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6.xml" ContentType="application/vnd.openxmlformats-officedocument.drawing+xml"/>
  <Override PartName="/xl/tables/table1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. Informe de Gestión Mensual/2026/1. Biotren/4. abril/"/>
    </mc:Choice>
  </mc:AlternateContent>
  <xr:revisionPtr revIDLastSave="21" documentId="13_ncr:1_{C22C3123-2960-4717-A160-D5BE53A03DCE}" xr6:coauthVersionLast="47" xr6:coauthVersionMax="47" xr10:uidLastSave="{D91DAE34-EE80-4190-AB6E-543F89F8FBB8}"/>
  <bookViews>
    <workbookView xWindow="-108" yWindow="-108" windowWidth="23256" windowHeight="13896" tabRatio="400" firstSheet="37" activeTab="40" xr2:uid="{00000000-000D-0000-FFFF-FFFF00000000}"/>
  </bookViews>
  <sheets>
    <sheet name="Ene 2023" sheetId="3" r:id="rId1"/>
    <sheet name="Feb 2023" sheetId="2" r:id="rId2"/>
    <sheet name="Mar 2023" sheetId="4" r:id="rId3"/>
    <sheet name="Abr 2023" sheetId="5" r:id="rId4"/>
    <sheet name="May 2023" sheetId="6" r:id="rId5"/>
    <sheet name="Jun 2023" sheetId="1" r:id="rId6"/>
    <sheet name="Jul 2023" sheetId="7" r:id="rId7"/>
    <sheet name="Ago 2023" sheetId="8" r:id="rId8"/>
    <sheet name="Sep 2023" sheetId="9" r:id="rId9"/>
    <sheet name="Oct 2023" sheetId="10" r:id="rId10"/>
    <sheet name="Nov 2023" sheetId="11" r:id="rId11"/>
    <sheet name="Dic 2023" sheetId="12" r:id="rId12"/>
    <sheet name="Ene 2024" sheetId="14" r:id="rId13"/>
    <sheet name="Feb 2024" sheetId="15" r:id="rId14"/>
    <sheet name="Mar 2024" sheetId="16" r:id="rId15"/>
    <sheet name="Abr 2024" sheetId="17" r:id="rId16"/>
    <sheet name="May 2024" sheetId="18" r:id="rId17"/>
    <sheet name="Jun 2024" sheetId="19" r:id="rId18"/>
    <sheet name="Jul 2024" sheetId="20" r:id="rId19"/>
    <sheet name="Agos 2024" sheetId="21" r:id="rId20"/>
    <sheet name="Sept 2024" sheetId="22" r:id="rId21"/>
    <sheet name="Oct 2024" sheetId="23" r:id="rId22"/>
    <sheet name="Nov 2024" sheetId="24" r:id="rId23"/>
    <sheet name="Dic 2024" sheetId="25" r:id="rId24"/>
    <sheet name="Ene 2025" sheetId="27" r:id="rId25"/>
    <sheet name="Feb 2025" sheetId="28" r:id="rId26"/>
    <sheet name="Mar 2025" sheetId="29" r:id="rId27"/>
    <sheet name="Abril 2025" sheetId="30" r:id="rId28"/>
    <sheet name="Mayo 2025" sheetId="31" r:id="rId29"/>
    <sheet name="Junio 2025" sheetId="32" r:id="rId30"/>
    <sheet name="Julio 2025" sheetId="34" r:id="rId31"/>
    <sheet name="Agosto 2025" sheetId="35" r:id="rId32"/>
    <sheet name="Septiembre 2025" sheetId="36" r:id="rId33"/>
    <sheet name="Octubre 2025" sheetId="38" r:id="rId34"/>
    <sheet name="Hoja2" sheetId="39" state="hidden" r:id="rId35"/>
    <sheet name="Noviembre 2025" sheetId="42" r:id="rId36"/>
    <sheet name="Diciembre 2025" sheetId="43" r:id="rId37"/>
    <sheet name="Enero 2026" sheetId="44" r:id="rId38"/>
    <sheet name="Febrero 2026" sheetId="45" r:id="rId39"/>
    <sheet name="Marzo 2026" sheetId="46" r:id="rId40"/>
    <sheet name="Abril 2026" sheetId="47" r:id="rId41"/>
    <sheet name="Resumen" sheetId="13" r:id="rId42"/>
    <sheet name="Supuesto Pase Mensual" sheetId="40" state="hidden" r:id="rId43"/>
    <sheet name="Resumen (3)" sheetId="41" state="hidden" r:id="rId44"/>
    <sheet name="25.03.24" sheetId="37" state="hidden" r:id="rId45"/>
    <sheet name="jun 2.0" sheetId="33" state="hidden" r:id="rId46"/>
    <sheet name="Hoja1" sheetId="26" state="hidden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9" i="45" l="1"/>
  <c r="C148" i="45"/>
  <c r="BH130" i="45"/>
  <c r="BH129" i="45"/>
  <c r="BH128" i="45"/>
  <c r="BH127" i="45"/>
  <c r="BH126" i="45"/>
  <c r="BH125" i="45"/>
  <c r="BH124" i="45"/>
  <c r="BH123" i="45"/>
  <c r="BH122" i="45"/>
  <c r="BH121" i="45"/>
  <c r="BH120" i="45"/>
  <c r="BH119" i="45"/>
  <c r="BH118" i="45"/>
  <c r="BH117" i="45"/>
  <c r="BH116" i="45"/>
  <c r="BH115" i="45"/>
  <c r="BH114" i="45"/>
  <c r="BH113" i="45"/>
  <c r="BH112" i="45"/>
  <c r="BH111" i="45"/>
  <c r="BH110" i="45"/>
  <c r="BH109" i="45"/>
  <c r="BH108" i="45"/>
  <c r="BH107" i="45"/>
  <c r="BH106" i="45"/>
  <c r="BH105" i="45"/>
  <c r="BH104" i="45"/>
  <c r="BH131" i="45" s="1"/>
  <c r="B140" i="44"/>
  <c r="B139" i="44"/>
  <c r="AD131" i="44"/>
  <c r="BH130" i="44"/>
  <c r="BH129" i="44"/>
  <c r="BH128" i="44"/>
  <c r="BH127" i="44"/>
  <c r="BH126" i="44"/>
  <c r="BH125" i="44"/>
  <c r="BH124" i="44"/>
  <c r="BH123" i="44"/>
  <c r="BH122" i="44"/>
  <c r="BH121" i="44"/>
  <c r="BH120" i="44"/>
  <c r="BH119" i="44"/>
  <c r="BH118" i="44"/>
  <c r="BH117" i="44"/>
  <c r="BH116" i="44"/>
  <c r="BH115" i="44"/>
  <c r="BH114" i="44"/>
  <c r="BH113" i="44"/>
  <c r="BH112" i="44"/>
  <c r="BH111" i="44"/>
  <c r="BH110" i="44"/>
  <c r="BH109" i="44"/>
  <c r="BH108" i="44"/>
  <c r="BH107" i="44"/>
  <c r="BH106" i="44"/>
  <c r="BH105" i="44"/>
  <c r="BH104" i="44"/>
  <c r="BH131" i="44" s="1"/>
  <c r="B146" i="47"/>
  <c r="B145" i="47"/>
  <c r="B153" i="47" s="1"/>
  <c r="B144" i="47"/>
  <c r="B143" i="47"/>
  <c r="B149" i="47" s="1"/>
  <c r="B142" i="47"/>
  <c r="R141" i="47"/>
  <c r="B141" i="47"/>
  <c r="F140" i="47"/>
  <c r="U140" i="47" s="1"/>
  <c r="E140" i="47"/>
  <c r="U139" i="47" s="1"/>
  <c r="D140" i="47"/>
  <c r="U138" i="47" s="1"/>
  <c r="B140" i="47"/>
  <c r="B151" i="47" s="1"/>
  <c r="R139" i="47"/>
  <c r="R138" i="47"/>
  <c r="F138" i="47"/>
  <c r="S140" i="47" s="1"/>
  <c r="E138" i="47"/>
  <c r="S139" i="47" s="1"/>
  <c r="D138" i="47"/>
  <c r="S138" i="47" s="1"/>
  <c r="I137" i="47"/>
  <c r="R143" i="47" s="1"/>
  <c r="H137" i="47"/>
  <c r="R142" i="47" s="1"/>
  <c r="G137" i="47"/>
  <c r="F137" i="47"/>
  <c r="R140" i="47" s="1"/>
  <c r="E137" i="47"/>
  <c r="D137" i="47"/>
  <c r="E146" i="47" s="1"/>
  <c r="F136" i="47"/>
  <c r="E136" i="47"/>
  <c r="D136" i="47"/>
  <c r="AC131" i="47"/>
  <c r="AA130" i="47"/>
  <c r="Z130" i="47"/>
  <c r="Y130" i="47"/>
  <c r="X130" i="47"/>
  <c r="W130" i="47"/>
  <c r="V130" i="47"/>
  <c r="U130" i="47"/>
  <c r="T130" i="47"/>
  <c r="S130" i="47"/>
  <c r="R130" i="47"/>
  <c r="Q130" i="47"/>
  <c r="P130" i="47"/>
  <c r="O130" i="47"/>
  <c r="N130" i="47"/>
  <c r="M130" i="47"/>
  <c r="L130" i="47"/>
  <c r="K130" i="47"/>
  <c r="J130" i="47"/>
  <c r="I130" i="47"/>
  <c r="H130" i="47"/>
  <c r="G130" i="47"/>
  <c r="F130" i="47"/>
  <c r="E130" i="47"/>
  <c r="D130" i="47"/>
  <c r="C130" i="47"/>
  <c r="AD130" i="47" s="1"/>
  <c r="AB129" i="47"/>
  <c r="AA129" i="47"/>
  <c r="Z129" i="47"/>
  <c r="Y129" i="47"/>
  <c r="X129" i="47"/>
  <c r="W129" i="47"/>
  <c r="V129" i="47"/>
  <c r="U129" i="47"/>
  <c r="T129" i="47"/>
  <c r="S129" i="47"/>
  <c r="R129" i="47"/>
  <c r="Q129" i="47"/>
  <c r="P129" i="47"/>
  <c r="O129" i="47"/>
  <c r="N129" i="47"/>
  <c r="M129" i="47"/>
  <c r="L129" i="47"/>
  <c r="K129" i="47"/>
  <c r="J129" i="47"/>
  <c r="I129" i="47"/>
  <c r="H129" i="47"/>
  <c r="G129" i="47"/>
  <c r="F129" i="47"/>
  <c r="E129" i="47"/>
  <c r="D129" i="47"/>
  <c r="C129" i="47"/>
  <c r="AD129" i="47" s="1"/>
  <c r="AB128" i="47"/>
  <c r="AA128" i="47"/>
  <c r="Z128" i="47"/>
  <c r="Y128" i="47"/>
  <c r="X128" i="47"/>
  <c r="W128" i="47"/>
  <c r="V128" i="47"/>
  <c r="U128" i="47"/>
  <c r="T128" i="47"/>
  <c r="S128" i="47"/>
  <c r="R128" i="47"/>
  <c r="Q128" i="47"/>
  <c r="P128" i="47"/>
  <c r="O128" i="47"/>
  <c r="N128" i="47"/>
  <c r="M128" i="47"/>
  <c r="L128" i="47"/>
  <c r="K128" i="47"/>
  <c r="J128" i="47"/>
  <c r="I128" i="47"/>
  <c r="H128" i="47"/>
  <c r="G128" i="47"/>
  <c r="F128" i="47"/>
  <c r="E128" i="47"/>
  <c r="D128" i="47"/>
  <c r="C128" i="47"/>
  <c r="AB127" i="47"/>
  <c r="AA127" i="47"/>
  <c r="Z127" i="47"/>
  <c r="Y127" i="47"/>
  <c r="X127" i="47"/>
  <c r="W127" i="47"/>
  <c r="V127" i="47"/>
  <c r="U127" i="47"/>
  <c r="T127" i="47"/>
  <c r="S127" i="47"/>
  <c r="R127" i="47"/>
  <c r="Q127" i="47"/>
  <c r="P127" i="47"/>
  <c r="O127" i="47"/>
  <c r="N127" i="47"/>
  <c r="M127" i="47"/>
  <c r="L127" i="47"/>
  <c r="K127" i="47"/>
  <c r="J127" i="47"/>
  <c r="I127" i="47"/>
  <c r="H127" i="47"/>
  <c r="G127" i="47"/>
  <c r="F127" i="47"/>
  <c r="E127" i="47"/>
  <c r="D127" i="47"/>
  <c r="C127" i="47"/>
  <c r="AB126" i="47"/>
  <c r="AA126" i="47"/>
  <c r="Z126" i="47"/>
  <c r="Y126" i="47"/>
  <c r="X126" i="47"/>
  <c r="W126" i="47"/>
  <c r="V126" i="47"/>
  <c r="U126" i="47"/>
  <c r="T126" i="47"/>
  <c r="S126" i="47"/>
  <c r="R126" i="47"/>
  <c r="Q126" i="47"/>
  <c r="P126" i="47"/>
  <c r="O126" i="47"/>
  <c r="N126" i="47"/>
  <c r="M126" i="47"/>
  <c r="L126" i="47"/>
  <c r="K126" i="47"/>
  <c r="J126" i="47"/>
  <c r="I126" i="47"/>
  <c r="H126" i="47"/>
  <c r="G126" i="47"/>
  <c r="F126" i="47"/>
  <c r="E126" i="47"/>
  <c r="D126" i="47"/>
  <c r="C126" i="47"/>
  <c r="AB125" i="47"/>
  <c r="AA125" i="47"/>
  <c r="Z125" i="47"/>
  <c r="Y125" i="47"/>
  <c r="X125" i="47"/>
  <c r="W125" i="47"/>
  <c r="V125" i="47"/>
  <c r="U125" i="47"/>
  <c r="T125" i="47"/>
  <c r="S125" i="47"/>
  <c r="R125" i="47"/>
  <c r="Q125" i="47"/>
  <c r="P125" i="47"/>
  <c r="O125" i="47"/>
  <c r="N125" i="47"/>
  <c r="M125" i="47"/>
  <c r="L125" i="47"/>
  <c r="K125" i="47"/>
  <c r="J125" i="47"/>
  <c r="I125" i="47"/>
  <c r="H125" i="47"/>
  <c r="G125" i="47"/>
  <c r="F125" i="47"/>
  <c r="E125" i="47"/>
  <c r="D125" i="47"/>
  <c r="C125" i="47"/>
  <c r="AB124" i="47"/>
  <c r="AA124" i="47"/>
  <c r="Z124" i="47"/>
  <c r="Y124" i="47"/>
  <c r="X124" i="47"/>
  <c r="W124" i="47"/>
  <c r="V124" i="47"/>
  <c r="U124" i="47"/>
  <c r="T124" i="47"/>
  <c r="S124" i="47"/>
  <c r="R124" i="47"/>
  <c r="Q124" i="47"/>
  <c r="P124" i="47"/>
  <c r="O124" i="47"/>
  <c r="N124" i="47"/>
  <c r="M124" i="47"/>
  <c r="L124" i="47"/>
  <c r="K124" i="47"/>
  <c r="J124" i="47"/>
  <c r="I124" i="47"/>
  <c r="H124" i="47"/>
  <c r="G124" i="47"/>
  <c r="F124" i="47"/>
  <c r="E124" i="47"/>
  <c r="D124" i="47"/>
  <c r="C124" i="47"/>
  <c r="AB123" i="47"/>
  <c r="AA123" i="47"/>
  <c r="Z123" i="47"/>
  <c r="Y123" i="47"/>
  <c r="X123" i="47"/>
  <c r="W123" i="47"/>
  <c r="V123" i="47"/>
  <c r="U123" i="47"/>
  <c r="T123" i="47"/>
  <c r="S123" i="47"/>
  <c r="R123" i="47"/>
  <c r="Q123" i="47"/>
  <c r="P123" i="47"/>
  <c r="O123" i="47"/>
  <c r="N123" i="47"/>
  <c r="M123" i="47"/>
  <c r="L123" i="47"/>
  <c r="K123" i="47"/>
  <c r="J123" i="47"/>
  <c r="I123" i="47"/>
  <c r="H123" i="47"/>
  <c r="G123" i="47"/>
  <c r="F123" i="47"/>
  <c r="E123" i="47"/>
  <c r="D123" i="47"/>
  <c r="C123" i="47"/>
  <c r="AB122" i="47"/>
  <c r="AA122" i="47"/>
  <c r="Z122" i="47"/>
  <c r="Y122" i="47"/>
  <c r="X122" i="47"/>
  <c r="W122" i="47"/>
  <c r="V122" i="47"/>
  <c r="U122" i="47"/>
  <c r="T122" i="47"/>
  <c r="S122" i="47"/>
  <c r="R122" i="47"/>
  <c r="Q122" i="47"/>
  <c r="P122" i="47"/>
  <c r="O122" i="47"/>
  <c r="N122" i="47"/>
  <c r="M122" i="47"/>
  <c r="L122" i="47"/>
  <c r="K122" i="47"/>
  <c r="J122" i="47"/>
  <c r="I122" i="47"/>
  <c r="H122" i="47"/>
  <c r="G122" i="47"/>
  <c r="F122" i="47"/>
  <c r="E122" i="47"/>
  <c r="D122" i="47"/>
  <c r="C122" i="47"/>
  <c r="AB121" i="47"/>
  <c r="AA121" i="47"/>
  <c r="Z121" i="47"/>
  <c r="Y121" i="47"/>
  <c r="X121" i="47"/>
  <c r="W121" i="47"/>
  <c r="V121" i="47"/>
  <c r="U121" i="47"/>
  <c r="T121" i="47"/>
  <c r="S121" i="47"/>
  <c r="R121" i="47"/>
  <c r="Q121" i="47"/>
  <c r="P121" i="47"/>
  <c r="O121" i="47"/>
  <c r="N121" i="47"/>
  <c r="M121" i="47"/>
  <c r="L121" i="47"/>
  <c r="K121" i="47"/>
  <c r="J121" i="47"/>
  <c r="I121" i="47"/>
  <c r="H121" i="47"/>
  <c r="G121" i="47"/>
  <c r="F121" i="47"/>
  <c r="E121" i="47"/>
  <c r="D121" i="47"/>
  <c r="C121" i="47"/>
  <c r="AB120" i="47"/>
  <c r="AA120" i="47"/>
  <c r="Z120" i="47"/>
  <c r="Y120" i="47"/>
  <c r="X120" i="47"/>
  <c r="W120" i="47"/>
  <c r="V120" i="47"/>
  <c r="U120" i="47"/>
  <c r="T120" i="47"/>
  <c r="S120" i="47"/>
  <c r="R120" i="47"/>
  <c r="Q120" i="47"/>
  <c r="P120" i="47"/>
  <c r="O120" i="47"/>
  <c r="N120" i="47"/>
  <c r="M120" i="47"/>
  <c r="L120" i="47"/>
  <c r="K120" i="47"/>
  <c r="J120" i="47"/>
  <c r="I120" i="47"/>
  <c r="H120" i="47"/>
  <c r="G120" i="47"/>
  <c r="F120" i="47"/>
  <c r="E120" i="47"/>
  <c r="D120" i="47"/>
  <c r="C120" i="47"/>
  <c r="AB119" i="47"/>
  <c r="AA119" i="47"/>
  <c r="Z119" i="47"/>
  <c r="Y119" i="47"/>
  <c r="X119" i="47"/>
  <c r="W119" i="47"/>
  <c r="V119" i="47"/>
  <c r="U119" i="47"/>
  <c r="T119" i="47"/>
  <c r="S119" i="47"/>
  <c r="R119" i="47"/>
  <c r="Q119" i="47"/>
  <c r="P119" i="47"/>
  <c r="O119" i="47"/>
  <c r="N119" i="47"/>
  <c r="M119" i="47"/>
  <c r="L119" i="47"/>
  <c r="K119" i="47"/>
  <c r="J119" i="47"/>
  <c r="I119" i="47"/>
  <c r="H119" i="47"/>
  <c r="G119" i="47"/>
  <c r="F119" i="47"/>
  <c r="E119" i="47"/>
  <c r="D119" i="47"/>
  <c r="C119" i="47"/>
  <c r="AB118" i="47"/>
  <c r="AA118" i="47"/>
  <c r="Z118" i="47"/>
  <c r="Y118" i="47"/>
  <c r="X118" i="47"/>
  <c r="W118" i="47"/>
  <c r="V118" i="47"/>
  <c r="U118" i="47"/>
  <c r="T118" i="47"/>
  <c r="S118" i="47"/>
  <c r="R118" i="47"/>
  <c r="Q118" i="47"/>
  <c r="P118" i="47"/>
  <c r="O118" i="47"/>
  <c r="N118" i="47"/>
  <c r="M118" i="47"/>
  <c r="L118" i="47"/>
  <c r="K118" i="47"/>
  <c r="J118" i="47"/>
  <c r="I118" i="47"/>
  <c r="H118" i="47"/>
  <c r="G118" i="47"/>
  <c r="F118" i="47"/>
  <c r="E118" i="47"/>
  <c r="D118" i="47"/>
  <c r="C118" i="47"/>
  <c r="AB117" i="47"/>
  <c r="AA117" i="47"/>
  <c r="Z117" i="47"/>
  <c r="Y117" i="47"/>
  <c r="X117" i="47"/>
  <c r="W117" i="47"/>
  <c r="V117" i="47"/>
  <c r="U117" i="47"/>
  <c r="T117" i="47"/>
  <c r="S117" i="47"/>
  <c r="R117" i="47"/>
  <c r="Q117" i="47"/>
  <c r="P117" i="47"/>
  <c r="O117" i="47"/>
  <c r="N117" i="47"/>
  <c r="M117" i="47"/>
  <c r="L117" i="47"/>
  <c r="K117" i="47"/>
  <c r="J117" i="47"/>
  <c r="I117" i="47"/>
  <c r="H117" i="47"/>
  <c r="G117" i="47"/>
  <c r="F117" i="47"/>
  <c r="E117" i="47"/>
  <c r="D117" i="47"/>
  <c r="C117" i="47"/>
  <c r="AB116" i="47"/>
  <c r="AA116" i="47"/>
  <c r="Z116" i="47"/>
  <c r="Y116" i="47"/>
  <c r="X116" i="47"/>
  <c r="W116" i="47"/>
  <c r="V116" i="47"/>
  <c r="U116" i="47"/>
  <c r="T116" i="47"/>
  <c r="S116" i="47"/>
  <c r="R116" i="47"/>
  <c r="Q116" i="47"/>
  <c r="P116" i="47"/>
  <c r="O116" i="47"/>
  <c r="N116" i="47"/>
  <c r="M116" i="47"/>
  <c r="L116" i="47"/>
  <c r="K116" i="47"/>
  <c r="J116" i="47"/>
  <c r="I116" i="47"/>
  <c r="H116" i="47"/>
  <c r="G116" i="47"/>
  <c r="F116" i="47"/>
  <c r="E116" i="47"/>
  <c r="D116" i="47"/>
  <c r="C116" i="47"/>
  <c r="AB115" i="47"/>
  <c r="AA115" i="47"/>
  <c r="Z115" i="47"/>
  <c r="Y115" i="47"/>
  <c r="X115" i="47"/>
  <c r="W115" i="47"/>
  <c r="V115" i="47"/>
  <c r="U115" i="47"/>
  <c r="T115" i="47"/>
  <c r="S115" i="47"/>
  <c r="R115" i="47"/>
  <c r="Q115" i="47"/>
  <c r="P115" i="47"/>
  <c r="O115" i="47"/>
  <c r="N115" i="47"/>
  <c r="M115" i="47"/>
  <c r="L115" i="47"/>
  <c r="K115" i="47"/>
  <c r="J115" i="47"/>
  <c r="I115" i="47"/>
  <c r="H115" i="47"/>
  <c r="G115" i="47"/>
  <c r="F115" i="47"/>
  <c r="E115" i="47"/>
  <c r="D115" i="47"/>
  <c r="C115" i="47"/>
  <c r="AB114" i="47"/>
  <c r="AA114" i="47"/>
  <c r="Z114" i="47"/>
  <c r="Y114" i="47"/>
  <c r="X114" i="47"/>
  <c r="W114" i="47"/>
  <c r="V114" i="47"/>
  <c r="U114" i="47"/>
  <c r="T114" i="47"/>
  <c r="S114" i="47"/>
  <c r="R114" i="47"/>
  <c r="Q114" i="47"/>
  <c r="P114" i="47"/>
  <c r="O114" i="47"/>
  <c r="N114" i="47"/>
  <c r="M114" i="47"/>
  <c r="L114" i="47"/>
  <c r="K114" i="47"/>
  <c r="J114" i="47"/>
  <c r="I114" i="47"/>
  <c r="H114" i="47"/>
  <c r="G114" i="47"/>
  <c r="F114" i="47"/>
  <c r="E114" i="47"/>
  <c r="D114" i="47"/>
  <c r="C114" i="47"/>
  <c r="AB113" i="47"/>
  <c r="AA113" i="47"/>
  <c r="Z113" i="47"/>
  <c r="Y113" i="47"/>
  <c r="X113" i="47"/>
  <c r="W113" i="47"/>
  <c r="V113" i="47"/>
  <c r="U113" i="47"/>
  <c r="T113" i="47"/>
  <c r="S113" i="47"/>
  <c r="R113" i="47"/>
  <c r="Q113" i="47"/>
  <c r="P113" i="47"/>
  <c r="O113" i="47"/>
  <c r="N113" i="47"/>
  <c r="M113" i="47"/>
  <c r="L113" i="47"/>
  <c r="K113" i="47"/>
  <c r="J113" i="47"/>
  <c r="I113" i="47"/>
  <c r="H113" i="47"/>
  <c r="G113" i="47"/>
  <c r="F113" i="47"/>
  <c r="E113" i="47"/>
  <c r="D113" i="47"/>
  <c r="C113" i="47"/>
  <c r="AB112" i="47"/>
  <c r="AA112" i="47"/>
  <c r="Z112" i="47"/>
  <c r="Y112" i="47"/>
  <c r="X112" i="47"/>
  <c r="W112" i="47"/>
  <c r="V112" i="47"/>
  <c r="U112" i="47"/>
  <c r="T112" i="47"/>
  <c r="S112" i="47"/>
  <c r="R112" i="47"/>
  <c r="Q112" i="47"/>
  <c r="P112" i="47"/>
  <c r="O112" i="47"/>
  <c r="N112" i="47"/>
  <c r="M112" i="47"/>
  <c r="L112" i="47"/>
  <c r="K112" i="47"/>
  <c r="J112" i="47"/>
  <c r="I112" i="47"/>
  <c r="H112" i="47"/>
  <c r="G112" i="47"/>
  <c r="F112" i="47"/>
  <c r="E112" i="47"/>
  <c r="D112" i="47"/>
  <c r="C112" i="47"/>
  <c r="AB111" i="47"/>
  <c r="AA111" i="47"/>
  <c r="Z111" i="47"/>
  <c r="Y111" i="47"/>
  <c r="X111" i="47"/>
  <c r="W111" i="47"/>
  <c r="V111" i="47"/>
  <c r="U111" i="47"/>
  <c r="T111" i="47"/>
  <c r="S111" i="47"/>
  <c r="R111" i="47"/>
  <c r="Q111" i="47"/>
  <c r="P111" i="47"/>
  <c r="O111" i="47"/>
  <c r="N111" i="47"/>
  <c r="M111" i="47"/>
  <c r="L111" i="47"/>
  <c r="K111" i="47"/>
  <c r="J111" i="47"/>
  <c r="I111" i="47"/>
  <c r="H111" i="47"/>
  <c r="G111" i="47"/>
  <c r="F111" i="47"/>
  <c r="E111" i="47"/>
  <c r="D111" i="47"/>
  <c r="C111" i="47"/>
  <c r="AB110" i="47"/>
  <c r="AA110" i="47"/>
  <c r="Z110" i="47"/>
  <c r="Y110" i="47"/>
  <c r="X110" i="47"/>
  <c r="W110" i="47"/>
  <c r="V110" i="47"/>
  <c r="U110" i="47"/>
  <c r="T110" i="47"/>
  <c r="S110" i="47"/>
  <c r="R110" i="47"/>
  <c r="Q110" i="47"/>
  <c r="P110" i="47"/>
  <c r="O110" i="47"/>
  <c r="N110" i="47"/>
  <c r="M110" i="47"/>
  <c r="L110" i="47"/>
  <c r="K110" i="47"/>
  <c r="J110" i="47"/>
  <c r="I110" i="47"/>
  <c r="H110" i="47"/>
  <c r="G110" i="47"/>
  <c r="F110" i="47"/>
  <c r="E110" i="47"/>
  <c r="D110" i="47"/>
  <c r="C110" i="47"/>
  <c r="AB109" i="47"/>
  <c r="AA109" i="47"/>
  <c r="Z109" i="47"/>
  <c r="Y109" i="47"/>
  <c r="X109" i="47"/>
  <c r="W109" i="47"/>
  <c r="V109" i="47"/>
  <c r="U109" i="47"/>
  <c r="T109" i="47"/>
  <c r="S109" i="47"/>
  <c r="R109" i="47"/>
  <c r="Q109" i="47"/>
  <c r="P109" i="47"/>
  <c r="O109" i="47"/>
  <c r="N109" i="47"/>
  <c r="M109" i="47"/>
  <c r="L109" i="47"/>
  <c r="K109" i="47"/>
  <c r="J109" i="47"/>
  <c r="I109" i="47"/>
  <c r="H109" i="47"/>
  <c r="G109" i="47"/>
  <c r="F109" i="47"/>
  <c r="E109" i="47"/>
  <c r="D109" i="47"/>
  <c r="C109" i="47"/>
  <c r="AB108" i="47"/>
  <c r="AA108" i="47"/>
  <c r="Z108" i="47"/>
  <c r="Y108" i="47"/>
  <c r="X108" i="47"/>
  <c r="W108" i="47"/>
  <c r="V108" i="47"/>
  <c r="U108" i="47"/>
  <c r="T108" i="47"/>
  <c r="S108" i="47"/>
  <c r="R108" i="47"/>
  <c r="Q108" i="47"/>
  <c r="P108" i="47"/>
  <c r="O108" i="47"/>
  <c r="N108" i="47"/>
  <c r="M108" i="47"/>
  <c r="L108" i="47"/>
  <c r="K108" i="47"/>
  <c r="J108" i="47"/>
  <c r="I108" i="47"/>
  <c r="H108" i="47"/>
  <c r="G108" i="47"/>
  <c r="F108" i="47"/>
  <c r="E108" i="47"/>
  <c r="D108" i="47"/>
  <c r="C108" i="47"/>
  <c r="AB107" i="47"/>
  <c r="AB131" i="47" s="1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C107" i="47"/>
  <c r="AB106" i="47"/>
  <c r="AA106" i="47"/>
  <c r="Z106" i="47"/>
  <c r="Y106" i="47"/>
  <c r="X106" i="47"/>
  <c r="W106" i="47"/>
  <c r="V106" i="47"/>
  <c r="U106" i="47"/>
  <c r="T106" i="47"/>
  <c r="S106" i="47"/>
  <c r="R106" i="47"/>
  <c r="Q106" i="47"/>
  <c r="P106" i="47"/>
  <c r="O106" i="47"/>
  <c r="N106" i="47"/>
  <c r="M106" i="47"/>
  <c r="L106" i="47"/>
  <c r="K106" i="47"/>
  <c r="J106" i="47"/>
  <c r="I106" i="47"/>
  <c r="H106" i="47"/>
  <c r="G106" i="47"/>
  <c r="F106" i="47"/>
  <c r="E106" i="47"/>
  <c r="D106" i="47"/>
  <c r="C106" i="47"/>
  <c r="AB105" i="47"/>
  <c r="AA105" i="47"/>
  <c r="Z105" i="47"/>
  <c r="Y105" i="47"/>
  <c r="X105" i="47"/>
  <c r="W105" i="47"/>
  <c r="V105" i="47"/>
  <c r="U105" i="47"/>
  <c r="T105" i="47"/>
  <c r="S105" i="47"/>
  <c r="R105" i="47"/>
  <c r="Q105" i="47"/>
  <c r="P105" i="47"/>
  <c r="O105" i="47"/>
  <c r="N105" i="47"/>
  <c r="M105" i="47"/>
  <c r="L105" i="47"/>
  <c r="K105" i="47"/>
  <c r="J105" i="47"/>
  <c r="I105" i="47"/>
  <c r="H105" i="47"/>
  <c r="G105" i="47"/>
  <c r="F105" i="47"/>
  <c r="E105" i="47"/>
  <c r="D105" i="47"/>
  <c r="C105" i="47"/>
  <c r="AB104" i="47"/>
  <c r="AA104" i="47"/>
  <c r="Z104" i="47"/>
  <c r="Y104" i="47"/>
  <c r="X104" i="47"/>
  <c r="W104" i="47"/>
  <c r="V104" i="47"/>
  <c r="U104" i="47"/>
  <c r="T104" i="47"/>
  <c r="S104" i="47"/>
  <c r="R104" i="47"/>
  <c r="Q104" i="47"/>
  <c r="P104" i="47"/>
  <c r="O104" i="47"/>
  <c r="N104" i="47"/>
  <c r="M104" i="47"/>
  <c r="L104" i="47"/>
  <c r="K104" i="47"/>
  <c r="J104" i="47"/>
  <c r="I104" i="47"/>
  <c r="H104" i="47"/>
  <c r="G104" i="47"/>
  <c r="F104" i="47"/>
  <c r="E104" i="47"/>
  <c r="D104" i="47"/>
  <c r="C104" i="47"/>
  <c r="AC98" i="47"/>
  <c r="AB98" i="47"/>
  <c r="AA98" i="47"/>
  <c r="Z98" i="47"/>
  <c r="Y98" i="47"/>
  <c r="X98" i="47"/>
  <c r="W98" i="47"/>
  <c r="V98" i="47"/>
  <c r="U98" i="47"/>
  <c r="T98" i="47"/>
  <c r="S98" i="47"/>
  <c r="R98" i="47"/>
  <c r="Q98" i="47"/>
  <c r="P98" i="47"/>
  <c r="O98" i="47"/>
  <c r="N98" i="47"/>
  <c r="M98" i="47"/>
  <c r="L98" i="47"/>
  <c r="K98" i="47"/>
  <c r="J98" i="47"/>
  <c r="I98" i="47"/>
  <c r="H98" i="47"/>
  <c r="G98" i="47"/>
  <c r="F98" i="47"/>
  <c r="E98" i="47"/>
  <c r="D98" i="47"/>
  <c r="C98" i="47"/>
  <c r="AD97" i="47"/>
  <c r="AD96" i="47"/>
  <c r="AD95" i="47"/>
  <c r="AD94" i="47"/>
  <c r="AD93" i="47"/>
  <c r="AD92" i="47"/>
  <c r="AD91" i="47"/>
  <c r="AD90" i="47"/>
  <c r="AD89" i="47"/>
  <c r="AD88" i="47"/>
  <c r="AD87" i="47"/>
  <c r="AD86" i="47"/>
  <c r="AD85" i="47"/>
  <c r="AD84" i="47"/>
  <c r="AD83" i="47"/>
  <c r="AD82" i="47"/>
  <c r="AD81" i="47"/>
  <c r="AD80" i="47"/>
  <c r="AD79" i="47"/>
  <c r="AD78" i="47"/>
  <c r="AD77" i="47"/>
  <c r="AD76" i="47"/>
  <c r="AD75" i="47"/>
  <c r="AD74" i="47"/>
  <c r="AD73" i="47"/>
  <c r="AD72" i="47"/>
  <c r="AD71" i="47"/>
  <c r="AC66" i="47"/>
  <c r="AB66" i="47"/>
  <c r="AA66" i="47"/>
  <c r="Z66" i="47"/>
  <c r="Y66" i="47"/>
  <c r="X66" i="47"/>
  <c r="W66" i="47"/>
  <c r="V66" i="47"/>
  <c r="U66" i="47"/>
  <c r="T66" i="47"/>
  <c r="S66" i="47"/>
  <c r="R66" i="47"/>
  <c r="Q66" i="47"/>
  <c r="P66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C66" i="47"/>
  <c r="AD65" i="47"/>
  <c r="AD64" i="47"/>
  <c r="AD63" i="47"/>
  <c r="AD62" i="47"/>
  <c r="AD61" i="47"/>
  <c r="AD60" i="47"/>
  <c r="AD59" i="47"/>
  <c r="AD58" i="47"/>
  <c r="AD57" i="47"/>
  <c r="AD56" i="47"/>
  <c r="AD55" i="47"/>
  <c r="AD54" i="47"/>
  <c r="AD53" i="47"/>
  <c r="AD52" i="47"/>
  <c r="AD51" i="47"/>
  <c r="AD50" i="47"/>
  <c r="AD49" i="47"/>
  <c r="AD48" i="47"/>
  <c r="AD47" i="47"/>
  <c r="AD46" i="47"/>
  <c r="AD45" i="47"/>
  <c r="AD44" i="47"/>
  <c r="AD43" i="47"/>
  <c r="AD42" i="47"/>
  <c r="AD41" i="47"/>
  <c r="AD40" i="47"/>
  <c r="AD39" i="47"/>
  <c r="B37" i="47"/>
  <c r="B69" i="47" s="1"/>
  <c r="B102" i="47" s="1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G34" i="47"/>
  <c r="F34" i="47"/>
  <c r="E34" i="47"/>
  <c r="D34" i="47"/>
  <c r="C34" i="47"/>
  <c r="AD33" i="47"/>
  <c r="AD32" i="47"/>
  <c r="AD31" i="47"/>
  <c r="AD30" i="47"/>
  <c r="AD29" i="47"/>
  <c r="AD28" i="47"/>
  <c r="AD27" i="47"/>
  <c r="AD26" i="47"/>
  <c r="AD25" i="47"/>
  <c r="AD24" i="47"/>
  <c r="AD23" i="47"/>
  <c r="AD22" i="47"/>
  <c r="AD21" i="47"/>
  <c r="AD20" i="47"/>
  <c r="AD19" i="47"/>
  <c r="AD18" i="47"/>
  <c r="AD17" i="47"/>
  <c r="AD16" i="47"/>
  <c r="AD15" i="47"/>
  <c r="AD14" i="47"/>
  <c r="AD13" i="47"/>
  <c r="AD12" i="47"/>
  <c r="AD11" i="47"/>
  <c r="AD10" i="47"/>
  <c r="AD9" i="47"/>
  <c r="AD8" i="47"/>
  <c r="AD7" i="47"/>
  <c r="H3" i="47"/>
  <c r="B146" i="46"/>
  <c r="B145" i="46"/>
  <c r="B153" i="46" s="1"/>
  <c r="B144" i="46"/>
  <c r="B143" i="46"/>
  <c r="B142" i="46"/>
  <c r="R141" i="46"/>
  <c r="B141" i="46"/>
  <c r="F140" i="46"/>
  <c r="U140" i="46" s="1"/>
  <c r="E140" i="46"/>
  <c r="D140" i="46"/>
  <c r="U138" i="46" s="1"/>
  <c r="B140" i="46"/>
  <c r="U139" i="46"/>
  <c r="R139" i="46"/>
  <c r="R138" i="46"/>
  <c r="F138" i="46"/>
  <c r="S140" i="46" s="1"/>
  <c r="E138" i="46"/>
  <c r="S139" i="46" s="1"/>
  <c r="D138" i="46"/>
  <c r="I137" i="46"/>
  <c r="R143" i="46" s="1"/>
  <c r="H137" i="46"/>
  <c r="R142" i="46" s="1"/>
  <c r="G137" i="46"/>
  <c r="F137" i="46"/>
  <c r="R140" i="46" s="1"/>
  <c r="E137" i="46"/>
  <c r="D137" i="46"/>
  <c r="E146" i="46" s="1"/>
  <c r="F136" i="46"/>
  <c r="E136" i="46"/>
  <c r="D136" i="46"/>
  <c r="AC131" i="46"/>
  <c r="AA130" i="46"/>
  <c r="Z130" i="46"/>
  <c r="Y130" i="46"/>
  <c r="X130" i="46"/>
  <c r="W130" i="46"/>
  <c r="V130" i="46"/>
  <c r="U130" i="46"/>
  <c r="T130" i="46"/>
  <c r="S130" i="46"/>
  <c r="R130" i="46"/>
  <c r="Q130" i="46"/>
  <c r="P130" i="46"/>
  <c r="O130" i="46"/>
  <c r="N130" i="46"/>
  <c r="M130" i="46"/>
  <c r="L130" i="46"/>
  <c r="K130" i="46"/>
  <c r="J130" i="46"/>
  <c r="I130" i="46"/>
  <c r="H130" i="46"/>
  <c r="G130" i="46"/>
  <c r="F130" i="46"/>
  <c r="E130" i="46"/>
  <c r="D130" i="46"/>
  <c r="C130" i="46"/>
  <c r="AD130" i="46" s="1"/>
  <c r="AB129" i="46"/>
  <c r="AA129" i="46"/>
  <c r="Z129" i="46"/>
  <c r="Y129" i="46"/>
  <c r="X129" i="46"/>
  <c r="W129" i="46"/>
  <c r="V129" i="46"/>
  <c r="U129" i="46"/>
  <c r="T129" i="46"/>
  <c r="S129" i="46"/>
  <c r="R129" i="46"/>
  <c r="Q129" i="46"/>
  <c r="P129" i="46"/>
  <c r="O129" i="46"/>
  <c r="N129" i="46"/>
  <c r="M129" i="46"/>
  <c r="L129" i="46"/>
  <c r="K129" i="46"/>
  <c r="J129" i="46"/>
  <c r="I129" i="46"/>
  <c r="H129" i="46"/>
  <c r="G129" i="46"/>
  <c r="F129" i="46"/>
  <c r="E129" i="46"/>
  <c r="D129" i="46"/>
  <c r="C129" i="46"/>
  <c r="AD129" i="46" s="1"/>
  <c r="AB128" i="46"/>
  <c r="AA128" i="46"/>
  <c r="Z128" i="46"/>
  <c r="Y128" i="46"/>
  <c r="X128" i="46"/>
  <c r="W128" i="46"/>
  <c r="V128" i="46"/>
  <c r="U128" i="46"/>
  <c r="T128" i="46"/>
  <c r="S128" i="46"/>
  <c r="R128" i="46"/>
  <c r="Q128" i="46"/>
  <c r="P128" i="46"/>
  <c r="O128" i="46"/>
  <c r="N128" i="46"/>
  <c r="M128" i="46"/>
  <c r="L128" i="46"/>
  <c r="K128" i="46"/>
  <c r="J128" i="46"/>
  <c r="I128" i="46"/>
  <c r="H128" i="46"/>
  <c r="G128" i="46"/>
  <c r="F128" i="46"/>
  <c r="E128" i="46"/>
  <c r="D128" i="46"/>
  <c r="C128" i="46"/>
  <c r="AB127" i="46"/>
  <c r="AA127" i="46"/>
  <c r="Z127" i="46"/>
  <c r="Y127" i="46"/>
  <c r="X127" i="46"/>
  <c r="W127" i="46"/>
  <c r="V127" i="46"/>
  <c r="U127" i="46"/>
  <c r="T127" i="46"/>
  <c r="S127" i="46"/>
  <c r="R127" i="46"/>
  <c r="Q127" i="46"/>
  <c r="P127" i="46"/>
  <c r="O127" i="46"/>
  <c r="N127" i="46"/>
  <c r="M127" i="46"/>
  <c r="L127" i="46"/>
  <c r="K127" i="46"/>
  <c r="J127" i="46"/>
  <c r="I127" i="46"/>
  <c r="H127" i="46"/>
  <c r="G127" i="46"/>
  <c r="F127" i="46"/>
  <c r="E127" i="46"/>
  <c r="D127" i="46"/>
  <c r="C127" i="46"/>
  <c r="AB126" i="46"/>
  <c r="AA126" i="46"/>
  <c r="Z126" i="46"/>
  <c r="Y126" i="46"/>
  <c r="X126" i="46"/>
  <c r="W126" i="46"/>
  <c r="V126" i="46"/>
  <c r="U126" i="46"/>
  <c r="T126" i="46"/>
  <c r="S126" i="46"/>
  <c r="R126" i="46"/>
  <c r="Q126" i="46"/>
  <c r="P126" i="46"/>
  <c r="O126" i="46"/>
  <c r="N126" i="46"/>
  <c r="M126" i="46"/>
  <c r="L126" i="46"/>
  <c r="K126" i="46"/>
  <c r="J126" i="46"/>
  <c r="I126" i="46"/>
  <c r="H126" i="46"/>
  <c r="G126" i="46"/>
  <c r="F126" i="46"/>
  <c r="E126" i="46"/>
  <c r="D126" i="46"/>
  <c r="C126" i="46"/>
  <c r="AB125" i="46"/>
  <c r="AA125" i="46"/>
  <c r="Z125" i="46"/>
  <c r="Y125" i="46"/>
  <c r="X125" i="46"/>
  <c r="W125" i="46"/>
  <c r="V125" i="46"/>
  <c r="U125" i="46"/>
  <c r="T125" i="46"/>
  <c r="S125" i="46"/>
  <c r="R125" i="46"/>
  <c r="Q125" i="46"/>
  <c r="P125" i="46"/>
  <c r="O125" i="46"/>
  <c r="N125" i="46"/>
  <c r="M125" i="46"/>
  <c r="L125" i="46"/>
  <c r="K125" i="46"/>
  <c r="J125" i="46"/>
  <c r="I125" i="46"/>
  <c r="H125" i="46"/>
  <c r="G125" i="46"/>
  <c r="F125" i="46"/>
  <c r="E125" i="46"/>
  <c r="D125" i="46"/>
  <c r="C125" i="46"/>
  <c r="AB124" i="46"/>
  <c r="AA124" i="46"/>
  <c r="Z124" i="46"/>
  <c r="Y124" i="46"/>
  <c r="X124" i="46"/>
  <c r="W124" i="46"/>
  <c r="V124" i="46"/>
  <c r="U124" i="46"/>
  <c r="T124" i="46"/>
  <c r="S124" i="46"/>
  <c r="R124" i="46"/>
  <c r="Q124" i="46"/>
  <c r="P124" i="46"/>
  <c r="O124" i="46"/>
  <c r="N124" i="46"/>
  <c r="M124" i="46"/>
  <c r="L124" i="46"/>
  <c r="K124" i="46"/>
  <c r="J124" i="46"/>
  <c r="I124" i="46"/>
  <c r="H124" i="46"/>
  <c r="G124" i="46"/>
  <c r="F124" i="46"/>
  <c r="E124" i="46"/>
  <c r="D124" i="46"/>
  <c r="C124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E123" i="46"/>
  <c r="D123" i="46"/>
  <c r="C123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E122" i="46"/>
  <c r="D122" i="46"/>
  <c r="C122" i="46"/>
  <c r="AB121" i="46"/>
  <c r="AA121" i="46"/>
  <c r="Z121" i="46"/>
  <c r="Y121" i="46"/>
  <c r="X121" i="46"/>
  <c r="W121" i="46"/>
  <c r="V121" i="46"/>
  <c r="U121" i="46"/>
  <c r="T121" i="46"/>
  <c r="S121" i="46"/>
  <c r="R121" i="46"/>
  <c r="Q121" i="46"/>
  <c r="P121" i="46"/>
  <c r="O121" i="46"/>
  <c r="N121" i="46"/>
  <c r="M121" i="46"/>
  <c r="L121" i="46"/>
  <c r="K121" i="46"/>
  <c r="J121" i="46"/>
  <c r="I121" i="46"/>
  <c r="H121" i="46"/>
  <c r="G121" i="46"/>
  <c r="F121" i="46"/>
  <c r="E121" i="46"/>
  <c r="D121" i="46"/>
  <c r="C121" i="46"/>
  <c r="AB120" i="46"/>
  <c r="AA120" i="46"/>
  <c r="Z120" i="46"/>
  <c r="Y120" i="46"/>
  <c r="X120" i="46"/>
  <c r="W120" i="46"/>
  <c r="V120" i="46"/>
  <c r="U120" i="46"/>
  <c r="T120" i="46"/>
  <c r="S120" i="46"/>
  <c r="R120" i="46"/>
  <c r="Q120" i="46"/>
  <c r="P120" i="46"/>
  <c r="O120" i="46"/>
  <c r="N120" i="46"/>
  <c r="M120" i="46"/>
  <c r="L120" i="46"/>
  <c r="K120" i="46"/>
  <c r="J120" i="46"/>
  <c r="I120" i="46"/>
  <c r="H120" i="46"/>
  <c r="G120" i="46"/>
  <c r="F120" i="46"/>
  <c r="E120" i="46"/>
  <c r="D120" i="46"/>
  <c r="C120" i="46"/>
  <c r="AB119" i="46"/>
  <c r="AA119" i="46"/>
  <c r="Z119" i="46"/>
  <c r="Y119" i="46"/>
  <c r="X119" i="46"/>
  <c r="W119" i="46"/>
  <c r="V119" i="46"/>
  <c r="U119" i="46"/>
  <c r="T119" i="46"/>
  <c r="S119" i="46"/>
  <c r="R119" i="46"/>
  <c r="Q119" i="46"/>
  <c r="P119" i="46"/>
  <c r="O119" i="46"/>
  <c r="N119" i="46"/>
  <c r="M119" i="46"/>
  <c r="L119" i="46"/>
  <c r="K119" i="46"/>
  <c r="J119" i="46"/>
  <c r="I119" i="46"/>
  <c r="H119" i="46"/>
  <c r="G119" i="46"/>
  <c r="F119" i="46"/>
  <c r="E119" i="46"/>
  <c r="D119" i="46"/>
  <c r="C119" i="46"/>
  <c r="AB118" i="46"/>
  <c r="AA118" i="46"/>
  <c r="Z118" i="46"/>
  <c r="Y118" i="46"/>
  <c r="X118" i="46"/>
  <c r="W118" i="46"/>
  <c r="V118" i="46"/>
  <c r="U118" i="46"/>
  <c r="T118" i="46"/>
  <c r="S118" i="46"/>
  <c r="R118" i="46"/>
  <c r="Q118" i="46"/>
  <c r="P118" i="46"/>
  <c r="O118" i="46"/>
  <c r="N118" i="46"/>
  <c r="M118" i="46"/>
  <c r="L118" i="46"/>
  <c r="K118" i="46"/>
  <c r="J118" i="46"/>
  <c r="I118" i="46"/>
  <c r="H118" i="46"/>
  <c r="G118" i="46"/>
  <c r="F118" i="46"/>
  <c r="E118" i="46"/>
  <c r="D118" i="46"/>
  <c r="C118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E117" i="46"/>
  <c r="D117" i="46"/>
  <c r="C117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D116" i="46"/>
  <c r="C116" i="46"/>
  <c r="AB115" i="46"/>
  <c r="AA115" i="46"/>
  <c r="Z115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E115" i="46"/>
  <c r="D115" i="46"/>
  <c r="C115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E114" i="46"/>
  <c r="D114" i="46"/>
  <c r="C114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G113" i="46"/>
  <c r="F113" i="46"/>
  <c r="E113" i="46"/>
  <c r="D113" i="46"/>
  <c r="C113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E112" i="46"/>
  <c r="D112" i="46"/>
  <c r="C112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F111" i="46"/>
  <c r="E111" i="46"/>
  <c r="D111" i="46"/>
  <c r="C111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P110" i="46"/>
  <c r="O110" i="46"/>
  <c r="N110" i="46"/>
  <c r="M110" i="46"/>
  <c r="L110" i="46"/>
  <c r="K110" i="46"/>
  <c r="J110" i="46"/>
  <c r="I110" i="46"/>
  <c r="H110" i="46"/>
  <c r="G110" i="46"/>
  <c r="F110" i="46"/>
  <c r="E110" i="46"/>
  <c r="D110" i="46"/>
  <c r="C110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G109" i="46"/>
  <c r="F109" i="46"/>
  <c r="E109" i="46"/>
  <c r="D109" i="46"/>
  <c r="C109" i="46"/>
  <c r="AB108" i="46"/>
  <c r="AA108" i="46"/>
  <c r="Z108" i="46"/>
  <c r="Y108" i="46"/>
  <c r="X108" i="46"/>
  <c r="W108" i="46"/>
  <c r="V108" i="46"/>
  <c r="U108" i="46"/>
  <c r="T108" i="46"/>
  <c r="S108" i="46"/>
  <c r="R108" i="46"/>
  <c r="Q108" i="46"/>
  <c r="P108" i="46"/>
  <c r="O108" i="46"/>
  <c r="N108" i="46"/>
  <c r="M108" i="46"/>
  <c r="L108" i="46"/>
  <c r="K108" i="46"/>
  <c r="J108" i="46"/>
  <c r="I108" i="46"/>
  <c r="H108" i="46"/>
  <c r="G108" i="46"/>
  <c r="F108" i="46"/>
  <c r="E108" i="46"/>
  <c r="D108" i="46"/>
  <c r="C108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C107" i="46"/>
  <c r="AB106" i="46"/>
  <c r="AA106" i="46"/>
  <c r="Z106" i="46"/>
  <c r="Y106" i="46"/>
  <c r="X106" i="46"/>
  <c r="W106" i="46"/>
  <c r="V106" i="46"/>
  <c r="U106" i="46"/>
  <c r="T106" i="46"/>
  <c r="S106" i="46"/>
  <c r="R106" i="46"/>
  <c r="Q106" i="46"/>
  <c r="P106" i="46"/>
  <c r="O106" i="46"/>
  <c r="N106" i="46"/>
  <c r="M106" i="46"/>
  <c r="L106" i="46"/>
  <c r="K106" i="46"/>
  <c r="J106" i="46"/>
  <c r="I106" i="46"/>
  <c r="H106" i="46"/>
  <c r="G106" i="46"/>
  <c r="F106" i="46"/>
  <c r="E106" i="46"/>
  <c r="D106" i="46"/>
  <c r="C106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E105" i="46"/>
  <c r="D105" i="46"/>
  <c r="C105" i="46"/>
  <c r="AB104" i="46"/>
  <c r="AB131" i="46" s="1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E104" i="46"/>
  <c r="D104" i="46"/>
  <c r="C104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G98" i="46"/>
  <c r="F98" i="46"/>
  <c r="E98" i="46"/>
  <c r="D98" i="46"/>
  <c r="C98" i="46"/>
  <c r="AD97" i="46"/>
  <c r="AD96" i="46"/>
  <c r="AD95" i="46"/>
  <c r="AD94" i="46"/>
  <c r="AD93" i="46"/>
  <c r="AD92" i="46"/>
  <c r="AD91" i="46"/>
  <c r="AD90" i="46"/>
  <c r="AD89" i="46"/>
  <c r="AD88" i="46"/>
  <c r="AD87" i="46"/>
  <c r="AD86" i="46"/>
  <c r="AD85" i="46"/>
  <c r="AD84" i="46"/>
  <c r="AD83" i="46"/>
  <c r="AD82" i="46"/>
  <c r="AD81" i="46"/>
  <c r="AD80" i="46"/>
  <c r="AD79" i="46"/>
  <c r="AD78" i="46"/>
  <c r="AD77" i="46"/>
  <c r="AD76" i="46"/>
  <c r="AD75" i="46"/>
  <c r="AD74" i="46"/>
  <c r="AD73" i="46"/>
  <c r="AD72" i="46"/>
  <c r="AD71" i="46"/>
  <c r="B69" i="46"/>
  <c r="B102" i="46" s="1"/>
  <c r="AC66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C66" i="46"/>
  <c r="AD65" i="46"/>
  <c r="AD64" i="46"/>
  <c r="AD63" i="46"/>
  <c r="AD62" i="46"/>
  <c r="AD61" i="46"/>
  <c r="AD60" i="46"/>
  <c r="AD59" i="46"/>
  <c r="AD58" i="46"/>
  <c r="AD57" i="46"/>
  <c r="AD56" i="46"/>
  <c r="AD55" i="46"/>
  <c r="AD54" i="46"/>
  <c r="AD53" i="46"/>
  <c r="AD52" i="46"/>
  <c r="AD51" i="46"/>
  <c r="AD50" i="46"/>
  <c r="AD49" i="46"/>
  <c r="AD48" i="46"/>
  <c r="AD47" i="46"/>
  <c r="AD46" i="46"/>
  <c r="AD45" i="46"/>
  <c r="AD44" i="46"/>
  <c r="AD43" i="46"/>
  <c r="AD42" i="46"/>
  <c r="AD41" i="46"/>
  <c r="AD40" i="46"/>
  <c r="AD39" i="46"/>
  <c r="B37" i="46"/>
  <c r="AC34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E34" i="46"/>
  <c r="D34" i="46"/>
  <c r="C34" i="46"/>
  <c r="AD33" i="46"/>
  <c r="AD32" i="46"/>
  <c r="AD31" i="46"/>
  <c r="AD30" i="46"/>
  <c r="AD29" i="46"/>
  <c r="AD28" i="46"/>
  <c r="AD27" i="46"/>
  <c r="AD26" i="46"/>
  <c r="AD25" i="46"/>
  <c r="AD24" i="46"/>
  <c r="AD23" i="46"/>
  <c r="AD22" i="46"/>
  <c r="AD21" i="46"/>
  <c r="AD20" i="46"/>
  <c r="AD19" i="46"/>
  <c r="AD18" i="46"/>
  <c r="AD17" i="46"/>
  <c r="AD16" i="46"/>
  <c r="AD15" i="46"/>
  <c r="AD14" i="46"/>
  <c r="AD13" i="46"/>
  <c r="AD12" i="46"/>
  <c r="AD11" i="46"/>
  <c r="AD10" i="46"/>
  <c r="AD9" i="46"/>
  <c r="AD8" i="46"/>
  <c r="AD7" i="46"/>
  <c r="H3" i="46"/>
  <c r="B146" i="45"/>
  <c r="B145" i="45"/>
  <c r="B153" i="45" s="1"/>
  <c r="B144" i="45"/>
  <c r="B143" i="45"/>
  <c r="B142" i="45"/>
  <c r="R141" i="45"/>
  <c r="B141" i="45"/>
  <c r="U140" i="45"/>
  <c r="F140" i="45"/>
  <c r="E140" i="45"/>
  <c r="U139" i="45" s="1"/>
  <c r="D140" i="45"/>
  <c r="U138" i="45" s="1"/>
  <c r="B140" i="45"/>
  <c r="B151" i="45" s="1"/>
  <c r="R138" i="45"/>
  <c r="F138" i="45"/>
  <c r="S140" i="45" s="1"/>
  <c r="E138" i="45"/>
  <c r="S139" i="45" s="1"/>
  <c r="D138" i="45"/>
  <c r="S138" i="45" s="1"/>
  <c r="I137" i="45"/>
  <c r="R143" i="45" s="1"/>
  <c r="H137" i="45"/>
  <c r="R142" i="45" s="1"/>
  <c r="G137" i="45"/>
  <c r="F137" i="45"/>
  <c r="R140" i="45" s="1"/>
  <c r="E137" i="45"/>
  <c r="R139" i="45" s="1"/>
  <c r="D137" i="45"/>
  <c r="E146" i="45" s="1"/>
  <c r="F136" i="45"/>
  <c r="E136" i="45"/>
  <c r="D136" i="45"/>
  <c r="AC131" i="45"/>
  <c r="AA130" i="45"/>
  <c r="Z130" i="45"/>
  <c r="Y130" i="45"/>
  <c r="X130" i="45"/>
  <c r="W130" i="45"/>
  <c r="V130" i="45"/>
  <c r="U130" i="45"/>
  <c r="T130" i="45"/>
  <c r="S130" i="45"/>
  <c r="R130" i="45"/>
  <c r="Q130" i="45"/>
  <c r="P130" i="45"/>
  <c r="O130" i="45"/>
  <c r="N130" i="45"/>
  <c r="M130" i="45"/>
  <c r="L130" i="45"/>
  <c r="K130" i="45"/>
  <c r="J130" i="45"/>
  <c r="I130" i="45"/>
  <c r="H130" i="45"/>
  <c r="G130" i="45"/>
  <c r="F130" i="45"/>
  <c r="E130" i="45"/>
  <c r="D130" i="45"/>
  <c r="C130" i="45"/>
  <c r="AD130" i="45" s="1"/>
  <c r="AB129" i="45"/>
  <c r="AA129" i="45"/>
  <c r="Z129" i="45"/>
  <c r="Y129" i="45"/>
  <c r="X129" i="45"/>
  <c r="W129" i="45"/>
  <c r="V129" i="45"/>
  <c r="U129" i="45"/>
  <c r="T129" i="45"/>
  <c r="S129" i="45"/>
  <c r="R129" i="45"/>
  <c r="Q129" i="45"/>
  <c r="P129" i="45"/>
  <c r="O129" i="45"/>
  <c r="N129" i="45"/>
  <c r="M129" i="45"/>
  <c r="L129" i="45"/>
  <c r="K129" i="45"/>
  <c r="J129" i="45"/>
  <c r="I129" i="45"/>
  <c r="H129" i="45"/>
  <c r="G129" i="45"/>
  <c r="F129" i="45"/>
  <c r="E129" i="45"/>
  <c r="D129" i="45"/>
  <c r="C129" i="45"/>
  <c r="AD129" i="45" s="1"/>
  <c r="AB128" i="45"/>
  <c r="AA128" i="45"/>
  <c r="Z128" i="45"/>
  <c r="Y128" i="45"/>
  <c r="X128" i="45"/>
  <c r="W128" i="45"/>
  <c r="V128" i="45"/>
  <c r="U128" i="45"/>
  <c r="T128" i="45"/>
  <c r="S128" i="45"/>
  <c r="R128" i="45"/>
  <c r="Q128" i="45"/>
  <c r="P128" i="45"/>
  <c r="O128" i="45"/>
  <c r="N128" i="45"/>
  <c r="M128" i="45"/>
  <c r="L128" i="45"/>
  <c r="K128" i="45"/>
  <c r="J128" i="45"/>
  <c r="I128" i="45"/>
  <c r="H128" i="45"/>
  <c r="G128" i="45"/>
  <c r="F128" i="45"/>
  <c r="E128" i="45"/>
  <c r="D128" i="45"/>
  <c r="C128" i="45"/>
  <c r="AB127" i="45"/>
  <c r="AA127" i="45"/>
  <c r="Z127" i="45"/>
  <c r="Y127" i="45"/>
  <c r="X127" i="45"/>
  <c r="W127" i="45"/>
  <c r="V127" i="45"/>
  <c r="U127" i="45"/>
  <c r="T127" i="45"/>
  <c r="S127" i="45"/>
  <c r="R127" i="45"/>
  <c r="Q127" i="45"/>
  <c r="P127" i="45"/>
  <c r="O127" i="45"/>
  <c r="N127" i="45"/>
  <c r="M127" i="45"/>
  <c r="L127" i="45"/>
  <c r="K127" i="45"/>
  <c r="J127" i="45"/>
  <c r="I127" i="45"/>
  <c r="H127" i="45"/>
  <c r="G127" i="45"/>
  <c r="F127" i="45"/>
  <c r="E127" i="45"/>
  <c r="D127" i="45"/>
  <c r="C127" i="45"/>
  <c r="AB126" i="45"/>
  <c r="AA126" i="45"/>
  <c r="Z126" i="45"/>
  <c r="Y126" i="45"/>
  <c r="X126" i="45"/>
  <c r="W126" i="45"/>
  <c r="V126" i="45"/>
  <c r="U126" i="45"/>
  <c r="T126" i="45"/>
  <c r="S126" i="45"/>
  <c r="R126" i="45"/>
  <c r="Q126" i="45"/>
  <c r="P126" i="45"/>
  <c r="O126" i="45"/>
  <c r="N126" i="45"/>
  <c r="M126" i="45"/>
  <c r="L126" i="45"/>
  <c r="K126" i="45"/>
  <c r="J126" i="45"/>
  <c r="I126" i="45"/>
  <c r="H126" i="45"/>
  <c r="G126" i="45"/>
  <c r="F126" i="45"/>
  <c r="E126" i="45"/>
  <c r="D126" i="45"/>
  <c r="C126" i="45"/>
  <c r="AB125" i="45"/>
  <c r="AA125" i="45"/>
  <c r="Z125" i="45"/>
  <c r="Y125" i="45"/>
  <c r="X125" i="45"/>
  <c r="W125" i="45"/>
  <c r="V125" i="45"/>
  <c r="U125" i="45"/>
  <c r="T125" i="45"/>
  <c r="S125" i="45"/>
  <c r="R125" i="45"/>
  <c r="Q125" i="45"/>
  <c r="P125" i="45"/>
  <c r="O125" i="45"/>
  <c r="N125" i="45"/>
  <c r="M125" i="45"/>
  <c r="L125" i="45"/>
  <c r="K125" i="45"/>
  <c r="J125" i="45"/>
  <c r="I125" i="45"/>
  <c r="H125" i="45"/>
  <c r="G125" i="45"/>
  <c r="F125" i="45"/>
  <c r="E125" i="45"/>
  <c r="D125" i="45"/>
  <c r="C125" i="45"/>
  <c r="AB124" i="45"/>
  <c r="AA124" i="45"/>
  <c r="Z124" i="45"/>
  <c r="Y124" i="45"/>
  <c r="X124" i="45"/>
  <c r="W124" i="45"/>
  <c r="V124" i="45"/>
  <c r="U124" i="45"/>
  <c r="T124" i="45"/>
  <c r="S124" i="45"/>
  <c r="R124" i="45"/>
  <c r="Q124" i="45"/>
  <c r="P124" i="45"/>
  <c r="O124" i="45"/>
  <c r="N124" i="45"/>
  <c r="M124" i="45"/>
  <c r="L124" i="45"/>
  <c r="K124" i="45"/>
  <c r="J124" i="45"/>
  <c r="I124" i="45"/>
  <c r="H124" i="45"/>
  <c r="G124" i="45"/>
  <c r="F124" i="45"/>
  <c r="E124" i="45"/>
  <c r="D124" i="45"/>
  <c r="C124" i="45"/>
  <c r="AB123" i="45"/>
  <c r="AA123" i="45"/>
  <c r="Z123" i="45"/>
  <c r="Y123" i="45"/>
  <c r="X123" i="45"/>
  <c r="W123" i="45"/>
  <c r="V123" i="45"/>
  <c r="U123" i="45"/>
  <c r="T123" i="45"/>
  <c r="S123" i="45"/>
  <c r="R123" i="45"/>
  <c r="Q123" i="45"/>
  <c r="P123" i="45"/>
  <c r="O123" i="45"/>
  <c r="N123" i="45"/>
  <c r="M123" i="45"/>
  <c r="L123" i="45"/>
  <c r="K123" i="45"/>
  <c r="J123" i="45"/>
  <c r="I123" i="45"/>
  <c r="H123" i="45"/>
  <c r="G123" i="45"/>
  <c r="F123" i="45"/>
  <c r="E123" i="45"/>
  <c r="D123" i="45"/>
  <c r="C123" i="45"/>
  <c r="AB122" i="45"/>
  <c r="AA122" i="45"/>
  <c r="Z122" i="45"/>
  <c r="Y122" i="45"/>
  <c r="X122" i="45"/>
  <c r="W122" i="45"/>
  <c r="V122" i="45"/>
  <c r="U122" i="45"/>
  <c r="T122" i="45"/>
  <c r="S122" i="45"/>
  <c r="R122" i="45"/>
  <c r="Q122" i="45"/>
  <c r="P122" i="45"/>
  <c r="O122" i="45"/>
  <c r="N122" i="45"/>
  <c r="M122" i="45"/>
  <c r="L122" i="45"/>
  <c r="K122" i="45"/>
  <c r="J122" i="45"/>
  <c r="I122" i="45"/>
  <c r="H122" i="45"/>
  <c r="G122" i="45"/>
  <c r="F122" i="45"/>
  <c r="E122" i="45"/>
  <c r="D122" i="45"/>
  <c r="C122" i="45"/>
  <c r="AB121" i="45"/>
  <c r="AA121" i="45"/>
  <c r="Z121" i="45"/>
  <c r="Y121" i="45"/>
  <c r="X121" i="45"/>
  <c r="W121" i="45"/>
  <c r="V121" i="45"/>
  <c r="U121" i="45"/>
  <c r="T121" i="45"/>
  <c r="S121" i="45"/>
  <c r="R121" i="45"/>
  <c r="Q121" i="45"/>
  <c r="P121" i="45"/>
  <c r="O121" i="45"/>
  <c r="N121" i="45"/>
  <c r="M121" i="45"/>
  <c r="L121" i="45"/>
  <c r="K121" i="45"/>
  <c r="J121" i="45"/>
  <c r="I121" i="45"/>
  <c r="H121" i="45"/>
  <c r="G121" i="45"/>
  <c r="F121" i="45"/>
  <c r="E121" i="45"/>
  <c r="D121" i="45"/>
  <c r="C121" i="45"/>
  <c r="AB120" i="45"/>
  <c r="AA120" i="45"/>
  <c r="Z120" i="45"/>
  <c r="Y120" i="45"/>
  <c r="X120" i="45"/>
  <c r="W120" i="45"/>
  <c r="V120" i="45"/>
  <c r="U120" i="45"/>
  <c r="T120" i="45"/>
  <c r="S120" i="45"/>
  <c r="R120" i="45"/>
  <c r="Q120" i="45"/>
  <c r="P120" i="45"/>
  <c r="O120" i="45"/>
  <c r="N120" i="45"/>
  <c r="M120" i="45"/>
  <c r="L120" i="45"/>
  <c r="K120" i="45"/>
  <c r="J120" i="45"/>
  <c r="I120" i="45"/>
  <c r="H120" i="45"/>
  <c r="G120" i="45"/>
  <c r="F120" i="45"/>
  <c r="E120" i="45"/>
  <c r="D120" i="45"/>
  <c r="C120" i="45"/>
  <c r="AB119" i="45"/>
  <c r="AA119" i="45"/>
  <c r="Z119" i="45"/>
  <c r="Y119" i="45"/>
  <c r="X119" i="45"/>
  <c r="W119" i="45"/>
  <c r="V119" i="45"/>
  <c r="U119" i="45"/>
  <c r="T119" i="45"/>
  <c r="S119" i="45"/>
  <c r="R119" i="45"/>
  <c r="Q119" i="45"/>
  <c r="P119" i="45"/>
  <c r="O119" i="45"/>
  <c r="N119" i="45"/>
  <c r="M119" i="45"/>
  <c r="L119" i="45"/>
  <c r="K119" i="45"/>
  <c r="J119" i="45"/>
  <c r="I119" i="45"/>
  <c r="H119" i="45"/>
  <c r="G119" i="45"/>
  <c r="F119" i="45"/>
  <c r="E119" i="45"/>
  <c r="D119" i="45"/>
  <c r="C119" i="45"/>
  <c r="AB118" i="45"/>
  <c r="AA118" i="45"/>
  <c r="Z118" i="45"/>
  <c r="Y118" i="45"/>
  <c r="X118" i="45"/>
  <c r="W118" i="45"/>
  <c r="V118" i="45"/>
  <c r="U118" i="45"/>
  <c r="T118" i="45"/>
  <c r="S118" i="45"/>
  <c r="R118" i="45"/>
  <c r="Q118" i="45"/>
  <c r="P118" i="45"/>
  <c r="O118" i="45"/>
  <c r="N118" i="45"/>
  <c r="M118" i="45"/>
  <c r="L118" i="45"/>
  <c r="K118" i="45"/>
  <c r="J118" i="45"/>
  <c r="I118" i="45"/>
  <c r="H118" i="45"/>
  <c r="G118" i="45"/>
  <c r="F118" i="45"/>
  <c r="E118" i="45"/>
  <c r="D118" i="45"/>
  <c r="C118" i="45"/>
  <c r="AB117" i="45"/>
  <c r="AA117" i="45"/>
  <c r="Z117" i="45"/>
  <c r="Y117" i="45"/>
  <c r="X117" i="45"/>
  <c r="W117" i="45"/>
  <c r="V117" i="45"/>
  <c r="U117" i="45"/>
  <c r="T117" i="45"/>
  <c r="S117" i="45"/>
  <c r="R117" i="45"/>
  <c r="Q117" i="45"/>
  <c r="P117" i="45"/>
  <c r="O117" i="45"/>
  <c r="N117" i="45"/>
  <c r="M117" i="45"/>
  <c r="L117" i="45"/>
  <c r="K117" i="45"/>
  <c r="J117" i="45"/>
  <c r="I117" i="45"/>
  <c r="H117" i="45"/>
  <c r="G117" i="45"/>
  <c r="F117" i="45"/>
  <c r="E117" i="45"/>
  <c r="D117" i="45"/>
  <c r="C117" i="45"/>
  <c r="AB116" i="45"/>
  <c r="AA116" i="45"/>
  <c r="Z116" i="45"/>
  <c r="Y116" i="45"/>
  <c r="X116" i="45"/>
  <c r="W116" i="45"/>
  <c r="V116" i="45"/>
  <c r="U116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F116" i="45"/>
  <c r="E116" i="45"/>
  <c r="D116" i="45"/>
  <c r="C116" i="45"/>
  <c r="AB115" i="45"/>
  <c r="AA115" i="45"/>
  <c r="Z115" i="45"/>
  <c r="Y115" i="45"/>
  <c r="X115" i="45"/>
  <c r="W115" i="45"/>
  <c r="V115" i="45"/>
  <c r="U115" i="45"/>
  <c r="T115" i="45"/>
  <c r="S115" i="45"/>
  <c r="R115" i="45"/>
  <c r="Q115" i="45"/>
  <c r="P115" i="45"/>
  <c r="O115" i="45"/>
  <c r="N115" i="45"/>
  <c r="M115" i="45"/>
  <c r="L115" i="45"/>
  <c r="K115" i="45"/>
  <c r="J115" i="45"/>
  <c r="I115" i="45"/>
  <c r="H115" i="45"/>
  <c r="G115" i="45"/>
  <c r="F115" i="45"/>
  <c r="E115" i="45"/>
  <c r="D115" i="45"/>
  <c r="C115" i="45"/>
  <c r="AB114" i="45"/>
  <c r="AA114" i="45"/>
  <c r="Z114" i="45"/>
  <c r="Y114" i="45"/>
  <c r="X114" i="45"/>
  <c r="W114" i="45"/>
  <c r="V114" i="45"/>
  <c r="U114" i="45"/>
  <c r="T114" i="45"/>
  <c r="S114" i="45"/>
  <c r="R114" i="45"/>
  <c r="Q114" i="45"/>
  <c r="P114" i="45"/>
  <c r="O114" i="45"/>
  <c r="N114" i="45"/>
  <c r="M114" i="45"/>
  <c r="L114" i="45"/>
  <c r="K114" i="45"/>
  <c r="J114" i="45"/>
  <c r="I114" i="45"/>
  <c r="H114" i="45"/>
  <c r="G114" i="45"/>
  <c r="F114" i="45"/>
  <c r="E114" i="45"/>
  <c r="D114" i="45"/>
  <c r="C114" i="45"/>
  <c r="AB113" i="45"/>
  <c r="AA113" i="45"/>
  <c r="Z113" i="45"/>
  <c r="Y113" i="45"/>
  <c r="X113" i="45"/>
  <c r="W113" i="45"/>
  <c r="V113" i="45"/>
  <c r="U113" i="45"/>
  <c r="T113" i="45"/>
  <c r="S113" i="45"/>
  <c r="R113" i="45"/>
  <c r="Q113" i="45"/>
  <c r="P113" i="45"/>
  <c r="O113" i="45"/>
  <c r="N113" i="45"/>
  <c r="M113" i="45"/>
  <c r="L113" i="45"/>
  <c r="K113" i="45"/>
  <c r="J113" i="45"/>
  <c r="I113" i="45"/>
  <c r="H113" i="45"/>
  <c r="G113" i="45"/>
  <c r="F113" i="45"/>
  <c r="E113" i="45"/>
  <c r="D113" i="45"/>
  <c r="C113" i="45"/>
  <c r="AB112" i="45"/>
  <c r="AA112" i="45"/>
  <c r="Z112" i="45"/>
  <c r="Y112" i="45"/>
  <c r="X112" i="45"/>
  <c r="W112" i="45"/>
  <c r="V112" i="45"/>
  <c r="U112" i="45"/>
  <c r="T112" i="45"/>
  <c r="S112" i="45"/>
  <c r="R112" i="45"/>
  <c r="Q112" i="45"/>
  <c r="P112" i="45"/>
  <c r="O112" i="45"/>
  <c r="N112" i="45"/>
  <c r="M112" i="45"/>
  <c r="L112" i="45"/>
  <c r="K112" i="45"/>
  <c r="J112" i="45"/>
  <c r="I112" i="45"/>
  <c r="H112" i="45"/>
  <c r="G112" i="45"/>
  <c r="F112" i="45"/>
  <c r="E112" i="45"/>
  <c r="D112" i="45"/>
  <c r="C112" i="45"/>
  <c r="AB111" i="45"/>
  <c r="AA111" i="45"/>
  <c r="Z111" i="45"/>
  <c r="Y111" i="45"/>
  <c r="X111" i="45"/>
  <c r="W111" i="45"/>
  <c r="V111" i="45"/>
  <c r="U111" i="45"/>
  <c r="T111" i="45"/>
  <c r="S111" i="45"/>
  <c r="R111" i="45"/>
  <c r="Q111" i="45"/>
  <c r="P111" i="45"/>
  <c r="O111" i="45"/>
  <c r="N111" i="45"/>
  <c r="M111" i="45"/>
  <c r="L111" i="45"/>
  <c r="K111" i="45"/>
  <c r="J111" i="45"/>
  <c r="I111" i="45"/>
  <c r="H111" i="45"/>
  <c r="G111" i="45"/>
  <c r="F111" i="45"/>
  <c r="E111" i="45"/>
  <c r="D111" i="45"/>
  <c r="C111" i="45"/>
  <c r="AB110" i="45"/>
  <c r="AA110" i="45"/>
  <c r="Z110" i="45"/>
  <c r="Y110" i="45"/>
  <c r="X110" i="45"/>
  <c r="W110" i="45"/>
  <c r="V110" i="45"/>
  <c r="U110" i="45"/>
  <c r="T110" i="45"/>
  <c r="S110" i="45"/>
  <c r="R110" i="45"/>
  <c r="Q110" i="45"/>
  <c r="P110" i="45"/>
  <c r="O110" i="45"/>
  <c r="N110" i="45"/>
  <c r="M110" i="45"/>
  <c r="L110" i="45"/>
  <c r="K110" i="45"/>
  <c r="J110" i="45"/>
  <c r="I110" i="45"/>
  <c r="H110" i="45"/>
  <c r="G110" i="45"/>
  <c r="F110" i="45"/>
  <c r="E110" i="45"/>
  <c r="D110" i="45"/>
  <c r="C110" i="45"/>
  <c r="AB109" i="45"/>
  <c r="AA109" i="45"/>
  <c r="Z109" i="45"/>
  <c r="Y109" i="45"/>
  <c r="X109" i="45"/>
  <c r="W109" i="45"/>
  <c r="V109" i="45"/>
  <c r="U109" i="45"/>
  <c r="T109" i="45"/>
  <c r="S109" i="45"/>
  <c r="R109" i="45"/>
  <c r="Q109" i="45"/>
  <c r="P109" i="45"/>
  <c r="O109" i="45"/>
  <c r="N109" i="45"/>
  <c r="M109" i="45"/>
  <c r="L109" i="45"/>
  <c r="K109" i="45"/>
  <c r="J109" i="45"/>
  <c r="I109" i="45"/>
  <c r="H109" i="45"/>
  <c r="G109" i="45"/>
  <c r="F109" i="45"/>
  <c r="E109" i="45"/>
  <c r="D109" i="45"/>
  <c r="C109" i="45"/>
  <c r="AB108" i="45"/>
  <c r="AA108" i="45"/>
  <c r="Z108" i="45"/>
  <c r="Y108" i="45"/>
  <c r="X108" i="45"/>
  <c r="W108" i="45"/>
  <c r="V108" i="45"/>
  <c r="U108" i="45"/>
  <c r="T108" i="45"/>
  <c r="S108" i="45"/>
  <c r="R108" i="45"/>
  <c r="Q108" i="45"/>
  <c r="P108" i="45"/>
  <c r="O108" i="45"/>
  <c r="N108" i="45"/>
  <c r="M108" i="45"/>
  <c r="L108" i="45"/>
  <c r="K108" i="45"/>
  <c r="J108" i="45"/>
  <c r="I108" i="45"/>
  <c r="H108" i="45"/>
  <c r="G108" i="45"/>
  <c r="F108" i="45"/>
  <c r="E108" i="45"/>
  <c r="D108" i="45"/>
  <c r="C108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C107" i="45"/>
  <c r="AB106" i="45"/>
  <c r="AA106" i="45"/>
  <c r="Z106" i="45"/>
  <c r="Y106" i="45"/>
  <c r="X106" i="45"/>
  <c r="W106" i="45"/>
  <c r="V106" i="45"/>
  <c r="U106" i="45"/>
  <c r="T106" i="45"/>
  <c r="S106" i="45"/>
  <c r="R106" i="45"/>
  <c r="Q106" i="45"/>
  <c r="P106" i="45"/>
  <c r="O106" i="45"/>
  <c r="N106" i="45"/>
  <c r="M106" i="45"/>
  <c r="L106" i="45"/>
  <c r="K106" i="45"/>
  <c r="J106" i="45"/>
  <c r="I106" i="45"/>
  <c r="H106" i="45"/>
  <c r="G106" i="45"/>
  <c r="F106" i="45"/>
  <c r="E106" i="45"/>
  <c r="D106" i="45"/>
  <c r="C106" i="45"/>
  <c r="AB105" i="45"/>
  <c r="AA105" i="45"/>
  <c r="Z105" i="45"/>
  <c r="Y105" i="45"/>
  <c r="X105" i="45"/>
  <c r="W105" i="45"/>
  <c r="V105" i="45"/>
  <c r="U105" i="45"/>
  <c r="T105" i="45"/>
  <c r="S105" i="45"/>
  <c r="R105" i="45"/>
  <c r="Q105" i="45"/>
  <c r="P105" i="45"/>
  <c r="O105" i="45"/>
  <c r="N105" i="45"/>
  <c r="M105" i="45"/>
  <c r="L105" i="45"/>
  <c r="K105" i="45"/>
  <c r="J105" i="45"/>
  <c r="I105" i="45"/>
  <c r="H105" i="45"/>
  <c r="G105" i="45"/>
  <c r="F105" i="45"/>
  <c r="E105" i="45"/>
  <c r="D105" i="45"/>
  <c r="C105" i="45"/>
  <c r="AB104" i="45"/>
  <c r="AB131" i="45" s="1"/>
  <c r="AA104" i="45"/>
  <c r="AA131" i="45" s="1"/>
  <c r="Z104" i="45"/>
  <c r="Y104" i="45"/>
  <c r="X104" i="45"/>
  <c r="W104" i="45"/>
  <c r="V104" i="45"/>
  <c r="U104" i="45"/>
  <c r="T104" i="45"/>
  <c r="S104" i="45"/>
  <c r="R104" i="45"/>
  <c r="Q104" i="45"/>
  <c r="P104" i="45"/>
  <c r="O104" i="45"/>
  <c r="N104" i="45"/>
  <c r="M104" i="45"/>
  <c r="L104" i="45"/>
  <c r="K104" i="45"/>
  <c r="K131" i="45" s="1"/>
  <c r="J104" i="45"/>
  <c r="I104" i="45"/>
  <c r="H104" i="45"/>
  <c r="G104" i="45"/>
  <c r="F104" i="45"/>
  <c r="E104" i="45"/>
  <c r="D104" i="45"/>
  <c r="C104" i="45"/>
  <c r="AC98" i="45"/>
  <c r="AB98" i="45"/>
  <c r="AA98" i="45"/>
  <c r="Z98" i="45"/>
  <c r="Y98" i="45"/>
  <c r="X98" i="45"/>
  <c r="W98" i="45"/>
  <c r="V98" i="45"/>
  <c r="U98" i="45"/>
  <c r="T98" i="45"/>
  <c r="S98" i="45"/>
  <c r="R98" i="45"/>
  <c r="Q98" i="45"/>
  <c r="P98" i="45"/>
  <c r="O98" i="45"/>
  <c r="N98" i="45"/>
  <c r="M98" i="45"/>
  <c r="L98" i="45"/>
  <c r="K98" i="45"/>
  <c r="J98" i="45"/>
  <c r="I98" i="45"/>
  <c r="H98" i="45"/>
  <c r="G98" i="45"/>
  <c r="F98" i="45"/>
  <c r="E98" i="45"/>
  <c r="D98" i="45"/>
  <c r="C98" i="45"/>
  <c r="AD97" i="45"/>
  <c r="AD96" i="45"/>
  <c r="AD95" i="45"/>
  <c r="AD94" i="45"/>
  <c r="AD93" i="45"/>
  <c r="AD92" i="45"/>
  <c r="AD91" i="45"/>
  <c r="AD90" i="45"/>
  <c r="AD89" i="45"/>
  <c r="AD88" i="45"/>
  <c r="AD87" i="45"/>
  <c r="AD86" i="45"/>
  <c r="AD85" i="45"/>
  <c r="AD84" i="45"/>
  <c r="AD83" i="45"/>
  <c r="AD82" i="45"/>
  <c r="AD81" i="45"/>
  <c r="AD80" i="45"/>
  <c r="AD79" i="45"/>
  <c r="AD78" i="45"/>
  <c r="AD77" i="45"/>
  <c r="AD76" i="45"/>
  <c r="AD75" i="45"/>
  <c r="AD74" i="45"/>
  <c r="AD73" i="45"/>
  <c r="AD72" i="45"/>
  <c r="AD71" i="45"/>
  <c r="B69" i="45"/>
  <c r="B102" i="45" s="1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C66" i="45"/>
  <c r="AD65" i="45"/>
  <c r="AD64" i="45"/>
  <c r="AD63" i="45"/>
  <c r="AD62" i="45"/>
  <c r="AD61" i="45"/>
  <c r="AD60" i="45"/>
  <c r="AD59" i="45"/>
  <c r="AD58" i="45"/>
  <c r="AD57" i="45"/>
  <c r="AD56" i="45"/>
  <c r="AD55" i="45"/>
  <c r="AD54" i="45"/>
  <c r="AD53" i="45"/>
  <c r="AD52" i="45"/>
  <c r="AD51" i="45"/>
  <c r="AD50" i="45"/>
  <c r="AD49" i="45"/>
  <c r="AD48" i="45"/>
  <c r="AD47" i="45"/>
  <c r="AD46" i="45"/>
  <c r="AD45" i="45"/>
  <c r="AD44" i="45"/>
  <c r="AD43" i="45"/>
  <c r="AD42" i="45"/>
  <c r="AD41" i="45"/>
  <c r="AD40" i="45"/>
  <c r="AD39" i="45"/>
  <c r="B37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C34" i="45"/>
  <c r="AD33" i="45"/>
  <c r="AD32" i="45"/>
  <c r="AD31" i="45"/>
  <c r="AD30" i="45"/>
  <c r="AD29" i="45"/>
  <c r="AD28" i="45"/>
  <c r="AD27" i="45"/>
  <c r="AD26" i="45"/>
  <c r="AD25" i="45"/>
  <c r="AD24" i="45"/>
  <c r="AD23" i="45"/>
  <c r="AD22" i="45"/>
  <c r="AD21" i="45"/>
  <c r="AD20" i="45"/>
  <c r="AD19" i="45"/>
  <c r="AD18" i="45"/>
  <c r="AD17" i="45"/>
  <c r="AD16" i="45"/>
  <c r="AD15" i="45"/>
  <c r="AD14" i="45"/>
  <c r="AD13" i="45"/>
  <c r="AD12" i="45"/>
  <c r="AD11" i="45"/>
  <c r="AD10" i="45"/>
  <c r="AD9" i="45"/>
  <c r="AD8" i="45"/>
  <c r="AD7" i="45"/>
  <c r="H3" i="45"/>
  <c r="O134" i="40"/>
  <c r="B154" i="45" l="1"/>
  <c r="M131" i="47"/>
  <c r="AD98" i="47"/>
  <c r="C134" i="47"/>
  <c r="F139" i="47"/>
  <c r="I139" i="47" s="1"/>
  <c r="T143" i="47" s="1"/>
  <c r="H138" i="47"/>
  <c r="S142" i="47" s="1"/>
  <c r="E139" i="47"/>
  <c r="AD66" i="47"/>
  <c r="H136" i="47"/>
  <c r="Q142" i="47" s="1"/>
  <c r="AD113" i="47"/>
  <c r="B154" i="47"/>
  <c r="AD105" i="47"/>
  <c r="AD121" i="47"/>
  <c r="G138" i="47"/>
  <c r="S141" i="47" s="1"/>
  <c r="O131" i="47"/>
  <c r="AD109" i="47"/>
  <c r="AD110" i="47"/>
  <c r="AD116" i="47"/>
  <c r="AD118" i="47"/>
  <c r="AD125" i="47"/>
  <c r="AD126" i="47"/>
  <c r="AD34" i="47"/>
  <c r="G139" i="47" s="1"/>
  <c r="T141" i="47" s="1"/>
  <c r="Q131" i="47"/>
  <c r="AD106" i="47"/>
  <c r="AD107" i="47"/>
  <c r="AD122" i="47"/>
  <c r="AD123" i="47"/>
  <c r="D139" i="47"/>
  <c r="N131" i="47"/>
  <c r="AD115" i="47"/>
  <c r="AD104" i="47"/>
  <c r="S131" i="47"/>
  <c r="I131" i="47"/>
  <c r="Y131" i="47"/>
  <c r="AD112" i="47"/>
  <c r="AD120" i="47"/>
  <c r="AD128" i="47"/>
  <c r="D131" i="47"/>
  <c r="T131" i="47"/>
  <c r="E131" i="47"/>
  <c r="U131" i="47"/>
  <c r="F131" i="47"/>
  <c r="V131" i="47"/>
  <c r="AD117" i="47"/>
  <c r="B152" i="47"/>
  <c r="G131" i="47"/>
  <c r="W131" i="47"/>
  <c r="J138" i="47"/>
  <c r="H131" i="47"/>
  <c r="X131" i="47"/>
  <c r="AD114" i="47"/>
  <c r="AD119" i="47"/>
  <c r="J131" i="47"/>
  <c r="Z131" i="47"/>
  <c r="P131" i="47"/>
  <c r="L131" i="47"/>
  <c r="AD111" i="47"/>
  <c r="B138" i="47"/>
  <c r="AD127" i="47"/>
  <c r="AA131" i="47"/>
  <c r="AD108" i="47"/>
  <c r="AD124" i="47"/>
  <c r="K131" i="47"/>
  <c r="R131" i="47"/>
  <c r="H139" i="47"/>
  <c r="T142" i="47" s="1"/>
  <c r="I138" i="47"/>
  <c r="S143" i="47" s="1"/>
  <c r="Q139" i="47"/>
  <c r="T139" i="47" s="1"/>
  <c r="E144" i="47"/>
  <c r="B136" i="47"/>
  <c r="C131" i="47"/>
  <c r="Q138" i="47"/>
  <c r="T138" i="47" s="1"/>
  <c r="E142" i="47"/>
  <c r="G136" i="47"/>
  <c r="Q141" i="47" s="1"/>
  <c r="I136" i="47"/>
  <c r="Q143" i="47" s="1"/>
  <c r="Q140" i="47"/>
  <c r="T140" i="47" s="1"/>
  <c r="B148" i="47"/>
  <c r="AD98" i="46"/>
  <c r="F139" i="46"/>
  <c r="E139" i="46"/>
  <c r="AD66" i="46"/>
  <c r="AD117" i="46"/>
  <c r="G131" i="46"/>
  <c r="W131" i="46"/>
  <c r="AD114" i="46"/>
  <c r="B149" i="46"/>
  <c r="E142" i="46"/>
  <c r="K131" i="46"/>
  <c r="AD127" i="46"/>
  <c r="L131" i="46"/>
  <c r="AD116" i="46"/>
  <c r="AD124" i="46"/>
  <c r="AD105" i="46"/>
  <c r="AD108" i="46"/>
  <c r="AD110" i="46"/>
  <c r="AD121" i="46"/>
  <c r="AD118" i="46"/>
  <c r="AD126" i="46"/>
  <c r="AD107" i="46"/>
  <c r="B138" i="46"/>
  <c r="S136" i="46" s="1"/>
  <c r="B151" i="46"/>
  <c r="AD115" i="46"/>
  <c r="AD123" i="46"/>
  <c r="D139" i="46"/>
  <c r="M131" i="46"/>
  <c r="O131" i="46"/>
  <c r="Q131" i="46"/>
  <c r="R131" i="46"/>
  <c r="N131" i="46"/>
  <c r="AD104" i="46"/>
  <c r="AD112" i="46"/>
  <c r="S131" i="46"/>
  <c r="AD113" i="46"/>
  <c r="AD34" i="46"/>
  <c r="AD120" i="46"/>
  <c r="AD128" i="46"/>
  <c r="T131" i="46"/>
  <c r="E131" i="46"/>
  <c r="U131" i="46"/>
  <c r="B152" i="46"/>
  <c r="D131" i="46"/>
  <c r="F131" i="46"/>
  <c r="V131" i="46"/>
  <c r="AD109" i="46"/>
  <c r="AD125" i="46"/>
  <c r="X131" i="46"/>
  <c r="J138" i="46"/>
  <c r="H131" i="46"/>
  <c r="I131" i="46"/>
  <c r="Y131" i="46"/>
  <c r="AD106" i="46"/>
  <c r="J131" i="46"/>
  <c r="Z131" i="46"/>
  <c r="P131" i="46"/>
  <c r="AD111" i="46"/>
  <c r="AD119" i="46"/>
  <c r="AD122" i="46"/>
  <c r="AA131" i="46"/>
  <c r="B154" i="46"/>
  <c r="H139" i="46"/>
  <c r="T142" i="46" s="1"/>
  <c r="I139" i="46"/>
  <c r="T143" i="46" s="1"/>
  <c r="G138" i="46"/>
  <c r="S141" i="46" s="1"/>
  <c r="C134" i="46"/>
  <c r="H138" i="46"/>
  <c r="S142" i="46" s="1"/>
  <c r="I138" i="46"/>
  <c r="S143" i="46" s="1"/>
  <c r="Q139" i="46"/>
  <c r="T139" i="46" s="1"/>
  <c r="E144" i="46"/>
  <c r="C131" i="46"/>
  <c r="B136" i="46"/>
  <c r="G136" i="46"/>
  <c r="Q141" i="46" s="1"/>
  <c r="S138" i="46"/>
  <c r="H136" i="46"/>
  <c r="Q142" i="46" s="1"/>
  <c r="I136" i="46"/>
  <c r="Q143" i="46" s="1"/>
  <c r="Q138" i="46"/>
  <c r="T138" i="46" s="1"/>
  <c r="Q140" i="46"/>
  <c r="T140" i="46" s="1"/>
  <c r="B148" i="46"/>
  <c r="J131" i="45"/>
  <c r="Z131" i="45"/>
  <c r="P131" i="45"/>
  <c r="AD111" i="45"/>
  <c r="F139" i="45"/>
  <c r="I139" i="45" s="1"/>
  <c r="T143" i="45" s="1"/>
  <c r="B149" i="45"/>
  <c r="AD98" i="45"/>
  <c r="E139" i="45"/>
  <c r="AD108" i="45"/>
  <c r="AD66" i="45"/>
  <c r="L131" i="45"/>
  <c r="R131" i="45"/>
  <c r="AD116" i="45"/>
  <c r="AD124" i="45"/>
  <c r="AD113" i="45"/>
  <c r="AD105" i="45"/>
  <c r="AD121" i="45"/>
  <c r="AD118" i="45"/>
  <c r="AD126" i="45"/>
  <c r="AD110" i="45"/>
  <c r="B138" i="45"/>
  <c r="AD123" i="45"/>
  <c r="D139" i="45"/>
  <c r="AD127" i="45"/>
  <c r="M131" i="45"/>
  <c r="N131" i="45"/>
  <c r="Q131" i="45"/>
  <c r="AD107" i="45"/>
  <c r="AD104" i="45"/>
  <c r="O131" i="45"/>
  <c r="AD112" i="45"/>
  <c r="S131" i="45"/>
  <c r="AD120" i="45"/>
  <c r="AD128" i="45"/>
  <c r="B152" i="45"/>
  <c r="AD115" i="45"/>
  <c r="D131" i="45"/>
  <c r="T131" i="45"/>
  <c r="AD34" i="45"/>
  <c r="AD114" i="45"/>
  <c r="E131" i="45"/>
  <c r="U131" i="45"/>
  <c r="AD117" i="45"/>
  <c r="AD125" i="45"/>
  <c r="F131" i="45"/>
  <c r="G131" i="45"/>
  <c r="W131" i="45"/>
  <c r="J138" i="45"/>
  <c r="AD109" i="45"/>
  <c r="H131" i="45"/>
  <c r="X131" i="45"/>
  <c r="V131" i="45"/>
  <c r="I131" i="45"/>
  <c r="Y131" i="45"/>
  <c r="AD106" i="45"/>
  <c r="AD119" i="45"/>
  <c r="AD122" i="45"/>
  <c r="C131" i="45"/>
  <c r="I138" i="45"/>
  <c r="S143" i="45" s="1"/>
  <c r="Q139" i="45"/>
  <c r="T139" i="45" s="1"/>
  <c r="E144" i="45"/>
  <c r="H138" i="45"/>
  <c r="S142" i="45" s="1"/>
  <c r="B136" i="45"/>
  <c r="G138" i="45"/>
  <c r="S141" i="45" s="1"/>
  <c r="C134" i="45"/>
  <c r="Q138" i="45"/>
  <c r="T138" i="45" s="1"/>
  <c r="E142" i="45"/>
  <c r="G136" i="45"/>
  <c r="Q141" i="45" s="1"/>
  <c r="H136" i="45"/>
  <c r="Q142" i="45" s="1"/>
  <c r="I136" i="45"/>
  <c r="Q143" i="45" s="1"/>
  <c r="Q140" i="45"/>
  <c r="T140" i="45" s="1"/>
  <c r="B148" i="45"/>
  <c r="B146" i="44"/>
  <c r="B145" i="44"/>
  <c r="B153" i="44" s="1"/>
  <c r="B144" i="44"/>
  <c r="B143" i="44"/>
  <c r="B142" i="44"/>
  <c r="R141" i="44"/>
  <c r="B141" i="44"/>
  <c r="F140" i="44"/>
  <c r="U140" i="44" s="1"/>
  <c r="E140" i="44"/>
  <c r="U139" i="44" s="1"/>
  <c r="D140" i="44"/>
  <c r="U138" i="44" s="1"/>
  <c r="R139" i="44"/>
  <c r="R138" i="44"/>
  <c r="F138" i="44"/>
  <c r="S140" i="44" s="1"/>
  <c r="E138" i="44"/>
  <c r="S139" i="44" s="1"/>
  <c r="D138" i="44"/>
  <c r="S138" i="44" s="1"/>
  <c r="I137" i="44"/>
  <c r="R143" i="44" s="1"/>
  <c r="H137" i="44"/>
  <c r="R142" i="44" s="1"/>
  <c r="G137" i="44"/>
  <c r="F137" i="44"/>
  <c r="R140" i="44" s="1"/>
  <c r="E137" i="44"/>
  <c r="D137" i="44"/>
  <c r="E146" i="44" s="1"/>
  <c r="F136" i="44"/>
  <c r="E136" i="44"/>
  <c r="D136" i="44"/>
  <c r="AC131" i="44"/>
  <c r="AA130" i="44"/>
  <c r="Z130" i="44"/>
  <c r="Y130" i="44"/>
  <c r="X130" i="44"/>
  <c r="W130" i="44"/>
  <c r="V130" i="44"/>
  <c r="U130" i="44"/>
  <c r="T130" i="44"/>
  <c r="S130" i="44"/>
  <c r="R130" i="44"/>
  <c r="Q130" i="44"/>
  <c r="P130" i="44"/>
  <c r="O130" i="44"/>
  <c r="N130" i="44"/>
  <c r="M130" i="44"/>
  <c r="L130" i="44"/>
  <c r="K130" i="44"/>
  <c r="J130" i="44"/>
  <c r="I130" i="44"/>
  <c r="H130" i="44"/>
  <c r="G130" i="44"/>
  <c r="F130" i="44"/>
  <c r="E130" i="44"/>
  <c r="D130" i="44"/>
  <c r="C130" i="44"/>
  <c r="AD130" i="44" s="1"/>
  <c r="AB129" i="44"/>
  <c r="AA129" i="44"/>
  <c r="Z129" i="44"/>
  <c r="Y129" i="44"/>
  <c r="X129" i="44"/>
  <c r="W129" i="44"/>
  <c r="V129" i="44"/>
  <c r="U129" i="44"/>
  <c r="T129" i="44"/>
  <c r="S129" i="44"/>
  <c r="R129" i="44"/>
  <c r="Q129" i="44"/>
  <c r="P129" i="44"/>
  <c r="O129" i="44"/>
  <c r="N129" i="44"/>
  <c r="M129" i="44"/>
  <c r="L129" i="44"/>
  <c r="K129" i="44"/>
  <c r="J129" i="44"/>
  <c r="I129" i="44"/>
  <c r="H129" i="44"/>
  <c r="G129" i="44"/>
  <c r="F129" i="44"/>
  <c r="E129" i="44"/>
  <c r="D129" i="44"/>
  <c r="C129" i="44"/>
  <c r="AD129" i="44" s="1"/>
  <c r="AB128" i="44"/>
  <c r="AA128" i="44"/>
  <c r="Z128" i="44"/>
  <c r="Y128" i="44"/>
  <c r="X128" i="44"/>
  <c r="W128" i="44"/>
  <c r="V128" i="44"/>
  <c r="U128" i="44"/>
  <c r="T128" i="44"/>
  <c r="S128" i="44"/>
  <c r="R128" i="44"/>
  <c r="Q128" i="44"/>
  <c r="P128" i="44"/>
  <c r="O128" i="44"/>
  <c r="N128" i="44"/>
  <c r="M128" i="44"/>
  <c r="L128" i="44"/>
  <c r="K128" i="44"/>
  <c r="J128" i="44"/>
  <c r="I128" i="44"/>
  <c r="H128" i="44"/>
  <c r="G128" i="44"/>
  <c r="F128" i="44"/>
  <c r="E128" i="44"/>
  <c r="D128" i="44"/>
  <c r="C128" i="44"/>
  <c r="AB127" i="44"/>
  <c r="AA127" i="44"/>
  <c r="Z127" i="44"/>
  <c r="Y127" i="44"/>
  <c r="X127" i="44"/>
  <c r="W127" i="44"/>
  <c r="V127" i="44"/>
  <c r="U127" i="44"/>
  <c r="T127" i="44"/>
  <c r="S127" i="44"/>
  <c r="R127" i="44"/>
  <c r="Q127" i="44"/>
  <c r="P127" i="44"/>
  <c r="O127" i="44"/>
  <c r="N127" i="44"/>
  <c r="M127" i="44"/>
  <c r="L127" i="44"/>
  <c r="K127" i="44"/>
  <c r="J127" i="44"/>
  <c r="I127" i="44"/>
  <c r="H127" i="44"/>
  <c r="G127" i="44"/>
  <c r="F127" i="44"/>
  <c r="E127" i="44"/>
  <c r="D127" i="44"/>
  <c r="C127" i="44"/>
  <c r="AB126" i="44"/>
  <c r="AA126" i="44"/>
  <c r="Z126" i="44"/>
  <c r="Y126" i="44"/>
  <c r="X126" i="44"/>
  <c r="W126" i="44"/>
  <c r="V126" i="44"/>
  <c r="U126" i="44"/>
  <c r="T126" i="44"/>
  <c r="S126" i="44"/>
  <c r="R126" i="44"/>
  <c r="Q126" i="44"/>
  <c r="P126" i="44"/>
  <c r="O126" i="44"/>
  <c r="N126" i="44"/>
  <c r="M126" i="44"/>
  <c r="L126" i="44"/>
  <c r="K126" i="44"/>
  <c r="J126" i="44"/>
  <c r="I126" i="44"/>
  <c r="H126" i="44"/>
  <c r="G126" i="44"/>
  <c r="F126" i="44"/>
  <c r="E126" i="44"/>
  <c r="D126" i="44"/>
  <c r="C126" i="44"/>
  <c r="AB125" i="44"/>
  <c r="AA125" i="44"/>
  <c r="Z125" i="44"/>
  <c r="Y125" i="44"/>
  <c r="X125" i="44"/>
  <c r="W125" i="44"/>
  <c r="V125" i="44"/>
  <c r="U125" i="44"/>
  <c r="T125" i="44"/>
  <c r="S125" i="44"/>
  <c r="R125" i="44"/>
  <c r="Q125" i="44"/>
  <c r="P125" i="44"/>
  <c r="O125" i="44"/>
  <c r="N125" i="44"/>
  <c r="M125" i="44"/>
  <c r="L125" i="44"/>
  <c r="K125" i="44"/>
  <c r="J125" i="44"/>
  <c r="I125" i="44"/>
  <c r="H125" i="44"/>
  <c r="G125" i="44"/>
  <c r="F125" i="44"/>
  <c r="E125" i="44"/>
  <c r="D125" i="44"/>
  <c r="C125" i="44"/>
  <c r="AB124" i="44"/>
  <c r="AA124" i="44"/>
  <c r="Z124" i="44"/>
  <c r="Y124" i="44"/>
  <c r="X124" i="44"/>
  <c r="W124" i="44"/>
  <c r="V124" i="44"/>
  <c r="U124" i="44"/>
  <c r="T124" i="44"/>
  <c r="S124" i="44"/>
  <c r="R124" i="44"/>
  <c r="Q124" i="44"/>
  <c r="P124" i="44"/>
  <c r="O124" i="44"/>
  <c r="N124" i="44"/>
  <c r="M124" i="44"/>
  <c r="L124" i="44"/>
  <c r="K124" i="44"/>
  <c r="J124" i="44"/>
  <c r="I124" i="44"/>
  <c r="H124" i="44"/>
  <c r="G124" i="44"/>
  <c r="F124" i="44"/>
  <c r="E124" i="44"/>
  <c r="D124" i="44"/>
  <c r="C124" i="44"/>
  <c r="AB123" i="44"/>
  <c r="AA123" i="44"/>
  <c r="Z123" i="44"/>
  <c r="Y123" i="44"/>
  <c r="X123" i="44"/>
  <c r="W123" i="44"/>
  <c r="V123" i="44"/>
  <c r="U123" i="44"/>
  <c r="T123" i="44"/>
  <c r="S123" i="44"/>
  <c r="R123" i="44"/>
  <c r="Q123" i="44"/>
  <c r="P123" i="44"/>
  <c r="O123" i="44"/>
  <c r="N123" i="44"/>
  <c r="M123" i="44"/>
  <c r="L123" i="44"/>
  <c r="K123" i="44"/>
  <c r="J123" i="44"/>
  <c r="I123" i="44"/>
  <c r="H123" i="44"/>
  <c r="G123" i="44"/>
  <c r="F123" i="44"/>
  <c r="E123" i="44"/>
  <c r="D123" i="44"/>
  <c r="C123" i="44"/>
  <c r="AB122" i="44"/>
  <c r="AA122" i="44"/>
  <c r="Z122" i="44"/>
  <c r="Y122" i="44"/>
  <c r="X122" i="44"/>
  <c r="W122" i="44"/>
  <c r="V122" i="44"/>
  <c r="U122" i="44"/>
  <c r="T122" i="44"/>
  <c r="S122" i="44"/>
  <c r="R122" i="44"/>
  <c r="Q122" i="44"/>
  <c r="P122" i="44"/>
  <c r="O122" i="44"/>
  <c r="N122" i="44"/>
  <c r="M122" i="44"/>
  <c r="L122" i="44"/>
  <c r="K122" i="44"/>
  <c r="J122" i="44"/>
  <c r="I122" i="44"/>
  <c r="H122" i="44"/>
  <c r="G122" i="44"/>
  <c r="F122" i="44"/>
  <c r="E122" i="44"/>
  <c r="D122" i="44"/>
  <c r="C122" i="44"/>
  <c r="AB121" i="44"/>
  <c r="AA121" i="44"/>
  <c r="Z121" i="44"/>
  <c r="Y121" i="44"/>
  <c r="X121" i="44"/>
  <c r="W121" i="44"/>
  <c r="V121" i="44"/>
  <c r="U121" i="44"/>
  <c r="T121" i="44"/>
  <c r="S121" i="44"/>
  <c r="R121" i="44"/>
  <c r="Q121" i="44"/>
  <c r="P121" i="44"/>
  <c r="O121" i="44"/>
  <c r="N121" i="44"/>
  <c r="M121" i="44"/>
  <c r="L121" i="44"/>
  <c r="K121" i="44"/>
  <c r="J121" i="44"/>
  <c r="I121" i="44"/>
  <c r="H121" i="44"/>
  <c r="G121" i="44"/>
  <c r="F121" i="44"/>
  <c r="E121" i="44"/>
  <c r="D121" i="44"/>
  <c r="C121" i="44"/>
  <c r="AB120" i="44"/>
  <c r="AA120" i="44"/>
  <c r="Z120" i="44"/>
  <c r="Y120" i="44"/>
  <c r="X120" i="44"/>
  <c r="W120" i="44"/>
  <c r="V120" i="44"/>
  <c r="U120" i="44"/>
  <c r="T120" i="44"/>
  <c r="S120" i="44"/>
  <c r="R120" i="44"/>
  <c r="Q120" i="44"/>
  <c r="P120" i="44"/>
  <c r="O120" i="44"/>
  <c r="N120" i="44"/>
  <c r="M120" i="44"/>
  <c r="L120" i="44"/>
  <c r="K120" i="44"/>
  <c r="J120" i="44"/>
  <c r="I120" i="44"/>
  <c r="H120" i="44"/>
  <c r="G120" i="44"/>
  <c r="F120" i="44"/>
  <c r="E120" i="44"/>
  <c r="D120" i="44"/>
  <c r="C120" i="44"/>
  <c r="AB119" i="44"/>
  <c r="AA119" i="44"/>
  <c r="Z119" i="44"/>
  <c r="Y119" i="44"/>
  <c r="X119" i="44"/>
  <c r="W119" i="44"/>
  <c r="V119" i="44"/>
  <c r="U119" i="44"/>
  <c r="T119" i="44"/>
  <c r="S119" i="44"/>
  <c r="R119" i="44"/>
  <c r="Q119" i="44"/>
  <c r="P119" i="44"/>
  <c r="O119" i="44"/>
  <c r="N119" i="44"/>
  <c r="M119" i="44"/>
  <c r="L119" i="44"/>
  <c r="K119" i="44"/>
  <c r="J119" i="44"/>
  <c r="I119" i="44"/>
  <c r="H119" i="44"/>
  <c r="G119" i="44"/>
  <c r="F119" i="44"/>
  <c r="E119" i="44"/>
  <c r="D119" i="44"/>
  <c r="C119" i="44"/>
  <c r="AB118" i="44"/>
  <c r="AA118" i="44"/>
  <c r="Z118" i="44"/>
  <c r="Y118" i="44"/>
  <c r="X118" i="44"/>
  <c r="W118" i="44"/>
  <c r="V118" i="44"/>
  <c r="U118" i="44"/>
  <c r="T118" i="44"/>
  <c r="S118" i="44"/>
  <c r="R118" i="44"/>
  <c r="Q118" i="44"/>
  <c r="P118" i="44"/>
  <c r="O118" i="44"/>
  <c r="N118" i="44"/>
  <c r="M118" i="44"/>
  <c r="L118" i="44"/>
  <c r="K118" i="44"/>
  <c r="J118" i="44"/>
  <c r="I118" i="44"/>
  <c r="H118" i="44"/>
  <c r="G118" i="44"/>
  <c r="F118" i="44"/>
  <c r="E118" i="44"/>
  <c r="D118" i="44"/>
  <c r="C118" i="44"/>
  <c r="AB117" i="44"/>
  <c r="AA117" i="44"/>
  <c r="Z117" i="44"/>
  <c r="Y117" i="44"/>
  <c r="X117" i="44"/>
  <c r="W117" i="44"/>
  <c r="V117" i="44"/>
  <c r="U117" i="44"/>
  <c r="T117" i="44"/>
  <c r="S117" i="44"/>
  <c r="R117" i="44"/>
  <c r="Q117" i="44"/>
  <c r="P117" i="44"/>
  <c r="O117" i="44"/>
  <c r="N117" i="44"/>
  <c r="M117" i="44"/>
  <c r="L117" i="44"/>
  <c r="K117" i="44"/>
  <c r="J117" i="44"/>
  <c r="I117" i="44"/>
  <c r="H117" i="44"/>
  <c r="G117" i="44"/>
  <c r="F117" i="44"/>
  <c r="E117" i="44"/>
  <c r="D117" i="44"/>
  <c r="C117" i="44"/>
  <c r="AB116" i="44"/>
  <c r="AA116" i="44"/>
  <c r="Z116" i="44"/>
  <c r="Y116" i="44"/>
  <c r="X116" i="44"/>
  <c r="W116" i="44"/>
  <c r="V116" i="44"/>
  <c r="U116" i="44"/>
  <c r="T116" i="44"/>
  <c r="S116" i="44"/>
  <c r="R116" i="44"/>
  <c r="Q116" i="44"/>
  <c r="P116" i="44"/>
  <c r="O116" i="44"/>
  <c r="N116" i="44"/>
  <c r="M116" i="44"/>
  <c r="L116" i="44"/>
  <c r="K116" i="44"/>
  <c r="J116" i="44"/>
  <c r="I116" i="44"/>
  <c r="H116" i="44"/>
  <c r="G116" i="44"/>
  <c r="F116" i="44"/>
  <c r="E116" i="44"/>
  <c r="D116" i="44"/>
  <c r="C116" i="44"/>
  <c r="AB115" i="44"/>
  <c r="AA115" i="44"/>
  <c r="Z115" i="44"/>
  <c r="Y115" i="44"/>
  <c r="X115" i="44"/>
  <c r="W115" i="44"/>
  <c r="V115" i="44"/>
  <c r="U115" i="44"/>
  <c r="T115" i="44"/>
  <c r="S115" i="44"/>
  <c r="R115" i="44"/>
  <c r="Q115" i="44"/>
  <c r="P115" i="44"/>
  <c r="O115" i="44"/>
  <c r="N115" i="44"/>
  <c r="M115" i="44"/>
  <c r="L115" i="44"/>
  <c r="K115" i="44"/>
  <c r="J115" i="44"/>
  <c r="I115" i="44"/>
  <c r="H115" i="44"/>
  <c r="G115" i="44"/>
  <c r="F115" i="44"/>
  <c r="E115" i="44"/>
  <c r="D115" i="44"/>
  <c r="C115" i="44"/>
  <c r="AB114" i="44"/>
  <c r="AA114" i="44"/>
  <c r="Z114" i="44"/>
  <c r="Y114" i="44"/>
  <c r="X114" i="44"/>
  <c r="W114" i="44"/>
  <c r="V114" i="44"/>
  <c r="U114" i="44"/>
  <c r="T114" i="44"/>
  <c r="S114" i="44"/>
  <c r="R114" i="44"/>
  <c r="Q114" i="44"/>
  <c r="P114" i="44"/>
  <c r="O114" i="44"/>
  <c r="N114" i="44"/>
  <c r="M114" i="44"/>
  <c r="L114" i="44"/>
  <c r="K114" i="44"/>
  <c r="J114" i="44"/>
  <c r="I114" i="44"/>
  <c r="H114" i="44"/>
  <c r="G114" i="44"/>
  <c r="F114" i="44"/>
  <c r="E114" i="44"/>
  <c r="D114" i="44"/>
  <c r="C114" i="44"/>
  <c r="AB113" i="44"/>
  <c r="AA113" i="44"/>
  <c r="Z113" i="44"/>
  <c r="Y113" i="44"/>
  <c r="X113" i="44"/>
  <c r="W113" i="44"/>
  <c r="V113" i="44"/>
  <c r="U113" i="44"/>
  <c r="T113" i="44"/>
  <c r="S113" i="44"/>
  <c r="R113" i="44"/>
  <c r="Q113" i="44"/>
  <c r="P113" i="44"/>
  <c r="O113" i="44"/>
  <c r="N113" i="44"/>
  <c r="M113" i="44"/>
  <c r="L113" i="44"/>
  <c r="K113" i="44"/>
  <c r="J113" i="44"/>
  <c r="I113" i="44"/>
  <c r="H113" i="44"/>
  <c r="G113" i="44"/>
  <c r="F113" i="44"/>
  <c r="E113" i="44"/>
  <c r="D113" i="44"/>
  <c r="C113" i="44"/>
  <c r="AB112" i="44"/>
  <c r="AA112" i="44"/>
  <c r="Z112" i="44"/>
  <c r="Y112" i="44"/>
  <c r="X112" i="44"/>
  <c r="W112" i="44"/>
  <c r="V112" i="44"/>
  <c r="U112" i="44"/>
  <c r="T112" i="44"/>
  <c r="S112" i="44"/>
  <c r="R112" i="44"/>
  <c r="Q112" i="44"/>
  <c r="P112" i="44"/>
  <c r="O112" i="44"/>
  <c r="N112" i="44"/>
  <c r="M112" i="44"/>
  <c r="L112" i="44"/>
  <c r="K112" i="44"/>
  <c r="J112" i="44"/>
  <c r="I112" i="44"/>
  <c r="H112" i="44"/>
  <c r="G112" i="44"/>
  <c r="F112" i="44"/>
  <c r="E112" i="44"/>
  <c r="D112" i="44"/>
  <c r="C112" i="44"/>
  <c r="AB111" i="44"/>
  <c r="AA111" i="44"/>
  <c r="Z111" i="44"/>
  <c r="Y111" i="44"/>
  <c r="X111" i="44"/>
  <c r="W111" i="44"/>
  <c r="V111" i="44"/>
  <c r="U111" i="44"/>
  <c r="T111" i="44"/>
  <c r="S111" i="44"/>
  <c r="R111" i="44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AB110" i="44"/>
  <c r="AA110" i="44"/>
  <c r="Z110" i="44"/>
  <c r="Y110" i="44"/>
  <c r="X110" i="44"/>
  <c r="W110" i="44"/>
  <c r="V110" i="44"/>
  <c r="U110" i="44"/>
  <c r="T110" i="44"/>
  <c r="S110" i="44"/>
  <c r="R110" i="44"/>
  <c r="Q110" i="44"/>
  <c r="P110" i="44"/>
  <c r="O110" i="44"/>
  <c r="N110" i="44"/>
  <c r="M110" i="44"/>
  <c r="L110" i="44"/>
  <c r="K110" i="44"/>
  <c r="J110" i="44"/>
  <c r="I110" i="44"/>
  <c r="H110" i="44"/>
  <c r="G110" i="44"/>
  <c r="F110" i="44"/>
  <c r="E110" i="44"/>
  <c r="D110" i="44"/>
  <c r="C110" i="44"/>
  <c r="AB109" i="44"/>
  <c r="AA109" i="44"/>
  <c r="Z109" i="44"/>
  <c r="Y109" i="44"/>
  <c r="X109" i="44"/>
  <c r="W109" i="44"/>
  <c r="V109" i="44"/>
  <c r="U109" i="44"/>
  <c r="T109" i="44"/>
  <c r="S109" i="44"/>
  <c r="R109" i="44"/>
  <c r="Q109" i="44"/>
  <c r="P109" i="44"/>
  <c r="O109" i="44"/>
  <c r="C134" i="44" s="1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AB108" i="44"/>
  <c r="AA108" i="44"/>
  <c r="Z108" i="44"/>
  <c r="Y108" i="44"/>
  <c r="X108" i="44"/>
  <c r="W108" i="44"/>
  <c r="V108" i="44"/>
  <c r="U108" i="44"/>
  <c r="T108" i="44"/>
  <c r="S108" i="44"/>
  <c r="R108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AB106" i="44"/>
  <c r="AA106" i="44"/>
  <c r="Z106" i="44"/>
  <c r="Y106" i="44"/>
  <c r="X106" i="44"/>
  <c r="W106" i="44"/>
  <c r="V106" i="44"/>
  <c r="U106" i="44"/>
  <c r="T106" i="44"/>
  <c r="S106" i="44"/>
  <c r="R106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AB105" i="44"/>
  <c r="AB131" i="44" s="1"/>
  <c r="AA105" i="44"/>
  <c r="Z105" i="44"/>
  <c r="Y105" i="44"/>
  <c r="X105" i="44"/>
  <c r="W105" i="44"/>
  <c r="V105" i="44"/>
  <c r="U105" i="44"/>
  <c r="T105" i="44"/>
  <c r="S105" i="44"/>
  <c r="R105" i="44"/>
  <c r="Q105" i="44"/>
  <c r="P105" i="44"/>
  <c r="O105" i="44"/>
  <c r="N105" i="44"/>
  <c r="M105" i="44"/>
  <c r="L105" i="44"/>
  <c r="K105" i="44"/>
  <c r="J105" i="44"/>
  <c r="I105" i="44"/>
  <c r="H105" i="44"/>
  <c r="G105" i="44"/>
  <c r="F105" i="44"/>
  <c r="E105" i="44"/>
  <c r="D105" i="44"/>
  <c r="C105" i="44"/>
  <c r="AB104" i="44"/>
  <c r="AA104" i="44"/>
  <c r="Z104" i="44"/>
  <c r="Y104" i="44"/>
  <c r="X104" i="44"/>
  <c r="W104" i="44"/>
  <c r="V104" i="44"/>
  <c r="U104" i="44"/>
  <c r="T104" i="44"/>
  <c r="S104" i="44"/>
  <c r="R104" i="44"/>
  <c r="Q104" i="44"/>
  <c r="P104" i="44"/>
  <c r="O104" i="44"/>
  <c r="N104" i="44"/>
  <c r="M104" i="44"/>
  <c r="L104" i="44"/>
  <c r="K104" i="44"/>
  <c r="J104" i="44"/>
  <c r="I104" i="44"/>
  <c r="H104" i="44"/>
  <c r="G104" i="44"/>
  <c r="F104" i="44"/>
  <c r="E104" i="44"/>
  <c r="D104" i="44"/>
  <c r="C104" i="44"/>
  <c r="AC98" i="44"/>
  <c r="AB98" i="44"/>
  <c r="AA98" i="44"/>
  <c r="Z98" i="44"/>
  <c r="Y98" i="44"/>
  <c r="X98" i="44"/>
  <c r="W98" i="44"/>
  <c r="V98" i="44"/>
  <c r="U98" i="44"/>
  <c r="T98" i="44"/>
  <c r="S98" i="44"/>
  <c r="R98" i="44"/>
  <c r="Q98" i="44"/>
  <c r="P98" i="44"/>
  <c r="O98" i="44"/>
  <c r="N98" i="44"/>
  <c r="M98" i="44"/>
  <c r="L98" i="44"/>
  <c r="K98" i="44"/>
  <c r="J98" i="44"/>
  <c r="I98" i="44"/>
  <c r="H98" i="44"/>
  <c r="G98" i="44"/>
  <c r="F98" i="44"/>
  <c r="E98" i="44"/>
  <c r="D98" i="44"/>
  <c r="C98" i="44"/>
  <c r="AD97" i="44"/>
  <c r="AD96" i="44"/>
  <c r="AD95" i="44"/>
  <c r="AD94" i="44"/>
  <c r="AD93" i="44"/>
  <c r="AD92" i="44"/>
  <c r="AD91" i="44"/>
  <c r="AD90" i="44"/>
  <c r="AD89" i="44"/>
  <c r="AD88" i="44"/>
  <c r="AD87" i="44"/>
  <c r="AD86" i="44"/>
  <c r="AD85" i="44"/>
  <c r="AD84" i="44"/>
  <c r="AD83" i="44"/>
  <c r="AD82" i="44"/>
  <c r="AD81" i="44"/>
  <c r="AD80" i="44"/>
  <c r="AD79" i="44"/>
  <c r="AD78" i="44"/>
  <c r="AD77" i="44"/>
  <c r="AD76" i="44"/>
  <c r="AD75" i="44"/>
  <c r="AD74" i="44"/>
  <c r="AD73" i="44"/>
  <c r="AD72" i="44"/>
  <c r="AD71" i="44"/>
  <c r="B69" i="44"/>
  <c r="B102" i="44" s="1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AD65" i="44"/>
  <c r="AD64" i="44"/>
  <c r="AD63" i="44"/>
  <c r="AD62" i="44"/>
  <c r="AD61" i="44"/>
  <c r="AD60" i="44"/>
  <c r="AD59" i="44"/>
  <c r="AD58" i="44"/>
  <c r="AD57" i="44"/>
  <c r="AD56" i="44"/>
  <c r="AD55" i="44"/>
  <c r="AD54" i="44"/>
  <c r="AD53" i="44"/>
  <c r="AD52" i="44"/>
  <c r="AD51" i="44"/>
  <c r="AD50" i="44"/>
  <c r="AD49" i="44"/>
  <c r="AD48" i="44"/>
  <c r="AD47" i="44"/>
  <c r="AD46" i="44"/>
  <c r="AD45" i="44"/>
  <c r="AD44" i="44"/>
  <c r="AD43" i="44"/>
  <c r="AD42" i="44"/>
  <c r="AD41" i="44"/>
  <c r="AD40" i="44"/>
  <c r="AD39" i="44"/>
  <c r="B37" i="44"/>
  <c r="AC34" i="44"/>
  <c r="AB34" i="44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E34" i="44"/>
  <c r="D34" i="44"/>
  <c r="C34" i="44"/>
  <c r="AD33" i="44"/>
  <c r="AD32" i="44"/>
  <c r="AD31" i="44"/>
  <c r="AD30" i="44"/>
  <c r="AD29" i="44"/>
  <c r="AD28" i="44"/>
  <c r="AD27" i="44"/>
  <c r="AD26" i="44"/>
  <c r="AD25" i="44"/>
  <c r="AD24" i="44"/>
  <c r="AD23" i="44"/>
  <c r="AD22" i="44"/>
  <c r="AD21" i="44"/>
  <c r="AD20" i="44"/>
  <c r="AD19" i="44"/>
  <c r="AD18" i="44"/>
  <c r="AD17" i="44"/>
  <c r="AD16" i="44"/>
  <c r="AD15" i="44"/>
  <c r="AD14" i="44"/>
  <c r="AD13" i="44"/>
  <c r="AD12" i="44"/>
  <c r="AD11" i="44"/>
  <c r="AD10" i="44"/>
  <c r="AD9" i="44"/>
  <c r="AD8" i="44"/>
  <c r="AD7" i="44"/>
  <c r="H3" i="44"/>
  <c r="B146" i="43"/>
  <c r="B145" i="43"/>
  <c r="B153" i="43" s="1"/>
  <c r="B144" i="43"/>
  <c r="B143" i="43"/>
  <c r="B142" i="43"/>
  <c r="B141" i="43"/>
  <c r="F140" i="43"/>
  <c r="U140" i="43" s="1"/>
  <c r="E140" i="43"/>
  <c r="U139" i="43" s="1"/>
  <c r="D140" i="43"/>
  <c r="U138" i="43" s="1"/>
  <c r="B140" i="43"/>
  <c r="R139" i="43"/>
  <c r="R138" i="43"/>
  <c r="G138" i="43"/>
  <c r="S141" i="43" s="1"/>
  <c r="F138" i="43"/>
  <c r="S140" i="43" s="1"/>
  <c r="E138" i="43"/>
  <c r="S139" i="43" s="1"/>
  <c r="D138" i="43"/>
  <c r="S138" i="43" s="1"/>
  <c r="I137" i="43"/>
  <c r="R143" i="43" s="1"/>
  <c r="H137" i="43"/>
  <c r="R142" i="43" s="1"/>
  <c r="G137" i="43"/>
  <c r="R141" i="43" s="1"/>
  <c r="F137" i="43"/>
  <c r="R140" i="43" s="1"/>
  <c r="E137" i="43"/>
  <c r="D137" i="43"/>
  <c r="E146" i="43" s="1"/>
  <c r="F136" i="43"/>
  <c r="E136" i="43"/>
  <c r="D136" i="43"/>
  <c r="D139" i="43" s="1"/>
  <c r="AC131" i="43"/>
  <c r="AA130" i="43"/>
  <c r="Z130" i="43"/>
  <c r="Y130" i="43"/>
  <c r="X130" i="43"/>
  <c r="W130" i="43"/>
  <c r="V130" i="43"/>
  <c r="U130" i="43"/>
  <c r="T130" i="43"/>
  <c r="S130" i="43"/>
  <c r="R130" i="43"/>
  <c r="Q130" i="43"/>
  <c r="P130" i="43"/>
  <c r="O130" i="43"/>
  <c r="N130" i="43"/>
  <c r="M130" i="43"/>
  <c r="L130" i="43"/>
  <c r="K130" i="43"/>
  <c r="J130" i="43"/>
  <c r="I130" i="43"/>
  <c r="H130" i="43"/>
  <c r="G130" i="43"/>
  <c r="F130" i="43"/>
  <c r="E130" i="43"/>
  <c r="D130" i="43"/>
  <c r="C130" i="43"/>
  <c r="AD130" i="43" s="1"/>
  <c r="AB129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O129" i="43"/>
  <c r="N129" i="43"/>
  <c r="M129" i="43"/>
  <c r="L129" i="43"/>
  <c r="K129" i="43"/>
  <c r="J129" i="43"/>
  <c r="I129" i="43"/>
  <c r="H129" i="43"/>
  <c r="G129" i="43"/>
  <c r="F129" i="43"/>
  <c r="E129" i="43"/>
  <c r="D129" i="43"/>
  <c r="C129" i="43"/>
  <c r="AD129" i="43" s="1"/>
  <c r="AB128" i="43"/>
  <c r="AA128" i="43"/>
  <c r="Z128" i="43"/>
  <c r="Y128" i="43"/>
  <c r="X128" i="43"/>
  <c r="W128" i="43"/>
  <c r="V128" i="43"/>
  <c r="U128" i="43"/>
  <c r="T128" i="43"/>
  <c r="S128" i="43"/>
  <c r="R128" i="43"/>
  <c r="Q128" i="43"/>
  <c r="P128" i="43"/>
  <c r="O128" i="43"/>
  <c r="N128" i="43"/>
  <c r="M128" i="43"/>
  <c r="L128" i="43"/>
  <c r="K128" i="43"/>
  <c r="J128" i="43"/>
  <c r="I128" i="43"/>
  <c r="H128" i="43"/>
  <c r="G128" i="43"/>
  <c r="F128" i="43"/>
  <c r="E128" i="43"/>
  <c r="D128" i="43"/>
  <c r="C128" i="43"/>
  <c r="AB127" i="43"/>
  <c r="AA127" i="43"/>
  <c r="Z127" i="43"/>
  <c r="Y127" i="43"/>
  <c r="X127" i="43"/>
  <c r="W127" i="43"/>
  <c r="V127" i="43"/>
  <c r="U127" i="43"/>
  <c r="T127" i="43"/>
  <c r="S127" i="43"/>
  <c r="R127" i="43"/>
  <c r="Q127" i="43"/>
  <c r="P127" i="43"/>
  <c r="O127" i="43"/>
  <c r="N127" i="43"/>
  <c r="M127" i="43"/>
  <c r="L127" i="43"/>
  <c r="K127" i="43"/>
  <c r="J127" i="43"/>
  <c r="I127" i="43"/>
  <c r="H127" i="43"/>
  <c r="G127" i="43"/>
  <c r="F127" i="43"/>
  <c r="E127" i="43"/>
  <c r="D127" i="43"/>
  <c r="C127" i="43"/>
  <c r="AB126" i="43"/>
  <c r="AA126" i="43"/>
  <c r="Z126" i="43"/>
  <c r="Y126" i="43"/>
  <c r="X126" i="43"/>
  <c r="W126" i="43"/>
  <c r="V126" i="43"/>
  <c r="U126" i="43"/>
  <c r="T126" i="43"/>
  <c r="S126" i="43"/>
  <c r="R126" i="43"/>
  <c r="Q126" i="43"/>
  <c r="P126" i="43"/>
  <c r="O126" i="43"/>
  <c r="N126" i="43"/>
  <c r="M126" i="43"/>
  <c r="L126" i="43"/>
  <c r="K126" i="43"/>
  <c r="J126" i="43"/>
  <c r="I126" i="43"/>
  <c r="H126" i="43"/>
  <c r="G126" i="43"/>
  <c r="F126" i="43"/>
  <c r="E126" i="43"/>
  <c r="D126" i="43"/>
  <c r="C126" i="43"/>
  <c r="AB125" i="43"/>
  <c r="AA125" i="43"/>
  <c r="Z125" i="43"/>
  <c r="Y125" i="43"/>
  <c r="X125" i="43"/>
  <c r="W125" i="43"/>
  <c r="V125" i="43"/>
  <c r="U125" i="43"/>
  <c r="T125" i="43"/>
  <c r="S125" i="43"/>
  <c r="R125" i="43"/>
  <c r="Q125" i="43"/>
  <c r="P125" i="43"/>
  <c r="O125" i="43"/>
  <c r="N125" i="43"/>
  <c r="M125" i="43"/>
  <c r="L125" i="43"/>
  <c r="K125" i="43"/>
  <c r="J125" i="43"/>
  <c r="I125" i="43"/>
  <c r="H125" i="43"/>
  <c r="G125" i="43"/>
  <c r="F125" i="43"/>
  <c r="E125" i="43"/>
  <c r="D125" i="43"/>
  <c r="C125" i="43"/>
  <c r="AB124" i="43"/>
  <c r="AA124" i="43"/>
  <c r="Z124" i="43"/>
  <c r="Y124" i="43"/>
  <c r="X124" i="43"/>
  <c r="W124" i="43"/>
  <c r="V124" i="43"/>
  <c r="U124" i="43"/>
  <c r="T124" i="43"/>
  <c r="S124" i="43"/>
  <c r="R124" i="43"/>
  <c r="Q124" i="43"/>
  <c r="P124" i="43"/>
  <c r="O124" i="43"/>
  <c r="N124" i="43"/>
  <c r="M124" i="43"/>
  <c r="L124" i="43"/>
  <c r="K124" i="43"/>
  <c r="J124" i="43"/>
  <c r="I124" i="43"/>
  <c r="H124" i="43"/>
  <c r="G124" i="43"/>
  <c r="F124" i="43"/>
  <c r="E124" i="43"/>
  <c r="D124" i="43"/>
  <c r="C124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E123" i="43"/>
  <c r="D123" i="43"/>
  <c r="C123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E122" i="43"/>
  <c r="D122" i="43"/>
  <c r="C122" i="43"/>
  <c r="AB121" i="43"/>
  <c r="AA121" i="43"/>
  <c r="Z121" i="43"/>
  <c r="Y121" i="43"/>
  <c r="X121" i="43"/>
  <c r="W121" i="43"/>
  <c r="V121" i="43"/>
  <c r="U121" i="43"/>
  <c r="T121" i="43"/>
  <c r="S121" i="43"/>
  <c r="R121" i="43"/>
  <c r="Q121" i="43"/>
  <c r="P121" i="43"/>
  <c r="O121" i="43"/>
  <c r="N121" i="43"/>
  <c r="M121" i="43"/>
  <c r="L121" i="43"/>
  <c r="K121" i="43"/>
  <c r="J121" i="43"/>
  <c r="I121" i="43"/>
  <c r="H121" i="43"/>
  <c r="G121" i="43"/>
  <c r="F121" i="43"/>
  <c r="E121" i="43"/>
  <c r="D121" i="43"/>
  <c r="C121" i="43"/>
  <c r="AB120" i="43"/>
  <c r="AA120" i="43"/>
  <c r="Z120" i="43"/>
  <c r="Y120" i="43"/>
  <c r="X120" i="43"/>
  <c r="W120" i="43"/>
  <c r="V120" i="43"/>
  <c r="U120" i="43"/>
  <c r="T120" i="43"/>
  <c r="S120" i="43"/>
  <c r="R120" i="43"/>
  <c r="Q120" i="43"/>
  <c r="P120" i="43"/>
  <c r="O120" i="43"/>
  <c r="N120" i="43"/>
  <c r="M120" i="43"/>
  <c r="L120" i="43"/>
  <c r="K120" i="43"/>
  <c r="J120" i="43"/>
  <c r="I120" i="43"/>
  <c r="H120" i="43"/>
  <c r="G120" i="43"/>
  <c r="F120" i="43"/>
  <c r="E120" i="43"/>
  <c r="D120" i="43"/>
  <c r="C120" i="43"/>
  <c r="AB119" i="43"/>
  <c r="AA119" i="43"/>
  <c r="Z119" i="43"/>
  <c r="Y119" i="43"/>
  <c r="X119" i="43"/>
  <c r="W119" i="43"/>
  <c r="V119" i="43"/>
  <c r="U119" i="43"/>
  <c r="T119" i="43"/>
  <c r="S119" i="43"/>
  <c r="R119" i="43"/>
  <c r="Q119" i="43"/>
  <c r="P119" i="43"/>
  <c r="O119" i="43"/>
  <c r="N119" i="43"/>
  <c r="M119" i="43"/>
  <c r="L119" i="43"/>
  <c r="K119" i="43"/>
  <c r="J119" i="43"/>
  <c r="I119" i="43"/>
  <c r="H119" i="43"/>
  <c r="G119" i="43"/>
  <c r="F119" i="43"/>
  <c r="E119" i="43"/>
  <c r="D119" i="43"/>
  <c r="C119" i="43"/>
  <c r="AB118" i="43"/>
  <c r="AA118" i="43"/>
  <c r="Z118" i="43"/>
  <c r="Y118" i="43"/>
  <c r="X118" i="43"/>
  <c r="W118" i="43"/>
  <c r="V118" i="43"/>
  <c r="U118" i="43"/>
  <c r="T118" i="43"/>
  <c r="S118" i="43"/>
  <c r="R118" i="43"/>
  <c r="Q118" i="43"/>
  <c r="P118" i="43"/>
  <c r="O118" i="43"/>
  <c r="N118" i="43"/>
  <c r="M118" i="43"/>
  <c r="L118" i="43"/>
  <c r="K118" i="43"/>
  <c r="J118" i="43"/>
  <c r="I118" i="43"/>
  <c r="H118" i="43"/>
  <c r="G118" i="43"/>
  <c r="F118" i="43"/>
  <c r="E118" i="43"/>
  <c r="D118" i="43"/>
  <c r="C118" i="43"/>
  <c r="AB117" i="43"/>
  <c r="AA117" i="43"/>
  <c r="Z117" i="43"/>
  <c r="Y117" i="43"/>
  <c r="X117" i="43"/>
  <c r="W117" i="43"/>
  <c r="V117" i="43"/>
  <c r="U117" i="43"/>
  <c r="T117" i="43"/>
  <c r="S117" i="43"/>
  <c r="R117" i="43"/>
  <c r="Q117" i="43"/>
  <c r="P117" i="43"/>
  <c r="O117" i="43"/>
  <c r="N117" i="43"/>
  <c r="M117" i="43"/>
  <c r="L117" i="43"/>
  <c r="K117" i="43"/>
  <c r="J117" i="43"/>
  <c r="I117" i="43"/>
  <c r="H117" i="43"/>
  <c r="G117" i="43"/>
  <c r="F117" i="43"/>
  <c r="E117" i="43"/>
  <c r="D117" i="43"/>
  <c r="C117" i="43"/>
  <c r="AB116" i="43"/>
  <c r="AA116" i="43"/>
  <c r="Z116" i="43"/>
  <c r="Y116" i="43"/>
  <c r="X116" i="43"/>
  <c r="W116" i="43"/>
  <c r="V116" i="43"/>
  <c r="U116" i="43"/>
  <c r="T116" i="43"/>
  <c r="S116" i="43"/>
  <c r="R116" i="43"/>
  <c r="Q116" i="43"/>
  <c r="P116" i="43"/>
  <c r="O116" i="43"/>
  <c r="N116" i="43"/>
  <c r="M116" i="43"/>
  <c r="L116" i="43"/>
  <c r="K116" i="43"/>
  <c r="J116" i="43"/>
  <c r="I116" i="43"/>
  <c r="H116" i="43"/>
  <c r="G116" i="43"/>
  <c r="F116" i="43"/>
  <c r="E116" i="43"/>
  <c r="D116" i="43"/>
  <c r="C116" i="43"/>
  <c r="AB115" i="43"/>
  <c r="AA115" i="43"/>
  <c r="Z115" i="43"/>
  <c r="Y115" i="43"/>
  <c r="X115" i="43"/>
  <c r="W115" i="43"/>
  <c r="V115" i="43"/>
  <c r="U115" i="43"/>
  <c r="T115" i="43"/>
  <c r="S115" i="43"/>
  <c r="R115" i="43"/>
  <c r="Q115" i="43"/>
  <c r="P115" i="43"/>
  <c r="O115" i="43"/>
  <c r="N115" i="43"/>
  <c r="M115" i="43"/>
  <c r="L115" i="43"/>
  <c r="K115" i="43"/>
  <c r="J115" i="43"/>
  <c r="I115" i="43"/>
  <c r="H115" i="43"/>
  <c r="G115" i="43"/>
  <c r="F115" i="43"/>
  <c r="E115" i="43"/>
  <c r="D115" i="43"/>
  <c r="C115" i="43"/>
  <c r="AB114" i="43"/>
  <c r="AA114" i="43"/>
  <c r="Z114" i="43"/>
  <c r="Y114" i="43"/>
  <c r="X114" i="43"/>
  <c r="W114" i="43"/>
  <c r="V114" i="43"/>
  <c r="U114" i="43"/>
  <c r="T114" i="43"/>
  <c r="S114" i="43"/>
  <c r="R114" i="43"/>
  <c r="Q114" i="43"/>
  <c r="P114" i="43"/>
  <c r="O114" i="43"/>
  <c r="N114" i="43"/>
  <c r="M114" i="43"/>
  <c r="L114" i="43"/>
  <c r="K114" i="43"/>
  <c r="J114" i="43"/>
  <c r="I114" i="43"/>
  <c r="H114" i="43"/>
  <c r="G114" i="43"/>
  <c r="F114" i="43"/>
  <c r="E114" i="43"/>
  <c r="D114" i="43"/>
  <c r="C114" i="43"/>
  <c r="AB113" i="43"/>
  <c r="AA113" i="43"/>
  <c r="Z113" i="43"/>
  <c r="Y113" i="43"/>
  <c r="X113" i="43"/>
  <c r="W113" i="43"/>
  <c r="V113" i="43"/>
  <c r="U113" i="43"/>
  <c r="T113" i="43"/>
  <c r="S113" i="43"/>
  <c r="R113" i="43"/>
  <c r="Q113" i="43"/>
  <c r="P113" i="43"/>
  <c r="O113" i="43"/>
  <c r="N113" i="43"/>
  <c r="M113" i="43"/>
  <c r="L113" i="43"/>
  <c r="K113" i="43"/>
  <c r="J113" i="43"/>
  <c r="I113" i="43"/>
  <c r="H113" i="43"/>
  <c r="G113" i="43"/>
  <c r="F113" i="43"/>
  <c r="E113" i="43"/>
  <c r="D113" i="43"/>
  <c r="C113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F112" i="43"/>
  <c r="E112" i="43"/>
  <c r="D112" i="43"/>
  <c r="C112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F111" i="43"/>
  <c r="E111" i="43"/>
  <c r="D111" i="43"/>
  <c r="C111" i="43"/>
  <c r="AB110" i="43"/>
  <c r="AA110" i="43"/>
  <c r="Z110" i="43"/>
  <c r="Y110" i="43"/>
  <c r="X110" i="43"/>
  <c r="W110" i="43"/>
  <c r="V110" i="43"/>
  <c r="U110" i="43"/>
  <c r="T110" i="43"/>
  <c r="S110" i="43"/>
  <c r="R110" i="43"/>
  <c r="Q110" i="43"/>
  <c r="P110" i="43"/>
  <c r="O110" i="43"/>
  <c r="N110" i="43"/>
  <c r="M110" i="43"/>
  <c r="L110" i="43"/>
  <c r="K110" i="43"/>
  <c r="J110" i="43"/>
  <c r="I110" i="43"/>
  <c r="H110" i="43"/>
  <c r="G110" i="43"/>
  <c r="F110" i="43"/>
  <c r="E110" i="43"/>
  <c r="D110" i="43"/>
  <c r="C110" i="43"/>
  <c r="AB109" i="43"/>
  <c r="AA109" i="43"/>
  <c r="Z109" i="43"/>
  <c r="Y109" i="43"/>
  <c r="X109" i="43"/>
  <c r="W109" i="43"/>
  <c r="V109" i="43"/>
  <c r="U109" i="43"/>
  <c r="T109" i="43"/>
  <c r="S109" i="43"/>
  <c r="R109" i="43"/>
  <c r="Q109" i="43"/>
  <c r="P109" i="43"/>
  <c r="O109" i="43"/>
  <c r="N109" i="43"/>
  <c r="M109" i="43"/>
  <c r="L109" i="43"/>
  <c r="K109" i="43"/>
  <c r="J109" i="43"/>
  <c r="I109" i="43"/>
  <c r="H109" i="43"/>
  <c r="G109" i="43"/>
  <c r="F109" i="43"/>
  <c r="E109" i="43"/>
  <c r="D109" i="43"/>
  <c r="C109" i="43"/>
  <c r="AB108" i="43"/>
  <c r="AA108" i="43"/>
  <c r="Z108" i="43"/>
  <c r="Y108" i="43"/>
  <c r="X108" i="43"/>
  <c r="W108" i="43"/>
  <c r="V108" i="43"/>
  <c r="U108" i="43"/>
  <c r="T108" i="43"/>
  <c r="S108" i="43"/>
  <c r="R108" i="43"/>
  <c r="Q108" i="43"/>
  <c r="P108" i="43"/>
  <c r="O108" i="43"/>
  <c r="N108" i="43"/>
  <c r="M108" i="43"/>
  <c r="L108" i="43"/>
  <c r="K108" i="43"/>
  <c r="J108" i="43"/>
  <c r="I108" i="43"/>
  <c r="H108" i="43"/>
  <c r="G108" i="43"/>
  <c r="F108" i="43"/>
  <c r="E108" i="43"/>
  <c r="D108" i="43"/>
  <c r="C108" i="43"/>
  <c r="AB107" i="43"/>
  <c r="AB131" i="43" s="1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C107" i="43"/>
  <c r="AB106" i="43"/>
  <c r="AA106" i="43"/>
  <c r="Z106" i="43"/>
  <c r="Y106" i="43"/>
  <c r="X106" i="43"/>
  <c r="W106" i="43"/>
  <c r="V106" i="43"/>
  <c r="U106" i="43"/>
  <c r="T106" i="43"/>
  <c r="S106" i="43"/>
  <c r="R106" i="43"/>
  <c r="Q106" i="43"/>
  <c r="P106" i="43"/>
  <c r="O106" i="43"/>
  <c r="N106" i="43"/>
  <c r="M106" i="43"/>
  <c r="L106" i="43"/>
  <c r="K106" i="43"/>
  <c r="J106" i="43"/>
  <c r="I106" i="43"/>
  <c r="H106" i="43"/>
  <c r="G106" i="43"/>
  <c r="F106" i="43"/>
  <c r="E106" i="43"/>
  <c r="D106" i="43"/>
  <c r="C106" i="43"/>
  <c r="AB105" i="43"/>
  <c r="AA105" i="43"/>
  <c r="Z105" i="43"/>
  <c r="Y105" i="43"/>
  <c r="X105" i="43"/>
  <c r="W105" i="43"/>
  <c r="V105" i="43"/>
  <c r="U105" i="43"/>
  <c r="T105" i="43"/>
  <c r="S105" i="43"/>
  <c r="R105" i="43"/>
  <c r="Q105" i="43"/>
  <c r="P105" i="43"/>
  <c r="O105" i="43"/>
  <c r="N105" i="43"/>
  <c r="M105" i="43"/>
  <c r="L105" i="43"/>
  <c r="K105" i="43"/>
  <c r="J105" i="43"/>
  <c r="I105" i="43"/>
  <c r="H105" i="43"/>
  <c r="G105" i="43"/>
  <c r="F105" i="43"/>
  <c r="E105" i="43"/>
  <c r="D105" i="43"/>
  <c r="C105" i="43"/>
  <c r="AB104" i="43"/>
  <c r="AA104" i="43"/>
  <c r="Z104" i="43"/>
  <c r="Y104" i="43"/>
  <c r="X104" i="43"/>
  <c r="W104" i="43"/>
  <c r="V104" i="43"/>
  <c r="U104" i="43"/>
  <c r="T104" i="43"/>
  <c r="S104" i="43"/>
  <c r="R104" i="43"/>
  <c r="Q104" i="43"/>
  <c r="P104" i="43"/>
  <c r="O104" i="43"/>
  <c r="N104" i="43"/>
  <c r="M104" i="43"/>
  <c r="L104" i="43"/>
  <c r="K104" i="43"/>
  <c r="J104" i="43"/>
  <c r="I104" i="43"/>
  <c r="H104" i="43"/>
  <c r="G104" i="43"/>
  <c r="F104" i="43"/>
  <c r="E104" i="43"/>
  <c r="D104" i="43"/>
  <c r="C104" i="43"/>
  <c r="AC98" i="43"/>
  <c r="AB98" i="43"/>
  <c r="AA98" i="43"/>
  <c r="Z98" i="43"/>
  <c r="Y98" i="43"/>
  <c r="X98" i="43"/>
  <c r="W98" i="43"/>
  <c r="V98" i="43"/>
  <c r="U98" i="43"/>
  <c r="T98" i="43"/>
  <c r="S98" i="43"/>
  <c r="R98" i="43"/>
  <c r="Q98" i="43"/>
  <c r="P98" i="43"/>
  <c r="O98" i="43"/>
  <c r="N98" i="43"/>
  <c r="M98" i="43"/>
  <c r="L98" i="43"/>
  <c r="K98" i="43"/>
  <c r="J98" i="43"/>
  <c r="I98" i="43"/>
  <c r="H98" i="43"/>
  <c r="G98" i="43"/>
  <c r="F98" i="43"/>
  <c r="E98" i="43"/>
  <c r="D98" i="43"/>
  <c r="C98" i="43"/>
  <c r="AD97" i="43"/>
  <c r="AD96" i="43"/>
  <c r="AD95" i="43"/>
  <c r="AD94" i="43"/>
  <c r="AD93" i="43"/>
  <c r="AD92" i="43"/>
  <c r="AD91" i="43"/>
  <c r="AD90" i="43"/>
  <c r="AD89" i="43"/>
  <c r="AD88" i="43"/>
  <c r="AD87" i="43"/>
  <c r="AD86" i="43"/>
  <c r="AD85" i="43"/>
  <c r="AD84" i="43"/>
  <c r="AD83" i="43"/>
  <c r="AD82" i="43"/>
  <c r="AD81" i="43"/>
  <c r="AD80" i="43"/>
  <c r="AD79" i="43"/>
  <c r="AD78" i="43"/>
  <c r="AD77" i="43"/>
  <c r="AD76" i="43"/>
  <c r="AD75" i="43"/>
  <c r="AD74" i="43"/>
  <c r="AD73" i="43"/>
  <c r="AD72" i="43"/>
  <c r="AD71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AD65" i="43"/>
  <c r="AD64" i="43"/>
  <c r="AD63" i="43"/>
  <c r="AD62" i="43"/>
  <c r="AD61" i="43"/>
  <c r="AD60" i="43"/>
  <c r="AD59" i="43"/>
  <c r="AD58" i="43"/>
  <c r="AD57" i="43"/>
  <c r="AD56" i="43"/>
  <c r="AD55" i="43"/>
  <c r="AD54" i="43"/>
  <c r="AD53" i="43"/>
  <c r="AD52" i="43"/>
  <c r="AD51" i="43"/>
  <c r="AD50" i="43"/>
  <c r="AD49" i="43"/>
  <c r="AD48" i="43"/>
  <c r="AD47" i="43"/>
  <c r="AD46" i="43"/>
  <c r="AD45" i="43"/>
  <c r="AD44" i="43"/>
  <c r="AD43" i="43"/>
  <c r="AD42" i="43"/>
  <c r="AD41" i="43"/>
  <c r="AD40" i="43"/>
  <c r="AD39" i="43"/>
  <c r="B37" i="43"/>
  <c r="B69" i="43" s="1"/>
  <c r="B102" i="43" s="1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AD33" i="43"/>
  <c r="AD32" i="43"/>
  <c r="AD31" i="43"/>
  <c r="AD30" i="43"/>
  <c r="AD29" i="43"/>
  <c r="AD28" i="43"/>
  <c r="AD27" i="43"/>
  <c r="AD26" i="43"/>
  <c r="AD25" i="43"/>
  <c r="AD24" i="43"/>
  <c r="AD23" i="43"/>
  <c r="AD22" i="43"/>
  <c r="AD21" i="43"/>
  <c r="AD20" i="43"/>
  <c r="AD19" i="43"/>
  <c r="AD18" i="43"/>
  <c r="AD17" i="43"/>
  <c r="AD16" i="43"/>
  <c r="AD15" i="43"/>
  <c r="AD14" i="43"/>
  <c r="AD13" i="43"/>
  <c r="AD12" i="43"/>
  <c r="AD11" i="43"/>
  <c r="AD10" i="43"/>
  <c r="AD9" i="43"/>
  <c r="AD8" i="43"/>
  <c r="AD7" i="43"/>
  <c r="H3" i="43"/>
  <c r="B146" i="42"/>
  <c r="B145" i="42"/>
  <c r="B153" i="42" s="1"/>
  <c r="B144" i="42"/>
  <c r="B143" i="42"/>
  <c r="B149" i="42" s="1"/>
  <c r="B142" i="42"/>
  <c r="R141" i="42"/>
  <c r="B141" i="42"/>
  <c r="F140" i="42"/>
  <c r="U140" i="42" s="1"/>
  <c r="E140" i="42"/>
  <c r="U139" i="42" s="1"/>
  <c r="D140" i="42"/>
  <c r="B140" i="42"/>
  <c r="B151" i="42" s="1"/>
  <c r="U138" i="42"/>
  <c r="R138" i="42"/>
  <c r="H138" i="42"/>
  <c r="S142" i="42" s="1"/>
  <c r="G138" i="42"/>
  <c r="S141" i="42" s="1"/>
  <c r="F138" i="42"/>
  <c r="S140" i="42" s="1"/>
  <c r="E138" i="42"/>
  <c r="S139" i="42" s="1"/>
  <c r="D138" i="42"/>
  <c r="S138" i="42" s="1"/>
  <c r="I137" i="42"/>
  <c r="R143" i="42" s="1"/>
  <c r="H137" i="42"/>
  <c r="R142" i="42" s="1"/>
  <c r="G137" i="42"/>
  <c r="F137" i="42"/>
  <c r="R140" i="42" s="1"/>
  <c r="E137" i="42"/>
  <c r="R139" i="42" s="1"/>
  <c r="D137" i="42"/>
  <c r="E146" i="42" s="1"/>
  <c r="F136" i="42"/>
  <c r="E136" i="42"/>
  <c r="E139" i="42" s="1"/>
  <c r="D136" i="42"/>
  <c r="AC131" i="42"/>
  <c r="AA130" i="42"/>
  <c r="Z130" i="42"/>
  <c r="Y130" i="42"/>
  <c r="X130" i="42"/>
  <c r="W130" i="42"/>
  <c r="V130" i="42"/>
  <c r="U130" i="42"/>
  <c r="T130" i="42"/>
  <c r="S130" i="42"/>
  <c r="R130" i="42"/>
  <c r="Q130" i="42"/>
  <c r="P130" i="42"/>
  <c r="O130" i="42"/>
  <c r="N130" i="42"/>
  <c r="M130" i="42"/>
  <c r="L130" i="42"/>
  <c r="K130" i="42"/>
  <c r="J130" i="42"/>
  <c r="I130" i="42"/>
  <c r="H130" i="42"/>
  <c r="G130" i="42"/>
  <c r="F130" i="42"/>
  <c r="E130" i="42"/>
  <c r="D130" i="42"/>
  <c r="C130" i="42"/>
  <c r="AD130" i="42" s="1"/>
  <c r="AB129" i="42"/>
  <c r="AA129" i="42"/>
  <c r="Z129" i="42"/>
  <c r="Y129" i="42"/>
  <c r="X129" i="42"/>
  <c r="W129" i="42"/>
  <c r="V129" i="42"/>
  <c r="U129" i="42"/>
  <c r="T129" i="42"/>
  <c r="S129" i="42"/>
  <c r="R129" i="42"/>
  <c r="Q129" i="42"/>
  <c r="P129" i="42"/>
  <c r="O129" i="42"/>
  <c r="N129" i="42"/>
  <c r="M129" i="42"/>
  <c r="L129" i="42"/>
  <c r="K129" i="42"/>
  <c r="J129" i="42"/>
  <c r="I129" i="42"/>
  <c r="H129" i="42"/>
  <c r="G129" i="42"/>
  <c r="F129" i="42"/>
  <c r="E129" i="42"/>
  <c r="D129" i="42"/>
  <c r="C129" i="42"/>
  <c r="AD129" i="42" s="1"/>
  <c r="AB128" i="42"/>
  <c r="AA128" i="42"/>
  <c r="Z128" i="42"/>
  <c r="Y128" i="42"/>
  <c r="X128" i="42"/>
  <c r="W128" i="42"/>
  <c r="V128" i="42"/>
  <c r="U128" i="42"/>
  <c r="T128" i="42"/>
  <c r="S128" i="42"/>
  <c r="R128" i="42"/>
  <c r="Q128" i="42"/>
  <c r="P128" i="42"/>
  <c r="O128" i="42"/>
  <c r="N128" i="42"/>
  <c r="M128" i="42"/>
  <c r="L128" i="42"/>
  <c r="K128" i="42"/>
  <c r="J128" i="42"/>
  <c r="I128" i="42"/>
  <c r="H128" i="42"/>
  <c r="G128" i="42"/>
  <c r="F128" i="42"/>
  <c r="E128" i="42"/>
  <c r="D128" i="42"/>
  <c r="C128" i="42"/>
  <c r="AB127" i="42"/>
  <c r="AA127" i="42"/>
  <c r="Z127" i="42"/>
  <c r="Y127" i="42"/>
  <c r="X127" i="42"/>
  <c r="W127" i="42"/>
  <c r="V127" i="42"/>
  <c r="U127" i="42"/>
  <c r="T127" i="42"/>
  <c r="S127" i="42"/>
  <c r="R127" i="42"/>
  <c r="Q127" i="42"/>
  <c r="P127" i="42"/>
  <c r="O127" i="42"/>
  <c r="N127" i="42"/>
  <c r="M127" i="42"/>
  <c r="L127" i="42"/>
  <c r="K127" i="42"/>
  <c r="J127" i="42"/>
  <c r="I127" i="42"/>
  <c r="H127" i="42"/>
  <c r="G127" i="42"/>
  <c r="F127" i="42"/>
  <c r="E127" i="42"/>
  <c r="D127" i="42"/>
  <c r="C127" i="42"/>
  <c r="AB126" i="42"/>
  <c r="AA126" i="42"/>
  <c r="Z126" i="42"/>
  <c r="Y126" i="42"/>
  <c r="X126" i="42"/>
  <c r="W126" i="42"/>
  <c r="V126" i="42"/>
  <c r="U126" i="42"/>
  <c r="T126" i="42"/>
  <c r="S126" i="42"/>
  <c r="R126" i="42"/>
  <c r="Q126" i="42"/>
  <c r="P126" i="42"/>
  <c r="O126" i="42"/>
  <c r="N126" i="42"/>
  <c r="M126" i="42"/>
  <c r="L126" i="42"/>
  <c r="K126" i="42"/>
  <c r="J126" i="42"/>
  <c r="I126" i="42"/>
  <c r="H126" i="42"/>
  <c r="G126" i="42"/>
  <c r="F126" i="42"/>
  <c r="E126" i="42"/>
  <c r="D126" i="42"/>
  <c r="C126" i="42"/>
  <c r="AB125" i="42"/>
  <c r="AA125" i="42"/>
  <c r="Z125" i="42"/>
  <c r="Y125" i="42"/>
  <c r="X125" i="42"/>
  <c r="W125" i="42"/>
  <c r="V125" i="42"/>
  <c r="U125" i="42"/>
  <c r="T125" i="42"/>
  <c r="S125" i="42"/>
  <c r="R125" i="42"/>
  <c r="Q125" i="42"/>
  <c r="P125" i="42"/>
  <c r="O125" i="42"/>
  <c r="N125" i="42"/>
  <c r="M125" i="42"/>
  <c r="L125" i="42"/>
  <c r="K125" i="42"/>
  <c r="J125" i="42"/>
  <c r="I125" i="42"/>
  <c r="H125" i="42"/>
  <c r="G125" i="42"/>
  <c r="F125" i="42"/>
  <c r="E125" i="42"/>
  <c r="D125" i="42"/>
  <c r="C125" i="42"/>
  <c r="AB124" i="42"/>
  <c r="AA124" i="42"/>
  <c r="Z124" i="42"/>
  <c r="Y124" i="42"/>
  <c r="X124" i="42"/>
  <c r="W124" i="42"/>
  <c r="V124" i="42"/>
  <c r="U124" i="42"/>
  <c r="T124" i="42"/>
  <c r="S124" i="42"/>
  <c r="R124" i="42"/>
  <c r="Q124" i="42"/>
  <c r="P124" i="42"/>
  <c r="O124" i="42"/>
  <c r="N124" i="42"/>
  <c r="M124" i="42"/>
  <c r="L124" i="42"/>
  <c r="K124" i="42"/>
  <c r="J124" i="42"/>
  <c r="I124" i="42"/>
  <c r="H124" i="42"/>
  <c r="G124" i="42"/>
  <c r="F124" i="42"/>
  <c r="E124" i="42"/>
  <c r="D124" i="42"/>
  <c r="C124" i="42"/>
  <c r="AB123" i="42"/>
  <c r="AA123" i="42"/>
  <c r="Z123" i="42"/>
  <c r="Y123" i="42"/>
  <c r="X123" i="42"/>
  <c r="W123" i="42"/>
  <c r="V123" i="42"/>
  <c r="U123" i="42"/>
  <c r="T123" i="42"/>
  <c r="S123" i="42"/>
  <c r="R123" i="42"/>
  <c r="Q123" i="42"/>
  <c r="P123" i="42"/>
  <c r="O123" i="42"/>
  <c r="N123" i="42"/>
  <c r="M123" i="42"/>
  <c r="L123" i="42"/>
  <c r="K123" i="42"/>
  <c r="J123" i="42"/>
  <c r="I123" i="42"/>
  <c r="H123" i="42"/>
  <c r="G123" i="42"/>
  <c r="F123" i="42"/>
  <c r="E123" i="42"/>
  <c r="D123" i="42"/>
  <c r="C123" i="42"/>
  <c r="AB122" i="42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O122" i="42"/>
  <c r="N122" i="42"/>
  <c r="M122" i="42"/>
  <c r="L122" i="42"/>
  <c r="K122" i="42"/>
  <c r="J122" i="42"/>
  <c r="I122" i="42"/>
  <c r="H122" i="42"/>
  <c r="G122" i="42"/>
  <c r="F122" i="42"/>
  <c r="E122" i="42"/>
  <c r="D122" i="42"/>
  <c r="C122" i="42"/>
  <c r="AB121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O121" i="42"/>
  <c r="N121" i="42"/>
  <c r="M121" i="42"/>
  <c r="L121" i="42"/>
  <c r="K121" i="42"/>
  <c r="J121" i="42"/>
  <c r="I121" i="42"/>
  <c r="H121" i="42"/>
  <c r="G121" i="42"/>
  <c r="F121" i="42"/>
  <c r="E121" i="42"/>
  <c r="D121" i="42"/>
  <c r="C121" i="42"/>
  <c r="AB120" i="42"/>
  <c r="AA120" i="42"/>
  <c r="Z120" i="42"/>
  <c r="Y120" i="42"/>
  <c r="X120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AB119" i="42"/>
  <c r="AA119" i="42"/>
  <c r="Z119" i="42"/>
  <c r="Y119" i="42"/>
  <c r="X119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AB118" i="42"/>
  <c r="AA118" i="42"/>
  <c r="Z118" i="42"/>
  <c r="Y118" i="42"/>
  <c r="X118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AB117" i="42"/>
  <c r="AA117" i="42"/>
  <c r="Z117" i="42"/>
  <c r="Y117" i="42"/>
  <c r="X117" i="42"/>
  <c r="W117" i="42"/>
  <c r="V117" i="42"/>
  <c r="U117" i="42"/>
  <c r="T117" i="42"/>
  <c r="S117" i="42"/>
  <c r="R117" i="42"/>
  <c r="Q117" i="42"/>
  <c r="P117" i="42"/>
  <c r="O117" i="42"/>
  <c r="N117" i="42"/>
  <c r="M117" i="42"/>
  <c r="L117" i="42"/>
  <c r="K117" i="42"/>
  <c r="J117" i="42"/>
  <c r="I117" i="42"/>
  <c r="H117" i="42"/>
  <c r="G117" i="42"/>
  <c r="F117" i="42"/>
  <c r="E117" i="42"/>
  <c r="D117" i="42"/>
  <c r="C117" i="42"/>
  <c r="AB116" i="42"/>
  <c r="AA116" i="42"/>
  <c r="Z116" i="42"/>
  <c r="Y116" i="42"/>
  <c r="X116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AB115" i="42"/>
  <c r="AA115" i="42"/>
  <c r="Z115" i="42"/>
  <c r="Y115" i="42"/>
  <c r="X115" i="42"/>
  <c r="W115" i="42"/>
  <c r="V115" i="42"/>
  <c r="U115" i="42"/>
  <c r="T115" i="42"/>
  <c r="S115" i="42"/>
  <c r="R115" i="42"/>
  <c r="Q115" i="42"/>
  <c r="P115" i="42"/>
  <c r="O115" i="42"/>
  <c r="N115" i="42"/>
  <c r="M115" i="42"/>
  <c r="L115" i="42"/>
  <c r="K115" i="42"/>
  <c r="J115" i="42"/>
  <c r="I115" i="42"/>
  <c r="H115" i="42"/>
  <c r="G115" i="42"/>
  <c r="F115" i="42"/>
  <c r="E115" i="42"/>
  <c r="D115" i="42"/>
  <c r="C115" i="42"/>
  <c r="AB114" i="42"/>
  <c r="AA114" i="42"/>
  <c r="Z114" i="42"/>
  <c r="Y114" i="42"/>
  <c r="X114" i="42"/>
  <c r="W114" i="42"/>
  <c r="V114" i="42"/>
  <c r="U114" i="42"/>
  <c r="T114" i="42"/>
  <c r="S114" i="42"/>
  <c r="R114" i="42"/>
  <c r="Q114" i="42"/>
  <c r="P114" i="42"/>
  <c r="O114" i="42"/>
  <c r="N114" i="42"/>
  <c r="M114" i="42"/>
  <c r="L114" i="42"/>
  <c r="K114" i="42"/>
  <c r="J114" i="42"/>
  <c r="I114" i="42"/>
  <c r="H114" i="42"/>
  <c r="G114" i="42"/>
  <c r="F114" i="42"/>
  <c r="E114" i="42"/>
  <c r="D114" i="42"/>
  <c r="C114" i="42"/>
  <c r="AB113" i="42"/>
  <c r="AA113" i="42"/>
  <c r="Z113" i="42"/>
  <c r="Y113" i="42"/>
  <c r="X113" i="42"/>
  <c r="W113" i="42"/>
  <c r="V113" i="42"/>
  <c r="U113" i="42"/>
  <c r="T113" i="42"/>
  <c r="S113" i="42"/>
  <c r="R113" i="42"/>
  <c r="Q113" i="42"/>
  <c r="P113" i="42"/>
  <c r="O113" i="42"/>
  <c r="N113" i="42"/>
  <c r="M113" i="42"/>
  <c r="L113" i="42"/>
  <c r="K113" i="42"/>
  <c r="J113" i="42"/>
  <c r="I113" i="42"/>
  <c r="H113" i="42"/>
  <c r="G113" i="42"/>
  <c r="F113" i="42"/>
  <c r="E113" i="42"/>
  <c r="D113" i="42"/>
  <c r="C113" i="42"/>
  <c r="AB112" i="42"/>
  <c r="AA112" i="42"/>
  <c r="Z112" i="42"/>
  <c r="Y112" i="42"/>
  <c r="X112" i="42"/>
  <c r="W112" i="42"/>
  <c r="V112" i="42"/>
  <c r="U112" i="42"/>
  <c r="T112" i="42"/>
  <c r="S112" i="42"/>
  <c r="R112" i="42"/>
  <c r="Q112" i="42"/>
  <c r="P112" i="42"/>
  <c r="O112" i="42"/>
  <c r="N112" i="42"/>
  <c r="M112" i="42"/>
  <c r="L112" i="42"/>
  <c r="K112" i="42"/>
  <c r="J112" i="42"/>
  <c r="I112" i="42"/>
  <c r="H112" i="42"/>
  <c r="G112" i="42"/>
  <c r="F112" i="42"/>
  <c r="E112" i="42"/>
  <c r="D112" i="42"/>
  <c r="C112" i="42"/>
  <c r="AB111" i="42"/>
  <c r="AA111" i="42"/>
  <c r="Z111" i="42"/>
  <c r="Y111" i="42"/>
  <c r="X111" i="42"/>
  <c r="W111" i="42"/>
  <c r="V111" i="42"/>
  <c r="U111" i="42"/>
  <c r="T111" i="42"/>
  <c r="S111" i="42"/>
  <c r="R111" i="42"/>
  <c r="Q111" i="42"/>
  <c r="P111" i="42"/>
  <c r="O111" i="42"/>
  <c r="N111" i="42"/>
  <c r="M111" i="42"/>
  <c r="L111" i="42"/>
  <c r="K111" i="42"/>
  <c r="J111" i="42"/>
  <c r="I111" i="42"/>
  <c r="H111" i="42"/>
  <c r="G111" i="42"/>
  <c r="F111" i="42"/>
  <c r="E111" i="42"/>
  <c r="D111" i="42"/>
  <c r="C111" i="42"/>
  <c r="AB110" i="42"/>
  <c r="AA110" i="42"/>
  <c r="Z110" i="42"/>
  <c r="Y110" i="42"/>
  <c r="X110" i="42"/>
  <c r="W110" i="42"/>
  <c r="V110" i="42"/>
  <c r="U110" i="42"/>
  <c r="T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D110" i="42"/>
  <c r="C110" i="42"/>
  <c r="AB109" i="42"/>
  <c r="AA109" i="42"/>
  <c r="Z109" i="42"/>
  <c r="Y109" i="42"/>
  <c r="X109" i="42"/>
  <c r="W109" i="42"/>
  <c r="V109" i="42"/>
  <c r="U109" i="42"/>
  <c r="T109" i="42"/>
  <c r="S109" i="42"/>
  <c r="R109" i="42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G108" i="42"/>
  <c r="F108" i="42"/>
  <c r="E108" i="42"/>
  <c r="D108" i="42"/>
  <c r="C108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AB106" i="42"/>
  <c r="AA106" i="42"/>
  <c r="Z106" i="42"/>
  <c r="Y106" i="42"/>
  <c r="X106" i="42"/>
  <c r="W106" i="42"/>
  <c r="V106" i="42"/>
  <c r="U106" i="42"/>
  <c r="T106" i="42"/>
  <c r="S106" i="42"/>
  <c r="R106" i="42"/>
  <c r="Q106" i="42"/>
  <c r="P106" i="42"/>
  <c r="O106" i="42"/>
  <c r="N106" i="42"/>
  <c r="M106" i="42"/>
  <c r="L106" i="42"/>
  <c r="K106" i="42"/>
  <c r="J106" i="42"/>
  <c r="I106" i="42"/>
  <c r="H106" i="42"/>
  <c r="G106" i="42"/>
  <c r="F106" i="42"/>
  <c r="E106" i="42"/>
  <c r="D106" i="42"/>
  <c r="C106" i="42"/>
  <c r="AB105" i="42"/>
  <c r="AB131" i="42" s="1"/>
  <c r="AA105" i="42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AB104" i="42"/>
  <c r="AA104" i="42"/>
  <c r="Z104" i="42"/>
  <c r="Y104" i="42"/>
  <c r="X104" i="42"/>
  <c r="W104" i="42"/>
  <c r="V104" i="42"/>
  <c r="U104" i="42"/>
  <c r="T104" i="42"/>
  <c r="S104" i="42"/>
  <c r="R104" i="42"/>
  <c r="Q104" i="42"/>
  <c r="P104" i="42"/>
  <c r="O104" i="42"/>
  <c r="N104" i="42"/>
  <c r="M104" i="42"/>
  <c r="L104" i="42"/>
  <c r="K104" i="42"/>
  <c r="J104" i="42"/>
  <c r="I104" i="42"/>
  <c r="H104" i="42"/>
  <c r="G104" i="42"/>
  <c r="F104" i="42"/>
  <c r="E104" i="42"/>
  <c r="D104" i="42"/>
  <c r="C104" i="42"/>
  <c r="AC98" i="42"/>
  <c r="AB98" i="42"/>
  <c r="AA98" i="42"/>
  <c r="Z98" i="42"/>
  <c r="Y98" i="42"/>
  <c r="X98" i="42"/>
  <c r="W98" i="42"/>
  <c r="V98" i="42"/>
  <c r="U98" i="42"/>
  <c r="T98" i="42"/>
  <c r="S98" i="42"/>
  <c r="R98" i="42"/>
  <c r="Q98" i="42"/>
  <c r="P98" i="42"/>
  <c r="O98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D97" i="42"/>
  <c r="AD96" i="42"/>
  <c r="AD95" i="42"/>
  <c r="AD94" i="42"/>
  <c r="AD93" i="42"/>
  <c r="AD92" i="42"/>
  <c r="AD91" i="42"/>
  <c r="AD90" i="42"/>
  <c r="AD89" i="42"/>
  <c r="AD88" i="42"/>
  <c r="AD87" i="42"/>
  <c r="AD86" i="42"/>
  <c r="AD85" i="42"/>
  <c r="AD84" i="42"/>
  <c r="AD83" i="42"/>
  <c r="AD82" i="42"/>
  <c r="AD81" i="42"/>
  <c r="AD80" i="42"/>
  <c r="AD79" i="42"/>
  <c r="AD78" i="42"/>
  <c r="AD77" i="42"/>
  <c r="AD76" i="42"/>
  <c r="AD75" i="42"/>
  <c r="AD74" i="42"/>
  <c r="AD73" i="42"/>
  <c r="AD72" i="42"/>
  <c r="AD71" i="42"/>
  <c r="AD98" i="42" s="1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AD65" i="42"/>
  <c r="AD64" i="42"/>
  <c r="AD63" i="42"/>
  <c r="AD62" i="42"/>
  <c r="AD61" i="42"/>
  <c r="AD60" i="42"/>
  <c r="AD59" i="42"/>
  <c r="AD58" i="42"/>
  <c r="AD57" i="42"/>
  <c r="AD56" i="42"/>
  <c r="AD55" i="42"/>
  <c r="AD54" i="42"/>
  <c r="AD53" i="42"/>
  <c r="AD52" i="42"/>
  <c r="AD51" i="42"/>
  <c r="AD50" i="42"/>
  <c r="AD49" i="42"/>
  <c r="AD48" i="42"/>
  <c r="AD47" i="42"/>
  <c r="AD46" i="42"/>
  <c r="AD45" i="42"/>
  <c r="AD44" i="42"/>
  <c r="AD43" i="42"/>
  <c r="AD42" i="42"/>
  <c r="AD41" i="42"/>
  <c r="AD40" i="42"/>
  <c r="AD39" i="42"/>
  <c r="B37" i="42"/>
  <c r="B69" i="42" s="1"/>
  <c r="B102" i="42" s="1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AD33" i="42"/>
  <c r="AD32" i="42"/>
  <c r="AD31" i="42"/>
  <c r="AD30" i="42"/>
  <c r="AD29" i="42"/>
  <c r="AD28" i="42"/>
  <c r="AD27" i="42"/>
  <c r="AD26" i="42"/>
  <c r="AD25" i="42"/>
  <c r="AD24" i="42"/>
  <c r="AD23" i="42"/>
  <c r="AD22" i="42"/>
  <c r="AD21" i="42"/>
  <c r="AD20" i="42"/>
  <c r="AD19" i="42"/>
  <c r="AD18" i="42"/>
  <c r="AD17" i="42"/>
  <c r="AD16" i="42"/>
  <c r="AD15" i="42"/>
  <c r="AD14" i="42"/>
  <c r="AD13" i="42"/>
  <c r="AD12" i="42"/>
  <c r="AD11" i="42"/>
  <c r="AD10" i="42"/>
  <c r="AD9" i="42"/>
  <c r="AD8" i="42"/>
  <c r="AD7" i="42"/>
  <c r="H3" i="42"/>
  <c r="R139" i="40"/>
  <c r="R140" i="40"/>
  <c r="R141" i="40" s="1"/>
  <c r="Q137" i="41"/>
  <c r="Q135" i="41"/>
  <c r="Q136" i="41"/>
  <c r="Q134" i="41"/>
  <c r="O134" i="41"/>
  <c r="FG129" i="40"/>
  <c r="FH129" i="40"/>
  <c r="AA138" i="40"/>
  <c r="Z138" i="40"/>
  <c r="Y138" i="40"/>
  <c r="X138" i="40"/>
  <c r="W138" i="40"/>
  <c r="V138" i="40"/>
  <c r="T138" i="40"/>
  <c r="U138" i="40"/>
  <c r="U137" i="40"/>
  <c r="U135" i="40"/>
  <c r="U136" i="40"/>
  <c r="U134" i="40"/>
  <c r="T135" i="40"/>
  <c r="T136" i="40"/>
  <c r="T137" i="40"/>
  <c r="T134" i="40"/>
  <c r="S135" i="40"/>
  <c r="S136" i="40"/>
  <c r="S137" i="40"/>
  <c r="S134" i="40"/>
  <c r="P138" i="40"/>
  <c r="R135" i="40"/>
  <c r="R136" i="40"/>
  <c r="R137" i="40"/>
  <c r="R134" i="40"/>
  <c r="Q138" i="40"/>
  <c r="Q137" i="40"/>
  <c r="Q135" i="40"/>
  <c r="Q136" i="40"/>
  <c r="Q134" i="40"/>
  <c r="B759" i="41" a="1"/>
  <c r="B759" i="41" s="1"/>
  <c r="B734" i="41" a="1"/>
  <c r="B734" i="41" s="1"/>
  <c r="B709" i="41" a="1"/>
  <c r="B709" i="41" s="1"/>
  <c r="B684" i="41" a="1"/>
  <c r="B684" i="41" s="1"/>
  <c r="B659" i="41" a="1"/>
  <c r="B659" i="41" s="1"/>
  <c r="B634" i="41" a="1"/>
  <c r="B634" i="41" s="1"/>
  <c r="B609" i="41" a="1"/>
  <c r="B609" i="41" s="1"/>
  <c r="B584" i="41" a="1"/>
  <c r="B584" i="41" s="1"/>
  <c r="B559" i="41" a="1"/>
  <c r="B559" i="41" s="1"/>
  <c r="B534" i="41" a="1"/>
  <c r="B534" i="41" s="1"/>
  <c r="B509" i="41" a="1"/>
  <c r="B509" i="41" s="1"/>
  <c r="B484" i="41" a="1"/>
  <c r="B484" i="41" s="1"/>
  <c r="B459" i="41" a="1"/>
  <c r="B459" i="41" s="1"/>
  <c r="B434" i="41" a="1"/>
  <c r="B434" i="41" s="1"/>
  <c r="B409" i="41" a="1"/>
  <c r="B409" i="41" s="1"/>
  <c r="B384" i="41" a="1"/>
  <c r="B384" i="41" s="1"/>
  <c r="B359" i="41" a="1"/>
  <c r="B359" i="41" s="1"/>
  <c r="B334" i="41" a="1"/>
  <c r="B334" i="41" s="1"/>
  <c r="B309" i="41" a="1"/>
  <c r="B309" i="41" s="1"/>
  <c r="B284" i="41" a="1"/>
  <c r="B284" i="41" s="1"/>
  <c r="B259" i="41" a="1"/>
  <c r="B259" i="41" s="1"/>
  <c r="B234" i="41" a="1"/>
  <c r="B234" i="41" s="1"/>
  <c r="B209" i="41" a="1"/>
  <c r="B209" i="41" s="1"/>
  <c r="B184" i="41" a="1"/>
  <c r="B184" i="41" s="1"/>
  <c r="B159" i="41" a="1"/>
  <c r="B159" i="41" s="1"/>
  <c r="B155" i="41"/>
  <c r="B142" i="41"/>
  <c r="B141" i="41"/>
  <c r="B140" i="41"/>
  <c r="G136" i="41"/>
  <c r="B136" i="41"/>
  <c r="O135" i="41"/>
  <c r="DN130" i="41"/>
  <c r="DM130" i="41"/>
  <c r="DL130" i="41"/>
  <c r="DK130" i="41"/>
  <c r="DJ130" i="41"/>
  <c r="DI130" i="41"/>
  <c r="DH130" i="41"/>
  <c r="DG130" i="41"/>
  <c r="DF130" i="41"/>
  <c r="DE130" i="41"/>
  <c r="DD130" i="41"/>
  <c r="DC130" i="41"/>
  <c r="DB130" i="41"/>
  <c r="DA130" i="41"/>
  <c r="CZ130" i="41"/>
  <c r="CY130" i="41"/>
  <c r="CX130" i="41"/>
  <c r="CW130" i="41"/>
  <c r="CV130" i="41"/>
  <c r="CU130" i="41"/>
  <c r="CT130" i="41"/>
  <c r="CS130" i="41"/>
  <c r="CR130" i="41"/>
  <c r="CQ130" i="41"/>
  <c r="CP130" i="41"/>
  <c r="CO130" i="41"/>
  <c r="CN130" i="41"/>
  <c r="DO130" i="41" s="1"/>
  <c r="BH130" i="41"/>
  <c r="DN129" i="41"/>
  <c r="BH129" i="41"/>
  <c r="FR128" i="41"/>
  <c r="FQ128" i="41"/>
  <c r="FP128" i="41"/>
  <c r="FO128" i="41"/>
  <c r="FN128" i="41"/>
  <c r="FM128" i="41"/>
  <c r="FL128" i="41"/>
  <c r="FK128" i="41"/>
  <c r="FJ128" i="41"/>
  <c r="FI128" i="41"/>
  <c r="FH128" i="41"/>
  <c r="FG128" i="41"/>
  <c r="FF128" i="41"/>
  <c r="FE128" i="41"/>
  <c r="FD128" i="41"/>
  <c r="FC128" i="41"/>
  <c r="FB128" i="41"/>
  <c r="FA128" i="41"/>
  <c r="EZ128" i="41"/>
  <c r="EY128" i="41"/>
  <c r="EX128" i="41"/>
  <c r="EW128" i="41"/>
  <c r="EV128" i="41"/>
  <c r="EU128" i="41"/>
  <c r="ET128" i="41"/>
  <c r="DN128" i="41"/>
  <c r="BH128" i="41"/>
  <c r="FR127" i="41"/>
  <c r="FQ127" i="41"/>
  <c r="FP127" i="41"/>
  <c r="FO127" i="41"/>
  <c r="FN127" i="41"/>
  <c r="FM127" i="41"/>
  <c r="FL127" i="41"/>
  <c r="FK127" i="41"/>
  <c r="FJ127" i="41"/>
  <c r="FI127" i="41"/>
  <c r="FH127" i="41"/>
  <c r="FG127" i="41"/>
  <c r="FF127" i="41"/>
  <c r="FE127" i="41"/>
  <c r="FD127" i="41"/>
  <c r="FC127" i="41"/>
  <c r="FB127" i="41"/>
  <c r="FA127" i="41"/>
  <c r="EZ127" i="41"/>
  <c r="EY127" i="41"/>
  <c r="EX127" i="41"/>
  <c r="EW127" i="41"/>
  <c r="EV127" i="41"/>
  <c r="EU127" i="41"/>
  <c r="ET127" i="41"/>
  <c r="DN127" i="41"/>
  <c r="BH127" i="41"/>
  <c r="FR126" i="41"/>
  <c r="FQ126" i="41"/>
  <c r="FP126" i="41"/>
  <c r="FO126" i="41"/>
  <c r="FN126" i="41"/>
  <c r="FM126" i="41"/>
  <c r="FL126" i="41"/>
  <c r="FK126" i="41"/>
  <c r="FJ126" i="41"/>
  <c r="FI126" i="41"/>
  <c r="FH126" i="41"/>
  <c r="FG126" i="41"/>
  <c r="FF126" i="41"/>
  <c r="FE126" i="41"/>
  <c r="FD126" i="41"/>
  <c r="FC126" i="41"/>
  <c r="FB126" i="41"/>
  <c r="FA126" i="41"/>
  <c r="EZ126" i="41"/>
  <c r="EY126" i="41"/>
  <c r="EX126" i="41"/>
  <c r="EW126" i="41"/>
  <c r="EV126" i="41"/>
  <c r="EU126" i="41"/>
  <c r="ET126" i="41"/>
  <c r="DN126" i="41"/>
  <c r="BH126" i="41"/>
  <c r="FR125" i="41"/>
  <c r="FQ125" i="41"/>
  <c r="FP125" i="41"/>
  <c r="FO125" i="41"/>
  <c r="FN125" i="41"/>
  <c r="FM125" i="41"/>
  <c r="FL125" i="41"/>
  <c r="FK125" i="41"/>
  <c r="FJ125" i="41"/>
  <c r="FI125" i="41"/>
  <c r="FH125" i="41"/>
  <c r="FG125" i="41"/>
  <c r="FF125" i="41"/>
  <c r="FE125" i="41"/>
  <c r="FD125" i="41"/>
  <c r="FC125" i="41"/>
  <c r="FB125" i="41"/>
  <c r="FA125" i="41"/>
  <c r="EZ125" i="41"/>
  <c r="EY125" i="41"/>
  <c r="EX125" i="41"/>
  <c r="EW125" i="41"/>
  <c r="EV125" i="41"/>
  <c r="EU125" i="41"/>
  <c r="ET125" i="41"/>
  <c r="DN125" i="41"/>
  <c r="BH125" i="41"/>
  <c r="FR124" i="41"/>
  <c r="FQ124" i="41"/>
  <c r="FP124" i="41"/>
  <c r="FO124" i="41"/>
  <c r="FN124" i="41"/>
  <c r="FM124" i="41"/>
  <c r="FL124" i="41"/>
  <c r="FK124" i="41"/>
  <c r="FJ124" i="41"/>
  <c r="FI124" i="41"/>
  <c r="FH124" i="41"/>
  <c r="FG124" i="41"/>
  <c r="FF124" i="41"/>
  <c r="FE124" i="41"/>
  <c r="FD124" i="41"/>
  <c r="FC124" i="41"/>
  <c r="FB124" i="41"/>
  <c r="FA124" i="41"/>
  <c r="EZ124" i="41"/>
  <c r="EY124" i="41"/>
  <c r="EX124" i="41"/>
  <c r="EW124" i="41"/>
  <c r="EV124" i="41"/>
  <c r="EU124" i="41"/>
  <c r="ET124" i="41"/>
  <c r="DN124" i="41"/>
  <c r="BH124" i="41"/>
  <c r="FR123" i="41"/>
  <c r="FQ123" i="41"/>
  <c r="FP123" i="41"/>
  <c r="FO123" i="41"/>
  <c r="FN123" i="41"/>
  <c r="FM123" i="41"/>
  <c r="FL123" i="41"/>
  <c r="FK123" i="41"/>
  <c r="FJ123" i="41"/>
  <c r="FI123" i="41"/>
  <c r="FH123" i="41"/>
  <c r="FG123" i="41"/>
  <c r="FF123" i="41"/>
  <c r="FE123" i="41"/>
  <c r="FD123" i="41"/>
  <c r="FC123" i="41"/>
  <c r="FB123" i="41"/>
  <c r="FA123" i="41"/>
  <c r="EZ123" i="41"/>
  <c r="EY123" i="41"/>
  <c r="EX123" i="41"/>
  <c r="EW123" i="41"/>
  <c r="EV123" i="41"/>
  <c r="EU123" i="41"/>
  <c r="ET123" i="41"/>
  <c r="DN123" i="41"/>
  <c r="BH123" i="41"/>
  <c r="FR122" i="41"/>
  <c r="FQ122" i="41"/>
  <c r="FP122" i="41"/>
  <c r="FO122" i="41"/>
  <c r="FN122" i="41"/>
  <c r="FM122" i="41"/>
  <c r="FL122" i="41"/>
  <c r="FK122" i="41"/>
  <c r="FJ122" i="41"/>
  <c r="FI122" i="41"/>
  <c r="FH122" i="41"/>
  <c r="FG122" i="41"/>
  <c r="FF122" i="41"/>
  <c r="FE122" i="41"/>
  <c r="FD122" i="41"/>
  <c r="FC122" i="41"/>
  <c r="FB122" i="41"/>
  <c r="FA122" i="41"/>
  <c r="EZ122" i="41"/>
  <c r="EY122" i="41"/>
  <c r="EX122" i="41"/>
  <c r="EW122" i="41"/>
  <c r="EV122" i="41"/>
  <c r="EU122" i="41"/>
  <c r="ET122" i="41"/>
  <c r="DN122" i="41"/>
  <c r="BH122" i="41"/>
  <c r="FR121" i="41"/>
  <c r="FQ121" i="41"/>
  <c r="FP121" i="41"/>
  <c r="FO121" i="41"/>
  <c r="FN121" i="41"/>
  <c r="FM121" i="41"/>
  <c r="FL121" i="41"/>
  <c r="FK121" i="41"/>
  <c r="FJ121" i="41"/>
  <c r="FI121" i="41"/>
  <c r="FH121" i="41"/>
  <c r="FG121" i="41"/>
  <c r="FF121" i="41"/>
  <c r="FE121" i="41"/>
  <c r="FD121" i="41"/>
  <c r="FC121" i="41"/>
  <c r="FB121" i="41"/>
  <c r="FA121" i="41"/>
  <c r="EZ121" i="41"/>
  <c r="EY121" i="41"/>
  <c r="EX121" i="41"/>
  <c r="EW121" i="41"/>
  <c r="EV121" i="41"/>
  <c r="EU121" i="41"/>
  <c r="ET121" i="41"/>
  <c r="DN121" i="41"/>
  <c r="BH121" i="41"/>
  <c r="FR120" i="41"/>
  <c r="FQ120" i="41"/>
  <c r="FP120" i="41"/>
  <c r="FO120" i="41"/>
  <c r="FN120" i="41"/>
  <c r="FM120" i="41"/>
  <c r="FL120" i="41"/>
  <c r="FK120" i="41"/>
  <c r="FJ120" i="41"/>
  <c r="FI120" i="41"/>
  <c r="FH120" i="41"/>
  <c r="FG120" i="41"/>
  <c r="FF120" i="41"/>
  <c r="FE120" i="41"/>
  <c r="FD120" i="41"/>
  <c r="FC120" i="41"/>
  <c r="FB120" i="41"/>
  <c r="FA120" i="41"/>
  <c r="EZ120" i="41"/>
  <c r="EY120" i="41"/>
  <c r="EX120" i="41"/>
  <c r="EW120" i="41"/>
  <c r="EV120" i="41"/>
  <c r="EU120" i="41"/>
  <c r="ET120" i="41"/>
  <c r="DN120" i="41"/>
  <c r="BH120" i="41"/>
  <c r="FR119" i="41"/>
  <c r="FQ119" i="41"/>
  <c r="FP119" i="41"/>
  <c r="FO119" i="41"/>
  <c r="FN119" i="41"/>
  <c r="FM119" i="41"/>
  <c r="FL119" i="41"/>
  <c r="FK119" i="41"/>
  <c r="FJ119" i="41"/>
  <c r="FI119" i="41"/>
  <c r="FH119" i="41"/>
  <c r="FG119" i="41"/>
  <c r="FF119" i="41"/>
  <c r="FE119" i="41"/>
  <c r="FD119" i="41"/>
  <c r="FC119" i="41"/>
  <c r="FB119" i="41"/>
  <c r="FA119" i="41"/>
  <c r="EZ119" i="41"/>
  <c r="EY119" i="41"/>
  <c r="EX119" i="41"/>
  <c r="EW119" i="41"/>
  <c r="EV119" i="41"/>
  <c r="EU119" i="41"/>
  <c r="ET119" i="41"/>
  <c r="DN119" i="41"/>
  <c r="BH119" i="41"/>
  <c r="FR118" i="41"/>
  <c r="FQ118" i="41"/>
  <c r="FP118" i="41"/>
  <c r="FO118" i="41"/>
  <c r="FN118" i="41"/>
  <c r="FM118" i="41"/>
  <c r="FL118" i="41"/>
  <c r="FK118" i="41"/>
  <c r="FJ118" i="41"/>
  <c r="FI118" i="41"/>
  <c r="FH118" i="41"/>
  <c r="FG118" i="41"/>
  <c r="FF118" i="41"/>
  <c r="FE118" i="41"/>
  <c r="FD118" i="41"/>
  <c r="FC118" i="41"/>
  <c r="FB118" i="41"/>
  <c r="FA118" i="41"/>
  <c r="EZ118" i="41"/>
  <c r="EY118" i="41"/>
  <c r="EX118" i="41"/>
  <c r="EW118" i="41"/>
  <c r="EV118" i="41"/>
  <c r="EU118" i="41"/>
  <c r="ET118" i="41"/>
  <c r="DN118" i="41"/>
  <c r="BH118" i="41"/>
  <c r="FR117" i="41"/>
  <c r="FQ117" i="41"/>
  <c r="FP117" i="41"/>
  <c r="FO117" i="41"/>
  <c r="FN117" i="41"/>
  <c r="FM117" i="41"/>
  <c r="FL117" i="41"/>
  <c r="FK117" i="41"/>
  <c r="FJ117" i="41"/>
  <c r="FI117" i="41"/>
  <c r="FH117" i="41"/>
  <c r="FG117" i="41"/>
  <c r="FF117" i="41"/>
  <c r="FE117" i="41"/>
  <c r="FD117" i="41"/>
  <c r="FC117" i="41"/>
  <c r="FB117" i="41"/>
  <c r="FA117" i="41"/>
  <c r="EZ117" i="41"/>
  <c r="EY117" i="41"/>
  <c r="EX117" i="41"/>
  <c r="EW117" i="41"/>
  <c r="EV117" i="41"/>
  <c r="EU117" i="41"/>
  <c r="ET117" i="41"/>
  <c r="DN117" i="41"/>
  <c r="BH117" i="41"/>
  <c r="FR116" i="41"/>
  <c r="FQ116" i="41"/>
  <c r="FP116" i="41"/>
  <c r="FO116" i="41"/>
  <c r="FN116" i="41"/>
  <c r="FM116" i="41"/>
  <c r="FL116" i="41"/>
  <c r="FK116" i="41"/>
  <c r="FJ116" i="41"/>
  <c r="FI116" i="41"/>
  <c r="FH116" i="41"/>
  <c r="FG116" i="41"/>
  <c r="FF116" i="41"/>
  <c r="FE116" i="41"/>
  <c r="FD116" i="41"/>
  <c r="FC116" i="41"/>
  <c r="FB116" i="41"/>
  <c r="FA116" i="41"/>
  <c r="EZ116" i="41"/>
  <c r="EY116" i="41"/>
  <c r="EX116" i="41"/>
  <c r="EW116" i="41"/>
  <c r="EV116" i="41"/>
  <c r="EU116" i="41"/>
  <c r="ET116" i="41"/>
  <c r="DN116" i="41"/>
  <c r="BH116" i="41"/>
  <c r="FR115" i="41"/>
  <c r="FQ115" i="41"/>
  <c r="FP115" i="41"/>
  <c r="FO115" i="41"/>
  <c r="FN115" i="41"/>
  <c r="FM115" i="41"/>
  <c r="FL115" i="41"/>
  <c r="FK115" i="41"/>
  <c r="FJ115" i="41"/>
  <c r="FI115" i="41"/>
  <c r="FH115" i="41"/>
  <c r="FG115" i="41"/>
  <c r="FF115" i="41"/>
  <c r="FE115" i="41"/>
  <c r="FD115" i="41"/>
  <c r="FC115" i="41"/>
  <c r="FB115" i="41"/>
  <c r="FA115" i="41"/>
  <c r="EZ115" i="41"/>
  <c r="EY115" i="41"/>
  <c r="EX115" i="41"/>
  <c r="EW115" i="41"/>
  <c r="EV115" i="41"/>
  <c r="EU115" i="41"/>
  <c r="ET115" i="41"/>
  <c r="DN115" i="41"/>
  <c r="BH115" i="41"/>
  <c r="FR114" i="41"/>
  <c r="FQ114" i="41"/>
  <c r="FP114" i="41"/>
  <c r="FO114" i="41"/>
  <c r="FN114" i="41"/>
  <c r="FM114" i="41"/>
  <c r="FL114" i="41"/>
  <c r="FK114" i="41"/>
  <c r="FJ114" i="41"/>
  <c r="FI114" i="41"/>
  <c r="FH114" i="41"/>
  <c r="FG114" i="41"/>
  <c r="FF114" i="41"/>
  <c r="FE114" i="41"/>
  <c r="FD114" i="41"/>
  <c r="FC114" i="41"/>
  <c r="FB114" i="41"/>
  <c r="FA114" i="41"/>
  <c r="EZ114" i="41"/>
  <c r="EY114" i="41"/>
  <c r="EX114" i="41"/>
  <c r="EW114" i="41"/>
  <c r="EV114" i="41"/>
  <c r="EU114" i="41"/>
  <c r="ET114" i="41"/>
  <c r="DN114" i="41"/>
  <c r="BH114" i="41"/>
  <c r="FR113" i="41"/>
  <c r="FQ113" i="41"/>
  <c r="FP113" i="41"/>
  <c r="FO113" i="41"/>
  <c r="FN113" i="41"/>
  <c r="FM113" i="41"/>
  <c r="FL113" i="41"/>
  <c r="FK113" i="41"/>
  <c r="FJ113" i="41"/>
  <c r="FI113" i="41"/>
  <c r="FH113" i="41"/>
  <c r="FG113" i="41"/>
  <c r="FF113" i="41"/>
  <c r="FE113" i="41"/>
  <c r="FD113" i="41"/>
  <c r="FC113" i="41"/>
  <c r="FB113" i="41"/>
  <c r="FA113" i="41"/>
  <c r="EZ113" i="41"/>
  <c r="EY113" i="41"/>
  <c r="EX113" i="41"/>
  <c r="EW113" i="41"/>
  <c r="EV113" i="41"/>
  <c r="EU113" i="41"/>
  <c r="ET113" i="41"/>
  <c r="DN113" i="41"/>
  <c r="BH113" i="41"/>
  <c r="FR112" i="41"/>
  <c r="FQ112" i="41"/>
  <c r="FP112" i="41"/>
  <c r="FO112" i="41"/>
  <c r="FN112" i="41"/>
  <c r="FM112" i="41"/>
  <c r="FL112" i="41"/>
  <c r="FK112" i="41"/>
  <c r="FJ112" i="41"/>
  <c r="FI112" i="41"/>
  <c r="FH112" i="41"/>
  <c r="FG112" i="41"/>
  <c r="FF112" i="41"/>
  <c r="FE112" i="41"/>
  <c r="FD112" i="41"/>
  <c r="FC112" i="41"/>
  <c r="FB112" i="41"/>
  <c r="FA112" i="41"/>
  <c r="EZ112" i="41"/>
  <c r="EY112" i="41"/>
  <c r="EX112" i="41"/>
  <c r="EW112" i="41"/>
  <c r="EV112" i="41"/>
  <c r="EU112" i="41"/>
  <c r="ET112" i="41"/>
  <c r="DN112" i="41"/>
  <c r="BH112" i="41"/>
  <c r="FR111" i="41"/>
  <c r="FQ111" i="41"/>
  <c r="FP111" i="41"/>
  <c r="FO111" i="41"/>
  <c r="FN111" i="41"/>
  <c r="FM111" i="41"/>
  <c r="FL111" i="41"/>
  <c r="FK111" i="41"/>
  <c r="FJ111" i="41"/>
  <c r="FI111" i="41"/>
  <c r="FH111" i="41"/>
  <c r="FG111" i="41"/>
  <c r="FF111" i="41"/>
  <c r="FE111" i="41"/>
  <c r="FD111" i="41"/>
  <c r="FC111" i="41"/>
  <c r="FB111" i="41"/>
  <c r="FA111" i="41"/>
  <c r="EZ111" i="41"/>
  <c r="EY111" i="41"/>
  <c r="EX111" i="41"/>
  <c r="EW111" i="41"/>
  <c r="EV111" i="41"/>
  <c r="EU111" i="41"/>
  <c r="ET111" i="41"/>
  <c r="DN111" i="41"/>
  <c r="BH111" i="41"/>
  <c r="FR110" i="41"/>
  <c r="FQ110" i="41"/>
  <c r="FP110" i="41"/>
  <c r="FO110" i="41"/>
  <c r="FN110" i="41"/>
  <c r="FM110" i="41"/>
  <c r="FL110" i="41"/>
  <c r="FK110" i="41"/>
  <c r="FJ110" i="41"/>
  <c r="FI110" i="41"/>
  <c r="FH110" i="41"/>
  <c r="FG110" i="41"/>
  <c r="FF110" i="41"/>
  <c r="FE110" i="41"/>
  <c r="FD110" i="41"/>
  <c r="FC110" i="41"/>
  <c r="FB110" i="41"/>
  <c r="FA110" i="41"/>
  <c r="EZ110" i="41"/>
  <c r="EY110" i="41"/>
  <c r="EX110" i="41"/>
  <c r="EW110" i="41"/>
  <c r="EV110" i="41"/>
  <c r="EU110" i="41"/>
  <c r="ET110" i="41"/>
  <c r="DN110" i="41"/>
  <c r="BH110" i="41"/>
  <c r="FR109" i="41"/>
  <c r="FQ109" i="41"/>
  <c r="FP109" i="41"/>
  <c r="FO109" i="41"/>
  <c r="FN109" i="41"/>
  <c r="FM109" i="41"/>
  <c r="FL109" i="41"/>
  <c r="FK109" i="41"/>
  <c r="FJ109" i="41"/>
  <c r="FI109" i="41"/>
  <c r="FH109" i="41"/>
  <c r="FG109" i="41"/>
  <c r="FF109" i="41"/>
  <c r="FE109" i="41"/>
  <c r="FD109" i="41"/>
  <c r="FC109" i="41"/>
  <c r="FB109" i="41"/>
  <c r="FA109" i="41"/>
  <c r="EZ109" i="41"/>
  <c r="EY109" i="41"/>
  <c r="EX109" i="41"/>
  <c r="EW109" i="41"/>
  <c r="EV109" i="41"/>
  <c r="EU109" i="41"/>
  <c r="ET109" i="41"/>
  <c r="DN109" i="41"/>
  <c r="BH109" i="41"/>
  <c r="FR108" i="41"/>
  <c r="FQ108" i="41"/>
  <c r="FP108" i="41"/>
  <c r="FO108" i="41"/>
  <c r="FN108" i="41"/>
  <c r="FM108" i="41"/>
  <c r="FL108" i="41"/>
  <c r="FK108" i="41"/>
  <c r="FJ108" i="41"/>
  <c r="FI108" i="41"/>
  <c r="FH108" i="41"/>
  <c r="FG108" i="41"/>
  <c r="FF108" i="41"/>
  <c r="FE108" i="41"/>
  <c r="FD108" i="41"/>
  <c r="FC108" i="41"/>
  <c r="FB108" i="41"/>
  <c r="FA108" i="41"/>
  <c r="EZ108" i="41"/>
  <c r="EY108" i="41"/>
  <c r="EX108" i="41"/>
  <c r="EW108" i="41"/>
  <c r="EV108" i="41"/>
  <c r="EU108" i="41"/>
  <c r="ET108" i="41"/>
  <c r="DN108" i="41"/>
  <c r="BH108" i="41"/>
  <c r="FR107" i="41"/>
  <c r="FQ107" i="41"/>
  <c r="FP107" i="41"/>
  <c r="FO107" i="41"/>
  <c r="FN107" i="41"/>
  <c r="FM107" i="41"/>
  <c r="FL107" i="41"/>
  <c r="FK107" i="41"/>
  <c r="FJ107" i="41"/>
  <c r="FI107" i="41"/>
  <c r="FH107" i="41"/>
  <c r="FG107" i="41"/>
  <c r="FF107" i="41"/>
  <c r="FE107" i="41"/>
  <c r="FD107" i="41"/>
  <c r="FC107" i="41"/>
  <c r="FB107" i="41"/>
  <c r="FA107" i="41"/>
  <c r="EZ107" i="41"/>
  <c r="EY107" i="41"/>
  <c r="EX107" i="41"/>
  <c r="EW107" i="41"/>
  <c r="EV107" i="41"/>
  <c r="EU107" i="41"/>
  <c r="ET107" i="41"/>
  <c r="DN107" i="41"/>
  <c r="BH107" i="41"/>
  <c r="FR106" i="41"/>
  <c r="FQ106" i="41"/>
  <c r="FP106" i="41"/>
  <c r="FO106" i="41"/>
  <c r="FN106" i="41"/>
  <c r="FM106" i="41"/>
  <c r="FL106" i="41"/>
  <c r="FK106" i="41"/>
  <c r="FJ106" i="41"/>
  <c r="FI106" i="41"/>
  <c r="FH106" i="41"/>
  <c r="FG106" i="41"/>
  <c r="FF106" i="41"/>
  <c r="FE106" i="41"/>
  <c r="FD106" i="41"/>
  <c r="FC106" i="41"/>
  <c r="FB106" i="41"/>
  <c r="FA106" i="41"/>
  <c r="EZ106" i="41"/>
  <c r="EY106" i="41"/>
  <c r="EX106" i="41"/>
  <c r="EW106" i="41"/>
  <c r="EV106" i="41"/>
  <c r="EU106" i="41"/>
  <c r="ET106" i="41"/>
  <c r="DN106" i="41"/>
  <c r="BH106" i="41"/>
  <c r="FR105" i="41"/>
  <c r="FQ105" i="41"/>
  <c r="FP105" i="41"/>
  <c r="FO105" i="41"/>
  <c r="FN105" i="41"/>
  <c r="FM105" i="41"/>
  <c r="FL105" i="41"/>
  <c r="FK105" i="41"/>
  <c r="FJ105" i="41"/>
  <c r="FI105" i="41"/>
  <c r="FH105" i="41"/>
  <c r="FG105" i="41"/>
  <c r="FF105" i="41"/>
  <c r="FE105" i="41"/>
  <c r="FD105" i="41"/>
  <c r="FC105" i="41"/>
  <c r="FB105" i="41"/>
  <c r="FA105" i="41"/>
  <c r="EZ105" i="41"/>
  <c r="EY105" i="41"/>
  <c r="EX105" i="41"/>
  <c r="EW105" i="41"/>
  <c r="EV105" i="41"/>
  <c r="EU105" i="41"/>
  <c r="ET105" i="41"/>
  <c r="DN105" i="41"/>
  <c r="BH105" i="41"/>
  <c r="FR104" i="41"/>
  <c r="FQ104" i="41"/>
  <c r="FP104" i="41"/>
  <c r="FO104" i="41"/>
  <c r="FN104" i="41"/>
  <c r="FM104" i="41"/>
  <c r="FL104" i="41"/>
  <c r="FK104" i="41"/>
  <c r="FJ104" i="41"/>
  <c r="FI104" i="41"/>
  <c r="FH104" i="41"/>
  <c r="FG104" i="41"/>
  <c r="FF104" i="41"/>
  <c r="FE104" i="41"/>
  <c r="FD104" i="41"/>
  <c r="FC104" i="41"/>
  <c r="FB104" i="41"/>
  <c r="FA104" i="41"/>
  <c r="EZ104" i="41"/>
  <c r="EY104" i="41"/>
  <c r="EX104" i="41"/>
  <c r="EW104" i="41"/>
  <c r="EV104" i="41"/>
  <c r="EU104" i="41"/>
  <c r="ET104" i="41"/>
  <c r="DN104" i="41"/>
  <c r="BH104" i="41"/>
  <c r="AC97" i="41"/>
  <c r="AB97" i="41"/>
  <c r="AA97" i="41"/>
  <c r="Z97" i="41"/>
  <c r="Y97" i="41"/>
  <c r="X97" i="41"/>
  <c r="W97" i="41"/>
  <c r="V97" i="41"/>
  <c r="U97" i="41"/>
  <c r="T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G97" i="41"/>
  <c r="F97" i="41"/>
  <c r="E97" i="41"/>
  <c r="D97" i="41"/>
  <c r="C97" i="41"/>
  <c r="DH96" i="41"/>
  <c r="DD96" i="41"/>
  <c r="DC96" i="41"/>
  <c r="DB96" i="41"/>
  <c r="DA96" i="41"/>
  <c r="CR96" i="41"/>
  <c r="AC96" i="41"/>
  <c r="AB96" i="41"/>
  <c r="DM96" i="41" s="1"/>
  <c r="AA96" i="41"/>
  <c r="DL96" i="41" s="1"/>
  <c r="Z96" i="41"/>
  <c r="DK96" i="41" s="1"/>
  <c r="Y96" i="41"/>
  <c r="DJ96" i="41" s="1"/>
  <c r="X96" i="41"/>
  <c r="DI96" i="41" s="1"/>
  <c r="W96" i="41"/>
  <c r="V96" i="41"/>
  <c r="DG96" i="41" s="1"/>
  <c r="U96" i="41"/>
  <c r="DF96" i="41" s="1"/>
  <c r="T96" i="41"/>
  <c r="DE96" i="41" s="1"/>
  <c r="S96" i="41"/>
  <c r="R96" i="41"/>
  <c r="Q96" i="41"/>
  <c r="P96" i="41"/>
  <c r="O96" i="41"/>
  <c r="CZ96" i="41" s="1"/>
  <c r="N96" i="41"/>
  <c r="CY96" i="41" s="1"/>
  <c r="M96" i="41"/>
  <c r="CX96" i="41" s="1"/>
  <c r="L96" i="41"/>
  <c r="CW96" i="41" s="1"/>
  <c r="K96" i="41"/>
  <c r="CV96" i="41" s="1"/>
  <c r="J96" i="41"/>
  <c r="CU96" i="41" s="1"/>
  <c r="I96" i="41"/>
  <c r="CT96" i="41" s="1"/>
  <c r="H96" i="41"/>
  <c r="CS96" i="41" s="1"/>
  <c r="G96" i="41"/>
  <c r="F96" i="41"/>
  <c r="CQ96" i="41" s="1"/>
  <c r="E96" i="41"/>
  <c r="CP96" i="41" s="1"/>
  <c r="D96" i="41"/>
  <c r="CO96" i="41" s="1"/>
  <c r="C96" i="41"/>
  <c r="CN96" i="41" s="1"/>
  <c r="DJ95" i="41"/>
  <c r="DI95" i="41"/>
  <c r="DH95" i="41"/>
  <c r="DB95" i="41"/>
  <c r="CZ95" i="41"/>
  <c r="CY95" i="41"/>
  <c r="CU95" i="41"/>
  <c r="CT95" i="41"/>
  <c r="CS95" i="41"/>
  <c r="CR95" i="41"/>
  <c r="AC95" i="41"/>
  <c r="AB95" i="41"/>
  <c r="DM95" i="41" s="1"/>
  <c r="AA95" i="41"/>
  <c r="DL95" i="41" s="1"/>
  <c r="Z95" i="41"/>
  <c r="DK95" i="41" s="1"/>
  <c r="Y95" i="41"/>
  <c r="X95" i="41"/>
  <c r="W95" i="41"/>
  <c r="V95" i="41"/>
  <c r="DG95" i="41" s="1"/>
  <c r="U95" i="41"/>
  <c r="DF95" i="41" s="1"/>
  <c r="T95" i="41"/>
  <c r="DE95" i="41" s="1"/>
  <c r="S95" i="41"/>
  <c r="DD95" i="41" s="1"/>
  <c r="R95" i="41"/>
  <c r="DC95" i="41" s="1"/>
  <c r="Q95" i="41"/>
  <c r="P95" i="41"/>
  <c r="DA95" i="41" s="1"/>
  <c r="O95" i="41"/>
  <c r="N95" i="41"/>
  <c r="M95" i="41"/>
  <c r="CX95" i="41" s="1"/>
  <c r="L95" i="41"/>
  <c r="CW95" i="41" s="1"/>
  <c r="K95" i="41"/>
  <c r="CV95" i="41" s="1"/>
  <c r="J95" i="41"/>
  <c r="I95" i="41"/>
  <c r="H95" i="41"/>
  <c r="G95" i="41"/>
  <c r="F95" i="41"/>
  <c r="CQ95" i="41" s="1"/>
  <c r="E95" i="41"/>
  <c r="CP95" i="41" s="1"/>
  <c r="D95" i="41"/>
  <c r="CO95" i="41" s="1"/>
  <c r="C95" i="41"/>
  <c r="DI94" i="41"/>
  <c r="DF94" i="41"/>
  <c r="DA94" i="41"/>
  <c r="CZ94" i="41"/>
  <c r="CY94" i="41"/>
  <c r="CW94" i="41"/>
  <c r="CU94" i="41"/>
  <c r="CS94" i="41"/>
  <c r="CQ94" i="41"/>
  <c r="CP94" i="41"/>
  <c r="AC94" i="41"/>
  <c r="AB94" i="41"/>
  <c r="DM94" i="41" s="1"/>
  <c r="AA94" i="41"/>
  <c r="DL94" i="41" s="1"/>
  <c r="Z94" i="41"/>
  <c r="DK94" i="41" s="1"/>
  <c r="Y94" i="41"/>
  <c r="DJ94" i="41" s="1"/>
  <c r="X94" i="41"/>
  <c r="W94" i="41"/>
  <c r="DH94" i="41" s="1"/>
  <c r="V94" i="41"/>
  <c r="DG94" i="41" s="1"/>
  <c r="U94" i="41"/>
  <c r="T94" i="41"/>
  <c r="DE94" i="41" s="1"/>
  <c r="S94" i="41"/>
  <c r="DD94" i="41" s="1"/>
  <c r="R94" i="41"/>
  <c r="DC94" i="41" s="1"/>
  <c r="Q94" i="41"/>
  <c r="DB94" i="41" s="1"/>
  <c r="P94" i="41"/>
  <c r="O94" i="41"/>
  <c r="N94" i="41"/>
  <c r="M94" i="41"/>
  <c r="CX94" i="41" s="1"/>
  <c r="L94" i="41"/>
  <c r="K94" i="41"/>
  <c r="CV94" i="41" s="1"/>
  <c r="J94" i="41"/>
  <c r="I94" i="41"/>
  <c r="CT94" i="41" s="1"/>
  <c r="H94" i="41"/>
  <c r="G94" i="41"/>
  <c r="CR94" i="41" s="1"/>
  <c r="F94" i="41"/>
  <c r="E94" i="41"/>
  <c r="D94" i="41"/>
  <c r="C94" i="41"/>
  <c r="CN94" i="41" s="1"/>
  <c r="DM93" i="41"/>
  <c r="DI93" i="41"/>
  <c r="DH93" i="41"/>
  <c r="DG93" i="41"/>
  <c r="DF93" i="41"/>
  <c r="DB93" i="41"/>
  <c r="CW93" i="41"/>
  <c r="CS93" i="41"/>
  <c r="CR93" i="41"/>
  <c r="CQ93" i="41"/>
  <c r="CP93" i="41"/>
  <c r="CO93" i="41"/>
  <c r="CN93" i="41"/>
  <c r="AC93" i="41"/>
  <c r="AB93" i="41"/>
  <c r="AA93" i="41"/>
  <c r="DL93" i="41" s="1"/>
  <c r="Z93" i="41"/>
  <c r="DK93" i="41" s="1"/>
  <c r="Y93" i="41"/>
  <c r="DJ93" i="41" s="1"/>
  <c r="X93" i="41"/>
  <c r="W93" i="41"/>
  <c r="V93" i="41"/>
  <c r="U93" i="41"/>
  <c r="T93" i="41"/>
  <c r="DE93" i="41" s="1"/>
  <c r="S93" i="41"/>
  <c r="DD93" i="41" s="1"/>
  <c r="R93" i="41"/>
  <c r="DC93" i="41" s="1"/>
  <c r="Q93" i="41"/>
  <c r="P93" i="41"/>
  <c r="DA93" i="41" s="1"/>
  <c r="O93" i="41"/>
  <c r="CZ93" i="41" s="1"/>
  <c r="N93" i="41"/>
  <c r="CY93" i="41" s="1"/>
  <c r="M93" i="41"/>
  <c r="CX93" i="41" s="1"/>
  <c r="L93" i="41"/>
  <c r="K93" i="41"/>
  <c r="CV93" i="41" s="1"/>
  <c r="J93" i="41"/>
  <c r="CU93" i="41" s="1"/>
  <c r="I93" i="41"/>
  <c r="CT93" i="41" s="1"/>
  <c r="H93" i="41"/>
  <c r="G93" i="41"/>
  <c r="F93" i="41"/>
  <c r="E93" i="41"/>
  <c r="D93" i="41"/>
  <c r="C93" i="41"/>
  <c r="DM92" i="41"/>
  <c r="DG92" i="41"/>
  <c r="DE92" i="41"/>
  <c r="DD92" i="41"/>
  <c r="CZ92" i="41"/>
  <c r="CY92" i="41"/>
  <c r="CX92" i="41"/>
  <c r="CW92" i="41"/>
  <c r="CO92" i="41"/>
  <c r="CN92" i="41"/>
  <c r="AC92" i="41"/>
  <c r="AB92" i="41"/>
  <c r="AA92" i="41"/>
  <c r="DL92" i="41" s="1"/>
  <c r="Z92" i="41"/>
  <c r="DK92" i="41" s="1"/>
  <c r="Y92" i="41"/>
  <c r="DJ92" i="41" s="1"/>
  <c r="X92" i="41"/>
  <c r="DI92" i="41" s="1"/>
  <c r="W92" i="41"/>
  <c r="DH92" i="41" s="1"/>
  <c r="V92" i="41"/>
  <c r="U92" i="41"/>
  <c r="DF92" i="41" s="1"/>
  <c r="T92" i="41"/>
  <c r="S92" i="41"/>
  <c r="R92" i="41"/>
  <c r="DC92" i="41" s="1"/>
  <c r="Q92" i="41"/>
  <c r="DB92" i="41" s="1"/>
  <c r="P92" i="41"/>
  <c r="DA92" i="41" s="1"/>
  <c r="O92" i="41"/>
  <c r="N92" i="41"/>
  <c r="M92" i="41"/>
  <c r="L92" i="41"/>
  <c r="K92" i="41"/>
  <c r="CV92" i="41" s="1"/>
  <c r="J92" i="41"/>
  <c r="CU92" i="41" s="1"/>
  <c r="I92" i="41"/>
  <c r="CT92" i="41" s="1"/>
  <c r="H92" i="41"/>
  <c r="CS92" i="41" s="1"/>
  <c r="G92" i="41"/>
  <c r="CR92" i="41" s="1"/>
  <c r="F92" i="41"/>
  <c r="CQ92" i="41" s="1"/>
  <c r="E92" i="41"/>
  <c r="CP92" i="41" s="1"/>
  <c r="D92" i="41"/>
  <c r="C92" i="41"/>
  <c r="DK91" i="41"/>
  <c r="DF91" i="41"/>
  <c r="DE91" i="41"/>
  <c r="DD91" i="41"/>
  <c r="DC91" i="41"/>
  <c r="DB91" i="41"/>
  <c r="CZ91" i="41"/>
  <c r="CX91" i="41"/>
  <c r="CV91" i="41"/>
  <c r="CU91" i="41"/>
  <c r="CP91" i="41"/>
  <c r="CO91" i="41"/>
  <c r="CN91" i="41"/>
  <c r="AC91" i="41"/>
  <c r="AB91" i="41"/>
  <c r="DM91" i="41" s="1"/>
  <c r="AA91" i="41"/>
  <c r="DL91" i="41" s="1"/>
  <c r="Z91" i="41"/>
  <c r="Y91" i="41"/>
  <c r="DJ91" i="41" s="1"/>
  <c r="X91" i="41"/>
  <c r="DI91" i="41" s="1"/>
  <c r="W91" i="41"/>
  <c r="DH91" i="41" s="1"/>
  <c r="V91" i="41"/>
  <c r="DG91" i="41" s="1"/>
  <c r="U91" i="41"/>
  <c r="T91" i="41"/>
  <c r="S91" i="41"/>
  <c r="R91" i="41"/>
  <c r="Q91" i="41"/>
  <c r="P91" i="41"/>
  <c r="DA91" i="41" s="1"/>
  <c r="O91" i="41"/>
  <c r="N91" i="41"/>
  <c r="CY91" i="41" s="1"/>
  <c r="M91" i="41"/>
  <c r="L91" i="41"/>
  <c r="CW91" i="41" s="1"/>
  <c r="K91" i="41"/>
  <c r="J91" i="41"/>
  <c r="I91" i="41"/>
  <c r="CT91" i="41" s="1"/>
  <c r="H91" i="41"/>
  <c r="CS91" i="41" s="1"/>
  <c r="G91" i="41"/>
  <c r="CR91" i="41" s="1"/>
  <c r="F91" i="41"/>
  <c r="CQ91" i="41" s="1"/>
  <c r="E91" i="41"/>
  <c r="D91" i="41"/>
  <c r="C91" i="41"/>
  <c r="DM90" i="41"/>
  <c r="DL90" i="41"/>
  <c r="DB90" i="41"/>
  <c r="CY90" i="41"/>
  <c r="CX90" i="41"/>
  <c r="CW90" i="41"/>
  <c r="CV90" i="41"/>
  <c r="CU90" i="41"/>
  <c r="CT90" i="41"/>
  <c r="AC90" i="41"/>
  <c r="AB90" i="41"/>
  <c r="AA90" i="41"/>
  <c r="Z90" i="41"/>
  <c r="DK90" i="41" s="1"/>
  <c r="Y90" i="41"/>
  <c r="DJ90" i="41" s="1"/>
  <c r="X90" i="41"/>
  <c r="DI90" i="41" s="1"/>
  <c r="W90" i="41"/>
  <c r="DH90" i="41" s="1"/>
  <c r="V90" i="41"/>
  <c r="DG90" i="41" s="1"/>
  <c r="U90" i="41"/>
  <c r="DF90" i="41" s="1"/>
  <c r="T90" i="41"/>
  <c r="DE90" i="41" s="1"/>
  <c r="S90" i="41"/>
  <c r="DD90" i="41" s="1"/>
  <c r="R90" i="41"/>
  <c r="DC90" i="41" s="1"/>
  <c r="Q90" i="41"/>
  <c r="P90" i="41"/>
  <c r="DA90" i="41" s="1"/>
  <c r="O90" i="41"/>
  <c r="CZ90" i="41" s="1"/>
  <c r="N90" i="41"/>
  <c r="M90" i="41"/>
  <c r="L90" i="41"/>
  <c r="K90" i="41"/>
  <c r="J90" i="41"/>
  <c r="I90" i="41"/>
  <c r="H90" i="41"/>
  <c r="CS90" i="41" s="1"/>
  <c r="G90" i="41"/>
  <c r="CR90" i="41" s="1"/>
  <c r="F90" i="41"/>
  <c r="CQ90" i="41" s="1"/>
  <c r="E90" i="41"/>
  <c r="CP90" i="41" s="1"/>
  <c r="D90" i="41"/>
  <c r="C90" i="41"/>
  <c r="CN90" i="41" s="1"/>
  <c r="DJ89" i="41"/>
  <c r="DI89" i="41"/>
  <c r="DD89" i="41"/>
  <c r="DC89" i="41"/>
  <c r="CX89" i="41"/>
  <c r="CV89" i="41"/>
  <c r="CT89" i="41"/>
  <c r="CS89" i="41"/>
  <c r="CP89" i="41"/>
  <c r="CO89" i="41"/>
  <c r="CN89" i="41"/>
  <c r="AC89" i="41"/>
  <c r="AB89" i="41"/>
  <c r="DM89" i="41" s="1"/>
  <c r="AA89" i="41"/>
  <c r="DL89" i="41" s="1"/>
  <c r="Z89" i="41"/>
  <c r="DK89" i="41" s="1"/>
  <c r="Y89" i="41"/>
  <c r="X89" i="41"/>
  <c r="W89" i="41"/>
  <c r="DH89" i="41" s="1"/>
  <c r="V89" i="41"/>
  <c r="DG89" i="41" s="1"/>
  <c r="U89" i="41"/>
  <c r="DF89" i="41" s="1"/>
  <c r="T89" i="41"/>
  <c r="DE89" i="41" s="1"/>
  <c r="S89" i="41"/>
  <c r="R89" i="41"/>
  <c r="Q89" i="41"/>
  <c r="DB89" i="41" s="1"/>
  <c r="P89" i="41"/>
  <c r="DA89" i="41" s="1"/>
  <c r="O89" i="41"/>
  <c r="CZ89" i="41" s="1"/>
  <c r="N89" i="41"/>
  <c r="CY89" i="41" s="1"/>
  <c r="M89" i="41"/>
  <c r="L89" i="41"/>
  <c r="CW89" i="41" s="1"/>
  <c r="K89" i="41"/>
  <c r="J89" i="41"/>
  <c r="CU89" i="41" s="1"/>
  <c r="I89" i="41"/>
  <c r="H89" i="41"/>
  <c r="G89" i="41"/>
  <c r="CR89" i="41" s="1"/>
  <c r="F89" i="41"/>
  <c r="CQ89" i="41" s="1"/>
  <c r="E89" i="41"/>
  <c r="D89" i="41"/>
  <c r="C89" i="41"/>
  <c r="DM88" i="41"/>
  <c r="DL88" i="41"/>
  <c r="DK88" i="41"/>
  <c r="DJ88" i="41"/>
  <c r="CZ88" i="41"/>
  <c r="CW88" i="41"/>
  <c r="CU88" i="41"/>
  <c r="CT88" i="41"/>
  <c r="CS88" i="41"/>
  <c r="CR88" i="41"/>
  <c r="CQ88" i="41"/>
  <c r="CO88" i="41"/>
  <c r="AC88" i="41"/>
  <c r="AB88" i="41"/>
  <c r="AA88" i="41"/>
  <c r="Z88" i="41"/>
  <c r="Y88" i="41"/>
  <c r="X88" i="41"/>
  <c r="DI88" i="41" s="1"/>
  <c r="W88" i="41"/>
  <c r="DH88" i="41" s="1"/>
  <c r="V88" i="41"/>
  <c r="DG88" i="41" s="1"/>
  <c r="U88" i="41"/>
  <c r="DF88" i="41" s="1"/>
  <c r="T88" i="41"/>
  <c r="DE88" i="41" s="1"/>
  <c r="S88" i="41"/>
  <c r="DD88" i="41" s="1"/>
  <c r="R88" i="41"/>
  <c r="DC88" i="41" s="1"/>
  <c r="Q88" i="41"/>
  <c r="DB88" i="41" s="1"/>
  <c r="P88" i="41"/>
  <c r="DA88" i="41" s="1"/>
  <c r="O88" i="41"/>
  <c r="N88" i="41"/>
  <c r="CY88" i="41" s="1"/>
  <c r="M88" i="41"/>
  <c r="CX88" i="41" s="1"/>
  <c r="L88" i="41"/>
  <c r="K88" i="41"/>
  <c r="CV88" i="41" s="1"/>
  <c r="J88" i="41"/>
  <c r="I88" i="41"/>
  <c r="H88" i="41"/>
  <c r="G88" i="41"/>
  <c r="F88" i="41"/>
  <c r="E88" i="41"/>
  <c r="CP88" i="41" s="1"/>
  <c r="D88" i="41"/>
  <c r="C88" i="41"/>
  <c r="CN88" i="41" s="1"/>
  <c r="DL87" i="41"/>
  <c r="DJ87" i="41"/>
  <c r="DI87" i="41"/>
  <c r="DH87" i="41"/>
  <c r="CX87" i="41"/>
  <c r="CU87" i="41"/>
  <c r="CT87" i="41"/>
  <c r="CS87" i="41"/>
  <c r="CR87" i="41"/>
  <c r="CQ87" i="41"/>
  <c r="DO87" i="41" s="1"/>
  <c r="CN87" i="41"/>
  <c r="AC87" i="41"/>
  <c r="AB87" i="41"/>
  <c r="DM87" i="41" s="1"/>
  <c r="AA87" i="41"/>
  <c r="Z87" i="41"/>
  <c r="DK87" i="41" s="1"/>
  <c r="Y87" i="41"/>
  <c r="X87" i="41"/>
  <c r="W87" i="41"/>
  <c r="V87" i="41"/>
  <c r="DG87" i="41" s="1"/>
  <c r="U87" i="41"/>
  <c r="DF87" i="41" s="1"/>
  <c r="T87" i="41"/>
  <c r="DE87" i="41" s="1"/>
  <c r="S87" i="41"/>
  <c r="DD87" i="41" s="1"/>
  <c r="R87" i="41"/>
  <c r="DC87" i="41" s="1"/>
  <c r="Q87" i="41"/>
  <c r="DB87" i="41" s="1"/>
  <c r="P87" i="41"/>
  <c r="DA87" i="41" s="1"/>
  <c r="O87" i="41"/>
  <c r="CZ87" i="41" s="1"/>
  <c r="N87" i="41"/>
  <c r="CY87" i="41" s="1"/>
  <c r="M87" i="41"/>
  <c r="L87" i="41"/>
  <c r="CW87" i="41" s="1"/>
  <c r="K87" i="41"/>
  <c r="CV87" i="41" s="1"/>
  <c r="J87" i="41"/>
  <c r="I87" i="41"/>
  <c r="H87" i="41"/>
  <c r="G87" i="41"/>
  <c r="F87" i="41"/>
  <c r="E87" i="41"/>
  <c r="CP87" i="41" s="1"/>
  <c r="D87" i="41"/>
  <c r="CO87" i="41" s="1"/>
  <c r="C87" i="41"/>
  <c r="DO86" i="41"/>
  <c r="DM86" i="41"/>
  <c r="DL86" i="41"/>
  <c r="DK86" i="41"/>
  <c r="DE86" i="41"/>
  <c r="DB86" i="41"/>
  <c r="DA86" i="41"/>
  <c r="CZ86" i="41"/>
  <c r="CY86" i="41"/>
  <c r="CX86" i="41"/>
  <c r="CW86" i="41"/>
  <c r="CV86" i="41"/>
  <c r="CU86" i="41"/>
  <c r="CO86" i="41"/>
  <c r="AC86" i="41"/>
  <c r="AB86" i="41"/>
  <c r="AA86" i="41"/>
  <c r="Z86" i="41"/>
  <c r="Y86" i="41"/>
  <c r="DJ86" i="41" s="1"/>
  <c r="X86" i="41"/>
  <c r="DI86" i="41" s="1"/>
  <c r="W86" i="41"/>
  <c r="DH86" i="41" s="1"/>
  <c r="V86" i="41"/>
  <c r="DG86" i="41" s="1"/>
  <c r="U86" i="41"/>
  <c r="DF86" i="41" s="1"/>
  <c r="T86" i="41"/>
  <c r="S86" i="41"/>
  <c r="DD86" i="41" s="1"/>
  <c r="R86" i="41"/>
  <c r="DC86" i="41" s="1"/>
  <c r="Q86" i="41"/>
  <c r="P86" i="41"/>
  <c r="O86" i="41"/>
  <c r="N86" i="41"/>
  <c r="M86" i="41"/>
  <c r="L86" i="41"/>
  <c r="K86" i="41"/>
  <c r="J86" i="41"/>
  <c r="I86" i="41"/>
  <c r="CT86" i="41" s="1"/>
  <c r="H86" i="41"/>
  <c r="CS86" i="41" s="1"/>
  <c r="G86" i="41"/>
  <c r="CR86" i="41" s="1"/>
  <c r="F86" i="41"/>
  <c r="CQ86" i="41" s="1"/>
  <c r="E86" i="41"/>
  <c r="CP86" i="41" s="1"/>
  <c r="D86" i="41"/>
  <c r="C86" i="41"/>
  <c r="CN86" i="41" s="1"/>
  <c r="DL85" i="41"/>
  <c r="DI85" i="41"/>
  <c r="DH85" i="41"/>
  <c r="DG85" i="41"/>
  <c r="DF85" i="41"/>
  <c r="DE85" i="41"/>
  <c r="DD85" i="41"/>
  <c r="DC85" i="41"/>
  <c r="DB85" i="41"/>
  <c r="CV85" i="41"/>
  <c r="CS85" i="41"/>
  <c r="CR85" i="41"/>
  <c r="CQ85" i="41"/>
  <c r="CP85" i="41"/>
  <c r="CO85" i="41"/>
  <c r="CN85" i="41"/>
  <c r="AC85" i="41"/>
  <c r="AB85" i="41"/>
  <c r="DM85" i="41" s="1"/>
  <c r="AA85" i="41"/>
  <c r="Z85" i="41"/>
  <c r="DK85" i="41" s="1"/>
  <c r="Y85" i="41"/>
  <c r="DJ85" i="41" s="1"/>
  <c r="X85" i="41"/>
  <c r="W85" i="41"/>
  <c r="V85" i="41"/>
  <c r="U85" i="41"/>
  <c r="T85" i="41"/>
  <c r="S85" i="41"/>
  <c r="R85" i="41"/>
  <c r="Q85" i="41"/>
  <c r="P85" i="41"/>
  <c r="DA85" i="41" s="1"/>
  <c r="O85" i="41"/>
  <c r="CZ85" i="41" s="1"/>
  <c r="N85" i="41"/>
  <c r="CY85" i="41" s="1"/>
  <c r="M85" i="41"/>
  <c r="CX85" i="41" s="1"/>
  <c r="L85" i="41"/>
  <c r="CW85" i="41" s="1"/>
  <c r="K85" i="41"/>
  <c r="J85" i="41"/>
  <c r="CU85" i="41" s="1"/>
  <c r="I85" i="41"/>
  <c r="CT85" i="41" s="1"/>
  <c r="H85" i="41"/>
  <c r="G85" i="41"/>
  <c r="F85" i="41"/>
  <c r="E85" i="41"/>
  <c r="D85" i="41"/>
  <c r="C85" i="41"/>
  <c r="DM84" i="41"/>
  <c r="DL84" i="41"/>
  <c r="DK84" i="41"/>
  <c r="DJ84" i="41"/>
  <c r="DI84" i="41"/>
  <c r="DC84" i="41"/>
  <c r="CZ84" i="41"/>
  <c r="CY84" i="41"/>
  <c r="CX84" i="41"/>
  <c r="CW84" i="41"/>
  <c r="CV84" i="41"/>
  <c r="CU84" i="41"/>
  <c r="CT84" i="41"/>
  <c r="CS84" i="41"/>
  <c r="AC84" i="41"/>
  <c r="AB84" i="41"/>
  <c r="AA84" i="41"/>
  <c r="Z84" i="41"/>
  <c r="Y84" i="41"/>
  <c r="X84" i="41"/>
  <c r="W84" i="41"/>
  <c r="DH84" i="41" s="1"/>
  <c r="V84" i="41"/>
  <c r="DG84" i="41" s="1"/>
  <c r="U84" i="41"/>
  <c r="DF84" i="41" s="1"/>
  <c r="T84" i="41"/>
  <c r="DE84" i="41" s="1"/>
  <c r="S84" i="41"/>
  <c r="DD84" i="41" s="1"/>
  <c r="R84" i="41"/>
  <c r="Q84" i="41"/>
  <c r="DB84" i="41" s="1"/>
  <c r="P84" i="41"/>
  <c r="DA84" i="41" s="1"/>
  <c r="O84" i="41"/>
  <c r="N84" i="41"/>
  <c r="M84" i="41"/>
  <c r="L84" i="41"/>
  <c r="K84" i="41"/>
  <c r="J84" i="41"/>
  <c r="I84" i="41"/>
  <c r="H84" i="41"/>
  <c r="G84" i="41"/>
  <c r="CR84" i="41" s="1"/>
  <c r="F84" i="41"/>
  <c r="CQ84" i="41" s="1"/>
  <c r="E84" i="41"/>
  <c r="CP84" i="41" s="1"/>
  <c r="D84" i="41"/>
  <c r="CO84" i="41" s="1"/>
  <c r="C84" i="41"/>
  <c r="CN84" i="41" s="1"/>
  <c r="DJ83" i="41"/>
  <c r="DG83" i="41"/>
  <c r="DF83" i="41"/>
  <c r="DE83" i="41"/>
  <c r="DD83" i="41"/>
  <c r="DC83" i="41"/>
  <c r="DB83" i="41"/>
  <c r="DA83" i="41"/>
  <c r="CZ83" i="41"/>
  <c r="CT83" i="41"/>
  <c r="CQ83" i="41"/>
  <c r="CP83" i="41"/>
  <c r="CO83" i="41"/>
  <c r="CN83" i="41"/>
  <c r="AC83" i="41"/>
  <c r="AB83" i="41"/>
  <c r="DM83" i="41" s="1"/>
  <c r="AA83" i="41"/>
  <c r="DL83" i="41" s="1"/>
  <c r="Z83" i="41"/>
  <c r="DK83" i="41" s="1"/>
  <c r="Y83" i="41"/>
  <c r="X83" i="41"/>
  <c r="DI83" i="41" s="1"/>
  <c r="W83" i="41"/>
  <c r="DH83" i="41" s="1"/>
  <c r="V83" i="41"/>
  <c r="U83" i="41"/>
  <c r="T83" i="41"/>
  <c r="S83" i="41"/>
  <c r="R83" i="41"/>
  <c r="Q83" i="41"/>
  <c r="P83" i="41"/>
  <c r="O83" i="41"/>
  <c r="N83" i="41"/>
  <c r="CY83" i="41" s="1"/>
  <c r="M83" i="41"/>
  <c r="CX83" i="41" s="1"/>
  <c r="L83" i="41"/>
  <c r="CW83" i="41" s="1"/>
  <c r="K83" i="41"/>
  <c r="J83" i="41"/>
  <c r="CU83" i="41" s="1"/>
  <c r="I83" i="41"/>
  <c r="H83" i="41"/>
  <c r="CS83" i="41" s="1"/>
  <c r="G83" i="41"/>
  <c r="CR83" i="41" s="1"/>
  <c r="F83" i="41"/>
  <c r="E83" i="41"/>
  <c r="D83" i="41"/>
  <c r="C83" i="41"/>
  <c r="DM82" i="41"/>
  <c r="DL82" i="41"/>
  <c r="DK82" i="41"/>
  <c r="DJ82" i="41"/>
  <c r="DI82" i="41"/>
  <c r="DH82" i="41"/>
  <c r="DG82" i="41"/>
  <c r="DA82" i="41"/>
  <c r="CX82" i="41"/>
  <c r="CW82" i="41"/>
  <c r="CV82" i="41"/>
  <c r="CU82" i="41"/>
  <c r="CT82" i="41"/>
  <c r="CS82" i="41"/>
  <c r="CR82" i="41"/>
  <c r="CQ82" i="41"/>
  <c r="AC82" i="41"/>
  <c r="AB82" i="41"/>
  <c r="AA82" i="41"/>
  <c r="Z82" i="41"/>
  <c r="Y82" i="41"/>
  <c r="X82" i="41"/>
  <c r="W82" i="41"/>
  <c r="V82" i="41"/>
  <c r="U82" i="41"/>
  <c r="DF82" i="41" s="1"/>
  <c r="T82" i="41"/>
  <c r="DE82" i="41" s="1"/>
  <c r="S82" i="41"/>
  <c r="DD82" i="41" s="1"/>
  <c r="R82" i="41"/>
  <c r="DC82" i="41" s="1"/>
  <c r="Q82" i="41"/>
  <c r="DB82" i="41" s="1"/>
  <c r="P82" i="41"/>
  <c r="O82" i="41"/>
  <c r="CZ82" i="41" s="1"/>
  <c r="N82" i="41"/>
  <c r="CY82" i="41" s="1"/>
  <c r="M82" i="41"/>
  <c r="L82" i="41"/>
  <c r="K82" i="41"/>
  <c r="J82" i="41"/>
  <c r="I82" i="41"/>
  <c r="H82" i="41"/>
  <c r="G82" i="41"/>
  <c r="F82" i="41"/>
  <c r="E82" i="41"/>
  <c r="CP82" i="41" s="1"/>
  <c r="D82" i="41"/>
  <c r="CO82" i="41" s="1"/>
  <c r="C82" i="41"/>
  <c r="DH81" i="41"/>
  <c r="DE81" i="41"/>
  <c r="DD81" i="41"/>
  <c r="DC81" i="41"/>
  <c r="DB81" i="41"/>
  <c r="DA81" i="41"/>
  <c r="CZ81" i="41"/>
  <c r="CY81" i="41"/>
  <c r="CX81" i="41"/>
  <c r="CR81" i="41"/>
  <c r="CO81" i="41"/>
  <c r="CN81" i="41"/>
  <c r="AC81" i="41"/>
  <c r="AB81" i="41"/>
  <c r="DM81" i="41" s="1"/>
  <c r="AA81" i="41"/>
  <c r="DL81" i="41" s="1"/>
  <c r="Z81" i="41"/>
  <c r="DK81" i="41" s="1"/>
  <c r="Y81" i="41"/>
  <c r="DJ81" i="41" s="1"/>
  <c r="X81" i="41"/>
  <c r="DI81" i="41" s="1"/>
  <c r="W81" i="41"/>
  <c r="V81" i="41"/>
  <c r="DG81" i="41" s="1"/>
  <c r="U81" i="41"/>
  <c r="DF81" i="41" s="1"/>
  <c r="T81" i="41"/>
  <c r="S81" i="41"/>
  <c r="R81" i="41"/>
  <c r="Q81" i="41"/>
  <c r="P81" i="41"/>
  <c r="O81" i="41"/>
  <c r="N81" i="41"/>
  <c r="M81" i="41"/>
  <c r="L81" i="41"/>
  <c r="CW81" i="41" s="1"/>
  <c r="K81" i="41"/>
  <c r="CV81" i="41" s="1"/>
  <c r="J81" i="41"/>
  <c r="CU81" i="41" s="1"/>
  <c r="DO81" i="41" s="1"/>
  <c r="I81" i="41"/>
  <c r="CT81" i="41" s="1"/>
  <c r="H81" i="41"/>
  <c r="CS81" i="41" s="1"/>
  <c r="G81" i="41"/>
  <c r="F81" i="41"/>
  <c r="CQ81" i="41" s="1"/>
  <c r="E81" i="41"/>
  <c r="CP81" i="41" s="1"/>
  <c r="D81" i="41"/>
  <c r="C81" i="41"/>
  <c r="DL80" i="41"/>
  <c r="DK80" i="41"/>
  <c r="DJ80" i="41"/>
  <c r="DI80" i="41"/>
  <c r="DH80" i="41"/>
  <c r="DG80" i="41"/>
  <c r="DF80" i="41"/>
  <c r="DE80" i="41"/>
  <c r="CY80" i="41"/>
  <c r="CV80" i="41"/>
  <c r="CU80" i="41"/>
  <c r="CT80" i="41"/>
  <c r="CS80" i="41"/>
  <c r="CR80" i="41"/>
  <c r="CQ80" i="41"/>
  <c r="CP80" i="41"/>
  <c r="CO80" i="41"/>
  <c r="AC80" i="41"/>
  <c r="AB80" i="41"/>
  <c r="DM80" i="41" s="1"/>
  <c r="AA80" i="41"/>
  <c r="Z80" i="41"/>
  <c r="Y80" i="41"/>
  <c r="X80" i="41"/>
  <c r="W80" i="41"/>
  <c r="V80" i="41"/>
  <c r="U80" i="41"/>
  <c r="T80" i="41"/>
  <c r="S80" i="41"/>
  <c r="DD80" i="41" s="1"/>
  <c r="R80" i="41"/>
  <c r="DC80" i="41" s="1"/>
  <c r="Q80" i="41"/>
  <c r="DB80" i="41" s="1"/>
  <c r="P80" i="41"/>
  <c r="DA80" i="41" s="1"/>
  <c r="O80" i="41"/>
  <c r="CZ80" i="41" s="1"/>
  <c r="N80" i="41"/>
  <c r="M80" i="41"/>
  <c r="CX80" i="41" s="1"/>
  <c r="L80" i="41"/>
  <c r="CW80" i="41" s="1"/>
  <c r="K80" i="41"/>
  <c r="J80" i="41"/>
  <c r="I80" i="41"/>
  <c r="H80" i="41"/>
  <c r="G80" i="41"/>
  <c r="F80" i="41"/>
  <c r="E80" i="41"/>
  <c r="D80" i="41"/>
  <c r="C80" i="41"/>
  <c r="DM79" i="41"/>
  <c r="DL79" i="41"/>
  <c r="DF79" i="41"/>
  <c r="DC79" i="41"/>
  <c r="DB79" i="41"/>
  <c r="DA79" i="41"/>
  <c r="CZ79" i="41"/>
  <c r="CY79" i="41"/>
  <c r="CX79" i="41"/>
  <c r="CW79" i="41"/>
  <c r="CV79" i="41"/>
  <c r="CP79" i="41"/>
  <c r="AC79" i="41"/>
  <c r="AB79" i="41"/>
  <c r="AA79" i="41"/>
  <c r="Z79" i="41"/>
  <c r="DK79" i="41" s="1"/>
  <c r="Y79" i="41"/>
  <c r="DJ79" i="41" s="1"/>
  <c r="X79" i="41"/>
  <c r="DI79" i="41" s="1"/>
  <c r="W79" i="41"/>
  <c r="DH79" i="41" s="1"/>
  <c r="V79" i="41"/>
  <c r="DG79" i="41" s="1"/>
  <c r="U79" i="41"/>
  <c r="T79" i="41"/>
  <c r="DE79" i="41" s="1"/>
  <c r="S79" i="41"/>
  <c r="DD79" i="41" s="1"/>
  <c r="R79" i="41"/>
  <c r="Q79" i="41"/>
  <c r="P79" i="41"/>
  <c r="O79" i="41"/>
  <c r="N79" i="41"/>
  <c r="M79" i="41"/>
  <c r="L79" i="41"/>
  <c r="K79" i="41"/>
  <c r="J79" i="41"/>
  <c r="CU79" i="41" s="1"/>
  <c r="I79" i="41"/>
  <c r="CT79" i="41" s="1"/>
  <c r="H79" i="41"/>
  <c r="CS79" i="41" s="1"/>
  <c r="G79" i="41"/>
  <c r="CR79" i="41" s="1"/>
  <c r="F79" i="41"/>
  <c r="CQ79" i="41" s="1"/>
  <c r="E79" i="41"/>
  <c r="D79" i="41"/>
  <c r="CO79" i="41" s="1"/>
  <c r="C79" i="41"/>
  <c r="CN79" i="41" s="1"/>
  <c r="DM78" i="41"/>
  <c r="DJ78" i="41"/>
  <c r="DI78" i="41"/>
  <c r="DH78" i="41"/>
  <c r="DG78" i="41"/>
  <c r="DF78" i="41"/>
  <c r="DE78" i="41"/>
  <c r="DD78" i="41"/>
  <c r="DC78" i="41"/>
  <c r="CT78" i="41"/>
  <c r="CS78" i="41"/>
  <c r="CR78" i="41"/>
  <c r="CQ78" i="41"/>
  <c r="CP78" i="41"/>
  <c r="CO78" i="41"/>
  <c r="CN78" i="41"/>
  <c r="AC78" i="41"/>
  <c r="AB78" i="41"/>
  <c r="AA78" i="41"/>
  <c r="DL78" i="41" s="1"/>
  <c r="Z78" i="41"/>
  <c r="DK78" i="41" s="1"/>
  <c r="Y78" i="41"/>
  <c r="X78" i="41"/>
  <c r="W78" i="41"/>
  <c r="V78" i="41"/>
  <c r="U78" i="41"/>
  <c r="T78" i="41"/>
  <c r="S78" i="41"/>
  <c r="R78" i="41"/>
  <c r="Q78" i="41"/>
  <c r="DB78" i="41" s="1"/>
  <c r="P78" i="41"/>
  <c r="DA78" i="41" s="1"/>
  <c r="O78" i="41"/>
  <c r="CZ78" i="41" s="1"/>
  <c r="N78" i="41"/>
  <c r="CY78" i="41" s="1"/>
  <c r="M78" i="41"/>
  <c r="CX78" i="41" s="1"/>
  <c r="L78" i="41"/>
  <c r="CW78" i="41" s="1"/>
  <c r="K78" i="41"/>
  <c r="CV78" i="41" s="1"/>
  <c r="J78" i="41"/>
  <c r="CU78" i="41" s="1"/>
  <c r="I78" i="41"/>
  <c r="H78" i="41"/>
  <c r="G78" i="41"/>
  <c r="F78" i="41"/>
  <c r="E78" i="41"/>
  <c r="D78" i="41"/>
  <c r="C78" i="41"/>
  <c r="DM77" i="41"/>
  <c r="DL77" i="41"/>
  <c r="DK77" i="41"/>
  <c r="DJ77" i="41"/>
  <c r="DD77" i="41"/>
  <c r="DA77" i="41"/>
  <c r="CZ77" i="41"/>
  <c r="CY77" i="41"/>
  <c r="CX77" i="41"/>
  <c r="CW77" i="41"/>
  <c r="CV77" i="41"/>
  <c r="CU77" i="41"/>
  <c r="CT77" i="41"/>
  <c r="AC77" i="41"/>
  <c r="AB77" i="41"/>
  <c r="AA77" i="41"/>
  <c r="Z77" i="41"/>
  <c r="Y77" i="41"/>
  <c r="X77" i="41"/>
  <c r="DI77" i="41" s="1"/>
  <c r="W77" i="41"/>
  <c r="DH77" i="41" s="1"/>
  <c r="V77" i="41"/>
  <c r="DG77" i="41" s="1"/>
  <c r="U77" i="41"/>
  <c r="DF77" i="41" s="1"/>
  <c r="T77" i="41"/>
  <c r="DE77" i="41" s="1"/>
  <c r="S77" i="41"/>
  <c r="R77" i="41"/>
  <c r="DC77" i="41" s="1"/>
  <c r="Q77" i="41"/>
  <c r="DB77" i="41" s="1"/>
  <c r="P77" i="41"/>
  <c r="O77" i="41"/>
  <c r="N77" i="41"/>
  <c r="M77" i="41"/>
  <c r="L77" i="41"/>
  <c r="K77" i="41"/>
  <c r="J77" i="41"/>
  <c r="I77" i="41"/>
  <c r="H77" i="41"/>
  <c r="CS77" i="41" s="1"/>
  <c r="G77" i="41"/>
  <c r="CR77" i="41" s="1"/>
  <c r="F77" i="41"/>
  <c r="CQ77" i="41" s="1"/>
  <c r="E77" i="41"/>
  <c r="D77" i="41"/>
  <c r="CO77" i="41" s="1"/>
  <c r="C77" i="41"/>
  <c r="CN77" i="41" s="1"/>
  <c r="DH76" i="41"/>
  <c r="DG76" i="41"/>
  <c r="DF76" i="41"/>
  <c r="DE76" i="41"/>
  <c r="DD76" i="41"/>
  <c r="DC76" i="41"/>
  <c r="DB76" i="41"/>
  <c r="CR76" i="41"/>
  <c r="CQ76" i="41"/>
  <c r="CP76" i="41"/>
  <c r="CO76" i="41"/>
  <c r="CN76" i="41"/>
  <c r="AC76" i="41"/>
  <c r="AB76" i="41"/>
  <c r="DM76" i="41" s="1"/>
  <c r="AA76" i="41"/>
  <c r="DL76" i="41" s="1"/>
  <c r="Z76" i="41"/>
  <c r="DK76" i="41" s="1"/>
  <c r="Y76" i="41"/>
  <c r="DJ76" i="41" s="1"/>
  <c r="X76" i="41"/>
  <c r="DI76" i="41" s="1"/>
  <c r="W76" i="41"/>
  <c r="V76" i="41"/>
  <c r="U76" i="41"/>
  <c r="T76" i="41"/>
  <c r="S76" i="41"/>
  <c r="R76" i="41"/>
  <c r="Q76" i="41"/>
  <c r="P76" i="41"/>
  <c r="DA76" i="41" s="1"/>
  <c r="O76" i="41"/>
  <c r="CZ76" i="41" s="1"/>
  <c r="N76" i="41"/>
  <c r="CY76" i="41" s="1"/>
  <c r="M76" i="41"/>
  <c r="CX76" i="41" s="1"/>
  <c r="L76" i="41"/>
  <c r="CW76" i="41" s="1"/>
  <c r="K76" i="41"/>
  <c r="CV76" i="41" s="1"/>
  <c r="J76" i="41"/>
  <c r="CU76" i="41" s="1"/>
  <c r="I76" i="41"/>
  <c r="CT76" i="41" s="1"/>
  <c r="H76" i="41"/>
  <c r="CS76" i="41" s="1"/>
  <c r="G76" i="41"/>
  <c r="F76" i="41"/>
  <c r="E76" i="41"/>
  <c r="D76" i="41"/>
  <c r="C76" i="41"/>
  <c r="DM75" i="41"/>
  <c r="DL75" i="41"/>
  <c r="DK75" i="41"/>
  <c r="DJ75" i="41"/>
  <c r="DI75" i="41"/>
  <c r="DH75" i="41"/>
  <c r="CY75" i="41"/>
  <c r="CX75" i="41"/>
  <c r="CW75" i="41"/>
  <c r="CV75" i="41"/>
  <c r="CU75" i="41"/>
  <c r="CT75" i="41"/>
  <c r="CS75" i="41"/>
  <c r="CR75" i="41"/>
  <c r="CQ75" i="41"/>
  <c r="AC75" i="41"/>
  <c r="AB75" i="41"/>
  <c r="AA75" i="41"/>
  <c r="Z75" i="41"/>
  <c r="Y75" i="41"/>
  <c r="X75" i="41"/>
  <c r="W75" i="41"/>
  <c r="V75" i="41"/>
  <c r="DG75" i="41" s="1"/>
  <c r="U75" i="41"/>
  <c r="DF75" i="41" s="1"/>
  <c r="T75" i="41"/>
  <c r="DE75" i="41" s="1"/>
  <c r="S75" i="41"/>
  <c r="DD75" i="41" s="1"/>
  <c r="R75" i="41"/>
  <c r="DC75" i="41" s="1"/>
  <c r="Q75" i="41"/>
  <c r="DB75" i="41" s="1"/>
  <c r="P75" i="41"/>
  <c r="DA75" i="41" s="1"/>
  <c r="O75" i="41"/>
  <c r="CZ75" i="41" s="1"/>
  <c r="N75" i="41"/>
  <c r="M75" i="41"/>
  <c r="L75" i="41"/>
  <c r="K75" i="41"/>
  <c r="J75" i="41"/>
  <c r="I75" i="41"/>
  <c r="H75" i="41"/>
  <c r="G75" i="41"/>
  <c r="F75" i="41"/>
  <c r="E75" i="41"/>
  <c r="CP75" i="41" s="1"/>
  <c r="D75" i="41"/>
  <c r="CO75" i="41" s="1"/>
  <c r="C75" i="41"/>
  <c r="DF74" i="41"/>
  <c r="DE74" i="41"/>
  <c r="DD74" i="41"/>
  <c r="DC74" i="41"/>
  <c r="DB74" i="41"/>
  <c r="DA74" i="41"/>
  <c r="CZ74" i="41"/>
  <c r="CY74" i="41"/>
  <c r="CX74" i="41"/>
  <c r="CP74" i="41"/>
  <c r="CO74" i="41"/>
  <c r="CN74" i="41"/>
  <c r="AC74" i="41"/>
  <c r="AB74" i="41"/>
  <c r="DM74" i="41" s="1"/>
  <c r="AA74" i="41"/>
  <c r="DL74" i="41" s="1"/>
  <c r="Z74" i="41"/>
  <c r="DK74" i="41" s="1"/>
  <c r="Y74" i="41"/>
  <c r="DJ74" i="41" s="1"/>
  <c r="X74" i="41"/>
  <c r="DI74" i="41" s="1"/>
  <c r="W74" i="41"/>
  <c r="DH74" i="41" s="1"/>
  <c r="V74" i="41"/>
  <c r="DG74" i="41" s="1"/>
  <c r="U74" i="41"/>
  <c r="T74" i="41"/>
  <c r="S74" i="41"/>
  <c r="R74" i="41"/>
  <c r="Q74" i="41"/>
  <c r="P74" i="41"/>
  <c r="O74" i="41"/>
  <c r="N74" i="41"/>
  <c r="M74" i="41"/>
  <c r="L74" i="41"/>
  <c r="CW74" i="41" s="1"/>
  <c r="K74" i="41"/>
  <c r="CV74" i="41" s="1"/>
  <c r="J74" i="41"/>
  <c r="CU74" i="41" s="1"/>
  <c r="I74" i="41"/>
  <c r="CT74" i="41" s="1"/>
  <c r="H74" i="41"/>
  <c r="CS74" i="41" s="1"/>
  <c r="G74" i="41"/>
  <c r="CR74" i="41" s="1"/>
  <c r="F74" i="41"/>
  <c r="CQ74" i="41" s="1"/>
  <c r="E74" i="41"/>
  <c r="D74" i="41"/>
  <c r="C74" i="41"/>
  <c r="DM73" i="41"/>
  <c r="DL73" i="41"/>
  <c r="DK73" i="41"/>
  <c r="DJ73" i="41"/>
  <c r="DI73" i="41"/>
  <c r="DH73" i="41"/>
  <c r="DG73" i="41"/>
  <c r="CW73" i="41"/>
  <c r="CV73" i="41"/>
  <c r="CU73" i="41"/>
  <c r="CT73" i="41"/>
  <c r="CS73" i="41"/>
  <c r="CR73" i="41"/>
  <c r="CQ73" i="41"/>
  <c r="CP73" i="41"/>
  <c r="AC73" i="41"/>
  <c r="AB73" i="41"/>
  <c r="AA73" i="41"/>
  <c r="Z73" i="41"/>
  <c r="Y73" i="41"/>
  <c r="X73" i="41"/>
  <c r="W73" i="41"/>
  <c r="V73" i="41"/>
  <c r="U73" i="41"/>
  <c r="DF73" i="41" s="1"/>
  <c r="T73" i="41"/>
  <c r="DE73" i="41" s="1"/>
  <c r="S73" i="41"/>
  <c r="DD73" i="41" s="1"/>
  <c r="R73" i="41"/>
  <c r="DC73" i="41" s="1"/>
  <c r="Q73" i="41"/>
  <c r="DB73" i="41" s="1"/>
  <c r="P73" i="41"/>
  <c r="DA73" i="41" s="1"/>
  <c r="O73" i="41"/>
  <c r="CZ73" i="41" s="1"/>
  <c r="N73" i="41"/>
  <c r="CY73" i="41" s="1"/>
  <c r="M73" i="41"/>
  <c r="CX73" i="41" s="1"/>
  <c r="L73" i="41"/>
  <c r="K73" i="41"/>
  <c r="J73" i="41"/>
  <c r="I73" i="41"/>
  <c r="H73" i="41"/>
  <c r="G73" i="41"/>
  <c r="F73" i="41"/>
  <c r="E73" i="41"/>
  <c r="D73" i="41"/>
  <c r="CO73" i="41" s="1"/>
  <c r="C73" i="41"/>
  <c r="DM72" i="41"/>
  <c r="DL72" i="41"/>
  <c r="DD72" i="41"/>
  <c r="DC72" i="41"/>
  <c r="DB72" i="41"/>
  <c r="DA72" i="41"/>
  <c r="CZ72" i="41"/>
  <c r="CY72" i="41"/>
  <c r="CN72" i="41"/>
  <c r="AC72" i="41"/>
  <c r="AB72" i="41"/>
  <c r="AA72" i="41"/>
  <c r="Z72" i="41"/>
  <c r="DK72" i="41" s="1"/>
  <c r="Y72" i="41"/>
  <c r="DJ72" i="41" s="1"/>
  <c r="X72" i="41"/>
  <c r="DI72" i="41" s="1"/>
  <c r="W72" i="41"/>
  <c r="DH72" i="41" s="1"/>
  <c r="V72" i="41"/>
  <c r="DG72" i="41" s="1"/>
  <c r="U72" i="41"/>
  <c r="DF72" i="41" s="1"/>
  <c r="T72" i="41"/>
  <c r="DE72" i="41" s="1"/>
  <c r="S72" i="41"/>
  <c r="R72" i="41"/>
  <c r="Q72" i="41"/>
  <c r="P72" i="41"/>
  <c r="O72" i="41"/>
  <c r="N72" i="41"/>
  <c r="M72" i="41"/>
  <c r="CX72" i="41" s="1"/>
  <c r="L72" i="41"/>
  <c r="CW72" i="41" s="1"/>
  <c r="K72" i="41"/>
  <c r="CV72" i="41" s="1"/>
  <c r="J72" i="41"/>
  <c r="CU72" i="41" s="1"/>
  <c r="I72" i="41"/>
  <c r="CT72" i="41" s="1"/>
  <c r="CT98" i="41" s="1"/>
  <c r="H72" i="41"/>
  <c r="CS72" i="41" s="1"/>
  <c r="G72" i="41"/>
  <c r="CR72" i="41" s="1"/>
  <c r="F72" i="41"/>
  <c r="CQ72" i="41" s="1"/>
  <c r="E72" i="41"/>
  <c r="CP72" i="41" s="1"/>
  <c r="D72" i="41"/>
  <c r="CO72" i="41" s="1"/>
  <c r="C72" i="41"/>
  <c r="DK71" i="41"/>
  <c r="DJ71" i="41"/>
  <c r="DI71" i="41"/>
  <c r="DH71" i="41"/>
  <c r="DG71" i="41"/>
  <c r="DF71" i="41"/>
  <c r="DD71" i="41"/>
  <c r="DC71" i="41"/>
  <c r="DC98" i="41" s="1"/>
  <c r="CU71" i="41"/>
  <c r="CT71" i="41"/>
  <c r="CS71" i="41"/>
  <c r="CR71" i="41"/>
  <c r="CQ71" i="41"/>
  <c r="CP71" i="41"/>
  <c r="AC71" i="41"/>
  <c r="AB71" i="41"/>
  <c r="DM71" i="41" s="1"/>
  <c r="AA71" i="41"/>
  <c r="Z71" i="41"/>
  <c r="Y71" i="41"/>
  <c r="X71" i="41"/>
  <c r="W71" i="41"/>
  <c r="W98" i="41" s="1"/>
  <c r="V71" i="41"/>
  <c r="U71" i="41"/>
  <c r="T71" i="41"/>
  <c r="T98" i="41" s="1"/>
  <c r="S71" i="41"/>
  <c r="R71" i="41"/>
  <c r="Q71" i="41"/>
  <c r="P71" i="41"/>
  <c r="O71" i="41"/>
  <c r="N71" i="41"/>
  <c r="M71" i="41"/>
  <c r="CX71" i="41" s="1"/>
  <c r="L71" i="41"/>
  <c r="CW71" i="41" s="1"/>
  <c r="K71" i="41"/>
  <c r="CV71" i="41" s="1"/>
  <c r="J71" i="41"/>
  <c r="I71" i="41"/>
  <c r="H71" i="41"/>
  <c r="G71" i="41"/>
  <c r="G98" i="41" s="1"/>
  <c r="F71" i="41"/>
  <c r="F98" i="41" s="1"/>
  <c r="E71" i="41"/>
  <c r="D71" i="41"/>
  <c r="D98" i="41" s="1"/>
  <c r="C71" i="41"/>
  <c r="CN71" i="41" s="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DM64" i="41"/>
  <c r="DE64" i="41"/>
  <c r="DC64" i="41"/>
  <c r="DB64" i="41"/>
  <c r="DA64" i="41"/>
  <c r="CZ64" i="41"/>
  <c r="CW64" i="41"/>
  <c r="CO64" i="41"/>
  <c r="AC64" i="41"/>
  <c r="AB64" i="41"/>
  <c r="AA64" i="41"/>
  <c r="DL64" i="41" s="1"/>
  <c r="Z64" i="41"/>
  <c r="DK64" i="41" s="1"/>
  <c r="Y64" i="41"/>
  <c r="DJ64" i="41" s="1"/>
  <c r="X64" i="41"/>
  <c r="DI64" i="41" s="1"/>
  <c r="W64" i="41"/>
  <c r="DH64" i="41" s="1"/>
  <c r="V64" i="41"/>
  <c r="DG64" i="41" s="1"/>
  <c r="U64" i="41"/>
  <c r="DF64" i="41" s="1"/>
  <c r="T64" i="41"/>
  <c r="S64" i="41"/>
  <c r="DD64" i="41" s="1"/>
  <c r="R64" i="41"/>
  <c r="Q64" i="41"/>
  <c r="P64" i="41"/>
  <c r="O64" i="41"/>
  <c r="N64" i="41"/>
  <c r="CY64" i="41" s="1"/>
  <c r="M64" i="41"/>
  <c r="CX64" i="41" s="1"/>
  <c r="L64" i="41"/>
  <c r="K64" i="41"/>
  <c r="CV64" i="41" s="1"/>
  <c r="J64" i="41"/>
  <c r="CU64" i="41" s="1"/>
  <c r="I64" i="41"/>
  <c r="CT64" i="41" s="1"/>
  <c r="H64" i="41"/>
  <c r="CS64" i="41" s="1"/>
  <c r="G64" i="41"/>
  <c r="CR64" i="41" s="1"/>
  <c r="F64" i="41"/>
  <c r="CQ64" i="41" s="1"/>
  <c r="E64" i="41"/>
  <c r="CP64" i="41" s="1"/>
  <c r="D64" i="41"/>
  <c r="C64" i="41"/>
  <c r="CN64" i="41" s="1"/>
  <c r="DL63" i="41"/>
  <c r="DJ63" i="41"/>
  <c r="DI63" i="41"/>
  <c r="DG63" i="41"/>
  <c r="CV63" i="41"/>
  <c r="CT63" i="41"/>
  <c r="CS63" i="41"/>
  <c r="CR63" i="41"/>
  <c r="CQ63" i="41"/>
  <c r="CP63" i="41"/>
  <c r="CO63" i="41"/>
  <c r="AC63" i="41"/>
  <c r="AB63" i="41"/>
  <c r="DM63" i="41" s="1"/>
  <c r="AA63" i="41"/>
  <c r="Z63" i="41"/>
  <c r="DK63" i="41" s="1"/>
  <c r="Y63" i="41"/>
  <c r="X63" i="41"/>
  <c r="W63" i="41"/>
  <c r="DH63" i="41" s="1"/>
  <c r="V63" i="41"/>
  <c r="U63" i="41"/>
  <c r="DF63" i="41" s="1"/>
  <c r="T63" i="41"/>
  <c r="DE63" i="41" s="1"/>
  <c r="S63" i="41"/>
  <c r="DD63" i="41" s="1"/>
  <c r="R63" i="41"/>
  <c r="DC63" i="41" s="1"/>
  <c r="Q63" i="41"/>
  <c r="DB63" i="41" s="1"/>
  <c r="P63" i="41"/>
  <c r="DA63" i="41" s="1"/>
  <c r="O63" i="41"/>
  <c r="CZ63" i="41" s="1"/>
  <c r="N63" i="41"/>
  <c r="CY63" i="41" s="1"/>
  <c r="M63" i="41"/>
  <c r="CX63" i="41" s="1"/>
  <c r="L63" i="41"/>
  <c r="CW63" i="41" s="1"/>
  <c r="K63" i="41"/>
  <c r="J63" i="41"/>
  <c r="CU63" i="41" s="1"/>
  <c r="I63" i="41"/>
  <c r="H63" i="41"/>
  <c r="G63" i="41"/>
  <c r="F63" i="41"/>
  <c r="E63" i="41"/>
  <c r="D63" i="41"/>
  <c r="C63" i="41"/>
  <c r="DL62" i="41"/>
  <c r="DK62" i="41"/>
  <c r="DC62" i="41"/>
  <c r="DA62" i="41"/>
  <c r="CX62" i="41"/>
  <c r="CU62" i="41"/>
  <c r="CR62" i="41"/>
  <c r="CN62" i="41"/>
  <c r="AC62" i="41"/>
  <c r="AB62" i="41"/>
  <c r="DM62" i="41" s="1"/>
  <c r="AA62" i="41"/>
  <c r="Z62" i="41"/>
  <c r="Y62" i="41"/>
  <c r="DJ62" i="41" s="1"/>
  <c r="X62" i="41"/>
  <c r="DI62" i="41" s="1"/>
  <c r="W62" i="41"/>
  <c r="DH62" i="41" s="1"/>
  <c r="V62" i="41"/>
  <c r="DG62" i="41" s="1"/>
  <c r="U62" i="41"/>
  <c r="DF62" i="41" s="1"/>
  <c r="T62" i="41"/>
  <c r="DE62" i="41" s="1"/>
  <c r="S62" i="41"/>
  <c r="DD62" i="41" s="1"/>
  <c r="R62" i="41"/>
  <c r="Q62" i="41"/>
  <c r="DB62" i="41" s="1"/>
  <c r="P62" i="41"/>
  <c r="O62" i="41"/>
  <c r="CZ62" i="41" s="1"/>
  <c r="N62" i="41"/>
  <c r="CY62" i="41" s="1"/>
  <c r="M62" i="41"/>
  <c r="L62" i="41"/>
  <c r="K62" i="41"/>
  <c r="CV62" i="41" s="1"/>
  <c r="J62" i="41"/>
  <c r="I62" i="41"/>
  <c r="CT62" i="41" s="1"/>
  <c r="H62" i="41"/>
  <c r="CS62" i="41" s="1"/>
  <c r="G62" i="41"/>
  <c r="F62" i="41"/>
  <c r="CQ62" i="41" s="1"/>
  <c r="E62" i="41"/>
  <c r="CP62" i="41" s="1"/>
  <c r="D62" i="41"/>
  <c r="CO62" i="41" s="1"/>
  <c r="C62" i="41"/>
  <c r="DJ61" i="41"/>
  <c r="DH61" i="41"/>
  <c r="DG61" i="41"/>
  <c r="DF61" i="41"/>
  <c r="DE61" i="41"/>
  <c r="DD61" i="41"/>
  <c r="DC61" i="41"/>
  <c r="CT61" i="41"/>
  <c r="CR61" i="41"/>
  <c r="CP61" i="41"/>
  <c r="CO61" i="41"/>
  <c r="CN61" i="41"/>
  <c r="AC61" i="41"/>
  <c r="AB61" i="41"/>
  <c r="DM61" i="41" s="1"/>
  <c r="AA61" i="41"/>
  <c r="DL61" i="41" s="1"/>
  <c r="Z61" i="41"/>
  <c r="DK61" i="41" s="1"/>
  <c r="Y61" i="41"/>
  <c r="X61" i="41"/>
  <c r="DI61" i="41" s="1"/>
  <c r="W61" i="41"/>
  <c r="V61" i="41"/>
  <c r="U61" i="41"/>
  <c r="T61" i="41"/>
  <c r="S61" i="41"/>
  <c r="R61" i="41"/>
  <c r="Q61" i="41"/>
  <c r="DB61" i="41" s="1"/>
  <c r="P61" i="41"/>
  <c r="DA61" i="41" s="1"/>
  <c r="O61" i="41"/>
  <c r="CZ61" i="41" s="1"/>
  <c r="N61" i="41"/>
  <c r="CY61" i="41" s="1"/>
  <c r="M61" i="41"/>
  <c r="CX61" i="41" s="1"/>
  <c r="L61" i="41"/>
  <c r="CW61" i="41" s="1"/>
  <c r="K61" i="41"/>
  <c r="CV61" i="41" s="1"/>
  <c r="J61" i="41"/>
  <c r="I61" i="41"/>
  <c r="H61" i="41"/>
  <c r="CS61" i="41" s="1"/>
  <c r="G61" i="41"/>
  <c r="F61" i="41"/>
  <c r="CQ61" i="41" s="1"/>
  <c r="E61" i="41"/>
  <c r="D61" i="41"/>
  <c r="C61" i="41"/>
  <c r="DL60" i="41"/>
  <c r="DI60" i="41"/>
  <c r="DG60" i="41"/>
  <c r="DF60" i="41"/>
  <c r="DB60" i="41"/>
  <c r="DA60" i="41"/>
  <c r="CR60" i="41"/>
  <c r="CQ60" i="41"/>
  <c r="AC60" i="41"/>
  <c r="AB60" i="41"/>
  <c r="DM60" i="41" s="1"/>
  <c r="AA60" i="41"/>
  <c r="Z60" i="41"/>
  <c r="DK60" i="41" s="1"/>
  <c r="Y60" i="41"/>
  <c r="DJ60" i="41" s="1"/>
  <c r="X60" i="41"/>
  <c r="W60" i="41"/>
  <c r="DH60" i="41" s="1"/>
  <c r="V60" i="41"/>
  <c r="U60" i="41"/>
  <c r="T60" i="41"/>
  <c r="DE60" i="41" s="1"/>
  <c r="S60" i="41"/>
  <c r="DD60" i="41" s="1"/>
  <c r="R60" i="41"/>
  <c r="DC60" i="41" s="1"/>
  <c r="Q60" i="41"/>
  <c r="P60" i="41"/>
  <c r="O60" i="41"/>
  <c r="CZ60" i="41" s="1"/>
  <c r="N60" i="41"/>
  <c r="CY60" i="41" s="1"/>
  <c r="M60" i="41"/>
  <c r="CX60" i="41" s="1"/>
  <c r="L60" i="41"/>
  <c r="CW60" i="41" s="1"/>
  <c r="K60" i="41"/>
  <c r="CV60" i="41" s="1"/>
  <c r="J60" i="41"/>
  <c r="CU60" i="41" s="1"/>
  <c r="I60" i="41"/>
  <c r="CT60" i="41" s="1"/>
  <c r="H60" i="41"/>
  <c r="CS60" i="41" s="1"/>
  <c r="G60" i="41"/>
  <c r="F60" i="41"/>
  <c r="E60" i="41"/>
  <c r="CP60" i="41" s="1"/>
  <c r="D60" i="41"/>
  <c r="CO60" i="41" s="1"/>
  <c r="C60" i="41"/>
  <c r="DL59" i="41"/>
  <c r="DK59" i="41"/>
  <c r="DJ59" i="41"/>
  <c r="DI59" i="41"/>
  <c r="DH59" i="41"/>
  <c r="DG59" i="41"/>
  <c r="DF59" i="41"/>
  <c r="DE59" i="41"/>
  <c r="CY59" i="41"/>
  <c r="CX59" i="41"/>
  <c r="CV59" i="41"/>
  <c r="CU59" i="41"/>
  <c r="CT59" i="41"/>
  <c r="CS59" i="41"/>
  <c r="CR59" i="41"/>
  <c r="CQ59" i="41"/>
  <c r="CP59" i="41"/>
  <c r="CO59" i="41"/>
  <c r="AC59" i="41"/>
  <c r="AB59" i="41"/>
  <c r="DM59" i="41" s="1"/>
  <c r="AA59" i="41"/>
  <c r="Z59" i="41"/>
  <c r="Y59" i="41"/>
  <c r="X59" i="41"/>
  <c r="W59" i="41"/>
  <c r="V59" i="41"/>
  <c r="U59" i="41"/>
  <c r="T59" i="41"/>
  <c r="S59" i="41"/>
  <c r="DD59" i="41" s="1"/>
  <c r="R59" i="41"/>
  <c r="DC59" i="41" s="1"/>
  <c r="Q59" i="41"/>
  <c r="DB59" i="41" s="1"/>
  <c r="P59" i="41"/>
  <c r="DA59" i="41" s="1"/>
  <c r="O59" i="41"/>
  <c r="CZ59" i="41" s="1"/>
  <c r="N59" i="41"/>
  <c r="M59" i="41"/>
  <c r="L59" i="41"/>
  <c r="CW59" i="41" s="1"/>
  <c r="K59" i="41"/>
  <c r="J59" i="41"/>
  <c r="I59" i="41"/>
  <c r="H59" i="41"/>
  <c r="G59" i="41"/>
  <c r="F59" i="41"/>
  <c r="E59" i="41"/>
  <c r="D59" i="41"/>
  <c r="C59" i="41"/>
  <c r="DM58" i="41"/>
  <c r="DL58" i="41"/>
  <c r="DF58" i="41"/>
  <c r="DE58" i="41"/>
  <c r="DC58" i="41"/>
  <c r="DB58" i="41"/>
  <c r="DA58" i="41"/>
  <c r="CZ58" i="41"/>
  <c r="CY58" i="41"/>
  <c r="CX58" i="41"/>
  <c r="CW58" i="41"/>
  <c r="CV58" i="41"/>
  <c r="CP58" i="41"/>
  <c r="CO58" i="41"/>
  <c r="AC58" i="41"/>
  <c r="AB58" i="41"/>
  <c r="AA58" i="41"/>
  <c r="Z58" i="41"/>
  <c r="DK58" i="41" s="1"/>
  <c r="Y58" i="41"/>
  <c r="DJ58" i="41" s="1"/>
  <c r="X58" i="41"/>
  <c r="DI58" i="41" s="1"/>
  <c r="W58" i="41"/>
  <c r="DH58" i="41" s="1"/>
  <c r="V58" i="41"/>
  <c r="DG58" i="41" s="1"/>
  <c r="U58" i="41"/>
  <c r="T58" i="41"/>
  <c r="S58" i="41"/>
  <c r="DD58" i="41" s="1"/>
  <c r="R58" i="41"/>
  <c r="Q58" i="41"/>
  <c r="P58" i="41"/>
  <c r="O58" i="41"/>
  <c r="N58" i="41"/>
  <c r="M58" i="41"/>
  <c r="L58" i="41"/>
  <c r="K58" i="41"/>
  <c r="J58" i="41"/>
  <c r="CU58" i="41" s="1"/>
  <c r="I58" i="41"/>
  <c r="CT58" i="41" s="1"/>
  <c r="H58" i="41"/>
  <c r="CS58" i="41" s="1"/>
  <c r="G58" i="41"/>
  <c r="CR58" i="41" s="1"/>
  <c r="F58" i="41"/>
  <c r="CQ58" i="41" s="1"/>
  <c r="E58" i="41"/>
  <c r="D58" i="41"/>
  <c r="C58" i="41"/>
  <c r="DM57" i="41"/>
  <c r="DL57" i="41"/>
  <c r="DJ57" i="41"/>
  <c r="DI57" i="41"/>
  <c r="DH57" i="41"/>
  <c r="DG57" i="41"/>
  <c r="DF57" i="41"/>
  <c r="DE57" i="41"/>
  <c r="DD57" i="41"/>
  <c r="DC57" i="41"/>
  <c r="CY57" i="41"/>
  <c r="CV57" i="41"/>
  <c r="CT57" i="41"/>
  <c r="CS57" i="41"/>
  <c r="CR57" i="41"/>
  <c r="CQ57" i="41"/>
  <c r="CP57" i="41"/>
  <c r="CO57" i="41"/>
  <c r="CN57" i="41"/>
  <c r="AC57" i="41"/>
  <c r="AB57" i="41"/>
  <c r="AA57" i="41"/>
  <c r="Z57" i="41"/>
  <c r="DK57" i="41" s="1"/>
  <c r="Y57" i="41"/>
  <c r="X57" i="41"/>
  <c r="W57" i="41"/>
  <c r="V57" i="41"/>
  <c r="U57" i="41"/>
  <c r="T57" i="41"/>
  <c r="S57" i="41"/>
  <c r="R57" i="41"/>
  <c r="Q57" i="41"/>
  <c r="DB57" i="41" s="1"/>
  <c r="P57" i="41"/>
  <c r="DA57" i="41" s="1"/>
  <c r="O57" i="41"/>
  <c r="CZ57" i="41" s="1"/>
  <c r="N57" i="41"/>
  <c r="M57" i="41"/>
  <c r="CX57" i="41" s="1"/>
  <c r="L57" i="41"/>
  <c r="CW57" i="41" s="1"/>
  <c r="K57" i="41"/>
  <c r="J57" i="41"/>
  <c r="CU57" i="41" s="1"/>
  <c r="I57" i="41"/>
  <c r="H57" i="41"/>
  <c r="G57" i="41"/>
  <c r="F57" i="41"/>
  <c r="E57" i="41"/>
  <c r="D57" i="41"/>
  <c r="C57" i="41"/>
  <c r="DM56" i="41"/>
  <c r="DL56" i="41"/>
  <c r="DK56" i="41"/>
  <c r="DJ56" i="41"/>
  <c r="DD56" i="41"/>
  <c r="DC56" i="41"/>
  <c r="DA56" i="41"/>
  <c r="CZ56" i="41"/>
  <c r="CY56" i="41"/>
  <c r="CX56" i="41"/>
  <c r="CW56" i="41"/>
  <c r="CV56" i="41"/>
  <c r="CU56" i="41"/>
  <c r="CT56" i="41"/>
  <c r="CP56" i="41"/>
  <c r="AC56" i="41"/>
  <c r="AB56" i="41"/>
  <c r="AA56" i="41"/>
  <c r="Z56" i="41"/>
  <c r="Y56" i="41"/>
  <c r="X56" i="41"/>
  <c r="DI56" i="41" s="1"/>
  <c r="W56" i="41"/>
  <c r="DH56" i="41" s="1"/>
  <c r="V56" i="41"/>
  <c r="DG56" i="41" s="1"/>
  <c r="U56" i="41"/>
  <c r="DF56" i="41" s="1"/>
  <c r="T56" i="41"/>
  <c r="DE56" i="41" s="1"/>
  <c r="S56" i="41"/>
  <c r="R56" i="41"/>
  <c r="Q56" i="41"/>
  <c r="DB56" i="41" s="1"/>
  <c r="P56" i="41"/>
  <c r="O56" i="41"/>
  <c r="N56" i="41"/>
  <c r="M56" i="41"/>
  <c r="L56" i="41"/>
  <c r="K56" i="41"/>
  <c r="J56" i="41"/>
  <c r="I56" i="41"/>
  <c r="H56" i="41"/>
  <c r="CS56" i="41" s="1"/>
  <c r="G56" i="41"/>
  <c r="CR56" i="41" s="1"/>
  <c r="F56" i="41"/>
  <c r="CQ56" i="41" s="1"/>
  <c r="E56" i="41"/>
  <c r="D56" i="41"/>
  <c r="CO56" i="41" s="1"/>
  <c r="C56" i="41"/>
  <c r="CN56" i="41" s="1"/>
  <c r="DJ55" i="41"/>
  <c r="DH55" i="41"/>
  <c r="DG55" i="41"/>
  <c r="DF55" i="41"/>
  <c r="DE55" i="41"/>
  <c r="DD55" i="41"/>
  <c r="DC55" i="41"/>
  <c r="DB55" i="41"/>
  <c r="DA55" i="41"/>
  <c r="CT55" i="41"/>
  <c r="CR55" i="41"/>
  <c r="CQ55" i="41"/>
  <c r="CP55" i="41"/>
  <c r="CO55" i="41"/>
  <c r="CN55" i="41"/>
  <c r="AC55" i="41"/>
  <c r="AB55" i="41"/>
  <c r="DM55" i="41" s="1"/>
  <c r="AA55" i="41"/>
  <c r="DL55" i="41" s="1"/>
  <c r="Z55" i="41"/>
  <c r="DK55" i="41" s="1"/>
  <c r="Y55" i="41"/>
  <c r="X55" i="41"/>
  <c r="DI55" i="41" s="1"/>
  <c r="W55" i="41"/>
  <c r="V55" i="41"/>
  <c r="U55" i="41"/>
  <c r="T55" i="41"/>
  <c r="S55" i="41"/>
  <c r="R55" i="41"/>
  <c r="Q55" i="41"/>
  <c r="P55" i="41"/>
  <c r="O55" i="41"/>
  <c r="CZ55" i="41" s="1"/>
  <c r="N55" i="41"/>
  <c r="CY55" i="41" s="1"/>
  <c r="M55" i="41"/>
  <c r="CX55" i="41" s="1"/>
  <c r="L55" i="41"/>
  <c r="CW55" i="41" s="1"/>
  <c r="K55" i="41"/>
  <c r="CV55" i="41" s="1"/>
  <c r="J55" i="41"/>
  <c r="CU55" i="41" s="1"/>
  <c r="I55" i="41"/>
  <c r="H55" i="41"/>
  <c r="G55" i="41"/>
  <c r="F55" i="41"/>
  <c r="E55" i="41"/>
  <c r="D55" i="41"/>
  <c r="C55" i="41"/>
  <c r="DM54" i="41"/>
  <c r="DL54" i="41"/>
  <c r="DK54" i="41"/>
  <c r="DJ54" i="41"/>
  <c r="DI54" i="41"/>
  <c r="DH54" i="41"/>
  <c r="DA54" i="41"/>
  <c r="CY54" i="41"/>
  <c r="CX54" i="41"/>
  <c r="CW54" i="41"/>
  <c r="CV54" i="41"/>
  <c r="CU54" i="41"/>
  <c r="CT54" i="41"/>
  <c r="CS54" i="41"/>
  <c r="CR54" i="41"/>
  <c r="AC54" i="41"/>
  <c r="AB54" i="41"/>
  <c r="AA54" i="41"/>
  <c r="Z54" i="41"/>
  <c r="Y54" i="41"/>
  <c r="X54" i="41"/>
  <c r="W54" i="41"/>
  <c r="V54" i="41"/>
  <c r="DG54" i="41" s="1"/>
  <c r="U54" i="41"/>
  <c r="DF54" i="41" s="1"/>
  <c r="T54" i="41"/>
  <c r="DE54" i="41" s="1"/>
  <c r="S54" i="41"/>
  <c r="DD54" i="41" s="1"/>
  <c r="R54" i="41"/>
  <c r="DC54" i="41" s="1"/>
  <c r="Q54" i="41"/>
  <c r="DB54" i="41" s="1"/>
  <c r="P54" i="41"/>
  <c r="O54" i="41"/>
  <c r="CZ54" i="41" s="1"/>
  <c r="N54" i="41"/>
  <c r="M54" i="41"/>
  <c r="L54" i="41"/>
  <c r="K54" i="41"/>
  <c r="J54" i="41"/>
  <c r="I54" i="41"/>
  <c r="H54" i="41"/>
  <c r="G54" i="41"/>
  <c r="F54" i="41"/>
  <c r="CQ54" i="41" s="1"/>
  <c r="E54" i="41"/>
  <c r="CP54" i="41" s="1"/>
  <c r="D54" i="41"/>
  <c r="CO54" i="41" s="1"/>
  <c r="C54" i="41"/>
  <c r="AD54" i="41" s="1"/>
  <c r="DK53" i="41"/>
  <c r="DI53" i="41"/>
  <c r="DH53" i="41"/>
  <c r="DF53" i="41"/>
  <c r="DE53" i="41"/>
  <c r="DD53" i="41"/>
  <c r="DC53" i="41"/>
  <c r="DB53" i="41"/>
  <c r="DA53" i="41"/>
  <c r="CZ53" i="41"/>
  <c r="CY53" i="41"/>
  <c r="CU53" i="41"/>
  <c r="CR53" i="41"/>
  <c r="CP53" i="41"/>
  <c r="CO53" i="41"/>
  <c r="CN53" i="41"/>
  <c r="AC53" i="41"/>
  <c r="AB53" i="41"/>
  <c r="DM53" i="41" s="1"/>
  <c r="AA53" i="41"/>
  <c r="DL53" i="41" s="1"/>
  <c r="Z53" i="41"/>
  <c r="Y53" i="41"/>
  <c r="DJ53" i="41" s="1"/>
  <c r="X53" i="41"/>
  <c r="W53" i="41"/>
  <c r="V53" i="41"/>
  <c r="DG53" i="41" s="1"/>
  <c r="U53" i="41"/>
  <c r="T53" i="41"/>
  <c r="S53" i="41"/>
  <c r="R53" i="41"/>
  <c r="Q53" i="41"/>
  <c r="P53" i="41"/>
  <c r="O53" i="41"/>
  <c r="N53" i="41"/>
  <c r="M53" i="41"/>
  <c r="CX53" i="41" s="1"/>
  <c r="L53" i="41"/>
  <c r="CW53" i="41" s="1"/>
  <c r="K53" i="41"/>
  <c r="CV53" i="41" s="1"/>
  <c r="J53" i="41"/>
  <c r="I53" i="41"/>
  <c r="CT53" i="41" s="1"/>
  <c r="H53" i="41"/>
  <c r="CS53" i="41" s="1"/>
  <c r="G53" i="41"/>
  <c r="F53" i="41"/>
  <c r="E53" i="41"/>
  <c r="D53" i="41"/>
  <c r="C53" i="41"/>
  <c r="DM52" i="41"/>
  <c r="DL52" i="41"/>
  <c r="DK52" i="41"/>
  <c r="DJ52" i="41"/>
  <c r="DI52" i="41"/>
  <c r="DH52" i="41"/>
  <c r="DG52" i="41"/>
  <c r="DF52" i="41"/>
  <c r="CZ52" i="41"/>
  <c r="CY52" i="41"/>
  <c r="CW52" i="41"/>
  <c r="CV52" i="41"/>
  <c r="CU52" i="41"/>
  <c r="CT52" i="41"/>
  <c r="CS52" i="41"/>
  <c r="CR52" i="41"/>
  <c r="CQ52" i="41"/>
  <c r="CP52" i="41"/>
  <c r="AC52" i="41"/>
  <c r="AB52" i="41"/>
  <c r="AA52" i="41"/>
  <c r="Z52" i="41"/>
  <c r="Y52" i="41"/>
  <c r="X52" i="41"/>
  <c r="W52" i="41"/>
  <c r="V52" i="41"/>
  <c r="U52" i="41"/>
  <c r="T52" i="41"/>
  <c r="DE52" i="41" s="1"/>
  <c r="S52" i="41"/>
  <c r="DD52" i="41" s="1"/>
  <c r="R52" i="41"/>
  <c r="DC52" i="41" s="1"/>
  <c r="Q52" i="41"/>
  <c r="DB52" i="41" s="1"/>
  <c r="P52" i="41"/>
  <c r="DA52" i="41" s="1"/>
  <c r="O52" i="41"/>
  <c r="N52" i="41"/>
  <c r="M52" i="41"/>
  <c r="CX52" i="41" s="1"/>
  <c r="L52" i="41"/>
  <c r="K52" i="41"/>
  <c r="J52" i="41"/>
  <c r="I52" i="41"/>
  <c r="H52" i="41"/>
  <c r="G52" i="41"/>
  <c r="F52" i="41"/>
  <c r="E52" i="41"/>
  <c r="D52" i="41"/>
  <c r="CO52" i="41" s="1"/>
  <c r="C52" i="41"/>
  <c r="CN52" i="41" s="1"/>
  <c r="DM51" i="41"/>
  <c r="DG51" i="41"/>
  <c r="DF51" i="41"/>
  <c r="DD51" i="41"/>
  <c r="DC51" i="41"/>
  <c r="DB51" i="41"/>
  <c r="DA51" i="41"/>
  <c r="CZ51" i="41"/>
  <c r="CY51" i="41"/>
  <c r="CX51" i="41"/>
  <c r="CW51" i="41"/>
  <c r="CP51" i="41"/>
  <c r="CN51" i="41"/>
  <c r="AC51" i="41"/>
  <c r="AB51" i="41"/>
  <c r="AA51" i="41"/>
  <c r="DL51" i="41" s="1"/>
  <c r="Z51" i="41"/>
  <c r="DK51" i="41" s="1"/>
  <c r="Y51" i="41"/>
  <c r="DJ51" i="41" s="1"/>
  <c r="X51" i="41"/>
  <c r="DI51" i="41" s="1"/>
  <c r="W51" i="41"/>
  <c r="DH51" i="41" s="1"/>
  <c r="V51" i="41"/>
  <c r="U51" i="41"/>
  <c r="T51" i="41"/>
  <c r="DE51" i="41" s="1"/>
  <c r="S51" i="41"/>
  <c r="R51" i="41"/>
  <c r="Q51" i="41"/>
  <c r="P51" i="41"/>
  <c r="O51" i="41"/>
  <c r="N51" i="41"/>
  <c r="M51" i="41"/>
  <c r="L51" i="41"/>
  <c r="K51" i="41"/>
  <c r="CV51" i="41" s="1"/>
  <c r="J51" i="41"/>
  <c r="CU51" i="41" s="1"/>
  <c r="I51" i="41"/>
  <c r="CT51" i="41" s="1"/>
  <c r="H51" i="41"/>
  <c r="CS51" i="41" s="1"/>
  <c r="G51" i="41"/>
  <c r="CR51" i="41" s="1"/>
  <c r="F51" i="41"/>
  <c r="CQ51" i="41" s="1"/>
  <c r="E51" i="41"/>
  <c r="D51" i="41"/>
  <c r="C51" i="41"/>
  <c r="DM50" i="41"/>
  <c r="DK50" i="41"/>
  <c r="DJ50" i="41"/>
  <c r="DI50" i="41"/>
  <c r="DH50" i="41"/>
  <c r="DG50" i="41"/>
  <c r="DF50" i="41"/>
  <c r="DE50" i="41"/>
  <c r="DD50" i="41"/>
  <c r="CZ50" i="41"/>
  <c r="CW50" i="41"/>
  <c r="CU50" i="41"/>
  <c r="CT50" i="41"/>
  <c r="CS50" i="41"/>
  <c r="CR50" i="41"/>
  <c r="CQ50" i="41"/>
  <c r="CP50" i="41"/>
  <c r="CO50" i="41"/>
  <c r="CN50" i="41"/>
  <c r="AC50" i="41"/>
  <c r="AB50" i="41"/>
  <c r="AA50" i="41"/>
  <c r="DL50" i="41" s="1"/>
  <c r="Z50" i="41"/>
  <c r="Y50" i="41"/>
  <c r="X50" i="41"/>
  <c r="W50" i="41"/>
  <c r="V50" i="41"/>
  <c r="U50" i="41"/>
  <c r="T50" i="41"/>
  <c r="S50" i="41"/>
  <c r="R50" i="41"/>
  <c r="DC50" i="41" s="1"/>
  <c r="Q50" i="41"/>
  <c r="DB50" i="41" s="1"/>
  <c r="P50" i="41"/>
  <c r="DA50" i="41" s="1"/>
  <c r="O50" i="41"/>
  <c r="N50" i="41"/>
  <c r="CY50" i="41" s="1"/>
  <c r="M50" i="41"/>
  <c r="CX50" i="41" s="1"/>
  <c r="L50" i="41"/>
  <c r="K50" i="41"/>
  <c r="CV50" i="41" s="1"/>
  <c r="J50" i="41"/>
  <c r="I50" i="41"/>
  <c r="H50" i="41"/>
  <c r="G50" i="41"/>
  <c r="F50" i="41"/>
  <c r="E50" i="41"/>
  <c r="D50" i="41"/>
  <c r="C50" i="41"/>
  <c r="AD50" i="41" s="1"/>
  <c r="DM49" i="41"/>
  <c r="DL49" i="41"/>
  <c r="DK49" i="41"/>
  <c r="DG49" i="41"/>
  <c r="DD49" i="41"/>
  <c r="DB49" i="41"/>
  <c r="DA49" i="41"/>
  <c r="CZ49" i="41"/>
  <c r="CY49" i="41"/>
  <c r="CX49" i="41"/>
  <c r="CW49" i="41"/>
  <c r="CV49" i="41"/>
  <c r="CU49" i="41"/>
  <c r="CQ49" i="41"/>
  <c r="CN49" i="41"/>
  <c r="AC49" i="41"/>
  <c r="AB49" i="41"/>
  <c r="AA49" i="41"/>
  <c r="Z49" i="41"/>
  <c r="Y49" i="41"/>
  <c r="DJ49" i="41" s="1"/>
  <c r="X49" i="41"/>
  <c r="DI49" i="41" s="1"/>
  <c r="W49" i="41"/>
  <c r="DH49" i="41" s="1"/>
  <c r="V49" i="41"/>
  <c r="U49" i="41"/>
  <c r="DF49" i="41" s="1"/>
  <c r="T49" i="41"/>
  <c r="DE49" i="41" s="1"/>
  <c r="S49" i="41"/>
  <c r="R49" i="41"/>
  <c r="DC49" i="41" s="1"/>
  <c r="Q49" i="41"/>
  <c r="P49" i="41"/>
  <c r="O49" i="41"/>
  <c r="N49" i="41"/>
  <c r="M49" i="41"/>
  <c r="L49" i="41"/>
  <c r="K49" i="41"/>
  <c r="J49" i="41"/>
  <c r="I49" i="41"/>
  <c r="CT49" i="41" s="1"/>
  <c r="H49" i="41"/>
  <c r="CS49" i="41" s="1"/>
  <c r="G49" i="41"/>
  <c r="CR49" i="41" s="1"/>
  <c r="F49" i="41"/>
  <c r="E49" i="41"/>
  <c r="CP49" i="41" s="1"/>
  <c r="D49" i="41"/>
  <c r="CO49" i="41" s="1"/>
  <c r="C49" i="41"/>
  <c r="DK48" i="41"/>
  <c r="DI48" i="41"/>
  <c r="DH48" i="41"/>
  <c r="DG48" i="41"/>
  <c r="DF48" i="41"/>
  <c r="DE48" i="41"/>
  <c r="DD48" i="41"/>
  <c r="DC48" i="41"/>
  <c r="DB48" i="41"/>
  <c r="CU48" i="41"/>
  <c r="CS48" i="41"/>
  <c r="CR48" i="41"/>
  <c r="CQ48" i="41"/>
  <c r="CP48" i="41"/>
  <c r="CO48" i="41"/>
  <c r="CN48" i="41"/>
  <c r="AC48" i="41"/>
  <c r="AC66" i="41" s="1"/>
  <c r="AB48" i="41"/>
  <c r="DM48" i="41" s="1"/>
  <c r="AA48" i="41"/>
  <c r="DL48" i="41" s="1"/>
  <c r="Z48" i="41"/>
  <c r="Y48" i="41"/>
  <c r="DJ48" i="41" s="1"/>
  <c r="X48" i="41"/>
  <c r="W48" i="41"/>
  <c r="V48" i="41"/>
  <c r="U48" i="41"/>
  <c r="T48" i="41"/>
  <c r="S48" i="41"/>
  <c r="R48" i="41"/>
  <c r="Q48" i="41"/>
  <c r="P48" i="41"/>
  <c r="DA48" i="41" s="1"/>
  <c r="O48" i="41"/>
  <c r="CZ48" i="41" s="1"/>
  <c r="N48" i="41"/>
  <c r="CY48" i="41" s="1"/>
  <c r="M48" i="41"/>
  <c r="CX48" i="41" s="1"/>
  <c r="L48" i="41"/>
  <c r="CW48" i="41" s="1"/>
  <c r="K48" i="41"/>
  <c r="CV48" i="41" s="1"/>
  <c r="J48" i="41"/>
  <c r="I48" i="41"/>
  <c r="H48" i="41"/>
  <c r="G48" i="41"/>
  <c r="F48" i="41"/>
  <c r="E48" i="41"/>
  <c r="D48" i="41"/>
  <c r="C48" i="41"/>
  <c r="DM47" i="41"/>
  <c r="DL47" i="41"/>
  <c r="DK47" i="41"/>
  <c r="DJ47" i="41"/>
  <c r="DI47" i="41"/>
  <c r="DE47" i="41"/>
  <c r="DB47" i="41"/>
  <c r="CZ47" i="41"/>
  <c r="CY47" i="41"/>
  <c r="CX47" i="41"/>
  <c r="CW47" i="41"/>
  <c r="CV47" i="41"/>
  <c r="CU47" i="41"/>
  <c r="CT47" i="41"/>
  <c r="CS47" i="41"/>
  <c r="CO47" i="41"/>
  <c r="AC47" i="41"/>
  <c r="AB47" i="41"/>
  <c r="AA47" i="41"/>
  <c r="Z47" i="41"/>
  <c r="Y47" i="41"/>
  <c r="X47" i="41"/>
  <c r="W47" i="41"/>
  <c r="DH47" i="41" s="1"/>
  <c r="V47" i="41"/>
  <c r="DG47" i="41" s="1"/>
  <c r="U47" i="41"/>
  <c r="DF47" i="41" s="1"/>
  <c r="T47" i="41"/>
  <c r="S47" i="41"/>
  <c r="DD47" i="41" s="1"/>
  <c r="R47" i="41"/>
  <c r="DC47" i="41" s="1"/>
  <c r="Q47" i="41"/>
  <c r="P47" i="41"/>
  <c r="DA47" i="41" s="1"/>
  <c r="O47" i="41"/>
  <c r="N47" i="41"/>
  <c r="M47" i="41"/>
  <c r="L47" i="41"/>
  <c r="K47" i="41"/>
  <c r="J47" i="41"/>
  <c r="I47" i="41"/>
  <c r="H47" i="41"/>
  <c r="G47" i="41"/>
  <c r="CR47" i="41" s="1"/>
  <c r="F47" i="41"/>
  <c r="CQ47" i="41" s="1"/>
  <c r="E47" i="41"/>
  <c r="CP47" i="41" s="1"/>
  <c r="D47" i="41"/>
  <c r="C47" i="41"/>
  <c r="CN47" i="41" s="1"/>
  <c r="DI46" i="41"/>
  <c r="DG46" i="41"/>
  <c r="DF46" i="41"/>
  <c r="DE46" i="41"/>
  <c r="DD46" i="41"/>
  <c r="DC46" i="41"/>
  <c r="DB46" i="41"/>
  <c r="DA46" i="41"/>
  <c r="CZ46" i="41"/>
  <c r="CV46" i="41"/>
  <c r="CS46" i="41"/>
  <c r="CQ46" i="41"/>
  <c r="CP46" i="41"/>
  <c r="CO46" i="41"/>
  <c r="CN46" i="41"/>
  <c r="AC46" i="41"/>
  <c r="AB46" i="41"/>
  <c r="DM46" i="41" s="1"/>
  <c r="AA46" i="41"/>
  <c r="DL46" i="41" s="1"/>
  <c r="Z46" i="41"/>
  <c r="DK46" i="41" s="1"/>
  <c r="Y46" i="41"/>
  <c r="DJ46" i="41" s="1"/>
  <c r="X46" i="41"/>
  <c r="W46" i="41"/>
  <c r="DH46" i="41" s="1"/>
  <c r="V46" i="41"/>
  <c r="U46" i="41"/>
  <c r="T46" i="41"/>
  <c r="S46" i="41"/>
  <c r="R46" i="41"/>
  <c r="Q46" i="41"/>
  <c r="P46" i="41"/>
  <c r="O46" i="41"/>
  <c r="N46" i="41"/>
  <c r="CY46" i="41" s="1"/>
  <c r="M46" i="41"/>
  <c r="CX46" i="41" s="1"/>
  <c r="L46" i="41"/>
  <c r="CW46" i="41" s="1"/>
  <c r="K46" i="41"/>
  <c r="J46" i="41"/>
  <c r="CU46" i="41" s="1"/>
  <c r="I46" i="41"/>
  <c r="CT46" i="41" s="1"/>
  <c r="H46" i="41"/>
  <c r="G46" i="41"/>
  <c r="F46" i="41"/>
  <c r="E46" i="41"/>
  <c r="D46" i="41"/>
  <c r="C46" i="41"/>
  <c r="DM45" i="41"/>
  <c r="DL45" i="41"/>
  <c r="DK45" i="41"/>
  <c r="DJ45" i="41"/>
  <c r="DI45" i="41"/>
  <c r="DH45" i="41"/>
  <c r="DG45" i="41"/>
  <c r="CZ45" i="41"/>
  <c r="CX45" i="41"/>
  <c r="CW45" i="41"/>
  <c r="CV45" i="41"/>
  <c r="CU45" i="41"/>
  <c r="CT45" i="41"/>
  <c r="CS45" i="41"/>
  <c r="CR45" i="41"/>
  <c r="CQ45" i="41"/>
  <c r="CO45" i="41"/>
  <c r="AC45" i="41"/>
  <c r="AB45" i="41"/>
  <c r="AA45" i="41"/>
  <c r="Z45" i="41"/>
  <c r="Y45" i="41"/>
  <c r="X45" i="41"/>
  <c r="W45" i="41"/>
  <c r="V45" i="41"/>
  <c r="U45" i="41"/>
  <c r="DF45" i="41" s="1"/>
  <c r="T45" i="41"/>
  <c r="DE45" i="41" s="1"/>
  <c r="S45" i="41"/>
  <c r="DD45" i="41" s="1"/>
  <c r="R45" i="41"/>
  <c r="DC45" i="41" s="1"/>
  <c r="Q45" i="41"/>
  <c r="DB45" i="41" s="1"/>
  <c r="P45" i="41"/>
  <c r="DA45" i="41" s="1"/>
  <c r="O45" i="41"/>
  <c r="N45" i="41"/>
  <c r="CY45" i="41" s="1"/>
  <c r="M45" i="41"/>
  <c r="L45" i="41"/>
  <c r="K45" i="41"/>
  <c r="J45" i="41"/>
  <c r="I45" i="41"/>
  <c r="H45" i="41"/>
  <c r="G45" i="41"/>
  <c r="F45" i="41"/>
  <c r="E45" i="41"/>
  <c r="CP45" i="41" s="1"/>
  <c r="D45" i="41"/>
  <c r="C45" i="41"/>
  <c r="CN45" i="41" s="1"/>
  <c r="DL44" i="41"/>
  <c r="DJ44" i="41"/>
  <c r="DG44" i="41"/>
  <c r="DE44" i="41"/>
  <c r="DD44" i="41"/>
  <c r="DC44" i="41"/>
  <c r="DB44" i="41"/>
  <c r="DA44" i="41"/>
  <c r="CZ44" i="41"/>
  <c r="CY44" i="41"/>
  <c r="CX44" i="41"/>
  <c r="CV44" i="41"/>
  <c r="CT44" i="41"/>
  <c r="CQ44" i="41"/>
  <c r="CO44" i="41"/>
  <c r="CN44" i="41"/>
  <c r="AC44" i="41"/>
  <c r="AB44" i="41"/>
  <c r="DM44" i="41" s="1"/>
  <c r="AA44" i="41"/>
  <c r="Z44" i="41"/>
  <c r="DK44" i="41" s="1"/>
  <c r="Y44" i="41"/>
  <c r="X44" i="41"/>
  <c r="DI44" i="41" s="1"/>
  <c r="W44" i="41"/>
  <c r="DH44" i="41" s="1"/>
  <c r="V44" i="41"/>
  <c r="U44" i="41"/>
  <c r="DF44" i="41" s="1"/>
  <c r="T44" i="41"/>
  <c r="S44" i="41"/>
  <c r="R44" i="41"/>
  <c r="Q44" i="41"/>
  <c r="P44" i="41"/>
  <c r="O44" i="41"/>
  <c r="N44" i="41"/>
  <c r="M44" i="41"/>
  <c r="L44" i="41"/>
  <c r="CW44" i="41" s="1"/>
  <c r="K44" i="41"/>
  <c r="J44" i="41"/>
  <c r="CU44" i="41" s="1"/>
  <c r="I44" i="41"/>
  <c r="H44" i="41"/>
  <c r="CS44" i="41" s="1"/>
  <c r="G44" i="41"/>
  <c r="CR44" i="41" s="1"/>
  <c r="F44" i="41"/>
  <c r="E44" i="41"/>
  <c r="D44" i="41"/>
  <c r="C44" i="41"/>
  <c r="DL43" i="41"/>
  <c r="DK43" i="41"/>
  <c r="DJ43" i="41"/>
  <c r="DI43" i="41"/>
  <c r="DH43" i="41"/>
  <c r="DG43" i="41"/>
  <c r="DF43" i="41"/>
  <c r="DE43" i="41"/>
  <c r="DC43" i="41"/>
  <c r="CX43" i="41"/>
  <c r="CV43" i="41"/>
  <c r="CU43" i="41"/>
  <c r="CT43" i="41"/>
  <c r="CS43" i="41"/>
  <c r="CR43" i="41"/>
  <c r="CQ43" i="41"/>
  <c r="CP43" i="41"/>
  <c r="CO43" i="41"/>
  <c r="AC43" i="41"/>
  <c r="AB43" i="41"/>
  <c r="DM43" i="41" s="1"/>
  <c r="AA43" i="41"/>
  <c r="Z43" i="41"/>
  <c r="Y43" i="41"/>
  <c r="X43" i="41"/>
  <c r="W43" i="41"/>
  <c r="V43" i="41"/>
  <c r="U43" i="41"/>
  <c r="T43" i="41"/>
  <c r="S43" i="41"/>
  <c r="DD43" i="41" s="1"/>
  <c r="R43" i="41"/>
  <c r="Q43" i="41"/>
  <c r="DB43" i="41" s="1"/>
  <c r="P43" i="41"/>
  <c r="DA43" i="41" s="1"/>
  <c r="O43" i="41"/>
  <c r="CZ43" i="41" s="1"/>
  <c r="N43" i="41"/>
  <c r="CY43" i="41" s="1"/>
  <c r="M43" i="41"/>
  <c r="L43" i="41"/>
  <c r="CW43" i="41" s="1"/>
  <c r="K43" i="41"/>
  <c r="J43" i="41"/>
  <c r="I43" i="41"/>
  <c r="H43" i="41"/>
  <c r="G43" i="41"/>
  <c r="F43" i="41"/>
  <c r="E43" i="41"/>
  <c r="D43" i="41"/>
  <c r="C43" i="41"/>
  <c r="CN43" i="41" s="1"/>
  <c r="DM42" i="41"/>
  <c r="DL42" i="41"/>
  <c r="DJ42" i="41"/>
  <c r="DC42" i="41"/>
  <c r="DB42" i="41"/>
  <c r="DA42" i="41"/>
  <c r="CZ42" i="41"/>
  <c r="CY42" i="41"/>
  <c r="CX42" i="41"/>
  <c r="CW42" i="41"/>
  <c r="CV42" i="41"/>
  <c r="CT42" i="41"/>
  <c r="CR42" i="41"/>
  <c r="AC42" i="41"/>
  <c r="AB42" i="41"/>
  <c r="AA42" i="41"/>
  <c r="Z42" i="41"/>
  <c r="DK42" i="41" s="1"/>
  <c r="Y42" i="41"/>
  <c r="X42" i="41"/>
  <c r="DI42" i="41" s="1"/>
  <c r="W42" i="41"/>
  <c r="DH42" i="41" s="1"/>
  <c r="V42" i="41"/>
  <c r="DG42" i="41" s="1"/>
  <c r="U42" i="41"/>
  <c r="DF42" i="41" s="1"/>
  <c r="T42" i="41"/>
  <c r="DE42" i="41" s="1"/>
  <c r="S42" i="41"/>
  <c r="DD42" i="41" s="1"/>
  <c r="R42" i="41"/>
  <c r="Q42" i="41"/>
  <c r="P42" i="41"/>
  <c r="O42" i="41"/>
  <c r="N42" i="41"/>
  <c r="M42" i="41"/>
  <c r="L42" i="41"/>
  <c r="K42" i="41"/>
  <c r="J42" i="41"/>
  <c r="CU42" i="41" s="1"/>
  <c r="I42" i="41"/>
  <c r="H42" i="41"/>
  <c r="CS42" i="41" s="1"/>
  <c r="G42" i="41"/>
  <c r="F42" i="41"/>
  <c r="CQ42" i="41" s="1"/>
  <c r="E42" i="41"/>
  <c r="CP42" i="41" s="1"/>
  <c r="D42" i="41"/>
  <c r="CO42" i="41" s="1"/>
  <c r="C42" i="41"/>
  <c r="DJ41" i="41"/>
  <c r="DI41" i="41"/>
  <c r="DH41" i="41"/>
  <c r="DG41" i="41"/>
  <c r="DF41" i="41"/>
  <c r="DE41" i="41"/>
  <c r="DD41" i="41"/>
  <c r="DC41" i="41"/>
  <c r="DA41" i="41"/>
  <c r="CY41" i="41"/>
  <c r="CT41" i="41"/>
  <c r="CS41" i="41"/>
  <c r="CR41" i="41"/>
  <c r="CQ41" i="41"/>
  <c r="CP41" i="41"/>
  <c r="CO41" i="41"/>
  <c r="CN41" i="41"/>
  <c r="DO41" i="41" s="1"/>
  <c r="AC41" i="41"/>
  <c r="AB41" i="41"/>
  <c r="DM41" i="41" s="1"/>
  <c r="AA41" i="41"/>
  <c r="DL41" i="41" s="1"/>
  <c r="Z41" i="41"/>
  <c r="DK41" i="41" s="1"/>
  <c r="Y41" i="41"/>
  <c r="X41" i="41"/>
  <c r="W41" i="41"/>
  <c r="V41" i="41"/>
  <c r="U41" i="41"/>
  <c r="T41" i="41"/>
  <c r="S41" i="41"/>
  <c r="R41" i="41"/>
  <c r="Q41" i="41"/>
  <c r="DB41" i="41" s="1"/>
  <c r="P41" i="41"/>
  <c r="O41" i="41"/>
  <c r="CZ41" i="41" s="1"/>
  <c r="N41" i="41"/>
  <c r="M41" i="41"/>
  <c r="CX41" i="41" s="1"/>
  <c r="L41" i="41"/>
  <c r="CW41" i="41" s="1"/>
  <c r="K41" i="41"/>
  <c r="CV41" i="41" s="1"/>
  <c r="J41" i="41"/>
  <c r="CU41" i="41" s="1"/>
  <c r="I41" i="41"/>
  <c r="H41" i="41"/>
  <c r="G41" i="41"/>
  <c r="F41" i="41"/>
  <c r="E41" i="41"/>
  <c r="D41" i="41"/>
  <c r="C41" i="41"/>
  <c r="DM40" i="41"/>
  <c r="DL40" i="41"/>
  <c r="DK40" i="41"/>
  <c r="DJ40" i="41"/>
  <c r="DH40" i="41"/>
  <c r="DA40" i="41"/>
  <c r="CZ40" i="41"/>
  <c r="CY40" i="41"/>
  <c r="CX40" i="41"/>
  <c r="CW40" i="41"/>
  <c r="CV40" i="41"/>
  <c r="CU40" i="41"/>
  <c r="CT40" i="41"/>
  <c r="CR40" i="41"/>
  <c r="CP40" i="41"/>
  <c r="AC40" i="41"/>
  <c r="AB40" i="41"/>
  <c r="AA40" i="41"/>
  <c r="Z40" i="41"/>
  <c r="Y40" i="41"/>
  <c r="X40" i="41"/>
  <c r="DI40" i="41" s="1"/>
  <c r="W40" i="41"/>
  <c r="V40" i="41"/>
  <c r="DG40" i="41" s="1"/>
  <c r="U40" i="41"/>
  <c r="DF40" i="41" s="1"/>
  <c r="T40" i="41"/>
  <c r="DE40" i="41" s="1"/>
  <c r="S40" i="41"/>
  <c r="DD40" i="41" s="1"/>
  <c r="R40" i="41"/>
  <c r="DC40" i="41" s="1"/>
  <c r="Q40" i="41"/>
  <c r="DB40" i="41" s="1"/>
  <c r="P40" i="41"/>
  <c r="O40" i="41"/>
  <c r="N40" i="41"/>
  <c r="M40" i="41"/>
  <c r="L40" i="41"/>
  <c r="K40" i="41"/>
  <c r="J40" i="41"/>
  <c r="I40" i="41"/>
  <c r="H40" i="41"/>
  <c r="CS40" i="41" s="1"/>
  <c r="G40" i="41"/>
  <c r="F40" i="41"/>
  <c r="CQ40" i="41" s="1"/>
  <c r="E40" i="41"/>
  <c r="D40" i="41"/>
  <c r="CO40" i="41" s="1"/>
  <c r="C40" i="41"/>
  <c r="DH39" i="41"/>
  <c r="DG39" i="41"/>
  <c r="DF39" i="41"/>
  <c r="DE39" i="41"/>
  <c r="DD39" i="41"/>
  <c r="DC39" i="41"/>
  <c r="DB39" i="41"/>
  <c r="DA39" i="41"/>
  <c r="CY39" i="41"/>
  <c r="CR39" i="41"/>
  <c r="CQ39" i="41"/>
  <c r="CP39" i="41"/>
  <c r="CO39" i="41"/>
  <c r="CN39" i="41"/>
  <c r="AC39" i="41"/>
  <c r="AB39" i="41"/>
  <c r="AA39" i="41"/>
  <c r="DL39" i="41" s="1"/>
  <c r="Z39" i="41"/>
  <c r="Y39" i="41"/>
  <c r="Y66" i="41" s="1"/>
  <c r="X39" i="41"/>
  <c r="W39" i="41"/>
  <c r="W66" i="41" s="1"/>
  <c r="V39" i="41"/>
  <c r="V66" i="41" s="1"/>
  <c r="U39" i="41"/>
  <c r="U66" i="41" s="1"/>
  <c r="T39" i="41"/>
  <c r="S39" i="41"/>
  <c r="R39" i="41"/>
  <c r="Q39" i="41"/>
  <c r="P39" i="41"/>
  <c r="O39" i="41"/>
  <c r="CZ39" i="41" s="1"/>
  <c r="N39" i="41"/>
  <c r="M39" i="41"/>
  <c r="CX39" i="41" s="1"/>
  <c r="L39" i="41"/>
  <c r="K39" i="41"/>
  <c r="CV39" i="41" s="1"/>
  <c r="J39" i="41"/>
  <c r="I39" i="41"/>
  <c r="CT39" i="41" s="1"/>
  <c r="H39" i="41"/>
  <c r="G39" i="41"/>
  <c r="G66" i="41" s="1"/>
  <c r="F39" i="41"/>
  <c r="F66" i="41" s="1"/>
  <c r="E39" i="41"/>
  <c r="E66" i="41" s="1"/>
  <c r="D39" i="41"/>
  <c r="C39" i="41"/>
  <c r="BI35" i="41"/>
  <c r="AC33" i="41"/>
  <c r="AC130" i="41" s="1"/>
  <c r="AB33" i="41"/>
  <c r="AB130" i="41" s="1"/>
  <c r="AA33" i="41"/>
  <c r="AA130" i="41" s="1"/>
  <c r="Z33" i="41"/>
  <c r="Z130" i="41" s="1"/>
  <c r="Y33" i="41"/>
  <c r="Y130" i="41" s="1"/>
  <c r="X33" i="41"/>
  <c r="X130" i="41" s="1"/>
  <c r="W33" i="41"/>
  <c r="W130" i="41" s="1"/>
  <c r="V33" i="41"/>
  <c r="V130" i="41" s="1"/>
  <c r="U33" i="41"/>
  <c r="U130" i="41" s="1"/>
  <c r="T33" i="41"/>
  <c r="T130" i="41" s="1"/>
  <c r="S33" i="41"/>
  <c r="S130" i="41" s="1"/>
  <c r="R33" i="41"/>
  <c r="R130" i="41" s="1"/>
  <c r="Q33" i="41"/>
  <c r="Q130" i="41" s="1"/>
  <c r="P33" i="41"/>
  <c r="P130" i="41" s="1"/>
  <c r="O33" i="41"/>
  <c r="O130" i="41" s="1"/>
  <c r="N33" i="41"/>
  <c r="N130" i="41" s="1"/>
  <c r="M33" i="41"/>
  <c r="M130" i="41" s="1"/>
  <c r="L33" i="41"/>
  <c r="L130" i="41" s="1"/>
  <c r="K33" i="41"/>
  <c r="K130" i="41" s="1"/>
  <c r="J33" i="41"/>
  <c r="J130" i="41" s="1"/>
  <c r="I33" i="41"/>
  <c r="I130" i="41" s="1"/>
  <c r="H33" i="41"/>
  <c r="H130" i="41" s="1"/>
  <c r="G33" i="41"/>
  <c r="G130" i="41" s="1"/>
  <c r="F33" i="41"/>
  <c r="F130" i="41" s="1"/>
  <c r="E33" i="41"/>
  <c r="E130" i="41" s="1"/>
  <c r="D33" i="41"/>
  <c r="D130" i="41" s="1"/>
  <c r="C33" i="41"/>
  <c r="C130" i="41" s="1"/>
  <c r="DM32" i="41"/>
  <c r="DM129" i="41" s="1"/>
  <c r="DL32" i="41"/>
  <c r="DL129" i="41" s="1"/>
  <c r="DJ32" i="41"/>
  <c r="DJ129" i="41" s="1"/>
  <c r="DH32" i="41"/>
  <c r="DH129" i="41" s="1"/>
  <c r="DC32" i="41"/>
  <c r="DC129" i="41" s="1"/>
  <c r="DB32" i="41"/>
  <c r="DB129" i="41" s="1"/>
  <c r="DA32" i="41"/>
  <c r="CZ32" i="41"/>
  <c r="CZ129" i="41" s="1"/>
  <c r="CY32" i="41"/>
  <c r="CX32" i="41"/>
  <c r="CW32" i="41"/>
  <c r="CV32" i="41"/>
  <c r="CV129" i="41" s="1"/>
  <c r="CT32" i="41"/>
  <c r="CT129" i="41" s="1"/>
  <c r="AC32" i="41"/>
  <c r="AC129" i="41" s="1"/>
  <c r="AB32" i="41"/>
  <c r="AB129" i="41" s="1"/>
  <c r="AA32" i="41"/>
  <c r="AA129" i="41" s="1"/>
  <c r="AA131" i="41" s="1"/>
  <c r="Z32" i="41"/>
  <c r="Z129" i="41" s="1"/>
  <c r="Z131" i="41" s="1"/>
  <c r="Y32" i="41"/>
  <c r="Y129" i="41" s="1"/>
  <c r="Y131" i="41" s="1"/>
  <c r="X32" i="41"/>
  <c r="X129" i="41" s="1"/>
  <c r="X131" i="41" s="1"/>
  <c r="W32" i="41"/>
  <c r="W129" i="41" s="1"/>
  <c r="W131" i="41" s="1"/>
  <c r="V32" i="41"/>
  <c r="V129" i="41" s="1"/>
  <c r="V131" i="41" s="1"/>
  <c r="U32" i="41"/>
  <c r="T32" i="41"/>
  <c r="T129" i="41" s="1"/>
  <c r="T131" i="41" s="1"/>
  <c r="S32" i="41"/>
  <c r="R32" i="41"/>
  <c r="R129" i="41" s="1"/>
  <c r="R131" i="41" s="1"/>
  <c r="Q32" i="41"/>
  <c r="Q129" i="41" s="1"/>
  <c r="Q131" i="41" s="1"/>
  <c r="P32" i="41"/>
  <c r="P129" i="41" s="1"/>
  <c r="P131" i="41" s="1"/>
  <c r="O32" i="41"/>
  <c r="O129" i="41" s="1"/>
  <c r="O131" i="41" s="1"/>
  <c r="N32" i="41"/>
  <c r="N129" i="41" s="1"/>
  <c r="N131" i="41" s="1"/>
  <c r="M32" i="41"/>
  <c r="M129" i="41" s="1"/>
  <c r="M131" i="41" s="1"/>
  <c r="L32" i="41"/>
  <c r="L129" i="41" s="1"/>
  <c r="L131" i="41" s="1"/>
  <c r="K32" i="41"/>
  <c r="K129" i="41" s="1"/>
  <c r="K131" i="41" s="1"/>
  <c r="J32" i="41"/>
  <c r="J129" i="41" s="1"/>
  <c r="J131" i="41" s="1"/>
  <c r="I32" i="41"/>
  <c r="I129" i="41" s="1"/>
  <c r="H32" i="41"/>
  <c r="H129" i="41" s="1"/>
  <c r="G32" i="41"/>
  <c r="G129" i="41" s="1"/>
  <c r="G131" i="41" s="1"/>
  <c r="F32" i="41"/>
  <c r="F129" i="41" s="1"/>
  <c r="F131" i="41" s="1"/>
  <c r="E32" i="41"/>
  <c r="D32" i="41"/>
  <c r="D129" i="41" s="1"/>
  <c r="D131" i="41" s="1"/>
  <c r="C32" i="41"/>
  <c r="DJ31" i="41"/>
  <c r="DJ128" i="41" s="1"/>
  <c r="DI31" i="41"/>
  <c r="DI128" i="41" s="1"/>
  <c r="DH31" i="41"/>
  <c r="DG31" i="41"/>
  <c r="DG128" i="41" s="1"/>
  <c r="DF31" i="41"/>
  <c r="DE31" i="41"/>
  <c r="DD31" i="41"/>
  <c r="DC31" i="41"/>
  <c r="DC128" i="41" s="1"/>
  <c r="DA31" i="41"/>
  <c r="CY31" i="41"/>
  <c r="CY128" i="41" s="1"/>
  <c r="CT31" i="41"/>
  <c r="CT128" i="41" s="1"/>
  <c r="CS31" i="41"/>
  <c r="CS128" i="41" s="1"/>
  <c r="CR31" i="41"/>
  <c r="CR128" i="41" s="1"/>
  <c r="CQ31" i="41"/>
  <c r="CQ128" i="41" s="1"/>
  <c r="CP31" i="41"/>
  <c r="CO31" i="41"/>
  <c r="CO128" i="41" s="1"/>
  <c r="CN31" i="41"/>
  <c r="AC31" i="41"/>
  <c r="AC128" i="41" s="1"/>
  <c r="AB31" i="41"/>
  <c r="AA31" i="41"/>
  <c r="DL31" i="41" s="1"/>
  <c r="DL128" i="41" s="1"/>
  <c r="Z31" i="41"/>
  <c r="DK31" i="41" s="1"/>
  <c r="DK128" i="41" s="1"/>
  <c r="Y31" i="41"/>
  <c r="X31" i="41"/>
  <c r="W31" i="41"/>
  <c r="V31" i="41"/>
  <c r="U31" i="41"/>
  <c r="T31" i="41"/>
  <c r="S31" i="41"/>
  <c r="R31" i="41"/>
  <c r="Q31" i="41"/>
  <c r="DB31" i="41" s="1"/>
  <c r="DB128" i="41" s="1"/>
  <c r="P31" i="41"/>
  <c r="O31" i="41"/>
  <c r="CZ31" i="41" s="1"/>
  <c r="CZ128" i="41" s="1"/>
  <c r="N31" i="41"/>
  <c r="AD31" i="41" s="1"/>
  <c r="M31" i="41"/>
  <c r="CX31" i="41" s="1"/>
  <c r="CX128" i="41" s="1"/>
  <c r="L31" i="41"/>
  <c r="CW31" i="41" s="1"/>
  <c r="CW128" i="41" s="1"/>
  <c r="K31" i="41"/>
  <c r="CV31" i="41" s="1"/>
  <c r="CV128" i="41" s="1"/>
  <c r="J31" i="41"/>
  <c r="CU31" i="41" s="1"/>
  <c r="CU128" i="41" s="1"/>
  <c r="I31" i="41"/>
  <c r="H31" i="41"/>
  <c r="G31" i="41"/>
  <c r="F31" i="41"/>
  <c r="E31" i="41"/>
  <c r="D31" i="41"/>
  <c r="C31" i="41"/>
  <c r="DM30" i="41"/>
  <c r="DL30" i="41"/>
  <c r="DK30" i="41"/>
  <c r="DK127" i="41" s="1"/>
  <c r="DJ30" i="41"/>
  <c r="DJ127" i="41" s="1"/>
  <c r="DH30" i="41"/>
  <c r="DH127" i="41" s="1"/>
  <c r="DA30" i="41"/>
  <c r="DA127" i="41" s="1"/>
  <c r="CZ30" i="41"/>
  <c r="CY30" i="41"/>
  <c r="CX30" i="41"/>
  <c r="CX127" i="41" s="1"/>
  <c r="CW30" i="41"/>
  <c r="CV30" i="41"/>
  <c r="CU30" i="41"/>
  <c r="CU127" i="41" s="1"/>
  <c r="CT30" i="41"/>
  <c r="CT127" i="41" s="1"/>
  <c r="CR30" i="41"/>
  <c r="CR127" i="41" s="1"/>
  <c r="CP30" i="41"/>
  <c r="CP127" i="41" s="1"/>
  <c r="AC30" i="41"/>
  <c r="AC127" i="41" s="1"/>
  <c r="AB30" i="41"/>
  <c r="AA30" i="41"/>
  <c r="Z30" i="41"/>
  <c r="Y30" i="41"/>
  <c r="X30" i="41"/>
  <c r="DI30" i="41" s="1"/>
  <c r="DI127" i="41" s="1"/>
  <c r="W30" i="41"/>
  <c r="V30" i="41"/>
  <c r="DG30" i="41" s="1"/>
  <c r="DG127" i="41" s="1"/>
  <c r="U30" i="41"/>
  <c r="DF30" i="41" s="1"/>
  <c r="DF127" i="41" s="1"/>
  <c r="T30" i="41"/>
  <c r="DE30" i="41" s="1"/>
  <c r="DE127" i="41" s="1"/>
  <c r="S30" i="41"/>
  <c r="DD30" i="41" s="1"/>
  <c r="R30" i="41"/>
  <c r="DC30" i="41" s="1"/>
  <c r="DC127" i="41" s="1"/>
  <c r="Q30" i="41"/>
  <c r="DB30" i="41" s="1"/>
  <c r="DB127" i="41" s="1"/>
  <c r="P30" i="41"/>
  <c r="O30" i="41"/>
  <c r="N30" i="41"/>
  <c r="M30" i="41"/>
  <c r="L30" i="41"/>
  <c r="K30" i="41"/>
  <c r="J30" i="41"/>
  <c r="I30" i="41"/>
  <c r="H30" i="41"/>
  <c r="CS30" i="41" s="1"/>
  <c r="CS127" i="41" s="1"/>
  <c r="G30" i="41"/>
  <c r="F30" i="41"/>
  <c r="CQ30" i="41" s="1"/>
  <c r="CQ127" i="41" s="1"/>
  <c r="E30" i="41"/>
  <c r="D30" i="41"/>
  <c r="CO30" i="41" s="1"/>
  <c r="C30" i="41"/>
  <c r="DH29" i="41"/>
  <c r="DH126" i="41" s="1"/>
  <c r="DG29" i="41"/>
  <c r="DG126" i="41" s="1"/>
  <c r="DF29" i="41"/>
  <c r="DF126" i="41" s="1"/>
  <c r="DE29" i="41"/>
  <c r="DE126" i="41" s="1"/>
  <c r="DD29" i="41"/>
  <c r="DD126" i="41" s="1"/>
  <c r="DC29" i="41"/>
  <c r="DC126" i="41" s="1"/>
  <c r="DB29" i="41"/>
  <c r="DB126" i="41" s="1"/>
  <c r="DA29" i="41"/>
  <c r="DA126" i="41" s="1"/>
  <c r="CY29" i="41"/>
  <c r="CY126" i="41" s="1"/>
  <c r="CR29" i="41"/>
  <c r="CR126" i="41" s="1"/>
  <c r="CQ29" i="41"/>
  <c r="CP29" i="41"/>
  <c r="CP126" i="41" s="1"/>
  <c r="CO29" i="41"/>
  <c r="CO126" i="41" s="1"/>
  <c r="CN29" i="41"/>
  <c r="AC29" i="41"/>
  <c r="AC126" i="41" s="1"/>
  <c r="AB29" i="41"/>
  <c r="AB126" i="41" s="1"/>
  <c r="AD126" i="41" s="1"/>
  <c r="AA29" i="41"/>
  <c r="DL29" i="41" s="1"/>
  <c r="DL126" i="41" s="1"/>
  <c r="Z29" i="41"/>
  <c r="DK29" i="41" s="1"/>
  <c r="Y29" i="41"/>
  <c r="DJ29" i="41" s="1"/>
  <c r="DJ126" i="41" s="1"/>
  <c r="X29" i="41"/>
  <c r="DI29" i="41" s="1"/>
  <c r="DI126" i="41" s="1"/>
  <c r="W29" i="41"/>
  <c r="V29" i="41"/>
  <c r="U29" i="41"/>
  <c r="T29" i="41"/>
  <c r="S29" i="41"/>
  <c r="R29" i="41"/>
  <c r="Q29" i="41"/>
  <c r="P29" i="41"/>
  <c r="O29" i="41"/>
  <c r="CZ29" i="41" s="1"/>
  <c r="CZ126" i="41" s="1"/>
  <c r="N29" i="41"/>
  <c r="M29" i="41"/>
  <c r="CX29" i="41" s="1"/>
  <c r="CX126" i="41" s="1"/>
  <c r="L29" i="41"/>
  <c r="CW29" i="41" s="1"/>
  <c r="CW126" i="41" s="1"/>
  <c r="K29" i="41"/>
  <c r="CV29" i="41" s="1"/>
  <c r="CV126" i="41" s="1"/>
  <c r="J29" i="41"/>
  <c r="CU29" i="41" s="1"/>
  <c r="I29" i="41"/>
  <c r="CT29" i="41" s="1"/>
  <c r="CT126" i="41" s="1"/>
  <c r="H29" i="41"/>
  <c r="G29" i="41"/>
  <c r="F29" i="41"/>
  <c r="E29" i="41"/>
  <c r="D29" i="41"/>
  <c r="C29" i="41"/>
  <c r="DM28" i="41"/>
  <c r="DL28" i="41"/>
  <c r="DL125" i="41" s="1"/>
  <c r="DK28" i="41"/>
  <c r="DJ28" i="41"/>
  <c r="DJ125" i="41" s="1"/>
  <c r="DI28" i="41"/>
  <c r="DI125" i="41" s="1"/>
  <c r="DH28" i="41"/>
  <c r="DH125" i="41" s="1"/>
  <c r="DD28" i="41"/>
  <c r="DD125" i="41" s="1"/>
  <c r="CY28" i="41"/>
  <c r="CX28" i="41"/>
  <c r="CW28" i="41"/>
  <c r="CV28" i="41"/>
  <c r="CU28" i="41"/>
  <c r="CT28" i="41"/>
  <c r="CT125" i="41" s="1"/>
  <c r="CS28" i="41"/>
  <c r="CS125" i="41" s="1"/>
  <c r="CR28" i="41"/>
  <c r="CR125" i="41" s="1"/>
  <c r="CN28" i="41"/>
  <c r="AC28" i="41"/>
  <c r="AC125" i="41" s="1"/>
  <c r="AB28" i="41"/>
  <c r="AB125" i="41" s="1"/>
  <c r="AD125" i="41" s="1"/>
  <c r="AA28" i="41"/>
  <c r="Z28" i="41"/>
  <c r="Y28" i="41"/>
  <c r="X28" i="41"/>
  <c r="W28" i="41"/>
  <c r="V28" i="41"/>
  <c r="DG28" i="41" s="1"/>
  <c r="DG125" i="41" s="1"/>
  <c r="U28" i="41"/>
  <c r="DF28" i="41" s="1"/>
  <c r="DF125" i="41" s="1"/>
  <c r="T28" i="41"/>
  <c r="DE28" i="41" s="1"/>
  <c r="DE125" i="41" s="1"/>
  <c r="S28" i="41"/>
  <c r="R28" i="41"/>
  <c r="DC28" i="41" s="1"/>
  <c r="DC125" i="41" s="1"/>
  <c r="Q28" i="41"/>
  <c r="DB28" i="41" s="1"/>
  <c r="DB125" i="41" s="1"/>
  <c r="P28" i="41"/>
  <c r="DA28" i="41" s="1"/>
  <c r="DA125" i="41" s="1"/>
  <c r="O28" i="41"/>
  <c r="CZ28" i="41" s="1"/>
  <c r="CZ125" i="41" s="1"/>
  <c r="N28" i="41"/>
  <c r="M28" i="41"/>
  <c r="L28" i="41"/>
  <c r="K28" i="41"/>
  <c r="J28" i="41"/>
  <c r="I28" i="41"/>
  <c r="H28" i="41"/>
  <c r="G28" i="41"/>
  <c r="F28" i="41"/>
  <c r="CQ28" i="41" s="1"/>
  <c r="CQ125" i="41" s="1"/>
  <c r="E28" i="41"/>
  <c r="CP28" i="41" s="1"/>
  <c r="CP125" i="41" s="1"/>
  <c r="D28" i="41"/>
  <c r="CO28" i="41" s="1"/>
  <c r="CO125" i="41" s="1"/>
  <c r="C28" i="41"/>
  <c r="DK27" i="41"/>
  <c r="DK124" i="41" s="1"/>
  <c r="DF27" i="41"/>
  <c r="DF124" i="41" s="1"/>
  <c r="DE27" i="41"/>
  <c r="DD27" i="41"/>
  <c r="DC27" i="41"/>
  <c r="DB27" i="41"/>
  <c r="DB124" i="41" s="1"/>
  <c r="DA27" i="41"/>
  <c r="DA124" i="41" s="1"/>
  <c r="CZ27" i="41"/>
  <c r="CZ124" i="41" s="1"/>
  <c r="CY27" i="41"/>
  <c r="CY124" i="41" s="1"/>
  <c r="CW27" i="41"/>
  <c r="CW124" i="41" s="1"/>
  <c r="CU27" i="41"/>
  <c r="CU124" i="41" s="1"/>
  <c r="CP27" i="41"/>
  <c r="CP124" i="41" s="1"/>
  <c r="CO27" i="41"/>
  <c r="CN27" i="41"/>
  <c r="AC27" i="41"/>
  <c r="AC124" i="41" s="1"/>
  <c r="AB27" i="41"/>
  <c r="AB124" i="41" s="1"/>
  <c r="AD124" i="41" s="1"/>
  <c r="AA27" i="41"/>
  <c r="DL27" i="41" s="1"/>
  <c r="DL124" i="41" s="1"/>
  <c r="Z27" i="41"/>
  <c r="Y27" i="41"/>
  <c r="DJ27" i="41" s="1"/>
  <c r="DJ124" i="41" s="1"/>
  <c r="X27" i="41"/>
  <c r="DI27" i="41" s="1"/>
  <c r="DI124" i="41" s="1"/>
  <c r="W27" i="41"/>
  <c r="DH27" i="41" s="1"/>
  <c r="DH124" i="41" s="1"/>
  <c r="V27" i="41"/>
  <c r="DG27" i="41" s="1"/>
  <c r="DG124" i="41" s="1"/>
  <c r="U27" i="41"/>
  <c r="T27" i="41"/>
  <c r="S27" i="41"/>
  <c r="R27" i="41"/>
  <c r="Q27" i="41"/>
  <c r="P27" i="41"/>
  <c r="O27" i="41"/>
  <c r="N27" i="41"/>
  <c r="M27" i="41"/>
  <c r="CX27" i="41" s="1"/>
  <c r="CX124" i="41" s="1"/>
  <c r="L27" i="41"/>
  <c r="K27" i="41"/>
  <c r="CV27" i="41" s="1"/>
  <c r="CV124" i="41" s="1"/>
  <c r="J27" i="41"/>
  <c r="I27" i="41"/>
  <c r="CT27" i="41" s="1"/>
  <c r="CT124" i="41" s="1"/>
  <c r="H27" i="41"/>
  <c r="CS27" i="41" s="1"/>
  <c r="CS124" i="41" s="1"/>
  <c r="G27" i="41"/>
  <c r="CR27" i="41" s="1"/>
  <c r="CR124" i="41" s="1"/>
  <c r="F27" i="41"/>
  <c r="E27" i="41"/>
  <c r="D27" i="41"/>
  <c r="C27" i="41"/>
  <c r="DM26" i="41"/>
  <c r="DM123" i="41" s="1"/>
  <c r="DL26" i="41"/>
  <c r="DK26" i="41"/>
  <c r="DJ26" i="41"/>
  <c r="DI26" i="41"/>
  <c r="DH26" i="41"/>
  <c r="DG26" i="41"/>
  <c r="DF26" i="41"/>
  <c r="DF123" i="41" s="1"/>
  <c r="CW26" i="41"/>
  <c r="CW123" i="41" s="1"/>
  <c r="CV26" i="41"/>
  <c r="CU26" i="41"/>
  <c r="CT26" i="41"/>
  <c r="CS26" i="41"/>
  <c r="CS123" i="41" s="1"/>
  <c r="CR26" i="41"/>
  <c r="CR123" i="41" s="1"/>
  <c r="CQ26" i="41"/>
  <c r="CQ123" i="41" s="1"/>
  <c r="CP26" i="41"/>
  <c r="CP123" i="41" s="1"/>
  <c r="CN26" i="41"/>
  <c r="AC26" i="41"/>
  <c r="AC123" i="41" s="1"/>
  <c r="AB26" i="41"/>
  <c r="AB123" i="41" s="1"/>
  <c r="AD123" i="41" s="1"/>
  <c r="AA26" i="41"/>
  <c r="Z26" i="41"/>
  <c r="Y26" i="41"/>
  <c r="X26" i="41"/>
  <c r="W26" i="41"/>
  <c r="V26" i="41"/>
  <c r="U26" i="41"/>
  <c r="T26" i="41"/>
  <c r="DE26" i="41" s="1"/>
  <c r="DE123" i="41" s="1"/>
  <c r="S26" i="41"/>
  <c r="DD26" i="41" s="1"/>
  <c r="DD123" i="41" s="1"/>
  <c r="R26" i="41"/>
  <c r="DC26" i="41" s="1"/>
  <c r="DC123" i="41" s="1"/>
  <c r="Q26" i="41"/>
  <c r="DB26" i="41" s="1"/>
  <c r="DB123" i="41" s="1"/>
  <c r="P26" i="41"/>
  <c r="DA26" i="41" s="1"/>
  <c r="DA123" i="41" s="1"/>
  <c r="O26" i="41"/>
  <c r="CZ26" i="41" s="1"/>
  <c r="CZ123" i="41" s="1"/>
  <c r="N26" i="41"/>
  <c r="CY26" i="41" s="1"/>
  <c r="CY123" i="41" s="1"/>
  <c r="M26" i="41"/>
  <c r="CX26" i="41" s="1"/>
  <c r="CX123" i="41" s="1"/>
  <c r="L26" i="41"/>
  <c r="K26" i="41"/>
  <c r="J26" i="41"/>
  <c r="I26" i="41"/>
  <c r="H26" i="41"/>
  <c r="G26" i="41"/>
  <c r="F26" i="41"/>
  <c r="E26" i="41"/>
  <c r="D26" i="41"/>
  <c r="CO26" i="41" s="1"/>
  <c r="C26" i="41"/>
  <c r="DM25" i="41"/>
  <c r="DM122" i="41" s="1"/>
  <c r="DD25" i="41"/>
  <c r="DD122" i="41" s="1"/>
  <c r="DC25" i="41"/>
  <c r="DB25" i="41"/>
  <c r="DA25" i="41"/>
  <c r="CZ25" i="41"/>
  <c r="CY25" i="41"/>
  <c r="CY122" i="41" s="1"/>
  <c r="CX25" i="41"/>
  <c r="CX122" i="41" s="1"/>
  <c r="CN25" i="41"/>
  <c r="CN122" i="41" s="1"/>
  <c r="AC25" i="41"/>
  <c r="AC122" i="41" s="1"/>
  <c r="AB25" i="41"/>
  <c r="AB122" i="41" s="1"/>
  <c r="AD122" i="41" s="1"/>
  <c r="AA25" i="41"/>
  <c r="DL25" i="41" s="1"/>
  <c r="DL122" i="41" s="1"/>
  <c r="Z25" i="41"/>
  <c r="DK25" i="41" s="1"/>
  <c r="DK122" i="41" s="1"/>
  <c r="Y25" i="41"/>
  <c r="DJ25" i="41" s="1"/>
  <c r="DJ122" i="41" s="1"/>
  <c r="X25" i="41"/>
  <c r="DI25" i="41" s="1"/>
  <c r="DI122" i="41" s="1"/>
  <c r="W25" i="41"/>
  <c r="DH25" i="41" s="1"/>
  <c r="DH122" i="41" s="1"/>
  <c r="V25" i="41"/>
  <c r="DG25" i="41" s="1"/>
  <c r="DG122" i="41" s="1"/>
  <c r="U25" i="41"/>
  <c r="DF25" i="41" s="1"/>
  <c r="DF122" i="41" s="1"/>
  <c r="T25" i="41"/>
  <c r="DE25" i="41" s="1"/>
  <c r="DE122" i="41" s="1"/>
  <c r="S25" i="41"/>
  <c r="R25" i="41"/>
  <c r="Q25" i="41"/>
  <c r="P25" i="41"/>
  <c r="O25" i="41"/>
  <c r="N25" i="41"/>
  <c r="M25" i="41"/>
  <c r="L25" i="41"/>
  <c r="CW25" i="41" s="1"/>
  <c r="CW122" i="41" s="1"/>
  <c r="K25" i="41"/>
  <c r="CV25" i="41" s="1"/>
  <c r="CV122" i="41" s="1"/>
  <c r="J25" i="41"/>
  <c r="CU25" i="41" s="1"/>
  <c r="CU122" i="41" s="1"/>
  <c r="I25" i="41"/>
  <c r="CT25" i="41" s="1"/>
  <c r="CT122" i="41" s="1"/>
  <c r="H25" i="41"/>
  <c r="CS25" i="41" s="1"/>
  <c r="CS122" i="41" s="1"/>
  <c r="G25" i="41"/>
  <c r="CR25" i="41" s="1"/>
  <c r="CR122" i="41" s="1"/>
  <c r="F25" i="41"/>
  <c r="CQ25" i="41" s="1"/>
  <c r="CQ122" i="41" s="1"/>
  <c r="E25" i="41"/>
  <c r="CP25" i="41" s="1"/>
  <c r="CP122" i="41" s="1"/>
  <c r="D25" i="41"/>
  <c r="C25" i="41"/>
  <c r="DK24" i="41"/>
  <c r="DK121" i="41" s="1"/>
  <c r="DJ24" i="41"/>
  <c r="DI24" i="41"/>
  <c r="DH24" i="41"/>
  <c r="DH121" i="41" s="1"/>
  <c r="DG24" i="41"/>
  <c r="DG121" i="41" s="1"/>
  <c r="DE24" i="41"/>
  <c r="DE121" i="41" s="1"/>
  <c r="DD24" i="41"/>
  <c r="DD121" i="41" s="1"/>
  <c r="DB24" i="41"/>
  <c r="DB121" i="41" s="1"/>
  <c r="CZ24" i="41"/>
  <c r="CZ121" i="41" s="1"/>
  <c r="CU24" i="41"/>
  <c r="CU121" i="41" s="1"/>
  <c r="CT24" i="41"/>
  <c r="CT121" i="41" s="1"/>
  <c r="CS24" i="41"/>
  <c r="CR24" i="41"/>
  <c r="CR121" i="41" s="1"/>
  <c r="CQ24" i="41"/>
  <c r="CQ121" i="41" s="1"/>
  <c r="CO24" i="41"/>
  <c r="CO121" i="41" s="1"/>
  <c r="CN24" i="41"/>
  <c r="AC24" i="41"/>
  <c r="AC121" i="41" s="1"/>
  <c r="AB24" i="41"/>
  <c r="AB121" i="41" s="1"/>
  <c r="AD121" i="41" s="1"/>
  <c r="AA24" i="41"/>
  <c r="DL24" i="41" s="1"/>
  <c r="DL121" i="41" s="1"/>
  <c r="Z24" i="41"/>
  <c r="Y24" i="41"/>
  <c r="X24" i="41"/>
  <c r="W24" i="41"/>
  <c r="V24" i="41"/>
  <c r="U24" i="41"/>
  <c r="DF24" i="41" s="1"/>
  <c r="T24" i="41"/>
  <c r="S24" i="41"/>
  <c r="R24" i="41"/>
  <c r="DC24" i="41" s="1"/>
  <c r="DC121" i="41" s="1"/>
  <c r="Q24" i="41"/>
  <c r="P24" i="41"/>
  <c r="DA24" i="41" s="1"/>
  <c r="DA121" i="41" s="1"/>
  <c r="O24" i="41"/>
  <c r="N24" i="41"/>
  <c r="CY24" i="41" s="1"/>
  <c r="CY121" i="41" s="1"/>
  <c r="M24" i="41"/>
  <c r="CX24" i="41" s="1"/>
  <c r="CX121" i="41" s="1"/>
  <c r="L24" i="41"/>
  <c r="CW24" i="41" s="1"/>
  <c r="CW121" i="41" s="1"/>
  <c r="K24" i="41"/>
  <c r="CV24" i="41" s="1"/>
  <c r="CV121" i="41" s="1"/>
  <c r="J24" i="41"/>
  <c r="I24" i="41"/>
  <c r="H24" i="41"/>
  <c r="G24" i="41"/>
  <c r="F24" i="41"/>
  <c r="E24" i="41"/>
  <c r="CP24" i="41" s="1"/>
  <c r="CP121" i="41" s="1"/>
  <c r="D24" i="41"/>
  <c r="C24" i="41"/>
  <c r="DL23" i="41"/>
  <c r="DL120" i="41" s="1"/>
  <c r="DG23" i="41"/>
  <c r="DG120" i="41" s="1"/>
  <c r="DB23" i="41"/>
  <c r="DB120" i="41" s="1"/>
  <c r="DA23" i="41"/>
  <c r="DA120" i="41" s="1"/>
  <c r="CZ23" i="41"/>
  <c r="CY23" i="41"/>
  <c r="CY120" i="41" s="1"/>
  <c r="CX23" i="41"/>
  <c r="CX120" i="41" s="1"/>
  <c r="CW23" i="41"/>
  <c r="CV23" i="41"/>
  <c r="CV120" i="41" s="1"/>
  <c r="CU23" i="41"/>
  <c r="CU120" i="41" s="1"/>
  <c r="CS23" i="41"/>
  <c r="AC23" i="41"/>
  <c r="AC120" i="41" s="1"/>
  <c r="AB23" i="41"/>
  <c r="AB120" i="41" s="1"/>
  <c r="AD120" i="41" s="1"/>
  <c r="AA23" i="41"/>
  <c r="Z23" i="41"/>
  <c r="DK23" i="41" s="1"/>
  <c r="DK120" i="41" s="1"/>
  <c r="Y23" i="41"/>
  <c r="DJ23" i="41" s="1"/>
  <c r="DJ120" i="41" s="1"/>
  <c r="X23" i="41"/>
  <c r="DI23" i="41" s="1"/>
  <c r="DI120" i="41" s="1"/>
  <c r="W23" i="41"/>
  <c r="DH23" i="41" s="1"/>
  <c r="DH120" i="41" s="1"/>
  <c r="V23" i="41"/>
  <c r="U23" i="41"/>
  <c r="DF23" i="41" s="1"/>
  <c r="DF120" i="41" s="1"/>
  <c r="T23" i="41"/>
  <c r="DE23" i="41" s="1"/>
  <c r="DE120" i="41" s="1"/>
  <c r="S23" i="41"/>
  <c r="DD23" i="41" s="1"/>
  <c r="DD120" i="41" s="1"/>
  <c r="R23" i="41"/>
  <c r="DC23" i="41" s="1"/>
  <c r="DC120" i="41" s="1"/>
  <c r="Q23" i="41"/>
  <c r="P23" i="41"/>
  <c r="O23" i="41"/>
  <c r="N23" i="41"/>
  <c r="M23" i="41"/>
  <c r="L23" i="41"/>
  <c r="K23" i="41"/>
  <c r="J23" i="41"/>
  <c r="I23" i="41"/>
  <c r="CT23" i="41" s="1"/>
  <c r="CT120" i="41" s="1"/>
  <c r="H23" i="41"/>
  <c r="G23" i="41"/>
  <c r="CR23" i="41" s="1"/>
  <c r="CR120" i="41" s="1"/>
  <c r="F23" i="41"/>
  <c r="CQ23" i="41" s="1"/>
  <c r="CQ120" i="41" s="1"/>
  <c r="E23" i="41"/>
  <c r="CP23" i="41" s="1"/>
  <c r="CP120" i="41" s="1"/>
  <c r="D23" i="41"/>
  <c r="CO23" i="41" s="1"/>
  <c r="CO120" i="41" s="1"/>
  <c r="C23" i="41"/>
  <c r="CN23" i="41" s="1"/>
  <c r="CN120" i="41" s="1"/>
  <c r="DI22" i="41"/>
  <c r="DI119" i="41" s="1"/>
  <c r="DH22" i="41"/>
  <c r="DH119" i="41" s="1"/>
  <c r="DG22" i="41"/>
  <c r="DG119" i="41" s="1"/>
  <c r="DF22" i="41"/>
  <c r="DC22" i="41"/>
  <c r="CS22" i="41"/>
  <c r="CS119" i="41" s="1"/>
  <c r="CR22" i="41"/>
  <c r="CR119" i="41" s="1"/>
  <c r="CQ22" i="41"/>
  <c r="CP22" i="41"/>
  <c r="CO22" i="41"/>
  <c r="CO119" i="41" s="1"/>
  <c r="CN22" i="41"/>
  <c r="DO22" i="41" s="1"/>
  <c r="AC22" i="41"/>
  <c r="AC119" i="41" s="1"/>
  <c r="AB22" i="41"/>
  <c r="DM22" i="41" s="1"/>
  <c r="DM119" i="41" s="1"/>
  <c r="AA22" i="41"/>
  <c r="DL22" i="41" s="1"/>
  <c r="DL119" i="41" s="1"/>
  <c r="Z22" i="41"/>
  <c r="DK22" i="41" s="1"/>
  <c r="DK119" i="41" s="1"/>
  <c r="Y22" i="41"/>
  <c r="DJ22" i="41" s="1"/>
  <c r="DJ119" i="41" s="1"/>
  <c r="X22" i="41"/>
  <c r="W22" i="41"/>
  <c r="V22" i="41"/>
  <c r="U22" i="41"/>
  <c r="T22" i="41"/>
  <c r="DE22" i="41" s="1"/>
  <c r="DE119" i="41" s="1"/>
  <c r="S22" i="41"/>
  <c r="DD22" i="41" s="1"/>
  <c r="DD119" i="41" s="1"/>
  <c r="R22" i="41"/>
  <c r="Q22" i="41"/>
  <c r="DB22" i="41" s="1"/>
  <c r="DB119" i="41" s="1"/>
  <c r="P22" i="41"/>
  <c r="DA22" i="41" s="1"/>
  <c r="DA119" i="41" s="1"/>
  <c r="O22" i="41"/>
  <c r="CZ22" i="41" s="1"/>
  <c r="CZ119" i="41" s="1"/>
  <c r="N22" i="41"/>
  <c r="CY22" i="41" s="1"/>
  <c r="CY119" i="41" s="1"/>
  <c r="M22" i="41"/>
  <c r="CX22" i="41" s="1"/>
  <c r="CX119" i="41" s="1"/>
  <c r="L22" i="41"/>
  <c r="CW22" i="41" s="1"/>
  <c r="CW119" i="41" s="1"/>
  <c r="K22" i="41"/>
  <c r="CV22" i="41" s="1"/>
  <c r="CV119" i="41" s="1"/>
  <c r="J22" i="41"/>
  <c r="CU22" i="41" s="1"/>
  <c r="CU119" i="41" s="1"/>
  <c r="I22" i="41"/>
  <c r="CT22" i="41" s="1"/>
  <c r="CT119" i="41" s="1"/>
  <c r="H22" i="41"/>
  <c r="G22" i="41"/>
  <c r="F22" i="41"/>
  <c r="E22" i="41"/>
  <c r="D22" i="41"/>
  <c r="C22" i="41"/>
  <c r="DM21" i="41"/>
  <c r="DM118" i="41" s="1"/>
  <c r="DK21" i="41"/>
  <c r="DJ21" i="41"/>
  <c r="DJ118" i="41" s="1"/>
  <c r="DG21" i="41"/>
  <c r="DG118" i="41" s="1"/>
  <c r="DE21" i="41"/>
  <c r="DE118" i="41" s="1"/>
  <c r="CZ21" i="41"/>
  <c r="CZ118" i="41" s="1"/>
  <c r="CY21" i="41"/>
  <c r="CX21" i="41"/>
  <c r="CW21" i="41"/>
  <c r="CW118" i="41" s="1"/>
  <c r="CT21" i="41"/>
  <c r="CT118" i="41" s="1"/>
  <c r="CQ21" i="41"/>
  <c r="AC21" i="41"/>
  <c r="AC118" i="41" s="1"/>
  <c r="AB21" i="41"/>
  <c r="AB118" i="41" s="1"/>
  <c r="AD118" i="41" s="1"/>
  <c r="AA21" i="41"/>
  <c r="DL21" i="41" s="1"/>
  <c r="DL118" i="41" s="1"/>
  <c r="Z21" i="41"/>
  <c r="Y21" i="41"/>
  <c r="X21" i="41"/>
  <c r="DI21" i="41" s="1"/>
  <c r="DI118" i="41" s="1"/>
  <c r="W21" i="41"/>
  <c r="DH21" i="41" s="1"/>
  <c r="DH118" i="41" s="1"/>
  <c r="V21" i="41"/>
  <c r="U21" i="41"/>
  <c r="DF21" i="41" s="1"/>
  <c r="DF118" i="41" s="1"/>
  <c r="T21" i="41"/>
  <c r="S21" i="41"/>
  <c r="DD21" i="41" s="1"/>
  <c r="DD118" i="41" s="1"/>
  <c r="R21" i="41"/>
  <c r="DC21" i="41" s="1"/>
  <c r="DC118" i="41" s="1"/>
  <c r="Q21" i="41"/>
  <c r="DB21" i="41" s="1"/>
  <c r="DB118" i="41" s="1"/>
  <c r="P21" i="41"/>
  <c r="DA21" i="41" s="1"/>
  <c r="DA118" i="41" s="1"/>
  <c r="O21" i="41"/>
  <c r="N21" i="41"/>
  <c r="M21" i="41"/>
  <c r="L21" i="41"/>
  <c r="K21" i="41"/>
  <c r="CV21" i="41" s="1"/>
  <c r="CV118" i="41" s="1"/>
  <c r="J21" i="41"/>
  <c r="CU21" i="41" s="1"/>
  <c r="CU118" i="41" s="1"/>
  <c r="I21" i="41"/>
  <c r="H21" i="41"/>
  <c r="CS21" i="41" s="1"/>
  <c r="CS118" i="41" s="1"/>
  <c r="G21" i="41"/>
  <c r="CR21" i="41" s="1"/>
  <c r="CR118" i="41" s="1"/>
  <c r="F21" i="41"/>
  <c r="E21" i="41"/>
  <c r="CP21" i="41" s="1"/>
  <c r="CP118" i="41" s="1"/>
  <c r="D21" i="41"/>
  <c r="CO21" i="41" s="1"/>
  <c r="CO118" i="41" s="1"/>
  <c r="C21" i="41"/>
  <c r="CN21" i="41" s="1"/>
  <c r="DL20" i="41"/>
  <c r="DL117" i="41" s="1"/>
  <c r="DG20" i="41"/>
  <c r="DG117" i="41" s="1"/>
  <c r="DF20" i="41"/>
  <c r="DF117" i="41" s="1"/>
  <c r="DE20" i="41"/>
  <c r="DD20" i="41"/>
  <c r="DD117" i="41" s="1"/>
  <c r="DC20" i="41"/>
  <c r="DC117" i="41" s="1"/>
  <c r="DB20" i="41"/>
  <c r="DA20" i="41"/>
  <c r="DA117" i="41" s="1"/>
  <c r="CZ20" i="41"/>
  <c r="CZ117" i="41" s="1"/>
  <c r="CY20" i="41"/>
  <c r="CY117" i="41" s="1"/>
  <c r="CQ20" i="41"/>
  <c r="CQ117" i="41" s="1"/>
  <c r="CP20" i="41"/>
  <c r="CO20" i="41"/>
  <c r="CN20" i="41"/>
  <c r="CN117" i="41" s="1"/>
  <c r="AC20" i="41"/>
  <c r="AB20" i="41"/>
  <c r="AA20" i="41"/>
  <c r="Z20" i="41"/>
  <c r="DK20" i="41" s="1"/>
  <c r="DK117" i="41" s="1"/>
  <c r="Y20" i="41"/>
  <c r="DJ20" i="41" s="1"/>
  <c r="DJ117" i="41" s="1"/>
  <c r="X20" i="41"/>
  <c r="DI20" i="41" s="1"/>
  <c r="DI117" i="41" s="1"/>
  <c r="W20" i="41"/>
  <c r="DH20" i="41" s="1"/>
  <c r="DH117" i="41" s="1"/>
  <c r="V20" i="41"/>
  <c r="U20" i="41"/>
  <c r="T20" i="41"/>
  <c r="S20" i="41"/>
  <c r="R20" i="41"/>
  <c r="Q20" i="41"/>
  <c r="P20" i="41"/>
  <c r="O20" i="41"/>
  <c r="N20" i="41"/>
  <c r="M20" i="41"/>
  <c r="CX20" i="41" s="1"/>
  <c r="CX117" i="41" s="1"/>
  <c r="L20" i="41"/>
  <c r="CW20" i="41" s="1"/>
  <c r="CW117" i="41" s="1"/>
  <c r="K20" i="41"/>
  <c r="CV20" i="41" s="1"/>
  <c r="CV117" i="41" s="1"/>
  <c r="J20" i="41"/>
  <c r="CU20" i="41" s="1"/>
  <c r="CU117" i="41" s="1"/>
  <c r="I20" i="41"/>
  <c r="CT20" i="41" s="1"/>
  <c r="CT117" i="41" s="1"/>
  <c r="H20" i="41"/>
  <c r="CS20" i="41" s="1"/>
  <c r="CS117" i="41" s="1"/>
  <c r="G20" i="41"/>
  <c r="CR20" i="41" s="1"/>
  <c r="CR117" i="41" s="1"/>
  <c r="F20" i="41"/>
  <c r="E20" i="41"/>
  <c r="D20" i="41"/>
  <c r="C20" i="41"/>
  <c r="DM19" i="41"/>
  <c r="DM116" i="41" s="1"/>
  <c r="DL19" i="41"/>
  <c r="DL116" i="41" s="1"/>
  <c r="DK19" i="41"/>
  <c r="DF19" i="41"/>
  <c r="DF116" i="41" s="1"/>
  <c r="DE19" i="41"/>
  <c r="DE116" i="41" s="1"/>
  <c r="DC19" i="41"/>
  <c r="DC116" i="41" s="1"/>
  <c r="CX19" i="41"/>
  <c r="CX116" i="41" s="1"/>
  <c r="CW19" i="41"/>
  <c r="CW116" i="41" s="1"/>
  <c r="CV19" i="41"/>
  <c r="CU19" i="41"/>
  <c r="CP19" i="41"/>
  <c r="CP116" i="41" s="1"/>
  <c r="CO19" i="41"/>
  <c r="AC19" i="41"/>
  <c r="AC116" i="41" s="1"/>
  <c r="AB19" i="41"/>
  <c r="AB116" i="41" s="1"/>
  <c r="AD116" i="41" s="1"/>
  <c r="AA19" i="41"/>
  <c r="Z19" i="41"/>
  <c r="Y19" i="41"/>
  <c r="DJ19" i="41" s="1"/>
  <c r="DJ116" i="41" s="1"/>
  <c r="X19" i="41"/>
  <c r="DI19" i="41" s="1"/>
  <c r="W19" i="41"/>
  <c r="DH19" i="41" s="1"/>
  <c r="DH116" i="41" s="1"/>
  <c r="V19" i="41"/>
  <c r="DG19" i="41" s="1"/>
  <c r="DG116" i="41" s="1"/>
  <c r="U19" i="41"/>
  <c r="T19" i="41"/>
  <c r="S19" i="41"/>
  <c r="DD19" i="41" s="1"/>
  <c r="DD116" i="41" s="1"/>
  <c r="R19" i="41"/>
  <c r="Q19" i="41"/>
  <c r="DB19" i="41" s="1"/>
  <c r="DB116" i="41" s="1"/>
  <c r="P19" i="41"/>
  <c r="DA19" i="41" s="1"/>
  <c r="DA116" i="41" s="1"/>
  <c r="O19" i="41"/>
  <c r="CZ19" i="41" s="1"/>
  <c r="CZ116" i="41" s="1"/>
  <c r="N19" i="41"/>
  <c r="CY19" i="41" s="1"/>
  <c r="CY116" i="41" s="1"/>
  <c r="M19" i="41"/>
  <c r="L19" i="41"/>
  <c r="K19" i="41"/>
  <c r="J19" i="41"/>
  <c r="I19" i="41"/>
  <c r="CT19" i="41" s="1"/>
  <c r="CT116" i="41" s="1"/>
  <c r="H19" i="41"/>
  <c r="CS19" i="41" s="1"/>
  <c r="G19" i="41"/>
  <c r="CR19" i="41" s="1"/>
  <c r="CR116" i="41" s="1"/>
  <c r="F19" i="41"/>
  <c r="CQ19" i="41" s="1"/>
  <c r="CQ116" i="41" s="1"/>
  <c r="E19" i="41"/>
  <c r="D19" i="41"/>
  <c r="C19" i="41"/>
  <c r="CN19" i="41" s="1"/>
  <c r="CN116" i="41" s="1"/>
  <c r="DJ18" i="41"/>
  <c r="DJ115" i="41" s="1"/>
  <c r="DE18" i="41"/>
  <c r="DE115" i="41" s="1"/>
  <c r="DD18" i="41"/>
  <c r="DD115" i="41" s="1"/>
  <c r="DC18" i="41"/>
  <c r="DC115" i="41" s="1"/>
  <c r="DB18" i="41"/>
  <c r="DB115" i="41" s="1"/>
  <c r="DA18" i="41"/>
  <c r="DA115" i="41" s="1"/>
  <c r="CZ18" i="41"/>
  <c r="CZ115" i="41" s="1"/>
  <c r="CY18" i="41"/>
  <c r="CY115" i="41" s="1"/>
  <c r="CX18" i="41"/>
  <c r="CX115" i="41" s="1"/>
  <c r="CW18" i="41"/>
  <c r="CW115" i="41" s="1"/>
  <c r="AC18" i="41"/>
  <c r="AC115" i="41" s="1"/>
  <c r="AB18" i="41"/>
  <c r="AB115" i="41" s="1"/>
  <c r="AD115" i="41" s="1"/>
  <c r="AA18" i="41"/>
  <c r="DL18" i="41" s="1"/>
  <c r="DL115" i="41" s="1"/>
  <c r="Z18" i="41"/>
  <c r="DK18" i="41" s="1"/>
  <c r="DK115" i="41" s="1"/>
  <c r="Y18" i="41"/>
  <c r="X18" i="41"/>
  <c r="DI18" i="41" s="1"/>
  <c r="DI115" i="41" s="1"/>
  <c r="W18" i="41"/>
  <c r="DH18" i="41" s="1"/>
  <c r="DH115" i="41" s="1"/>
  <c r="V18" i="41"/>
  <c r="DG18" i="41" s="1"/>
  <c r="DG115" i="41" s="1"/>
  <c r="U18" i="41"/>
  <c r="DF18" i="41" s="1"/>
  <c r="DF115" i="41" s="1"/>
  <c r="T18" i="41"/>
  <c r="S18" i="41"/>
  <c r="R18" i="41"/>
  <c r="Q18" i="41"/>
  <c r="P18" i="41"/>
  <c r="O18" i="41"/>
  <c r="N18" i="41"/>
  <c r="M18" i="41"/>
  <c r="L18" i="41"/>
  <c r="K18" i="41"/>
  <c r="CV18" i="41" s="1"/>
  <c r="CV115" i="41" s="1"/>
  <c r="J18" i="41"/>
  <c r="CU18" i="41" s="1"/>
  <c r="CU115" i="41" s="1"/>
  <c r="I18" i="41"/>
  <c r="CT18" i="41" s="1"/>
  <c r="CT115" i="41" s="1"/>
  <c r="H18" i="41"/>
  <c r="CS18" i="41" s="1"/>
  <c r="CS115" i="41" s="1"/>
  <c r="G18" i="41"/>
  <c r="CR18" i="41" s="1"/>
  <c r="CR115" i="41" s="1"/>
  <c r="F18" i="41"/>
  <c r="CQ18" i="41" s="1"/>
  <c r="CQ115" i="41" s="1"/>
  <c r="E18" i="41"/>
  <c r="CP18" i="41" s="1"/>
  <c r="CP115" i="41" s="1"/>
  <c r="D18" i="41"/>
  <c r="CO18" i="41" s="1"/>
  <c r="CO115" i="41" s="1"/>
  <c r="C18" i="41"/>
  <c r="CN18" i="41" s="1"/>
  <c r="DG17" i="41"/>
  <c r="DF17" i="41"/>
  <c r="DF114" i="41" s="1"/>
  <c r="DE17" i="41"/>
  <c r="DE114" i="41" s="1"/>
  <c r="DC17" i="41"/>
  <c r="DC114" i="41" s="1"/>
  <c r="DB17" i="41"/>
  <c r="DB114" i="41" s="1"/>
  <c r="DA17" i="41"/>
  <c r="DA114" i="41" s="1"/>
  <c r="CZ17" i="41"/>
  <c r="CZ114" i="41" s="1"/>
  <c r="CY17" i="41"/>
  <c r="CY114" i="41" s="1"/>
  <c r="CX17" i="41"/>
  <c r="CX114" i="41" s="1"/>
  <c r="CV17" i="41"/>
  <c r="CV114" i="41" s="1"/>
  <c r="CQ17" i="41"/>
  <c r="CP17" i="41"/>
  <c r="CP114" i="41" s="1"/>
  <c r="CO17" i="41"/>
  <c r="CO114" i="41" s="1"/>
  <c r="AC17" i="41"/>
  <c r="AC114" i="41" s="1"/>
  <c r="AB17" i="41"/>
  <c r="AA17" i="41"/>
  <c r="DL17" i="41" s="1"/>
  <c r="DL114" i="41" s="1"/>
  <c r="Z17" i="41"/>
  <c r="DK17" i="41" s="1"/>
  <c r="DK114" i="41" s="1"/>
  <c r="Y17" i="41"/>
  <c r="DJ17" i="41" s="1"/>
  <c r="DJ114" i="41" s="1"/>
  <c r="X17" i="41"/>
  <c r="DI17" i="41" s="1"/>
  <c r="DI114" i="41" s="1"/>
  <c r="W17" i="41"/>
  <c r="DH17" i="41" s="1"/>
  <c r="DH114" i="41" s="1"/>
  <c r="V17" i="41"/>
  <c r="U17" i="41"/>
  <c r="T17" i="41"/>
  <c r="S17" i="41"/>
  <c r="DD17" i="41" s="1"/>
  <c r="DD114" i="41" s="1"/>
  <c r="R17" i="41"/>
  <c r="Q17" i="41"/>
  <c r="P17" i="41"/>
  <c r="O17" i="41"/>
  <c r="N17" i="41"/>
  <c r="M17" i="41"/>
  <c r="L17" i="41"/>
  <c r="CW17" i="41" s="1"/>
  <c r="CW114" i="41" s="1"/>
  <c r="K17" i="41"/>
  <c r="J17" i="41"/>
  <c r="CU17" i="41" s="1"/>
  <c r="CU114" i="41" s="1"/>
  <c r="I17" i="41"/>
  <c r="CT17" i="41" s="1"/>
  <c r="CT114" i="41" s="1"/>
  <c r="H17" i="41"/>
  <c r="CS17" i="41" s="1"/>
  <c r="CS114" i="41" s="1"/>
  <c r="G17" i="41"/>
  <c r="CR17" i="41" s="1"/>
  <c r="CR114" i="41" s="1"/>
  <c r="F17" i="41"/>
  <c r="E17" i="41"/>
  <c r="D17" i="41"/>
  <c r="C17" i="41"/>
  <c r="CN17" i="41" s="1"/>
  <c r="DM16" i="41"/>
  <c r="DL16" i="41"/>
  <c r="DJ16" i="41"/>
  <c r="DJ113" i="41" s="1"/>
  <c r="DI16" i="41"/>
  <c r="DI113" i="41" s="1"/>
  <c r="DH16" i="41"/>
  <c r="DH113" i="41" s="1"/>
  <c r="DG16" i="41"/>
  <c r="DG113" i="41" s="1"/>
  <c r="DF16" i="41"/>
  <c r="DF113" i="41" s="1"/>
  <c r="DE16" i="41"/>
  <c r="DE113" i="41" s="1"/>
  <c r="DD16" i="41"/>
  <c r="DD113" i="41" s="1"/>
  <c r="DC16" i="41"/>
  <c r="DC113" i="41" s="1"/>
  <c r="CX16" i="41"/>
  <c r="CW16" i="41"/>
  <c r="CV16" i="41"/>
  <c r="CT16" i="41"/>
  <c r="CS16" i="41"/>
  <c r="CS113" i="41" s="1"/>
  <c r="CR16" i="41"/>
  <c r="CR113" i="41" s="1"/>
  <c r="CQ16" i="41"/>
  <c r="CQ113" i="41" s="1"/>
  <c r="CP16" i="41"/>
  <c r="CP113" i="41" s="1"/>
  <c r="CO16" i="41"/>
  <c r="CO113" i="41" s="1"/>
  <c r="CN16" i="41"/>
  <c r="AC16" i="41"/>
  <c r="AB16" i="41"/>
  <c r="AB113" i="41" s="1"/>
  <c r="AD113" i="41" s="1"/>
  <c r="AA16" i="41"/>
  <c r="Z16" i="41"/>
  <c r="DK16" i="41" s="1"/>
  <c r="DK113" i="41" s="1"/>
  <c r="Y16" i="41"/>
  <c r="X16" i="41"/>
  <c r="W16" i="41"/>
  <c r="V16" i="41"/>
  <c r="U16" i="41"/>
  <c r="T16" i="41"/>
  <c r="S16" i="41"/>
  <c r="R16" i="41"/>
  <c r="Q16" i="41"/>
  <c r="DB16" i="41" s="1"/>
  <c r="DB113" i="41" s="1"/>
  <c r="P16" i="41"/>
  <c r="DA16" i="41" s="1"/>
  <c r="DA113" i="41" s="1"/>
  <c r="O16" i="41"/>
  <c r="CZ16" i="41" s="1"/>
  <c r="CZ113" i="41" s="1"/>
  <c r="N16" i="41"/>
  <c r="AD16" i="41" s="1"/>
  <c r="M16" i="41"/>
  <c r="L16" i="41"/>
  <c r="K16" i="41"/>
  <c r="J16" i="41"/>
  <c r="CU16" i="41" s="1"/>
  <c r="CU113" i="41" s="1"/>
  <c r="I16" i="41"/>
  <c r="H16" i="41"/>
  <c r="G16" i="41"/>
  <c r="F16" i="41"/>
  <c r="E16" i="41"/>
  <c r="D16" i="41"/>
  <c r="C16" i="41"/>
  <c r="DM15" i="41"/>
  <c r="DM112" i="41" s="1"/>
  <c r="DL15" i="41"/>
  <c r="DL112" i="41" s="1"/>
  <c r="DK15" i="41"/>
  <c r="DK112" i="41" s="1"/>
  <c r="DJ15" i="41"/>
  <c r="DJ112" i="41" s="1"/>
  <c r="DE15" i="41"/>
  <c r="DD15" i="41"/>
  <c r="DD112" i="41" s="1"/>
  <c r="DC15" i="41"/>
  <c r="DC112" i="41" s="1"/>
  <c r="DA15" i="41"/>
  <c r="DA112" i="41" s="1"/>
  <c r="CZ15" i="41"/>
  <c r="CZ112" i="41" s="1"/>
  <c r="CY15" i="41"/>
  <c r="CY112" i="41" s="1"/>
  <c r="CX15" i="41"/>
  <c r="CX112" i="41" s="1"/>
  <c r="CW15" i="41"/>
  <c r="CW112" i="41" s="1"/>
  <c r="CV15" i="41"/>
  <c r="CV112" i="41" s="1"/>
  <c r="CU15" i="41"/>
  <c r="CU112" i="41" s="1"/>
  <c r="CT15" i="41"/>
  <c r="CT112" i="41" s="1"/>
  <c r="CO15" i="41"/>
  <c r="CO112" i="41" s="1"/>
  <c r="CN15" i="41"/>
  <c r="CN112" i="41" s="1"/>
  <c r="AC15" i="41"/>
  <c r="AC112" i="41" s="1"/>
  <c r="AB15" i="41"/>
  <c r="AB112" i="41" s="1"/>
  <c r="AD112" i="41" s="1"/>
  <c r="AA15" i="41"/>
  <c r="Z15" i="41"/>
  <c r="Y15" i="41"/>
  <c r="X15" i="41"/>
  <c r="DI15" i="41" s="1"/>
  <c r="DI112" i="41" s="1"/>
  <c r="W15" i="41"/>
  <c r="DH15" i="41" s="1"/>
  <c r="DH112" i="41" s="1"/>
  <c r="V15" i="41"/>
  <c r="DG15" i="41" s="1"/>
  <c r="DG112" i="41" s="1"/>
  <c r="U15" i="41"/>
  <c r="DF15" i="41" s="1"/>
  <c r="DF112" i="41" s="1"/>
  <c r="T15" i="41"/>
  <c r="S15" i="41"/>
  <c r="R15" i="41"/>
  <c r="Q15" i="41"/>
  <c r="DB15" i="41" s="1"/>
  <c r="DB112" i="41" s="1"/>
  <c r="P15" i="41"/>
  <c r="O15" i="41"/>
  <c r="N15" i="41"/>
  <c r="M15" i="41"/>
  <c r="L15" i="41"/>
  <c r="K15" i="41"/>
  <c r="J15" i="41"/>
  <c r="I15" i="41"/>
  <c r="H15" i="41"/>
  <c r="CS15" i="41" s="1"/>
  <c r="CS112" i="41" s="1"/>
  <c r="G15" i="41"/>
  <c r="CR15" i="41" s="1"/>
  <c r="CR112" i="41" s="1"/>
  <c r="F15" i="41"/>
  <c r="CQ15" i="41" s="1"/>
  <c r="CQ112" i="41" s="1"/>
  <c r="E15" i="41"/>
  <c r="CP15" i="41" s="1"/>
  <c r="D15" i="41"/>
  <c r="C15" i="41"/>
  <c r="DL14" i="41"/>
  <c r="DK14" i="41"/>
  <c r="DK111" i="41" s="1"/>
  <c r="DJ14" i="41"/>
  <c r="DJ111" i="41" s="1"/>
  <c r="DH14" i="41"/>
  <c r="DH111" i="41" s="1"/>
  <c r="DG14" i="41"/>
  <c r="DG111" i="41" s="1"/>
  <c r="DF14" i="41"/>
  <c r="DF111" i="41" s="1"/>
  <c r="DE14" i="41"/>
  <c r="DE111" i="41" s="1"/>
  <c r="DD14" i="41"/>
  <c r="DD111" i="41" s="1"/>
  <c r="DC14" i="41"/>
  <c r="DC111" i="41" s="1"/>
  <c r="DB14" i="41"/>
  <c r="DB111" i="41" s="1"/>
  <c r="DA14" i="41"/>
  <c r="DA111" i="41" s="1"/>
  <c r="CV14" i="41"/>
  <c r="CU14" i="41"/>
  <c r="CU111" i="41" s="1"/>
  <c r="CT14" i="41"/>
  <c r="CT111" i="41" s="1"/>
  <c r="CR14" i="41"/>
  <c r="CQ14" i="41"/>
  <c r="CQ111" i="41" s="1"/>
  <c r="CP14" i="41"/>
  <c r="CP111" i="41" s="1"/>
  <c r="CO14" i="41"/>
  <c r="CO111" i="41" s="1"/>
  <c r="CN14" i="41"/>
  <c r="CN111" i="41" s="1"/>
  <c r="AC14" i="41"/>
  <c r="AC111" i="41" s="1"/>
  <c r="AB14" i="41"/>
  <c r="AB111" i="41" s="1"/>
  <c r="AD111" i="41" s="1"/>
  <c r="AA14" i="41"/>
  <c r="Z14" i="41"/>
  <c r="Y14" i="41"/>
  <c r="X14" i="41"/>
  <c r="DI14" i="41" s="1"/>
  <c r="DI111" i="41" s="1"/>
  <c r="W14" i="41"/>
  <c r="V14" i="41"/>
  <c r="U14" i="41"/>
  <c r="T14" i="41"/>
  <c r="S14" i="41"/>
  <c r="R14" i="41"/>
  <c r="Q14" i="41"/>
  <c r="P14" i="41"/>
  <c r="O14" i="41"/>
  <c r="CZ14" i="41" s="1"/>
  <c r="CZ111" i="41" s="1"/>
  <c r="N14" i="41"/>
  <c r="CY14" i="41" s="1"/>
  <c r="CY111" i="41" s="1"/>
  <c r="M14" i="41"/>
  <c r="CX14" i="41" s="1"/>
  <c r="CX111" i="41" s="1"/>
  <c r="L14" i="41"/>
  <c r="CW14" i="41" s="1"/>
  <c r="CW111" i="41" s="1"/>
  <c r="K14" i="41"/>
  <c r="J14" i="41"/>
  <c r="I14" i="41"/>
  <c r="H14" i="41"/>
  <c r="CS14" i="41" s="1"/>
  <c r="CS111" i="41" s="1"/>
  <c r="G14" i="41"/>
  <c r="F14" i="41"/>
  <c r="E14" i="41"/>
  <c r="D14" i="41"/>
  <c r="C14" i="41"/>
  <c r="DM13" i="41"/>
  <c r="DM110" i="41" s="1"/>
  <c r="DL13" i="41"/>
  <c r="DL110" i="41" s="1"/>
  <c r="DK13" i="41"/>
  <c r="DK110" i="41" s="1"/>
  <c r="DJ13" i="41"/>
  <c r="DJ110" i="41" s="1"/>
  <c r="DI13" i="41"/>
  <c r="DI110" i="41" s="1"/>
  <c r="DH13" i="41"/>
  <c r="DH110" i="41" s="1"/>
  <c r="DC13" i="41"/>
  <c r="DB13" i="41"/>
  <c r="DA13" i="41"/>
  <c r="CY13" i="41"/>
  <c r="CX13" i="41"/>
  <c r="CX110" i="41" s="1"/>
  <c r="CW13" i="41"/>
  <c r="CW110" i="41" s="1"/>
  <c r="CV13" i="41"/>
  <c r="CV110" i="41" s="1"/>
  <c r="CU13" i="41"/>
  <c r="CU110" i="41" s="1"/>
  <c r="CT13" i="41"/>
  <c r="CT110" i="41" s="1"/>
  <c r="CS13" i="41"/>
  <c r="CS110" i="41" s="1"/>
  <c r="CR13" i="41"/>
  <c r="CR110" i="41" s="1"/>
  <c r="AC13" i="41"/>
  <c r="AC110" i="41" s="1"/>
  <c r="AB13" i="41"/>
  <c r="AB110" i="41" s="1"/>
  <c r="AD110" i="41" s="1"/>
  <c r="AA13" i="41"/>
  <c r="Z13" i="41"/>
  <c r="Y13" i="41"/>
  <c r="X13" i="41"/>
  <c r="W13" i="41"/>
  <c r="V13" i="41"/>
  <c r="DG13" i="41" s="1"/>
  <c r="DG110" i="41" s="1"/>
  <c r="U13" i="41"/>
  <c r="DF13" i="41" s="1"/>
  <c r="DF110" i="41" s="1"/>
  <c r="T13" i="41"/>
  <c r="DE13" i="41" s="1"/>
  <c r="DE110" i="41" s="1"/>
  <c r="S13" i="41"/>
  <c r="DD13" i="41" s="1"/>
  <c r="DD110" i="41" s="1"/>
  <c r="R13" i="41"/>
  <c r="Q13" i="41"/>
  <c r="P13" i="41"/>
  <c r="O13" i="41"/>
  <c r="CZ13" i="41" s="1"/>
  <c r="CZ110" i="41" s="1"/>
  <c r="N13" i="41"/>
  <c r="M13" i="41"/>
  <c r="L13" i="41"/>
  <c r="K13" i="41"/>
  <c r="J13" i="41"/>
  <c r="I13" i="41"/>
  <c r="H13" i="41"/>
  <c r="G13" i="41"/>
  <c r="F13" i="41"/>
  <c r="CQ13" i="41" s="1"/>
  <c r="CQ110" i="41" s="1"/>
  <c r="E13" i="41"/>
  <c r="CP13" i="41" s="1"/>
  <c r="D13" i="41"/>
  <c r="CO13" i="41" s="1"/>
  <c r="CO110" i="41" s="1"/>
  <c r="C13" i="41"/>
  <c r="CN13" i="41" s="1"/>
  <c r="DJ12" i="41"/>
  <c r="DI12" i="41"/>
  <c r="DI109" i="41" s="1"/>
  <c r="DH12" i="41"/>
  <c r="DH109" i="41" s="1"/>
  <c r="DF12" i="41"/>
  <c r="DF109" i="41" s="1"/>
  <c r="DE12" i="41"/>
  <c r="DE109" i="41" s="1"/>
  <c r="DD12" i="41"/>
  <c r="DD109" i="41" s="1"/>
  <c r="DC12" i="41"/>
  <c r="DC109" i="41" s="1"/>
  <c r="DB12" i="41"/>
  <c r="DB109" i="41" s="1"/>
  <c r="DA12" i="41"/>
  <c r="CZ12" i="41"/>
  <c r="CZ109" i="41" s="1"/>
  <c r="CY12" i="41"/>
  <c r="CY109" i="41" s="1"/>
  <c r="CT12" i="41"/>
  <c r="CT109" i="41" s="1"/>
  <c r="CS12" i="41"/>
  <c r="CS109" i="41" s="1"/>
  <c r="CR12" i="41"/>
  <c r="CR109" i="41" s="1"/>
  <c r="CP12" i="41"/>
  <c r="CO12" i="41"/>
  <c r="CO109" i="41" s="1"/>
  <c r="CN12" i="41"/>
  <c r="CN109" i="41" s="1"/>
  <c r="AC12" i="41"/>
  <c r="AC109" i="41" s="1"/>
  <c r="AB12" i="41"/>
  <c r="AB109" i="41" s="1"/>
  <c r="AA12" i="41"/>
  <c r="DL12" i="41" s="1"/>
  <c r="DL109" i="41" s="1"/>
  <c r="Z12" i="41"/>
  <c r="DK12" i="41" s="1"/>
  <c r="DK109" i="41" s="1"/>
  <c r="Y12" i="41"/>
  <c r="X12" i="41"/>
  <c r="W12" i="41"/>
  <c r="V12" i="41"/>
  <c r="DG12" i="41" s="1"/>
  <c r="DG109" i="41" s="1"/>
  <c r="U12" i="41"/>
  <c r="T12" i="41"/>
  <c r="S12" i="41"/>
  <c r="R12" i="41"/>
  <c r="Q12" i="41"/>
  <c r="P12" i="41"/>
  <c r="O12" i="41"/>
  <c r="N12" i="41"/>
  <c r="M12" i="41"/>
  <c r="CX12" i="41" s="1"/>
  <c r="CX109" i="41" s="1"/>
  <c r="L12" i="41"/>
  <c r="CW12" i="41" s="1"/>
  <c r="CW109" i="41" s="1"/>
  <c r="K12" i="41"/>
  <c r="CV12" i="41" s="1"/>
  <c r="CV109" i="41" s="1"/>
  <c r="J12" i="41"/>
  <c r="CU12" i="41" s="1"/>
  <c r="CU109" i="41" s="1"/>
  <c r="I12" i="41"/>
  <c r="H12" i="41"/>
  <c r="G12" i="41"/>
  <c r="F12" i="41"/>
  <c r="CQ12" i="41" s="1"/>
  <c r="CQ109" i="41" s="1"/>
  <c r="E12" i="41"/>
  <c r="D12" i="41"/>
  <c r="C12" i="41"/>
  <c r="DM11" i="41"/>
  <c r="DL11" i="41"/>
  <c r="DL108" i="41" s="1"/>
  <c r="DK11" i="41"/>
  <c r="DK108" i="41" s="1"/>
  <c r="DJ11" i="41"/>
  <c r="DJ108" i="41" s="1"/>
  <c r="DI11" i="41"/>
  <c r="DI108" i="41" s="1"/>
  <c r="DH11" i="41"/>
  <c r="DH108" i="41" s="1"/>
  <c r="DG11" i="41"/>
  <c r="DG108" i="41" s="1"/>
  <c r="DF11" i="41"/>
  <c r="DF108" i="41" s="1"/>
  <c r="DA11" i="41"/>
  <c r="CZ11" i="41"/>
  <c r="CZ108" i="41" s="1"/>
  <c r="CY11" i="41"/>
  <c r="CY108" i="41" s="1"/>
  <c r="CW11" i="41"/>
  <c r="CV11" i="41"/>
  <c r="CV108" i="41" s="1"/>
  <c r="CU11" i="41"/>
  <c r="CU108" i="41" s="1"/>
  <c r="CT11" i="41"/>
  <c r="CT108" i="41" s="1"/>
  <c r="CS11" i="41"/>
  <c r="CS108" i="41" s="1"/>
  <c r="CR11" i="41"/>
  <c r="CR108" i="41" s="1"/>
  <c r="CQ11" i="41"/>
  <c r="CQ108" i="41" s="1"/>
  <c r="CP11" i="41"/>
  <c r="CP108" i="41" s="1"/>
  <c r="AC11" i="41"/>
  <c r="AC108" i="41" s="1"/>
  <c r="AB11" i="41"/>
  <c r="AA11" i="41"/>
  <c r="Z11" i="41"/>
  <c r="Y11" i="41"/>
  <c r="X11" i="41"/>
  <c r="W11" i="41"/>
  <c r="V11" i="41"/>
  <c r="U11" i="41"/>
  <c r="T11" i="41"/>
  <c r="DE11" i="41" s="1"/>
  <c r="DE108" i="41" s="1"/>
  <c r="S11" i="41"/>
  <c r="DD11" i="41" s="1"/>
  <c r="DD108" i="41" s="1"/>
  <c r="R11" i="41"/>
  <c r="DC11" i="41" s="1"/>
  <c r="DC108" i="41" s="1"/>
  <c r="Q11" i="41"/>
  <c r="DB11" i="41" s="1"/>
  <c r="DB108" i="41" s="1"/>
  <c r="P11" i="41"/>
  <c r="O11" i="41"/>
  <c r="N11" i="41"/>
  <c r="M11" i="41"/>
  <c r="CX11" i="41" s="1"/>
  <c r="CX108" i="41" s="1"/>
  <c r="L11" i="41"/>
  <c r="K11" i="41"/>
  <c r="J11" i="41"/>
  <c r="I11" i="41"/>
  <c r="H11" i="41"/>
  <c r="G11" i="41"/>
  <c r="F11" i="41"/>
  <c r="E11" i="41"/>
  <c r="D11" i="41"/>
  <c r="CO11" i="41" s="1"/>
  <c r="CO108" i="41" s="1"/>
  <c r="C11" i="41"/>
  <c r="CN11" i="41" s="1"/>
  <c r="DM10" i="41"/>
  <c r="DM107" i="41" s="1"/>
  <c r="DH10" i="41"/>
  <c r="DG10" i="41"/>
  <c r="DF10" i="41"/>
  <c r="DD10" i="41"/>
  <c r="DC10" i="41"/>
  <c r="DC107" i="41" s="1"/>
  <c r="DB10" i="41"/>
  <c r="DB107" i="41" s="1"/>
  <c r="DA10" i="41"/>
  <c r="DA107" i="41" s="1"/>
  <c r="CZ10" i="41"/>
  <c r="CZ107" i="41" s="1"/>
  <c r="CY10" i="41"/>
  <c r="CX10" i="41"/>
  <c r="CX107" i="41" s="1"/>
  <c r="CW10" i="41"/>
  <c r="CW107" i="41" s="1"/>
  <c r="CR10" i="41"/>
  <c r="CR107" i="41" s="1"/>
  <c r="CQ10" i="41"/>
  <c r="CP10" i="41"/>
  <c r="CN10" i="41"/>
  <c r="AC10" i="41"/>
  <c r="AC107" i="41" s="1"/>
  <c r="AB10" i="41"/>
  <c r="AB107" i="41" s="1"/>
  <c r="AD107" i="41" s="1"/>
  <c r="AA10" i="41"/>
  <c r="DL10" i="41" s="1"/>
  <c r="DL107" i="41" s="1"/>
  <c r="Z10" i="41"/>
  <c r="DK10" i="41" s="1"/>
  <c r="DK107" i="41" s="1"/>
  <c r="Y10" i="41"/>
  <c r="DJ10" i="41" s="1"/>
  <c r="DJ107" i="41" s="1"/>
  <c r="X10" i="41"/>
  <c r="DI10" i="41" s="1"/>
  <c r="DI107" i="41" s="1"/>
  <c r="W10" i="41"/>
  <c r="V10" i="41"/>
  <c r="U10" i="41"/>
  <c r="T10" i="41"/>
  <c r="DE10" i="41" s="1"/>
  <c r="DE107" i="41" s="1"/>
  <c r="S10" i="41"/>
  <c r="R10" i="41"/>
  <c r="Q10" i="41"/>
  <c r="P10" i="41"/>
  <c r="O10" i="41"/>
  <c r="N10" i="41"/>
  <c r="M10" i="41"/>
  <c r="L10" i="41"/>
  <c r="K10" i="41"/>
  <c r="CV10" i="41" s="1"/>
  <c r="CV107" i="41" s="1"/>
  <c r="J10" i="41"/>
  <c r="CU10" i="41" s="1"/>
  <c r="CU107" i="41" s="1"/>
  <c r="I10" i="41"/>
  <c r="CT10" i="41" s="1"/>
  <c r="CT107" i="41" s="1"/>
  <c r="H10" i="41"/>
  <c r="CS10" i="41" s="1"/>
  <c r="CS107" i="41" s="1"/>
  <c r="G10" i="41"/>
  <c r="F10" i="41"/>
  <c r="E10" i="41"/>
  <c r="D10" i="41"/>
  <c r="CO10" i="41" s="1"/>
  <c r="C10" i="41"/>
  <c r="DM9" i="41"/>
  <c r="DM106" i="41" s="1"/>
  <c r="DK9" i="41"/>
  <c r="DK106" i="41" s="1"/>
  <c r="DJ9" i="41"/>
  <c r="DJ106" i="41" s="1"/>
  <c r="DI9" i="41"/>
  <c r="DI106" i="41" s="1"/>
  <c r="DH9" i="41"/>
  <c r="DH106" i="41" s="1"/>
  <c r="DG9" i="41"/>
  <c r="DG106" i="41" s="1"/>
  <c r="DF9" i="41"/>
  <c r="DF106" i="41" s="1"/>
  <c r="DE9" i="41"/>
  <c r="DE106" i="41" s="1"/>
  <c r="DD9" i="41"/>
  <c r="DD106" i="41" s="1"/>
  <c r="CY9" i="41"/>
  <c r="CY106" i="41" s="1"/>
  <c r="CX9" i="41"/>
  <c r="CX106" i="41" s="1"/>
  <c r="CW9" i="41"/>
  <c r="CW106" i="41" s="1"/>
  <c r="CU9" i="41"/>
  <c r="CU106" i="41" s="1"/>
  <c r="CT9" i="41"/>
  <c r="CT106" i="41" s="1"/>
  <c r="CS9" i="41"/>
  <c r="CS106" i="41" s="1"/>
  <c r="CR9" i="41"/>
  <c r="CR106" i="41" s="1"/>
  <c r="CQ9" i="41"/>
  <c r="CQ106" i="41" s="1"/>
  <c r="CP9" i="41"/>
  <c r="CP106" i="41" s="1"/>
  <c r="CO9" i="41"/>
  <c r="CO106" i="41" s="1"/>
  <c r="CN9" i="41"/>
  <c r="AC9" i="41"/>
  <c r="AC106" i="41" s="1"/>
  <c r="AB9" i="41"/>
  <c r="AB106" i="41" s="1"/>
  <c r="AD106" i="41" s="1"/>
  <c r="AA9" i="41"/>
  <c r="DL9" i="41" s="1"/>
  <c r="DL106" i="41" s="1"/>
  <c r="Z9" i="41"/>
  <c r="Y9" i="41"/>
  <c r="X9" i="41"/>
  <c r="W9" i="41"/>
  <c r="V9" i="41"/>
  <c r="U9" i="41"/>
  <c r="T9" i="41"/>
  <c r="S9" i="41"/>
  <c r="R9" i="41"/>
  <c r="DC9" i="41" s="1"/>
  <c r="DC106" i="41" s="1"/>
  <c r="Q9" i="41"/>
  <c r="DB9" i="41" s="1"/>
  <c r="DB106" i="41" s="1"/>
  <c r="P9" i="41"/>
  <c r="DA9" i="41" s="1"/>
  <c r="DA106" i="41" s="1"/>
  <c r="O9" i="41"/>
  <c r="CZ9" i="41" s="1"/>
  <c r="CZ106" i="41" s="1"/>
  <c r="N9" i="41"/>
  <c r="M9" i="41"/>
  <c r="L9" i="41"/>
  <c r="K9" i="41"/>
  <c r="CV9" i="41" s="1"/>
  <c r="CV106" i="41" s="1"/>
  <c r="J9" i="41"/>
  <c r="I9" i="41"/>
  <c r="H9" i="41"/>
  <c r="G9" i="41"/>
  <c r="F9" i="41"/>
  <c r="E9" i="41"/>
  <c r="D9" i="41"/>
  <c r="C9" i="41"/>
  <c r="AD9" i="41" s="1"/>
  <c r="DM8" i="41"/>
  <c r="DM105" i="41" s="1"/>
  <c r="DL8" i="41"/>
  <c r="DL105" i="41" s="1"/>
  <c r="DK8" i="41"/>
  <c r="DK105" i="41" s="1"/>
  <c r="DF8" i="41"/>
  <c r="DE8" i="41"/>
  <c r="DE105" i="41" s="1"/>
  <c r="DD8" i="41"/>
  <c r="DD105" i="41" s="1"/>
  <c r="DB8" i="41"/>
  <c r="DB105" i="41" s="1"/>
  <c r="DA8" i="41"/>
  <c r="DA105" i="41" s="1"/>
  <c r="CZ8" i="41"/>
  <c r="CZ105" i="41" s="1"/>
  <c r="CY8" i="41"/>
  <c r="CY105" i="41" s="1"/>
  <c r="CX8" i="41"/>
  <c r="CX105" i="41" s="1"/>
  <c r="CW8" i="41"/>
  <c r="CW105" i="41" s="1"/>
  <c r="CV8" i="41"/>
  <c r="CV105" i="41" s="1"/>
  <c r="CU8" i="41"/>
  <c r="CU105" i="41" s="1"/>
  <c r="CP8" i="41"/>
  <c r="CO8" i="41"/>
  <c r="CO105" i="41" s="1"/>
  <c r="CN8" i="41"/>
  <c r="AC8" i="41"/>
  <c r="AC105" i="41" s="1"/>
  <c r="AB8" i="41"/>
  <c r="AB105" i="41" s="1"/>
  <c r="AD105" i="41" s="1"/>
  <c r="AA8" i="41"/>
  <c r="Z8" i="41"/>
  <c r="Y8" i="41"/>
  <c r="DJ8" i="41" s="1"/>
  <c r="DJ105" i="41" s="1"/>
  <c r="X8" i="41"/>
  <c r="DI8" i="41" s="1"/>
  <c r="DI105" i="41" s="1"/>
  <c r="W8" i="41"/>
  <c r="DH8" i="41" s="1"/>
  <c r="DH105" i="41" s="1"/>
  <c r="V8" i="41"/>
  <c r="DG8" i="41" s="1"/>
  <c r="DG105" i="41" s="1"/>
  <c r="U8" i="41"/>
  <c r="T8" i="41"/>
  <c r="S8" i="41"/>
  <c r="R8" i="41"/>
  <c r="DC8" i="41" s="1"/>
  <c r="DC105" i="41" s="1"/>
  <c r="Q8" i="41"/>
  <c r="P8" i="41"/>
  <c r="O8" i="41"/>
  <c r="N8" i="41"/>
  <c r="M8" i="41"/>
  <c r="L8" i="41"/>
  <c r="K8" i="41"/>
  <c r="J8" i="41"/>
  <c r="I8" i="41"/>
  <c r="CT8" i="41" s="1"/>
  <c r="CT105" i="41" s="1"/>
  <c r="H8" i="41"/>
  <c r="CS8" i="41" s="1"/>
  <c r="CS105" i="41" s="1"/>
  <c r="G8" i="41"/>
  <c r="CR8" i="41" s="1"/>
  <c r="CR105" i="41" s="1"/>
  <c r="F8" i="41"/>
  <c r="CQ8" i="41" s="1"/>
  <c r="E8" i="41"/>
  <c r="D8" i="41"/>
  <c r="C8" i="41"/>
  <c r="DM7" i="41"/>
  <c r="DL7" i="41"/>
  <c r="DK7" i="41"/>
  <c r="DI7" i="41"/>
  <c r="DH7" i="41"/>
  <c r="DG7" i="41"/>
  <c r="DG104" i="41" s="1"/>
  <c r="DF7" i="41"/>
  <c r="DE7" i="41"/>
  <c r="DD7" i="41"/>
  <c r="DC7" i="41"/>
  <c r="DB7" i="41"/>
  <c r="CW7" i="41"/>
  <c r="CV7" i="41"/>
  <c r="CU7" i="41"/>
  <c r="CS7" i="41"/>
  <c r="CR7" i="41"/>
  <c r="CQ7" i="41"/>
  <c r="CQ104" i="41" s="1"/>
  <c r="CP7" i="41"/>
  <c r="CO7" i="41"/>
  <c r="CN7" i="41"/>
  <c r="AC7" i="41"/>
  <c r="AB7" i="41"/>
  <c r="AA7" i="41"/>
  <c r="Z7" i="41"/>
  <c r="Y7" i="41"/>
  <c r="DJ7" i="41" s="1"/>
  <c r="X7" i="41"/>
  <c r="W7" i="41"/>
  <c r="V7" i="41"/>
  <c r="U7" i="41"/>
  <c r="T7" i="41"/>
  <c r="T34" i="41" s="1"/>
  <c r="S7" i="41"/>
  <c r="R7" i="41"/>
  <c r="R34" i="41" s="1"/>
  <c r="Q7" i="41"/>
  <c r="P7" i="41"/>
  <c r="DA7" i="41" s="1"/>
  <c r="O7" i="41"/>
  <c r="N7" i="41"/>
  <c r="M7" i="41"/>
  <c r="M34" i="41" s="1"/>
  <c r="L7" i="41"/>
  <c r="K7" i="41"/>
  <c r="J7" i="41"/>
  <c r="I7" i="41"/>
  <c r="CT7" i="41" s="1"/>
  <c r="H7" i="41"/>
  <c r="G7" i="41"/>
  <c r="F7" i="41"/>
  <c r="E7" i="41"/>
  <c r="D7" i="41"/>
  <c r="C7" i="41"/>
  <c r="EU104" i="40"/>
  <c r="EU129" i="40" s="1"/>
  <c r="EV104" i="40"/>
  <c r="EV129" i="40" s="1"/>
  <c r="EW104" i="40"/>
  <c r="EW129" i="40" s="1"/>
  <c r="EX104" i="40"/>
  <c r="EX129" i="40" s="1"/>
  <c r="EY104" i="40"/>
  <c r="EY129" i="40" s="1"/>
  <c r="EZ104" i="40"/>
  <c r="EZ129" i="40" s="1"/>
  <c r="FA104" i="40"/>
  <c r="FA129" i="40" s="1"/>
  <c r="FB104" i="40"/>
  <c r="FB129" i="40" s="1"/>
  <c r="FC104" i="40"/>
  <c r="FC129" i="40" s="1"/>
  <c r="FD104" i="40"/>
  <c r="FD129" i="40" s="1"/>
  <c r="FE104" i="40"/>
  <c r="FE129" i="40" s="1"/>
  <c r="FF104" i="40"/>
  <c r="FF129" i="40" s="1"/>
  <c r="FG104" i="40"/>
  <c r="FH104" i="40"/>
  <c r="FI104" i="40"/>
  <c r="FI129" i="40" s="1"/>
  <c r="FJ104" i="40"/>
  <c r="FJ129" i="40" s="1"/>
  <c r="FK104" i="40"/>
  <c r="FK129" i="40" s="1"/>
  <c r="FL104" i="40"/>
  <c r="FL129" i="40" s="1"/>
  <c r="FM104" i="40"/>
  <c r="FM129" i="40" s="1"/>
  <c r="FN104" i="40"/>
  <c r="FN129" i="40" s="1"/>
  <c r="FO104" i="40"/>
  <c r="FO129" i="40" s="1"/>
  <c r="FP104" i="40"/>
  <c r="FP129" i="40" s="1"/>
  <c r="FQ104" i="40"/>
  <c r="FQ129" i="40" s="1"/>
  <c r="FR104" i="40"/>
  <c r="FR129" i="40" s="1"/>
  <c r="EU105" i="40"/>
  <c r="EV105" i="40"/>
  <c r="EW105" i="40"/>
  <c r="EX105" i="40"/>
  <c r="EY105" i="40"/>
  <c r="EZ105" i="40"/>
  <c r="FA105" i="40"/>
  <c r="FB105" i="40"/>
  <c r="FC105" i="40"/>
  <c r="FD105" i="40"/>
  <c r="FE105" i="40"/>
  <c r="FF105" i="40"/>
  <c r="FG105" i="40"/>
  <c r="FH105" i="40"/>
  <c r="FI105" i="40"/>
  <c r="FJ105" i="40"/>
  <c r="FK105" i="40"/>
  <c r="FL105" i="40"/>
  <c r="FM105" i="40"/>
  <c r="FN105" i="40"/>
  <c r="FO105" i="40"/>
  <c r="FP105" i="40"/>
  <c r="FQ105" i="40"/>
  <c r="FR105" i="40"/>
  <c r="EU106" i="40"/>
  <c r="EV106" i="40"/>
  <c r="EW106" i="40"/>
  <c r="EX106" i="40"/>
  <c r="EY106" i="40"/>
  <c r="EZ106" i="40"/>
  <c r="FA106" i="40"/>
  <c r="FB106" i="40"/>
  <c r="FC106" i="40"/>
  <c r="FD106" i="40"/>
  <c r="FE106" i="40"/>
  <c r="FF106" i="40"/>
  <c r="FG106" i="40"/>
  <c r="FH106" i="40"/>
  <c r="FI106" i="40"/>
  <c r="FJ106" i="40"/>
  <c r="FK106" i="40"/>
  <c r="FL106" i="40"/>
  <c r="FM106" i="40"/>
  <c r="FN106" i="40"/>
  <c r="FO106" i="40"/>
  <c r="FP106" i="40"/>
  <c r="FQ106" i="40"/>
  <c r="FR106" i="40"/>
  <c r="EU107" i="40"/>
  <c r="EV107" i="40"/>
  <c r="EW107" i="40"/>
  <c r="EX107" i="40"/>
  <c r="EY107" i="40"/>
  <c r="EZ107" i="40"/>
  <c r="FA107" i="40"/>
  <c r="FB107" i="40"/>
  <c r="FC107" i="40"/>
  <c r="FD107" i="40"/>
  <c r="FE107" i="40"/>
  <c r="FF107" i="40"/>
  <c r="FG107" i="40"/>
  <c r="FH107" i="40"/>
  <c r="FI107" i="40"/>
  <c r="FJ107" i="40"/>
  <c r="FK107" i="40"/>
  <c r="FL107" i="40"/>
  <c r="FM107" i="40"/>
  <c r="FN107" i="40"/>
  <c r="FO107" i="40"/>
  <c r="FP107" i="40"/>
  <c r="FQ107" i="40"/>
  <c r="FR107" i="40"/>
  <c r="EU108" i="40"/>
  <c r="EV108" i="40"/>
  <c r="EW108" i="40"/>
  <c r="FS108" i="40" s="1"/>
  <c r="EX108" i="40"/>
  <c r="EY108" i="40"/>
  <c r="EZ108" i="40"/>
  <c r="FA108" i="40"/>
  <c r="FB108" i="40"/>
  <c r="FC108" i="40"/>
  <c r="FD108" i="40"/>
  <c r="FE108" i="40"/>
  <c r="FF108" i="40"/>
  <c r="FG108" i="40"/>
  <c r="FH108" i="40"/>
  <c r="FI108" i="40"/>
  <c r="FJ108" i="40"/>
  <c r="FK108" i="40"/>
  <c r="FL108" i="40"/>
  <c r="FM108" i="40"/>
  <c r="FN108" i="40"/>
  <c r="FO108" i="40"/>
  <c r="FP108" i="40"/>
  <c r="FQ108" i="40"/>
  <c r="FR108" i="40"/>
  <c r="EU109" i="40"/>
  <c r="EV109" i="40"/>
  <c r="EW109" i="40"/>
  <c r="EX109" i="40"/>
  <c r="EY109" i="40"/>
  <c r="EZ109" i="40"/>
  <c r="FA109" i="40"/>
  <c r="FB109" i="40"/>
  <c r="FC109" i="40"/>
  <c r="FD109" i="40"/>
  <c r="FE109" i="40"/>
  <c r="FF109" i="40"/>
  <c r="FS109" i="40" s="1"/>
  <c r="FG109" i="40"/>
  <c r="FH109" i="40"/>
  <c r="FI109" i="40"/>
  <c r="FJ109" i="40"/>
  <c r="FK109" i="40"/>
  <c r="FL109" i="40"/>
  <c r="FM109" i="40"/>
  <c r="FN109" i="40"/>
  <c r="FO109" i="40"/>
  <c r="FP109" i="40"/>
  <c r="FQ109" i="40"/>
  <c r="FR109" i="40"/>
  <c r="EU110" i="40"/>
  <c r="EV110" i="40"/>
  <c r="EW110" i="40"/>
  <c r="EX110" i="40"/>
  <c r="EY110" i="40"/>
  <c r="EZ110" i="40"/>
  <c r="FA110" i="40"/>
  <c r="FB110" i="40"/>
  <c r="FC110" i="40"/>
  <c r="FD110" i="40"/>
  <c r="FE110" i="40"/>
  <c r="FF110" i="40"/>
  <c r="FG110" i="40"/>
  <c r="FH110" i="40"/>
  <c r="FI110" i="40"/>
  <c r="FJ110" i="40"/>
  <c r="FK110" i="40"/>
  <c r="FL110" i="40"/>
  <c r="FM110" i="40"/>
  <c r="FN110" i="40"/>
  <c r="FO110" i="40"/>
  <c r="FP110" i="40"/>
  <c r="FQ110" i="40"/>
  <c r="FR110" i="40"/>
  <c r="EU111" i="40"/>
  <c r="EV111" i="40"/>
  <c r="EW111" i="40"/>
  <c r="EX111" i="40"/>
  <c r="EY111" i="40"/>
  <c r="EZ111" i="40"/>
  <c r="FA111" i="40"/>
  <c r="FB111" i="40"/>
  <c r="FC111" i="40"/>
  <c r="FD111" i="40"/>
  <c r="FE111" i="40"/>
  <c r="FF111" i="40"/>
  <c r="FG111" i="40"/>
  <c r="FH111" i="40"/>
  <c r="FI111" i="40"/>
  <c r="FJ111" i="40"/>
  <c r="FK111" i="40"/>
  <c r="FL111" i="40"/>
  <c r="FM111" i="40"/>
  <c r="FN111" i="40"/>
  <c r="FO111" i="40"/>
  <c r="FP111" i="40"/>
  <c r="FQ111" i="40"/>
  <c r="FR111" i="40"/>
  <c r="EU112" i="40"/>
  <c r="EV112" i="40"/>
  <c r="EW112" i="40"/>
  <c r="EX112" i="40"/>
  <c r="EY112" i="40"/>
  <c r="EZ112" i="40"/>
  <c r="FA112" i="40"/>
  <c r="FB112" i="40"/>
  <c r="FC112" i="40"/>
  <c r="FD112" i="40"/>
  <c r="FE112" i="40"/>
  <c r="FF112" i="40"/>
  <c r="FG112" i="40"/>
  <c r="FH112" i="40"/>
  <c r="FI112" i="40"/>
  <c r="FJ112" i="40"/>
  <c r="FK112" i="40"/>
  <c r="FL112" i="40"/>
  <c r="FM112" i="40"/>
  <c r="FN112" i="40"/>
  <c r="FO112" i="40"/>
  <c r="FP112" i="40"/>
  <c r="FQ112" i="40"/>
  <c r="FR112" i="40"/>
  <c r="EU113" i="40"/>
  <c r="EV113" i="40"/>
  <c r="EW113" i="40"/>
  <c r="EX113" i="40"/>
  <c r="EY113" i="40"/>
  <c r="EZ113" i="40"/>
  <c r="FA113" i="40"/>
  <c r="FB113" i="40"/>
  <c r="FC113" i="40"/>
  <c r="FD113" i="40"/>
  <c r="FE113" i="40"/>
  <c r="FF113" i="40"/>
  <c r="FG113" i="40"/>
  <c r="FH113" i="40"/>
  <c r="FI113" i="40"/>
  <c r="FJ113" i="40"/>
  <c r="FK113" i="40"/>
  <c r="FL113" i="40"/>
  <c r="FM113" i="40"/>
  <c r="FN113" i="40"/>
  <c r="FO113" i="40"/>
  <c r="FP113" i="40"/>
  <c r="FQ113" i="40"/>
  <c r="FR113" i="40"/>
  <c r="EU114" i="40"/>
  <c r="EV114" i="40"/>
  <c r="EW114" i="40"/>
  <c r="EX114" i="40"/>
  <c r="EY114" i="40"/>
  <c r="EZ114" i="40"/>
  <c r="FA114" i="40"/>
  <c r="FB114" i="40"/>
  <c r="FC114" i="40"/>
  <c r="FD114" i="40"/>
  <c r="FE114" i="40"/>
  <c r="FF114" i="40"/>
  <c r="FG114" i="40"/>
  <c r="FH114" i="40"/>
  <c r="FI114" i="40"/>
  <c r="FJ114" i="40"/>
  <c r="FK114" i="40"/>
  <c r="FL114" i="40"/>
  <c r="FM114" i="40"/>
  <c r="FN114" i="40"/>
  <c r="FO114" i="40"/>
  <c r="FP114" i="40"/>
  <c r="FQ114" i="40"/>
  <c r="FR114" i="40"/>
  <c r="EU115" i="40"/>
  <c r="EV115" i="40"/>
  <c r="EW115" i="40"/>
  <c r="EX115" i="40"/>
  <c r="EY115" i="40"/>
  <c r="EZ115" i="40"/>
  <c r="FA115" i="40"/>
  <c r="FB115" i="40"/>
  <c r="FC115" i="40"/>
  <c r="FD115" i="40"/>
  <c r="FE115" i="40"/>
  <c r="FF115" i="40"/>
  <c r="FG115" i="40"/>
  <c r="FH115" i="40"/>
  <c r="FI115" i="40"/>
  <c r="FJ115" i="40"/>
  <c r="FK115" i="40"/>
  <c r="FL115" i="40"/>
  <c r="FM115" i="40"/>
  <c r="FN115" i="40"/>
  <c r="FO115" i="40"/>
  <c r="FP115" i="40"/>
  <c r="FQ115" i="40"/>
  <c r="FR115" i="40"/>
  <c r="EU116" i="40"/>
  <c r="EV116" i="40"/>
  <c r="EW116" i="40"/>
  <c r="EX116" i="40"/>
  <c r="EY116" i="40"/>
  <c r="EZ116" i="40"/>
  <c r="FA116" i="40"/>
  <c r="FB116" i="40"/>
  <c r="FC116" i="40"/>
  <c r="FD116" i="40"/>
  <c r="FE116" i="40"/>
  <c r="FF116" i="40"/>
  <c r="FG116" i="40"/>
  <c r="FH116" i="40"/>
  <c r="FI116" i="40"/>
  <c r="FJ116" i="40"/>
  <c r="FK116" i="40"/>
  <c r="FL116" i="40"/>
  <c r="FM116" i="40"/>
  <c r="FN116" i="40"/>
  <c r="FO116" i="40"/>
  <c r="FP116" i="40"/>
  <c r="FQ116" i="40"/>
  <c r="FR116" i="40"/>
  <c r="EU117" i="40"/>
  <c r="EV117" i="40"/>
  <c r="EW117" i="40"/>
  <c r="EX117" i="40"/>
  <c r="EY117" i="40"/>
  <c r="EZ117" i="40"/>
  <c r="FA117" i="40"/>
  <c r="FB117" i="40"/>
  <c r="FC117" i="40"/>
  <c r="FD117" i="40"/>
  <c r="FE117" i="40"/>
  <c r="FF117" i="40"/>
  <c r="FG117" i="40"/>
  <c r="FH117" i="40"/>
  <c r="FI117" i="40"/>
  <c r="FJ117" i="40"/>
  <c r="FK117" i="40"/>
  <c r="FL117" i="40"/>
  <c r="FM117" i="40"/>
  <c r="FN117" i="40"/>
  <c r="FO117" i="40"/>
  <c r="FP117" i="40"/>
  <c r="FQ117" i="40"/>
  <c r="FR117" i="40"/>
  <c r="EU118" i="40"/>
  <c r="EV118" i="40"/>
  <c r="EW118" i="40"/>
  <c r="EX118" i="40"/>
  <c r="EY118" i="40"/>
  <c r="EZ118" i="40"/>
  <c r="FA118" i="40"/>
  <c r="FB118" i="40"/>
  <c r="FC118" i="40"/>
  <c r="FD118" i="40"/>
  <c r="FE118" i="40"/>
  <c r="FF118" i="40"/>
  <c r="FG118" i="40"/>
  <c r="FH118" i="40"/>
  <c r="FI118" i="40"/>
  <c r="FJ118" i="40"/>
  <c r="FK118" i="40"/>
  <c r="FL118" i="40"/>
  <c r="FM118" i="40"/>
  <c r="FN118" i="40"/>
  <c r="FO118" i="40"/>
  <c r="FP118" i="40"/>
  <c r="FQ118" i="40"/>
  <c r="FR118" i="40"/>
  <c r="EU119" i="40"/>
  <c r="EV119" i="40"/>
  <c r="EW119" i="40"/>
  <c r="EX119" i="40"/>
  <c r="EY119" i="40"/>
  <c r="EZ119" i="40"/>
  <c r="FA119" i="40"/>
  <c r="FB119" i="40"/>
  <c r="FC119" i="40"/>
  <c r="FD119" i="40"/>
  <c r="FE119" i="40"/>
  <c r="FF119" i="40"/>
  <c r="FG119" i="40"/>
  <c r="FH119" i="40"/>
  <c r="FI119" i="40"/>
  <c r="FJ119" i="40"/>
  <c r="FK119" i="40"/>
  <c r="FL119" i="40"/>
  <c r="FM119" i="40"/>
  <c r="FN119" i="40"/>
  <c r="FO119" i="40"/>
  <c r="FP119" i="40"/>
  <c r="FQ119" i="40"/>
  <c r="FR119" i="40"/>
  <c r="EU120" i="40"/>
  <c r="EV120" i="40"/>
  <c r="EW120" i="40"/>
  <c r="EX120" i="40"/>
  <c r="EY120" i="40"/>
  <c r="EZ120" i="40"/>
  <c r="FA120" i="40"/>
  <c r="FB120" i="40"/>
  <c r="FC120" i="40"/>
  <c r="FD120" i="40"/>
  <c r="FE120" i="40"/>
  <c r="FF120" i="40"/>
  <c r="FG120" i="40"/>
  <c r="FH120" i="40"/>
  <c r="FI120" i="40"/>
  <c r="FJ120" i="40"/>
  <c r="FK120" i="40"/>
  <c r="FL120" i="40"/>
  <c r="FM120" i="40"/>
  <c r="FN120" i="40"/>
  <c r="FO120" i="40"/>
  <c r="FP120" i="40"/>
  <c r="FQ120" i="40"/>
  <c r="FR120" i="40"/>
  <c r="EU121" i="40"/>
  <c r="EV121" i="40"/>
  <c r="EW121" i="40"/>
  <c r="EX121" i="40"/>
  <c r="EY121" i="40"/>
  <c r="EZ121" i="40"/>
  <c r="FA121" i="40"/>
  <c r="FB121" i="40"/>
  <c r="FC121" i="40"/>
  <c r="FD121" i="40"/>
  <c r="FE121" i="40"/>
  <c r="FF121" i="40"/>
  <c r="FG121" i="40"/>
  <c r="FH121" i="40"/>
  <c r="FI121" i="40"/>
  <c r="FJ121" i="40"/>
  <c r="FK121" i="40"/>
  <c r="FL121" i="40"/>
  <c r="FM121" i="40"/>
  <c r="FN121" i="40"/>
  <c r="FO121" i="40"/>
  <c r="FP121" i="40"/>
  <c r="FQ121" i="40"/>
  <c r="FR121" i="40"/>
  <c r="EU122" i="40"/>
  <c r="EV122" i="40"/>
  <c r="EW122" i="40"/>
  <c r="EX122" i="40"/>
  <c r="EY122" i="40"/>
  <c r="EZ122" i="40"/>
  <c r="FA122" i="40"/>
  <c r="FB122" i="40"/>
  <c r="FC122" i="40"/>
  <c r="FD122" i="40"/>
  <c r="FE122" i="40"/>
  <c r="FF122" i="40"/>
  <c r="FG122" i="40"/>
  <c r="FH122" i="40"/>
  <c r="FI122" i="40"/>
  <c r="FJ122" i="40"/>
  <c r="FK122" i="40"/>
  <c r="FL122" i="40"/>
  <c r="FM122" i="40"/>
  <c r="FN122" i="40"/>
  <c r="FO122" i="40"/>
  <c r="FP122" i="40"/>
  <c r="FQ122" i="40"/>
  <c r="FR122" i="40"/>
  <c r="EU123" i="40"/>
  <c r="EV123" i="40"/>
  <c r="EW123" i="40"/>
  <c r="EX123" i="40"/>
  <c r="EY123" i="40"/>
  <c r="EZ123" i="40"/>
  <c r="FA123" i="40"/>
  <c r="FB123" i="40"/>
  <c r="FC123" i="40"/>
  <c r="FD123" i="40"/>
  <c r="FE123" i="40"/>
  <c r="FF123" i="40"/>
  <c r="FG123" i="40"/>
  <c r="FH123" i="40"/>
  <c r="FI123" i="40"/>
  <c r="FJ123" i="40"/>
  <c r="FK123" i="40"/>
  <c r="FL123" i="40"/>
  <c r="FM123" i="40"/>
  <c r="FN123" i="40"/>
  <c r="FO123" i="40"/>
  <c r="FP123" i="40"/>
  <c r="FQ123" i="40"/>
  <c r="FR123" i="40"/>
  <c r="EU124" i="40"/>
  <c r="EV124" i="40"/>
  <c r="EW124" i="40"/>
  <c r="FS124" i="40" s="1"/>
  <c r="EX124" i="40"/>
  <c r="EY124" i="40"/>
  <c r="EZ124" i="40"/>
  <c r="FA124" i="40"/>
  <c r="FB124" i="40"/>
  <c r="FC124" i="40"/>
  <c r="FD124" i="40"/>
  <c r="FE124" i="40"/>
  <c r="FF124" i="40"/>
  <c r="FG124" i="40"/>
  <c r="FH124" i="40"/>
  <c r="FI124" i="40"/>
  <c r="FJ124" i="40"/>
  <c r="FK124" i="40"/>
  <c r="FL124" i="40"/>
  <c r="FM124" i="40"/>
  <c r="FN124" i="40"/>
  <c r="FO124" i="40"/>
  <c r="FP124" i="40"/>
  <c r="FQ124" i="40"/>
  <c r="FR124" i="40"/>
  <c r="EU125" i="40"/>
  <c r="EV125" i="40"/>
  <c r="EW125" i="40"/>
  <c r="EX125" i="40"/>
  <c r="EY125" i="40"/>
  <c r="EZ125" i="40"/>
  <c r="FA125" i="40"/>
  <c r="FB125" i="40"/>
  <c r="FC125" i="40"/>
  <c r="FD125" i="40"/>
  <c r="FE125" i="40"/>
  <c r="FF125" i="40"/>
  <c r="FS125" i="40" s="1"/>
  <c r="FG125" i="40"/>
  <c r="FH125" i="40"/>
  <c r="FI125" i="40"/>
  <c r="FJ125" i="40"/>
  <c r="FK125" i="40"/>
  <c r="FL125" i="40"/>
  <c r="FM125" i="40"/>
  <c r="FN125" i="40"/>
  <c r="FO125" i="40"/>
  <c r="FP125" i="40"/>
  <c r="FQ125" i="40"/>
  <c r="FR125" i="40"/>
  <c r="EU126" i="40"/>
  <c r="EV126" i="40"/>
  <c r="EW126" i="40"/>
  <c r="EX126" i="40"/>
  <c r="EY126" i="40"/>
  <c r="EZ126" i="40"/>
  <c r="FA126" i="40"/>
  <c r="FB126" i="40"/>
  <c r="FC126" i="40"/>
  <c r="FD126" i="40"/>
  <c r="FE126" i="40"/>
  <c r="FF126" i="40"/>
  <c r="FG126" i="40"/>
  <c r="FH126" i="40"/>
  <c r="FI126" i="40"/>
  <c r="FJ126" i="40"/>
  <c r="FK126" i="40"/>
  <c r="FL126" i="40"/>
  <c r="FM126" i="40"/>
  <c r="FN126" i="40"/>
  <c r="FO126" i="40"/>
  <c r="FP126" i="40"/>
  <c r="FQ126" i="40"/>
  <c r="FR126" i="40"/>
  <c r="EU127" i="40"/>
  <c r="EV127" i="40"/>
  <c r="EW127" i="40"/>
  <c r="EX127" i="40"/>
  <c r="EY127" i="40"/>
  <c r="EZ127" i="40"/>
  <c r="FA127" i="40"/>
  <c r="FB127" i="40"/>
  <c r="FC127" i="40"/>
  <c r="FD127" i="40"/>
  <c r="FE127" i="40"/>
  <c r="FF127" i="40"/>
  <c r="FG127" i="40"/>
  <c r="FH127" i="40"/>
  <c r="FI127" i="40"/>
  <c r="FJ127" i="40"/>
  <c r="FK127" i="40"/>
  <c r="FL127" i="40"/>
  <c r="FM127" i="40"/>
  <c r="FN127" i="40"/>
  <c r="FO127" i="40"/>
  <c r="FP127" i="40"/>
  <c r="FQ127" i="40"/>
  <c r="FR127" i="40"/>
  <c r="EU128" i="40"/>
  <c r="EV128" i="40"/>
  <c r="EW128" i="40"/>
  <c r="EX128" i="40"/>
  <c r="EY128" i="40"/>
  <c r="EZ128" i="40"/>
  <c r="FA128" i="40"/>
  <c r="FB128" i="40"/>
  <c r="FC128" i="40"/>
  <c r="FD128" i="40"/>
  <c r="FE128" i="40"/>
  <c r="FF128" i="40"/>
  <c r="FG128" i="40"/>
  <c r="FH128" i="40"/>
  <c r="FI128" i="40"/>
  <c r="FJ128" i="40"/>
  <c r="FK128" i="40"/>
  <c r="FL128" i="40"/>
  <c r="FM128" i="40"/>
  <c r="FN128" i="40"/>
  <c r="FO128" i="40"/>
  <c r="FP128" i="40"/>
  <c r="FQ128" i="40"/>
  <c r="FR128" i="40"/>
  <c r="ET105" i="40"/>
  <c r="FS105" i="40" s="1"/>
  <c r="ET106" i="40"/>
  <c r="FS106" i="40" s="1"/>
  <c r="ET107" i="40"/>
  <c r="FS107" i="40" s="1"/>
  <c r="ET108" i="40"/>
  <c r="ET109" i="40"/>
  <c r="ET110" i="40"/>
  <c r="FS110" i="40" s="1"/>
  <c r="ET111" i="40"/>
  <c r="FS111" i="40" s="1"/>
  <c r="ET112" i="40"/>
  <c r="FS112" i="40" s="1"/>
  <c r="ET113" i="40"/>
  <c r="FS113" i="40" s="1"/>
  <c r="ET114" i="40"/>
  <c r="FS114" i="40" s="1"/>
  <c r="ET115" i="40"/>
  <c r="FS115" i="40" s="1"/>
  <c r="ET116" i="40"/>
  <c r="FS116" i="40" s="1"/>
  <c r="ET117" i="40"/>
  <c r="FS117" i="40" s="1"/>
  <c r="ET118" i="40"/>
  <c r="FS118" i="40" s="1"/>
  <c r="ET119" i="40"/>
  <c r="FS119" i="40" s="1"/>
  <c r="ET120" i="40"/>
  <c r="FS120" i="40" s="1"/>
  <c r="ET121" i="40"/>
  <c r="FS121" i="40" s="1"/>
  <c r="ET122" i="40"/>
  <c r="FS122" i="40" s="1"/>
  <c r="ET123" i="40"/>
  <c r="FS123" i="40" s="1"/>
  <c r="ET124" i="40"/>
  <c r="ET125" i="40"/>
  <c r="ET126" i="40"/>
  <c r="FS126" i="40" s="1"/>
  <c r="ET127" i="40"/>
  <c r="FS127" i="40" s="1"/>
  <c r="ET128" i="40"/>
  <c r="FS128" i="40" s="1"/>
  <c r="ET104" i="40"/>
  <c r="ET129" i="40" s="1"/>
  <c r="BI35" i="40"/>
  <c r="O138" i="40"/>
  <c r="O137" i="40"/>
  <c r="O136" i="40"/>
  <c r="O135" i="40"/>
  <c r="E138" i="40"/>
  <c r="B148" i="44" l="1"/>
  <c r="B149" i="44"/>
  <c r="C149" i="44" s="1"/>
  <c r="B154" i="44"/>
  <c r="B152" i="44"/>
  <c r="AD131" i="47"/>
  <c r="L138" i="47"/>
  <c r="S136" i="47"/>
  <c r="S144" i="47" s="1"/>
  <c r="E143" i="47"/>
  <c r="Q136" i="47"/>
  <c r="Q144" i="47" s="1"/>
  <c r="E145" i="47"/>
  <c r="B137" i="47"/>
  <c r="B139" i="47"/>
  <c r="D134" i="47"/>
  <c r="G139" i="46"/>
  <c r="T141" i="46" s="1"/>
  <c r="AD131" i="46"/>
  <c r="E143" i="46"/>
  <c r="D134" i="46"/>
  <c r="L138" i="46"/>
  <c r="E145" i="46"/>
  <c r="B137" i="46"/>
  <c r="B139" i="46"/>
  <c r="Q136" i="46"/>
  <c r="Q144" i="46" s="1"/>
  <c r="C136" i="46"/>
  <c r="Q137" i="46" s="1"/>
  <c r="S144" i="46"/>
  <c r="G139" i="45"/>
  <c r="T141" i="45" s="1"/>
  <c r="L138" i="45"/>
  <c r="E143" i="45"/>
  <c r="AD131" i="45"/>
  <c r="H139" i="45"/>
  <c r="T142" i="45" s="1"/>
  <c r="S136" i="45"/>
  <c r="S144" i="45" s="1"/>
  <c r="D134" i="45"/>
  <c r="Q136" i="45"/>
  <c r="Q144" i="45" s="1"/>
  <c r="E145" i="45"/>
  <c r="B139" i="45"/>
  <c r="B137" i="45"/>
  <c r="AD98" i="44"/>
  <c r="F139" i="44"/>
  <c r="I139" i="44" s="1"/>
  <c r="T143" i="44" s="1"/>
  <c r="H138" i="44"/>
  <c r="S142" i="44" s="1"/>
  <c r="AD66" i="44"/>
  <c r="E139" i="44"/>
  <c r="H139" i="44" s="1"/>
  <c r="T142" i="44" s="1"/>
  <c r="H136" i="44"/>
  <c r="Q142" i="44" s="1"/>
  <c r="B151" i="44"/>
  <c r="AD115" i="44"/>
  <c r="D139" i="44"/>
  <c r="I131" i="44"/>
  <c r="Y131" i="44"/>
  <c r="E131" i="44"/>
  <c r="U131" i="44"/>
  <c r="AD116" i="44"/>
  <c r="AD118" i="44"/>
  <c r="Q131" i="44"/>
  <c r="AD110" i="44"/>
  <c r="AD126" i="44"/>
  <c r="G138" i="44"/>
  <c r="S141" i="44" s="1"/>
  <c r="AD107" i="44"/>
  <c r="AD123" i="44"/>
  <c r="F131" i="44"/>
  <c r="V131" i="44"/>
  <c r="G131" i="44"/>
  <c r="W131" i="44"/>
  <c r="L131" i="44"/>
  <c r="AD109" i="44"/>
  <c r="AD117" i="44"/>
  <c r="AD125" i="44"/>
  <c r="B136" i="44"/>
  <c r="H131" i="44"/>
  <c r="X131" i="44"/>
  <c r="J138" i="44"/>
  <c r="J131" i="44"/>
  <c r="Z131" i="44"/>
  <c r="AD106" i="44"/>
  <c r="AD119" i="44"/>
  <c r="AD122" i="44"/>
  <c r="S131" i="44"/>
  <c r="K131" i="44"/>
  <c r="AA131" i="44"/>
  <c r="P131" i="44"/>
  <c r="AD111" i="44"/>
  <c r="B138" i="44"/>
  <c r="AD127" i="44"/>
  <c r="AD108" i="44"/>
  <c r="AD124" i="44"/>
  <c r="D131" i="44"/>
  <c r="AD112" i="44"/>
  <c r="M131" i="44"/>
  <c r="AD104" i="44"/>
  <c r="R131" i="44"/>
  <c r="AD114" i="44"/>
  <c r="T131" i="44"/>
  <c r="AD128" i="44"/>
  <c r="AD113" i="44"/>
  <c r="AD120" i="44"/>
  <c r="AD34" i="44"/>
  <c r="O131" i="44"/>
  <c r="AD105" i="44"/>
  <c r="N131" i="44"/>
  <c r="AD121" i="44"/>
  <c r="Q136" i="44"/>
  <c r="I138" i="44"/>
  <c r="S143" i="44" s="1"/>
  <c r="Q139" i="44"/>
  <c r="T139" i="44" s="1"/>
  <c r="E144" i="44"/>
  <c r="C131" i="44"/>
  <c r="Q138" i="44"/>
  <c r="T138" i="44" s="1"/>
  <c r="E142" i="44"/>
  <c r="G136" i="44"/>
  <c r="Q141" i="44" s="1"/>
  <c r="I136" i="44"/>
  <c r="Q143" i="44" s="1"/>
  <c r="Q140" i="44"/>
  <c r="T140" i="44" s="1"/>
  <c r="AD98" i="43"/>
  <c r="F139" i="43"/>
  <c r="I139" i="43" s="1"/>
  <c r="T143" i="43" s="1"/>
  <c r="B151" i="43"/>
  <c r="H138" i="43"/>
  <c r="S142" i="43" s="1"/>
  <c r="E139" i="43"/>
  <c r="AD66" i="43"/>
  <c r="H136" i="43"/>
  <c r="Q142" i="43" s="1"/>
  <c r="P131" i="43"/>
  <c r="Q131" i="43"/>
  <c r="M131" i="43"/>
  <c r="I131" i="43"/>
  <c r="Y131" i="43"/>
  <c r="AD113" i="43"/>
  <c r="AD120" i="43"/>
  <c r="AD105" i="43"/>
  <c r="B138" i="43"/>
  <c r="S136" i="43" s="1"/>
  <c r="S144" i="43" s="1"/>
  <c r="AD121" i="43"/>
  <c r="AD34" i="43"/>
  <c r="G139" i="43" s="1"/>
  <c r="T141" i="43" s="1"/>
  <c r="O131" i="43"/>
  <c r="AD116" i="43"/>
  <c r="AD118" i="43"/>
  <c r="AD107" i="43"/>
  <c r="C134" i="43"/>
  <c r="AD114" i="43"/>
  <c r="AD123" i="43"/>
  <c r="B136" i="43"/>
  <c r="Q136" i="43" s="1"/>
  <c r="AD112" i="43"/>
  <c r="S131" i="43"/>
  <c r="AD128" i="43"/>
  <c r="D131" i="43"/>
  <c r="T131" i="43"/>
  <c r="AD110" i="43"/>
  <c r="E131" i="43"/>
  <c r="U131" i="43"/>
  <c r="AD126" i="43"/>
  <c r="F131" i="43"/>
  <c r="V131" i="43"/>
  <c r="AD109" i="43"/>
  <c r="AD117" i="43"/>
  <c r="AD125" i="43"/>
  <c r="B152" i="43"/>
  <c r="R131" i="43"/>
  <c r="AD106" i="43"/>
  <c r="J138" i="43"/>
  <c r="AD122" i="43"/>
  <c r="H131" i="43"/>
  <c r="X131" i="43"/>
  <c r="AD119" i="43"/>
  <c r="B149" i="43"/>
  <c r="N131" i="43"/>
  <c r="J131" i="43"/>
  <c r="Z131" i="43"/>
  <c r="L131" i="43"/>
  <c r="AD111" i="43"/>
  <c r="AD127" i="43"/>
  <c r="AD115" i="43"/>
  <c r="K131" i="43"/>
  <c r="AA131" i="43"/>
  <c r="G131" i="43"/>
  <c r="W131" i="43"/>
  <c r="AD108" i="43"/>
  <c r="AD124" i="43"/>
  <c r="B154" i="43"/>
  <c r="H139" i="43"/>
  <c r="T142" i="43" s="1"/>
  <c r="I138" i="43"/>
  <c r="S143" i="43" s="1"/>
  <c r="Q139" i="43"/>
  <c r="T139" i="43" s="1"/>
  <c r="E144" i="43"/>
  <c r="C131" i="43"/>
  <c r="Q138" i="43"/>
  <c r="T138" i="43" s="1"/>
  <c r="E142" i="43"/>
  <c r="G136" i="43"/>
  <c r="Q141" i="43" s="1"/>
  <c r="AD104" i="43"/>
  <c r="I136" i="43"/>
  <c r="Q143" i="43" s="1"/>
  <c r="Q140" i="43"/>
  <c r="T140" i="43" s="1"/>
  <c r="B148" i="43"/>
  <c r="O131" i="42"/>
  <c r="F139" i="42"/>
  <c r="I139" i="42" s="1"/>
  <c r="T143" i="42" s="1"/>
  <c r="AD66" i="42"/>
  <c r="H136" i="42"/>
  <c r="Q142" i="42" s="1"/>
  <c r="B152" i="42"/>
  <c r="B154" i="42"/>
  <c r="AD121" i="42"/>
  <c r="C134" i="42"/>
  <c r="AD115" i="42"/>
  <c r="AD110" i="42"/>
  <c r="R131" i="42"/>
  <c r="AD123" i="42"/>
  <c r="D139" i="42"/>
  <c r="B136" i="42"/>
  <c r="Q136" i="42" s="1"/>
  <c r="E131" i="42"/>
  <c r="U131" i="42"/>
  <c r="AD112" i="42"/>
  <c r="D131" i="42"/>
  <c r="T131" i="42"/>
  <c r="AD128" i="42"/>
  <c r="P131" i="42"/>
  <c r="AD34" i="42"/>
  <c r="G139" i="42" s="1"/>
  <c r="T141" i="42" s="1"/>
  <c r="AD118" i="42"/>
  <c r="F131" i="42"/>
  <c r="V131" i="42"/>
  <c r="L131" i="42"/>
  <c r="AD109" i="42"/>
  <c r="AD126" i="42"/>
  <c r="AD117" i="42"/>
  <c r="AD120" i="42"/>
  <c r="AD125" i="42"/>
  <c r="J138" i="42"/>
  <c r="Q131" i="42"/>
  <c r="AD106" i="42"/>
  <c r="AD111" i="42"/>
  <c r="J131" i="42"/>
  <c r="Z131" i="42"/>
  <c r="H131" i="42"/>
  <c r="X131" i="42"/>
  <c r="AD119" i="42"/>
  <c r="AD122" i="42"/>
  <c r="AD127" i="42"/>
  <c r="AD107" i="42"/>
  <c r="K131" i="42"/>
  <c r="AA131" i="42"/>
  <c r="G131" i="42"/>
  <c r="W131" i="42"/>
  <c r="C131" i="42"/>
  <c r="S131" i="42"/>
  <c r="B138" i="42"/>
  <c r="S136" i="42" s="1"/>
  <c r="S144" i="42" s="1"/>
  <c r="N131" i="42"/>
  <c r="AD114" i="42"/>
  <c r="AD116" i="42"/>
  <c r="AD124" i="42"/>
  <c r="M131" i="42"/>
  <c r="I131" i="42"/>
  <c r="Y131" i="42"/>
  <c r="AD113" i="42"/>
  <c r="AD105" i="42"/>
  <c r="H139" i="42"/>
  <c r="T142" i="42" s="1"/>
  <c r="I138" i="42"/>
  <c r="S143" i="42" s="1"/>
  <c r="Q139" i="42"/>
  <c r="T139" i="42" s="1"/>
  <c r="E144" i="42"/>
  <c r="E145" i="42" s="1"/>
  <c r="AD108" i="42"/>
  <c r="Q138" i="42"/>
  <c r="T138" i="42" s="1"/>
  <c r="E142" i="42"/>
  <c r="AD104" i="42"/>
  <c r="G136" i="42"/>
  <c r="Q141" i="42" s="1"/>
  <c r="I136" i="42"/>
  <c r="Q143" i="42" s="1"/>
  <c r="Q140" i="42"/>
  <c r="T140" i="42" s="1"/>
  <c r="B148" i="42"/>
  <c r="FS129" i="40"/>
  <c r="FS104" i="40"/>
  <c r="D142" i="41"/>
  <c r="CO107" i="41"/>
  <c r="DO10" i="41"/>
  <c r="CP112" i="41"/>
  <c r="DO15" i="41"/>
  <c r="CN110" i="41"/>
  <c r="DO13" i="41"/>
  <c r="DA104" i="41"/>
  <c r="DA34" i="41"/>
  <c r="CQ105" i="41"/>
  <c r="CQ131" i="41" s="1"/>
  <c r="DO8" i="41"/>
  <c r="CN114" i="41"/>
  <c r="DO114" i="41" s="1"/>
  <c r="DO17" i="41"/>
  <c r="DO11" i="41"/>
  <c r="DF121" i="41"/>
  <c r="DJ34" i="41"/>
  <c r="DO9" i="41"/>
  <c r="CS116" i="41"/>
  <c r="DI116" i="41"/>
  <c r="CT104" i="41"/>
  <c r="CT34" i="41"/>
  <c r="DC104" i="41"/>
  <c r="DC34" i="41"/>
  <c r="DB66" i="41"/>
  <c r="O34" i="41"/>
  <c r="CN104" i="41"/>
  <c r="CN34" i="41"/>
  <c r="DD104" i="41"/>
  <c r="CY107" i="41"/>
  <c r="AD109" i="41"/>
  <c r="DA109" i="41"/>
  <c r="AD14" i="41"/>
  <c r="AD22" i="41"/>
  <c r="DK126" i="41"/>
  <c r="AD33" i="41"/>
  <c r="CS55" i="41"/>
  <c r="AD55" i="41"/>
  <c r="U129" i="41"/>
  <c r="U131" i="41" s="1"/>
  <c r="DF32" i="41"/>
  <c r="DF129" i="41" s="1"/>
  <c r="AB114" i="41"/>
  <c r="AD114" i="41" s="1"/>
  <c r="DM17" i="41"/>
  <c r="DM114" i="41" s="1"/>
  <c r="CP119" i="41"/>
  <c r="DM29" i="41"/>
  <c r="DM126" i="41" s="1"/>
  <c r="DA128" i="41"/>
  <c r="CU39" i="41"/>
  <c r="J66" i="41"/>
  <c r="Z66" i="41"/>
  <c r="DK39" i="41"/>
  <c r="DK66" i="41" s="1"/>
  <c r="AD43" i="41"/>
  <c r="DO45" i="41"/>
  <c r="DO74" i="41"/>
  <c r="CV116" i="41"/>
  <c r="AD12" i="41"/>
  <c r="C34" i="41"/>
  <c r="S34" i="41"/>
  <c r="CR104" i="41"/>
  <c r="DH104" i="41"/>
  <c r="DH34" i="41"/>
  <c r="AD10" i="41"/>
  <c r="AD26" i="41"/>
  <c r="CN126" i="41"/>
  <c r="DO29" i="41"/>
  <c r="CN30" i="41"/>
  <c r="AD30" i="41"/>
  <c r="DD127" i="41"/>
  <c r="CV66" i="41"/>
  <c r="DL66" i="41"/>
  <c r="E129" i="41"/>
  <c r="E131" i="41" s="1"/>
  <c r="CP32" i="41"/>
  <c r="CP129" i="41" s="1"/>
  <c r="D34" i="41"/>
  <c r="CN58" i="41"/>
  <c r="DO58" i="41" s="1"/>
  <c r="AD58" i="41"/>
  <c r="CN107" i="41"/>
  <c r="DD107" i="41"/>
  <c r="CW108" i="41"/>
  <c r="DM108" i="41"/>
  <c r="CP109" i="41"/>
  <c r="DO109" i="41" s="1"/>
  <c r="CY110" i="41"/>
  <c r="AD17" i="41"/>
  <c r="AB117" i="41"/>
  <c r="AD117" i="41" s="1"/>
  <c r="DM20" i="41"/>
  <c r="DM117" i="41" s="1"/>
  <c r="CQ118" i="41"/>
  <c r="CQ27" i="41"/>
  <c r="CQ124" i="41" s="1"/>
  <c r="AD27" i="41"/>
  <c r="L66" i="41"/>
  <c r="AB66" i="41"/>
  <c r="CR46" i="41"/>
  <c r="CR111" i="41" s="1"/>
  <c r="DO111" i="41" s="1"/>
  <c r="AD46" i="41"/>
  <c r="DO49" i="41"/>
  <c r="DO93" i="41"/>
  <c r="DB34" i="41"/>
  <c r="Q34" i="41"/>
  <c r="E34" i="41"/>
  <c r="U34" i="41"/>
  <c r="AD8" i="41"/>
  <c r="AD19" i="41"/>
  <c r="AC117" i="41"/>
  <c r="CV123" i="41"/>
  <c r="DK125" i="41"/>
  <c r="CX66" i="41"/>
  <c r="DM39" i="41"/>
  <c r="DM66" i="41" s="1"/>
  <c r="DO52" i="41"/>
  <c r="DO55" i="41"/>
  <c r="F34" i="41"/>
  <c r="DF107" i="41"/>
  <c r="DA110" i="41"/>
  <c r="AD15" i="41"/>
  <c r="CV113" i="41"/>
  <c r="DL113" i="41"/>
  <c r="CO116" i="41"/>
  <c r="AD20" i="41"/>
  <c r="DO28" i="41"/>
  <c r="CR32" i="41"/>
  <c r="CR129" i="41" s="1"/>
  <c r="CS34" i="41"/>
  <c r="CN40" i="41"/>
  <c r="DO40" i="41" s="1"/>
  <c r="AD40" i="41"/>
  <c r="CQ53" i="41"/>
  <c r="DO53" i="41" s="1"/>
  <c r="AD53" i="41"/>
  <c r="DO56" i="41"/>
  <c r="DO72" i="41"/>
  <c r="AD45" i="41"/>
  <c r="DO57" i="41"/>
  <c r="CN113" i="41"/>
  <c r="CN42" i="41"/>
  <c r="DO42" i="41" s="1"/>
  <c r="AD42" i="41"/>
  <c r="CS39" i="41"/>
  <c r="CS66" i="41" s="1"/>
  <c r="H66" i="41"/>
  <c r="AD39" i="41"/>
  <c r="CU104" i="41"/>
  <c r="CU34" i="41"/>
  <c r="CP107" i="41"/>
  <c r="G34" i="41"/>
  <c r="W34" i="41"/>
  <c r="CV104" i="41"/>
  <c r="CV34" i="41"/>
  <c r="DL34" i="41"/>
  <c r="CQ107" i="41"/>
  <c r="DG107" i="41"/>
  <c r="DG131" i="41" s="1"/>
  <c r="DB110" i="41"/>
  <c r="DO112" i="41"/>
  <c r="CW113" i="41"/>
  <c r="DM113" i="41"/>
  <c r="DG114" i="41"/>
  <c r="DK116" i="41"/>
  <c r="DO117" i="41"/>
  <c r="DO20" i="41"/>
  <c r="CN121" i="41"/>
  <c r="DJ121" i="41"/>
  <c r="DE124" i="41"/>
  <c r="AB128" i="41"/>
  <c r="AD128" i="41" s="1"/>
  <c r="DM31" i="41"/>
  <c r="DM128" i="41" s="1"/>
  <c r="CZ66" i="41"/>
  <c r="DO43" i="41"/>
  <c r="CV83" i="41"/>
  <c r="CV98" i="41" s="1"/>
  <c r="AD83" i="41"/>
  <c r="DA66" i="41"/>
  <c r="AD7" i="41"/>
  <c r="CN123" i="41"/>
  <c r="DO26" i="41"/>
  <c r="DF104" i="41"/>
  <c r="V34" i="41"/>
  <c r="H34" i="41"/>
  <c r="X34" i="41"/>
  <c r="CW34" i="41"/>
  <c r="CP105" i="41"/>
  <c r="DF105" i="41"/>
  <c r="DH107" i="41"/>
  <c r="AB108" i="41"/>
  <c r="AD108" i="41" s="1"/>
  <c r="DA108" i="41"/>
  <c r="DJ109" i="41"/>
  <c r="AD13" i="41"/>
  <c r="DC110" i="41"/>
  <c r="CV111" i="41"/>
  <c r="DL111" i="41"/>
  <c r="DE112" i="41"/>
  <c r="CX113" i="41"/>
  <c r="DO16" i="41"/>
  <c r="CQ114" i="41"/>
  <c r="AD18" i="41"/>
  <c r="DM18" i="41"/>
  <c r="DM115" i="41" s="1"/>
  <c r="CN118" i="41"/>
  <c r="DO21" i="41"/>
  <c r="CP44" i="41"/>
  <c r="DO44" i="41" s="1"/>
  <c r="AD44" i="41"/>
  <c r="DO50" i="41"/>
  <c r="CU61" i="41"/>
  <c r="DO61" i="41" s="1"/>
  <c r="AD61" i="41"/>
  <c r="CY16" i="41"/>
  <c r="CY113" i="41" s="1"/>
  <c r="CP117" i="41"/>
  <c r="DC119" i="41"/>
  <c r="CN54" i="41"/>
  <c r="DO54" i="41" s="1"/>
  <c r="AD59" i="41"/>
  <c r="CW62" i="41"/>
  <c r="DO62" i="41" s="1"/>
  <c r="AD62" i="41"/>
  <c r="DO64" i="41"/>
  <c r="CP77" i="41"/>
  <c r="CP98" i="41" s="1"/>
  <c r="E98" i="41"/>
  <c r="N34" i="41"/>
  <c r="CW120" i="41"/>
  <c r="X66" i="41"/>
  <c r="DI39" i="41"/>
  <c r="DI66" i="41" s="1"/>
  <c r="DK118" i="41"/>
  <c r="I34" i="41"/>
  <c r="J34" i="41"/>
  <c r="Z34" i="41"/>
  <c r="CY7" i="41"/>
  <c r="AD11" i="41"/>
  <c r="DO14" i="41"/>
  <c r="DO19" i="41"/>
  <c r="DM23" i="41"/>
  <c r="DM120" i="41" s="1"/>
  <c r="DO120" i="41" s="1"/>
  <c r="CO25" i="41"/>
  <c r="AD25" i="41"/>
  <c r="CZ122" i="41"/>
  <c r="DG123" i="41"/>
  <c r="DM27" i="41"/>
  <c r="DM124" i="41" s="1"/>
  <c r="U98" i="41"/>
  <c r="AC104" i="41"/>
  <c r="AC34" i="41"/>
  <c r="CS120" i="41"/>
  <c r="CS29" i="41"/>
  <c r="CS126" i="41" s="1"/>
  <c r="AD29" i="41"/>
  <c r="CO104" i="41"/>
  <c r="CP34" i="41"/>
  <c r="CP104" i="41"/>
  <c r="K34" i="41"/>
  <c r="AA34" i="41"/>
  <c r="CZ7" i="41"/>
  <c r="DM12" i="41"/>
  <c r="DM109" i="41" s="1"/>
  <c r="CY118" i="41"/>
  <c r="DA122" i="41"/>
  <c r="DH123" i="41"/>
  <c r="AD28" i="41"/>
  <c r="CU125" i="41"/>
  <c r="C129" i="41"/>
  <c r="CN32" i="41"/>
  <c r="AD32" i="41"/>
  <c r="S129" i="41"/>
  <c r="S131" i="41" s="1"/>
  <c r="DD32" i="41"/>
  <c r="DD129" i="41" s="1"/>
  <c r="CW39" i="41"/>
  <c r="CW66" i="41" s="1"/>
  <c r="DO46" i="41"/>
  <c r="DO47" i="41"/>
  <c r="DO76" i="41"/>
  <c r="DB117" i="41"/>
  <c r="P34" i="41"/>
  <c r="Y34" i="41"/>
  <c r="CX7" i="41"/>
  <c r="DO7" i="41" s="1"/>
  <c r="DM14" i="41"/>
  <c r="DM111" i="41" s="1"/>
  <c r="L34" i="41"/>
  <c r="AB104" i="41"/>
  <c r="AB34" i="41"/>
  <c r="DO12" i="41"/>
  <c r="AC113" i="41"/>
  <c r="CU116" i="41"/>
  <c r="DO116" i="41" s="1"/>
  <c r="DF119" i="41"/>
  <c r="AD24" i="41"/>
  <c r="DI123" i="41"/>
  <c r="DL127" i="41"/>
  <c r="CY66" i="41"/>
  <c r="AD41" i="41"/>
  <c r="CT48" i="41"/>
  <c r="DO48" i="41" s="1"/>
  <c r="AD48" i="41"/>
  <c r="CO51" i="41"/>
  <c r="DO51" i="41" s="1"/>
  <c r="AD51" i="41"/>
  <c r="AD57" i="41"/>
  <c r="CU32" i="41"/>
  <c r="CU129" i="41" s="1"/>
  <c r="DK32" i="41"/>
  <c r="DK129" i="41" s="1"/>
  <c r="CN59" i="41"/>
  <c r="DO59" i="41" s="1"/>
  <c r="AA66" i="41"/>
  <c r="CS98" i="41"/>
  <c r="AD76" i="41"/>
  <c r="DD128" i="41"/>
  <c r="H131" i="41"/>
  <c r="B146" i="41"/>
  <c r="CW129" i="41"/>
  <c r="AD78" i="41"/>
  <c r="CV127" i="41"/>
  <c r="DE128" i="41"/>
  <c r="B144" i="41"/>
  <c r="W140" i="41" s="1"/>
  <c r="W141" i="41" s="1"/>
  <c r="I131" i="41"/>
  <c r="CX129" i="41"/>
  <c r="N66" i="41"/>
  <c r="DC66" i="41"/>
  <c r="DO78" i="41"/>
  <c r="DO79" i="41"/>
  <c r="DO84" i="41"/>
  <c r="AD95" i="41"/>
  <c r="CN95" i="41"/>
  <c r="DO95" i="41" s="1"/>
  <c r="CW127" i="41"/>
  <c r="DM127" i="41"/>
  <c r="CP128" i="41"/>
  <c r="DF128" i="41"/>
  <c r="CY129" i="41"/>
  <c r="AD130" i="41"/>
  <c r="O66" i="41"/>
  <c r="DD66" i="41"/>
  <c r="AD63" i="41"/>
  <c r="H98" i="41"/>
  <c r="X98" i="41"/>
  <c r="DD98" i="41"/>
  <c r="CN73" i="41"/>
  <c r="DO73" i="41" s="1"/>
  <c r="AD73" i="41"/>
  <c r="DO91" i="41"/>
  <c r="CT123" i="41"/>
  <c r="DJ123" i="41"/>
  <c r="DC124" i="41"/>
  <c r="CV125" i="41"/>
  <c r="P66" i="41"/>
  <c r="CO66" i="41"/>
  <c r="DE66" i="41"/>
  <c r="DE71" i="41"/>
  <c r="DE98" i="41" s="1"/>
  <c r="DO83" i="41"/>
  <c r="CO117" i="41"/>
  <c r="DE117" i="41"/>
  <c r="CX118" i="41"/>
  <c r="CQ119" i="41"/>
  <c r="CZ120" i="41"/>
  <c r="CS121" i="41"/>
  <c r="DI121" i="41"/>
  <c r="DB122" i="41"/>
  <c r="CU123" i="41"/>
  <c r="DK123" i="41"/>
  <c r="DD124" i="41"/>
  <c r="CW125" i="41"/>
  <c r="DM125" i="41"/>
  <c r="CY127" i="41"/>
  <c r="DH128" i="41"/>
  <c r="DA129" i="41"/>
  <c r="Q66" i="41"/>
  <c r="CP66" i="41"/>
  <c r="DF66" i="41"/>
  <c r="I66" i="41"/>
  <c r="DF98" i="41"/>
  <c r="CO90" i="41"/>
  <c r="CO123" i="41" s="1"/>
  <c r="AD90" i="41"/>
  <c r="AB119" i="41"/>
  <c r="AD119" i="41" s="1"/>
  <c r="DC122" i="41"/>
  <c r="DL123" i="41"/>
  <c r="CO124" i="41"/>
  <c r="CX125" i="41"/>
  <c r="CQ126" i="41"/>
  <c r="CZ127" i="41"/>
  <c r="R66" i="41"/>
  <c r="CQ66" i="41"/>
  <c r="DG66" i="41"/>
  <c r="AD65" i="41"/>
  <c r="AA98" i="41"/>
  <c r="DG98" i="41"/>
  <c r="AD85" i="41"/>
  <c r="CY125" i="41"/>
  <c r="AB127" i="41"/>
  <c r="AD127" i="41" s="1"/>
  <c r="C66" i="41"/>
  <c r="S66" i="41"/>
  <c r="CR66" i="41"/>
  <c r="DH66" i="41"/>
  <c r="K66" i="41"/>
  <c r="CW98" i="41"/>
  <c r="DM98" i="41"/>
  <c r="DH98" i="41"/>
  <c r="DO85" i="41"/>
  <c r="DO96" i="41"/>
  <c r="BH131" i="41"/>
  <c r="AD23" i="41"/>
  <c r="D66" i="41"/>
  <c r="T66" i="41"/>
  <c r="AD49" i="41"/>
  <c r="M66" i="41"/>
  <c r="CX98" i="41"/>
  <c r="DI98" i="41"/>
  <c r="DM24" i="41"/>
  <c r="DM121" i="41" s="1"/>
  <c r="CO32" i="41"/>
  <c r="CO129" i="41" s="1"/>
  <c r="DE32" i="41"/>
  <c r="DE129" i="41" s="1"/>
  <c r="DJ39" i="41"/>
  <c r="DJ66" i="41" s="1"/>
  <c r="AD56" i="41"/>
  <c r="N98" i="41"/>
  <c r="CY71" i="41"/>
  <c r="CY98" i="41" s="1"/>
  <c r="AD71" i="41"/>
  <c r="AD98" i="41" s="1"/>
  <c r="DJ98" i="41"/>
  <c r="CN75" i="41"/>
  <c r="DO75" i="41" s="1"/>
  <c r="AD75" i="41"/>
  <c r="AD80" i="41"/>
  <c r="CN80" i="41"/>
  <c r="DO80" i="41" s="1"/>
  <c r="AD21" i="41"/>
  <c r="AD47" i="41"/>
  <c r="CN60" i="41"/>
  <c r="DO60" i="41" s="1"/>
  <c r="AD60" i="41"/>
  <c r="AD64" i="41"/>
  <c r="O98" i="41"/>
  <c r="CZ71" i="41"/>
  <c r="CZ98" i="41" s="1"/>
  <c r="DO89" i="41"/>
  <c r="DO31" i="41"/>
  <c r="CQ32" i="41"/>
  <c r="CQ129" i="41" s="1"/>
  <c r="DG32" i="41"/>
  <c r="DG129" i="41" s="1"/>
  <c r="DA71" i="41"/>
  <c r="DA98" i="41" s="1"/>
  <c r="P98" i="41"/>
  <c r="CO71" i="41"/>
  <c r="AD74" i="41"/>
  <c r="DB71" i="41"/>
  <c r="DB98" i="41" s="1"/>
  <c r="Q98" i="41"/>
  <c r="CS32" i="41"/>
  <c r="CS129" i="41" s="1"/>
  <c r="DI32" i="41"/>
  <c r="DI129" i="41" s="1"/>
  <c r="AD52" i="41"/>
  <c r="R98" i="41"/>
  <c r="CQ98" i="41"/>
  <c r="CN82" i="41"/>
  <c r="DO82" i="41" s="1"/>
  <c r="AD82" i="41"/>
  <c r="CN63" i="41"/>
  <c r="DO63" i="41" s="1"/>
  <c r="C98" i="41"/>
  <c r="S98" i="41"/>
  <c r="CR98" i="41"/>
  <c r="AD87" i="41"/>
  <c r="AD88" i="41"/>
  <c r="AB98" i="41"/>
  <c r="DO88" i="41"/>
  <c r="AD89" i="41"/>
  <c r="AD81" i="41"/>
  <c r="AD72" i="41"/>
  <c r="CO94" i="41"/>
  <c r="DO94" i="41" s="1"/>
  <c r="AD94" i="41"/>
  <c r="K98" i="41"/>
  <c r="V98" i="41"/>
  <c r="CU98" i="41"/>
  <c r="DK98" i="41"/>
  <c r="AD79" i="41"/>
  <c r="DO92" i="41"/>
  <c r="AD96" i="41"/>
  <c r="AD97" i="41"/>
  <c r="L98" i="41"/>
  <c r="DL71" i="41"/>
  <c r="DL98" i="41" s="1"/>
  <c r="AD86" i="41"/>
  <c r="AD93" i="41"/>
  <c r="AD77" i="41"/>
  <c r="I98" i="41"/>
  <c r="Y98" i="41"/>
  <c r="AD84" i="41"/>
  <c r="AD91" i="41"/>
  <c r="J98" i="41"/>
  <c r="Z98" i="41"/>
  <c r="AD92" i="41"/>
  <c r="M98" i="41"/>
  <c r="AC98" i="41"/>
  <c r="DN131" i="41"/>
  <c r="D136" i="41"/>
  <c r="U140" i="41"/>
  <c r="O136" i="41"/>
  <c r="C148" i="44" l="1"/>
  <c r="G139" i="44"/>
  <c r="T141" i="44" s="1"/>
  <c r="T136" i="47"/>
  <c r="T144" i="47" s="1"/>
  <c r="K138" i="47"/>
  <c r="C138" i="47"/>
  <c r="S137" i="47" s="1"/>
  <c r="R136" i="47"/>
  <c r="R144" i="47" s="1"/>
  <c r="C137" i="47"/>
  <c r="R137" i="47" s="1"/>
  <c r="E147" i="47"/>
  <c r="C136" i="47"/>
  <c r="Q137" i="47" s="1"/>
  <c r="T137" i="47" s="1"/>
  <c r="T136" i="46"/>
  <c r="T144" i="46" s="1"/>
  <c r="C138" i="46"/>
  <c r="S137" i="46" s="1"/>
  <c r="K138" i="46"/>
  <c r="R136" i="46"/>
  <c r="R144" i="46" s="1"/>
  <c r="C137" i="46"/>
  <c r="R137" i="46" s="1"/>
  <c r="T137" i="46" s="1"/>
  <c r="E147" i="46"/>
  <c r="R136" i="45"/>
  <c r="R144" i="45" s="1"/>
  <c r="C137" i="45"/>
  <c r="R137" i="45" s="1"/>
  <c r="E147" i="45"/>
  <c r="T136" i="45"/>
  <c r="T144" i="45" s="1"/>
  <c r="C138" i="45"/>
  <c r="S137" i="45" s="1"/>
  <c r="K138" i="45"/>
  <c r="C136" i="45"/>
  <c r="Q137" i="45" s="1"/>
  <c r="T137" i="45" s="1"/>
  <c r="E145" i="44"/>
  <c r="L138" i="44"/>
  <c r="S136" i="44"/>
  <c r="S144" i="44" s="1"/>
  <c r="E143" i="44"/>
  <c r="B137" i="44"/>
  <c r="Q144" i="44"/>
  <c r="D134" i="44"/>
  <c r="L138" i="43"/>
  <c r="E145" i="43"/>
  <c r="AD131" i="43"/>
  <c r="E143" i="43"/>
  <c r="Q144" i="43"/>
  <c r="B137" i="43"/>
  <c r="B139" i="43"/>
  <c r="D134" i="43"/>
  <c r="L138" i="42"/>
  <c r="E143" i="42"/>
  <c r="Q144" i="42"/>
  <c r="AD131" i="42"/>
  <c r="B152" i="41"/>
  <c r="AD34" i="41"/>
  <c r="CN127" i="41"/>
  <c r="DO30" i="41"/>
  <c r="DG34" i="41"/>
  <c r="AD66" i="41"/>
  <c r="CO122" i="41"/>
  <c r="DO122" i="41" s="1"/>
  <c r="DO25" i="41"/>
  <c r="DO90" i="41"/>
  <c r="CO131" i="41"/>
  <c r="DO27" i="41"/>
  <c r="CN125" i="41"/>
  <c r="DO125" i="41" s="1"/>
  <c r="CQ34" i="41"/>
  <c r="DO126" i="41"/>
  <c r="CN128" i="41"/>
  <c r="DO128" i="41" s="1"/>
  <c r="DO118" i="41"/>
  <c r="CO127" i="41"/>
  <c r="DO107" i="41"/>
  <c r="DC131" i="41"/>
  <c r="DA131" i="41"/>
  <c r="CN129" i="41"/>
  <c r="DO129" i="41" s="1"/>
  <c r="DO32" i="41"/>
  <c r="CY104" i="41"/>
  <c r="CY131" i="41" s="1"/>
  <c r="CY34" i="41"/>
  <c r="DM34" i="41"/>
  <c r="DI104" i="41"/>
  <c r="DI131" i="41" s="1"/>
  <c r="CP110" i="41"/>
  <c r="CP131" i="41" s="1"/>
  <c r="DO39" i="41"/>
  <c r="CN66" i="41"/>
  <c r="AB131" i="41"/>
  <c r="B145" i="41"/>
  <c r="AD104" i="41"/>
  <c r="AD131" i="41" s="1"/>
  <c r="AD129" i="41"/>
  <c r="C131" i="41"/>
  <c r="B143" i="41"/>
  <c r="DI34" i="41"/>
  <c r="DM104" i="41"/>
  <c r="DM131" i="41" s="1"/>
  <c r="CS104" i="41"/>
  <c r="CS131" i="41" s="1"/>
  <c r="CU126" i="41"/>
  <c r="CU131" i="41" s="1"/>
  <c r="CT131" i="41"/>
  <c r="DO18" i="41"/>
  <c r="W142" i="41"/>
  <c r="CN106" i="41"/>
  <c r="DO106" i="41" s="1"/>
  <c r="DH131" i="41"/>
  <c r="CU66" i="41"/>
  <c r="CN115" i="41"/>
  <c r="DO115" i="41" s="1"/>
  <c r="CN124" i="41"/>
  <c r="DO124" i="41" s="1"/>
  <c r="CW104" i="41"/>
  <c r="CW131" i="41" s="1"/>
  <c r="DE34" i="41"/>
  <c r="CR34" i="41"/>
  <c r="DO123" i="41"/>
  <c r="CX104" i="41"/>
  <c r="CX131" i="41" s="1"/>
  <c r="CX34" i="41"/>
  <c r="AC131" i="41"/>
  <c r="CR131" i="41"/>
  <c r="DO110" i="41"/>
  <c r="DL104" i="41"/>
  <c r="DL131" i="41" s="1"/>
  <c r="CO34" i="41"/>
  <c r="DO34" i="41" s="1"/>
  <c r="CN105" i="41"/>
  <c r="DO105" i="41" s="1"/>
  <c r="B147" i="41"/>
  <c r="DJ104" i="41"/>
  <c r="DJ131" i="41" s="1"/>
  <c r="DO23" i="41"/>
  <c r="DO77" i="41"/>
  <c r="CO98" i="41"/>
  <c r="B138" i="41"/>
  <c r="CN119" i="41"/>
  <c r="DO119" i="41" s="1"/>
  <c r="DO71" i="41"/>
  <c r="DF34" i="41"/>
  <c r="CV131" i="41"/>
  <c r="DK34" i="41"/>
  <c r="B153" i="41"/>
  <c r="V145" i="41"/>
  <c r="CN98" i="41"/>
  <c r="DO98" i="41" s="1"/>
  <c r="DF131" i="41"/>
  <c r="DO24" i="41"/>
  <c r="DK104" i="41"/>
  <c r="DK131" i="41" s="1"/>
  <c r="DB104" i="41"/>
  <c r="DB131" i="41" s="1"/>
  <c r="CT113" i="41"/>
  <c r="DO113" i="41" s="1"/>
  <c r="DD34" i="41"/>
  <c r="CZ104" i="41"/>
  <c r="CZ131" i="41" s="1"/>
  <c r="CZ34" i="41"/>
  <c r="DO121" i="41"/>
  <c r="CT66" i="41"/>
  <c r="DE104" i="41"/>
  <c r="DE131" i="41" s="1"/>
  <c r="DD131" i="41"/>
  <c r="CN108" i="41"/>
  <c r="DO108" i="41" s="1"/>
  <c r="T136" i="44" l="1"/>
  <c r="T144" i="44" s="1"/>
  <c r="C136" i="44"/>
  <c r="Q137" i="44" s="1"/>
  <c r="K138" i="44"/>
  <c r="C138" i="44"/>
  <c r="S137" i="44" s="1"/>
  <c r="R136" i="44"/>
  <c r="R144" i="44" s="1"/>
  <c r="C137" i="44"/>
  <c r="R137" i="44" s="1"/>
  <c r="E147" i="44"/>
  <c r="T136" i="43"/>
  <c r="T144" i="43" s="1"/>
  <c r="C138" i="43"/>
  <c r="S137" i="43" s="1"/>
  <c r="K138" i="43"/>
  <c r="C136" i="43"/>
  <c r="Q137" i="43" s="1"/>
  <c r="C137" i="43"/>
  <c r="R137" i="43" s="1"/>
  <c r="R136" i="43"/>
  <c r="R144" i="43" s="1"/>
  <c r="E147" i="43"/>
  <c r="B137" i="42"/>
  <c r="B139" i="42"/>
  <c r="D134" i="42"/>
  <c r="D144" i="41"/>
  <c r="E144" i="41" s="1"/>
  <c r="B151" i="41"/>
  <c r="B149" i="41"/>
  <c r="V140" i="41"/>
  <c r="V141" i="41" s="1"/>
  <c r="D138" i="41"/>
  <c r="V147" i="41"/>
  <c r="W145" i="41"/>
  <c r="X145" i="41" s="1"/>
  <c r="B137" i="41"/>
  <c r="B139" i="41"/>
  <c r="H136" i="41"/>
  <c r="DO127" i="41"/>
  <c r="B150" i="41"/>
  <c r="D145" i="41"/>
  <c r="DO104" i="41"/>
  <c r="CN131" i="41"/>
  <c r="B154" i="41"/>
  <c r="V146" i="41"/>
  <c r="DO66" i="41"/>
  <c r="T137" i="44" l="1"/>
  <c r="T137" i="43"/>
  <c r="T136" i="42"/>
  <c r="T144" i="42" s="1"/>
  <c r="C136" i="42"/>
  <c r="Q137" i="42" s="1"/>
  <c r="K138" i="42"/>
  <c r="C138" i="42"/>
  <c r="S137" i="42" s="1"/>
  <c r="R136" i="42"/>
  <c r="R144" i="42" s="1"/>
  <c r="C137" i="42"/>
  <c r="R137" i="42" s="1"/>
  <c r="E147" i="42"/>
  <c r="E136" i="41"/>
  <c r="G138" i="41"/>
  <c r="C155" i="41"/>
  <c r="O137" i="41"/>
  <c r="G140" i="41"/>
  <c r="E137" i="41"/>
  <c r="D137" i="41"/>
  <c r="O138" i="41"/>
  <c r="G139" i="41"/>
  <c r="E138" i="41"/>
  <c r="W146" i="41"/>
  <c r="X146" i="41" s="1"/>
  <c r="C149" i="41"/>
  <c r="DO131" i="41"/>
  <c r="DO132" i="41" s="1"/>
  <c r="U144" i="41"/>
  <c r="C150" i="41"/>
  <c r="V142" i="41"/>
  <c r="T137" i="42" l="1"/>
  <c r="W147" i="41"/>
  <c r="X147" i="41" s="1"/>
  <c r="V148" i="41" s="1"/>
  <c r="W148" i="41"/>
  <c r="E139" i="41"/>
  <c r="DN130" i="40" l="1"/>
  <c r="DM130" i="40"/>
  <c r="DL130" i="40"/>
  <c r="DK130" i="40"/>
  <c r="DJ130" i="40"/>
  <c r="DI130" i="40"/>
  <c r="DH130" i="40"/>
  <c r="DG130" i="40"/>
  <c r="DF130" i="40"/>
  <c r="DE130" i="40"/>
  <c r="DD130" i="40"/>
  <c r="DC130" i="40"/>
  <c r="DB130" i="40"/>
  <c r="DA130" i="40"/>
  <c r="CZ130" i="40"/>
  <c r="CY130" i="40"/>
  <c r="CX130" i="40"/>
  <c r="CW130" i="40"/>
  <c r="CV130" i="40"/>
  <c r="CU130" i="40"/>
  <c r="CT130" i="40"/>
  <c r="CS130" i="40"/>
  <c r="CR130" i="40"/>
  <c r="CQ130" i="40"/>
  <c r="CP130" i="40"/>
  <c r="CO130" i="40"/>
  <c r="CN130" i="40"/>
  <c r="BH130" i="40"/>
  <c r="DN129" i="40"/>
  <c r="BH129" i="40"/>
  <c r="DN128" i="40"/>
  <c r="BH128" i="40"/>
  <c r="DN127" i="40"/>
  <c r="BH127" i="40"/>
  <c r="DN126" i="40"/>
  <c r="BH126" i="40"/>
  <c r="DN125" i="40"/>
  <c r="BH125" i="40"/>
  <c r="DN124" i="40"/>
  <c r="BH124" i="40"/>
  <c r="DN123" i="40"/>
  <c r="BH123" i="40"/>
  <c r="DN122" i="40"/>
  <c r="BH122" i="40"/>
  <c r="DN121" i="40"/>
  <c r="BH121" i="40"/>
  <c r="DN120" i="40"/>
  <c r="BH120" i="40"/>
  <c r="DN119" i="40"/>
  <c r="BH119" i="40"/>
  <c r="DN118" i="40"/>
  <c r="BH118" i="40"/>
  <c r="DN117" i="40"/>
  <c r="BH117" i="40"/>
  <c r="DN116" i="40"/>
  <c r="BH116" i="40"/>
  <c r="DN115" i="40"/>
  <c r="BH115" i="40"/>
  <c r="DN114" i="40"/>
  <c r="BH114" i="40"/>
  <c r="DN113" i="40"/>
  <c r="BH113" i="40"/>
  <c r="DN112" i="40"/>
  <c r="BH112" i="40"/>
  <c r="DN111" i="40"/>
  <c r="BH111" i="40"/>
  <c r="DN110" i="40"/>
  <c r="BH110" i="40"/>
  <c r="DN109" i="40"/>
  <c r="BH109" i="40"/>
  <c r="DN108" i="40"/>
  <c r="BH108" i="40"/>
  <c r="DN107" i="40"/>
  <c r="BH107" i="40"/>
  <c r="DN106" i="40"/>
  <c r="BH106" i="40"/>
  <c r="DN105" i="40"/>
  <c r="BH105" i="40"/>
  <c r="DN104" i="40"/>
  <c r="BH104" i="40"/>
  <c r="AC97" i="40"/>
  <c r="AB97" i="40"/>
  <c r="AA97" i="40"/>
  <c r="Z97" i="40"/>
  <c r="Y97" i="40"/>
  <c r="X97" i="40"/>
  <c r="W97" i="40"/>
  <c r="V97" i="40"/>
  <c r="U97" i="40"/>
  <c r="T97" i="40"/>
  <c r="S97" i="40"/>
  <c r="R97" i="40"/>
  <c r="Q97" i="40"/>
  <c r="P97" i="40"/>
  <c r="O97" i="40"/>
  <c r="N97" i="40"/>
  <c r="M97" i="40"/>
  <c r="L97" i="40"/>
  <c r="K97" i="40"/>
  <c r="J97" i="40"/>
  <c r="I97" i="40"/>
  <c r="AD97" i="40" s="1"/>
  <c r="H97" i="40"/>
  <c r="G97" i="40"/>
  <c r="F97" i="40"/>
  <c r="E97" i="40"/>
  <c r="D97" i="40"/>
  <c r="C97" i="40"/>
  <c r="DM96" i="40"/>
  <c r="DL96" i="40"/>
  <c r="DK96" i="40"/>
  <c r="DJ96" i="40"/>
  <c r="DI96" i="40"/>
  <c r="DH96" i="40"/>
  <c r="DG96" i="40"/>
  <c r="DF96" i="40"/>
  <c r="DE96" i="40"/>
  <c r="CZ96" i="40"/>
  <c r="CY96" i="40"/>
  <c r="CW96" i="40"/>
  <c r="CV96" i="40"/>
  <c r="CU96" i="40"/>
  <c r="CT96" i="40"/>
  <c r="CS96" i="40"/>
  <c r="CR96" i="40"/>
  <c r="CQ96" i="40"/>
  <c r="CP96" i="40"/>
  <c r="CO96" i="40"/>
  <c r="AC96" i="40"/>
  <c r="AB96" i="40"/>
  <c r="AA96" i="40"/>
  <c r="Z96" i="40"/>
  <c r="Y96" i="40"/>
  <c r="X96" i="40"/>
  <c r="W96" i="40"/>
  <c r="V96" i="40"/>
  <c r="U96" i="40"/>
  <c r="T96" i="40"/>
  <c r="S96" i="40"/>
  <c r="DD96" i="40" s="1"/>
  <c r="R96" i="40"/>
  <c r="DC96" i="40" s="1"/>
  <c r="Q96" i="40"/>
  <c r="DB96" i="40" s="1"/>
  <c r="P96" i="40"/>
  <c r="DA96" i="40" s="1"/>
  <c r="O96" i="40"/>
  <c r="N96" i="40"/>
  <c r="M96" i="40"/>
  <c r="CX96" i="40" s="1"/>
  <c r="L96" i="40"/>
  <c r="K96" i="40"/>
  <c r="J96" i="40"/>
  <c r="I96" i="40"/>
  <c r="H96" i="40"/>
  <c r="G96" i="40"/>
  <c r="F96" i="40"/>
  <c r="E96" i="40"/>
  <c r="D96" i="40"/>
  <c r="C96" i="40"/>
  <c r="DM95" i="40"/>
  <c r="DL95" i="40"/>
  <c r="DG95" i="40"/>
  <c r="DF95" i="40"/>
  <c r="DD95" i="40"/>
  <c r="DC95" i="40"/>
  <c r="DB95" i="40"/>
  <c r="DA95" i="40"/>
  <c r="CZ95" i="40"/>
  <c r="CY95" i="40"/>
  <c r="CX95" i="40"/>
  <c r="CW95" i="40"/>
  <c r="CV95" i="40"/>
  <c r="CQ95" i="40"/>
  <c r="CP95" i="40"/>
  <c r="CN95" i="40"/>
  <c r="AC95" i="40"/>
  <c r="AB95" i="40"/>
  <c r="AA95" i="40"/>
  <c r="Z95" i="40"/>
  <c r="DK95" i="40" s="1"/>
  <c r="Y95" i="40"/>
  <c r="DJ95" i="40" s="1"/>
  <c r="X95" i="40"/>
  <c r="DI95" i="40" s="1"/>
  <c r="W95" i="40"/>
  <c r="DH95" i="40" s="1"/>
  <c r="V95" i="40"/>
  <c r="U95" i="40"/>
  <c r="T95" i="40"/>
  <c r="DE95" i="40" s="1"/>
  <c r="S95" i="40"/>
  <c r="R95" i="40"/>
  <c r="Q95" i="40"/>
  <c r="P95" i="40"/>
  <c r="O95" i="40"/>
  <c r="N95" i="40"/>
  <c r="M95" i="40"/>
  <c r="L95" i="40"/>
  <c r="K95" i="40"/>
  <c r="J95" i="40"/>
  <c r="CU95" i="40" s="1"/>
  <c r="I95" i="40"/>
  <c r="CT95" i="40" s="1"/>
  <c r="H95" i="40"/>
  <c r="CS95" i="40" s="1"/>
  <c r="G95" i="40"/>
  <c r="CR95" i="40" s="1"/>
  <c r="F95" i="40"/>
  <c r="E95" i="40"/>
  <c r="D95" i="40"/>
  <c r="CO95" i="40" s="1"/>
  <c r="C95" i="40"/>
  <c r="DM94" i="40"/>
  <c r="DK94" i="40"/>
  <c r="DJ94" i="40"/>
  <c r="DI94" i="40"/>
  <c r="DH94" i="40"/>
  <c r="DG94" i="40"/>
  <c r="DF94" i="40"/>
  <c r="DE94" i="40"/>
  <c r="CX94" i="40"/>
  <c r="CW94" i="40"/>
  <c r="CU94" i="40"/>
  <c r="CT94" i="40"/>
  <c r="CS94" i="40"/>
  <c r="CR94" i="40"/>
  <c r="CQ94" i="40"/>
  <c r="CP94" i="40"/>
  <c r="CO94" i="40"/>
  <c r="CN94" i="40"/>
  <c r="AC94" i="40"/>
  <c r="AB94" i="40"/>
  <c r="AA94" i="40"/>
  <c r="DL94" i="40" s="1"/>
  <c r="Z94" i="40"/>
  <c r="Y94" i="40"/>
  <c r="X94" i="40"/>
  <c r="W94" i="40"/>
  <c r="V94" i="40"/>
  <c r="U94" i="40"/>
  <c r="T94" i="40"/>
  <c r="S94" i="40"/>
  <c r="DD94" i="40" s="1"/>
  <c r="R94" i="40"/>
  <c r="DC94" i="40" s="1"/>
  <c r="Q94" i="40"/>
  <c r="DB94" i="40" s="1"/>
  <c r="P94" i="40"/>
  <c r="DA94" i="40" s="1"/>
  <c r="O94" i="40"/>
  <c r="CZ94" i="40" s="1"/>
  <c r="N94" i="40"/>
  <c r="CY94" i="40" s="1"/>
  <c r="M94" i="40"/>
  <c r="L94" i="40"/>
  <c r="K94" i="40"/>
  <c r="CV94" i="40" s="1"/>
  <c r="J94" i="40"/>
  <c r="I94" i="40"/>
  <c r="H94" i="40"/>
  <c r="G94" i="40"/>
  <c r="F94" i="40"/>
  <c r="E94" i="40"/>
  <c r="D94" i="40"/>
  <c r="C94" i="40"/>
  <c r="DM93" i="40"/>
  <c r="DL93" i="40"/>
  <c r="DJ93" i="40"/>
  <c r="DE93" i="40"/>
  <c r="DD93" i="40"/>
  <c r="DB93" i="40"/>
  <c r="DA93" i="40"/>
  <c r="CZ93" i="40"/>
  <c r="CY93" i="40"/>
  <c r="CX93" i="40"/>
  <c r="CW93" i="40"/>
  <c r="CV93" i="40"/>
  <c r="CT93" i="40"/>
  <c r="CO93" i="40"/>
  <c r="CN93" i="40"/>
  <c r="AC93" i="40"/>
  <c r="AB93" i="40"/>
  <c r="AA93" i="40"/>
  <c r="Z93" i="40"/>
  <c r="DK93" i="40" s="1"/>
  <c r="Y93" i="40"/>
  <c r="X93" i="40"/>
  <c r="DI93" i="40" s="1"/>
  <c r="W93" i="40"/>
  <c r="DH93" i="40" s="1"/>
  <c r="V93" i="40"/>
  <c r="DG93" i="40" s="1"/>
  <c r="U93" i="40"/>
  <c r="DF93" i="40" s="1"/>
  <c r="T93" i="40"/>
  <c r="S93" i="40"/>
  <c r="R93" i="40"/>
  <c r="DC93" i="40" s="1"/>
  <c r="Q93" i="40"/>
  <c r="P93" i="40"/>
  <c r="O93" i="40"/>
  <c r="N93" i="40"/>
  <c r="M93" i="40"/>
  <c r="L93" i="40"/>
  <c r="K93" i="40"/>
  <c r="J93" i="40"/>
  <c r="CU93" i="40" s="1"/>
  <c r="DO93" i="40" s="1"/>
  <c r="I93" i="40"/>
  <c r="H93" i="40"/>
  <c r="CS93" i="40" s="1"/>
  <c r="G93" i="40"/>
  <c r="CR93" i="40" s="1"/>
  <c r="F93" i="40"/>
  <c r="CQ93" i="40" s="1"/>
  <c r="E93" i="40"/>
  <c r="CP93" i="40" s="1"/>
  <c r="D93" i="40"/>
  <c r="C93" i="40"/>
  <c r="DK92" i="40"/>
  <c r="DI92" i="40"/>
  <c r="DH92" i="40"/>
  <c r="DG92" i="40"/>
  <c r="DF92" i="40"/>
  <c r="DE92" i="40"/>
  <c r="DD92" i="40"/>
  <c r="DC92" i="40"/>
  <c r="DB92" i="40"/>
  <c r="CU92" i="40"/>
  <c r="CS92" i="40"/>
  <c r="CR92" i="40"/>
  <c r="CQ92" i="40"/>
  <c r="CP92" i="40"/>
  <c r="CO92" i="40"/>
  <c r="CN92" i="40"/>
  <c r="AC92" i="40"/>
  <c r="AB92" i="40"/>
  <c r="DM92" i="40" s="1"/>
  <c r="AA92" i="40"/>
  <c r="DL92" i="40" s="1"/>
  <c r="Z92" i="40"/>
  <c r="Y92" i="40"/>
  <c r="DJ92" i="40" s="1"/>
  <c r="X92" i="40"/>
  <c r="W92" i="40"/>
  <c r="V92" i="40"/>
  <c r="U92" i="40"/>
  <c r="T92" i="40"/>
  <c r="S92" i="40"/>
  <c r="R92" i="40"/>
  <c r="Q92" i="40"/>
  <c r="P92" i="40"/>
  <c r="DA92" i="40" s="1"/>
  <c r="O92" i="40"/>
  <c r="CZ92" i="40" s="1"/>
  <c r="N92" i="40"/>
  <c r="CY92" i="40" s="1"/>
  <c r="M92" i="40"/>
  <c r="CX92" i="40" s="1"/>
  <c r="L92" i="40"/>
  <c r="CW92" i="40" s="1"/>
  <c r="K92" i="40"/>
  <c r="CV92" i="40" s="1"/>
  <c r="J92" i="40"/>
  <c r="I92" i="40"/>
  <c r="CT92" i="40" s="1"/>
  <c r="H92" i="40"/>
  <c r="G92" i="40"/>
  <c r="F92" i="40"/>
  <c r="E92" i="40"/>
  <c r="D92" i="40"/>
  <c r="C92" i="40"/>
  <c r="DM91" i="40"/>
  <c r="DL91" i="40"/>
  <c r="DK91" i="40"/>
  <c r="DB91" i="40"/>
  <c r="CZ91" i="40"/>
  <c r="CY91" i="40"/>
  <c r="CX91" i="40"/>
  <c r="CW91" i="40"/>
  <c r="AC91" i="40"/>
  <c r="AB91" i="40"/>
  <c r="AA91" i="40"/>
  <c r="Z91" i="40"/>
  <c r="Y91" i="40"/>
  <c r="DJ91" i="40" s="1"/>
  <c r="X91" i="40"/>
  <c r="DI91" i="40" s="1"/>
  <c r="W91" i="40"/>
  <c r="DH91" i="40" s="1"/>
  <c r="V91" i="40"/>
  <c r="DG91" i="40" s="1"/>
  <c r="U91" i="40"/>
  <c r="DF91" i="40" s="1"/>
  <c r="T91" i="40"/>
  <c r="DE91" i="40" s="1"/>
  <c r="S91" i="40"/>
  <c r="DD91" i="40" s="1"/>
  <c r="R91" i="40"/>
  <c r="DC91" i="40" s="1"/>
  <c r="Q91" i="40"/>
  <c r="P91" i="40"/>
  <c r="DA91" i="40" s="1"/>
  <c r="O91" i="40"/>
  <c r="N91" i="40"/>
  <c r="M91" i="40"/>
  <c r="L91" i="40"/>
  <c r="K91" i="40"/>
  <c r="CV91" i="40" s="1"/>
  <c r="J91" i="40"/>
  <c r="CU91" i="40" s="1"/>
  <c r="I91" i="40"/>
  <c r="CT91" i="40" s="1"/>
  <c r="H91" i="40"/>
  <c r="CS91" i="40" s="1"/>
  <c r="G91" i="40"/>
  <c r="CR91" i="40" s="1"/>
  <c r="F91" i="40"/>
  <c r="CQ91" i="40" s="1"/>
  <c r="E91" i="40"/>
  <c r="CP91" i="40" s="1"/>
  <c r="D91" i="40"/>
  <c r="CO91" i="40" s="1"/>
  <c r="C91" i="40"/>
  <c r="DI90" i="40"/>
  <c r="DG90" i="40"/>
  <c r="DF90" i="40"/>
  <c r="DD90" i="40"/>
  <c r="CS90" i="40"/>
  <c r="CQ90" i="40"/>
  <c r="CP90" i="40"/>
  <c r="CO90" i="40"/>
  <c r="CN90" i="40"/>
  <c r="AC90" i="40"/>
  <c r="AB90" i="40"/>
  <c r="DM90" i="40" s="1"/>
  <c r="AA90" i="40"/>
  <c r="DL90" i="40" s="1"/>
  <c r="Z90" i="40"/>
  <c r="DK90" i="40" s="1"/>
  <c r="Y90" i="40"/>
  <c r="DJ90" i="40" s="1"/>
  <c r="X90" i="40"/>
  <c r="W90" i="40"/>
  <c r="DH90" i="40" s="1"/>
  <c r="V90" i="40"/>
  <c r="U90" i="40"/>
  <c r="T90" i="40"/>
  <c r="DE90" i="40" s="1"/>
  <c r="S90" i="40"/>
  <c r="R90" i="40"/>
  <c r="DC90" i="40" s="1"/>
  <c r="Q90" i="40"/>
  <c r="DB90" i="40" s="1"/>
  <c r="P90" i="40"/>
  <c r="DA90" i="40" s="1"/>
  <c r="O90" i="40"/>
  <c r="CZ90" i="40" s="1"/>
  <c r="N90" i="40"/>
  <c r="CY90" i="40" s="1"/>
  <c r="M90" i="40"/>
  <c r="CX90" i="40" s="1"/>
  <c r="L90" i="40"/>
  <c r="CW90" i="40" s="1"/>
  <c r="K90" i="40"/>
  <c r="CV90" i="40" s="1"/>
  <c r="J90" i="40"/>
  <c r="CU90" i="40" s="1"/>
  <c r="I90" i="40"/>
  <c r="CT90" i="40" s="1"/>
  <c r="H90" i="40"/>
  <c r="G90" i="40"/>
  <c r="CR90" i="40" s="1"/>
  <c r="F90" i="40"/>
  <c r="E90" i="40"/>
  <c r="D90" i="40"/>
  <c r="C90" i="40"/>
  <c r="DM89" i="40"/>
  <c r="DL89" i="40"/>
  <c r="DK89" i="40"/>
  <c r="DJ89" i="40"/>
  <c r="CX89" i="40"/>
  <c r="CW89" i="40"/>
  <c r="CV89" i="40"/>
  <c r="CU89" i="40"/>
  <c r="CT89" i="40"/>
  <c r="CS89" i="40"/>
  <c r="CR89" i="40"/>
  <c r="CQ89" i="40"/>
  <c r="CP89" i="40"/>
  <c r="CN89" i="40"/>
  <c r="AC89" i="40"/>
  <c r="AB89" i="40"/>
  <c r="AA89" i="40"/>
  <c r="Z89" i="40"/>
  <c r="Y89" i="40"/>
  <c r="X89" i="40"/>
  <c r="DI89" i="40" s="1"/>
  <c r="W89" i="40"/>
  <c r="DH89" i="40" s="1"/>
  <c r="V89" i="40"/>
  <c r="DG89" i="40" s="1"/>
  <c r="U89" i="40"/>
  <c r="DF89" i="40" s="1"/>
  <c r="T89" i="40"/>
  <c r="DE89" i="40" s="1"/>
  <c r="S89" i="40"/>
  <c r="DD89" i="40" s="1"/>
  <c r="R89" i="40"/>
  <c r="DC89" i="40" s="1"/>
  <c r="Q89" i="40"/>
  <c r="DB89" i="40" s="1"/>
  <c r="P89" i="40"/>
  <c r="DA89" i="40" s="1"/>
  <c r="O89" i="40"/>
  <c r="CZ89" i="40" s="1"/>
  <c r="N89" i="40"/>
  <c r="CY89" i="40" s="1"/>
  <c r="M89" i="40"/>
  <c r="L89" i="40"/>
  <c r="K89" i="40"/>
  <c r="J89" i="40"/>
  <c r="I89" i="40"/>
  <c r="H89" i="40"/>
  <c r="G89" i="40"/>
  <c r="F89" i="40"/>
  <c r="E89" i="40"/>
  <c r="D89" i="40"/>
  <c r="CO89" i="40" s="1"/>
  <c r="C89" i="40"/>
  <c r="DM88" i="40"/>
  <c r="DG88" i="40"/>
  <c r="DE88" i="40"/>
  <c r="DD88" i="40"/>
  <c r="DB88" i="40"/>
  <c r="CQ88" i="40"/>
  <c r="CO88" i="40"/>
  <c r="CN88" i="40"/>
  <c r="AC88" i="40"/>
  <c r="AB88" i="40"/>
  <c r="AA88" i="40"/>
  <c r="DL88" i="40" s="1"/>
  <c r="Z88" i="40"/>
  <c r="DK88" i="40" s="1"/>
  <c r="Y88" i="40"/>
  <c r="DJ88" i="40" s="1"/>
  <c r="X88" i="40"/>
  <c r="DI88" i="40" s="1"/>
  <c r="W88" i="40"/>
  <c r="DH88" i="40" s="1"/>
  <c r="V88" i="40"/>
  <c r="U88" i="40"/>
  <c r="DF88" i="40" s="1"/>
  <c r="T88" i="40"/>
  <c r="S88" i="40"/>
  <c r="R88" i="40"/>
  <c r="DC88" i="40" s="1"/>
  <c r="Q88" i="40"/>
  <c r="P88" i="40"/>
  <c r="DA88" i="40" s="1"/>
  <c r="O88" i="40"/>
  <c r="CZ88" i="40" s="1"/>
  <c r="N88" i="40"/>
  <c r="CY88" i="40" s="1"/>
  <c r="M88" i="40"/>
  <c r="CX88" i="40" s="1"/>
  <c r="L88" i="40"/>
  <c r="CW88" i="40" s="1"/>
  <c r="K88" i="40"/>
  <c r="CV88" i="40" s="1"/>
  <c r="J88" i="40"/>
  <c r="CU88" i="40" s="1"/>
  <c r="I88" i="40"/>
  <c r="CT88" i="40" s="1"/>
  <c r="H88" i="40"/>
  <c r="CS88" i="40" s="1"/>
  <c r="G88" i="40"/>
  <c r="CR88" i="40" s="1"/>
  <c r="F88" i="40"/>
  <c r="E88" i="40"/>
  <c r="CP88" i="40" s="1"/>
  <c r="D88" i="40"/>
  <c r="C88" i="40"/>
  <c r="DL87" i="40"/>
  <c r="DK87" i="40"/>
  <c r="DJ87" i="40"/>
  <c r="DI87" i="40"/>
  <c r="DH87" i="40"/>
  <c r="DG87" i="40"/>
  <c r="DF87" i="40"/>
  <c r="CZ87" i="40"/>
  <c r="CY87" i="40"/>
  <c r="CX87" i="40"/>
  <c r="CW87" i="40"/>
  <c r="CV87" i="40"/>
  <c r="CU87" i="40"/>
  <c r="CT87" i="40"/>
  <c r="CS87" i="40"/>
  <c r="CR87" i="40"/>
  <c r="CQ87" i="40"/>
  <c r="CP87" i="40"/>
  <c r="AC87" i="40"/>
  <c r="AB87" i="40"/>
  <c r="DM87" i="40" s="1"/>
  <c r="AA87" i="40"/>
  <c r="Z87" i="40"/>
  <c r="Y87" i="40"/>
  <c r="X87" i="40"/>
  <c r="W87" i="40"/>
  <c r="V87" i="40"/>
  <c r="U87" i="40"/>
  <c r="T87" i="40"/>
  <c r="DE87" i="40" s="1"/>
  <c r="S87" i="40"/>
  <c r="DD87" i="40" s="1"/>
  <c r="R87" i="40"/>
  <c r="DC87" i="40" s="1"/>
  <c r="Q87" i="40"/>
  <c r="DB87" i="40" s="1"/>
  <c r="P87" i="40"/>
  <c r="DA87" i="40" s="1"/>
  <c r="O87" i="40"/>
  <c r="N87" i="40"/>
  <c r="M87" i="40"/>
  <c r="L87" i="40"/>
  <c r="K87" i="40"/>
  <c r="J87" i="40"/>
  <c r="I87" i="40"/>
  <c r="H87" i="40"/>
  <c r="G87" i="40"/>
  <c r="F87" i="40"/>
  <c r="E87" i="40"/>
  <c r="D87" i="40"/>
  <c r="CO87" i="40" s="1"/>
  <c r="C87" i="40"/>
  <c r="CN87" i="40" s="1"/>
  <c r="DM86" i="40"/>
  <c r="DG86" i="40"/>
  <c r="DF86" i="40"/>
  <c r="DE86" i="40"/>
  <c r="DD86" i="40"/>
  <c r="DC86" i="40"/>
  <c r="DB86" i="40"/>
  <c r="DA86" i="40"/>
  <c r="CZ86" i="40"/>
  <c r="CY86" i="40"/>
  <c r="CX86" i="40"/>
  <c r="CW86" i="40"/>
  <c r="CV86" i="40"/>
  <c r="CQ86" i="40"/>
  <c r="CP86" i="40"/>
  <c r="CO86" i="40"/>
  <c r="CN86" i="40"/>
  <c r="AC86" i="40"/>
  <c r="AB86" i="40"/>
  <c r="AA86" i="40"/>
  <c r="DL86" i="40" s="1"/>
  <c r="Z86" i="40"/>
  <c r="DK86" i="40" s="1"/>
  <c r="Y86" i="40"/>
  <c r="DJ86" i="40" s="1"/>
  <c r="X86" i="40"/>
  <c r="DI86" i="40" s="1"/>
  <c r="W86" i="40"/>
  <c r="DH86" i="40" s="1"/>
  <c r="V86" i="40"/>
  <c r="U86" i="40"/>
  <c r="T86" i="40"/>
  <c r="S86" i="40"/>
  <c r="R86" i="40"/>
  <c r="Q86" i="40"/>
  <c r="P86" i="40"/>
  <c r="O86" i="40"/>
  <c r="N86" i="40"/>
  <c r="M86" i="40"/>
  <c r="L86" i="40"/>
  <c r="K86" i="40"/>
  <c r="J86" i="40"/>
  <c r="CU86" i="40" s="1"/>
  <c r="I86" i="40"/>
  <c r="CT86" i="40" s="1"/>
  <c r="H86" i="40"/>
  <c r="CS86" i="40" s="1"/>
  <c r="G86" i="40"/>
  <c r="F86" i="40"/>
  <c r="E86" i="40"/>
  <c r="D86" i="40"/>
  <c r="C86" i="40"/>
  <c r="DM85" i="40"/>
  <c r="DL85" i="40"/>
  <c r="DK85" i="40"/>
  <c r="DJ85" i="40"/>
  <c r="DI85" i="40"/>
  <c r="DH85" i="40"/>
  <c r="DG85" i="40"/>
  <c r="DF85" i="40"/>
  <c r="DE85" i="40"/>
  <c r="DD85" i="40"/>
  <c r="CX85" i="40"/>
  <c r="CW85" i="40"/>
  <c r="CV85" i="40"/>
  <c r="CU85" i="40"/>
  <c r="CS85" i="40"/>
  <c r="CR85" i="40"/>
  <c r="CQ85" i="40"/>
  <c r="CP85" i="40"/>
  <c r="CO85" i="40"/>
  <c r="CN85" i="40"/>
  <c r="AC85" i="40"/>
  <c r="AB85" i="40"/>
  <c r="AA85" i="40"/>
  <c r="Z85" i="40"/>
  <c r="Y85" i="40"/>
  <c r="X85" i="40"/>
  <c r="W85" i="40"/>
  <c r="V85" i="40"/>
  <c r="U85" i="40"/>
  <c r="T85" i="40"/>
  <c r="S85" i="40"/>
  <c r="R85" i="40"/>
  <c r="DC85" i="40" s="1"/>
  <c r="Q85" i="40"/>
  <c r="DB85" i="40" s="1"/>
  <c r="P85" i="40"/>
  <c r="DA85" i="40" s="1"/>
  <c r="O85" i="40"/>
  <c r="CZ85" i="40" s="1"/>
  <c r="N85" i="40"/>
  <c r="CY85" i="40" s="1"/>
  <c r="M85" i="40"/>
  <c r="L85" i="40"/>
  <c r="K85" i="40"/>
  <c r="J85" i="40"/>
  <c r="I85" i="40"/>
  <c r="CT85" i="40" s="1"/>
  <c r="H85" i="40"/>
  <c r="G85" i="40"/>
  <c r="F85" i="40"/>
  <c r="E85" i="40"/>
  <c r="D85" i="40"/>
  <c r="C85" i="40"/>
  <c r="DM84" i="40"/>
  <c r="DL84" i="40"/>
  <c r="DK84" i="40"/>
  <c r="DE84" i="40"/>
  <c r="DD84" i="40"/>
  <c r="DC84" i="40"/>
  <c r="DB84" i="40"/>
  <c r="CZ84" i="40"/>
  <c r="CY84" i="40"/>
  <c r="CX84" i="40"/>
  <c r="CW84" i="40"/>
  <c r="CV84" i="40"/>
  <c r="CU84" i="40"/>
  <c r="CT84" i="40"/>
  <c r="CO84" i="40"/>
  <c r="CN84" i="40"/>
  <c r="AC84" i="40"/>
  <c r="AB84" i="40"/>
  <c r="AA84" i="40"/>
  <c r="Z84" i="40"/>
  <c r="Y84" i="40"/>
  <c r="DJ84" i="40" s="1"/>
  <c r="X84" i="40"/>
  <c r="DI84" i="40" s="1"/>
  <c r="W84" i="40"/>
  <c r="DH84" i="40" s="1"/>
  <c r="V84" i="40"/>
  <c r="DG84" i="40" s="1"/>
  <c r="U84" i="40"/>
  <c r="DF84" i="40" s="1"/>
  <c r="T84" i="40"/>
  <c r="S84" i="40"/>
  <c r="R84" i="40"/>
  <c r="Q84" i="40"/>
  <c r="P84" i="40"/>
  <c r="DA84" i="40" s="1"/>
  <c r="O84" i="40"/>
  <c r="N84" i="40"/>
  <c r="M84" i="40"/>
  <c r="L84" i="40"/>
  <c r="K84" i="40"/>
  <c r="J84" i="40"/>
  <c r="I84" i="40"/>
  <c r="H84" i="40"/>
  <c r="CS84" i="40" s="1"/>
  <c r="G84" i="40"/>
  <c r="CR84" i="40" s="1"/>
  <c r="F84" i="40"/>
  <c r="CQ84" i="40" s="1"/>
  <c r="E84" i="40"/>
  <c r="D84" i="40"/>
  <c r="C84" i="40"/>
  <c r="DL83" i="40"/>
  <c r="DK83" i="40"/>
  <c r="DJ83" i="40"/>
  <c r="DI83" i="40"/>
  <c r="DG83" i="40"/>
  <c r="DF83" i="40"/>
  <c r="DE83" i="40"/>
  <c r="DD83" i="40"/>
  <c r="DC83" i="40"/>
  <c r="DB83" i="40"/>
  <c r="CV83" i="40"/>
  <c r="CU83" i="40"/>
  <c r="CT83" i="40"/>
  <c r="CS83" i="40"/>
  <c r="CQ83" i="40"/>
  <c r="CP83" i="40"/>
  <c r="CO83" i="40"/>
  <c r="CN83" i="40"/>
  <c r="AC83" i="40"/>
  <c r="AB83" i="40"/>
  <c r="DM83" i="40" s="1"/>
  <c r="AA83" i="40"/>
  <c r="Z83" i="40"/>
  <c r="Y83" i="40"/>
  <c r="X83" i="40"/>
  <c r="W83" i="40"/>
  <c r="DH83" i="40" s="1"/>
  <c r="V83" i="40"/>
  <c r="U83" i="40"/>
  <c r="T83" i="40"/>
  <c r="S83" i="40"/>
  <c r="R83" i="40"/>
  <c r="Q83" i="40"/>
  <c r="P83" i="40"/>
  <c r="DA83" i="40" s="1"/>
  <c r="O83" i="40"/>
  <c r="CZ83" i="40" s="1"/>
  <c r="N83" i="40"/>
  <c r="CY83" i="40" s="1"/>
  <c r="M83" i="40"/>
  <c r="CX83" i="40" s="1"/>
  <c r="L83" i="40"/>
  <c r="K83" i="40"/>
  <c r="J83" i="40"/>
  <c r="I83" i="40"/>
  <c r="H83" i="40"/>
  <c r="G83" i="40"/>
  <c r="CR83" i="40" s="1"/>
  <c r="F83" i="40"/>
  <c r="E83" i="40"/>
  <c r="D83" i="40"/>
  <c r="C83" i="40"/>
  <c r="DM82" i="40"/>
  <c r="DL82" i="40"/>
  <c r="DK82" i="40"/>
  <c r="DJ82" i="40"/>
  <c r="DI82" i="40"/>
  <c r="DH82" i="40"/>
  <c r="DC82" i="40"/>
  <c r="DB82" i="40"/>
  <c r="DA82" i="40"/>
  <c r="CZ82" i="40"/>
  <c r="CX82" i="40"/>
  <c r="CW82" i="40"/>
  <c r="CV82" i="40"/>
  <c r="CU82" i="40"/>
  <c r="CT82" i="40"/>
  <c r="CS82" i="40"/>
  <c r="CR82" i="40"/>
  <c r="AC82" i="40"/>
  <c r="AB82" i="40"/>
  <c r="AA82" i="40"/>
  <c r="Z82" i="40"/>
  <c r="Y82" i="40"/>
  <c r="X82" i="40"/>
  <c r="W82" i="40"/>
  <c r="V82" i="40"/>
  <c r="DG82" i="40" s="1"/>
  <c r="U82" i="40"/>
  <c r="DF82" i="40" s="1"/>
  <c r="T82" i="40"/>
  <c r="DE82" i="40" s="1"/>
  <c r="S82" i="40"/>
  <c r="DD82" i="40" s="1"/>
  <c r="R82" i="40"/>
  <c r="Q82" i="40"/>
  <c r="P82" i="40"/>
  <c r="O82" i="40"/>
  <c r="N82" i="40"/>
  <c r="CY82" i="40" s="1"/>
  <c r="M82" i="40"/>
  <c r="L82" i="40"/>
  <c r="K82" i="40"/>
  <c r="J82" i="40"/>
  <c r="I82" i="40"/>
  <c r="H82" i="40"/>
  <c r="G82" i="40"/>
  <c r="F82" i="40"/>
  <c r="CQ82" i="40" s="1"/>
  <c r="E82" i="40"/>
  <c r="CP82" i="40" s="1"/>
  <c r="D82" i="40"/>
  <c r="CO82" i="40" s="1"/>
  <c r="C82" i="40"/>
  <c r="DJ81" i="40"/>
  <c r="DI81" i="40"/>
  <c r="DH81" i="40"/>
  <c r="DG81" i="40"/>
  <c r="DE81" i="40"/>
  <c r="DD81" i="40"/>
  <c r="DC81" i="40"/>
  <c r="DB81" i="40"/>
  <c r="DA81" i="40"/>
  <c r="CZ81" i="40"/>
  <c r="CT81" i="40"/>
  <c r="CS81" i="40"/>
  <c r="CR81" i="40"/>
  <c r="CQ81" i="40"/>
  <c r="CO81" i="40"/>
  <c r="CN81" i="40"/>
  <c r="AC81" i="40"/>
  <c r="AB81" i="40"/>
  <c r="DM81" i="40" s="1"/>
  <c r="AA81" i="40"/>
  <c r="DL81" i="40" s="1"/>
  <c r="Z81" i="40"/>
  <c r="DK81" i="40" s="1"/>
  <c r="Y81" i="40"/>
  <c r="X81" i="40"/>
  <c r="W81" i="40"/>
  <c r="V81" i="40"/>
  <c r="U81" i="40"/>
  <c r="DF81" i="40" s="1"/>
  <c r="T81" i="40"/>
  <c r="S81" i="40"/>
  <c r="R81" i="40"/>
  <c r="Q81" i="40"/>
  <c r="P81" i="40"/>
  <c r="O81" i="40"/>
  <c r="N81" i="40"/>
  <c r="CY81" i="40" s="1"/>
  <c r="M81" i="40"/>
  <c r="CX81" i="40" s="1"/>
  <c r="L81" i="40"/>
  <c r="CW81" i="40" s="1"/>
  <c r="K81" i="40"/>
  <c r="CV81" i="40" s="1"/>
  <c r="J81" i="40"/>
  <c r="CU81" i="40" s="1"/>
  <c r="I81" i="40"/>
  <c r="H81" i="40"/>
  <c r="G81" i="40"/>
  <c r="F81" i="40"/>
  <c r="E81" i="40"/>
  <c r="CP81" i="40" s="1"/>
  <c r="D81" i="40"/>
  <c r="C81" i="40"/>
  <c r="DL80" i="40"/>
  <c r="DK80" i="40"/>
  <c r="DJ80" i="40"/>
  <c r="DI80" i="40"/>
  <c r="DH80" i="40"/>
  <c r="DG80" i="40"/>
  <c r="DA80" i="40"/>
  <c r="CZ80" i="40"/>
  <c r="CY80" i="40"/>
  <c r="CX80" i="40"/>
  <c r="CV80" i="40"/>
  <c r="CU80" i="40"/>
  <c r="CT80" i="40"/>
  <c r="CS80" i="40"/>
  <c r="CR80" i="40"/>
  <c r="CQ80" i="40"/>
  <c r="AC80" i="40"/>
  <c r="AB80" i="40"/>
  <c r="DM80" i="40" s="1"/>
  <c r="AA80" i="40"/>
  <c r="Z80" i="40"/>
  <c r="Y80" i="40"/>
  <c r="X80" i="40"/>
  <c r="W80" i="40"/>
  <c r="V80" i="40"/>
  <c r="U80" i="40"/>
  <c r="DF80" i="40" s="1"/>
  <c r="T80" i="40"/>
  <c r="DE80" i="40" s="1"/>
  <c r="S80" i="40"/>
  <c r="DD80" i="40" s="1"/>
  <c r="R80" i="40"/>
  <c r="DC80" i="40" s="1"/>
  <c r="Q80" i="40"/>
  <c r="DB80" i="40" s="1"/>
  <c r="P80" i="40"/>
  <c r="O80" i="40"/>
  <c r="N80" i="40"/>
  <c r="M80" i="40"/>
  <c r="L80" i="40"/>
  <c r="CW80" i="40" s="1"/>
  <c r="K80" i="40"/>
  <c r="J80" i="40"/>
  <c r="I80" i="40"/>
  <c r="H80" i="40"/>
  <c r="G80" i="40"/>
  <c r="F80" i="40"/>
  <c r="E80" i="40"/>
  <c r="CP80" i="40" s="1"/>
  <c r="D80" i="40"/>
  <c r="CO80" i="40" s="1"/>
  <c r="C80" i="40"/>
  <c r="CN80" i="40" s="1"/>
  <c r="DO80" i="40" s="1"/>
  <c r="DH79" i="40"/>
  <c r="DG79" i="40"/>
  <c r="DF79" i="40"/>
  <c r="DE79" i="40"/>
  <c r="DC79" i="40"/>
  <c r="DB79" i="40"/>
  <c r="DA79" i="40"/>
  <c r="CZ79" i="40"/>
  <c r="CY79" i="40"/>
  <c r="CX79" i="40"/>
  <c r="CW79" i="40"/>
  <c r="CR79" i="40"/>
  <c r="CQ79" i="40"/>
  <c r="CP79" i="40"/>
  <c r="CO79" i="40"/>
  <c r="AC79" i="40"/>
  <c r="AB79" i="40"/>
  <c r="DM79" i="40" s="1"/>
  <c r="AA79" i="40"/>
  <c r="DL79" i="40" s="1"/>
  <c r="Z79" i="40"/>
  <c r="DK79" i="40" s="1"/>
  <c r="Y79" i="40"/>
  <c r="DJ79" i="40" s="1"/>
  <c r="X79" i="40"/>
  <c r="DI79" i="40" s="1"/>
  <c r="W79" i="40"/>
  <c r="V79" i="40"/>
  <c r="U79" i="40"/>
  <c r="T79" i="40"/>
  <c r="S79" i="40"/>
  <c r="DD79" i="40" s="1"/>
  <c r="R79" i="40"/>
  <c r="Q79" i="40"/>
  <c r="P79" i="40"/>
  <c r="O79" i="40"/>
  <c r="N79" i="40"/>
  <c r="M79" i="40"/>
  <c r="L79" i="40"/>
  <c r="K79" i="40"/>
  <c r="CV79" i="40" s="1"/>
  <c r="J79" i="40"/>
  <c r="CU79" i="40" s="1"/>
  <c r="I79" i="40"/>
  <c r="CT79" i="40" s="1"/>
  <c r="H79" i="40"/>
  <c r="G79" i="40"/>
  <c r="F79" i="40"/>
  <c r="E79" i="40"/>
  <c r="D79" i="40"/>
  <c r="C79" i="40"/>
  <c r="CN79" i="40" s="1"/>
  <c r="DM78" i="40"/>
  <c r="DL78" i="40"/>
  <c r="DJ78" i="40"/>
  <c r="DI78" i="40"/>
  <c r="DH78" i="40"/>
  <c r="DG78" i="40"/>
  <c r="DF78" i="40"/>
  <c r="DE78" i="40"/>
  <c r="CY78" i="40"/>
  <c r="CX78" i="40"/>
  <c r="CW78" i="40"/>
  <c r="CV78" i="40"/>
  <c r="CT78" i="40"/>
  <c r="CS78" i="40"/>
  <c r="CR78" i="40"/>
  <c r="CQ78" i="40"/>
  <c r="CP78" i="40"/>
  <c r="CO78" i="40"/>
  <c r="CN78" i="40"/>
  <c r="DO78" i="40" s="1"/>
  <c r="AC78" i="40"/>
  <c r="AB78" i="40"/>
  <c r="AA78" i="40"/>
  <c r="Z78" i="40"/>
  <c r="DK78" i="40" s="1"/>
  <c r="Y78" i="40"/>
  <c r="X78" i="40"/>
  <c r="W78" i="40"/>
  <c r="V78" i="40"/>
  <c r="U78" i="40"/>
  <c r="T78" i="40"/>
  <c r="S78" i="40"/>
  <c r="DD78" i="40" s="1"/>
  <c r="R78" i="40"/>
  <c r="DC78" i="40" s="1"/>
  <c r="Q78" i="40"/>
  <c r="DB78" i="40" s="1"/>
  <c r="P78" i="40"/>
  <c r="DA78" i="40" s="1"/>
  <c r="O78" i="40"/>
  <c r="CZ78" i="40" s="1"/>
  <c r="N78" i="40"/>
  <c r="M78" i="40"/>
  <c r="L78" i="40"/>
  <c r="K78" i="40"/>
  <c r="J78" i="40"/>
  <c r="CU78" i="40" s="1"/>
  <c r="I78" i="40"/>
  <c r="H78" i="40"/>
  <c r="G78" i="40"/>
  <c r="F78" i="40"/>
  <c r="E78" i="40"/>
  <c r="D78" i="40"/>
  <c r="C78" i="40"/>
  <c r="DM77" i="40"/>
  <c r="DL77" i="40"/>
  <c r="DF77" i="40"/>
  <c r="DE77" i="40"/>
  <c r="DD77" i="40"/>
  <c r="DC77" i="40"/>
  <c r="DA77" i="40"/>
  <c r="CZ77" i="40"/>
  <c r="CY77" i="40"/>
  <c r="CX77" i="40"/>
  <c r="CW77" i="40"/>
  <c r="CV77" i="40"/>
  <c r="CP77" i="40"/>
  <c r="CO77" i="40"/>
  <c r="CN77" i="40"/>
  <c r="AC77" i="40"/>
  <c r="AB77" i="40"/>
  <c r="AA77" i="40"/>
  <c r="Z77" i="40"/>
  <c r="DK77" i="40" s="1"/>
  <c r="Y77" i="40"/>
  <c r="DJ77" i="40" s="1"/>
  <c r="X77" i="40"/>
  <c r="DI77" i="40" s="1"/>
  <c r="W77" i="40"/>
  <c r="DH77" i="40" s="1"/>
  <c r="V77" i="40"/>
  <c r="DG77" i="40" s="1"/>
  <c r="U77" i="40"/>
  <c r="T77" i="40"/>
  <c r="S77" i="40"/>
  <c r="R77" i="40"/>
  <c r="Q77" i="40"/>
  <c r="DB77" i="40" s="1"/>
  <c r="P77" i="40"/>
  <c r="O77" i="40"/>
  <c r="N77" i="40"/>
  <c r="M77" i="40"/>
  <c r="L77" i="40"/>
  <c r="K77" i="40"/>
  <c r="J77" i="40"/>
  <c r="CU77" i="40" s="1"/>
  <c r="I77" i="40"/>
  <c r="CT77" i="40" s="1"/>
  <c r="H77" i="40"/>
  <c r="CS77" i="40" s="1"/>
  <c r="G77" i="40"/>
  <c r="CR77" i="40" s="1"/>
  <c r="F77" i="40"/>
  <c r="E77" i="40"/>
  <c r="D77" i="40"/>
  <c r="C77" i="40"/>
  <c r="DM76" i="40"/>
  <c r="DL76" i="40"/>
  <c r="DK76" i="40"/>
  <c r="DJ76" i="40"/>
  <c r="DH76" i="40"/>
  <c r="DG76" i="40"/>
  <c r="DF76" i="40"/>
  <c r="DE76" i="40"/>
  <c r="DD76" i="40"/>
  <c r="DC76" i="40"/>
  <c r="CW76" i="40"/>
  <c r="CV76" i="40"/>
  <c r="CU76" i="40"/>
  <c r="CT76" i="40"/>
  <c r="CR76" i="40"/>
  <c r="CQ76" i="40"/>
  <c r="CP76" i="40"/>
  <c r="CO76" i="40"/>
  <c r="CN76" i="40"/>
  <c r="AC76" i="40"/>
  <c r="AB76" i="40"/>
  <c r="AA76" i="40"/>
  <c r="Z76" i="40"/>
  <c r="Y76" i="40"/>
  <c r="X76" i="40"/>
  <c r="DI76" i="40" s="1"/>
  <c r="W76" i="40"/>
  <c r="V76" i="40"/>
  <c r="U76" i="40"/>
  <c r="T76" i="40"/>
  <c r="S76" i="40"/>
  <c r="R76" i="40"/>
  <c r="Q76" i="40"/>
  <c r="DB76" i="40" s="1"/>
  <c r="P76" i="40"/>
  <c r="DA76" i="40" s="1"/>
  <c r="O76" i="40"/>
  <c r="CZ76" i="40" s="1"/>
  <c r="N76" i="40"/>
  <c r="CY76" i="40" s="1"/>
  <c r="M76" i="40"/>
  <c r="CX76" i="40" s="1"/>
  <c r="L76" i="40"/>
  <c r="K76" i="40"/>
  <c r="J76" i="40"/>
  <c r="I76" i="40"/>
  <c r="H76" i="40"/>
  <c r="CS76" i="40" s="1"/>
  <c r="G76" i="40"/>
  <c r="F76" i="40"/>
  <c r="E76" i="40"/>
  <c r="D76" i="40"/>
  <c r="C76" i="40"/>
  <c r="DM75" i="40"/>
  <c r="DL75" i="40"/>
  <c r="DK75" i="40"/>
  <c r="DJ75" i="40"/>
  <c r="DD75" i="40"/>
  <c r="DC75" i="40"/>
  <c r="DB75" i="40"/>
  <c r="DA75" i="40"/>
  <c r="CY75" i="40"/>
  <c r="CX75" i="40"/>
  <c r="CW75" i="40"/>
  <c r="CV75" i="40"/>
  <c r="CU75" i="40"/>
  <c r="CT75" i="40"/>
  <c r="CN75" i="40"/>
  <c r="AC75" i="40"/>
  <c r="AB75" i="40"/>
  <c r="AA75" i="40"/>
  <c r="Z75" i="40"/>
  <c r="Y75" i="40"/>
  <c r="X75" i="40"/>
  <c r="DI75" i="40" s="1"/>
  <c r="W75" i="40"/>
  <c r="DH75" i="40" s="1"/>
  <c r="V75" i="40"/>
  <c r="DG75" i="40" s="1"/>
  <c r="U75" i="40"/>
  <c r="DF75" i="40" s="1"/>
  <c r="T75" i="40"/>
  <c r="DE75" i="40" s="1"/>
  <c r="S75" i="40"/>
  <c r="R75" i="40"/>
  <c r="Q75" i="40"/>
  <c r="P75" i="40"/>
  <c r="O75" i="40"/>
  <c r="CZ75" i="40" s="1"/>
  <c r="N75" i="40"/>
  <c r="M75" i="40"/>
  <c r="L75" i="40"/>
  <c r="K75" i="40"/>
  <c r="J75" i="40"/>
  <c r="I75" i="40"/>
  <c r="H75" i="40"/>
  <c r="CS75" i="40" s="1"/>
  <c r="G75" i="40"/>
  <c r="CR75" i="40" s="1"/>
  <c r="F75" i="40"/>
  <c r="CQ75" i="40" s="1"/>
  <c r="E75" i="40"/>
  <c r="CP75" i="40" s="1"/>
  <c r="D75" i="40"/>
  <c r="C75" i="40"/>
  <c r="DK74" i="40"/>
  <c r="DJ74" i="40"/>
  <c r="DI74" i="40"/>
  <c r="DH74" i="40"/>
  <c r="DF74" i="40"/>
  <c r="DE74" i="40"/>
  <c r="DD74" i="40"/>
  <c r="DC74" i="40"/>
  <c r="DB74" i="40"/>
  <c r="DA74" i="40"/>
  <c r="CZ74" i="40"/>
  <c r="CU74" i="40"/>
  <c r="CT74" i="40"/>
  <c r="CS74" i="40"/>
  <c r="CR74" i="40"/>
  <c r="CP74" i="40"/>
  <c r="CO74" i="40"/>
  <c r="CN74" i="40"/>
  <c r="AC74" i="40"/>
  <c r="AB74" i="40"/>
  <c r="DM74" i="40" s="1"/>
  <c r="AA74" i="40"/>
  <c r="DL74" i="40" s="1"/>
  <c r="Z74" i="40"/>
  <c r="Y74" i="40"/>
  <c r="X74" i="40"/>
  <c r="W74" i="40"/>
  <c r="V74" i="40"/>
  <c r="DG74" i="40" s="1"/>
  <c r="U74" i="40"/>
  <c r="T74" i="40"/>
  <c r="S74" i="40"/>
  <c r="R74" i="40"/>
  <c r="Q74" i="40"/>
  <c r="P74" i="40"/>
  <c r="O74" i="40"/>
  <c r="N74" i="40"/>
  <c r="CY74" i="40" s="1"/>
  <c r="M74" i="40"/>
  <c r="CX74" i="40" s="1"/>
  <c r="L74" i="40"/>
  <c r="CW74" i="40" s="1"/>
  <c r="K74" i="40"/>
  <c r="J74" i="40"/>
  <c r="I74" i="40"/>
  <c r="H74" i="40"/>
  <c r="G74" i="40"/>
  <c r="F74" i="40"/>
  <c r="CQ74" i="40" s="1"/>
  <c r="E74" i="40"/>
  <c r="D74" i="40"/>
  <c r="C74" i="40"/>
  <c r="DM73" i="40"/>
  <c r="DL73" i="40"/>
  <c r="DK73" i="40"/>
  <c r="DJ73" i="40"/>
  <c r="DI73" i="40"/>
  <c r="DH73" i="40"/>
  <c r="DB73" i="40"/>
  <c r="DA73" i="40"/>
  <c r="CZ73" i="40"/>
  <c r="CY73" i="40"/>
  <c r="CW73" i="40"/>
  <c r="CV73" i="40"/>
  <c r="CU73" i="40"/>
  <c r="CT73" i="40"/>
  <c r="CS73" i="40"/>
  <c r="CR73" i="40"/>
  <c r="AC73" i="40"/>
  <c r="AB73" i="40"/>
  <c r="AA73" i="40"/>
  <c r="Z73" i="40"/>
  <c r="Y73" i="40"/>
  <c r="X73" i="40"/>
  <c r="W73" i="40"/>
  <c r="V73" i="40"/>
  <c r="DG73" i="40" s="1"/>
  <c r="U73" i="40"/>
  <c r="DF73" i="40" s="1"/>
  <c r="T73" i="40"/>
  <c r="DE73" i="40" s="1"/>
  <c r="S73" i="40"/>
  <c r="DD73" i="40" s="1"/>
  <c r="R73" i="40"/>
  <c r="DC73" i="40" s="1"/>
  <c r="Q73" i="40"/>
  <c r="P73" i="40"/>
  <c r="O73" i="40"/>
  <c r="N73" i="40"/>
  <c r="M73" i="40"/>
  <c r="CX73" i="40" s="1"/>
  <c r="L73" i="40"/>
  <c r="K73" i="40"/>
  <c r="J73" i="40"/>
  <c r="I73" i="40"/>
  <c r="H73" i="40"/>
  <c r="G73" i="40"/>
  <c r="F73" i="40"/>
  <c r="CQ73" i="40" s="1"/>
  <c r="E73" i="40"/>
  <c r="CP73" i="40" s="1"/>
  <c r="D73" i="40"/>
  <c r="CO73" i="40" s="1"/>
  <c r="C73" i="40"/>
  <c r="DI72" i="40"/>
  <c r="DH72" i="40"/>
  <c r="DG72" i="40"/>
  <c r="DF72" i="40"/>
  <c r="DD72" i="40"/>
  <c r="DC72" i="40"/>
  <c r="DB72" i="40"/>
  <c r="DA72" i="40"/>
  <c r="CZ72" i="40"/>
  <c r="CY72" i="40"/>
  <c r="CS72" i="40"/>
  <c r="CR72" i="40"/>
  <c r="CQ72" i="40"/>
  <c r="CP72" i="40"/>
  <c r="CN72" i="40"/>
  <c r="AC72" i="40"/>
  <c r="AB72" i="40"/>
  <c r="DM72" i="40" s="1"/>
  <c r="AA72" i="40"/>
  <c r="DL72" i="40" s="1"/>
  <c r="Z72" i="40"/>
  <c r="DK72" i="40" s="1"/>
  <c r="Y72" i="40"/>
  <c r="DJ72" i="40" s="1"/>
  <c r="X72" i="40"/>
  <c r="W72" i="40"/>
  <c r="V72" i="40"/>
  <c r="U72" i="40"/>
  <c r="T72" i="40"/>
  <c r="DE72" i="40" s="1"/>
  <c r="S72" i="40"/>
  <c r="R72" i="40"/>
  <c r="Q72" i="40"/>
  <c r="P72" i="40"/>
  <c r="O72" i="40"/>
  <c r="N72" i="40"/>
  <c r="M72" i="40"/>
  <c r="CX72" i="40" s="1"/>
  <c r="L72" i="40"/>
  <c r="CW72" i="40" s="1"/>
  <c r="K72" i="40"/>
  <c r="CV72" i="40" s="1"/>
  <c r="J72" i="40"/>
  <c r="CU72" i="40" s="1"/>
  <c r="I72" i="40"/>
  <c r="H72" i="40"/>
  <c r="G72" i="40"/>
  <c r="F72" i="40"/>
  <c r="E72" i="40"/>
  <c r="D72" i="40"/>
  <c r="CO72" i="40" s="1"/>
  <c r="C72" i="40"/>
  <c r="DM71" i="40"/>
  <c r="DK71" i="40"/>
  <c r="DJ71" i="40"/>
  <c r="DI71" i="40"/>
  <c r="DH71" i="40"/>
  <c r="DG71" i="40"/>
  <c r="DF71" i="40"/>
  <c r="CZ71" i="40"/>
  <c r="CY71" i="40"/>
  <c r="CX71" i="40"/>
  <c r="CW71" i="40"/>
  <c r="CU71" i="40"/>
  <c r="CT71" i="40"/>
  <c r="CS71" i="40"/>
  <c r="CR71" i="40"/>
  <c r="CQ71" i="40"/>
  <c r="CP71" i="40"/>
  <c r="CO71" i="40"/>
  <c r="AC71" i="40"/>
  <c r="AB71" i="40"/>
  <c r="AA71" i="40"/>
  <c r="DL71" i="40" s="1"/>
  <c r="Z71" i="40"/>
  <c r="Y71" i="40"/>
  <c r="X71" i="40"/>
  <c r="W71" i="40"/>
  <c r="V71" i="40"/>
  <c r="U71" i="40"/>
  <c r="T71" i="40"/>
  <c r="S71" i="40"/>
  <c r="R71" i="40"/>
  <c r="Q71" i="40"/>
  <c r="P71" i="40"/>
  <c r="O71" i="40"/>
  <c r="N71" i="40"/>
  <c r="N98" i="40" s="1"/>
  <c r="M71" i="40"/>
  <c r="L71" i="40"/>
  <c r="K71" i="40"/>
  <c r="CV71" i="40" s="1"/>
  <c r="J71" i="40"/>
  <c r="I71" i="40"/>
  <c r="H71" i="40"/>
  <c r="G71" i="40"/>
  <c r="F71" i="40"/>
  <c r="E71" i="40"/>
  <c r="D71" i="40"/>
  <c r="C71" i="40"/>
  <c r="AC65" i="40"/>
  <c r="AB65" i="40"/>
  <c r="AA65" i="40"/>
  <c r="Z65" i="40"/>
  <c r="Y65" i="40"/>
  <c r="X65" i="40"/>
  <c r="W65" i="40"/>
  <c r="V65" i="40"/>
  <c r="U65" i="40"/>
  <c r="T65" i="40"/>
  <c r="S65" i="40"/>
  <c r="R65" i="40"/>
  <c r="Q65" i="40"/>
  <c r="P65" i="40"/>
  <c r="O65" i="40"/>
  <c r="N65" i="40"/>
  <c r="M65" i="40"/>
  <c r="L65" i="40"/>
  <c r="K65" i="40"/>
  <c r="J65" i="40"/>
  <c r="I65" i="40"/>
  <c r="H65" i="40"/>
  <c r="G65" i="40"/>
  <c r="F65" i="40"/>
  <c r="E65" i="40"/>
  <c r="D65" i="40"/>
  <c r="C65" i="40"/>
  <c r="DJ64" i="40"/>
  <c r="DI64" i="40"/>
  <c r="DH64" i="40"/>
  <c r="DG64" i="40"/>
  <c r="DE64" i="40"/>
  <c r="DD64" i="40"/>
  <c r="DC64" i="40"/>
  <c r="DB64" i="40"/>
  <c r="DA64" i="40"/>
  <c r="CZ64" i="40"/>
  <c r="CT64" i="40"/>
  <c r="CS64" i="40"/>
  <c r="CR64" i="40"/>
  <c r="CQ64" i="40"/>
  <c r="CO64" i="40"/>
  <c r="CN64" i="40"/>
  <c r="AC64" i="40"/>
  <c r="AB64" i="40"/>
  <c r="DM64" i="40" s="1"/>
  <c r="AA64" i="40"/>
  <c r="DL64" i="40" s="1"/>
  <c r="Z64" i="40"/>
  <c r="DK64" i="40" s="1"/>
  <c r="Y64" i="40"/>
  <c r="X64" i="40"/>
  <c r="W64" i="40"/>
  <c r="V64" i="40"/>
  <c r="U64" i="40"/>
  <c r="DF64" i="40" s="1"/>
  <c r="T64" i="40"/>
  <c r="S64" i="40"/>
  <c r="R64" i="40"/>
  <c r="Q64" i="40"/>
  <c r="P64" i="40"/>
  <c r="O64" i="40"/>
  <c r="N64" i="40"/>
  <c r="CY64" i="40" s="1"/>
  <c r="M64" i="40"/>
  <c r="CX64" i="40" s="1"/>
  <c r="L64" i="40"/>
  <c r="CW64" i="40" s="1"/>
  <c r="K64" i="40"/>
  <c r="CV64" i="40" s="1"/>
  <c r="J64" i="40"/>
  <c r="CU64" i="40" s="1"/>
  <c r="I64" i="40"/>
  <c r="H64" i="40"/>
  <c r="G64" i="40"/>
  <c r="F64" i="40"/>
  <c r="E64" i="40"/>
  <c r="CP64" i="40" s="1"/>
  <c r="D64" i="40"/>
  <c r="C64" i="40"/>
  <c r="DL63" i="40"/>
  <c r="DK63" i="40"/>
  <c r="DJ63" i="40"/>
  <c r="DI63" i="40"/>
  <c r="DH63" i="40"/>
  <c r="DG63" i="40"/>
  <c r="DA63" i="40"/>
  <c r="CZ63" i="40"/>
  <c r="CY63" i="40"/>
  <c r="CX63" i="40"/>
  <c r="CV63" i="40"/>
  <c r="CU63" i="40"/>
  <c r="CT63" i="40"/>
  <c r="CS63" i="40"/>
  <c r="CR63" i="40"/>
  <c r="CQ63" i="40"/>
  <c r="CP63" i="40"/>
  <c r="AC63" i="40"/>
  <c r="AB63" i="40"/>
  <c r="DM63" i="40" s="1"/>
  <c r="AA63" i="40"/>
  <c r="Z63" i="40"/>
  <c r="Y63" i="40"/>
  <c r="X63" i="40"/>
  <c r="W63" i="40"/>
  <c r="V63" i="40"/>
  <c r="U63" i="40"/>
  <c r="DF63" i="40" s="1"/>
  <c r="T63" i="40"/>
  <c r="DE63" i="40" s="1"/>
  <c r="S63" i="40"/>
  <c r="DD63" i="40" s="1"/>
  <c r="R63" i="40"/>
  <c r="DC63" i="40" s="1"/>
  <c r="Q63" i="40"/>
  <c r="DB63" i="40" s="1"/>
  <c r="P63" i="40"/>
  <c r="O63" i="40"/>
  <c r="N63" i="40"/>
  <c r="M63" i="40"/>
  <c r="L63" i="40"/>
  <c r="CW63" i="40" s="1"/>
  <c r="K63" i="40"/>
  <c r="J63" i="40"/>
  <c r="I63" i="40"/>
  <c r="H63" i="40"/>
  <c r="G63" i="40"/>
  <c r="F63" i="40"/>
  <c r="E63" i="40"/>
  <c r="D63" i="40"/>
  <c r="CO63" i="40" s="1"/>
  <c r="C63" i="40"/>
  <c r="CN63" i="40" s="1"/>
  <c r="DM62" i="40"/>
  <c r="DH62" i="40"/>
  <c r="DG62" i="40"/>
  <c r="DF62" i="40"/>
  <c r="DE62" i="40"/>
  <c r="DC62" i="40"/>
  <c r="DB62" i="40"/>
  <c r="DA62" i="40"/>
  <c r="CZ62" i="40"/>
  <c r="CY62" i="40"/>
  <c r="CX62" i="40"/>
  <c r="CR62" i="40"/>
  <c r="CQ62" i="40"/>
  <c r="CP62" i="40"/>
  <c r="CO62" i="40"/>
  <c r="AC62" i="40"/>
  <c r="AB62" i="40"/>
  <c r="AA62" i="40"/>
  <c r="DL62" i="40" s="1"/>
  <c r="Z62" i="40"/>
  <c r="DK62" i="40" s="1"/>
  <c r="Y62" i="40"/>
  <c r="DJ62" i="40" s="1"/>
  <c r="X62" i="40"/>
  <c r="DI62" i="40" s="1"/>
  <c r="W62" i="40"/>
  <c r="V62" i="40"/>
  <c r="U62" i="40"/>
  <c r="T62" i="40"/>
  <c r="S62" i="40"/>
  <c r="DD62" i="40" s="1"/>
  <c r="R62" i="40"/>
  <c r="Q62" i="40"/>
  <c r="P62" i="40"/>
  <c r="O62" i="40"/>
  <c r="N62" i="40"/>
  <c r="M62" i="40"/>
  <c r="L62" i="40"/>
  <c r="CW62" i="40" s="1"/>
  <c r="K62" i="40"/>
  <c r="CV62" i="40" s="1"/>
  <c r="J62" i="40"/>
  <c r="CU62" i="40" s="1"/>
  <c r="I62" i="40"/>
  <c r="CT62" i="40" s="1"/>
  <c r="H62" i="40"/>
  <c r="CS62" i="40" s="1"/>
  <c r="DO62" i="40" s="1"/>
  <c r="G62" i="40"/>
  <c r="F62" i="40"/>
  <c r="E62" i="40"/>
  <c r="D62" i="40"/>
  <c r="C62" i="40"/>
  <c r="CN62" i="40" s="1"/>
  <c r="DM61" i="40"/>
  <c r="DL61" i="40"/>
  <c r="DJ61" i="40"/>
  <c r="DI61" i="40"/>
  <c r="DH61" i="40"/>
  <c r="DG61" i="40"/>
  <c r="DE61" i="40"/>
  <c r="CY61" i="40"/>
  <c r="CX61" i="40"/>
  <c r="CW61" i="40"/>
  <c r="CV61" i="40"/>
  <c r="CT61" i="40"/>
  <c r="CS61" i="40"/>
  <c r="CR61" i="40"/>
  <c r="CQ61" i="40"/>
  <c r="CO61" i="40"/>
  <c r="AC61" i="40"/>
  <c r="AB61" i="40"/>
  <c r="AA61" i="40"/>
  <c r="Z61" i="40"/>
  <c r="DK61" i="40" s="1"/>
  <c r="Y61" i="40"/>
  <c r="X61" i="40"/>
  <c r="W61" i="40"/>
  <c r="V61" i="40"/>
  <c r="U61" i="40"/>
  <c r="DF61" i="40" s="1"/>
  <c r="T61" i="40"/>
  <c r="S61" i="40"/>
  <c r="DD61" i="40" s="1"/>
  <c r="R61" i="40"/>
  <c r="DC61" i="40" s="1"/>
  <c r="Q61" i="40"/>
  <c r="DB61" i="40" s="1"/>
  <c r="P61" i="40"/>
  <c r="DA61" i="40" s="1"/>
  <c r="O61" i="40"/>
  <c r="CZ61" i="40" s="1"/>
  <c r="N61" i="40"/>
  <c r="M61" i="40"/>
  <c r="L61" i="40"/>
  <c r="K61" i="40"/>
  <c r="J61" i="40"/>
  <c r="CU61" i="40" s="1"/>
  <c r="I61" i="40"/>
  <c r="H61" i="40"/>
  <c r="G61" i="40"/>
  <c r="F61" i="40"/>
  <c r="E61" i="40"/>
  <c r="CP61" i="40" s="1"/>
  <c r="D61" i="40"/>
  <c r="C61" i="40"/>
  <c r="DL60" i="40"/>
  <c r="DF60" i="40"/>
  <c r="DE60" i="40"/>
  <c r="DD60" i="40"/>
  <c r="DC60" i="40"/>
  <c r="DA60" i="40"/>
  <c r="CZ60" i="40"/>
  <c r="CY60" i="40"/>
  <c r="CX60" i="40"/>
  <c r="CV60" i="40"/>
  <c r="CU60" i="40"/>
  <c r="CP60" i="40"/>
  <c r="CO60" i="40"/>
  <c r="CN60" i="40"/>
  <c r="AC60" i="40"/>
  <c r="AB60" i="40"/>
  <c r="DM60" i="40" s="1"/>
  <c r="AA60" i="40"/>
  <c r="Z60" i="40"/>
  <c r="DK60" i="40" s="1"/>
  <c r="Y60" i="40"/>
  <c r="DJ60" i="40" s="1"/>
  <c r="X60" i="40"/>
  <c r="DI60" i="40" s="1"/>
  <c r="W60" i="40"/>
  <c r="DH60" i="40" s="1"/>
  <c r="V60" i="40"/>
  <c r="DG60" i="40" s="1"/>
  <c r="U60" i="40"/>
  <c r="T60" i="40"/>
  <c r="S60" i="40"/>
  <c r="R60" i="40"/>
  <c r="Q60" i="40"/>
  <c r="DB60" i="40" s="1"/>
  <c r="P60" i="40"/>
  <c r="O60" i="40"/>
  <c r="N60" i="40"/>
  <c r="M60" i="40"/>
  <c r="L60" i="40"/>
  <c r="CW60" i="40" s="1"/>
  <c r="K60" i="40"/>
  <c r="J60" i="40"/>
  <c r="I60" i="40"/>
  <c r="CT60" i="40" s="1"/>
  <c r="H60" i="40"/>
  <c r="CS60" i="40" s="1"/>
  <c r="G60" i="40"/>
  <c r="CR60" i="40" s="1"/>
  <c r="F60" i="40"/>
  <c r="E60" i="40"/>
  <c r="D60" i="40"/>
  <c r="C60" i="40"/>
  <c r="DM59" i="40"/>
  <c r="DL59" i="40"/>
  <c r="DK59" i="40"/>
  <c r="DJ59" i="40"/>
  <c r="DH59" i="40"/>
  <c r="DG59" i="40"/>
  <c r="DF59" i="40"/>
  <c r="DE59" i="40"/>
  <c r="DC59" i="40"/>
  <c r="CW59" i="40"/>
  <c r="CV59" i="40"/>
  <c r="CU59" i="40"/>
  <c r="CT59" i="40"/>
  <c r="CR59" i="40"/>
  <c r="CQ59" i="40"/>
  <c r="CP59" i="40"/>
  <c r="CO59" i="40"/>
  <c r="AC59" i="40"/>
  <c r="AB59" i="40"/>
  <c r="AA59" i="40"/>
  <c r="Z59" i="40"/>
  <c r="Y59" i="40"/>
  <c r="X59" i="40"/>
  <c r="DI59" i="40" s="1"/>
  <c r="W59" i="40"/>
  <c r="V59" i="40"/>
  <c r="U59" i="40"/>
  <c r="T59" i="40"/>
  <c r="S59" i="40"/>
  <c r="DD59" i="40" s="1"/>
  <c r="R59" i="40"/>
  <c r="Q59" i="40"/>
  <c r="DB59" i="40" s="1"/>
  <c r="P59" i="40"/>
  <c r="DA59" i="40" s="1"/>
  <c r="O59" i="40"/>
  <c r="CZ59" i="40" s="1"/>
  <c r="N59" i="40"/>
  <c r="CY59" i="40" s="1"/>
  <c r="M59" i="40"/>
  <c r="CX59" i="40" s="1"/>
  <c r="L59" i="40"/>
  <c r="K59" i="40"/>
  <c r="J59" i="40"/>
  <c r="I59" i="40"/>
  <c r="H59" i="40"/>
  <c r="CS59" i="40" s="1"/>
  <c r="G59" i="40"/>
  <c r="F59" i="40"/>
  <c r="E59" i="40"/>
  <c r="D59" i="40"/>
  <c r="C59" i="40"/>
  <c r="CN59" i="40" s="1"/>
  <c r="DM58" i="40"/>
  <c r="DL58" i="40"/>
  <c r="DJ58" i="40"/>
  <c r="DD58" i="40"/>
  <c r="DC58" i="40"/>
  <c r="DB58" i="40"/>
  <c r="DA58" i="40"/>
  <c r="CY58" i="40"/>
  <c r="CX58" i="40"/>
  <c r="CW58" i="40"/>
  <c r="CV58" i="40"/>
  <c r="CT58" i="40"/>
  <c r="CN58" i="40"/>
  <c r="AC58" i="40"/>
  <c r="AB58" i="40"/>
  <c r="AA58" i="40"/>
  <c r="Z58" i="40"/>
  <c r="DK58" i="40" s="1"/>
  <c r="Y58" i="40"/>
  <c r="X58" i="40"/>
  <c r="DI58" i="40" s="1"/>
  <c r="W58" i="40"/>
  <c r="DH58" i="40" s="1"/>
  <c r="V58" i="40"/>
  <c r="DG58" i="40" s="1"/>
  <c r="U58" i="40"/>
  <c r="DF58" i="40" s="1"/>
  <c r="T58" i="40"/>
  <c r="DE58" i="40" s="1"/>
  <c r="S58" i="40"/>
  <c r="R58" i="40"/>
  <c r="Q58" i="40"/>
  <c r="P58" i="40"/>
  <c r="O58" i="40"/>
  <c r="CZ58" i="40" s="1"/>
  <c r="N58" i="40"/>
  <c r="M58" i="40"/>
  <c r="L58" i="40"/>
  <c r="K58" i="40"/>
  <c r="J58" i="40"/>
  <c r="CU58" i="40" s="1"/>
  <c r="I58" i="40"/>
  <c r="H58" i="40"/>
  <c r="CS58" i="40" s="1"/>
  <c r="G58" i="40"/>
  <c r="CR58" i="40" s="1"/>
  <c r="F58" i="40"/>
  <c r="CQ58" i="40" s="1"/>
  <c r="E58" i="40"/>
  <c r="CP58" i="40" s="1"/>
  <c r="D58" i="40"/>
  <c r="C58" i="40"/>
  <c r="DK57" i="40"/>
  <c r="DJ57" i="40"/>
  <c r="DI57" i="40"/>
  <c r="DH57" i="40"/>
  <c r="DF57" i="40"/>
  <c r="DE57" i="40"/>
  <c r="DD57" i="40"/>
  <c r="DC57" i="40"/>
  <c r="DA57" i="40"/>
  <c r="CZ57" i="40"/>
  <c r="CU57" i="40"/>
  <c r="CT57" i="40"/>
  <c r="CS57" i="40"/>
  <c r="CR57" i="40"/>
  <c r="CP57" i="40"/>
  <c r="CO57" i="40"/>
  <c r="CN57" i="40"/>
  <c r="AC57" i="40"/>
  <c r="AB57" i="40"/>
  <c r="DM57" i="40" s="1"/>
  <c r="AA57" i="40"/>
  <c r="DL57" i="40" s="1"/>
  <c r="Z57" i="40"/>
  <c r="Y57" i="40"/>
  <c r="X57" i="40"/>
  <c r="W57" i="40"/>
  <c r="V57" i="40"/>
  <c r="DG57" i="40" s="1"/>
  <c r="U57" i="40"/>
  <c r="T57" i="40"/>
  <c r="S57" i="40"/>
  <c r="R57" i="40"/>
  <c r="Q57" i="40"/>
  <c r="DB57" i="40" s="1"/>
  <c r="P57" i="40"/>
  <c r="O57" i="40"/>
  <c r="N57" i="40"/>
  <c r="CY57" i="40" s="1"/>
  <c r="M57" i="40"/>
  <c r="CX57" i="40" s="1"/>
  <c r="L57" i="40"/>
  <c r="CW57" i="40" s="1"/>
  <c r="K57" i="40"/>
  <c r="J57" i="40"/>
  <c r="I57" i="40"/>
  <c r="H57" i="40"/>
  <c r="G57" i="40"/>
  <c r="F57" i="40"/>
  <c r="CQ57" i="40" s="1"/>
  <c r="E57" i="40"/>
  <c r="D57" i="40"/>
  <c r="C57" i="40"/>
  <c r="DM56" i="40"/>
  <c r="DL56" i="40"/>
  <c r="DK56" i="40"/>
  <c r="DJ56" i="40"/>
  <c r="DH56" i="40"/>
  <c r="DB56" i="40"/>
  <c r="DA56" i="40"/>
  <c r="CZ56" i="40"/>
  <c r="CY56" i="40"/>
  <c r="CW56" i="40"/>
  <c r="CV56" i="40"/>
  <c r="CU56" i="40"/>
  <c r="CT56" i="40"/>
  <c r="CR56" i="40"/>
  <c r="CQ56" i="40"/>
  <c r="AC56" i="40"/>
  <c r="AB56" i="40"/>
  <c r="AA56" i="40"/>
  <c r="Z56" i="40"/>
  <c r="Y56" i="40"/>
  <c r="X56" i="40"/>
  <c r="DI56" i="40" s="1"/>
  <c r="W56" i="40"/>
  <c r="V56" i="40"/>
  <c r="DG56" i="40" s="1"/>
  <c r="U56" i="40"/>
  <c r="DF56" i="40" s="1"/>
  <c r="T56" i="40"/>
  <c r="DE56" i="40" s="1"/>
  <c r="S56" i="40"/>
  <c r="DD56" i="40" s="1"/>
  <c r="R56" i="40"/>
  <c r="DC56" i="40" s="1"/>
  <c r="Q56" i="40"/>
  <c r="P56" i="40"/>
  <c r="O56" i="40"/>
  <c r="N56" i="40"/>
  <c r="M56" i="40"/>
  <c r="CX56" i="40" s="1"/>
  <c r="L56" i="40"/>
  <c r="K56" i="40"/>
  <c r="J56" i="40"/>
  <c r="I56" i="40"/>
  <c r="H56" i="40"/>
  <c r="CS56" i="40" s="1"/>
  <c r="G56" i="40"/>
  <c r="F56" i="40"/>
  <c r="E56" i="40"/>
  <c r="CP56" i="40" s="1"/>
  <c r="D56" i="40"/>
  <c r="CO56" i="40" s="1"/>
  <c r="C56" i="40"/>
  <c r="DI55" i="40"/>
  <c r="DH55" i="40"/>
  <c r="DG55" i="40"/>
  <c r="DF55" i="40"/>
  <c r="DD55" i="40"/>
  <c r="DC55" i="40"/>
  <c r="DB55" i="40"/>
  <c r="DA55" i="40"/>
  <c r="CY55" i="40"/>
  <c r="CS55" i="40"/>
  <c r="CR55" i="40"/>
  <c r="CQ55" i="40"/>
  <c r="CP55" i="40"/>
  <c r="CN55" i="40"/>
  <c r="AC55" i="40"/>
  <c r="AB55" i="40"/>
  <c r="DM55" i="40" s="1"/>
  <c r="AA55" i="40"/>
  <c r="DL55" i="40" s="1"/>
  <c r="Z55" i="40"/>
  <c r="DK55" i="40" s="1"/>
  <c r="Y55" i="40"/>
  <c r="DJ55" i="40" s="1"/>
  <c r="X55" i="40"/>
  <c r="W55" i="40"/>
  <c r="V55" i="40"/>
  <c r="U55" i="40"/>
  <c r="T55" i="40"/>
  <c r="DE55" i="40" s="1"/>
  <c r="S55" i="40"/>
  <c r="R55" i="40"/>
  <c r="Q55" i="40"/>
  <c r="P55" i="40"/>
  <c r="O55" i="40"/>
  <c r="CZ55" i="40" s="1"/>
  <c r="N55" i="40"/>
  <c r="M55" i="40"/>
  <c r="CX55" i="40" s="1"/>
  <c r="L55" i="40"/>
  <c r="CW55" i="40" s="1"/>
  <c r="K55" i="40"/>
  <c r="CV55" i="40" s="1"/>
  <c r="J55" i="40"/>
  <c r="CU55" i="40" s="1"/>
  <c r="I55" i="40"/>
  <c r="H55" i="40"/>
  <c r="G55" i="40"/>
  <c r="F55" i="40"/>
  <c r="E55" i="40"/>
  <c r="D55" i="40"/>
  <c r="CO55" i="40" s="1"/>
  <c r="C55" i="40"/>
  <c r="DK54" i="40"/>
  <c r="DJ54" i="40"/>
  <c r="DI54" i="40"/>
  <c r="DH54" i="40"/>
  <c r="DF54" i="40"/>
  <c r="CZ54" i="40"/>
  <c r="CY54" i="40"/>
  <c r="CX54" i="40"/>
  <c r="CU54" i="40"/>
  <c r="CT54" i="40"/>
  <c r="CS54" i="40"/>
  <c r="CR54" i="40"/>
  <c r="CP54" i="40"/>
  <c r="AC54" i="40"/>
  <c r="AB54" i="40"/>
  <c r="DM54" i="40" s="1"/>
  <c r="AA54" i="40"/>
  <c r="DL54" i="40" s="1"/>
  <c r="Z54" i="40"/>
  <c r="Y54" i="40"/>
  <c r="X54" i="40"/>
  <c r="W54" i="40"/>
  <c r="V54" i="40"/>
  <c r="DG54" i="40" s="1"/>
  <c r="U54" i="40"/>
  <c r="T54" i="40"/>
  <c r="DE54" i="40" s="1"/>
  <c r="S54" i="40"/>
  <c r="DD54" i="40" s="1"/>
  <c r="R54" i="40"/>
  <c r="DC54" i="40" s="1"/>
  <c r="Q54" i="40"/>
  <c r="DB54" i="40" s="1"/>
  <c r="P54" i="40"/>
  <c r="DA54" i="40" s="1"/>
  <c r="O54" i="40"/>
  <c r="N54" i="40"/>
  <c r="M54" i="40"/>
  <c r="L54" i="40"/>
  <c r="CW54" i="40" s="1"/>
  <c r="K54" i="40"/>
  <c r="CV54" i="40" s="1"/>
  <c r="J54" i="40"/>
  <c r="I54" i="40"/>
  <c r="H54" i="40"/>
  <c r="G54" i="40"/>
  <c r="F54" i="40"/>
  <c r="CQ54" i="40" s="1"/>
  <c r="E54" i="40"/>
  <c r="D54" i="40"/>
  <c r="CO54" i="40" s="1"/>
  <c r="C54" i="40"/>
  <c r="DM53" i="40"/>
  <c r="DL53" i="40"/>
  <c r="DG53" i="40"/>
  <c r="DF53" i="40"/>
  <c r="DE53" i="40"/>
  <c r="DB53" i="40"/>
  <c r="DA53" i="40"/>
  <c r="CZ53" i="40"/>
  <c r="CY53" i="40"/>
  <c r="CW53" i="40"/>
  <c r="CQ53" i="40"/>
  <c r="CP53" i="40"/>
  <c r="CO53" i="40"/>
  <c r="AC53" i="40"/>
  <c r="AB53" i="40"/>
  <c r="AA53" i="40"/>
  <c r="Z53" i="40"/>
  <c r="DK53" i="40" s="1"/>
  <c r="Y53" i="40"/>
  <c r="DJ53" i="40" s="1"/>
  <c r="X53" i="40"/>
  <c r="DI53" i="40" s="1"/>
  <c r="W53" i="40"/>
  <c r="DH53" i="40" s="1"/>
  <c r="V53" i="40"/>
  <c r="U53" i="40"/>
  <c r="T53" i="40"/>
  <c r="S53" i="40"/>
  <c r="DD53" i="40" s="1"/>
  <c r="R53" i="40"/>
  <c r="DC53" i="40" s="1"/>
  <c r="Q53" i="40"/>
  <c r="P53" i="40"/>
  <c r="O53" i="40"/>
  <c r="N53" i="40"/>
  <c r="M53" i="40"/>
  <c r="CX53" i="40" s="1"/>
  <c r="L53" i="40"/>
  <c r="K53" i="40"/>
  <c r="CV53" i="40" s="1"/>
  <c r="J53" i="40"/>
  <c r="CU53" i="40" s="1"/>
  <c r="I53" i="40"/>
  <c r="CT53" i="40" s="1"/>
  <c r="H53" i="40"/>
  <c r="CS53" i="40" s="1"/>
  <c r="G53" i="40"/>
  <c r="CR53" i="40" s="1"/>
  <c r="F53" i="40"/>
  <c r="E53" i="40"/>
  <c r="D53" i="40"/>
  <c r="C53" i="40"/>
  <c r="CN53" i="40" s="1"/>
  <c r="DL52" i="40"/>
  <c r="DI52" i="40"/>
  <c r="DH52" i="40"/>
  <c r="DG52" i="40"/>
  <c r="DF52" i="40"/>
  <c r="DD52" i="40"/>
  <c r="DC52" i="40"/>
  <c r="CV52" i="40"/>
  <c r="CS52" i="40"/>
  <c r="CR52" i="40"/>
  <c r="CQ52" i="40"/>
  <c r="CP52" i="40"/>
  <c r="CN52" i="40"/>
  <c r="AC52" i="40"/>
  <c r="AB52" i="40"/>
  <c r="DM52" i="40" s="1"/>
  <c r="AA52" i="40"/>
  <c r="Z52" i="40"/>
  <c r="DK52" i="40" s="1"/>
  <c r="Y52" i="40"/>
  <c r="DJ52" i="40" s="1"/>
  <c r="X52" i="40"/>
  <c r="W52" i="40"/>
  <c r="V52" i="40"/>
  <c r="U52" i="40"/>
  <c r="T52" i="40"/>
  <c r="DE52" i="40" s="1"/>
  <c r="S52" i="40"/>
  <c r="R52" i="40"/>
  <c r="Q52" i="40"/>
  <c r="DB52" i="40" s="1"/>
  <c r="P52" i="40"/>
  <c r="DA52" i="40" s="1"/>
  <c r="O52" i="40"/>
  <c r="CZ52" i="40" s="1"/>
  <c r="N52" i="40"/>
  <c r="CY52" i="40" s="1"/>
  <c r="M52" i="40"/>
  <c r="CX52" i="40" s="1"/>
  <c r="L52" i="40"/>
  <c r="CW52" i="40" s="1"/>
  <c r="K52" i="40"/>
  <c r="J52" i="40"/>
  <c r="CU52" i="40" s="1"/>
  <c r="I52" i="40"/>
  <c r="CT52" i="40" s="1"/>
  <c r="H52" i="40"/>
  <c r="G52" i="40"/>
  <c r="F52" i="40"/>
  <c r="E52" i="40"/>
  <c r="D52" i="40"/>
  <c r="CO52" i="40" s="1"/>
  <c r="C52" i="40"/>
  <c r="DM51" i="40"/>
  <c r="DK51" i="40"/>
  <c r="DJ51" i="40"/>
  <c r="DC51" i="40"/>
  <c r="CZ51" i="40"/>
  <c r="CY51" i="40"/>
  <c r="CX51" i="40"/>
  <c r="CW51" i="40"/>
  <c r="CU51" i="40"/>
  <c r="CT51" i="40"/>
  <c r="CS51" i="40"/>
  <c r="AC51" i="40"/>
  <c r="AB51" i="40"/>
  <c r="AA51" i="40"/>
  <c r="DL51" i="40" s="1"/>
  <c r="Z51" i="40"/>
  <c r="Y51" i="40"/>
  <c r="X51" i="40"/>
  <c r="DI51" i="40" s="1"/>
  <c r="W51" i="40"/>
  <c r="DH51" i="40" s="1"/>
  <c r="V51" i="40"/>
  <c r="DG51" i="40" s="1"/>
  <c r="U51" i="40"/>
  <c r="DF51" i="40" s="1"/>
  <c r="T51" i="40"/>
  <c r="DE51" i="40" s="1"/>
  <c r="S51" i="40"/>
  <c r="DD51" i="40" s="1"/>
  <c r="R51" i="40"/>
  <c r="Q51" i="40"/>
  <c r="DB51" i="40" s="1"/>
  <c r="P51" i="40"/>
  <c r="DA51" i="40" s="1"/>
  <c r="O51" i="40"/>
  <c r="N51" i="40"/>
  <c r="M51" i="40"/>
  <c r="L51" i="40"/>
  <c r="K51" i="40"/>
  <c r="CV51" i="40" s="1"/>
  <c r="J51" i="40"/>
  <c r="I51" i="40"/>
  <c r="H51" i="40"/>
  <c r="G51" i="40"/>
  <c r="CR51" i="40" s="1"/>
  <c r="F51" i="40"/>
  <c r="CQ51" i="40" s="1"/>
  <c r="E51" i="40"/>
  <c r="CP51" i="40" s="1"/>
  <c r="D51" i="40"/>
  <c r="CO51" i="40" s="1"/>
  <c r="C51" i="40"/>
  <c r="CN51" i="40" s="1"/>
  <c r="DO51" i="40" s="1"/>
  <c r="DJ50" i="40"/>
  <c r="DG50" i="40"/>
  <c r="DF50" i="40"/>
  <c r="DE50" i="40"/>
  <c r="DD50" i="40"/>
  <c r="DB50" i="40"/>
  <c r="DA50" i="40"/>
  <c r="CZ50" i="40"/>
  <c r="CQ50" i="40"/>
  <c r="CP50" i="40"/>
  <c r="CO50" i="40"/>
  <c r="CN50" i="40"/>
  <c r="AC50" i="40"/>
  <c r="AB50" i="40"/>
  <c r="DM50" i="40" s="1"/>
  <c r="AA50" i="40"/>
  <c r="DL50" i="40" s="1"/>
  <c r="Z50" i="40"/>
  <c r="DK50" i="40" s="1"/>
  <c r="Y50" i="40"/>
  <c r="X50" i="40"/>
  <c r="DI50" i="40" s="1"/>
  <c r="W50" i="40"/>
  <c r="DH50" i="40" s="1"/>
  <c r="V50" i="40"/>
  <c r="U50" i="40"/>
  <c r="T50" i="40"/>
  <c r="S50" i="40"/>
  <c r="R50" i="40"/>
  <c r="DC50" i="40" s="1"/>
  <c r="Q50" i="40"/>
  <c r="P50" i="40"/>
  <c r="O50" i="40"/>
  <c r="N50" i="40"/>
  <c r="CY50" i="40" s="1"/>
  <c r="M50" i="40"/>
  <c r="CX50" i="40" s="1"/>
  <c r="L50" i="40"/>
  <c r="CW50" i="40" s="1"/>
  <c r="K50" i="40"/>
  <c r="J50" i="40"/>
  <c r="CU50" i="40" s="1"/>
  <c r="I50" i="40"/>
  <c r="CT50" i="40" s="1"/>
  <c r="H50" i="40"/>
  <c r="CS50" i="40" s="1"/>
  <c r="G50" i="40"/>
  <c r="CR50" i="40" s="1"/>
  <c r="F50" i="40"/>
  <c r="E50" i="40"/>
  <c r="D50" i="40"/>
  <c r="C50" i="40"/>
  <c r="DM49" i="40"/>
  <c r="DL49" i="40"/>
  <c r="DK49" i="40"/>
  <c r="CX49" i="40"/>
  <c r="CW49" i="40"/>
  <c r="CV49" i="40"/>
  <c r="CU49" i="40"/>
  <c r="CT49" i="40"/>
  <c r="CS49" i="40"/>
  <c r="CR49" i="40"/>
  <c r="CQ49" i="40"/>
  <c r="AC49" i="40"/>
  <c r="AB49" i="40"/>
  <c r="AA49" i="40"/>
  <c r="Z49" i="40"/>
  <c r="Y49" i="40"/>
  <c r="DJ49" i="40" s="1"/>
  <c r="X49" i="40"/>
  <c r="DI49" i="40" s="1"/>
  <c r="W49" i="40"/>
  <c r="DH49" i="40" s="1"/>
  <c r="V49" i="40"/>
  <c r="DG49" i="40" s="1"/>
  <c r="U49" i="40"/>
  <c r="DF49" i="40" s="1"/>
  <c r="T49" i="40"/>
  <c r="DE49" i="40" s="1"/>
  <c r="S49" i="40"/>
  <c r="DD49" i="40" s="1"/>
  <c r="R49" i="40"/>
  <c r="DC49" i="40" s="1"/>
  <c r="Q49" i="40"/>
  <c r="DB49" i="40" s="1"/>
  <c r="P49" i="40"/>
  <c r="DA49" i="40" s="1"/>
  <c r="O49" i="40"/>
  <c r="CZ49" i="40" s="1"/>
  <c r="N49" i="40"/>
  <c r="CY49" i="40" s="1"/>
  <c r="M49" i="40"/>
  <c r="L49" i="40"/>
  <c r="K49" i="40"/>
  <c r="J49" i="40"/>
  <c r="I49" i="40"/>
  <c r="H49" i="40"/>
  <c r="G49" i="40"/>
  <c r="F49" i="40"/>
  <c r="E49" i="40"/>
  <c r="CP49" i="40" s="1"/>
  <c r="D49" i="40"/>
  <c r="CO49" i="40" s="1"/>
  <c r="C49" i="40"/>
  <c r="DE48" i="40"/>
  <c r="DD48" i="40"/>
  <c r="DC48" i="40"/>
  <c r="DB48" i="40"/>
  <c r="DA48" i="40"/>
  <c r="CO48" i="40"/>
  <c r="CN48" i="40"/>
  <c r="AC48" i="40"/>
  <c r="AB48" i="40"/>
  <c r="DM48" i="40" s="1"/>
  <c r="AA48" i="40"/>
  <c r="DL48" i="40" s="1"/>
  <c r="Z48" i="40"/>
  <c r="DK48" i="40" s="1"/>
  <c r="Y48" i="40"/>
  <c r="DJ48" i="40" s="1"/>
  <c r="X48" i="40"/>
  <c r="DI48" i="40" s="1"/>
  <c r="W48" i="40"/>
  <c r="DH48" i="40" s="1"/>
  <c r="V48" i="40"/>
  <c r="DG48" i="40" s="1"/>
  <c r="U48" i="40"/>
  <c r="DF48" i="40" s="1"/>
  <c r="T48" i="40"/>
  <c r="S48" i="40"/>
  <c r="R48" i="40"/>
  <c r="Q48" i="40"/>
  <c r="P48" i="40"/>
  <c r="O48" i="40"/>
  <c r="CZ48" i="40" s="1"/>
  <c r="N48" i="40"/>
  <c r="CY48" i="40" s="1"/>
  <c r="M48" i="40"/>
  <c r="CX48" i="40" s="1"/>
  <c r="L48" i="40"/>
  <c r="CW48" i="40" s="1"/>
  <c r="K48" i="40"/>
  <c r="CV48" i="40" s="1"/>
  <c r="J48" i="40"/>
  <c r="CU48" i="40" s="1"/>
  <c r="I48" i="40"/>
  <c r="CT48" i="40" s="1"/>
  <c r="H48" i="40"/>
  <c r="CS48" i="40" s="1"/>
  <c r="G48" i="40"/>
  <c r="CR48" i="40" s="1"/>
  <c r="F48" i="40"/>
  <c r="CQ48" i="40" s="1"/>
  <c r="E48" i="40"/>
  <c r="CP48" i="40" s="1"/>
  <c r="D48" i="40"/>
  <c r="C48" i="40"/>
  <c r="DL47" i="40"/>
  <c r="DK47" i="40"/>
  <c r="DJ47" i="40"/>
  <c r="DI47" i="40"/>
  <c r="DH47" i="40"/>
  <c r="CV47" i="40"/>
  <c r="CU47" i="40"/>
  <c r="CT47" i="40"/>
  <c r="CS47" i="40"/>
  <c r="CR47" i="40"/>
  <c r="CQ47" i="40"/>
  <c r="CP47" i="40"/>
  <c r="AC47" i="40"/>
  <c r="AB47" i="40"/>
  <c r="DM47" i="40" s="1"/>
  <c r="AA47" i="40"/>
  <c r="Z47" i="40"/>
  <c r="Y47" i="40"/>
  <c r="X47" i="40"/>
  <c r="W47" i="40"/>
  <c r="V47" i="40"/>
  <c r="DG47" i="40" s="1"/>
  <c r="U47" i="40"/>
  <c r="DF47" i="40" s="1"/>
  <c r="T47" i="40"/>
  <c r="DE47" i="40" s="1"/>
  <c r="S47" i="40"/>
  <c r="DD47" i="40" s="1"/>
  <c r="R47" i="40"/>
  <c r="DC47" i="40" s="1"/>
  <c r="Q47" i="40"/>
  <c r="DB47" i="40" s="1"/>
  <c r="P47" i="40"/>
  <c r="DA47" i="40" s="1"/>
  <c r="O47" i="40"/>
  <c r="CZ47" i="40" s="1"/>
  <c r="N47" i="40"/>
  <c r="CY47" i="40" s="1"/>
  <c r="M47" i="40"/>
  <c r="CX47" i="40" s="1"/>
  <c r="L47" i="40"/>
  <c r="CW47" i="40" s="1"/>
  <c r="K47" i="40"/>
  <c r="J47" i="40"/>
  <c r="I47" i="40"/>
  <c r="H47" i="40"/>
  <c r="G47" i="40"/>
  <c r="F47" i="40"/>
  <c r="E47" i="40"/>
  <c r="D47" i="40"/>
  <c r="CO47" i="40" s="1"/>
  <c r="C47" i="40"/>
  <c r="DM46" i="40"/>
  <c r="DL46" i="40"/>
  <c r="DG46" i="40"/>
  <c r="DC46" i="40"/>
  <c r="DB46" i="40"/>
  <c r="DA46" i="40"/>
  <c r="CZ46" i="40"/>
  <c r="AC46" i="40"/>
  <c r="AB46" i="40"/>
  <c r="AA46" i="40"/>
  <c r="Z46" i="40"/>
  <c r="DK46" i="40" s="1"/>
  <c r="Y46" i="40"/>
  <c r="DJ46" i="40" s="1"/>
  <c r="X46" i="40"/>
  <c r="DI46" i="40" s="1"/>
  <c r="W46" i="40"/>
  <c r="V46" i="40"/>
  <c r="U46" i="40"/>
  <c r="DF46" i="40" s="1"/>
  <c r="T46" i="40"/>
  <c r="DE46" i="40" s="1"/>
  <c r="S46" i="40"/>
  <c r="DD46" i="40" s="1"/>
  <c r="R46" i="40"/>
  <c r="Q46" i="40"/>
  <c r="P46" i="40"/>
  <c r="O46" i="40"/>
  <c r="N46" i="40"/>
  <c r="CY46" i="40" s="1"/>
  <c r="M46" i="40"/>
  <c r="CX46" i="40" s="1"/>
  <c r="L46" i="40"/>
  <c r="CW46" i="40" s="1"/>
  <c r="K46" i="40"/>
  <c r="CV46" i="40" s="1"/>
  <c r="J46" i="40"/>
  <c r="CU46" i="40" s="1"/>
  <c r="I46" i="40"/>
  <c r="CT46" i="40" s="1"/>
  <c r="H46" i="40"/>
  <c r="CS46" i="40" s="1"/>
  <c r="G46" i="40"/>
  <c r="F46" i="40"/>
  <c r="CQ46" i="40" s="1"/>
  <c r="E46" i="40"/>
  <c r="CP46" i="40" s="1"/>
  <c r="D46" i="40"/>
  <c r="CO46" i="40" s="1"/>
  <c r="C46" i="40"/>
  <c r="CN46" i="40" s="1"/>
  <c r="DJ45" i="40"/>
  <c r="DI45" i="40"/>
  <c r="DH45" i="40"/>
  <c r="DG45" i="40"/>
  <c r="CT45" i="40"/>
  <c r="CS45" i="40"/>
  <c r="CR45" i="40"/>
  <c r="CQ45" i="40"/>
  <c r="AC45" i="40"/>
  <c r="AB45" i="40"/>
  <c r="DM45" i="40" s="1"/>
  <c r="AA45" i="40"/>
  <c r="DL45" i="40" s="1"/>
  <c r="Z45" i="40"/>
  <c r="DK45" i="40" s="1"/>
  <c r="Y45" i="40"/>
  <c r="X45" i="40"/>
  <c r="W45" i="40"/>
  <c r="V45" i="40"/>
  <c r="U45" i="40"/>
  <c r="DF45" i="40" s="1"/>
  <c r="T45" i="40"/>
  <c r="DE45" i="40" s="1"/>
  <c r="S45" i="40"/>
  <c r="DD45" i="40" s="1"/>
  <c r="R45" i="40"/>
  <c r="DC45" i="40" s="1"/>
  <c r="Q45" i="40"/>
  <c r="DB45" i="40" s="1"/>
  <c r="P45" i="40"/>
  <c r="DA45" i="40" s="1"/>
  <c r="O45" i="40"/>
  <c r="CZ45" i="40" s="1"/>
  <c r="N45" i="40"/>
  <c r="CY45" i="40" s="1"/>
  <c r="M45" i="40"/>
  <c r="CX45" i="40" s="1"/>
  <c r="L45" i="40"/>
  <c r="CW45" i="40" s="1"/>
  <c r="K45" i="40"/>
  <c r="CV45" i="40" s="1"/>
  <c r="J45" i="40"/>
  <c r="CU45" i="40" s="1"/>
  <c r="I45" i="40"/>
  <c r="H45" i="40"/>
  <c r="G45" i="40"/>
  <c r="F45" i="40"/>
  <c r="E45" i="40"/>
  <c r="CP45" i="40" s="1"/>
  <c r="D45" i="40"/>
  <c r="CO45" i="40" s="1"/>
  <c r="C45" i="40"/>
  <c r="DA44" i="40"/>
  <c r="CZ44" i="40"/>
  <c r="CW44" i="40"/>
  <c r="CV44" i="40"/>
  <c r="CU44" i="40"/>
  <c r="CT44" i="40"/>
  <c r="CQ44" i="40"/>
  <c r="CP44" i="40"/>
  <c r="AC44" i="40"/>
  <c r="AB44" i="40"/>
  <c r="DM44" i="40" s="1"/>
  <c r="AA44" i="40"/>
  <c r="DL44" i="40" s="1"/>
  <c r="Z44" i="40"/>
  <c r="DK44" i="40" s="1"/>
  <c r="Y44" i="40"/>
  <c r="DJ44" i="40" s="1"/>
  <c r="X44" i="40"/>
  <c r="DI44" i="40" s="1"/>
  <c r="W44" i="40"/>
  <c r="DH44" i="40" s="1"/>
  <c r="V44" i="40"/>
  <c r="DG44" i="40" s="1"/>
  <c r="U44" i="40"/>
  <c r="DF44" i="40" s="1"/>
  <c r="T44" i="40"/>
  <c r="DE44" i="40" s="1"/>
  <c r="S44" i="40"/>
  <c r="DD44" i="40" s="1"/>
  <c r="R44" i="40"/>
  <c r="DC44" i="40" s="1"/>
  <c r="Q44" i="40"/>
  <c r="DB44" i="40" s="1"/>
  <c r="P44" i="40"/>
  <c r="O44" i="40"/>
  <c r="N44" i="40"/>
  <c r="CY44" i="40" s="1"/>
  <c r="M44" i="40"/>
  <c r="CX44" i="40" s="1"/>
  <c r="L44" i="40"/>
  <c r="K44" i="40"/>
  <c r="J44" i="40"/>
  <c r="I44" i="40"/>
  <c r="H44" i="40"/>
  <c r="CS44" i="40" s="1"/>
  <c r="G44" i="40"/>
  <c r="CR44" i="40" s="1"/>
  <c r="F44" i="40"/>
  <c r="E44" i="40"/>
  <c r="D44" i="40"/>
  <c r="CO44" i="40" s="1"/>
  <c r="C44" i="40"/>
  <c r="DM43" i="40"/>
  <c r="DL43" i="40"/>
  <c r="DK43" i="40"/>
  <c r="DJ43" i="40"/>
  <c r="DI43" i="40"/>
  <c r="DD43" i="40"/>
  <c r="DC43" i="40"/>
  <c r="DB43" i="40"/>
  <c r="DA43" i="40"/>
  <c r="CZ43" i="40"/>
  <c r="CY43" i="40"/>
  <c r="CX43" i="40"/>
  <c r="CW43" i="40"/>
  <c r="CV43" i="40"/>
  <c r="CU43" i="40"/>
  <c r="CT43" i="40"/>
  <c r="CS43" i="40"/>
  <c r="CN43" i="40"/>
  <c r="AC43" i="40"/>
  <c r="AB43" i="40"/>
  <c r="AA43" i="40"/>
  <c r="Z43" i="40"/>
  <c r="Y43" i="40"/>
  <c r="X43" i="40"/>
  <c r="W43" i="40"/>
  <c r="DH43" i="40" s="1"/>
  <c r="V43" i="40"/>
  <c r="DG43" i="40" s="1"/>
  <c r="U43" i="40"/>
  <c r="DF43" i="40" s="1"/>
  <c r="T43" i="40"/>
  <c r="DE43" i="40" s="1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CR43" i="40" s="1"/>
  <c r="F43" i="40"/>
  <c r="CQ43" i="40" s="1"/>
  <c r="E43" i="40"/>
  <c r="CP43" i="40" s="1"/>
  <c r="D43" i="40"/>
  <c r="C43" i="40"/>
  <c r="DK42" i="40"/>
  <c r="DJ42" i="40"/>
  <c r="DI42" i="40"/>
  <c r="DH42" i="40"/>
  <c r="DG42" i="40"/>
  <c r="DF42" i="40"/>
  <c r="DE42" i="40"/>
  <c r="DD42" i="40"/>
  <c r="DC42" i="40"/>
  <c r="DB42" i="40"/>
  <c r="DA42" i="40"/>
  <c r="CZ42" i="40"/>
  <c r="CU42" i="40"/>
  <c r="CT42" i="40"/>
  <c r="CS42" i="40"/>
  <c r="CR42" i="40"/>
  <c r="CQ42" i="40"/>
  <c r="CP42" i="40"/>
  <c r="CO42" i="40"/>
  <c r="CN42" i="40"/>
  <c r="AC42" i="40"/>
  <c r="AB42" i="40"/>
  <c r="DM42" i="40" s="1"/>
  <c r="AA42" i="40"/>
  <c r="DL42" i="40" s="1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CY42" i="40" s="1"/>
  <c r="M42" i="40"/>
  <c r="CX42" i="40" s="1"/>
  <c r="L42" i="40"/>
  <c r="CW42" i="40" s="1"/>
  <c r="K42" i="40"/>
  <c r="J42" i="40"/>
  <c r="I42" i="40"/>
  <c r="H42" i="40"/>
  <c r="G42" i="40"/>
  <c r="F42" i="40"/>
  <c r="E42" i="40"/>
  <c r="D42" i="40"/>
  <c r="C42" i="40"/>
  <c r="DM41" i="40"/>
  <c r="DL41" i="40"/>
  <c r="DK41" i="40"/>
  <c r="DJ41" i="40"/>
  <c r="DI41" i="40"/>
  <c r="DH41" i="40"/>
  <c r="DG41" i="40"/>
  <c r="DB41" i="40"/>
  <c r="DA41" i="40"/>
  <c r="CZ41" i="40"/>
  <c r="CY41" i="40"/>
  <c r="CX41" i="40"/>
  <c r="CW41" i="40"/>
  <c r="CV41" i="40"/>
  <c r="CU41" i="40"/>
  <c r="CT41" i="40"/>
  <c r="CS41" i="40"/>
  <c r="CR41" i="40"/>
  <c r="CQ41" i="40"/>
  <c r="AC41" i="40"/>
  <c r="AB41" i="40"/>
  <c r="AA41" i="40"/>
  <c r="Z41" i="40"/>
  <c r="Y41" i="40"/>
  <c r="X41" i="40"/>
  <c r="W41" i="40"/>
  <c r="V41" i="40"/>
  <c r="U41" i="40"/>
  <c r="DF41" i="40" s="1"/>
  <c r="T41" i="40"/>
  <c r="DE41" i="40" s="1"/>
  <c r="S41" i="40"/>
  <c r="DD41" i="40" s="1"/>
  <c r="R41" i="40"/>
  <c r="DC41" i="40" s="1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CP41" i="40" s="1"/>
  <c r="D41" i="40"/>
  <c r="CO41" i="40" s="1"/>
  <c r="C41" i="40"/>
  <c r="DI40" i="40"/>
  <c r="DH40" i="40"/>
  <c r="DG40" i="40"/>
  <c r="DF40" i="40"/>
  <c r="DE40" i="40"/>
  <c r="DD40" i="40"/>
  <c r="DC40" i="40"/>
  <c r="DB40" i="40"/>
  <c r="DA40" i="40"/>
  <c r="CZ40" i="40"/>
  <c r="CY40" i="40"/>
  <c r="CX40" i="40"/>
  <c r="CS40" i="40"/>
  <c r="CR40" i="40"/>
  <c r="CQ40" i="40"/>
  <c r="CP40" i="40"/>
  <c r="CO40" i="40"/>
  <c r="CN40" i="40"/>
  <c r="AC40" i="40"/>
  <c r="AB40" i="40"/>
  <c r="DM40" i="40" s="1"/>
  <c r="AA40" i="40"/>
  <c r="DL40" i="40" s="1"/>
  <c r="Z40" i="40"/>
  <c r="DK40" i="40" s="1"/>
  <c r="Y40" i="40"/>
  <c r="DJ40" i="40" s="1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CW40" i="40" s="1"/>
  <c r="K40" i="40"/>
  <c r="CV40" i="40" s="1"/>
  <c r="J40" i="40"/>
  <c r="CU40" i="40" s="1"/>
  <c r="I40" i="40"/>
  <c r="H40" i="40"/>
  <c r="G40" i="40"/>
  <c r="F40" i="40"/>
  <c r="E40" i="40"/>
  <c r="D40" i="40"/>
  <c r="C40" i="40"/>
  <c r="DM39" i="40"/>
  <c r="DL39" i="40"/>
  <c r="DK39" i="40"/>
  <c r="DJ39" i="40"/>
  <c r="DI39" i="40"/>
  <c r="DH39" i="40"/>
  <c r="DG39" i="40"/>
  <c r="DF39" i="40"/>
  <c r="DE39" i="40"/>
  <c r="CZ39" i="40"/>
  <c r="CZ66" i="40" s="1"/>
  <c r="CY39" i="40"/>
  <c r="CX39" i="40"/>
  <c r="CW39" i="40"/>
  <c r="CW66" i="40" s="1"/>
  <c r="CV39" i="40"/>
  <c r="CU39" i="40"/>
  <c r="CT39" i="40"/>
  <c r="CS39" i="40"/>
  <c r="CR39" i="40"/>
  <c r="CQ39" i="40"/>
  <c r="CP39" i="40"/>
  <c r="CO39" i="40"/>
  <c r="AC39" i="40"/>
  <c r="AB39" i="40"/>
  <c r="AA39" i="40"/>
  <c r="Z39" i="40"/>
  <c r="Y39" i="40"/>
  <c r="X39" i="40"/>
  <c r="X66" i="40" s="1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H66" i="40" s="1"/>
  <c r="G39" i="40"/>
  <c r="F39" i="40"/>
  <c r="E39" i="40"/>
  <c r="D39" i="40"/>
  <c r="C39" i="40"/>
  <c r="AC33" i="40"/>
  <c r="AC130" i="40" s="1"/>
  <c r="AB33" i="40"/>
  <c r="AB130" i="40" s="1"/>
  <c r="AA33" i="40"/>
  <c r="AA130" i="40" s="1"/>
  <c r="Z33" i="40"/>
  <c r="Z130" i="40" s="1"/>
  <c r="Y33" i="40"/>
  <c r="Y130" i="40" s="1"/>
  <c r="X33" i="40"/>
  <c r="X130" i="40" s="1"/>
  <c r="W33" i="40"/>
  <c r="W130" i="40" s="1"/>
  <c r="V33" i="40"/>
  <c r="V130" i="40" s="1"/>
  <c r="U33" i="40"/>
  <c r="U130" i="40" s="1"/>
  <c r="T33" i="40"/>
  <c r="T130" i="40" s="1"/>
  <c r="S33" i="40"/>
  <c r="S130" i="40" s="1"/>
  <c r="R33" i="40"/>
  <c r="R130" i="40" s="1"/>
  <c r="Q33" i="40"/>
  <c r="Q130" i="40" s="1"/>
  <c r="P33" i="40"/>
  <c r="P130" i="40" s="1"/>
  <c r="O33" i="40"/>
  <c r="O130" i="40" s="1"/>
  <c r="N33" i="40"/>
  <c r="N130" i="40" s="1"/>
  <c r="M33" i="40"/>
  <c r="M130" i="40" s="1"/>
  <c r="L33" i="40"/>
  <c r="L130" i="40" s="1"/>
  <c r="K33" i="40"/>
  <c r="K130" i="40" s="1"/>
  <c r="J33" i="40"/>
  <c r="J130" i="40" s="1"/>
  <c r="I33" i="40"/>
  <c r="I130" i="40" s="1"/>
  <c r="H33" i="40"/>
  <c r="H130" i="40" s="1"/>
  <c r="G33" i="40"/>
  <c r="G130" i="40" s="1"/>
  <c r="F33" i="40"/>
  <c r="F130" i="40" s="1"/>
  <c r="E33" i="40"/>
  <c r="E130" i="40" s="1"/>
  <c r="D33" i="40"/>
  <c r="D130" i="40" s="1"/>
  <c r="C33" i="40"/>
  <c r="DJ32" i="40"/>
  <c r="DJ129" i="40" s="1"/>
  <c r="DI32" i="40"/>
  <c r="DI129" i="40" s="1"/>
  <c r="DH32" i="40"/>
  <c r="DH129" i="40" s="1"/>
  <c r="DG32" i="40"/>
  <c r="DG129" i="40" s="1"/>
  <c r="DF32" i="40"/>
  <c r="DF129" i="40" s="1"/>
  <c r="DD32" i="40"/>
  <c r="DD129" i="40" s="1"/>
  <c r="DC32" i="40"/>
  <c r="DB32" i="40"/>
  <c r="DB129" i="40" s="1"/>
  <c r="DA32" i="40"/>
  <c r="DA129" i="40" s="1"/>
  <c r="CZ32" i="40"/>
  <c r="CZ129" i="40" s="1"/>
  <c r="CY32" i="40"/>
  <c r="CY129" i="40" s="1"/>
  <c r="CT32" i="40"/>
  <c r="CT129" i="40" s="1"/>
  <c r="CS32" i="40"/>
  <c r="CS129" i="40" s="1"/>
  <c r="CR32" i="40"/>
  <c r="CR129" i="40" s="1"/>
  <c r="CQ32" i="40"/>
  <c r="CQ129" i="40" s="1"/>
  <c r="CP32" i="40"/>
  <c r="CP129" i="40" s="1"/>
  <c r="CN32" i="40"/>
  <c r="AC32" i="40"/>
  <c r="AC129" i="40" s="1"/>
  <c r="AB32" i="40"/>
  <c r="AB129" i="40" s="1"/>
  <c r="AA32" i="40"/>
  <c r="Z32" i="40"/>
  <c r="Y32" i="40"/>
  <c r="Y129" i="40" s="1"/>
  <c r="X32" i="40"/>
  <c r="X129" i="40" s="1"/>
  <c r="W32" i="40"/>
  <c r="W129" i="40" s="1"/>
  <c r="V32" i="40"/>
  <c r="V129" i="40" s="1"/>
  <c r="U32" i="40"/>
  <c r="U129" i="40" s="1"/>
  <c r="T32" i="40"/>
  <c r="T129" i="40" s="1"/>
  <c r="S32" i="40"/>
  <c r="S129" i="40" s="1"/>
  <c r="R32" i="40"/>
  <c r="R129" i="40" s="1"/>
  <c r="Q32" i="40"/>
  <c r="Q129" i="40" s="1"/>
  <c r="P32" i="40"/>
  <c r="P129" i="40" s="1"/>
  <c r="O32" i="40"/>
  <c r="O129" i="40" s="1"/>
  <c r="N32" i="40"/>
  <c r="M32" i="40"/>
  <c r="M129" i="40" s="1"/>
  <c r="L32" i="40"/>
  <c r="L129" i="40" s="1"/>
  <c r="K32" i="40"/>
  <c r="J32" i="40"/>
  <c r="I32" i="40"/>
  <c r="I129" i="40" s="1"/>
  <c r="H32" i="40"/>
  <c r="H129" i="40" s="1"/>
  <c r="G32" i="40"/>
  <c r="G129" i="40" s="1"/>
  <c r="F32" i="40"/>
  <c r="F129" i="40" s="1"/>
  <c r="E32" i="40"/>
  <c r="E129" i="40" s="1"/>
  <c r="D32" i="40"/>
  <c r="D129" i="40" s="1"/>
  <c r="C32" i="40"/>
  <c r="C129" i="40" s="1"/>
  <c r="DM31" i="40"/>
  <c r="DK31" i="40"/>
  <c r="DK128" i="40" s="1"/>
  <c r="DJ31" i="40"/>
  <c r="DJ128" i="40" s="1"/>
  <c r="DI31" i="40"/>
  <c r="DI128" i="40" s="1"/>
  <c r="DH31" i="40"/>
  <c r="DH128" i="40" s="1"/>
  <c r="DG31" i="40"/>
  <c r="DG128" i="40" s="1"/>
  <c r="DF31" i="40"/>
  <c r="DF128" i="40" s="1"/>
  <c r="DA31" i="40"/>
  <c r="DA128" i="40" s="1"/>
  <c r="CZ31" i="40"/>
  <c r="CZ128" i="40" s="1"/>
  <c r="CY31" i="40"/>
  <c r="CY128" i="40" s="1"/>
  <c r="CX31" i="40"/>
  <c r="CX128" i="40" s="1"/>
  <c r="CW31" i="40"/>
  <c r="CW128" i="40" s="1"/>
  <c r="CU31" i="40"/>
  <c r="CU128" i="40" s="1"/>
  <c r="CT31" i="40"/>
  <c r="CT128" i="40" s="1"/>
  <c r="CS31" i="40"/>
  <c r="CS128" i="40" s="1"/>
  <c r="CR31" i="40"/>
  <c r="CR128" i="40" s="1"/>
  <c r="CQ31" i="40"/>
  <c r="CQ128" i="40" s="1"/>
  <c r="CP31" i="40"/>
  <c r="CP128" i="40" s="1"/>
  <c r="AC31" i="40"/>
  <c r="AC128" i="40" s="1"/>
  <c r="AB31" i="40"/>
  <c r="AB128" i="40" s="1"/>
  <c r="AA31" i="40"/>
  <c r="DL31" i="40" s="1"/>
  <c r="DL128" i="40" s="1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DM30" i="40"/>
  <c r="DM127" i="40" s="1"/>
  <c r="DH30" i="40"/>
  <c r="DH127" i="40" s="1"/>
  <c r="DG30" i="40"/>
  <c r="DF30" i="40"/>
  <c r="DF127" i="40" s="1"/>
  <c r="DE30" i="40"/>
  <c r="DE127" i="40" s="1"/>
  <c r="DD30" i="40"/>
  <c r="DD127" i="40" s="1"/>
  <c r="DB30" i="40"/>
  <c r="DB127" i="40" s="1"/>
  <c r="DA30" i="40"/>
  <c r="CZ30" i="40"/>
  <c r="CZ127" i="40" s="1"/>
  <c r="CY30" i="40"/>
  <c r="CY127" i="40" s="1"/>
  <c r="CX30" i="40"/>
  <c r="CX127" i="40" s="1"/>
  <c r="CW30" i="40"/>
  <c r="CW127" i="40" s="1"/>
  <c r="CR30" i="40"/>
  <c r="CR127" i="40" s="1"/>
  <c r="CQ30" i="40"/>
  <c r="CQ127" i="40" s="1"/>
  <c r="CP30" i="40"/>
  <c r="CP127" i="40" s="1"/>
  <c r="CO30" i="40"/>
  <c r="CO127" i="40" s="1"/>
  <c r="CN30" i="40"/>
  <c r="CN127" i="40" s="1"/>
  <c r="AC30" i="40"/>
  <c r="AC127" i="40" s="1"/>
  <c r="AB30" i="40"/>
  <c r="AB127" i="40" s="1"/>
  <c r="AA30" i="40"/>
  <c r="Z30" i="40"/>
  <c r="DK30" i="40" s="1"/>
  <c r="DK127" i="40" s="1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DM29" i="40"/>
  <c r="DM126" i="40" s="1"/>
  <c r="DL29" i="40"/>
  <c r="DL126" i="40" s="1"/>
  <c r="DK29" i="40"/>
  <c r="DK126" i="40" s="1"/>
  <c r="DI29" i="40"/>
  <c r="DI126" i="40" s="1"/>
  <c r="DH29" i="40"/>
  <c r="DH126" i="40" s="1"/>
  <c r="DG29" i="40"/>
  <c r="DG126" i="40" s="1"/>
  <c r="DF29" i="40"/>
  <c r="DF126" i="40" s="1"/>
  <c r="DE29" i="40"/>
  <c r="DE126" i="40" s="1"/>
  <c r="DD29" i="40"/>
  <c r="CY29" i="40"/>
  <c r="CY126" i="40" s="1"/>
  <c r="CX29" i="40"/>
  <c r="CX126" i="40" s="1"/>
  <c r="CW29" i="40"/>
  <c r="CW126" i="40" s="1"/>
  <c r="CV29" i="40"/>
  <c r="CV126" i="40" s="1"/>
  <c r="CU29" i="40"/>
  <c r="CU126" i="40" s="1"/>
  <c r="CS29" i="40"/>
  <c r="CS126" i="40" s="1"/>
  <c r="CR29" i="40"/>
  <c r="CR126" i="40" s="1"/>
  <c r="CQ29" i="40"/>
  <c r="CQ126" i="40" s="1"/>
  <c r="CP29" i="40"/>
  <c r="CP126" i="40" s="1"/>
  <c r="CO29" i="40"/>
  <c r="CO126" i="40" s="1"/>
  <c r="CN29" i="40"/>
  <c r="AC29" i="40"/>
  <c r="AC126" i="40" s="1"/>
  <c r="AB29" i="40"/>
  <c r="AB126" i="40" s="1"/>
  <c r="AA29" i="40"/>
  <c r="Z29" i="40"/>
  <c r="Y29" i="40"/>
  <c r="DJ29" i="40" s="1"/>
  <c r="DJ126" i="40" s="1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DM28" i="40"/>
  <c r="DM125" i="40" s="1"/>
  <c r="DL28" i="40"/>
  <c r="DL125" i="40" s="1"/>
  <c r="DK28" i="40"/>
  <c r="DK125" i="40" s="1"/>
  <c r="DF28" i="40"/>
  <c r="DF125" i="40" s="1"/>
  <c r="DE28" i="40"/>
  <c r="DE125" i="40" s="1"/>
  <c r="DD28" i="40"/>
  <c r="DD125" i="40" s="1"/>
  <c r="DC28" i="40"/>
  <c r="DC125" i="40" s="1"/>
  <c r="DB28" i="40"/>
  <c r="DB125" i="40" s="1"/>
  <c r="CZ28" i="40"/>
  <c r="CZ125" i="40" s="1"/>
  <c r="CY28" i="40"/>
  <c r="CY125" i="40" s="1"/>
  <c r="CX28" i="40"/>
  <c r="CX125" i="40" s="1"/>
  <c r="CW28" i="40"/>
  <c r="CW125" i="40" s="1"/>
  <c r="CV28" i="40"/>
  <c r="CV125" i="40" s="1"/>
  <c r="CU28" i="40"/>
  <c r="CU125" i="40" s="1"/>
  <c r="CP28" i="40"/>
  <c r="CP125" i="40" s="1"/>
  <c r="CO28" i="40"/>
  <c r="CO125" i="40" s="1"/>
  <c r="CN28" i="40"/>
  <c r="CN125" i="40" s="1"/>
  <c r="AC28" i="40"/>
  <c r="AC125" i="40" s="1"/>
  <c r="AB28" i="40"/>
  <c r="AB125" i="40" s="1"/>
  <c r="AA28" i="40"/>
  <c r="Z28" i="40"/>
  <c r="Y28" i="40"/>
  <c r="X28" i="40"/>
  <c r="DI28" i="40" s="1"/>
  <c r="DI125" i="40" s="1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DM27" i="40"/>
  <c r="DM124" i="40" s="1"/>
  <c r="DL27" i="40"/>
  <c r="DL124" i="40" s="1"/>
  <c r="DK27" i="40"/>
  <c r="DK124" i="40" s="1"/>
  <c r="DJ27" i="40"/>
  <c r="DJ124" i="40" s="1"/>
  <c r="DI27" i="40"/>
  <c r="DI124" i="40" s="1"/>
  <c r="DG27" i="40"/>
  <c r="DG124" i="40" s="1"/>
  <c r="DF27" i="40"/>
  <c r="DF124" i="40" s="1"/>
  <c r="DE27" i="40"/>
  <c r="DE124" i="40" s="1"/>
  <c r="DD27" i="40"/>
  <c r="DC27" i="40"/>
  <c r="DC124" i="40" s="1"/>
  <c r="DB27" i="40"/>
  <c r="CW27" i="40"/>
  <c r="CW124" i="40" s="1"/>
  <c r="CV27" i="40"/>
  <c r="CV124" i="40" s="1"/>
  <c r="CU27" i="40"/>
  <c r="CU124" i="40" s="1"/>
  <c r="CT27" i="40"/>
  <c r="CT124" i="40" s="1"/>
  <c r="CS27" i="40"/>
  <c r="CS124" i="40" s="1"/>
  <c r="CQ27" i="40"/>
  <c r="CQ124" i="40" s="1"/>
  <c r="CP27" i="40"/>
  <c r="CP124" i="40" s="1"/>
  <c r="CO27" i="40"/>
  <c r="CO124" i="40" s="1"/>
  <c r="CN27" i="40"/>
  <c r="AC27" i="40"/>
  <c r="AC124" i="40" s="1"/>
  <c r="AB27" i="40"/>
  <c r="AB124" i="40" s="1"/>
  <c r="AA27" i="40"/>
  <c r="Z27" i="40"/>
  <c r="Y27" i="40"/>
  <c r="X27" i="40"/>
  <c r="W27" i="40"/>
  <c r="DH27" i="40" s="1"/>
  <c r="DH124" i="40" s="1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DM26" i="40"/>
  <c r="DM123" i="40" s="1"/>
  <c r="DL26" i="40"/>
  <c r="DL123" i="40" s="1"/>
  <c r="DK26" i="40"/>
  <c r="DK123" i="40" s="1"/>
  <c r="DJ26" i="40"/>
  <c r="DJ123" i="40" s="1"/>
  <c r="DI26" i="40"/>
  <c r="DI123" i="40" s="1"/>
  <c r="DD26" i="40"/>
  <c r="DD123" i="40" s="1"/>
  <c r="DC26" i="40"/>
  <c r="DC123" i="40" s="1"/>
  <c r="DB26" i="40"/>
  <c r="DB123" i="40" s="1"/>
  <c r="DA26" i="40"/>
  <c r="DA123" i="40" s="1"/>
  <c r="CZ26" i="40"/>
  <c r="CZ123" i="40" s="1"/>
  <c r="CX26" i="40"/>
  <c r="CX123" i="40" s="1"/>
  <c r="CW26" i="40"/>
  <c r="CW123" i="40" s="1"/>
  <c r="CV26" i="40"/>
  <c r="CV123" i="40" s="1"/>
  <c r="CU26" i="40"/>
  <c r="CU123" i="40" s="1"/>
  <c r="CT26" i="40"/>
  <c r="CT123" i="40" s="1"/>
  <c r="CS26" i="40"/>
  <c r="CS123" i="40" s="1"/>
  <c r="CN26" i="40"/>
  <c r="CN123" i="40" s="1"/>
  <c r="AC26" i="40"/>
  <c r="AC123" i="40" s="1"/>
  <c r="AB26" i="40"/>
  <c r="AB123" i="40" s="1"/>
  <c r="AA26" i="40"/>
  <c r="Z26" i="40"/>
  <c r="Y26" i="40"/>
  <c r="X26" i="40"/>
  <c r="W26" i="40"/>
  <c r="V26" i="40"/>
  <c r="DG26" i="40" s="1"/>
  <c r="DG123" i="40" s="1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DK25" i="40"/>
  <c r="DK122" i="40" s="1"/>
  <c r="DJ25" i="40"/>
  <c r="DJ122" i="40" s="1"/>
  <c r="DI25" i="40"/>
  <c r="DI122" i="40" s="1"/>
  <c r="DH25" i="40"/>
  <c r="DH122" i="40" s="1"/>
  <c r="DG25" i="40"/>
  <c r="DG122" i="40" s="1"/>
  <c r="DE25" i="40"/>
  <c r="DE122" i="40" s="1"/>
  <c r="DD25" i="40"/>
  <c r="DD122" i="40" s="1"/>
  <c r="DC25" i="40"/>
  <c r="DC122" i="40" s="1"/>
  <c r="DB25" i="40"/>
  <c r="DA25" i="40"/>
  <c r="DA122" i="40" s="1"/>
  <c r="CZ25" i="40"/>
  <c r="CZ122" i="40" s="1"/>
  <c r="CU25" i="40"/>
  <c r="CU122" i="40" s="1"/>
  <c r="CT25" i="40"/>
  <c r="CT122" i="40" s="1"/>
  <c r="CS25" i="40"/>
  <c r="CS122" i="40" s="1"/>
  <c r="CR25" i="40"/>
  <c r="CQ25" i="40"/>
  <c r="CQ122" i="40" s="1"/>
  <c r="CO25" i="40"/>
  <c r="CO122" i="40" s="1"/>
  <c r="CN25" i="40"/>
  <c r="CN122" i="40" s="1"/>
  <c r="AC25" i="40"/>
  <c r="AC122" i="40" s="1"/>
  <c r="AB25" i="40"/>
  <c r="AA25" i="40"/>
  <c r="Z25" i="40"/>
  <c r="Y25" i="40"/>
  <c r="X25" i="40"/>
  <c r="W25" i="40"/>
  <c r="V25" i="40"/>
  <c r="U25" i="40"/>
  <c r="DF25" i="40" s="1"/>
  <c r="DF122" i="40" s="1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DL24" i="40"/>
  <c r="DL121" i="40" s="1"/>
  <c r="DK24" i="40"/>
  <c r="DK121" i="40" s="1"/>
  <c r="DJ24" i="40"/>
  <c r="DJ121" i="40" s="1"/>
  <c r="DI24" i="40"/>
  <c r="DI121" i="40" s="1"/>
  <c r="DH24" i="40"/>
  <c r="DH121" i="40" s="1"/>
  <c r="DG24" i="40"/>
  <c r="DB24" i="40"/>
  <c r="DB121" i="40" s="1"/>
  <c r="DA24" i="40"/>
  <c r="DA121" i="40" s="1"/>
  <c r="CZ24" i="40"/>
  <c r="CZ121" i="40" s="1"/>
  <c r="CY24" i="40"/>
  <c r="CY121" i="40" s="1"/>
  <c r="CX24" i="40"/>
  <c r="CV24" i="40"/>
  <c r="CV121" i="40" s="1"/>
  <c r="CU24" i="40"/>
  <c r="CU121" i="40" s="1"/>
  <c r="CT24" i="40"/>
  <c r="CT121" i="40" s="1"/>
  <c r="CS24" i="40"/>
  <c r="CS121" i="40" s="1"/>
  <c r="CR24" i="40"/>
  <c r="CR121" i="40" s="1"/>
  <c r="CQ24" i="40"/>
  <c r="CQ121" i="40" s="1"/>
  <c r="AC24" i="40"/>
  <c r="AC121" i="40" s="1"/>
  <c r="AB24" i="40"/>
  <c r="AB121" i="40" s="1"/>
  <c r="AA24" i="40"/>
  <c r="Z24" i="40"/>
  <c r="Y24" i="40"/>
  <c r="X24" i="40"/>
  <c r="W24" i="40"/>
  <c r="V24" i="40"/>
  <c r="U24" i="40"/>
  <c r="T24" i="40"/>
  <c r="DE24" i="40" s="1"/>
  <c r="DE121" i="40" s="1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DI23" i="40"/>
  <c r="DI120" i="40" s="1"/>
  <c r="DH23" i="40"/>
  <c r="DH120" i="40" s="1"/>
  <c r="DG23" i="40"/>
  <c r="DG120" i="40" s="1"/>
  <c r="DF23" i="40"/>
  <c r="DF120" i="40" s="1"/>
  <c r="DE23" i="40"/>
  <c r="DC23" i="40"/>
  <c r="DC120" i="40" s="1"/>
  <c r="DB23" i="40"/>
  <c r="DB120" i="40" s="1"/>
  <c r="DA23" i="40"/>
  <c r="DA120" i="40" s="1"/>
  <c r="CZ23" i="40"/>
  <c r="CZ120" i="40" s="1"/>
  <c r="CY23" i="40"/>
  <c r="CY120" i="40" s="1"/>
  <c r="CX23" i="40"/>
  <c r="CX120" i="40" s="1"/>
  <c r="CS23" i="40"/>
  <c r="CS120" i="40" s="1"/>
  <c r="CR23" i="40"/>
  <c r="CR120" i="40" s="1"/>
  <c r="CQ23" i="40"/>
  <c r="CQ120" i="40" s="1"/>
  <c r="CP23" i="40"/>
  <c r="CP120" i="40" s="1"/>
  <c r="CO23" i="40"/>
  <c r="AC23" i="40"/>
  <c r="AC120" i="40" s="1"/>
  <c r="AB23" i="40"/>
  <c r="AB120" i="40" s="1"/>
  <c r="AA23" i="40"/>
  <c r="Z23" i="40"/>
  <c r="Y23" i="40"/>
  <c r="X23" i="40"/>
  <c r="W23" i="40"/>
  <c r="V23" i="40"/>
  <c r="U23" i="40"/>
  <c r="T23" i="40"/>
  <c r="S23" i="40"/>
  <c r="DD23" i="40" s="1"/>
  <c r="DD120" i="40" s="1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DM22" i="40"/>
  <c r="DM119" i="40" s="1"/>
  <c r="DL22" i="40"/>
  <c r="DJ22" i="40"/>
  <c r="DJ119" i="40" s="1"/>
  <c r="DI22" i="40"/>
  <c r="DI119" i="40" s="1"/>
  <c r="DH22" i="40"/>
  <c r="DH119" i="40" s="1"/>
  <c r="DG22" i="40"/>
  <c r="DG119" i="40" s="1"/>
  <c r="DF22" i="40"/>
  <c r="DF119" i="40" s="1"/>
  <c r="DE22" i="40"/>
  <c r="DE119" i="40" s="1"/>
  <c r="CZ22" i="40"/>
  <c r="CZ119" i="40" s="1"/>
  <c r="CY22" i="40"/>
  <c r="CY119" i="40" s="1"/>
  <c r="CX22" i="40"/>
  <c r="CX119" i="40" s="1"/>
  <c r="CW22" i="40"/>
  <c r="CW119" i="40" s="1"/>
  <c r="CV22" i="40"/>
  <c r="CT22" i="40"/>
  <c r="CT119" i="40" s="1"/>
  <c r="CS22" i="40"/>
  <c r="CR22" i="40"/>
  <c r="CQ22" i="40"/>
  <c r="CQ119" i="40" s="1"/>
  <c r="CP22" i="40"/>
  <c r="CP119" i="40" s="1"/>
  <c r="CO22" i="40"/>
  <c r="CO119" i="40" s="1"/>
  <c r="AC22" i="40"/>
  <c r="AC119" i="40" s="1"/>
  <c r="AB22" i="40"/>
  <c r="AB119" i="40" s="1"/>
  <c r="AA22" i="40"/>
  <c r="Z22" i="40"/>
  <c r="Y22" i="40"/>
  <c r="X22" i="40"/>
  <c r="W22" i="40"/>
  <c r="V22" i="40"/>
  <c r="U22" i="40"/>
  <c r="T22" i="40"/>
  <c r="S22" i="40"/>
  <c r="R22" i="40"/>
  <c r="DC22" i="40" s="1"/>
  <c r="DC119" i="40" s="1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DM21" i="40"/>
  <c r="DM118" i="40" s="1"/>
  <c r="DL21" i="40"/>
  <c r="DL118" i="40" s="1"/>
  <c r="DG21" i="40"/>
  <c r="DG118" i="40" s="1"/>
  <c r="DF21" i="40"/>
  <c r="DF118" i="40" s="1"/>
  <c r="DE21" i="40"/>
  <c r="DE118" i="40" s="1"/>
  <c r="DD21" i="40"/>
  <c r="DD118" i="40" s="1"/>
  <c r="DC21" i="40"/>
  <c r="DA21" i="40"/>
  <c r="DA118" i="40" s="1"/>
  <c r="CZ21" i="40"/>
  <c r="CZ118" i="40" s="1"/>
  <c r="CY21" i="40"/>
  <c r="CY118" i="40" s="1"/>
  <c r="CX21" i="40"/>
  <c r="CX118" i="40" s="1"/>
  <c r="CW21" i="40"/>
  <c r="CW118" i="40" s="1"/>
  <c r="CV21" i="40"/>
  <c r="CV118" i="40" s="1"/>
  <c r="CQ21" i="40"/>
  <c r="CP21" i="40"/>
  <c r="CP118" i="40" s="1"/>
  <c r="CO21" i="40"/>
  <c r="CO118" i="40" s="1"/>
  <c r="CN21" i="40"/>
  <c r="CN118" i="40" s="1"/>
  <c r="AC21" i="40"/>
  <c r="AC118" i="40" s="1"/>
  <c r="AB21" i="40"/>
  <c r="AB118" i="40" s="1"/>
  <c r="AA21" i="40"/>
  <c r="Z21" i="40"/>
  <c r="Y21" i="40"/>
  <c r="X21" i="40"/>
  <c r="W21" i="40"/>
  <c r="W34" i="40" s="1"/>
  <c r="V21" i="40"/>
  <c r="U21" i="40"/>
  <c r="T21" i="40"/>
  <c r="S21" i="40"/>
  <c r="R21" i="40"/>
  <c r="Q21" i="40"/>
  <c r="DB21" i="40" s="1"/>
  <c r="DB118" i="40" s="1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DM20" i="40"/>
  <c r="DM117" i="40" s="1"/>
  <c r="DL20" i="40"/>
  <c r="DL117" i="40" s="1"/>
  <c r="DK20" i="40"/>
  <c r="DK117" i="40" s="1"/>
  <c r="DJ20" i="40"/>
  <c r="DH20" i="40"/>
  <c r="DH117" i="40" s="1"/>
  <c r="DG20" i="40"/>
  <c r="DG117" i="40" s="1"/>
  <c r="DF20" i="40"/>
  <c r="DF117" i="40" s="1"/>
  <c r="DE20" i="40"/>
  <c r="DD20" i="40"/>
  <c r="DD117" i="40" s="1"/>
  <c r="DC20" i="40"/>
  <c r="DC117" i="40" s="1"/>
  <c r="CX20" i="40"/>
  <c r="CX117" i="40" s="1"/>
  <c r="CW20" i="40"/>
  <c r="CW117" i="40" s="1"/>
  <c r="CV20" i="40"/>
  <c r="CV117" i="40" s="1"/>
  <c r="CU20" i="40"/>
  <c r="CU117" i="40" s="1"/>
  <c r="CT20" i="40"/>
  <c r="CR20" i="40"/>
  <c r="CR117" i="40" s="1"/>
  <c r="CQ20" i="40"/>
  <c r="CQ117" i="40" s="1"/>
  <c r="CP20" i="40"/>
  <c r="CO20" i="40"/>
  <c r="CN20" i="40"/>
  <c r="AC20" i="40"/>
  <c r="AC117" i="40" s="1"/>
  <c r="AB20" i="40"/>
  <c r="AB117" i="40" s="1"/>
  <c r="AA20" i="40"/>
  <c r="Z20" i="40"/>
  <c r="Y20" i="40"/>
  <c r="X20" i="40"/>
  <c r="W20" i="40"/>
  <c r="V20" i="40"/>
  <c r="U20" i="40"/>
  <c r="T20" i="40"/>
  <c r="S20" i="40"/>
  <c r="R20" i="40"/>
  <c r="Q20" i="40"/>
  <c r="P20" i="40"/>
  <c r="DA20" i="40" s="1"/>
  <c r="DA117" i="40" s="1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DM19" i="40"/>
  <c r="DM116" i="40" s="1"/>
  <c r="DL19" i="40"/>
  <c r="DK19" i="40"/>
  <c r="DK116" i="40" s="1"/>
  <c r="DJ19" i="40"/>
  <c r="DJ116" i="40" s="1"/>
  <c r="DE19" i="40"/>
  <c r="DE116" i="40" s="1"/>
  <c r="DD19" i="40"/>
  <c r="DD116" i="40" s="1"/>
  <c r="DC19" i="40"/>
  <c r="DC116" i="40" s="1"/>
  <c r="DB19" i="40"/>
  <c r="DB116" i="40" s="1"/>
  <c r="DA19" i="40"/>
  <c r="CY19" i="40"/>
  <c r="CX19" i="40"/>
  <c r="CW19" i="40"/>
  <c r="CV19" i="40"/>
  <c r="CU19" i="40"/>
  <c r="CU116" i="40" s="1"/>
  <c r="CT19" i="40"/>
  <c r="CT116" i="40" s="1"/>
  <c r="CO19" i="40"/>
  <c r="CO116" i="40" s="1"/>
  <c r="CN19" i="40"/>
  <c r="CN116" i="40" s="1"/>
  <c r="AC19" i="40"/>
  <c r="AB19" i="40"/>
  <c r="AB116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CZ19" i="40" s="1"/>
  <c r="CZ116" i="40" s="1"/>
  <c r="N19" i="40"/>
  <c r="M19" i="40"/>
  <c r="L19" i="40"/>
  <c r="K19" i="40"/>
  <c r="J19" i="40"/>
  <c r="I19" i="40"/>
  <c r="H19" i="40"/>
  <c r="G19" i="40"/>
  <c r="F19" i="40"/>
  <c r="E19" i="40"/>
  <c r="D19" i="40"/>
  <c r="C19" i="40"/>
  <c r="DL18" i="40"/>
  <c r="DL115" i="40" s="1"/>
  <c r="DK18" i="40"/>
  <c r="DK115" i="40" s="1"/>
  <c r="DJ18" i="40"/>
  <c r="DJ115" i="40" s="1"/>
  <c r="DI18" i="40"/>
  <c r="DH18" i="40"/>
  <c r="DF18" i="40"/>
  <c r="DF115" i="40" s="1"/>
  <c r="DE18" i="40"/>
  <c r="DE115" i="40" s="1"/>
  <c r="DD18" i="40"/>
  <c r="DD115" i="40" s="1"/>
  <c r="DC18" i="40"/>
  <c r="DB18" i="40"/>
  <c r="DB115" i="40" s="1"/>
  <c r="DA18" i="40"/>
  <c r="DA115" i="40" s="1"/>
  <c r="CV18" i="40"/>
  <c r="CU18" i="40"/>
  <c r="CU115" i="40" s="1"/>
  <c r="CT18" i="40"/>
  <c r="CT115" i="40" s="1"/>
  <c r="CS18" i="40"/>
  <c r="CS115" i="40" s="1"/>
  <c r="CR18" i="40"/>
  <c r="CR115" i="40" s="1"/>
  <c r="CP18" i="40"/>
  <c r="CP115" i="40" s="1"/>
  <c r="CO18" i="40"/>
  <c r="CO115" i="40" s="1"/>
  <c r="CN18" i="40"/>
  <c r="AC18" i="40"/>
  <c r="AC115" i="40" s="1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CY18" i="40" s="1"/>
  <c r="CY115" i="40" s="1"/>
  <c r="M18" i="40"/>
  <c r="L18" i="40"/>
  <c r="K18" i="40"/>
  <c r="J18" i="40"/>
  <c r="I18" i="40"/>
  <c r="H18" i="40"/>
  <c r="G18" i="40"/>
  <c r="F18" i="40"/>
  <c r="E18" i="40"/>
  <c r="D18" i="40"/>
  <c r="C18" i="40"/>
  <c r="DM17" i="40"/>
  <c r="DM114" i="40" s="1"/>
  <c r="DL17" i="40"/>
  <c r="DL114" i="40" s="1"/>
  <c r="DK17" i="40"/>
  <c r="DK114" i="40" s="1"/>
  <c r="DJ17" i="40"/>
  <c r="DI17" i="40"/>
  <c r="DI114" i="40" s="1"/>
  <c r="DH17" i="40"/>
  <c r="DC17" i="40"/>
  <c r="DC114" i="40" s="1"/>
  <c r="DB17" i="40"/>
  <c r="DB114" i="40" s="1"/>
  <c r="DA17" i="40"/>
  <c r="DA114" i="40" s="1"/>
  <c r="CZ17" i="40"/>
  <c r="CY17" i="40"/>
  <c r="CW17" i="40"/>
  <c r="CW114" i="40" s="1"/>
  <c r="CV17" i="40"/>
  <c r="CV114" i="40" s="1"/>
  <c r="CU17" i="40"/>
  <c r="CU114" i="40" s="1"/>
  <c r="CT17" i="40"/>
  <c r="CT114" i="40" s="1"/>
  <c r="CS17" i="40"/>
  <c r="CS114" i="40" s="1"/>
  <c r="CR17" i="40"/>
  <c r="CR114" i="40" s="1"/>
  <c r="AC17" i="40"/>
  <c r="AC114" i="40" s="1"/>
  <c r="AB17" i="40"/>
  <c r="AB114" i="40" s="1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CX17" i="40" s="1"/>
  <c r="CX114" i="40" s="1"/>
  <c r="L17" i="40"/>
  <c r="K17" i="40"/>
  <c r="J17" i="40"/>
  <c r="I17" i="40"/>
  <c r="H17" i="40"/>
  <c r="G17" i="40"/>
  <c r="F17" i="40"/>
  <c r="E17" i="40"/>
  <c r="D17" i="40"/>
  <c r="C17" i="40"/>
  <c r="DJ16" i="40"/>
  <c r="DJ113" i="40" s="1"/>
  <c r="DI16" i="40"/>
  <c r="DI113" i="40" s="1"/>
  <c r="DH16" i="40"/>
  <c r="DH113" i="40" s="1"/>
  <c r="DG16" i="40"/>
  <c r="DG113" i="40" s="1"/>
  <c r="DF16" i="40"/>
  <c r="DD16" i="40"/>
  <c r="DC16" i="40"/>
  <c r="DC113" i="40" s="1"/>
  <c r="DB16" i="40"/>
  <c r="DA16" i="40"/>
  <c r="CZ16" i="40"/>
  <c r="CY16" i="40"/>
  <c r="CT16" i="40"/>
  <c r="CT113" i="40" s="1"/>
  <c r="CS16" i="40"/>
  <c r="CS113" i="40" s="1"/>
  <c r="CR16" i="40"/>
  <c r="CR113" i="40" s="1"/>
  <c r="CQ16" i="40"/>
  <c r="CQ113" i="40" s="1"/>
  <c r="CP16" i="40"/>
  <c r="CN16" i="40"/>
  <c r="AC16" i="40"/>
  <c r="AC113" i="40" s="1"/>
  <c r="AB16" i="40"/>
  <c r="AB113" i="40" s="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CW16" i="40" s="1"/>
  <c r="CW113" i="40" s="1"/>
  <c r="K16" i="40"/>
  <c r="J16" i="40"/>
  <c r="I16" i="40"/>
  <c r="H16" i="40"/>
  <c r="G16" i="40"/>
  <c r="F16" i="40"/>
  <c r="E16" i="40"/>
  <c r="D16" i="40"/>
  <c r="C16" i="40"/>
  <c r="DM15" i="40"/>
  <c r="DK15" i="40"/>
  <c r="DK112" i="40" s="1"/>
  <c r="DJ15" i="40"/>
  <c r="DJ112" i="40" s="1"/>
  <c r="DI15" i="40"/>
  <c r="DI112" i="40" s="1"/>
  <c r="DH15" i="40"/>
  <c r="DH112" i="40" s="1"/>
  <c r="DG15" i="40"/>
  <c r="DF15" i="40"/>
  <c r="DA15" i="40"/>
  <c r="CZ15" i="40"/>
  <c r="CY15" i="40"/>
  <c r="CY112" i="40" s="1"/>
  <c r="CX15" i="40"/>
  <c r="CX112" i="40" s="1"/>
  <c r="CW15" i="40"/>
  <c r="CW112" i="40" s="1"/>
  <c r="CU15" i="40"/>
  <c r="CU112" i="40" s="1"/>
  <c r="CT15" i="40"/>
  <c r="CT112" i="40" s="1"/>
  <c r="CS15" i="40"/>
  <c r="CR15" i="40"/>
  <c r="CR112" i="40" s="1"/>
  <c r="CQ15" i="40"/>
  <c r="CP15" i="40"/>
  <c r="CP112" i="40" s="1"/>
  <c r="AC15" i="40"/>
  <c r="AC112" i="40" s="1"/>
  <c r="AB15" i="40"/>
  <c r="AB112" i="40" s="1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CV15" i="40" s="1"/>
  <c r="CV112" i="40" s="1"/>
  <c r="J15" i="40"/>
  <c r="I15" i="40"/>
  <c r="H15" i="40"/>
  <c r="G15" i="40"/>
  <c r="F15" i="40"/>
  <c r="E15" i="40"/>
  <c r="D15" i="40"/>
  <c r="C15" i="40"/>
  <c r="DM14" i="40"/>
  <c r="DM111" i="40" s="1"/>
  <c r="DH14" i="40"/>
  <c r="DG14" i="40"/>
  <c r="DG111" i="40" s="1"/>
  <c r="DF14" i="40"/>
  <c r="DF111" i="40" s="1"/>
  <c r="DE14" i="40"/>
  <c r="DE111" i="40" s="1"/>
  <c r="DD14" i="40"/>
  <c r="DB14" i="40"/>
  <c r="DB111" i="40" s="1"/>
  <c r="DA14" i="40"/>
  <c r="DA111" i="40" s="1"/>
  <c r="CZ14" i="40"/>
  <c r="CY14" i="40"/>
  <c r="CX14" i="40"/>
  <c r="CX111" i="40" s="1"/>
  <c r="CW14" i="40"/>
  <c r="CW111" i="40" s="1"/>
  <c r="CR14" i="40"/>
  <c r="CQ14" i="40"/>
  <c r="CQ111" i="40" s="1"/>
  <c r="CP14" i="40"/>
  <c r="CP111" i="40" s="1"/>
  <c r="CO14" i="40"/>
  <c r="CN14" i="40"/>
  <c r="AC14" i="40"/>
  <c r="AC111" i="40" s="1"/>
  <c r="AB14" i="40"/>
  <c r="AB111" i="40" s="1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CU14" i="40" s="1"/>
  <c r="CU111" i="40" s="1"/>
  <c r="I14" i="40"/>
  <c r="H14" i="40"/>
  <c r="H34" i="40" s="1"/>
  <c r="G14" i="40"/>
  <c r="F14" i="40"/>
  <c r="E14" i="40"/>
  <c r="D14" i="40"/>
  <c r="C14" i="40"/>
  <c r="DM13" i="40"/>
  <c r="DM110" i="40" s="1"/>
  <c r="DL13" i="40"/>
  <c r="DL110" i="40" s="1"/>
  <c r="DK13" i="40"/>
  <c r="DI13" i="40"/>
  <c r="DI110" i="40" s="1"/>
  <c r="DH13" i="40"/>
  <c r="DH110" i="40" s="1"/>
  <c r="DG13" i="40"/>
  <c r="DG110" i="40" s="1"/>
  <c r="DF13" i="40"/>
  <c r="DE13" i="40"/>
  <c r="DE110" i="40" s="1"/>
  <c r="DD13" i="40"/>
  <c r="DD110" i="40" s="1"/>
  <c r="CY13" i="40"/>
  <c r="CY110" i="40" s="1"/>
  <c r="CX13" i="40"/>
  <c r="CX110" i="40" s="1"/>
  <c r="CW13" i="40"/>
  <c r="CW110" i="40" s="1"/>
  <c r="CV13" i="40"/>
  <c r="CV110" i="40" s="1"/>
  <c r="CU13" i="40"/>
  <c r="CS13" i="40"/>
  <c r="CS110" i="40" s="1"/>
  <c r="CR13" i="40"/>
  <c r="CQ13" i="40"/>
  <c r="CP13" i="40"/>
  <c r="CO13" i="40"/>
  <c r="CO110" i="40" s="1"/>
  <c r="CN13" i="40"/>
  <c r="AC13" i="40"/>
  <c r="AC110" i="40" s="1"/>
  <c r="AB13" i="40"/>
  <c r="AB110" i="40" s="1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CT13" i="40" s="1"/>
  <c r="CT110" i="40" s="1"/>
  <c r="H13" i="40"/>
  <c r="G13" i="40"/>
  <c r="F13" i="40"/>
  <c r="E13" i="40"/>
  <c r="D13" i="40"/>
  <c r="C13" i="40"/>
  <c r="DM12" i="40"/>
  <c r="DL12" i="40"/>
  <c r="DL109" i="40" s="1"/>
  <c r="DK12" i="40"/>
  <c r="DK109" i="40" s="1"/>
  <c r="DF12" i="40"/>
  <c r="DF109" i="40" s="1"/>
  <c r="DE12" i="40"/>
  <c r="DE109" i="40" s="1"/>
  <c r="DD12" i="40"/>
  <c r="DD109" i="40" s="1"/>
  <c r="DC12" i="40"/>
  <c r="DC109" i="40" s="1"/>
  <c r="DB12" i="40"/>
  <c r="CZ12" i="40"/>
  <c r="CZ109" i="40" s="1"/>
  <c r="CY12" i="40"/>
  <c r="CX12" i="40"/>
  <c r="CW12" i="40"/>
  <c r="CW109" i="40" s="1"/>
  <c r="CV12" i="40"/>
  <c r="CV109" i="40" s="1"/>
  <c r="CU12" i="40"/>
  <c r="CU109" i="40" s="1"/>
  <c r="CP12" i="40"/>
  <c r="CO12" i="40"/>
  <c r="CO109" i="40" s="1"/>
  <c r="CN12" i="40"/>
  <c r="AC12" i="40"/>
  <c r="AC109" i="40" s="1"/>
  <c r="AB12" i="40"/>
  <c r="AB109" i="40" s="1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CS12" i="40" s="1"/>
  <c r="CS109" i="40" s="1"/>
  <c r="G12" i="40"/>
  <c r="F12" i="40"/>
  <c r="E12" i="40"/>
  <c r="D12" i="40"/>
  <c r="C12" i="40"/>
  <c r="DM11" i="40"/>
  <c r="DM108" i="40" s="1"/>
  <c r="DL11" i="40"/>
  <c r="DL108" i="40" s="1"/>
  <c r="DK11" i="40"/>
  <c r="DK108" i="40" s="1"/>
  <c r="DJ11" i="40"/>
  <c r="DI11" i="40"/>
  <c r="DG11" i="40"/>
  <c r="DF11" i="40"/>
  <c r="DE11" i="40"/>
  <c r="DD11" i="40"/>
  <c r="DD108" i="40" s="1"/>
  <c r="DC11" i="40"/>
  <c r="DC108" i="40" s="1"/>
  <c r="DB11" i="40"/>
  <c r="DB108" i="40" s="1"/>
  <c r="CW11" i="40"/>
  <c r="CW108" i="40" s="1"/>
  <c r="CV11" i="40"/>
  <c r="CV108" i="40" s="1"/>
  <c r="CU11" i="40"/>
  <c r="CU108" i="40" s="1"/>
  <c r="CT11" i="40"/>
  <c r="CS11" i="40"/>
  <c r="CQ11" i="40"/>
  <c r="CP11" i="40"/>
  <c r="CO11" i="40"/>
  <c r="CN11" i="40"/>
  <c r="CN108" i="40" s="1"/>
  <c r="AC11" i="40"/>
  <c r="AC108" i="40" s="1"/>
  <c r="AB11" i="40"/>
  <c r="AB108" i="40" s="1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CR11" i="40" s="1"/>
  <c r="CR108" i="40" s="1"/>
  <c r="F11" i="40"/>
  <c r="E11" i="40"/>
  <c r="D11" i="40"/>
  <c r="C11" i="40"/>
  <c r="DM10" i="40"/>
  <c r="DL10" i="40"/>
  <c r="DK10" i="40"/>
  <c r="DK107" i="40" s="1"/>
  <c r="DJ10" i="40"/>
  <c r="DJ107" i="40" s="1"/>
  <c r="DI10" i="40"/>
  <c r="DI107" i="40" s="1"/>
  <c r="DD10" i="40"/>
  <c r="DD107" i="40" s="1"/>
  <c r="DC10" i="40"/>
  <c r="DC107" i="40" s="1"/>
  <c r="DB10" i="40"/>
  <c r="DB107" i="40" s="1"/>
  <c r="DA10" i="40"/>
  <c r="DA107" i="40" s="1"/>
  <c r="CZ10" i="40"/>
  <c r="CZ107" i="40" s="1"/>
  <c r="CX10" i="40"/>
  <c r="CW10" i="40"/>
  <c r="CV10" i="40"/>
  <c r="CU10" i="40"/>
  <c r="CU107" i="40" s="1"/>
  <c r="CT10" i="40"/>
  <c r="CT107" i="40" s="1"/>
  <c r="CS10" i="40"/>
  <c r="CS107" i="40" s="1"/>
  <c r="CN10" i="40"/>
  <c r="CN107" i="40" s="1"/>
  <c r="AC10" i="40"/>
  <c r="AC107" i="40" s="1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CQ10" i="40" s="1"/>
  <c r="CQ107" i="40" s="1"/>
  <c r="E10" i="40"/>
  <c r="D10" i="40"/>
  <c r="C10" i="40"/>
  <c r="DK9" i="40"/>
  <c r="DK106" i="40" s="1"/>
  <c r="DJ9" i="40"/>
  <c r="DJ106" i="40" s="1"/>
  <c r="DI9" i="40"/>
  <c r="DI106" i="40" s="1"/>
  <c r="DH9" i="40"/>
  <c r="DG9" i="40"/>
  <c r="DF9" i="40"/>
  <c r="DE9" i="40"/>
  <c r="DD9" i="40"/>
  <c r="DC9" i="40"/>
  <c r="DB9" i="40"/>
  <c r="DB106" i="40" s="1"/>
  <c r="DA9" i="40"/>
  <c r="DA106" i="40" s="1"/>
  <c r="CZ9" i="40"/>
  <c r="CZ106" i="40" s="1"/>
  <c r="CU9" i="40"/>
  <c r="CU106" i="40" s="1"/>
  <c r="CT9" i="40"/>
  <c r="CT106" i="40" s="1"/>
  <c r="CS9" i="40"/>
  <c r="CS106" i="40" s="1"/>
  <c r="CR9" i="40"/>
  <c r="CQ9" i="40"/>
  <c r="CP9" i="40"/>
  <c r="CO9" i="40"/>
  <c r="CN9" i="40"/>
  <c r="AC9" i="40"/>
  <c r="AC106" i="40" s="1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DM8" i="40"/>
  <c r="DL8" i="40"/>
  <c r="DK8" i="40"/>
  <c r="DJ8" i="40"/>
  <c r="DI8" i="40"/>
  <c r="DI105" i="40" s="1"/>
  <c r="DH8" i="40"/>
  <c r="DH105" i="40" s="1"/>
  <c r="DG8" i="40"/>
  <c r="DG105" i="40" s="1"/>
  <c r="DB8" i="40"/>
  <c r="DB105" i="40" s="1"/>
  <c r="DA8" i="40"/>
  <c r="DA105" i="40" s="1"/>
  <c r="CZ8" i="40"/>
  <c r="CZ105" i="40" s="1"/>
  <c r="CY8" i="40"/>
  <c r="CX8" i="40"/>
  <c r="CW8" i="40"/>
  <c r="CV8" i="40"/>
  <c r="CU8" i="40"/>
  <c r="CT8" i="40"/>
  <c r="CS8" i="40"/>
  <c r="CS105" i="40" s="1"/>
  <c r="CR8" i="40"/>
  <c r="CR105" i="40" s="1"/>
  <c r="CQ8" i="40"/>
  <c r="CQ105" i="40" s="1"/>
  <c r="AC8" i="40"/>
  <c r="AB8" i="40"/>
  <c r="AB105" i="40" s="1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O8" i="40" s="1"/>
  <c r="CO105" i="40" s="1"/>
  <c r="C8" i="40"/>
  <c r="DI7" i="40"/>
  <c r="DI104" i="40" s="1"/>
  <c r="DH7" i="40"/>
  <c r="DH104" i="40" s="1"/>
  <c r="DG7" i="40"/>
  <c r="DG104" i="40" s="1"/>
  <c r="DF7" i="40"/>
  <c r="DE7" i="40"/>
  <c r="DD7" i="40"/>
  <c r="DC7" i="40"/>
  <c r="DB7" i="40"/>
  <c r="DA7" i="40"/>
  <c r="CZ7" i="40"/>
  <c r="CZ104" i="40" s="1"/>
  <c r="CY7" i="40"/>
  <c r="CX7" i="40"/>
  <c r="CS7" i="40"/>
  <c r="CS104" i="40" s="1"/>
  <c r="CR7" i="40"/>
  <c r="CR104" i="40" s="1"/>
  <c r="CQ7" i="40"/>
  <c r="CQ104" i="40" s="1"/>
  <c r="CP7" i="40"/>
  <c r="CO7" i="40"/>
  <c r="CN7" i="40"/>
  <c r="AC7" i="40"/>
  <c r="AC104" i="40" s="1"/>
  <c r="AB7" i="40"/>
  <c r="AB104" i="40" s="1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C34" i="40" s="1"/>
  <c r="B146" i="38"/>
  <c r="B154" i="38" s="1"/>
  <c r="B145" i="38"/>
  <c r="B153" i="38" s="1"/>
  <c r="B144" i="38"/>
  <c r="B143" i="38"/>
  <c r="B149" i="38" s="1"/>
  <c r="B142" i="38"/>
  <c r="R141" i="38"/>
  <c r="B141" i="38"/>
  <c r="F140" i="38"/>
  <c r="U140" i="38" s="1"/>
  <c r="E140" i="38"/>
  <c r="U139" i="38" s="1"/>
  <c r="D140" i="38"/>
  <c r="U138" i="38" s="1"/>
  <c r="B140" i="38"/>
  <c r="F138" i="38"/>
  <c r="S140" i="38" s="1"/>
  <c r="E138" i="38"/>
  <c r="S139" i="38" s="1"/>
  <c r="D138" i="38"/>
  <c r="S138" i="38" s="1"/>
  <c r="I137" i="38"/>
  <c r="R143" i="38" s="1"/>
  <c r="H137" i="38"/>
  <c r="R142" i="38" s="1"/>
  <c r="G137" i="38"/>
  <c r="F137" i="38"/>
  <c r="R140" i="38" s="1"/>
  <c r="E137" i="38"/>
  <c r="R139" i="38" s="1"/>
  <c r="D137" i="38"/>
  <c r="E146" i="38" s="1"/>
  <c r="F136" i="38"/>
  <c r="E136" i="38"/>
  <c r="D136" i="38"/>
  <c r="AC131" i="38"/>
  <c r="AA130" i="38"/>
  <c r="Z130" i="38"/>
  <c r="Y130" i="38"/>
  <c r="X130" i="38"/>
  <c r="W130" i="38"/>
  <c r="V130" i="38"/>
  <c r="U130" i="38"/>
  <c r="T130" i="38"/>
  <c r="S130" i="38"/>
  <c r="R130" i="38"/>
  <c r="Q130" i="38"/>
  <c r="P130" i="38"/>
  <c r="O130" i="38"/>
  <c r="N130" i="38"/>
  <c r="M130" i="38"/>
  <c r="L130" i="38"/>
  <c r="K130" i="38"/>
  <c r="J130" i="38"/>
  <c r="I130" i="38"/>
  <c r="H130" i="38"/>
  <c r="G130" i="38"/>
  <c r="F130" i="38"/>
  <c r="E130" i="38"/>
  <c r="D130" i="38"/>
  <c r="C130" i="38"/>
  <c r="AD130" i="38" s="1"/>
  <c r="AB129" i="38"/>
  <c r="AA129" i="38"/>
  <c r="Z129" i="38"/>
  <c r="Y129" i="38"/>
  <c r="X129" i="38"/>
  <c r="W129" i="38"/>
  <c r="V129" i="38"/>
  <c r="U129" i="38"/>
  <c r="T129" i="38"/>
  <c r="S129" i="38"/>
  <c r="R129" i="38"/>
  <c r="Q129" i="38"/>
  <c r="P129" i="38"/>
  <c r="O129" i="38"/>
  <c r="N129" i="38"/>
  <c r="M129" i="38"/>
  <c r="L129" i="38"/>
  <c r="K129" i="38"/>
  <c r="J129" i="38"/>
  <c r="I129" i="38"/>
  <c r="H129" i="38"/>
  <c r="G129" i="38"/>
  <c r="F129" i="38"/>
  <c r="E129" i="38"/>
  <c r="D129" i="38"/>
  <c r="C129" i="38"/>
  <c r="AD129" i="38" s="1"/>
  <c r="AB128" i="38"/>
  <c r="AA128" i="38"/>
  <c r="Z128" i="38"/>
  <c r="Y128" i="38"/>
  <c r="X128" i="38"/>
  <c r="W128" i="38"/>
  <c r="V128" i="38"/>
  <c r="U128" i="38"/>
  <c r="T128" i="38"/>
  <c r="S128" i="38"/>
  <c r="R128" i="38"/>
  <c r="Q128" i="38"/>
  <c r="P128" i="38"/>
  <c r="O128" i="38"/>
  <c r="N128" i="38"/>
  <c r="M128" i="38"/>
  <c r="L128" i="38"/>
  <c r="K128" i="38"/>
  <c r="J128" i="38"/>
  <c r="I128" i="38"/>
  <c r="H128" i="38"/>
  <c r="G128" i="38"/>
  <c r="F128" i="38"/>
  <c r="E128" i="38"/>
  <c r="D128" i="38"/>
  <c r="C128" i="38"/>
  <c r="AB127" i="38"/>
  <c r="AA127" i="38"/>
  <c r="Z127" i="38"/>
  <c r="Y127" i="38"/>
  <c r="X127" i="38"/>
  <c r="W127" i="38"/>
  <c r="V127" i="38"/>
  <c r="U127" i="38"/>
  <c r="T127" i="38"/>
  <c r="S127" i="38"/>
  <c r="R127" i="38"/>
  <c r="Q127" i="38"/>
  <c r="P127" i="38"/>
  <c r="O127" i="38"/>
  <c r="N127" i="38"/>
  <c r="M127" i="38"/>
  <c r="L127" i="38"/>
  <c r="K127" i="38"/>
  <c r="J127" i="38"/>
  <c r="I127" i="38"/>
  <c r="H127" i="38"/>
  <c r="G127" i="38"/>
  <c r="F127" i="38"/>
  <c r="E127" i="38"/>
  <c r="D127" i="38"/>
  <c r="C127" i="38"/>
  <c r="AB126" i="38"/>
  <c r="AA126" i="38"/>
  <c r="Z126" i="38"/>
  <c r="Y126" i="38"/>
  <c r="X126" i="38"/>
  <c r="W126" i="38"/>
  <c r="V126" i="38"/>
  <c r="U126" i="38"/>
  <c r="T126" i="38"/>
  <c r="S126" i="38"/>
  <c r="R126" i="38"/>
  <c r="Q126" i="38"/>
  <c r="P126" i="38"/>
  <c r="O126" i="38"/>
  <c r="N126" i="38"/>
  <c r="M126" i="38"/>
  <c r="L126" i="38"/>
  <c r="K126" i="38"/>
  <c r="J126" i="38"/>
  <c r="I126" i="38"/>
  <c r="H126" i="38"/>
  <c r="G126" i="38"/>
  <c r="F126" i="38"/>
  <c r="E126" i="38"/>
  <c r="D126" i="38"/>
  <c r="C126" i="38"/>
  <c r="AB125" i="38"/>
  <c r="AA125" i="38"/>
  <c r="Z125" i="38"/>
  <c r="Y125" i="38"/>
  <c r="X125" i="38"/>
  <c r="W125" i="38"/>
  <c r="V125" i="38"/>
  <c r="U125" i="38"/>
  <c r="T125" i="38"/>
  <c r="S125" i="38"/>
  <c r="R125" i="38"/>
  <c r="Q125" i="38"/>
  <c r="P125" i="38"/>
  <c r="O125" i="38"/>
  <c r="N125" i="38"/>
  <c r="M125" i="38"/>
  <c r="L125" i="38"/>
  <c r="K125" i="38"/>
  <c r="J125" i="38"/>
  <c r="I125" i="38"/>
  <c r="H125" i="38"/>
  <c r="G125" i="38"/>
  <c r="F125" i="38"/>
  <c r="E125" i="38"/>
  <c r="D125" i="38"/>
  <c r="C125" i="38"/>
  <c r="AB124" i="38"/>
  <c r="AA124" i="38"/>
  <c r="Z124" i="38"/>
  <c r="Y124" i="38"/>
  <c r="X124" i="38"/>
  <c r="W124" i="38"/>
  <c r="V124" i="38"/>
  <c r="U124" i="38"/>
  <c r="T124" i="38"/>
  <c r="S124" i="38"/>
  <c r="R124" i="38"/>
  <c r="Q124" i="38"/>
  <c r="P124" i="38"/>
  <c r="O124" i="38"/>
  <c r="N124" i="38"/>
  <c r="M124" i="38"/>
  <c r="L124" i="38"/>
  <c r="K124" i="38"/>
  <c r="J124" i="38"/>
  <c r="I124" i="38"/>
  <c r="H124" i="38"/>
  <c r="G124" i="38"/>
  <c r="F124" i="38"/>
  <c r="E124" i="38"/>
  <c r="D124" i="38"/>
  <c r="C124" i="38"/>
  <c r="AB123" i="38"/>
  <c r="AA123" i="38"/>
  <c r="Z123" i="38"/>
  <c r="Y123" i="38"/>
  <c r="X123" i="38"/>
  <c r="W123" i="38"/>
  <c r="V123" i="38"/>
  <c r="U123" i="38"/>
  <c r="T123" i="38"/>
  <c r="S123" i="38"/>
  <c r="R123" i="38"/>
  <c r="Q123" i="38"/>
  <c r="P123" i="38"/>
  <c r="O123" i="38"/>
  <c r="N123" i="38"/>
  <c r="M123" i="38"/>
  <c r="L123" i="38"/>
  <c r="K123" i="38"/>
  <c r="J123" i="38"/>
  <c r="I123" i="38"/>
  <c r="H123" i="38"/>
  <c r="G123" i="38"/>
  <c r="F123" i="38"/>
  <c r="E123" i="38"/>
  <c r="D123" i="38"/>
  <c r="C123" i="38"/>
  <c r="AB122" i="38"/>
  <c r="AA122" i="38"/>
  <c r="Z122" i="38"/>
  <c r="Y122" i="38"/>
  <c r="X122" i="38"/>
  <c r="W122" i="38"/>
  <c r="V122" i="38"/>
  <c r="U122" i="38"/>
  <c r="T122" i="38"/>
  <c r="S122" i="38"/>
  <c r="R122" i="38"/>
  <c r="Q122" i="38"/>
  <c r="P122" i="38"/>
  <c r="O122" i="38"/>
  <c r="N122" i="38"/>
  <c r="M122" i="38"/>
  <c r="L122" i="38"/>
  <c r="K122" i="38"/>
  <c r="J122" i="38"/>
  <c r="I122" i="38"/>
  <c r="H122" i="38"/>
  <c r="G122" i="38"/>
  <c r="F122" i="38"/>
  <c r="E122" i="38"/>
  <c r="D122" i="38"/>
  <c r="C122" i="38"/>
  <c r="AB121" i="38"/>
  <c r="AA121" i="38"/>
  <c r="Z121" i="38"/>
  <c r="Y121" i="38"/>
  <c r="X121" i="38"/>
  <c r="W121" i="38"/>
  <c r="V121" i="38"/>
  <c r="U121" i="38"/>
  <c r="T121" i="38"/>
  <c r="S121" i="38"/>
  <c r="R121" i="38"/>
  <c r="Q121" i="38"/>
  <c r="P121" i="38"/>
  <c r="O121" i="38"/>
  <c r="N121" i="38"/>
  <c r="M121" i="38"/>
  <c r="L121" i="38"/>
  <c r="K121" i="38"/>
  <c r="J121" i="38"/>
  <c r="I121" i="38"/>
  <c r="H121" i="38"/>
  <c r="G121" i="38"/>
  <c r="F121" i="38"/>
  <c r="E121" i="38"/>
  <c r="D121" i="38"/>
  <c r="C121" i="38"/>
  <c r="AB120" i="38"/>
  <c r="AA120" i="38"/>
  <c r="Z120" i="38"/>
  <c r="Y120" i="38"/>
  <c r="X120" i="38"/>
  <c r="W120" i="38"/>
  <c r="V120" i="38"/>
  <c r="U120" i="38"/>
  <c r="T120" i="38"/>
  <c r="S120" i="38"/>
  <c r="R120" i="38"/>
  <c r="Q120" i="38"/>
  <c r="P120" i="38"/>
  <c r="O120" i="38"/>
  <c r="N120" i="38"/>
  <c r="M120" i="38"/>
  <c r="L120" i="38"/>
  <c r="K120" i="38"/>
  <c r="J120" i="38"/>
  <c r="I120" i="38"/>
  <c r="H120" i="38"/>
  <c r="G120" i="38"/>
  <c r="F120" i="38"/>
  <c r="E120" i="38"/>
  <c r="D120" i="38"/>
  <c r="C120" i="38"/>
  <c r="AB119" i="38"/>
  <c r="AA119" i="38"/>
  <c r="Z119" i="38"/>
  <c r="Y119" i="38"/>
  <c r="X119" i="38"/>
  <c r="W119" i="38"/>
  <c r="V119" i="38"/>
  <c r="U119" i="38"/>
  <c r="T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G119" i="38"/>
  <c r="F119" i="38"/>
  <c r="E119" i="38"/>
  <c r="D119" i="38"/>
  <c r="C119" i="38"/>
  <c r="AB118" i="38"/>
  <c r="AA118" i="38"/>
  <c r="Z118" i="38"/>
  <c r="Y118" i="38"/>
  <c r="X118" i="38"/>
  <c r="W118" i="38"/>
  <c r="V118" i="38"/>
  <c r="U118" i="38"/>
  <c r="T118" i="38"/>
  <c r="S118" i="38"/>
  <c r="R118" i="38"/>
  <c r="Q118" i="38"/>
  <c r="P118" i="38"/>
  <c r="O118" i="38"/>
  <c r="N118" i="38"/>
  <c r="M118" i="38"/>
  <c r="L118" i="38"/>
  <c r="K118" i="38"/>
  <c r="J118" i="38"/>
  <c r="I118" i="38"/>
  <c r="H118" i="38"/>
  <c r="G118" i="38"/>
  <c r="F118" i="38"/>
  <c r="E118" i="38"/>
  <c r="D118" i="38"/>
  <c r="C118" i="38"/>
  <c r="AB117" i="38"/>
  <c r="AA117" i="38"/>
  <c r="Z117" i="38"/>
  <c r="Y117" i="38"/>
  <c r="X117" i="38"/>
  <c r="W117" i="38"/>
  <c r="V117" i="38"/>
  <c r="U117" i="38"/>
  <c r="T117" i="38"/>
  <c r="S117" i="38"/>
  <c r="R117" i="38"/>
  <c r="Q117" i="38"/>
  <c r="P117" i="38"/>
  <c r="O117" i="38"/>
  <c r="N117" i="38"/>
  <c r="M117" i="38"/>
  <c r="L117" i="38"/>
  <c r="K117" i="38"/>
  <c r="J117" i="38"/>
  <c r="I117" i="38"/>
  <c r="H117" i="38"/>
  <c r="G117" i="38"/>
  <c r="F117" i="38"/>
  <c r="E117" i="38"/>
  <c r="D117" i="38"/>
  <c r="C117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G116" i="38"/>
  <c r="F116" i="38"/>
  <c r="E116" i="38"/>
  <c r="D116" i="38"/>
  <c r="C116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I115" i="38"/>
  <c r="H115" i="38"/>
  <c r="G115" i="38"/>
  <c r="F115" i="38"/>
  <c r="E115" i="38"/>
  <c r="D115" i="38"/>
  <c r="C115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I114" i="38"/>
  <c r="H114" i="38"/>
  <c r="G114" i="38"/>
  <c r="F114" i="38"/>
  <c r="E114" i="38"/>
  <c r="D114" i="38"/>
  <c r="C114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J113" i="38"/>
  <c r="I113" i="38"/>
  <c r="H113" i="38"/>
  <c r="G113" i="38"/>
  <c r="F113" i="38"/>
  <c r="E113" i="38"/>
  <c r="D113" i="38"/>
  <c r="C113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I112" i="38"/>
  <c r="H112" i="38"/>
  <c r="G112" i="38"/>
  <c r="F112" i="38"/>
  <c r="E112" i="38"/>
  <c r="D112" i="38"/>
  <c r="C112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I111" i="38"/>
  <c r="H111" i="38"/>
  <c r="G111" i="38"/>
  <c r="F111" i="38"/>
  <c r="E111" i="38"/>
  <c r="D111" i="38"/>
  <c r="C111" i="38"/>
  <c r="AB110" i="38"/>
  <c r="AA110" i="38"/>
  <c r="Z110" i="38"/>
  <c r="Y110" i="38"/>
  <c r="X110" i="38"/>
  <c r="W110" i="38"/>
  <c r="V110" i="38"/>
  <c r="U110" i="38"/>
  <c r="T110" i="38"/>
  <c r="S110" i="38"/>
  <c r="R110" i="38"/>
  <c r="Q110" i="38"/>
  <c r="P110" i="38"/>
  <c r="O110" i="38"/>
  <c r="N110" i="38"/>
  <c r="M110" i="38"/>
  <c r="L110" i="38"/>
  <c r="K110" i="38"/>
  <c r="J110" i="38"/>
  <c r="I110" i="38"/>
  <c r="H110" i="38"/>
  <c r="G110" i="38"/>
  <c r="F110" i="38"/>
  <c r="E110" i="38"/>
  <c r="D110" i="38"/>
  <c r="C110" i="38"/>
  <c r="AB109" i="38"/>
  <c r="AB131" i="38" s="1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I109" i="38"/>
  <c r="H109" i="38"/>
  <c r="G109" i="38"/>
  <c r="F109" i="38"/>
  <c r="E109" i="38"/>
  <c r="D109" i="38"/>
  <c r="C109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D108" i="38"/>
  <c r="C108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C107" i="38"/>
  <c r="AB106" i="38"/>
  <c r="AA106" i="38"/>
  <c r="Z106" i="38"/>
  <c r="Y106" i="38"/>
  <c r="X106" i="38"/>
  <c r="W106" i="38"/>
  <c r="V106" i="38"/>
  <c r="U106" i="38"/>
  <c r="T106" i="38"/>
  <c r="S106" i="38"/>
  <c r="R106" i="38"/>
  <c r="Q106" i="38"/>
  <c r="P106" i="38"/>
  <c r="O106" i="38"/>
  <c r="N106" i="38"/>
  <c r="M106" i="38"/>
  <c r="L106" i="38"/>
  <c r="K106" i="38"/>
  <c r="J106" i="38"/>
  <c r="I106" i="38"/>
  <c r="H106" i="38"/>
  <c r="G106" i="38"/>
  <c r="F106" i="38"/>
  <c r="E106" i="38"/>
  <c r="D106" i="38"/>
  <c r="C106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L105" i="38"/>
  <c r="K105" i="38"/>
  <c r="J105" i="38"/>
  <c r="I105" i="38"/>
  <c r="H105" i="38"/>
  <c r="G105" i="38"/>
  <c r="F105" i="38"/>
  <c r="E105" i="38"/>
  <c r="D105" i="38"/>
  <c r="C105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K104" i="38"/>
  <c r="J104" i="38"/>
  <c r="I104" i="38"/>
  <c r="H104" i="38"/>
  <c r="G104" i="38"/>
  <c r="F104" i="38"/>
  <c r="E104" i="38"/>
  <c r="D104" i="38"/>
  <c r="C104" i="38"/>
  <c r="AC98" i="38"/>
  <c r="AB98" i="38"/>
  <c r="AA98" i="38"/>
  <c r="Z98" i="38"/>
  <c r="Y98" i="38"/>
  <c r="X98" i="38"/>
  <c r="W98" i="38"/>
  <c r="V98" i="38"/>
  <c r="U98" i="38"/>
  <c r="T98" i="38"/>
  <c r="S98" i="38"/>
  <c r="R98" i="38"/>
  <c r="Q98" i="38"/>
  <c r="P98" i="38"/>
  <c r="O98" i="38"/>
  <c r="N98" i="38"/>
  <c r="M98" i="38"/>
  <c r="L98" i="38"/>
  <c r="K98" i="38"/>
  <c r="J98" i="38"/>
  <c r="I98" i="38"/>
  <c r="H98" i="38"/>
  <c r="G98" i="38"/>
  <c r="F98" i="38"/>
  <c r="E98" i="38"/>
  <c r="D98" i="38"/>
  <c r="C98" i="38"/>
  <c r="AD97" i="38"/>
  <c r="AD96" i="38"/>
  <c r="AD95" i="38"/>
  <c r="AD94" i="38"/>
  <c r="AD93" i="38"/>
  <c r="AD92" i="38"/>
  <c r="AD91" i="38"/>
  <c r="AD90" i="38"/>
  <c r="AD89" i="38"/>
  <c r="AD88" i="38"/>
  <c r="AD87" i="38"/>
  <c r="AD86" i="38"/>
  <c r="AD85" i="38"/>
  <c r="AD84" i="38"/>
  <c r="AD83" i="38"/>
  <c r="AD82" i="38"/>
  <c r="AD81" i="38"/>
  <c r="AD80" i="38"/>
  <c r="AD79" i="38"/>
  <c r="AD78" i="38"/>
  <c r="AD77" i="38"/>
  <c r="AD76" i="38"/>
  <c r="AD75" i="38"/>
  <c r="AD74" i="38"/>
  <c r="AD73" i="38"/>
  <c r="AD72" i="38"/>
  <c r="AD71" i="38"/>
  <c r="B69" i="38"/>
  <c r="B102" i="38" s="1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AD65" i="38"/>
  <c r="AD64" i="38"/>
  <c r="AD63" i="38"/>
  <c r="AD62" i="38"/>
  <c r="AD61" i="38"/>
  <c r="AD60" i="38"/>
  <c r="AD59" i="38"/>
  <c r="AD58" i="38"/>
  <c r="AD57" i="38"/>
  <c r="AD56" i="38"/>
  <c r="AD55" i="38"/>
  <c r="AD54" i="38"/>
  <c r="AD53" i="38"/>
  <c r="AD52" i="38"/>
  <c r="AD51" i="38"/>
  <c r="AD50" i="38"/>
  <c r="AD49" i="38"/>
  <c r="AD48" i="38"/>
  <c r="AD47" i="38"/>
  <c r="AD46" i="38"/>
  <c r="AD45" i="38"/>
  <c r="AD44" i="38"/>
  <c r="AD43" i="38"/>
  <c r="AD42" i="38"/>
  <c r="AD41" i="38"/>
  <c r="AD40" i="38"/>
  <c r="AD39" i="38"/>
  <c r="B37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AD18" i="38"/>
  <c r="AD17" i="38"/>
  <c r="AD16" i="38"/>
  <c r="AD15" i="38"/>
  <c r="AD14" i="38"/>
  <c r="AD13" i="38"/>
  <c r="AD12" i="38"/>
  <c r="AD11" i="38"/>
  <c r="AD10" i="38"/>
  <c r="AD9" i="38"/>
  <c r="AD8" i="38"/>
  <c r="AD7" i="38"/>
  <c r="H3" i="38"/>
  <c r="C149" i="13"/>
  <c r="C150" i="13"/>
  <c r="B149" i="37"/>
  <c r="C150" i="37"/>
  <c r="C155" i="37"/>
  <c r="CX109" i="40" l="1"/>
  <c r="CR46" i="40"/>
  <c r="AD46" i="40"/>
  <c r="DH46" i="40"/>
  <c r="W66" i="40"/>
  <c r="CX104" i="40"/>
  <c r="CX11" i="40"/>
  <c r="CX108" i="40" s="1"/>
  <c r="CZ29" i="40"/>
  <c r="CZ126" i="40" s="1"/>
  <c r="G66" i="40"/>
  <c r="CV42" i="40"/>
  <c r="CV66" i="40" s="1"/>
  <c r="AD42" i="40"/>
  <c r="CU23" i="40"/>
  <c r="CU120" i="40" s="1"/>
  <c r="CS21" i="40"/>
  <c r="CS118" i="40" s="1"/>
  <c r="DI21" i="40"/>
  <c r="DI118" i="40" s="1"/>
  <c r="DC24" i="40"/>
  <c r="DC121" i="40" s="1"/>
  <c r="CX27" i="40"/>
  <c r="CX124" i="40" s="1"/>
  <c r="CT40" i="40"/>
  <c r="DO40" i="40" s="1"/>
  <c r="AD40" i="40"/>
  <c r="O131" i="40"/>
  <c r="CZ13" i="40"/>
  <c r="CZ110" i="40" s="1"/>
  <c r="CN24" i="40"/>
  <c r="AD24" i="40"/>
  <c r="CY27" i="40"/>
  <c r="CY124" i="40" s="1"/>
  <c r="AD27" i="40"/>
  <c r="DE66" i="40"/>
  <c r="DO89" i="40"/>
  <c r="CY11" i="40"/>
  <c r="CY108" i="40" s="1"/>
  <c r="K131" i="40"/>
  <c r="CV9" i="40"/>
  <c r="CV106" i="40" s="1"/>
  <c r="AD9" i="40"/>
  <c r="B384" i="40" a="1"/>
  <c r="B384" i="40" s="1"/>
  <c r="CV16" i="40"/>
  <c r="CV113" i="40" s="1"/>
  <c r="DF112" i="40"/>
  <c r="Z129" i="40"/>
  <c r="DK32" i="40"/>
  <c r="DK129" i="40" s="1"/>
  <c r="CP26" i="40"/>
  <c r="CP123" i="40" s="1"/>
  <c r="CY104" i="40"/>
  <c r="DK16" i="40"/>
  <c r="DK113" i="40" s="1"/>
  <c r="AB106" i="40"/>
  <c r="AB131" i="40" s="1"/>
  <c r="DM9" i="40"/>
  <c r="DM106" i="40" s="1"/>
  <c r="DG19" i="40"/>
  <c r="DG116" i="40" s="1"/>
  <c r="J129" i="40"/>
  <c r="AD129" i="40" s="1"/>
  <c r="CU32" i="40"/>
  <c r="CU129" i="40" s="1"/>
  <c r="AD7" i="40"/>
  <c r="CT7" i="40"/>
  <c r="I34" i="40"/>
  <c r="DJ7" i="40"/>
  <c r="Y34" i="40"/>
  <c r="DG112" i="40"/>
  <c r="K129" i="40"/>
  <c r="CV32" i="40"/>
  <c r="CV129" i="40" s="1"/>
  <c r="AA129" i="40"/>
  <c r="DL32" i="40"/>
  <c r="DL129" i="40" s="1"/>
  <c r="K66" i="40"/>
  <c r="DO79" i="40"/>
  <c r="AD118" i="40"/>
  <c r="CR21" i="40"/>
  <c r="AD21" i="40"/>
  <c r="AD116" i="40"/>
  <c r="CP19" i="40"/>
  <c r="AD19" i="40"/>
  <c r="DD24" i="40"/>
  <c r="DD121" i="40" s="1"/>
  <c r="CQ19" i="40"/>
  <c r="CQ116" i="40" s="1"/>
  <c r="DF66" i="40"/>
  <c r="CU7" i="40"/>
  <c r="J34" i="40"/>
  <c r="DK7" i="40"/>
  <c r="Z34" i="40"/>
  <c r="B155" i="40"/>
  <c r="CS14" i="40"/>
  <c r="AD14" i="40"/>
  <c r="X131" i="40"/>
  <c r="DI14" i="40"/>
  <c r="DI111" i="40" s="1"/>
  <c r="DA22" i="40"/>
  <c r="DA119" i="40" s="1"/>
  <c r="DO48" i="40"/>
  <c r="CU16" i="40"/>
  <c r="CU113" i="40" s="1"/>
  <c r="AD16" i="40"/>
  <c r="DJ105" i="40"/>
  <c r="CT14" i="40"/>
  <c r="CT111" i="40" s="1"/>
  <c r="DJ14" i="40"/>
  <c r="DJ111" i="40" s="1"/>
  <c r="CN17" i="40"/>
  <c r="AD17" i="40"/>
  <c r="DD17" i="40"/>
  <c r="DD114" i="40" s="1"/>
  <c r="DB22" i="40"/>
  <c r="DB119" i="40" s="1"/>
  <c r="CV25" i="40"/>
  <c r="AD25" i="40"/>
  <c r="DL25" i="40"/>
  <c r="DL122" i="40" s="1"/>
  <c r="X34" i="40"/>
  <c r="DK23" i="40"/>
  <c r="DK120" i="40" s="1"/>
  <c r="DH21" i="40"/>
  <c r="DH118" i="40" s="1"/>
  <c r="DE17" i="40"/>
  <c r="DE114" i="40" s="1"/>
  <c r="CY20" i="40"/>
  <c r="CY117" i="40" s="1"/>
  <c r="AD20" i="40"/>
  <c r="CW25" i="40"/>
  <c r="CW122" i="40" s="1"/>
  <c r="AB122" i="40"/>
  <c r="DM25" i="40"/>
  <c r="DM122" i="40" s="1"/>
  <c r="CS30" i="40"/>
  <c r="AD30" i="40"/>
  <c r="DI30" i="40"/>
  <c r="DI127" i="40" s="1"/>
  <c r="CP66" i="40"/>
  <c r="CO43" i="40"/>
  <c r="DO43" i="40" s="1"/>
  <c r="AD43" i="40"/>
  <c r="CN45" i="40"/>
  <c r="DO45" i="40" s="1"/>
  <c r="AD45" i="40"/>
  <c r="CN117" i="40"/>
  <c r="C130" i="40"/>
  <c r="AD130" i="40" s="1"/>
  <c r="AD33" i="40"/>
  <c r="P66" i="40"/>
  <c r="DA39" i="40"/>
  <c r="DA66" i="40" s="1"/>
  <c r="B759" i="40" a="1"/>
  <c r="B759" i="40" s="1"/>
  <c r="DB31" i="40"/>
  <c r="DB128" i="40" s="1"/>
  <c r="AD128" i="40"/>
  <c r="DC31" i="40"/>
  <c r="DC128" i="40" s="1"/>
  <c r="AD11" i="40"/>
  <c r="DL16" i="40"/>
  <c r="DL113" i="40" s="1"/>
  <c r="CW9" i="40"/>
  <c r="CW106" i="40" s="1"/>
  <c r="CQ12" i="40"/>
  <c r="AD12" i="40"/>
  <c r="DG121" i="40"/>
  <c r="DJ30" i="40"/>
  <c r="DJ127" i="40" s="1"/>
  <c r="G131" i="40"/>
  <c r="CR12" i="40"/>
  <c r="CR109" i="40" s="1"/>
  <c r="DH12" i="40"/>
  <c r="DH109" i="40" s="1"/>
  <c r="CQ112" i="40"/>
  <c r="DD126" i="40"/>
  <c r="Q66" i="40"/>
  <c r="DB39" i="40"/>
  <c r="DB66" i="40" s="1"/>
  <c r="DL66" i="40"/>
  <c r="CN41" i="40"/>
  <c r="DO41" i="40" s="1"/>
  <c r="AD41" i="40"/>
  <c r="DF26" i="40"/>
  <c r="DF123" i="40" s="1"/>
  <c r="DA13" i="40"/>
  <c r="DA110" i="40" s="1"/>
  <c r="DG12" i="40"/>
  <c r="DG109" i="40" s="1"/>
  <c r="B484" i="40" a="1"/>
  <c r="B484" i="40" s="1"/>
  <c r="CZ20" i="40"/>
  <c r="CZ117" i="40" s="1"/>
  <c r="B734" i="40" a="1"/>
  <c r="B734" i="40" s="1"/>
  <c r="CT30" i="40"/>
  <c r="CT127" i="40" s="1"/>
  <c r="D131" i="40"/>
  <c r="CO10" i="40"/>
  <c r="AD10" i="40"/>
  <c r="DE10" i="40"/>
  <c r="DE107" i="40" s="1"/>
  <c r="CQ28" i="40"/>
  <c r="AD28" i="40"/>
  <c r="B684" i="40" a="1"/>
  <c r="B684" i="40" s="1"/>
  <c r="DG28" i="40"/>
  <c r="DG125" i="40" s="1"/>
  <c r="DM66" i="40"/>
  <c r="DA29" i="40"/>
  <c r="DA126" i="40" s="1"/>
  <c r="G34" i="40"/>
  <c r="CP10" i="40"/>
  <c r="CP107" i="40" s="1"/>
  <c r="CY113" i="40"/>
  <c r="AD115" i="40"/>
  <c r="CW18" i="40"/>
  <c r="CW115" i="40" s="1"/>
  <c r="AD18" i="40"/>
  <c r="AB115" i="40"/>
  <c r="DM18" i="40"/>
  <c r="DM115" i="40" s="1"/>
  <c r="CR28" i="40"/>
  <c r="CR125" i="40" s="1"/>
  <c r="DH28" i="40"/>
  <c r="DH125" i="40" s="1"/>
  <c r="DF98" i="40"/>
  <c r="AD61" i="40"/>
  <c r="CN61" i="40"/>
  <c r="DO61" i="40" s="1"/>
  <c r="AA131" i="40"/>
  <c r="DL9" i="40"/>
  <c r="DL106" i="40" s="1"/>
  <c r="B138" i="40"/>
  <c r="DF19" i="40"/>
  <c r="DF116" i="40" s="1"/>
  <c r="CO17" i="40"/>
  <c r="CO114" i="40" s="1"/>
  <c r="DL105" i="40"/>
  <c r="DC8" i="40"/>
  <c r="DC105" i="40" s="1"/>
  <c r="DF10" i="40"/>
  <c r="DF107" i="40" s="1"/>
  <c r="DB15" i="40"/>
  <c r="DB112" i="40" s="1"/>
  <c r="CN8" i="40"/>
  <c r="AD8" i="40"/>
  <c r="DD8" i="40"/>
  <c r="DD105" i="40" s="1"/>
  <c r="CN110" i="40"/>
  <c r="DC15" i="40"/>
  <c r="DC112" i="40" s="1"/>
  <c r="CZ113" i="40"/>
  <c r="DH114" i="40"/>
  <c r="CX18" i="40"/>
  <c r="CX115" i="40" s="1"/>
  <c r="CT23" i="40"/>
  <c r="AD23" i="40"/>
  <c r="DJ23" i="40"/>
  <c r="DJ120" i="40" s="1"/>
  <c r="CO26" i="40"/>
  <c r="AD26" i="40"/>
  <c r="AD123" i="40"/>
  <c r="DE26" i="40"/>
  <c r="DE123" i="40" s="1"/>
  <c r="DB124" i="40"/>
  <c r="CN91" i="40"/>
  <c r="DO91" i="40" s="1"/>
  <c r="AD91" i="40"/>
  <c r="DM109" i="40"/>
  <c r="CP110" i="40"/>
  <c r="DF110" i="40"/>
  <c r="CY111" i="40"/>
  <c r="DA113" i="40"/>
  <c r="DJ114" i="40"/>
  <c r="DC115" i="40"/>
  <c r="CV116" i="40"/>
  <c r="DL116" i="40"/>
  <c r="CO117" i="40"/>
  <c r="DE117" i="40"/>
  <c r="DB122" i="40"/>
  <c r="DD124" i="40"/>
  <c r="R66" i="40"/>
  <c r="DG66" i="40"/>
  <c r="CN54" i="40"/>
  <c r="DO54" i="40" s="1"/>
  <c r="AD54" i="40"/>
  <c r="CT55" i="40"/>
  <c r="DO55" i="40" s="1"/>
  <c r="AD55" i="40"/>
  <c r="DO64" i="40"/>
  <c r="CN96" i="40"/>
  <c r="DO96" i="40" s="1"/>
  <c r="AD96" i="40"/>
  <c r="L131" i="40"/>
  <c r="DC106" i="40"/>
  <c r="DL107" i="40"/>
  <c r="DE108" i="40"/>
  <c r="CZ111" i="40"/>
  <c r="CS112" i="40"/>
  <c r="DB113" i="40"/>
  <c r="B146" i="40"/>
  <c r="B534" i="40" a="1"/>
  <c r="B534" i="40" s="1"/>
  <c r="AD119" i="40"/>
  <c r="C66" i="40"/>
  <c r="S66" i="40"/>
  <c r="CR66" i="40"/>
  <c r="DH66" i="40"/>
  <c r="AD59" i="40"/>
  <c r="AD65" i="40"/>
  <c r="AA66" i="40"/>
  <c r="M98" i="40"/>
  <c r="AC98" i="40"/>
  <c r="DI98" i="40"/>
  <c r="CN73" i="40"/>
  <c r="DO73" i="40" s="1"/>
  <c r="AD73" i="40"/>
  <c r="CX116" i="40"/>
  <c r="CS119" i="40"/>
  <c r="DA127" i="40"/>
  <c r="N129" i="40"/>
  <c r="B144" i="40" s="1"/>
  <c r="AD32" i="40"/>
  <c r="DC129" i="40"/>
  <c r="K34" i="40"/>
  <c r="AA34" i="40"/>
  <c r="D66" i="40"/>
  <c r="T66" i="40"/>
  <c r="CS66" i="40"/>
  <c r="DI66" i="40"/>
  <c r="CN47" i="40"/>
  <c r="DO47" i="40" s="1"/>
  <c r="AD47" i="40"/>
  <c r="AD76" i="40"/>
  <c r="AD94" i="40"/>
  <c r="AD64" i="40"/>
  <c r="CU105" i="40"/>
  <c r="CQ108" i="40"/>
  <c r="DG108" i="40"/>
  <c r="CN113" i="40"/>
  <c r="DD113" i="40"/>
  <c r="CY116" i="40"/>
  <c r="AD117" i="40"/>
  <c r="CN129" i="40"/>
  <c r="DO129" i="40" s="1"/>
  <c r="L34" i="40"/>
  <c r="AB34" i="40"/>
  <c r="E66" i="40"/>
  <c r="U66" i="40"/>
  <c r="CT66" i="40"/>
  <c r="DJ66" i="40"/>
  <c r="CP98" i="40"/>
  <c r="DO76" i="40"/>
  <c r="AD78" i="40"/>
  <c r="DB104" i="40"/>
  <c r="CW107" i="40"/>
  <c r="CN104" i="40"/>
  <c r="DD104" i="40"/>
  <c r="CW105" i="40"/>
  <c r="DM105" i="40"/>
  <c r="CP106" i="40"/>
  <c r="DF106" i="40"/>
  <c r="CY10" i="40"/>
  <c r="CY107" i="40" s="1"/>
  <c r="AD108" i="40"/>
  <c r="DH11" i="40"/>
  <c r="DH108" i="40" s="1"/>
  <c r="DA12" i="40"/>
  <c r="DA109" i="40" s="1"/>
  <c r="DJ13" i="40"/>
  <c r="DJ110" i="40" s="1"/>
  <c r="DC14" i="40"/>
  <c r="DC111" i="40" s="1"/>
  <c r="DL15" i="40"/>
  <c r="DL112" i="40" s="1"/>
  <c r="CO16" i="40"/>
  <c r="CO113" i="40" s="1"/>
  <c r="DE16" i="40"/>
  <c r="DE113" i="40" s="1"/>
  <c r="B434" i="40" a="1"/>
  <c r="B434" i="40" s="1"/>
  <c r="CQ18" i="40"/>
  <c r="CQ115" i="40" s="1"/>
  <c r="DG18" i="40"/>
  <c r="DG115" i="40" s="1"/>
  <c r="CS20" i="40"/>
  <c r="CS117" i="40" s="1"/>
  <c r="DI20" i="40"/>
  <c r="DI117" i="40" s="1"/>
  <c r="CU22" i="40"/>
  <c r="CU119" i="40" s="1"/>
  <c r="DK22" i="40"/>
  <c r="DK119" i="40" s="1"/>
  <c r="CN23" i="40"/>
  <c r="CW24" i="40"/>
  <c r="CW121" i="40" s="1"/>
  <c r="DM24" i="40"/>
  <c r="DM121" i="40" s="1"/>
  <c r="B609" i="40" a="1"/>
  <c r="B609" i="40" s="1"/>
  <c r="CP25" i="40"/>
  <c r="CP122" i="40" s="1"/>
  <c r="CY26" i="40"/>
  <c r="CY123" i="40" s="1"/>
  <c r="CR27" i="40"/>
  <c r="CR124" i="40" s="1"/>
  <c r="DA28" i="40"/>
  <c r="DA125" i="40" s="1"/>
  <c r="CT29" i="40"/>
  <c r="CT126" i="40" s="1"/>
  <c r="DC30" i="40"/>
  <c r="DC127" i="40" s="1"/>
  <c r="CV31" i="40"/>
  <c r="CV128" i="40" s="1"/>
  <c r="CO32" i="40"/>
  <c r="CO129" i="40" s="1"/>
  <c r="DE32" i="40"/>
  <c r="DE129" i="40" s="1"/>
  <c r="M34" i="40"/>
  <c r="AC34" i="40"/>
  <c r="F66" i="40"/>
  <c r="V66" i="40"/>
  <c r="CU66" i="40"/>
  <c r="DK66" i="40"/>
  <c r="CN44" i="40"/>
  <c r="DO44" i="40" s="1"/>
  <c r="AD44" i="40"/>
  <c r="CN49" i="40"/>
  <c r="DO49" i="40" s="1"/>
  <c r="AD49" i="40"/>
  <c r="P98" i="40"/>
  <c r="DA71" i="40"/>
  <c r="DA98" i="40" s="1"/>
  <c r="CP84" i="40"/>
  <c r="DO84" i="40" s="1"/>
  <c r="AD84" i="40"/>
  <c r="CR86" i="40"/>
  <c r="DO86" i="40" s="1"/>
  <c r="AD86" i="40"/>
  <c r="DK105" i="40"/>
  <c r="CO104" i="40"/>
  <c r="CX105" i="40"/>
  <c r="R131" i="40"/>
  <c r="CQ106" i="40"/>
  <c r="DG106" i="40"/>
  <c r="CS108" i="40"/>
  <c r="DI108" i="40"/>
  <c r="B284" i="40" a="1"/>
  <c r="B284" i="40" s="1"/>
  <c r="DB109" i="40"/>
  <c r="CU110" i="40"/>
  <c r="DK110" i="40"/>
  <c r="CN111" i="40"/>
  <c r="DD111" i="40"/>
  <c r="DM112" i="40"/>
  <c r="CP113" i="40"/>
  <c r="DF113" i="40"/>
  <c r="CY114" i="40"/>
  <c r="DH115" i="40"/>
  <c r="DA116" i="40"/>
  <c r="CT117" i="40"/>
  <c r="DJ117" i="40"/>
  <c r="DC118" i="40"/>
  <c r="CV119" i="40"/>
  <c r="DL119" i="40"/>
  <c r="CO120" i="40"/>
  <c r="DE120" i="40"/>
  <c r="CX121" i="40"/>
  <c r="DM128" i="40"/>
  <c r="N34" i="40"/>
  <c r="CN56" i="40"/>
  <c r="DO56" i="40" s="1"/>
  <c r="AD56" i="40"/>
  <c r="Q98" i="40"/>
  <c r="DB71" i="40"/>
  <c r="DB98" i="40" s="1"/>
  <c r="AD90" i="40"/>
  <c r="N131" i="40"/>
  <c r="Q131" i="40"/>
  <c r="CP104" i="40"/>
  <c r="DF104" i="40"/>
  <c r="CY105" i="40"/>
  <c r="CR106" i="40"/>
  <c r="DH106" i="40"/>
  <c r="AB107" i="40"/>
  <c r="B259" i="40" a="1"/>
  <c r="B259" i="40" s="1"/>
  <c r="CT108" i="40"/>
  <c r="DJ108" i="40"/>
  <c r="CO111" i="40"/>
  <c r="CZ114" i="40"/>
  <c r="DI115" i="40"/>
  <c r="AC116" i="40"/>
  <c r="AD122" i="40"/>
  <c r="CR122" i="40"/>
  <c r="O34" i="40"/>
  <c r="DO59" i="40"/>
  <c r="CS98" i="40"/>
  <c r="CV74" i="40"/>
  <c r="DO74" i="40" s="1"/>
  <c r="AD74" i="40"/>
  <c r="AD81" i="40"/>
  <c r="DO90" i="40"/>
  <c r="B147" i="40"/>
  <c r="CN109" i="40"/>
  <c r="P34" i="40"/>
  <c r="I66" i="40"/>
  <c r="Y66" i="40"/>
  <c r="CX66" i="40"/>
  <c r="CV50" i="40"/>
  <c r="DO50" i="40" s="1"/>
  <c r="AD50" i="40"/>
  <c r="DO53" i="40"/>
  <c r="CQ60" i="40"/>
  <c r="DO60" i="40" s="1"/>
  <c r="AD60" i="40"/>
  <c r="DO63" i="40"/>
  <c r="CS79" i="40"/>
  <c r="AD79" i="40"/>
  <c r="DO81" i="40"/>
  <c r="AD88" i="40"/>
  <c r="CN106" i="40"/>
  <c r="CY109" i="40"/>
  <c r="DE106" i="40"/>
  <c r="CZ112" i="40"/>
  <c r="DG127" i="40"/>
  <c r="Q34" i="40"/>
  <c r="J66" i="40"/>
  <c r="Z66" i="40"/>
  <c r="CY66" i="40"/>
  <c r="AD48" i="40"/>
  <c r="CV57" i="40"/>
  <c r="AD57" i="40"/>
  <c r="D98" i="40"/>
  <c r="T98" i="40"/>
  <c r="CN82" i="40"/>
  <c r="DO82" i="40" s="1"/>
  <c r="AD82" i="40"/>
  <c r="DO88" i="40"/>
  <c r="DM107" i="40"/>
  <c r="S131" i="40"/>
  <c r="M131" i="40"/>
  <c r="AC105" i="40"/>
  <c r="CP109" i="40"/>
  <c r="CR111" i="40"/>
  <c r="DH111" i="40"/>
  <c r="DA112" i="40"/>
  <c r="CQ118" i="40"/>
  <c r="AD120" i="40"/>
  <c r="T131" i="40"/>
  <c r="R34" i="40"/>
  <c r="AD52" i="40"/>
  <c r="DL98" i="40"/>
  <c r="AC131" i="40"/>
  <c r="DD106" i="40"/>
  <c r="CP108" i="40"/>
  <c r="CV105" i="40"/>
  <c r="E131" i="40"/>
  <c r="U131" i="40"/>
  <c r="S34" i="40"/>
  <c r="L66" i="40"/>
  <c r="AB66" i="40"/>
  <c r="DO52" i="40"/>
  <c r="CQ77" i="40"/>
  <c r="DO77" i="40" s="1"/>
  <c r="AD77" i="40"/>
  <c r="AD85" i="40"/>
  <c r="CR110" i="40"/>
  <c r="B141" i="40"/>
  <c r="AD104" i="40"/>
  <c r="F131" i="40"/>
  <c r="V131" i="40"/>
  <c r="AD15" i="40"/>
  <c r="AD125" i="40"/>
  <c r="AD31" i="40"/>
  <c r="D34" i="40"/>
  <c r="T34" i="40"/>
  <c r="M66" i="40"/>
  <c r="AC66" i="40"/>
  <c r="DO57" i="40"/>
  <c r="CT72" i="40"/>
  <c r="DO72" i="40" s="1"/>
  <c r="AD72" i="40"/>
  <c r="DO85" i="40"/>
  <c r="CO106" i="40"/>
  <c r="W131" i="40"/>
  <c r="CV7" i="40"/>
  <c r="DL7" i="40"/>
  <c r="DE8" i="40"/>
  <c r="DE105" i="40" s="1"/>
  <c r="CX9" i="40"/>
  <c r="CX106" i="40" s="1"/>
  <c r="DG10" i="40"/>
  <c r="DG107" i="40" s="1"/>
  <c r="CZ11" i="40"/>
  <c r="CZ108" i="40" s="1"/>
  <c r="CZ131" i="40" s="1"/>
  <c r="DI12" i="40"/>
  <c r="DI109" i="40" s="1"/>
  <c r="DB13" i="40"/>
  <c r="DB110" i="40" s="1"/>
  <c r="DK14" i="40"/>
  <c r="DK111" i="40" s="1"/>
  <c r="CN15" i="40"/>
  <c r="DD15" i="40"/>
  <c r="DD112" i="40" s="1"/>
  <c r="DM16" i="40"/>
  <c r="DM113" i="40" s="1"/>
  <c r="CP17" i="40"/>
  <c r="CP114" i="40" s="1"/>
  <c r="DF17" i="40"/>
  <c r="DF114" i="40" s="1"/>
  <c r="B143" i="40"/>
  <c r="B459" i="40" a="1"/>
  <c r="B459" i="40" s="1"/>
  <c r="CR19" i="40"/>
  <c r="CR116" i="40" s="1"/>
  <c r="DH19" i="40"/>
  <c r="DH116" i="40" s="1"/>
  <c r="CT21" i="40"/>
  <c r="CT118" i="40" s="1"/>
  <c r="DJ21" i="40"/>
  <c r="DJ118" i="40" s="1"/>
  <c r="AD22" i="40"/>
  <c r="CV23" i="40"/>
  <c r="CV120" i="40" s="1"/>
  <c r="DL23" i="40"/>
  <c r="DL120" i="40" s="1"/>
  <c r="CO24" i="40"/>
  <c r="CO121" i="40" s="1"/>
  <c r="CX25" i="40"/>
  <c r="CX122" i="40" s="1"/>
  <c r="CQ26" i="40"/>
  <c r="CQ123" i="40" s="1"/>
  <c r="CZ27" i="40"/>
  <c r="CZ124" i="40" s="1"/>
  <c r="CS28" i="40"/>
  <c r="CS125" i="40" s="1"/>
  <c r="DB29" i="40"/>
  <c r="DB126" i="40" s="1"/>
  <c r="CU30" i="40"/>
  <c r="CU127" i="40" s="1"/>
  <c r="CN31" i="40"/>
  <c r="DD31" i="40"/>
  <c r="DD128" i="40" s="1"/>
  <c r="CW32" i="40"/>
  <c r="CW129" i="40" s="1"/>
  <c r="DM32" i="40"/>
  <c r="DM129" i="40" s="1"/>
  <c r="E34" i="40"/>
  <c r="U34" i="40"/>
  <c r="N66" i="40"/>
  <c r="AD39" i="40"/>
  <c r="DC39" i="40"/>
  <c r="DC66" i="40" s="1"/>
  <c r="CO75" i="40"/>
  <c r="DO75" i="40" s="1"/>
  <c r="AD75" i="40"/>
  <c r="DF108" i="40"/>
  <c r="CX107" i="40"/>
  <c r="B142" i="40"/>
  <c r="H131" i="40"/>
  <c r="CW7" i="40"/>
  <c r="DM7" i="40"/>
  <c r="CP8" i="40"/>
  <c r="CP105" i="40" s="1"/>
  <c r="DF8" i="40"/>
  <c r="DF105" i="40" s="1"/>
  <c r="CY9" i="40"/>
  <c r="CY106" i="40" s="1"/>
  <c r="AD107" i="40"/>
  <c r="CR10" i="40"/>
  <c r="CR107" i="40" s="1"/>
  <c r="DH10" i="40"/>
  <c r="DH107" i="40" s="1"/>
  <c r="DH131" i="40" s="1"/>
  <c r="DA11" i="40"/>
  <c r="DA108" i="40" s="1"/>
  <c r="CT12" i="40"/>
  <c r="CT109" i="40" s="1"/>
  <c r="DJ12" i="40"/>
  <c r="DJ109" i="40" s="1"/>
  <c r="AD13" i="40"/>
  <c r="DC13" i="40"/>
  <c r="DC110" i="40" s="1"/>
  <c r="B334" i="40" a="1"/>
  <c r="B334" i="40" s="1"/>
  <c r="CV14" i="40"/>
  <c r="CV111" i="40" s="1"/>
  <c r="DL14" i="40"/>
  <c r="DL111" i="40" s="1"/>
  <c r="AD112" i="40"/>
  <c r="CO15" i="40"/>
  <c r="CO112" i="40" s="1"/>
  <c r="DE15" i="40"/>
  <c r="DE112" i="40" s="1"/>
  <c r="CX16" i="40"/>
  <c r="CX113" i="40" s="1"/>
  <c r="CQ17" i="40"/>
  <c r="CQ114" i="40" s="1"/>
  <c r="DG17" i="40"/>
  <c r="DG114" i="40" s="1"/>
  <c r="CZ18" i="40"/>
  <c r="CZ115" i="40" s="1"/>
  <c r="CS19" i="40"/>
  <c r="CS116" i="40" s="1"/>
  <c r="DI19" i="40"/>
  <c r="DI116" i="40" s="1"/>
  <c r="DB20" i="40"/>
  <c r="DB117" i="40" s="1"/>
  <c r="CU21" i="40"/>
  <c r="CU118" i="40" s="1"/>
  <c r="DK21" i="40"/>
  <c r="DK118" i="40" s="1"/>
  <c r="CN22" i="40"/>
  <c r="DD22" i="40"/>
  <c r="DD119" i="40" s="1"/>
  <c r="CW23" i="40"/>
  <c r="CW120" i="40" s="1"/>
  <c r="DM23" i="40"/>
  <c r="DM120" i="40" s="1"/>
  <c r="CP24" i="40"/>
  <c r="CP121" i="40" s="1"/>
  <c r="DF24" i="40"/>
  <c r="DF121" i="40" s="1"/>
  <c r="CY25" i="40"/>
  <c r="CY122" i="40" s="1"/>
  <c r="B634" i="40" a="1"/>
  <c r="B634" i="40" s="1"/>
  <c r="CR26" i="40"/>
  <c r="CR123" i="40" s="1"/>
  <c r="DH26" i="40"/>
  <c r="DH123" i="40" s="1"/>
  <c r="DA27" i="40"/>
  <c r="DA124" i="40" s="1"/>
  <c r="CT28" i="40"/>
  <c r="CT125" i="40" s="1"/>
  <c r="DJ28" i="40"/>
  <c r="DJ125" i="40" s="1"/>
  <c r="AD29" i="40"/>
  <c r="DC29" i="40"/>
  <c r="DC126" i="40" s="1"/>
  <c r="CV30" i="40"/>
  <c r="CV127" i="40" s="1"/>
  <c r="DL30" i="40"/>
  <c r="DL127" i="40" s="1"/>
  <c r="CO31" i="40"/>
  <c r="CO128" i="40" s="1"/>
  <c r="DE31" i="40"/>
  <c r="DE128" i="40" s="1"/>
  <c r="CX32" i="40"/>
  <c r="CX129" i="40" s="1"/>
  <c r="F34" i="40"/>
  <c r="V34" i="40"/>
  <c r="O66" i="40"/>
  <c r="CN39" i="40"/>
  <c r="DD39" i="40"/>
  <c r="DD66" i="40" s="1"/>
  <c r="CO58" i="40"/>
  <c r="DO58" i="40" s="1"/>
  <c r="AD58" i="40"/>
  <c r="DE71" i="40"/>
  <c r="DE98" i="40" s="1"/>
  <c r="CW83" i="40"/>
  <c r="CW116" i="40" s="1"/>
  <c r="AD83" i="40"/>
  <c r="DO87" i="40"/>
  <c r="R98" i="40"/>
  <c r="DG98" i="40"/>
  <c r="DO94" i="40"/>
  <c r="C98" i="40"/>
  <c r="S98" i="40"/>
  <c r="CR98" i="40"/>
  <c r="DH98" i="40"/>
  <c r="E98" i="40"/>
  <c r="U98" i="40"/>
  <c r="CT98" i="40"/>
  <c r="DJ98" i="40"/>
  <c r="AD62" i="40"/>
  <c r="F98" i="40"/>
  <c r="V98" i="40"/>
  <c r="CU98" i="40"/>
  <c r="DK98" i="40"/>
  <c r="AD89" i="40"/>
  <c r="AD53" i="40"/>
  <c r="G98" i="40"/>
  <c r="W98" i="40"/>
  <c r="AD92" i="40"/>
  <c r="DO95" i="40"/>
  <c r="H98" i="40"/>
  <c r="X98" i="40"/>
  <c r="DM98" i="40"/>
  <c r="DO92" i="40"/>
  <c r="AD95" i="40"/>
  <c r="AD51" i="40"/>
  <c r="I98" i="40"/>
  <c r="Y98" i="40"/>
  <c r="CX98" i="40"/>
  <c r="AD93" i="40"/>
  <c r="J98" i="40"/>
  <c r="Z98" i="40"/>
  <c r="CY98" i="40"/>
  <c r="K98" i="40"/>
  <c r="AA98" i="40"/>
  <c r="CZ98" i="40"/>
  <c r="L98" i="40"/>
  <c r="AB98" i="40"/>
  <c r="AD63" i="40"/>
  <c r="AD80" i="40"/>
  <c r="AD71" i="40"/>
  <c r="DC71" i="40"/>
  <c r="DC98" i="40" s="1"/>
  <c r="AD87" i="40"/>
  <c r="O98" i="40"/>
  <c r="CN71" i="40"/>
  <c r="DD71" i="40"/>
  <c r="DD98" i="40" s="1"/>
  <c r="DO130" i="40"/>
  <c r="DN131" i="40"/>
  <c r="BH131" i="40"/>
  <c r="AD98" i="38"/>
  <c r="F139" i="38"/>
  <c r="AD119" i="38"/>
  <c r="E139" i="38"/>
  <c r="S131" i="38"/>
  <c r="AD120" i="38"/>
  <c r="AD128" i="38"/>
  <c r="E131" i="38"/>
  <c r="U131" i="38"/>
  <c r="AD66" i="38"/>
  <c r="AD106" i="38"/>
  <c r="AD114" i="38"/>
  <c r="J131" i="38"/>
  <c r="Z131" i="38"/>
  <c r="P131" i="38"/>
  <c r="AD116" i="38"/>
  <c r="AD124" i="38"/>
  <c r="AD111" i="38"/>
  <c r="AD105" i="38"/>
  <c r="AD113" i="38"/>
  <c r="L131" i="38"/>
  <c r="B151" i="38"/>
  <c r="AD108" i="38"/>
  <c r="AD110" i="38"/>
  <c r="AD121" i="38"/>
  <c r="K131" i="38"/>
  <c r="AD127" i="38"/>
  <c r="Q131" i="38"/>
  <c r="M131" i="38"/>
  <c r="AD126" i="38"/>
  <c r="AA131" i="38"/>
  <c r="AD34" i="38"/>
  <c r="R131" i="38"/>
  <c r="N131" i="38"/>
  <c r="AD107" i="38"/>
  <c r="B138" i="38"/>
  <c r="S136" i="38" s="1"/>
  <c r="S144" i="38" s="1"/>
  <c r="AD104" i="38"/>
  <c r="D139" i="38"/>
  <c r="G139" i="38" s="1"/>
  <c r="T141" i="38" s="1"/>
  <c r="B152" i="38"/>
  <c r="O131" i="38"/>
  <c r="AD115" i="38"/>
  <c r="AD122" i="38"/>
  <c r="AD123" i="38"/>
  <c r="D131" i="38"/>
  <c r="T131" i="38"/>
  <c r="AD112" i="38"/>
  <c r="F131" i="38"/>
  <c r="G131" i="38"/>
  <c r="W131" i="38"/>
  <c r="AD109" i="38"/>
  <c r="AD118" i="38"/>
  <c r="V131" i="38"/>
  <c r="H131" i="38"/>
  <c r="X131" i="38"/>
  <c r="AD117" i="38"/>
  <c r="AD125" i="38"/>
  <c r="I131" i="38"/>
  <c r="Y131" i="38"/>
  <c r="J138" i="38"/>
  <c r="L138" i="38" s="1"/>
  <c r="I139" i="38"/>
  <c r="T143" i="38" s="1"/>
  <c r="H138" i="38"/>
  <c r="S142" i="38" s="1"/>
  <c r="I138" i="38"/>
  <c r="S143" i="38" s="1"/>
  <c r="Q139" i="38"/>
  <c r="T139" i="38" s="1"/>
  <c r="E144" i="38"/>
  <c r="C134" i="38"/>
  <c r="B136" i="38"/>
  <c r="G138" i="38"/>
  <c r="S141" i="38" s="1"/>
  <c r="Q138" i="38"/>
  <c r="T138" i="38" s="1"/>
  <c r="E142" i="38"/>
  <c r="G136" i="38"/>
  <c r="Q141" i="38" s="1"/>
  <c r="C131" i="38"/>
  <c r="R138" i="38"/>
  <c r="H136" i="38"/>
  <c r="Q142" i="38" s="1"/>
  <c r="I136" i="38"/>
  <c r="Q143" i="38" s="1"/>
  <c r="Q140" i="38"/>
  <c r="T140" i="38" s="1"/>
  <c r="B148" i="38"/>
  <c r="B155" i="37"/>
  <c r="B147" i="37"/>
  <c r="B146" i="37"/>
  <c r="B153" i="37" s="1"/>
  <c r="DN130" i="37"/>
  <c r="DM130" i="37"/>
  <c r="DL130" i="37"/>
  <c r="DK130" i="37"/>
  <c r="DJ130" i="37"/>
  <c r="DI130" i="37"/>
  <c r="DH130" i="37"/>
  <c r="DG130" i="37"/>
  <c r="DF130" i="37"/>
  <c r="DE130" i="37"/>
  <c r="DD130" i="37"/>
  <c r="DC130" i="37"/>
  <c r="DB130" i="37"/>
  <c r="DA130" i="37"/>
  <c r="CZ130" i="37"/>
  <c r="CY130" i="37"/>
  <c r="CX130" i="37"/>
  <c r="CW130" i="37"/>
  <c r="CV130" i="37"/>
  <c r="CU130" i="37"/>
  <c r="CT130" i="37"/>
  <c r="DO130" i="37" s="1"/>
  <c r="CS130" i="37"/>
  <c r="CR130" i="37"/>
  <c r="CQ130" i="37"/>
  <c r="CP130" i="37"/>
  <c r="CO130" i="37"/>
  <c r="CN130" i="37"/>
  <c r="BH130" i="37"/>
  <c r="DN129" i="37"/>
  <c r="BH129" i="37"/>
  <c r="DN128" i="37"/>
  <c r="BH128" i="37"/>
  <c r="DN127" i="37"/>
  <c r="BH127" i="37"/>
  <c r="DN126" i="37"/>
  <c r="BH126" i="37"/>
  <c r="DN125" i="37"/>
  <c r="BH125" i="37"/>
  <c r="DN124" i="37"/>
  <c r="BH124" i="37"/>
  <c r="DN123" i="37"/>
  <c r="BH123" i="37"/>
  <c r="DN122" i="37"/>
  <c r="BH122" i="37"/>
  <c r="DN121" i="37"/>
  <c r="BH121" i="37"/>
  <c r="DN120" i="37"/>
  <c r="BH120" i="37"/>
  <c r="DN119" i="37"/>
  <c r="BH119" i="37"/>
  <c r="DN118" i="37"/>
  <c r="BH118" i="37"/>
  <c r="DN117" i="37"/>
  <c r="BH117" i="37"/>
  <c r="DN116" i="37"/>
  <c r="BH116" i="37"/>
  <c r="DN115" i="37"/>
  <c r="BH115" i="37"/>
  <c r="DN114" i="37"/>
  <c r="BH114" i="37"/>
  <c r="DN113" i="37"/>
  <c r="BH113" i="37"/>
  <c r="DN112" i="37"/>
  <c r="BH112" i="37"/>
  <c r="DN111" i="37"/>
  <c r="BH111" i="37"/>
  <c r="DN110" i="37"/>
  <c r="BH110" i="37"/>
  <c r="DN109" i="37"/>
  <c r="BH109" i="37"/>
  <c r="DN108" i="37"/>
  <c r="BH108" i="37"/>
  <c r="DN107" i="37"/>
  <c r="BH107" i="37"/>
  <c r="DN106" i="37"/>
  <c r="BH106" i="37"/>
  <c r="DN105" i="37"/>
  <c r="BH105" i="37"/>
  <c r="DN104" i="37"/>
  <c r="BH104" i="37"/>
  <c r="AC97" i="37"/>
  <c r="AB97" i="37"/>
  <c r="AA97" i="37"/>
  <c r="Z97" i="37"/>
  <c r="Y97" i="37"/>
  <c r="X97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AD97" i="37" s="1"/>
  <c r="H97" i="37"/>
  <c r="G97" i="37"/>
  <c r="F97" i="37"/>
  <c r="E97" i="37"/>
  <c r="D97" i="37"/>
  <c r="C97" i="37"/>
  <c r="DM96" i="37"/>
  <c r="DL96" i="37"/>
  <c r="DK96" i="37"/>
  <c r="DE96" i="37"/>
  <c r="CZ96" i="37"/>
  <c r="CY96" i="37"/>
  <c r="CX96" i="37"/>
  <c r="CW96" i="37"/>
  <c r="CV96" i="37"/>
  <c r="CU96" i="37"/>
  <c r="CO96" i="37"/>
  <c r="AC96" i="37"/>
  <c r="AB96" i="37"/>
  <c r="AA96" i="37"/>
  <c r="Z96" i="37"/>
  <c r="Y96" i="37"/>
  <c r="DJ96" i="37" s="1"/>
  <c r="X96" i="37"/>
  <c r="DI96" i="37" s="1"/>
  <c r="W96" i="37"/>
  <c r="DH96" i="37" s="1"/>
  <c r="V96" i="37"/>
  <c r="DG96" i="37" s="1"/>
  <c r="U96" i="37"/>
  <c r="DF96" i="37" s="1"/>
  <c r="T96" i="37"/>
  <c r="S96" i="37"/>
  <c r="DD96" i="37" s="1"/>
  <c r="R96" i="37"/>
  <c r="DC96" i="37" s="1"/>
  <c r="Q96" i="37"/>
  <c r="DB96" i="37" s="1"/>
  <c r="P96" i="37"/>
  <c r="DA96" i="37" s="1"/>
  <c r="O96" i="37"/>
  <c r="N96" i="37"/>
  <c r="M96" i="37"/>
  <c r="L96" i="37"/>
  <c r="K96" i="37"/>
  <c r="J96" i="37"/>
  <c r="I96" i="37"/>
  <c r="CT96" i="37" s="1"/>
  <c r="H96" i="37"/>
  <c r="CS96" i="37" s="1"/>
  <c r="G96" i="37"/>
  <c r="CR96" i="37" s="1"/>
  <c r="F96" i="37"/>
  <c r="CQ96" i="37" s="1"/>
  <c r="E96" i="37"/>
  <c r="CP96" i="37" s="1"/>
  <c r="D96" i="37"/>
  <c r="C96" i="37"/>
  <c r="DG95" i="37"/>
  <c r="DF95" i="37"/>
  <c r="DE95" i="37"/>
  <c r="DD95" i="37"/>
  <c r="DC95" i="37"/>
  <c r="DB95" i="37"/>
  <c r="DA95" i="37"/>
  <c r="CZ95" i="37"/>
  <c r="CY95" i="37"/>
  <c r="CX95" i="37"/>
  <c r="CW95" i="37"/>
  <c r="CQ95" i="37"/>
  <c r="CP95" i="37"/>
  <c r="CO95" i="37"/>
  <c r="CN95" i="37"/>
  <c r="AC95" i="37"/>
  <c r="AB95" i="37"/>
  <c r="DM95" i="37" s="1"/>
  <c r="AA95" i="37"/>
  <c r="DL95" i="37" s="1"/>
  <c r="Z95" i="37"/>
  <c r="DK95" i="37" s="1"/>
  <c r="Y95" i="37"/>
  <c r="DJ95" i="37" s="1"/>
  <c r="X95" i="37"/>
  <c r="DI95" i="37" s="1"/>
  <c r="W95" i="37"/>
  <c r="DH95" i="37" s="1"/>
  <c r="V95" i="37"/>
  <c r="U95" i="37"/>
  <c r="T95" i="37"/>
  <c r="S95" i="37"/>
  <c r="R95" i="37"/>
  <c r="Q95" i="37"/>
  <c r="P95" i="37"/>
  <c r="O95" i="37"/>
  <c r="N95" i="37"/>
  <c r="M95" i="37"/>
  <c r="L95" i="37"/>
  <c r="K95" i="37"/>
  <c r="CV95" i="37" s="1"/>
  <c r="J95" i="37"/>
  <c r="CU95" i="37" s="1"/>
  <c r="I95" i="37"/>
  <c r="CT95" i="37" s="1"/>
  <c r="H95" i="37"/>
  <c r="CS95" i="37" s="1"/>
  <c r="G95" i="37"/>
  <c r="F95" i="37"/>
  <c r="E95" i="37"/>
  <c r="D95" i="37"/>
  <c r="C95" i="37"/>
  <c r="DM94" i="37"/>
  <c r="DL94" i="37"/>
  <c r="DK94" i="37"/>
  <c r="DJ94" i="37"/>
  <c r="DF94" i="37"/>
  <c r="DE94" i="37"/>
  <c r="DD94" i="37"/>
  <c r="DC94" i="37"/>
  <c r="CX94" i="37"/>
  <c r="CW94" i="37"/>
  <c r="CV94" i="37"/>
  <c r="CU94" i="37"/>
  <c r="CP94" i="37"/>
  <c r="CO94" i="37"/>
  <c r="CN94" i="37"/>
  <c r="AC94" i="37"/>
  <c r="AB94" i="37"/>
  <c r="AA94" i="37"/>
  <c r="Z94" i="37"/>
  <c r="Y94" i="37"/>
  <c r="X94" i="37"/>
  <c r="DI94" i="37" s="1"/>
  <c r="W94" i="37"/>
  <c r="DH94" i="37" s="1"/>
  <c r="V94" i="37"/>
  <c r="DG94" i="37" s="1"/>
  <c r="U94" i="37"/>
  <c r="T94" i="37"/>
  <c r="S94" i="37"/>
  <c r="R94" i="37"/>
  <c r="Q94" i="37"/>
  <c r="DB94" i="37" s="1"/>
  <c r="P94" i="37"/>
  <c r="DA94" i="37" s="1"/>
  <c r="O94" i="37"/>
  <c r="CZ94" i="37" s="1"/>
  <c r="N94" i="37"/>
  <c r="CY94" i="37" s="1"/>
  <c r="M94" i="37"/>
  <c r="L94" i="37"/>
  <c r="K94" i="37"/>
  <c r="J94" i="37"/>
  <c r="I94" i="37"/>
  <c r="CT94" i="37" s="1"/>
  <c r="H94" i="37"/>
  <c r="CS94" i="37" s="1"/>
  <c r="G94" i="37"/>
  <c r="CR94" i="37" s="1"/>
  <c r="F94" i="37"/>
  <c r="E94" i="37"/>
  <c r="D94" i="37"/>
  <c r="C94" i="37"/>
  <c r="DE93" i="37"/>
  <c r="DD93" i="37"/>
  <c r="DC93" i="37"/>
  <c r="DB93" i="37"/>
  <c r="DA93" i="37"/>
  <c r="CZ93" i="37"/>
  <c r="CY93" i="37"/>
  <c r="CX93" i="37"/>
  <c r="CO93" i="37"/>
  <c r="CN93" i="37"/>
  <c r="AC93" i="37"/>
  <c r="AB93" i="37"/>
  <c r="DM93" i="37" s="1"/>
  <c r="AA93" i="37"/>
  <c r="DL93" i="37" s="1"/>
  <c r="Z93" i="37"/>
  <c r="DK93" i="37" s="1"/>
  <c r="Y93" i="37"/>
  <c r="DJ93" i="37" s="1"/>
  <c r="X93" i="37"/>
  <c r="DI93" i="37" s="1"/>
  <c r="W93" i="37"/>
  <c r="DH93" i="37" s="1"/>
  <c r="V93" i="37"/>
  <c r="DG93" i="37" s="1"/>
  <c r="U93" i="37"/>
  <c r="DF93" i="37" s="1"/>
  <c r="T93" i="37"/>
  <c r="S93" i="37"/>
  <c r="R93" i="37"/>
  <c r="Q93" i="37"/>
  <c r="P93" i="37"/>
  <c r="O93" i="37"/>
  <c r="N93" i="37"/>
  <c r="M93" i="37"/>
  <c r="L93" i="37"/>
  <c r="CW93" i="37" s="1"/>
  <c r="K93" i="37"/>
  <c r="CV93" i="37" s="1"/>
  <c r="J93" i="37"/>
  <c r="CU93" i="37" s="1"/>
  <c r="I93" i="37"/>
  <c r="CT93" i="37" s="1"/>
  <c r="H93" i="37"/>
  <c r="CS93" i="37" s="1"/>
  <c r="G93" i="37"/>
  <c r="CR93" i="37" s="1"/>
  <c r="F93" i="37"/>
  <c r="CQ93" i="37" s="1"/>
  <c r="E93" i="37"/>
  <c r="D93" i="37"/>
  <c r="C93" i="37"/>
  <c r="DH92" i="37"/>
  <c r="DG92" i="37"/>
  <c r="DF92" i="37"/>
  <c r="DE92" i="37"/>
  <c r="DD92" i="37"/>
  <c r="DC92" i="37"/>
  <c r="DB92" i="37"/>
  <c r="DA92" i="37"/>
  <c r="CZ92" i="37"/>
  <c r="CY92" i="37"/>
  <c r="CR92" i="37"/>
  <c r="CQ92" i="37"/>
  <c r="CP92" i="37"/>
  <c r="CO92" i="37"/>
  <c r="CN92" i="37"/>
  <c r="AC92" i="37"/>
  <c r="AB92" i="37"/>
  <c r="DM92" i="37" s="1"/>
  <c r="AA92" i="37"/>
  <c r="DL92" i="37" s="1"/>
  <c r="Z92" i="37"/>
  <c r="DK92" i="37" s="1"/>
  <c r="Y92" i="37"/>
  <c r="DJ92" i="37" s="1"/>
  <c r="X92" i="37"/>
  <c r="DI92" i="37" s="1"/>
  <c r="W92" i="37"/>
  <c r="V92" i="37"/>
  <c r="U92" i="37"/>
  <c r="T92" i="37"/>
  <c r="S92" i="37"/>
  <c r="R92" i="37"/>
  <c r="Q92" i="37"/>
  <c r="P92" i="37"/>
  <c r="O92" i="37"/>
  <c r="N92" i="37"/>
  <c r="M92" i="37"/>
  <c r="CX92" i="37" s="1"/>
  <c r="L92" i="37"/>
  <c r="CW92" i="37" s="1"/>
  <c r="K92" i="37"/>
  <c r="CV92" i="37" s="1"/>
  <c r="J92" i="37"/>
  <c r="CU92" i="37" s="1"/>
  <c r="I92" i="37"/>
  <c r="CT92" i="37" s="1"/>
  <c r="H92" i="37"/>
  <c r="G92" i="37"/>
  <c r="F92" i="37"/>
  <c r="E92" i="37"/>
  <c r="D92" i="37"/>
  <c r="C92" i="37"/>
  <c r="DM91" i="37"/>
  <c r="DL91" i="37"/>
  <c r="DK91" i="37"/>
  <c r="DJ91" i="37"/>
  <c r="DI91" i="37"/>
  <c r="DH91" i="37"/>
  <c r="DG91" i="37"/>
  <c r="DF91" i="37"/>
  <c r="DE91" i="37"/>
  <c r="DD91" i="37"/>
  <c r="CY91" i="37"/>
  <c r="CX91" i="37"/>
  <c r="CW91" i="37"/>
  <c r="CV91" i="37"/>
  <c r="CU91" i="37"/>
  <c r="CT91" i="37"/>
  <c r="CS91" i="37"/>
  <c r="CR91" i="37"/>
  <c r="CQ91" i="37"/>
  <c r="CP91" i="37"/>
  <c r="CO91" i="37"/>
  <c r="CN91" i="37"/>
  <c r="DO91" i="37" s="1"/>
  <c r="AC91" i="37"/>
  <c r="AB91" i="37"/>
  <c r="AA91" i="37"/>
  <c r="Z91" i="37"/>
  <c r="Y91" i="37"/>
  <c r="X91" i="37"/>
  <c r="W91" i="37"/>
  <c r="V91" i="37"/>
  <c r="U91" i="37"/>
  <c r="T91" i="37"/>
  <c r="S91" i="37"/>
  <c r="R91" i="37"/>
  <c r="DC91" i="37" s="1"/>
  <c r="Q91" i="37"/>
  <c r="DB91" i="37" s="1"/>
  <c r="P91" i="37"/>
  <c r="DA91" i="37" s="1"/>
  <c r="O91" i="37"/>
  <c r="CZ91" i="37" s="1"/>
  <c r="N91" i="37"/>
  <c r="M91" i="37"/>
  <c r="L91" i="37"/>
  <c r="K91" i="37"/>
  <c r="J91" i="37"/>
  <c r="I91" i="37"/>
  <c r="H91" i="37"/>
  <c r="G91" i="37"/>
  <c r="F91" i="37"/>
  <c r="E91" i="37"/>
  <c r="D91" i="37"/>
  <c r="C91" i="37"/>
  <c r="DM90" i="37"/>
  <c r="DL90" i="37"/>
  <c r="DK90" i="37"/>
  <c r="DF90" i="37"/>
  <c r="DE90" i="37"/>
  <c r="DD90" i="37"/>
  <c r="DC90" i="37"/>
  <c r="DB90" i="37"/>
  <c r="DA90" i="37"/>
  <c r="CZ90" i="37"/>
  <c r="CY90" i="37"/>
  <c r="CX90" i="37"/>
  <c r="CW90" i="37"/>
  <c r="CV90" i="37"/>
  <c r="CU90" i="37"/>
  <c r="CP90" i="37"/>
  <c r="CO90" i="37"/>
  <c r="CN90" i="37"/>
  <c r="AC90" i="37"/>
  <c r="AB90" i="37"/>
  <c r="AA90" i="37"/>
  <c r="Z90" i="37"/>
  <c r="Y90" i="37"/>
  <c r="DJ90" i="37" s="1"/>
  <c r="X90" i="37"/>
  <c r="DI90" i="37" s="1"/>
  <c r="W90" i="37"/>
  <c r="DH90" i="37" s="1"/>
  <c r="V90" i="37"/>
  <c r="DG90" i="37" s="1"/>
  <c r="U90" i="37"/>
  <c r="T90" i="37"/>
  <c r="S90" i="37"/>
  <c r="R90" i="37"/>
  <c r="Q90" i="37"/>
  <c r="P90" i="37"/>
  <c r="O90" i="37"/>
  <c r="N90" i="37"/>
  <c r="M90" i="37"/>
  <c r="L90" i="37"/>
  <c r="K90" i="37"/>
  <c r="J90" i="37"/>
  <c r="I90" i="37"/>
  <c r="CT90" i="37" s="1"/>
  <c r="H90" i="37"/>
  <c r="CS90" i="37" s="1"/>
  <c r="G90" i="37"/>
  <c r="CR90" i="37" s="1"/>
  <c r="F90" i="37"/>
  <c r="E90" i="37"/>
  <c r="D90" i="37"/>
  <c r="C90" i="37"/>
  <c r="DM89" i="37"/>
  <c r="DL89" i="37"/>
  <c r="DK89" i="37"/>
  <c r="DJ89" i="37"/>
  <c r="DI89" i="37"/>
  <c r="DH89" i="37"/>
  <c r="DG89" i="37"/>
  <c r="DF89" i="37"/>
  <c r="DE89" i="37"/>
  <c r="DD89" i="37"/>
  <c r="DC89" i="37"/>
  <c r="DB89" i="37"/>
  <c r="CW89" i="37"/>
  <c r="CV89" i="37"/>
  <c r="CU89" i="37"/>
  <c r="CT89" i="37"/>
  <c r="CS89" i="37"/>
  <c r="CR89" i="37"/>
  <c r="CQ89" i="37"/>
  <c r="CP89" i="37"/>
  <c r="CO89" i="37"/>
  <c r="CN89" i="37"/>
  <c r="AC89" i="37"/>
  <c r="AB89" i="37"/>
  <c r="AA89" i="37"/>
  <c r="Z89" i="37"/>
  <c r="Y89" i="37"/>
  <c r="X89" i="37"/>
  <c r="W89" i="37"/>
  <c r="V89" i="37"/>
  <c r="U89" i="37"/>
  <c r="T89" i="37"/>
  <c r="S89" i="37"/>
  <c r="R89" i="37"/>
  <c r="Q89" i="37"/>
  <c r="P89" i="37"/>
  <c r="DA89" i="37" s="1"/>
  <c r="O89" i="37"/>
  <c r="CZ89" i="37" s="1"/>
  <c r="N89" i="37"/>
  <c r="CY89" i="37" s="1"/>
  <c r="M89" i="37"/>
  <c r="CX89" i="37" s="1"/>
  <c r="L89" i="37"/>
  <c r="K89" i="37"/>
  <c r="J89" i="37"/>
  <c r="I89" i="37"/>
  <c r="H89" i="37"/>
  <c r="G89" i="37"/>
  <c r="F89" i="37"/>
  <c r="E89" i="37"/>
  <c r="D89" i="37"/>
  <c r="C89" i="37"/>
  <c r="DM88" i="37"/>
  <c r="DL88" i="37"/>
  <c r="DJ88" i="37"/>
  <c r="DI88" i="37"/>
  <c r="DD88" i="37"/>
  <c r="DC88" i="37"/>
  <c r="DB88" i="37"/>
  <c r="DA88" i="37"/>
  <c r="CZ88" i="37"/>
  <c r="CY88" i="37"/>
  <c r="CX88" i="37"/>
  <c r="CW88" i="37"/>
  <c r="CV88" i="37"/>
  <c r="CT88" i="37"/>
  <c r="CS88" i="37"/>
  <c r="CN88" i="37"/>
  <c r="AC88" i="37"/>
  <c r="AB88" i="37"/>
  <c r="AA88" i="37"/>
  <c r="Z88" i="37"/>
  <c r="DK88" i="37" s="1"/>
  <c r="Y88" i="37"/>
  <c r="X88" i="37"/>
  <c r="W88" i="37"/>
  <c r="DH88" i="37" s="1"/>
  <c r="V88" i="37"/>
  <c r="DG88" i="37" s="1"/>
  <c r="U88" i="37"/>
  <c r="DF88" i="37" s="1"/>
  <c r="T88" i="37"/>
  <c r="DE88" i="37" s="1"/>
  <c r="S88" i="37"/>
  <c r="R88" i="37"/>
  <c r="Q88" i="37"/>
  <c r="P88" i="37"/>
  <c r="O88" i="37"/>
  <c r="N88" i="37"/>
  <c r="M88" i="37"/>
  <c r="L88" i="37"/>
  <c r="K88" i="37"/>
  <c r="J88" i="37"/>
  <c r="CU88" i="37" s="1"/>
  <c r="I88" i="37"/>
  <c r="H88" i="37"/>
  <c r="G88" i="37"/>
  <c r="CR88" i="37" s="1"/>
  <c r="F88" i="37"/>
  <c r="CQ88" i="37" s="1"/>
  <c r="E88" i="37"/>
  <c r="CP88" i="37" s="1"/>
  <c r="D88" i="37"/>
  <c r="C88" i="37"/>
  <c r="DK87" i="37"/>
  <c r="DJ87" i="37"/>
  <c r="DI87" i="37"/>
  <c r="DH87" i="37"/>
  <c r="DG87" i="37"/>
  <c r="DF87" i="37"/>
  <c r="DE87" i="37"/>
  <c r="DD87" i="37"/>
  <c r="DC87" i="37"/>
  <c r="DA87" i="37"/>
  <c r="CZ87" i="37"/>
  <c r="CU87" i="37"/>
  <c r="CT87" i="37"/>
  <c r="CS87" i="37"/>
  <c r="CR87" i="37"/>
  <c r="CQ87" i="37"/>
  <c r="CP87" i="37"/>
  <c r="CO87" i="37"/>
  <c r="CN87" i="37"/>
  <c r="AC87" i="37"/>
  <c r="AB87" i="37"/>
  <c r="DM87" i="37" s="1"/>
  <c r="AA87" i="37"/>
  <c r="DL87" i="37" s="1"/>
  <c r="Z87" i="37"/>
  <c r="Y87" i="37"/>
  <c r="X87" i="37"/>
  <c r="W87" i="37"/>
  <c r="V87" i="37"/>
  <c r="U87" i="37"/>
  <c r="T87" i="37"/>
  <c r="S87" i="37"/>
  <c r="R87" i="37"/>
  <c r="Q87" i="37"/>
  <c r="DB87" i="37" s="1"/>
  <c r="P87" i="37"/>
  <c r="O87" i="37"/>
  <c r="N87" i="37"/>
  <c r="CY87" i="37" s="1"/>
  <c r="M87" i="37"/>
  <c r="CX87" i="37" s="1"/>
  <c r="L87" i="37"/>
  <c r="CW87" i="37" s="1"/>
  <c r="K87" i="37"/>
  <c r="J87" i="37"/>
  <c r="I87" i="37"/>
  <c r="H87" i="37"/>
  <c r="G87" i="37"/>
  <c r="F87" i="37"/>
  <c r="E87" i="37"/>
  <c r="D87" i="37"/>
  <c r="C87" i="37"/>
  <c r="DM86" i="37"/>
  <c r="DL86" i="37"/>
  <c r="DK86" i="37"/>
  <c r="DJ86" i="37"/>
  <c r="DH86" i="37"/>
  <c r="DG86" i="37"/>
  <c r="DB86" i="37"/>
  <c r="DA86" i="37"/>
  <c r="CZ86" i="37"/>
  <c r="CY86" i="37"/>
  <c r="CX86" i="37"/>
  <c r="CW86" i="37"/>
  <c r="CV86" i="37"/>
  <c r="CU86" i="37"/>
  <c r="CT86" i="37"/>
  <c r="CR86" i="37"/>
  <c r="CQ86" i="37"/>
  <c r="AC86" i="37"/>
  <c r="AB86" i="37"/>
  <c r="AA86" i="37"/>
  <c r="Z86" i="37"/>
  <c r="Y86" i="37"/>
  <c r="X86" i="37"/>
  <c r="DI86" i="37" s="1"/>
  <c r="W86" i="37"/>
  <c r="V86" i="37"/>
  <c r="U86" i="37"/>
  <c r="DF86" i="37" s="1"/>
  <c r="T86" i="37"/>
  <c r="DE86" i="37" s="1"/>
  <c r="S86" i="37"/>
  <c r="DD86" i="37" s="1"/>
  <c r="R86" i="37"/>
  <c r="DC86" i="37" s="1"/>
  <c r="Q86" i="37"/>
  <c r="P86" i="37"/>
  <c r="O86" i="37"/>
  <c r="N86" i="37"/>
  <c r="M86" i="37"/>
  <c r="L86" i="37"/>
  <c r="K86" i="37"/>
  <c r="J86" i="37"/>
  <c r="I86" i="37"/>
  <c r="H86" i="37"/>
  <c r="CS86" i="37" s="1"/>
  <c r="G86" i="37"/>
  <c r="F86" i="37"/>
  <c r="E86" i="37"/>
  <c r="CP86" i="37" s="1"/>
  <c r="D86" i="37"/>
  <c r="CO86" i="37" s="1"/>
  <c r="C86" i="37"/>
  <c r="DI85" i="37"/>
  <c r="DH85" i="37"/>
  <c r="DG85" i="37"/>
  <c r="DF85" i="37"/>
  <c r="DE85" i="37"/>
  <c r="DD85" i="37"/>
  <c r="DC85" i="37"/>
  <c r="DB85" i="37"/>
  <c r="DA85" i="37"/>
  <c r="CY85" i="37"/>
  <c r="CX85" i="37"/>
  <c r="CS85" i="37"/>
  <c r="CR85" i="37"/>
  <c r="CQ85" i="37"/>
  <c r="CP85" i="37"/>
  <c r="CO85" i="37"/>
  <c r="CN85" i="37"/>
  <c r="AC85" i="37"/>
  <c r="AB85" i="37"/>
  <c r="DM85" i="37" s="1"/>
  <c r="AA85" i="37"/>
  <c r="DL85" i="37" s="1"/>
  <c r="Z85" i="37"/>
  <c r="DK85" i="37" s="1"/>
  <c r="Y85" i="37"/>
  <c r="DJ85" i="37" s="1"/>
  <c r="X85" i="37"/>
  <c r="W85" i="37"/>
  <c r="V85" i="37"/>
  <c r="U85" i="37"/>
  <c r="T85" i="37"/>
  <c r="S85" i="37"/>
  <c r="R85" i="37"/>
  <c r="Q85" i="37"/>
  <c r="P85" i="37"/>
  <c r="O85" i="37"/>
  <c r="CZ85" i="37" s="1"/>
  <c r="N85" i="37"/>
  <c r="M85" i="37"/>
  <c r="L85" i="37"/>
  <c r="CW85" i="37" s="1"/>
  <c r="K85" i="37"/>
  <c r="CV85" i="37" s="1"/>
  <c r="J85" i="37"/>
  <c r="CU85" i="37" s="1"/>
  <c r="I85" i="37"/>
  <c r="H85" i="37"/>
  <c r="G85" i="37"/>
  <c r="F85" i="37"/>
  <c r="E85" i="37"/>
  <c r="D85" i="37"/>
  <c r="C85" i="37"/>
  <c r="DM84" i="37"/>
  <c r="DL84" i="37"/>
  <c r="DK84" i="37"/>
  <c r="DJ84" i="37"/>
  <c r="DI84" i="37"/>
  <c r="DH84" i="37"/>
  <c r="DF84" i="37"/>
  <c r="DE84" i="37"/>
  <c r="CZ84" i="37"/>
  <c r="CY84" i="37"/>
  <c r="CX84" i="37"/>
  <c r="CW84" i="37"/>
  <c r="CV84" i="37"/>
  <c r="CU84" i="37"/>
  <c r="CT84" i="37"/>
  <c r="CS84" i="37"/>
  <c r="CR84" i="37"/>
  <c r="CP84" i="37"/>
  <c r="CO84" i="37"/>
  <c r="AC84" i="37"/>
  <c r="AB84" i="37"/>
  <c r="AA84" i="37"/>
  <c r="Z84" i="37"/>
  <c r="Y84" i="37"/>
  <c r="X84" i="37"/>
  <c r="W84" i="37"/>
  <c r="V84" i="37"/>
  <c r="DG84" i="37" s="1"/>
  <c r="U84" i="37"/>
  <c r="T84" i="37"/>
  <c r="S84" i="37"/>
  <c r="DD84" i="37" s="1"/>
  <c r="R84" i="37"/>
  <c r="DC84" i="37" s="1"/>
  <c r="Q84" i="37"/>
  <c r="DB84" i="37" s="1"/>
  <c r="P84" i="37"/>
  <c r="DA84" i="37" s="1"/>
  <c r="O84" i="37"/>
  <c r="N84" i="37"/>
  <c r="M84" i="37"/>
  <c r="L84" i="37"/>
  <c r="K84" i="37"/>
  <c r="J84" i="37"/>
  <c r="I84" i="37"/>
  <c r="H84" i="37"/>
  <c r="G84" i="37"/>
  <c r="F84" i="37"/>
  <c r="CQ84" i="37" s="1"/>
  <c r="E84" i="37"/>
  <c r="D84" i="37"/>
  <c r="C84" i="37"/>
  <c r="DM83" i="37"/>
  <c r="DL83" i="37"/>
  <c r="DG83" i="37"/>
  <c r="DF83" i="37"/>
  <c r="DE83" i="37"/>
  <c r="DD83" i="37"/>
  <c r="DC83" i="37"/>
  <c r="DB83" i="37"/>
  <c r="DA83" i="37"/>
  <c r="CZ83" i="37"/>
  <c r="CY83" i="37"/>
  <c r="CW83" i="37"/>
  <c r="CV83" i="37"/>
  <c r="CQ83" i="37"/>
  <c r="CP83" i="37"/>
  <c r="CO83" i="37"/>
  <c r="CN83" i="37"/>
  <c r="AC83" i="37"/>
  <c r="AB83" i="37"/>
  <c r="AA83" i="37"/>
  <c r="Z83" i="37"/>
  <c r="DK83" i="37" s="1"/>
  <c r="Y83" i="37"/>
  <c r="DJ83" i="37" s="1"/>
  <c r="X83" i="37"/>
  <c r="DI83" i="37" s="1"/>
  <c r="W83" i="37"/>
  <c r="DH83" i="37" s="1"/>
  <c r="V83" i="37"/>
  <c r="U83" i="37"/>
  <c r="T83" i="37"/>
  <c r="S83" i="37"/>
  <c r="R83" i="37"/>
  <c r="Q83" i="37"/>
  <c r="P83" i="37"/>
  <c r="O83" i="37"/>
  <c r="N83" i="37"/>
  <c r="M83" i="37"/>
  <c r="CX83" i="37" s="1"/>
  <c r="L83" i="37"/>
  <c r="K83" i="37"/>
  <c r="J83" i="37"/>
  <c r="CU83" i="37" s="1"/>
  <c r="I83" i="37"/>
  <c r="CT83" i="37" s="1"/>
  <c r="H83" i="37"/>
  <c r="CS83" i="37" s="1"/>
  <c r="G83" i="37"/>
  <c r="F83" i="37"/>
  <c r="E83" i="37"/>
  <c r="D83" i="37"/>
  <c r="C83" i="37"/>
  <c r="DM82" i="37"/>
  <c r="DL82" i="37"/>
  <c r="DK82" i="37"/>
  <c r="DJ82" i="37"/>
  <c r="DI82" i="37"/>
  <c r="DH82" i="37"/>
  <c r="DG82" i="37"/>
  <c r="DF82" i="37"/>
  <c r="DD82" i="37"/>
  <c r="DC82" i="37"/>
  <c r="CX82" i="37"/>
  <c r="CW82" i="37"/>
  <c r="CV82" i="37"/>
  <c r="CU82" i="37"/>
  <c r="CT82" i="37"/>
  <c r="CS82" i="37"/>
  <c r="CR82" i="37"/>
  <c r="CQ82" i="37"/>
  <c r="CP82" i="37"/>
  <c r="CN82" i="37"/>
  <c r="AC82" i="37"/>
  <c r="AB82" i="37"/>
  <c r="AA82" i="37"/>
  <c r="Z82" i="37"/>
  <c r="Y82" i="37"/>
  <c r="X82" i="37"/>
  <c r="W82" i="37"/>
  <c r="V82" i="37"/>
  <c r="U82" i="37"/>
  <c r="T82" i="37"/>
  <c r="DE82" i="37" s="1"/>
  <c r="S82" i="37"/>
  <c r="R82" i="37"/>
  <c r="Q82" i="37"/>
  <c r="DB82" i="37" s="1"/>
  <c r="P82" i="37"/>
  <c r="DA82" i="37" s="1"/>
  <c r="O82" i="37"/>
  <c r="CZ82" i="37" s="1"/>
  <c r="N82" i="37"/>
  <c r="CY82" i="37" s="1"/>
  <c r="M82" i="37"/>
  <c r="L82" i="37"/>
  <c r="K82" i="37"/>
  <c r="J82" i="37"/>
  <c r="I82" i="37"/>
  <c r="H82" i="37"/>
  <c r="G82" i="37"/>
  <c r="F82" i="37"/>
  <c r="E82" i="37"/>
  <c r="D82" i="37"/>
  <c r="CO82" i="37" s="1"/>
  <c r="C82" i="37"/>
  <c r="DM81" i="37"/>
  <c r="DK81" i="37"/>
  <c r="DJ81" i="37"/>
  <c r="DE81" i="37"/>
  <c r="DD81" i="37"/>
  <c r="DC81" i="37"/>
  <c r="DB81" i="37"/>
  <c r="DA81" i="37"/>
  <c r="CZ81" i="37"/>
  <c r="CY81" i="37"/>
  <c r="CX81" i="37"/>
  <c r="CW81" i="37"/>
  <c r="CU81" i="37"/>
  <c r="CT81" i="37"/>
  <c r="CO81" i="37"/>
  <c r="CN81" i="37"/>
  <c r="AC81" i="37"/>
  <c r="AB81" i="37"/>
  <c r="AA81" i="37"/>
  <c r="DL81" i="37" s="1"/>
  <c r="Z81" i="37"/>
  <c r="Y81" i="37"/>
  <c r="X81" i="37"/>
  <c r="DI81" i="37" s="1"/>
  <c r="W81" i="37"/>
  <c r="DH81" i="37" s="1"/>
  <c r="V81" i="37"/>
  <c r="DG81" i="37" s="1"/>
  <c r="U81" i="37"/>
  <c r="DF81" i="37" s="1"/>
  <c r="T81" i="37"/>
  <c r="S81" i="37"/>
  <c r="R81" i="37"/>
  <c r="Q81" i="37"/>
  <c r="P81" i="37"/>
  <c r="O81" i="37"/>
  <c r="N81" i="37"/>
  <c r="M81" i="37"/>
  <c r="L81" i="37"/>
  <c r="K81" i="37"/>
  <c r="CV81" i="37" s="1"/>
  <c r="J81" i="37"/>
  <c r="I81" i="37"/>
  <c r="H81" i="37"/>
  <c r="CS81" i="37" s="1"/>
  <c r="G81" i="37"/>
  <c r="CR81" i="37" s="1"/>
  <c r="F81" i="37"/>
  <c r="CQ81" i="37" s="1"/>
  <c r="E81" i="37"/>
  <c r="D81" i="37"/>
  <c r="C81" i="37"/>
  <c r="DL80" i="37"/>
  <c r="DK80" i="37"/>
  <c r="DJ80" i="37"/>
  <c r="DI80" i="37"/>
  <c r="DH80" i="37"/>
  <c r="DG80" i="37"/>
  <c r="DF80" i="37"/>
  <c r="DE80" i="37"/>
  <c r="DD80" i="37"/>
  <c r="DB80" i="37"/>
  <c r="DA80" i="37"/>
  <c r="CV80" i="37"/>
  <c r="CU80" i="37"/>
  <c r="CT80" i="37"/>
  <c r="CS80" i="37"/>
  <c r="CR80" i="37"/>
  <c r="CQ80" i="37"/>
  <c r="CP80" i="37"/>
  <c r="CO80" i="37"/>
  <c r="CN80" i="37"/>
  <c r="AC80" i="37"/>
  <c r="AB80" i="37"/>
  <c r="DM80" i="37" s="1"/>
  <c r="AA80" i="37"/>
  <c r="Z80" i="37"/>
  <c r="Y80" i="37"/>
  <c r="X80" i="37"/>
  <c r="W80" i="37"/>
  <c r="V80" i="37"/>
  <c r="U80" i="37"/>
  <c r="T80" i="37"/>
  <c r="S80" i="37"/>
  <c r="R80" i="37"/>
  <c r="DC80" i="37" s="1"/>
  <c r="Q80" i="37"/>
  <c r="P80" i="37"/>
  <c r="O80" i="37"/>
  <c r="CZ80" i="37" s="1"/>
  <c r="N80" i="37"/>
  <c r="CY80" i="37" s="1"/>
  <c r="M80" i="37"/>
  <c r="CX80" i="37" s="1"/>
  <c r="L80" i="37"/>
  <c r="CW80" i="37" s="1"/>
  <c r="K80" i="37"/>
  <c r="J80" i="37"/>
  <c r="I80" i="37"/>
  <c r="H80" i="37"/>
  <c r="G80" i="37"/>
  <c r="F80" i="37"/>
  <c r="E80" i="37"/>
  <c r="D80" i="37"/>
  <c r="C80" i="37"/>
  <c r="DM79" i="37"/>
  <c r="DL79" i="37"/>
  <c r="DK79" i="37"/>
  <c r="DI79" i="37"/>
  <c r="DH79" i="37"/>
  <c r="DC79" i="37"/>
  <c r="DB79" i="37"/>
  <c r="DA79" i="37"/>
  <c r="CZ79" i="37"/>
  <c r="CY79" i="37"/>
  <c r="CX79" i="37"/>
  <c r="CW79" i="37"/>
  <c r="CV79" i="37"/>
  <c r="CU79" i="37"/>
  <c r="CS79" i="37"/>
  <c r="CR79" i="37"/>
  <c r="AC79" i="37"/>
  <c r="AB79" i="37"/>
  <c r="AA79" i="37"/>
  <c r="Z79" i="37"/>
  <c r="Y79" i="37"/>
  <c r="DJ79" i="37" s="1"/>
  <c r="X79" i="37"/>
  <c r="W79" i="37"/>
  <c r="V79" i="37"/>
  <c r="DG79" i="37" s="1"/>
  <c r="U79" i="37"/>
  <c r="DF79" i="37" s="1"/>
  <c r="T79" i="37"/>
  <c r="DE79" i="37" s="1"/>
  <c r="S79" i="37"/>
  <c r="DD79" i="37" s="1"/>
  <c r="R79" i="37"/>
  <c r="Q79" i="37"/>
  <c r="P79" i="37"/>
  <c r="O79" i="37"/>
  <c r="N79" i="37"/>
  <c r="M79" i="37"/>
  <c r="L79" i="37"/>
  <c r="K79" i="37"/>
  <c r="J79" i="37"/>
  <c r="I79" i="37"/>
  <c r="CT79" i="37" s="1"/>
  <c r="H79" i="37"/>
  <c r="G79" i="37"/>
  <c r="F79" i="37"/>
  <c r="CQ79" i="37" s="1"/>
  <c r="E79" i="37"/>
  <c r="CP79" i="37" s="1"/>
  <c r="D79" i="37"/>
  <c r="CO79" i="37" s="1"/>
  <c r="C79" i="37"/>
  <c r="DJ78" i="37"/>
  <c r="DI78" i="37"/>
  <c r="DH78" i="37"/>
  <c r="DG78" i="37"/>
  <c r="DF78" i="37"/>
  <c r="DE78" i="37"/>
  <c r="DD78" i="37"/>
  <c r="DC78" i="37"/>
  <c r="DB78" i="37"/>
  <c r="CZ78" i="37"/>
  <c r="CY78" i="37"/>
  <c r="CT78" i="37"/>
  <c r="CS78" i="37"/>
  <c r="CR78" i="37"/>
  <c r="CQ78" i="37"/>
  <c r="CP78" i="37"/>
  <c r="CO78" i="37"/>
  <c r="CN78" i="37"/>
  <c r="AC78" i="37"/>
  <c r="AB78" i="37"/>
  <c r="DM78" i="37" s="1"/>
  <c r="AA78" i="37"/>
  <c r="DL78" i="37" s="1"/>
  <c r="Z78" i="37"/>
  <c r="DK78" i="37" s="1"/>
  <c r="Y78" i="37"/>
  <c r="X78" i="37"/>
  <c r="W78" i="37"/>
  <c r="V78" i="37"/>
  <c r="U78" i="37"/>
  <c r="T78" i="37"/>
  <c r="S78" i="37"/>
  <c r="R78" i="37"/>
  <c r="Q78" i="37"/>
  <c r="P78" i="37"/>
  <c r="DA78" i="37" s="1"/>
  <c r="O78" i="37"/>
  <c r="N78" i="37"/>
  <c r="M78" i="37"/>
  <c r="CX78" i="37" s="1"/>
  <c r="L78" i="37"/>
  <c r="CW78" i="37" s="1"/>
  <c r="K78" i="37"/>
  <c r="CV78" i="37" s="1"/>
  <c r="J78" i="37"/>
  <c r="I78" i="37"/>
  <c r="H78" i="37"/>
  <c r="G78" i="37"/>
  <c r="F78" i="37"/>
  <c r="E78" i="37"/>
  <c r="D78" i="37"/>
  <c r="C78" i="37"/>
  <c r="DM77" i="37"/>
  <c r="DL77" i="37"/>
  <c r="DK77" i="37"/>
  <c r="DJ77" i="37"/>
  <c r="DI77" i="37"/>
  <c r="DG77" i="37"/>
  <c r="DF77" i="37"/>
  <c r="DA77" i="37"/>
  <c r="CZ77" i="37"/>
  <c r="CY77" i="37"/>
  <c r="CX77" i="37"/>
  <c r="CW77" i="37"/>
  <c r="CV77" i="37"/>
  <c r="CU77" i="37"/>
  <c r="CT77" i="37"/>
  <c r="CS77" i="37"/>
  <c r="CQ77" i="37"/>
  <c r="CP77" i="37"/>
  <c r="AC77" i="37"/>
  <c r="AB77" i="37"/>
  <c r="AA77" i="37"/>
  <c r="Z77" i="37"/>
  <c r="Y77" i="37"/>
  <c r="X77" i="37"/>
  <c r="W77" i="37"/>
  <c r="DH77" i="37" s="1"/>
  <c r="V77" i="37"/>
  <c r="U77" i="37"/>
  <c r="T77" i="37"/>
  <c r="DE77" i="37" s="1"/>
  <c r="S77" i="37"/>
  <c r="DD77" i="37" s="1"/>
  <c r="R77" i="37"/>
  <c r="DC77" i="37" s="1"/>
  <c r="Q77" i="37"/>
  <c r="DB77" i="37" s="1"/>
  <c r="P77" i="37"/>
  <c r="O77" i="37"/>
  <c r="N77" i="37"/>
  <c r="M77" i="37"/>
  <c r="L77" i="37"/>
  <c r="K77" i="37"/>
  <c r="J77" i="37"/>
  <c r="I77" i="37"/>
  <c r="H77" i="37"/>
  <c r="G77" i="37"/>
  <c r="CR77" i="37" s="1"/>
  <c r="F77" i="37"/>
  <c r="E77" i="37"/>
  <c r="D77" i="37"/>
  <c r="CO77" i="37" s="1"/>
  <c r="C77" i="37"/>
  <c r="CN77" i="37" s="1"/>
  <c r="DM76" i="37"/>
  <c r="DH76" i="37"/>
  <c r="DG76" i="37"/>
  <c r="DF76" i="37"/>
  <c r="DE76" i="37"/>
  <c r="DD76" i="37"/>
  <c r="DC76" i="37"/>
  <c r="DB76" i="37"/>
  <c r="DA76" i="37"/>
  <c r="CZ76" i="37"/>
  <c r="CX76" i="37"/>
  <c r="CW76" i="37"/>
  <c r="CQ76" i="37"/>
  <c r="CP76" i="37"/>
  <c r="CO76" i="37"/>
  <c r="CN76" i="37"/>
  <c r="AC76" i="37"/>
  <c r="AB76" i="37"/>
  <c r="AA76" i="37"/>
  <c r="DL76" i="37" s="1"/>
  <c r="Z76" i="37"/>
  <c r="DK76" i="37" s="1"/>
  <c r="Y76" i="37"/>
  <c r="DJ76" i="37" s="1"/>
  <c r="X76" i="37"/>
  <c r="DI76" i="37" s="1"/>
  <c r="W76" i="37"/>
  <c r="V76" i="37"/>
  <c r="U76" i="37"/>
  <c r="T76" i="37"/>
  <c r="S76" i="37"/>
  <c r="R76" i="37"/>
  <c r="Q76" i="37"/>
  <c r="P76" i="37"/>
  <c r="O76" i="37"/>
  <c r="N76" i="37"/>
  <c r="CY76" i="37" s="1"/>
  <c r="M76" i="37"/>
  <c r="L76" i="37"/>
  <c r="K76" i="37"/>
  <c r="CV76" i="37" s="1"/>
  <c r="J76" i="37"/>
  <c r="CU76" i="37" s="1"/>
  <c r="I76" i="37"/>
  <c r="CT76" i="37" s="1"/>
  <c r="H76" i="37"/>
  <c r="G76" i="37"/>
  <c r="CR76" i="37" s="1"/>
  <c r="F76" i="37"/>
  <c r="E76" i="37"/>
  <c r="D76" i="37"/>
  <c r="C76" i="37"/>
  <c r="DM75" i="37"/>
  <c r="DL75" i="37"/>
  <c r="DK75" i="37"/>
  <c r="DJ75" i="37"/>
  <c r="DI75" i="37"/>
  <c r="DH75" i="37"/>
  <c r="DG75" i="37"/>
  <c r="DE75" i="37"/>
  <c r="DD75" i="37"/>
  <c r="CX75" i="37"/>
  <c r="CW75" i="37"/>
  <c r="CV75" i="37"/>
  <c r="CU75" i="37"/>
  <c r="CT75" i="37"/>
  <c r="CS75" i="37"/>
  <c r="CR75" i="37"/>
  <c r="CQ75" i="37"/>
  <c r="CO75" i="37"/>
  <c r="CN75" i="37"/>
  <c r="AC75" i="37"/>
  <c r="AB75" i="37"/>
  <c r="AA75" i="37"/>
  <c r="Z75" i="37"/>
  <c r="Y75" i="37"/>
  <c r="X75" i="37"/>
  <c r="W75" i="37"/>
  <c r="V75" i="37"/>
  <c r="U75" i="37"/>
  <c r="DF75" i="37" s="1"/>
  <c r="T75" i="37"/>
  <c r="S75" i="37"/>
  <c r="R75" i="37"/>
  <c r="DC75" i="37" s="1"/>
  <c r="Q75" i="37"/>
  <c r="DB75" i="37" s="1"/>
  <c r="P75" i="37"/>
  <c r="DA75" i="37" s="1"/>
  <c r="O75" i="37"/>
  <c r="CZ75" i="37" s="1"/>
  <c r="N75" i="37"/>
  <c r="CY75" i="37" s="1"/>
  <c r="M75" i="37"/>
  <c r="L75" i="37"/>
  <c r="K75" i="37"/>
  <c r="J75" i="37"/>
  <c r="I75" i="37"/>
  <c r="H75" i="37"/>
  <c r="G75" i="37"/>
  <c r="F75" i="37"/>
  <c r="E75" i="37"/>
  <c r="CP75" i="37" s="1"/>
  <c r="D75" i="37"/>
  <c r="C75" i="37"/>
  <c r="DL74" i="37"/>
  <c r="DK74" i="37"/>
  <c r="DE74" i="37"/>
  <c r="DD74" i="37"/>
  <c r="DC74" i="37"/>
  <c r="DB74" i="37"/>
  <c r="DA74" i="37"/>
  <c r="CZ74" i="37"/>
  <c r="CY74" i="37"/>
  <c r="CX74" i="37"/>
  <c r="CV74" i="37"/>
  <c r="CU74" i="37"/>
  <c r="CO74" i="37"/>
  <c r="CN74" i="37"/>
  <c r="AC74" i="37"/>
  <c r="AB74" i="37"/>
  <c r="DM74" i="37" s="1"/>
  <c r="AA74" i="37"/>
  <c r="Z74" i="37"/>
  <c r="Y74" i="37"/>
  <c r="DJ74" i="37" s="1"/>
  <c r="X74" i="37"/>
  <c r="DI74" i="37" s="1"/>
  <c r="W74" i="37"/>
  <c r="DH74" i="37" s="1"/>
  <c r="V74" i="37"/>
  <c r="DG74" i="37" s="1"/>
  <c r="U74" i="37"/>
  <c r="DF74" i="37" s="1"/>
  <c r="T74" i="37"/>
  <c r="S74" i="37"/>
  <c r="R74" i="37"/>
  <c r="Q74" i="37"/>
  <c r="P74" i="37"/>
  <c r="O74" i="37"/>
  <c r="N74" i="37"/>
  <c r="M74" i="37"/>
  <c r="L74" i="37"/>
  <c r="CW74" i="37" s="1"/>
  <c r="K74" i="37"/>
  <c r="J74" i="37"/>
  <c r="I74" i="37"/>
  <c r="CT74" i="37" s="1"/>
  <c r="H74" i="37"/>
  <c r="CS74" i="37" s="1"/>
  <c r="G74" i="37"/>
  <c r="CR74" i="37" s="1"/>
  <c r="F74" i="37"/>
  <c r="E74" i="37"/>
  <c r="CP74" i="37" s="1"/>
  <c r="D74" i="37"/>
  <c r="C74" i="37"/>
  <c r="DL73" i="37"/>
  <c r="DK73" i="37"/>
  <c r="DJ73" i="37"/>
  <c r="DI73" i="37"/>
  <c r="DH73" i="37"/>
  <c r="DG73" i="37"/>
  <c r="DF73" i="37"/>
  <c r="DE73" i="37"/>
  <c r="DC73" i="37"/>
  <c r="DB73" i="37"/>
  <c r="CV73" i="37"/>
  <c r="CU73" i="37"/>
  <c r="CT73" i="37"/>
  <c r="CS73" i="37"/>
  <c r="CR73" i="37"/>
  <c r="CQ73" i="37"/>
  <c r="CP73" i="37"/>
  <c r="CO73" i="37"/>
  <c r="AC73" i="37"/>
  <c r="AB73" i="37"/>
  <c r="DM73" i="37" s="1"/>
  <c r="AA73" i="37"/>
  <c r="Z73" i="37"/>
  <c r="Y73" i="37"/>
  <c r="X73" i="37"/>
  <c r="W73" i="37"/>
  <c r="V73" i="37"/>
  <c r="U73" i="37"/>
  <c r="T73" i="37"/>
  <c r="S73" i="37"/>
  <c r="DD73" i="37" s="1"/>
  <c r="R73" i="37"/>
  <c r="Q73" i="37"/>
  <c r="P73" i="37"/>
  <c r="DA73" i="37" s="1"/>
  <c r="O73" i="37"/>
  <c r="CZ73" i="37" s="1"/>
  <c r="N73" i="37"/>
  <c r="CY73" i="37" s="1"/>
  <c r="M73" i="37"/>
  <c r="L73" i="37"/>
  <c r="CW73" i="37" s="1"/>
  <c r="K73" i="37"/>
  <c r="J73" i="37"/>
  <c r="I73" i="37"/>
  <c r="H73" i="37"/>
  <c r="G73" i="37"/>
  <c r="F73" i="37"/>
  <c r="E73" i="37"/>
  <c r="D73" i="37"/>
  <c r="C73" i="37"/>
  <c r="CN73" i="37" s="1"/>
  <c r="DM72" i="37"/>
  <c r="DL72" i="37"/>
  <c r="DJ72" i="37"/>
  <c r="DI72" i="37"/>
  <c r="DC72" i="37"/>
  <c r="DB72" i="37"/>
  <c r="DA72" i="37"/>
  <c r="CZ72" i="37"/>
  <c r="CY72" i="37"/>
  <c r="CX72" i="37"/>
  <c r="CW72" i="37"/>
  <c r="CV72" i="37"/>
  <c r="CT72" i="37"/>
  <c r="CS72" i="37"/>
  <c r="AC72" i="37"/>
  <c r="AB72" i="37"/>
  <c r="AA72" i="37"/>
  <c r="Z72" i="37"/>
  <c r="DK72" i="37" s="1"/>
  <c r="Y72" i="37"/>
  <c r="X72" i="37"/>
  <c r="W72" i="37"/>
  <c r="DH72" i="37" s="1"/>
  <c r="V72" i="37"/>
  <c r="DG72" i="37" s="1"/>
  <c r="U72" i="37"/>
  <c r="DF72" i="37" s="1"/>
  <c r="T72" i="37"/>
  <c r="DE72" i="37" s="1"/>
  <c r="S72" i="37"/>
  <c r="DD72" i="37" s="1"/>
  <c r="R72" i="37"/>
  <c r="Q72" i="37"/>
  <c r="P72" i="37"/>
  <c r="O72" i="37"/>
  <c r="N72" i="37"/>
  <c r="M72" i="37"/>
  <c r="L72" i="37"/>
  <c r="K72" i="37"/>
  <c r="J72" i="37"/>
  <c r="CU72" i="37" s="1"/>
  <c r="I72" i="37"/>
  <c r="H72" i="37"/>
  <c r="G72" i="37"/>
  <c r="CR72" i="37" s="1"/>
  <c r="F72" i="37"/>
  <c r="CQ72" i="37" s="1"/>
  <c r="E72" i="37"/>
  <c r="CP72" i="37" s="1"/>
  <c r="D72" i="37"/>
  <c r="C72" i="37"/>
  <c r="CN72" i="37" s="1"/>
  <c r="DJ71" i="37"/>
  <c r="DI71" i="37"/>
  <c r="DH71" i="37"/>
  <c r="DG71" i="37"/>
  <c r="DF71" i="37"/>
  <c r="DE71" i="37"/>
  <c r="DD71" i="37"/>
  <c r="DC71" i="37"/>
  <c r="DA71" i="37"/>
  <c r="CZ71" i="37"/>
  <c r="CT71" i="37"/>
  <c r="CS71" i="37"/>
  <c r="CR71" i="37"/>
  <c r="CQ71" i="37"/>
  <c r="CP71" i="37"/>
  <c r="CO71" i="37"/>
  <c r="CN71" i="37"/>
  <c r="AC71" i="37"/>
  <c r="AB71" i="37"/>
  <c r="AA71" i="37"/>
  <c r="Z71" i="37"/>
  <c r="DK71" i="37" s="1"/>
  <c r="Y71" i="37"/>
  <c r="X71" i="37"/>
  <c r="W71" i="37"/>
  <c r="V71" i="37"/>
  <c r="U71" i="37"/>
  <c r="T71" i="37"/>
  <c r="S71" i="37"/>
  <c r="R71" i="37"/>
  <c r="R98" i="37" s="1"/>
  <c r="Q71" i="37"/>
  <c r="DB71" i="37" s="1"/>
  <c r="DB98" i="37" s="1"/>
  <c r="P71" i="37"/>
  <c r="O71" i="37"/>
  <c r="N71" i="37"/>
  <c r="CY71" i="37" s="1"/>
  <c r="M71" i="37"/>
  <c r="L71" i="37"/>
  <c r="K71" i="37"/>
  <c r="J71" i="37"/>
  <c r="CU71" i="37" s="1"/>
  <c r="I71" i="37"/>
  <c r="H71" i="37"/>
  <c r="G71" i="37"/>
  <c r="F71" i="37"/>
  <c r="E71" i="37"/>
  <c r="D71" i="37"/>
  <c r="C71" i="37"/>
  <c r="AC65" i="37"/>
  <c r="AB65" i="37"/>
  <c r="AA65" i="37"/>
  <c r="Z65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AD65" i="37" s="1"/>
  <c r="M65" i="37"/>
  <c r="L65" i="37"/>
  <c r="K65" i="37"/>
  <c r="J65" i="37"/>
  <c r="I65" i="37"/>
  <c r="H65" i="37"/>
  <c r="G65" i="37"/>
  <c r="F65" i="37"/>
  <c r="E65" i="37"/>
  <c r="D65" i="37"/>
  <c r="C65" i="37"/>
  <c r="DM64" i="37"/>
  <c r="DK64" i="37"/>
  <c r="DJ64" i="37"/>
  <c r="DD64" i="37"/>
  <c r="DC64" i="37"/>
  <c r="DB64" i="37"/>
  <c r="DA64" i="37"/>
  <c r="CZ64" i="37"/>
  <c r="CY64" i="37"/>
  <c r="CX64" i="37"/>
  <c r="CW64" i="37"/>
  <c r="CU64" i="37"/>
  <c r="CT64" i="37"/>
  <c r="CN64" i="37"/>
  <c r="AC64" i="37"/>
  <c r="AB64" i="37"/>
  <c r="AA64" i="37"/>
  <c r="DL64" i="37" s="1"/>
  <c r="Z64" i="37"/>
  <c r="Y64" i="37"/>
  <c r="X64" i="37"/>
  <c r="DI64" i="37" s="1"/>
  <c r="W64" i="37"/>
  <c r="DH64" i="37" s="1"/>
  <c r="V64" i="37"/>
  <c r="DG64" i="37" s="1"/>
  <c r="U64" i="37"/>
  <c r="DF64" i="37" s="1"/>
  <c r="T64" i="37"/>
  <c r="DE64" i="37" s="1"/>
  <c r="S64" i="37"/>
  <c r="R64" i="37"/>
  <c r="Q64" i="37"/>
  <c r="P64" i="37"/>
  <c r="O64" i="37"/>
  <c r="N64" i="37"/>
  <c r="M64" i="37"/>
  <c r="L64" i="37"/>
  <c r="K64" i="37"/>
  <c r="CV64" i="37" s="1"/>
  <c r="J64" i="37"/>
  <c r="I64" i="37"/>
  <c r="H64" i="37"/>
  <c r="CS64" i="37" s="1"/>
  <c r="G64" i="37"/>
  <c r="CR64" i="37" s="1"/>
  <c r="F64" i="37"/>
  <c r="CQ64" i="37" s="1"/>
  <c r="E64" i="37"/>
  <c r="D64" i="37"/>
  <c r="CO64" i="37" s="1"/>
  <c r="C64" i="37"/>
  <c r="DK63" i="37"/>
  <c r="DJ63" i="37"/>
  <c r="DI63" i="37"/>
  <c r="DH63" i="37"/>
  <c r="DG63" i="37"/>
  <c r="DF63" i="37"/>
  <c r="DE63" i="37"/>
  <c r="DD63" i="37"/>
  <c r="DB63" i="37"/>
  <c r="DA63" i="37"/>
  <c r="CT63" i="37"/>
  <c r="CS63" i="37"/>
  <c r="CR63" i="37"/>
  <c r="CQ63" i="37"/>
  <c r="CP63" i="37"/>
  <c r="CO63" i="37"/>
  <c r="CN63" i="37"/>
  <c r="AC63" i="37"/>
  <c r="AB63" i="37"/>
  <c r="DM63" i="37" s="1"/>
  <c r="AA63" i="37"/>
  <c r="DL63" i="37" s="1"/>
  <c r="Z63" i="37"/>
  <c r="Y63" i="37"/>
  <c r="X63" i="37"/>
  <c r="W63" i="37"/>
  <c r="V63" i="37"/>
  <c r="U63" i="37"/>
  <c r="T63" i="37"/>
  <c r="S63" i="37"/>
  <c r="R63" i="37"/>
  <c r="DC63" i="37" s="1"/>
  <c r="Q63" i="37"/>
  <c r="P63" i="37"/>
  <c r="O63" i="37"/>
  <c r="CZ63" i="37" s="1"/>
  <c r="N63" i="37"/>
  <c r="CY63" i="37" s="1"/>
  <c r="M63" i="37"/>
  <c r="CX63" i="37" s="1"/>
  <c r="L63" i="37"/>
  <c r="CW63" i="37" s="1"/>
  <c r="K63" i="37"/>
  <c r="CV63" i="37" s="1"/>
  <c r="J63" i="37"/>
  <c r="CU63" i="37" s="1"/>
  <c r="I63" i="37"/>
  <c r="H63" i="37"/>
  <c r="G63" i="37"/>
  <c r="F63" i="37"/>
  <c r="E63" i="37"/>
  <c r="D63" i="37"/>
  <c r="C63" i="37"/>
  <c r="DM62" i="37"/>
  <c r="DL62" i="37"/>
  <c r="DK62" i="37"/>
  <c r="DI62" i="37"/>
  <c r="DH62" i="37"/>
  <c r="DA62" i="37"/>
  <c r="CZ62" i="37"/>
  <c r="CY62" i="37"/>
  <c r="CW62" i="37"/>
  <c r="CV62" i="37"/>
  <c r="CU62" i="37"/>
  <c r="CS62" i="37"/>
  <c r="CR62" i="37"/>
  <c r="AC62" i="37"/>
  <c r="AB62" i="37"/>
  <c r="AA62" i="37"/>
  <c r="Z62" i="37"/>
  <c r="Y62" i="37"/>
  <c r="DJ62" i="37" s="1"/>
  <c r="X62" i="37"/>
  <c r="W62" i="37"/>
  <c r="V62" i="37"/>
  <c r="DG62" i="37" s="1"/>
  <c r="U62" i="37"/>
  <c r="DF62" i="37" s="1"/>
  <c r="T62" i="37"/>
  <c r="DE62" i="37" s="1"/>
  <c r="S62" i="37"/>
  <c r="DD62" i="37" s="1"/>
  <c r="R62" i="37"/>
  <c r="DC62" i="37" s="1"/>
  <c r="Q62" i="37"/>
  <c r="DB62" i="37" s="1"/>
  <c r="P62" i="37"/>
  <c r="O62" i="37"/>
  <c r="N62" i="37"/>
  <c r="M62" i="37"/>
  <c r="CX62" i="37" s="1"/>
  <c r="L62" i="37"/>
  <c r="K62" i="37"/>
  <c r="J62" i="37"/>
  <c r="I62" i="37"/>
  <c r="CT62" i="37" s="1"/>
  <c r="H62" i="37"/>
  <c r="G62" i="37"/>
  <c r="F62" i="37"/>
  <c r="CQ62" i="37" s="1"/>
  <c r="E62" i="37"/>
  <c r="CP62" i="37" s="1"/>
  <c r="D62" i="37"/>
  <c r="CO62" i="37" s="1"/>
  <c r="C62" i="37"/>
  <c r="DI61" i="37"/>
  <c r="DH61" i="37"/>
  <c r="DG61" i="37"/>
  <c r="DF61" i="37"/>
  <c r="DD61" i="37"/>
  <c r="DC61" i="37"/>
  <c r="DB61" i="37"/>
  <c r="CZ61" i="37"/>
  <c r="CY61" i="37"/>
  <c r="CS61" i="37"/>
  <c r="CR61" i="37"/>
  <c r="CQ61" i="37"/>
  <c r="CP61" i="37"/>
  <c r="CN61" i="37"/>
  <c r="AC61" i="37"/>
  <c r="AB61" i="37"/>
  <c r="DM61" i="37" s="1"/>
  <c r="AA61" i="37"/>
  <c r="DL61" i="37" s="1"/>
  <c r="Z61" i="37"/>
  <c r="DK61" i="37" s="1"/>
  <c r="Y61" i="37"/>
  <c r="DJ61" i="37" s="1"/>
  <c r="X61" i="37"/>
  <c r="W61" i="37"/>
  <c r="V61" i="37"/>
  <c r="U61" i="37"/>
  <c r="T61" i="37"/>
  <c r="DE61" i="37" s="1"/>
  <c r="S61" i="37"/>
  <c r="R61" i="37"/>
  <c r="Q61" i="37"/>
  <c r="P61" i="37"/>
  <c r="DA61" i="37" s="1"/>
  <c r="O61" i="37"/>
  <c r="N61" i="37"/>
  <c r="M61" i="37"/>
  <c r="CX61" i="37" s="1"/>
  <c r="L61" i="37"/>
  <c r="CW61" i="37" s="1"/>
  <c r="K61" i="37"/>
  <c r="CV61" i="37" s="1"/>
  <c r="J61" i="37"/>
  <c r="I61" i="37"/>
  <c r="CT61" i="37" s="1"/>
  <c r="H61" i="37"/>
  <c r="G61" i="37"/>
  <c r="F61" i="37"/>
  <c r="E61" i="37"/>
  <c r="D61" i="37"/>
  <c r="CO61" i="37" s="1"/>
  <c r="C61" i="37"/>
  <c r="DM60" i="37"/>
  <c r="DK60" i="37"/>
  <c r="DJ60" i="37"/>
  <c r="DI60" i="37"/>
  <c r="DG60" i="37"/>
  <c r="DF60" i="37"/>
  <c r="CZ60" i="37"/>
  <c r="CY60" i="37"/>
  <c r="CX60" i="37"/>
  <c r="CW60" i="37"/>
  <c r="CT60" i="37"/>
  <c r="CS60" i="37"/>
  <c r="CQ60" i="37"/>
  <c r="CP60" i="37"/>
  <c r="AC60" i="37"/>
  <c r="AB60" i="37"/>
  <c r="AA60" i="37"/>
  <c r="DL60" i="37" s="1"/>
  <c r="Z60" i="37"/>
  <c r="Y60" i="37"/>
  <c r="X60" i="37"/>
  <c r="W60" i="37"/>
  <c r="DH60" i="37" s="1"/>
  <c r="V60" i="37"/>
  <c r="U60" i="37"/>
  <c r="T60" i="37"/>
  <c r="DE60" i="37" s="1"/>
  <c r="S60" i="37"/>
  <c r="DD60" i="37" s="1"/>
  <c r="R60" i="37"/>
  <c r="DC60" i="37" s="1"/>
  <c r="Q60" i="37"/>
  <c r="DB60" i="37" s="1"/>
  <c r="P60" i="37"/>
  <c r="DA60" i="37" s="1"/>
  <c r="O60" i="37"/>
  <c r="N60" i="37"/>
  <c r="M60" i="37"/>
  <c r="L60" i="37"/>
  <c r="K60" i="37"/>
  <c r="CV60" i="37" s="1"/>
  <c r="J60" i="37"/>
  <c r="CU60" i="37" s="1"/>
  <c r="I60" i="37"/>
  <c r="H60" i="37"/>
  <c r="G60" i="37"/>
  <c r="CR60" i="37" s="1"/>
  <c r="F60" i="37"/>
  <c r="E60" i="37"/>
  <c r="D60" i="37"/>
  <c r="CO60" i="37" s="1"/>
  <c r="C60" i="37"/>
  <c r="CN60" i="37" s="1"/>
  <c r="DG59" i="37"/>
  <c r="DF59" i="37"/>
  <c r="DE59" i="37"/>
  <c r="DD59" i="37"/>
  <c r="DB59" i="37"/>
  <c r="DA59" i="37"/>
  <c r="CZ59" i="37"/>
  <c r="CX59" i="37"/>
  <c r="CW59" i="37"/>
  <c r="CP59" i="37"/>
  <c r="CO59" i="37"/>
  <c r="CN59" i="37"/>
  <c r="AC59" i="37"/>
  <c r="AB59" i="37"/>
  <c r="DM59" i="37" s="1"/>
  <c r="AA59" i="37"/>
  <c r="DL59" i="37" s="1"/>
  <c r="Z59" i="37"/>
  <c r="DK59" i="37" s="1"/>
  <c r="Y59" i="37"/>
  <c r="DJ59" i="37" s="1"/>
  <c r="X59" i="37"/>
  <c r="DI59" i="37" s="1"/>
  <c r="W59" i="37"/>
  <c r="DH59" i="37" s="1"/>
  <c r="V59" i="37"/>
  <c r="U59" i="37"/>
  <c r="T59" i="37"/>
  <c r="S59" i="37"/>
  <c r="R59" i="37"/>
  <c r="DC59" i="37" s="1"/>
  <c r="Q59" i="37"/>
  <c r="P59" i="37"/>
  <c r="O59" i="37"/>
  <c r="N59" i="37"/>
  <c r="CY59" i="37" s="1"/>
  <c r="M59" i="37"/>
  <c r="L59" i="37"/>
  <c r="K59" i="37"/>
  <c r="CV59" i="37" s="1"/>
  <c r="J59" i="37"/>
  <c r="CU59" i="37" s="1"/>
  <c r="I59" i="37"/>
  <c r="CT59" i="37" s="1"/>
  <c r="H59" i="37"/>
  <c r="CS59" i="37" s="1"/>
  <c r="G59" i="37"/>
  <c r="CR59" i="37" s="1"/>
  <c r="F59" i="37"/>
  <c r="CQ59" i="37" s="1"/>
  <c r="E59" i="37"/>
  <c r="D59" i="37"/>
  <c r="AD59" i="37" s="1"/>
  <c r="C59" i="37"/>
  <c r="DM58" i="37"/>
  <c r="DL58" i="37"/>
  <c r="DK58" i="37"/>
  <c r="CW58" i="37"/>
  <c r="CV58" i="37"/>
  <c r="CU58" i="37"/>
  <c r="CS58" i="37"/>
  <c r="CR58" i="37"/>
  <c r="CQ58" i="37"/>
  <c r="CO58" i="37"/>
  <c r="CN58" i="37"/>
  <c r="AC58" i="37"/>
  <c r="AB58" i="37"/>
  <c r="AA58" i="37"/>
  <c r="Z58" i="37"/>
  <c r="Y58" i="37"/>
  <c r="DJ58" i="37" s="1"/>
  <c r="X58" i="37"/>
  <c r="DI58" i="37" s="1"/>
  <c r="W58" i="37"/>
  <c r="DH58" i="37" s="1"/>
  <c r="V58" i="37"/>
  <c r="DG58" i="37" s="1"/>
  <c r="U58" i="37"/>
  <c r="DF58" i="37" s="1"/>
  <c r="T58" i="37"/>
  <c r="DE58" i="37" s="1"/>
  <c r="S58" i="37"/>
  <c r="DD58" i="37" s="1"/>
  <c r="R58" i="37"/>
  <c r="DC58" i="37" s="1"/>
  <c r="Q58" i="37"/>
  <c r="DB58" i="37" s="1"/>
  <c r="P58" i="37"/>
  <c r="DA58" i="37" s="1"/>
  <c r="O58" i="37"/>
  <c r="CZ58" i="37" s="1"/>
  <c r="N58" i="37"/>
  <c r="CY58" i="37" s="1"/>
  <c r="M58" i="37"/>
  <c r="CX58" i="37" s="1"/>
  <c r="L58" i="37"/>
  <c r="K58" i="37"/>
  <c r="J58" i="37"/>
  <c r="I58" i="37"/>
  <c r="CT58" i="37" s="1"/>
  <c r="H58" i="37"/>
  <c r="G58" i="37"/>
  <c r="F58" i="37"/>
  <c r="E58" i="37"/>
  <c r="CP58" i="37" s="1"/>
  <c r="D58" i="37"/>
  <c r="C58" i="37"/>
  <c r="DL57" i="37"/>
  <c r="DK57" i="37"/>
  <c r="DJ57" i="37"/>
  <c r="DI57" i="37"/>
  <c r="DE57" i="37"/>
  <c r="DD57" i="37"/>
  <c r="CV57" i="37"/>
  <c r="CU57" i="37"/>
  <c r="CT57" i="37"/>
  <c r="CS57" i="37"/>
  <c r="CR57" i="37"/>
  <c r="CO57" i="37"/>
  <c r="CN57" i="37"/>
  <c r="AC57" i="37"/>
  <c r="AB57" i="37"/>
  <c r="DM57" i="37" s="1"/>
  <c r="AA57" i="37"/>
  <c r="Z57" i="37"/>
  <c r="Y57" i="37"/>
  <c r="X57" i="37"/>
  <c r="W57" i="37"/>
  <c r="DH57" i="37" s="1"/>
  <c r="V57" i="37"/>
  <c r="DG57" i="37" s="1"/>
  <c r="U57" i="37"/>
  <c r="DF57" i="37" s="1"/>
  <c r="T57" i="37"/>
  <c r="S57" i="37"/>
  <c r="R57" i="37"/>
  <c r="DC57" i="37" s="1"/>
  <c r="Q57" i="37"/>
  <c r="DB57" i="37" s="1"/>
  <c r="P57" i="37"/>
  <c r="DA57" i="37" s="1"/>
  <c r="O57" i="37"/>
  <c r="CZ57" i="37" s="1"/>
  <c r="N57" i="37"/>
  <c r="CY57" i="37" s="1"/>
  <c r="M57" i="37"/>
  <c r="CX57" i="37" s="1"/>
  <c r="L57" i="37"/>
  <c r="CW57" i="37" s="1"/>
  <c r="K57" i="37"/>
  <c r="J57" i="37"/>
  <c r="I57" i="37"/>
  <c r="H57" i="37"/>
  <c r="G57" i="37"/>
  <c r="F57" i="37"/>
  <c r="CQ57" i="37" s="1"/>
  <c r="E57" i="37"/>
  <c r="CP57" i="37" s="1"/>
  <c r="D57" i="37"/>
  <c r="AD57" i="37" s="1"/>
  <c r="C57" i="37"/>
  <c r="DM56" i="37"/>
  <c r="DL56" i="37"/>
  <c r="DK56" i="37"/>
  <c r="DJ56" i="37"/>
  <c r="DI56" i="37"/>
  <c r="DH56" i="37"/>
  <c r="DC56" i="37"/>
  <c r="DB56" i="37"/>
  <c r="DA56" i="37"/>
  <c r="CZ56" i="37"/>
  <c r="CX56" i="37"/>
  <c r="CW56" i="37"/>
  <c r="CV56" i="37"/>
  <c r="CU56" i="37"/>
  <c r="CT56" i="37"/>
  <c r="CS56" i="37"/>
  <c r="CR56" i="37"/>
  <c r="AC56" i="37"/>
  <c r="AB56" i="37"/>
  <c r="AA56" i="37"/>
  <c r="Z56" i="37"/>
  <c r="Y56" i="37"/>
  <c r="X56" i="37"/>
  <c r="W56" i="37"/>
  <c r="V56" i="37"/>
  <c r="DG56" i="37" s="1"/>
  <c r="U56" i="37"/>
  <c r="DF56" i="37" s="1"/>
  <c r="T56" i="37"/>
  <c r="DE56" i="37" s="1"/>
  <c r="S56" i="37"/>
  <c r="DD56" i="37" s="1"/>
  <c r="R56" i="37"/>
  <c r="Q56" i="37"/>
  <c r="P56" i="37"/>
  <c r="O56" i="37"/>
  <c r="N56" i="37"/>
  <c r="CY56" i="37" s="1"/>
  <c r="M56" i="37"/>
  <c r="L56" i="37"/>
  <c r="K56" i="37"/>
  <c r="J56" i="37"/>
  <c r="I56" i="37"/>
  <c r="H56" i="37"/>
  <c r="G56" i="37"/>
  <c r="F56" i="37"/>
  <c r="CQ56" i="37" s="1"/>
  <c r="E56" i="37"/>
  <c r="CP56" i="37" s="1"/>
  <c r="D56" i="37"/>
  <c r="CO56" i="37" s="1"/>
  <c r="C56" i="37"/>
  <c r="DJ55" i="37"/>
  <c r="DI55" i="37"/>
  <c r="DH55" i="37"/>
  <c r="DG55" i="37"/>
  <c r="DF55" i="37"/>
  <c r="DE55" i="37"/>
  <c r="DD55" i="37"/>
  <c r="DC55" i="37"/>
  <c r="DB55" i="37"/>
  <c r="DA55" i="37"/>
  <c r="CZ55" i="37"/>
  <c r="CY55" i="37"/>
  <c r="CT55" i="37"/>
  <c r="CS55" i="37"/>
  <c r="CR55" i="37"/>
  <c r="CQ55" i="37"/>
  <c r="CO55" i="37"/>
  <c r="CN55" i="37"/>
  <c r="AC55" i="37"/>
  <c r="AB55" i="37"/>
  <c r="DM55" i="37" s="1"/>
  <c r="AA55" i="37"/>
  <c r="DL55" i="37" s="1"/>
  <c r="Z55" i="37"/>
  <c r="DK55" i="37" s="1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CX55" i="37" s="1"/>
  <c r="L55" i="37"/>
  <c r="CW55" i="37" s="1"/>
  <c r="K55" i="37"/>
  <c r="CV55" i="37" s="1"/>
  <c r="J55" i="37"/>
  <c r="I55" i="37"/>
  <c r="H55" i="37"/>
  <c r="G55" i="37"/>
  <c r="F55" i="37"/>
  <c r="E55" i="37"/>
  <c r="CP55" i="37" s="1"/>
  <c r="D55" i="37"/>
  <c r="C55" i="37"/>
  <c r="DL54" i="37"/>
  <c r="DK54" i="37"/>
  <c r="DJ54" i="37"/>
  <c r="DI54" i="37"/>
  <c r="DH54" i="37"/>
  <c r="DG54" i="37"/>
  <c r="DF54" i="37"/>
  <c r="DA54" i="37"/>
  <c r="CZ54" i="37"/>
  <c r="CY54" i="37"/>
  <c r="CX54" i="37"/>
  <c r="CV54" i="37"/>
  <c r="CU54" i="37"/>
  <c r="CT54" i="37"/>
  <c r="CS54" i="37"/>
  <c r="CR54" i="37"/>
  <c r="CQ54" i="37"/>
  <c r="CP54" i="37"/>
  <c r="AC54" i="37"/>
  <c r="AB54" i="37"/>
  <c r="DM54" i="37" s="1"/>
  <c r="AA54" i="37"/>
  <c r="Z54" i="37"/>
  <c r="Y54" i="37"/>
  <c r="X54" i="37"/>
  <c r="W54" i="37"/>
  <c r="V54" i="37"/>
  <c r="U54" i="37"/>
  <c r="T54" i="37"/>
  <c r="DE54" i="37" s="1"/>
  <c r="S54" i="37"/>
  <c r="DD54" i="37" s="1"/>
  <c r="R54" i="37"/>
  <c r="DC54" i="37" s="1"/>
  <c r="Q54" i="37"/>
  <c r="DB54" i="37" s="1"/>
  <c r="P54" i="37"/>
  <c r="O54" i="37"/>
  <c r="N54" i="37"/>
  <c r="M54" i="37"/>
  <c r="L54" i="37"/>
  <c r="CW54" i="37" s="1"/>
  <c r="K54" i="37"/>
  <c r="J54" i="37"/>
  <c r="I54" i="37"/>
  <c r="H54" i="37"/>
  <c r="G54" i="37"/>
  <c r="F54" i="37"/>
  <c r="E54" i="37"/>
  <c r="D54" i="37"/>
  <c r="CO54" i="37" s="1"/>
  <c r="C54" i="37"/>
  <c r="CN54" i="37" s="1"/>
  <c r="DM53" i="37"/>
  <c r="DH53" i="37"/>
  <c r="DG53" i="37"/>
  <c r="DF53" i="37"/>
  <c r="DE53" i="37"/>
  <c r="DD53" i="37"/>
  <c r="DC53" i="37"/>
  <c r="DB53" i="37"/>
  <c r="DA53" i="37"/>
  <c r="CZ53" i="37"/>
  <c r="CY53" i="37"/>
  <c r="CX53" i="37"/>
  <c r="CW53" i="37"/>
  <c r="CR53" i="37"/>
  <c r="CQ53" i="37"/>
  <c r="CP53" i="37"/>
  <c r="CO53" i="37"/>
  <c r="CN53" i="37"/>
  <c r="AC53" i="37"/>
  <c r="AB53" i="37"/>
  <c r="AA53" i="37"/>
  <c r="DL53" i="37" s="1"/>
  <c r="Z53" i="37"/>
  <c r="DK53" i="37" s="1"/>
  <c r="Y53" i="37"/>
  <c r="DJ53" i="37" s="1"/>
  <c r="X53" i="37"/>
  <c r="DI53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CV53" i="37" s="1"/>
  <c r="J53" i="37"/>
  <c r="CU53" i="37" s="1"/>
  <c r="I53" i="37"/>
  <c r="CT53" i="37" s="1"/>
  <c r="H53" i="37"/>
  <c r="G53" i="37"/>
  <c r="F53" i="37"/>
  <c r="E53" i="37"/>
  <c r="D53" i="37"/>
  <c r="C53" i="37"/>
  <c r="DM52" i="37"/>
  <c r="DL52" i="37"/>
  <c r="DK52" i="37"/>
  <c r="DJ52" i="37"/>
  <c r="DI52" i="37"/>
  <c r="DH52" i="37"/>
  <c r="DG52" i="37"/>
  <c r="DF52" i="37"/>
  <c r="DE52" i="37"/>
  <c r="DD52" i="37"/>
  <c r="CY52" i="37"/>
  <c r="CX52" i="37"/>
  <c r="CW52" i="37"/>
  <c r="CV52" i="37"/>
  <c r="CU52" i="37"/>
  <c r="CT52" i="37"/>
  <c r="CS52" i="37"/>
  <c r="CR52" i="37"/>
  <c r="CQ52" i="37"/>
  <c r="CP52" i="37"/>
  <c r="CO52" i="37"/>
  <c r="CN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DC52" i="37" s="1"/>
  <c r="Q52" i="37"/>
  <c r="DB52" i="37" s="1"/>
  <c r="P52" i="37"/>
  <c r="DA52" i="37" s="1"/>
  <c r="O52" i="37"/>
  <c r="CZ52" i="37" s="1"/>
  <c r="N52" i="37"/>
  <c r="M52" i="37"/>
  <c r="L52" i="37"/>
  <c r="K52" i="37"/>
  <c r="J52" i="37"/>
  <c r="I52" i="37"/>
  <c r="H52" i="37"/>
  <c r="G52" i="37"/>
  <c r="F52" i="37"/>
  <c r="E52" i="37"/>
  <c r="D52" i="37"/>
  <c r="C52" i="37"/>
  <c r="AD52" i="37" s="1"/>
  <c r="DM51" i="37"/>
  <c r="DL51" i="37"/>
  <c r="DK51" i="37"/>
  <c r="DF51" i="37"/>
  <c r="DE51" i="37"/>
  <c r="DD51" i="37"/>
  <c r="DC51" i="37"/>
  <c r="DB51" i="37"/>
  <c r="DA51" i="37"/>
  <c r="CZ51" i="37"/>
  <c r="CY51" i="37"/>
  <c r="CX51" i="37"/>
  <c r="CW51" i="37"/>
  <c r="CV51" i="37"/>
  <c r="CU51" i="37"/>
  <c r="CP51" i="37"/>
  <c r="CO51" i="37"/>
  <c r="CN51" i="37"/>
  <c r="AC51" i="37"/>
  <c r="AB51" i="37"/>
  <c r="AA51" i="37"/>
  <c r="Z51" i="37"/>
  <c r="Y51" i="37"/>
  <c r="DJ51" i="37" s="1"/>
  <c r="X51" i="37"/>
  <c r="DI51" i="37" s="1"/>
  <c r="W51" i="37"/>
  <c r="DH51" i="37" s="1"/>
  <c r="V51" i="37"/>
  <c r="DG51" i="37" s="1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CT51" i="37" s="1"/>
  <c r="H51" i="37"/>
  <c r="CS51" i="37" s="1"/>
  <c r="G51" i="37"/>
  <c r="CR51" i="37" s="1"/>
  <c r="F51" i="37"/>
  <c r="E51" i="37"/>
  <c r="D51" i="37"/>
  <c r="C51" i="37"/>
  <c r="DM50" i="37"/>
  <c r="DL50" i="37"/>
  <c r="DK50" i="37"/>
  <c r="DJ50" i="37"/>
  <c r="DI50" i="37"/>
  <c r="DH50" i="37"/>
  <c r="DG50" i="37"/>
  <c r="DF50" i="37"/>
  <c r="DE50" i="37"/>
  <c r="DD50" i="37"/>
  <c r="DC50" i="37"/>
  <c r="DB50" i="37"/>
  <c r="CW50" i="37"/>
  <c r="CV50" i="37"/>
  <c r="CU50" i="37"/>
  <c r="CT50" i="37"/>
  <c r="CS50" i="37"/>
  <c r="CR50" i="37"/>
  <c r="CQ50" i="37"/>
  <c r="CP50" i="37"/>
  <c r="CO50" i="37"/>
  <c r="CN50" i="37"/>
  <c r="AC50" i="37"/>
  <c r="AB50" i="37"/>
  <c r="AA50" i="37"/>
  <c r="Z50" i="37"/>
  <c r="Y50" i="37"/>
  <c r="X50" i="37"/>
  <c r="W50" i="37"/>
  <c r="V50" i="37"/>
  <c r="U50" i="37"/>
  <c r="T50" i="37"/>
  <c r="S50" i="37"/>
  <c r="R50" i="37"/>
  <c r="Q50" i="37"/>
  <c r="P50" i="37"/>
  <c r="DA50" i="37" s="1"/>
  <c r="O50" i="37"/>
  <c r="CZ50" i="37" s="1"/>
  <c r="N50" i="37"/>
  <c r="CY50" i="37" s="1"/>
  <c r="M50" i="37"/>
  <c r="CX50" i="37" s="1"/>
  <c r="L50" i="37"/>
  <c r="K50" i="37"/>
  <c r="J50" i="37"/>
  <c r="I50" i="37"/>
  <c r="H50" i="37"/>
  <c r="G50" i="37"/>
  <c r="F50" i="37"/>
  <c r="E50" i="37"/>
  <c r="D50" i="37"/>
  <c r="C50" i="37"/>
  <c r="DM49" i="37"/>
  <c r="DL49" i="37"/>
  <c r="DK49" i="37"/>
  <c r="DJ49" i="37"/>
  <c r="DI49" i="37"/>
  <c r="DD49" i="37"/>
  <c r="DC49" i="37"/>
  <c r="DB49" i="37"/>
  <c r="DA49" i="37"/>
  <c r="CZ49" i="37"/>
  <c r="CY49" i="37"/>
  <c r="CX49" i="37"/>
  <c r="CW49" i="37"/>
  <c r="CV49" i="37"/>
  <c r="CU49" i="37"/>
  <c r="CT49" i="37"/>
  <c r="CS49" i="37"/>
  <c r="CN49" i="37"/>
  <c r="AC49" i="37"/>
  <c r="AB49" i="37"/>
  <c r="AA49" i="37"/>
  <c r="Z49" i="37"/>
  <c r="Y49" i="37"/>
  <c r="X49" i="37"/>
  <c r="W49" i="37"/>
  <c r="DH49" i="37" s="1"/>
  <c r="V49" i="37"/>
  <c r="DG49" i="37" s="1"/>
  <c r="U49" i="37"/>
  <c r="DF49" i="37" s="1"/>
  <c r="T49" i="37"/>
  <c r="DE49" i="37" s="1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CR49" i="37" s="1"/>
  <c r="F49" i="37"/>
  <c r="CQ49" i="37" s="1"/>
  <c r="E49" i="37"/>
  <c r="CP49" i="37" s="1"/>
  <c r="D49" i="37"/>
  <c r="C49" i="37"/>
  <c r="DK48" i="37"/>
  <c r="DJ48" i="37"/>
  <c r="DI48" i="37"/>
  <c r="DH48" i="37"/>
  <c r="DG48" i="37"/>
  <c r="DF48" i="37"/>
  <c r="DE48" i="37"/>
  <c r="DD48" i="37"/>
  <c r="DC48" i="37"/>
  <c r="DB48" i="37"/>
  <c r="DA48" i="37"/>
  <c r="CZ48" i="37"/>
  <c r="CU48" i="37"/>
  <c r="CT48" i="37"/>
  <c r="CS48" i="37"/>
  <c r="CR48" i="37"/>
  <c r="CQ48" i="37"/>
  <c r="CP48" i="37"/>
  <c r="CO48" i="37"/>
  <c r="CN48" i="37"/>
  <c r="AC48" i="37"/>
  <c r="AB48" i="37"/>
  <c r="DM48" i="37" s="1"/>
  <c r="AA48" i="37"/>
  <c r="DL48" i="37" s="1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CY48" i="37" s="1"/>
  <c r="M48" i="37"/>
  <c r="CX48" i="37" s="1"/>
  <c r="L48" i="37"/>
  <c r="CW48" i="37" s="1"/>
  <c r="K48" i="37"/>
  <c r="CV48" i="37" s="1"/>
  <c r="J48" i="37"/>
  <c r="I48" i="37"/>
  <c r="H48" i="37"/>
  <c r="G48" i="37"/>
  <c r="F48" i="37"/>
  <c r="E48" i="37"/>
  <c r="D48" i="37"/>
  <c r="C48" i="37"/>
  <c r="DM47" i="37"/>
  <c r="DL47" i="37"/>
  <c r="DK47" i="37"/>
  <c r="DJ47" i="37"/>
  <c r="DI47" i="37"/>
  <c r="DH47" i="37"/>
  <c r="DG47" i="37"/>
  <c r="DB47" i="37"/>
  <c r="DA47" i="37"/>
  <c r="CZ47" i="37"/>
  <c r="CY47" i="37"/>
  <c r="CX47" i="37"/>
  <c r="CW47" i="37"/>
  <c r="CV47" i="37"/>
  <c r="CU47" i="37"/>
  <c r="CT47" i="37"/>
  <c r="CS47" i="37"/>
  <c r="CR47" i="37"/>
  <c r="CQ47" i="37"/>
  <c r="AC47" i="37"/>
  <c r="AB47" i="37"/>
  <c r="AA47" i="37"/>
  <c r="Z47" i="37"/>
  <c r="Y47" i="37"/>
  <c r="X47" i="37"/>
  <c r="W47" i="37"/>
  <c r="V47" i="37"/>
  <c r="U47" i="37"/>
  <c r="DF47" i="37" s="1"/>
  <c r="T47" i="37"/>
  <c r="DE47" i="37" s="1"/>
  <c r="S47" i="37"/>
  <c r="DD47" i="37" s="1"/>
  <c r="R47" i="37"/>
  <c r="DC47" i="37" s="1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CP47" i="37" s="1"/>
  <c r="D47" i="37"/>
  <c r="CO47" i="37" s="1"/>
  <c r="C47" i="37"/>
  <c r="DI46" i="37"/>
  <c r="DH46" i="37"/>
  <c r="DG46" i="37"/>
  <c r="DF46" i="37"/>
  <c r="DE46" i="37"/>
  <c r="DD46" i="37"/>
  <c r="DC46" i="37"/>
  <c r="DB46" i="37"/>
  <c r="DA46" i="37"/>
  <c r="CZ46" i="37"/>
  <c r="CY46" i="37"/>
  <c r="CX46" i="37"/>
  <c r="CP46" i="37"/>
  <c r="CO46" i="37"/>
  <c r="CN46" i="37"/>
  <c r="AC46" i="37"/>
  <c r="AB46" i="37"/>
  <c r="DM46" i="37" s="1"/>
  <c r="AA46" i="37"/>
  <c r="DL46" i="37" s="1"/>
  <c r="Z46" i="37"/>
  <c r="DK46" i="37" s="1"/>
  <c r="Y46" i="37"/>
  <c r="DJ46" i="37" s="1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CW46" i="37" s="1"/>
  <c r="K46" i="37"/>
  <c r="CV46" i="37" s="1"/>
  <c r="J46" i="37"/>
  <c r="CU46" i="37" s="1"/>
  <c r="I46" i="37"/>
  <c r="H46" i="37"/>
  <c r="CS46" i="37" s="1"/>
  <c r="G46" i="37"/>
  <c r="CR46" i="37" s="1"/>
  <c r="F46" i="37"/>
  <c r="CQ46" i="37" s="1"/>
  <c r="E46" i="37"/>
  <c r="D46" i="37"/>
  <c r="C46" i="37"/>
  <c r="DM45" i="37"/>
  <c r="DL45" i="37"/>
  <c r="DK45" i="37"/>
  <c r="DJ45" i="37"/>
  <c r="DI45" i="37"/>
  <c r="DH45" i="37"/>
  <c r="DG45" i="37"/>
  <c r="DF45" i="37"/>
  <c r="DE45" i="37"/>
  <c r="CW45" i="37"/>
  <c r="CV45" i="37"/>
  <c r="CU45" i="37"/>
  <c r="CT45" i="37"/>
  <c r="CS45" i="37"/>
  <c r="CR45" i="37"/>
  <c r="CQ45" i="37"/>
  <c r="CP45" i="37"/>
  <c r="CO45" i="37"/>
  <c r="AC45" i="37"/>
  <c r="AB45" i="37"/>
  <c r="AA45" i="37"/>
  <c r="Z45" i="37"/>
  <c r="Y45" i="37"/>
  <c r="X45" i="37"/>
  <c r="W45" i="37"/>
  <c r="V45" i="37"/>
  <c r="U45" i="37"/>
  <c r="T45" i="37"/>
  <c r="S45" i="37"/>
  <c r="DD45" i="37" s="1"/>
  <c r="R45" i="37"/>
  <c r="DC45" i="37" s="1"/>
  <c r="Q45" i="37"/>
  <c r="DB45" i="37" s="1"/>
  <c r="P45" i="37"/>
  <c r="DA45" i="37" s="1"/>
  <c r="O45" i="37"/>
  <c r="CZ45" i="37" s="1"/>
  <c r="N45" i="37"/>
  <c r="CY45" i="37" s="1"/>
  <c r="M45" i="37"/>
  <c r="CX45" i="37" s="1"/>
  <c r="L45" i="37"/>
  <c r="K45" i="37"/>
  <c r="J45" i="37"/>
  <c r="I45" i="37"/>
  <c r="H45" i="37"/>
  <c r="G45" i="37"/>
  <c r="F45" i="37"/>
  <c r="E45" i="37"/>
  <c r="D45" i="37"/>
  <c r="C45" i="37"/>
  <c r="DM44" i="37"/>
  <c r="DL44" i="37"/>
  <c r="DD44" i="37"/>
  <c r="DC44" i="37"/>
  <c r="DB44" i="37"/>
  <c r="DA44" i="37"/>
  <c r="CZ44" i="37"/>
  <c r="CY44" i="37"/>
  <c r="CX44" i="37"/>
  <c r="CW44" i="37"/>
  <c r="CV44" i="37"/>
  <c r="CN44" i="37"/>
  <c r="AC44" i="37"/>
  <c r="AB44" i="37"/>
  <c r="AA44" i="37"/>
  <c r="Z44" i="37"/>
  <c r="DK44" i="37" s="1"/>
  <c r="Y44" i="37"/>
  <c r="DJ44" i="37" s="1"/>
  <c r="X44" i="37"/>
  <c r="DI44" i="37" s="1"/>
  <c r="W44" i="37"/>
  <c r="DH44" i="37" s="1"/>
  <c r="V44" i="37"/>
  <c r="DG44" i="37" s="1"/>
  <c r="U44" i="37"/>
  <c r="DF44" i="37" s="1"/>
  <c r="T44" i="37"/>
  <c r="DE44" i="37" s="1"/>
  <c r="S44" i="37"/>
  <c r="R44" i="37"/>
  <c r="Q44" i="37"/>
  <c r="P44" i="37"/>
  <c r="O44" i="37"/>
  <c r="N44" i="37"/>
  <c r="M44" i="37"/>
  <c r="L44" i="37"/>
  <c r="K44" i="37"/>
  <c r="J44" i="37"/>
  <c r="CU44" i="37" s="1"/>
  <c r="I44" i="37"/>
  <c r="CT44" i="37" s="1"/>
  <c r="H44" i="37"/>
  <c r="CS44" i="37" s="1"/>
  <c r="G44" i="37"/>
  <c r="F44" i="37"/>
  <c r="CQ44" i="37" s="1"/>
  <c r="E44" i="37"/>
  <c r="CP44" i="37" s="1"/>
  <c r="D44" i="37"/>
  <c r="CO44" i="37" s="1"/>
  <c r="C44" i="37"/>
  <c r="DK43" i="37"/>
  <c r="DJ43" i="37"/>
  <c r="DI43" i="37"/>
  <c r="DH43" i="37"/>
  <c r="DG43" i="37"/>
  <c r="DF43" i="37"/>
  <c r="DE43" i="37"/>
  <c r="DD43" i="37"/>
  <c r="DC43" i="37"/>
  <c r="CU43" i="37"/>
  <c r="CT43" i="37"/>
  <c r="CS43" i="37"/>
  <c r="CR43" i="37"/>
  <c r="CQ43" i="37"/>
  <c r="CP43" i="37"/>
  <c r="CO43" i="37"/>
  <c r="CN43" i="37"/>
  <c r="AC43" i="37"/>
  <c r="AB43" i="37"/>
  <c r="DM43" i="37" s="1"/>
  <c r="AA43" i="37"/>
  <c r="DL43" i="37" s="1"/>
  <c r="Z43" i="37"/>
  <c r="Y43" i="37"/>
  <c r="X43" i="37"/>
  <c r="W43" i="37"/>
  <c r="V43" i="37"/>
  <c r="U43" i="37"/>
  <c r="T43" i="37"/>
  <c r="S43" i="37"/>
  <c r="R43" i="37"/>
  <c r="Q43" i="37"/>
  <c r="DB43" i="37" s="1"/>
  <c r="P43" i="37"/>
  <c r="DA43" i="37" s="1"/>
  <c r="O43" i="37"/>
  <c r="CZ43" i="37" s="1"/>
  <c r="N43" i="37"/>
  <c r="CY43" i="37" s="1"/>
  <c r="M43" i="37"/>
  <c r="CX43" i="37" s="1"/>
  <c r="L43" i="37"/>
  <c r="CW43" i="37" s="1"/>
  <c r="K43" i="37"/>
  <c r="CV43" i="37" s="1"/>
  <c r="J43" i="37"/>
  <c r="I43" i="37"/>
  <c r="H43" i="37"/>
  <c r="G43" i="37"/>
  <c r="F43" i="37"/>
  <c r="E43" i="37"/>
  <c r="D43" i="37"/>
  <c r="C43" i="37"/>
  <c r="DM42" i="37"/>
  <c r="DL42" i="37"/>
  <c r="DK42" i="37"/>
  <c r="DJ42" i="37"/>
  <c r="DB42" i="37"/>
  <c r="CZ42" i="37"/>
  <c r="CY42" i="37"/>
  <c r="CX42" i="37"/>
  <c r="CW42" i="37"/>
  <c r="CV42" i="37"/>
  <c r="CU42" i="37"/>
  <c r="CT42" i="37"/>
  <c r="AC42" i="37"/>
  <c r="AB42" i="37"/>
  <c r="AA42" i="37"/>
  <c r="Z42" i="37"/>
  <c r="Y42" i="37"/>
  <c r="X42" i="37"/>
  <c r="DI42" i="37" s="1"/>
  <c r="W42" i="37"/>
  <c r="DH42" i="37" s="1"/>
  <c r="V42" i="37"/>
  <c r="DG42" i="37" s="1"/>
  <c r="U42" i="37"/>
  <c r="DF42" i="37" s="1"/>
  <c r="T42" i="37"/>
  <c r="DE42" i="37" s="1"/>
  <c r="S42" i="37"/>
  <c r="DD42" i="37" s="1"/>
  <c r="R42" i="37"/>
  <c r="DC42" i="37" s="1"/>
  <c r="Q42" i="37"/>
  <c r="P42" i="37"/>
  <c r="DA42" i="37" s="1"/>
  <c r="O42" i="37"/>
  <c r="N42" i="37"/>
  <c r="M42" i="37"/>
  <c r="L42" i="37"/>
  <c r="K42" i="37"/>
  <c r="J42" i="37"/>
  <c r="I42" i="37"/>
  <c r="H42" i="37"/>
  <c r="CS42" i="37" s="1"/>
  <c r="G42" i="37"/>
  <c r="CR42" i="37" s="1"/>
  <c r="F42" i="37"/>
  <c r="CQ42" i="37" s="1"/>
  <c r="E42" i="37"/>
  <c r="CP42" i="37" s="1"/>
  <c r="D42" i="37"/>
  <c r="CO42" i="37" s="1"/>
  <c r="C42" i="37"/>
  <c r="CN42" i="37" s="1"/>
  <c r="DI41" i="37"/>
  <c r="DH41" i="37"/>
  <c r="DG41" i="37"/>
  <c r="DF41" i="37"/>
  <c r="DE41" i="37"/>
  <c r="DD41" i="37"/>
  <c r="DC41" i="37"/>
  <c r="DB41" i="37"/>
  <c r="DA41" i="37"/>
  <c r="CS41" i="37"/>
  <c r="CR41" i="37"/>
  <c r="CP41" i="37"/>
  <c r="CO41" i="37"/>
  <c r="CN41" i="37"/>
  <c r="AC41" i="37"/>
  <c r="AB41" i="37"/>
  <c r="DM41" i="37" s="1"/>
  <c r="AA41" i="37"/>
  <c r="DL41" i="37" s="1"/>
  <c r="Z41" i="37"/>
  <c r="DK41" i="37" s="1"/>
  <c r="Y41" i="37"/>
  <c r="DJ41" i="37" s="1"/>
  <c r="X41" i="37"/>
  <c r="W41" i="37"/>
  <c r="V41" i="37"/>
  <c r="U41" i="37"/>
  <c r="T41" i="37"/>
  <c r="S41" i="37"/>
  <c r="R41" i="37"/>
  <c r="Q41" i="37"/>
  <c r="P41" i="37"/>
  <c r="O41" i="37"/>
  <c r="CZ41" i="37" s="1"/>
  <c r="N41" i="37"/>
  <c r="CY41" i="37" s="1"/>
  <c r="M41" i="37"/>
  <c r="CX41" i="37" s="1"/>
  <c r="L41" i="37"/>
  <c r="CW41" i="37" s="1"/>
  <c r="K41" i="37"/>
  <c r="CV41" i="37" s="1"/>
  <c r="J41" i="37"/>
  <c r="CU41" i="37" s="1"/>
  <c r="I41" i="37"/>
  <c r="CT41" i="37" s="1"/>
  <c r="H41" i="37"/>
  <c r="G41" i="37"/>
  <c r="F41" i="37"/>
  <c r="CQ41" i="37" s="1"/>
  <c r="E41" i="37"/>
  <c r="D41" i="37"/>
  <c r="C41" i="37"/>
  <c r="DM40" i="37"/>
  <c r="DL40" i="37"/>
  <c r="DK40" i="37"/>
  <c r="DI40" i="37"/>
  <c r="DH40" i="37"/>
  <c r="CZ40" i="37"/>
  <c r="CW40" i="37"/>
  <c r="CV40" i="37"/>
  <c r="CU40" i="37"/>
  <c r="CS40" i="37"/>
  <c r="CR40" i="37"/>
  <c r="AC40" i="37"/>
  <c r="AB40" i="37"/>
  <c r="AA40" i="37"/>
  <c r="Z40" i="37"/>
  <c r="Y40" i="37"/>
  <c r="DJ40" i="37" s="1"/>
  <c r="X40" i="37"/>
  <c r="W40" i="37"/>
  <c r="V40" i="37"/>
  <c r="DG40" i="37" s="1"/>
  <c r="U40" i="37"/>
  <c r="DF40" i="37" s="1"/>
  <c r="T40" i="37"/>
  <c r="DE40" i="37" s="1"/>
  <c r="S40" i="37"/>
  <c r="DD40" i="37" s="1"/>
  <c r="R40" i="37"/>
  <c r="DC40" i="37" s="1"/>
  <c r="Q40" i="37"/>
  <c r="DB40" i="37" s="1"/>
  <c r="P40" i="37"/>
  <c r="DA40" i="37" s="1"/>
  <c r="O40" i="37"/>
  <c r="N40" i="37"/>
  <c r="CY40" i="37" s="1"/>
  <c r="M40" i="37"/>
  <c r="CX40" i="37" s="1"/>
  <c r="L40" i="37"/>
  <c r="K40" i="37"/>
  <c r="J40" i="37"/>
  <c r="I40" i="37"/>
  <c r="CT40" i="37" s="1"/>
  <c r="H40" i="37"/>
  <c r="G40" i="37"/>
  <c r="F40" i="37"/>
  <c r="CQ40" i="37" s="1"/>
  <c r="E40" i="37"/>
  <c r="CP40" i="37" s="1"/>
  <c r="D40" i="37"/>
  <c r="CO40" i="37" s="1"/>
  <c r="C40" i="37"/>
  <c r="DG39" i="37"/>
  <c r="DG66" i="37" s="1"/>
  <c r="DF39" i="37"/>
  <c r="DD39" i="37"/>
  <c r="DC39" i="37"/>
  <c r="DB39" i="37"/>
  <c r="CZ39" i="37"/>
  <c r="CY39" i="37"/>
  <c r="CQ39" i="37"/>
  <c r="CP39" i="37"/>
  <c r="CN39" i="37"/>
  <c r="AC39" i="37"/>
  <c r="AB39" i="37"/>
  <c r="AA39" i="37"/>
  <c r="Z39" i="37"/>
  <c r="Y39" i="37"/>
  <c r="DJ39" i="37" s="1"/>
  <c r="DJ66" i="37" s="1"/>
  <c r="X39" i="37"/>
  <c r="DI39" i="37" s="1"/>
  <c r="DI66" i="37" s="1"/>
  <c r="W39" i="37"/>
  <c r="DH39" i="37" s="1"/>
  <c r="DH66" i="37" s="1"/>
  <c r="V39" i="37"/>
  <c r="U39" i="37"/>
  <c r="T39" i="37"/>
  <c r="DE39" i="37" s="1"/>
  <c r="S39" i="37"/>
  <c r="R39" i="37"/>
  <c r="Q39" i="37"/>
  <c r="P39" i="37"/>
  <c r="DA39" i="37" s="1"/>
  <c r="O39" i="37"/>
  <c r="N39" i="37"/>
  <c r="M39" i="37"/>
  <c r="L39" i="37"/>
  <c r="K39" i="37"/>
  <c r="J39" i="37"/>
  <c r="I39" i="37"/>
  <c r="CT39" i="37" s="1"/>
  <c r="H39" i="37"/>
  <c r="CS39" i="37" s="1"/>
  <c r="G39" i="37"/>
  <c r="CR39" i="37" s="1"/>
  <c r="F39" i="37"/>
  <c r="E39" i="37"/>
  <c r="D39" i="37"/>
  <c r="CO39" i="37" s="1"/>
  <c r="C39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DM32" i="37"/>
  <c r="DM129" i="37" s="1"/>
  <c r="DL32" i="37"/>
  <c r="DL129" i="37" s="1"/>
  <c r="DJ32" i="37"/>
  <c r="DJ129" i="37" s="1"/>
  <c r="DI32" i="37"/>
  <c r="DI129" i="37" s="1"/>
  <c r="DA32" i="37"/>
  <c r="DA129" i="37" s="1"/>
  <c r="CX32" i="37"/>
  <c r="CX129" i="37" s="1"/>
  <c r="CW32" i="37"/>
  <c r="CW129" i="37" s="1"/>
  <c r="CV32" i="37"/>
  <c r="CV129" i="37" s="1"/>
  <c r="CT32" i="37"/>
  <c r="CT129" i="37" s="1"/>
  <c r="CS32" i="37"/>
  <c r="CS129" i="37" s="1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CZ32" i="37" s="1"/>
  <c r="CZ129" i="37" s="1"/>
  <c r="N32" i="37"/>
  <c r="M32" i="37"/>
  <c r="L32" i="37"/>
  <c r="K32" i="37"/>
  <c r="J32" i="37"/>
  <c r="I32" i="37"/>
  <c r="H32" i="37"/>
  <c r="G32" i="37"/>
  <c r="F32" i="37"/>
  <c r="E32" i="37"/>
  <c r="D32" i="37"/>
  <c r="C32" i="37"/>
  <c r="DH31" i="37"/>
  <c r="DG31" i="37"/>
  <c r="DG128" i="37" s="1"/>
  <c r="DF31" i="37"/>
  <c r="DF128" i="37" s="1"/>
  <c r="DE31" i="37"/>
  <c r="DE128" i="37" s="1"/>
  <c r="DD31" i="37"/>
  <c r="DD128" i="37" s="1"/>
  <c r="DC31" i="37"/>
  <c r="DC128" i="37" s="1"/>
  <c r="DA31" i="37"/>
  <c r="DA128" i="37" s="1"/>
  <c r="CZ31" i="37"/>
  <c r="CZ128" i="37" s="1"/>
  <c r="CR31" i="37"/>
  <c r="CO31" i="37"/>
  <c r="CO128" i="37" s="1"/>
  <c r="CN31" i="37"/>
  <c r="AC31" i="37"/>
  <c r="AB31" i="37"/>
  <c r="AA31" i="37"/>
  <c r="DL31" i="37" s="1"/>
  <c r="DL128" i="37" s="1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DL30" i="37"/>
  <c r="DL127" i="37" s="1"/>
  <c r="DK30" i="37"/>
  <c r="DK127" i="37" s="1"/>
  <c r="DJ30" i="37"/>
  <c r="DH30" i="37"/>
  <c r="DH127" i="37" s="1"/>
  <c r="DG30" i="37"/>
  <c r="DG127" i="37" s="1"/>
  <c r="CY30" i="37"/>
  <c r="CY127" i="37" s="1"/>
  <c r="CV30" i="37"/>
  <c r="CV127" i="37" s="1"/>
  <c r="CU30" i="37"/>
  <c r="CT30" i="37"/>
  <c r="CT127" i="37" s="1"/>
  <c r="CR30" i="37"/>
  <c r="CR127" i="37" s="1"/>
  <c r="CQ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DF29" i="37"/>
  <c r="DF126" i="37" s="1"/>
  <c r="DC29" i="37"/>
  <c r="DC126" i="37" s="1"/>
  <c r="DB29" i="37"/>
  <c r="DB126" i="37" s="1"/>
  <c r="DA29" i="37"/>
  <c r="CY29" i="37"/>
  <c r="CY126" i="37" s="1"/>
  <c r="CX29" i="37"/>
  <c r="CX126" i="37" s="1"/>
  <c r="CP29" i="37"/>
  <c r="AC29" i="37"/>
  <c r="AB29" i="37"/>
  <c r="AA29" i="37"/>
  <c r="Z29" i="37"/>
  <c r="Y29" i="37"/>
  <c r="DJ29" i="37" s="1"/>
  <c r="DJ126" i="37" s="1"/>
  <c r="X29" i="37"/>
  <c r="W29" i="37"/>
  <c r="V29" i="37"/>
  <c r="DG29" i="37" s="1"/>
  <c r="DG126" i="37" s="1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CQ29" i="37" s="1"/>
  <c r="CQ126" i="37" s="1"/>
  <c r="E29" i="37"/>
  <c r="D29" i="37"/>
  <c r="C29" i="37"/>
  <c r="DM28" i="37"/>
  <c r="DM125" i="37" s="1"/>
  <c r="DJ28" i="37"/>
  <c r="DJ125" i="37" s="1"/>
  <c r="DI28" i="37"/>
  <c r="DH28" i="37"/>
  <c r="DH125" i="37" s="1"/>
  <c r="DF28" i="37"/>
  <c r="DF125" i="37" s="1"/>
  <c r="DE28" i="37"/>
  <c r="DE125" i="37" s="1"/>
  <c r="CW28" i="37"/>
  <c r="CW125" i="37" s="1"/>
  <c r="CT28" i="37"/>
  <c r="CT125" i="37" s="1"/>
  <c r="CS28" i="37"/>
  <c r="CR28" i="37"/>
  <c r="CR125" i="37" s="1"/>
  <c r="CP28" i="37"/>
  <c r="CP125" i="37" s="1"/>
  <c r="CO28" i="37"/>
  <c r="CO125" i="37" s="1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CZ28" i="37" s="1"/>
  <c r="CZ125" i="37" s="1"/>
  <c r="N28" i="37"/>
  <c r="M28" i="37"/>
  <c r="L28" i="37"/>
  <c r="K28" i="37"/>
  <c r="CV28" i="37" s="1"/>
  <c r="J28" i="37"/>
  <c r="I28" i="37"/>
  <c r="H28" i="37"/>
  <c r="G28" i="37"/>
  <c r="F28" i="37"/>
  <c r="E28" i="37"/>
  <c r="D28" i="37"/>
  <c r="C28" i="37"/>
  <c r="DM27" i="37"/>
  <c r="DM124" i="37" s="1"/>
  <c r="DL27" i="37"/>
  <c r="DL124" i="37" s="1"/>
  <c r="DD27" i="37"/>
  <c r="DD124" i="37" s="1"/>
  <c r="DA27" i="37"/>
  <c r="CZ27" i="37"/>
  <c r="CY27" i="37"/>
  <c r="CY124" i="37" s="1"/>
  <c r="CW27" i="37"/>
  <c r="CW124" i="37" s="1"/>
  <c r="CV27" i="37"/>
  <c r="CV124" i="37" s="1"/>
  <c r="AC27" i="37"/>
  <c r="AB27" i="37"/>
  <c r="AA27" i="37"/>
  <c r="Z27" i="37"/>
  <c r="Y27" i="37"/>
  <c r="X27" i="37"/>
  <c r="W27" i="37"/>
  <c r="DH27" i="37" s="1"/>
  <c r="DH124" i="37" s="1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DI26" i="37"/>
  <c r="DH26" i="37"/>
  <c r="DG26" i="37"/>
  <c r="DF26" i="37"/>
  <c r="DF123" i="37" s="1"/>
  <c r="DD26" i="37"/>
  <c r="DD123" i="37" s="1"/>
  <c r="DC26" i="37"/>
  <c r="DC123" i="37" s="1"/>
  <c r="CS26" i="37"/>
  <c r="CS123" i="37" s="1"/>
  <c r="CR26" i="37"/>
  <c r="CR123" i="37" s="1"/>
  <c r="CQ26" i="37"/>
  <c r="CP26" i="37"/>
  <c r="CP123" i="37" s="1"/>
  <c r="CN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DM25" i="37"/>
  <c r="DM122" i="37" s="1"/>
  <c r="DK25" i="37"/>
  <c r="DK122" i="37" s="1"/>
  <c r="DJ25" i="37"/>
  <c r="DJ122" i="37" s="1"/>
  <c r="DH25" i="37"/>
  <c r="DH122" i="37" s="1"/>
  <c r="CZ25" i="37"/>
  <c r="CY25" i="37"/>
  <c r="CX25" i="37"/>
  <c r="CW25" i="37"/>
  <c r="CW122" i="37" s="1"/>
  <c r="CU25" i="37"/>
  <c r="CU122" i="37" s="1"/>
  <c r="CT25" i="37"/>
  <c r="CT122" i="37" s="1"/>
  <c r="CR25" i="37"/>
  <c r="CR122" i="37" s="1"/>
  <c r="AC25" i="37"/>
  <c r="AB25" i="37"/>
  <c r="AA25" i="37"/>
  <c r="Z25" i="37"/>
  <c r="Y25" i="37"/>
  <c r="X25" i="37"/>
  <c r="W25" i="37"/>
  <c r="V25" i="37"/>
  <c r="U25" i="37"/>
  <c r="DF25" i="37" s="1"/>
  <c r="DF122" i="37" s="1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DH24" i="37"/>
  <c r="DG24" i="37"/>
  <c r="DF24" i="37"/>
  <c r="DE24" i="37"/>
  <c r="DD24" i="37"/>
  <c r="DD121" i="37" s="1"/>
  <c r="DB24" i="37"/>
  <c r="DB121" i="37" s="1"/>
  <c r="DA24" i="37"/>
  <c r="DA121" i="37" s="1"/>
  <c r="CY24" i="37"/>
  <c r="CR24" i="37"/>
  <c r="CQ24" i="37"/>
  <c r="CQ121" i="37" s="1"/>
  <c r="CP24" i="37"/>
  <c r="CO24" i="37"/>
  <c r="CN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CU24" i="37" s="1"/>
  <c r="CU121" i="37" s="1"/>
  <c r="I24" i="37"/>
  <c r="H24" i="37"/>
  <c r="G24" i="37"/>
  <c r="F24" i="37"/>
  <c r="E24" i="37"/>
  <c r="D24" i="37"/>
  <c r="C24" i="37"/>
  <c r="AD24" i="37" s="1"/>
  <c r="DM23" i="37"/>
  <c r="DL23" i="37"/>
  <c r="DK23" i="37"/>
  <c r="DI23" i="37"/>
  <c r="DI120" i="37" s="1"/>
  <c r="DH23" i="37"/>
  <c r="DH120" i="37" s="1"/>
  <c r="DF23" i="37"/>
  <c r="DF120" i="37" s="1"/>
  <c r="CY23" i="37"/>
  <c r="CX23" i="37"/>
  <c r="CW23" i="37"/>
  <c r="CV23" i="37"/>
  <c r="CU23" i="37"/>
  <c r="CS23" i="37"/>
  <c r="CS120" i="37" s="1"/>
  <c r="CR23" i="37"/>
  <c r="CR120" i="37" s="1"/>
  <c r="CP23" i="37"/>
  <c r="AC23" i="37"/>
  <c r="AB23" i="37"/>
  <c r="AA23" i="37"/>
  <c r="Z23" i="37"/>
  <c r="Y23" i="37"/>
  <c r="X23" i="37"/>
  <c r="W23" i="37"/>
  <c r="V23" i="37"/>
  <c r="U23" i="37"/>
  <c r="T23" i="37"/>
  <c r="S23" i="37"/>
  <c r="DD23" i="37" s="1"/>
  <c r="DD120" i="37" s="1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DM22" i="37"/>
  <c r="DF22" i="37"/>
  <c r="DE22" i="37"/>
  <c r="DD22" i="37"/>
  <c r="DC22" i="37"/>
  <c r="DB22" i="37"/>
  <c r="DB119" i="37" s="1"/>
  <c r="CZ22" i="37"/>
  <c r="CZ119" i="37" s="1"/>
  <c r="CY22" i="37"/>
  <c r="CY119" i="37" s="1"/>
  <c r="CW22" i="37"/>
  <c r="CP22" i="37"/>
  <c r="CO22" i="37"/>
  <c r="CN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DM21" i="37"/>
  <c r="DL21" i="37"/>
  <c r="DK21" i="37"/>
  <c r="DJ21" i="37"/>
  <c r="DI21" i="37"/>
  <c r="DG21" i="37"/>
  <c r="DG118" i="37" s="1"/>
  <c r="DF21" i="37"/>
  <c r="DF118" i="37" s="1"/>
  <c r="DD21" i="37"/>
  <c r="DD118" i="37" s="1"/>
  <c r="CW21" i="37"/>
  <c r="CV21" i="37"/>
  <c r="CU21" i="37"/>
  <c r="CT21" i="37"/>
  <c r="CS21" i="37"/>
  <c r="CQ21" i="37"/>
  <c r="CQ118" i="37" s="1"/>
  <c r="CP21" i="37"/>
  <c r="CP118" i="37" s="1"/>
  <c r="CN21" i="37"/>
  <c r="CN118" i="37" s="1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DB21" i="37" s="1"/>
  <c r="DB118" i="37" s="1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DM20" i="37"/>
  <c r="DM117" i="37" s="1"/>
  <c r="DK20" i="37"/>
  <c r="DK117" i="37" s="1"/>
  <c r="DD20" i="37"/>
  <c r="DC20" i="37"/>
  <c r="DB20" i="37"/>
  <c r="DA20" i="37"/>
  <c r="CZ20" i="37"/>
  <c r="CZ117" i="37" s="1"/>
  <c r="CX20" i="37"/>
  <c r="CX117" i="37" s="1"/>
  <c r="CW20" i="37"/>
  <c r="CW117" i="37" s="1"/>
  <c r="CU20" i="37"/>
  <c r="CU117" i="37" s="1"/>
  <c r="CN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DK19" i="37"/>
  <c r="DJ19" i="37"/>
  <c r="DI19" i="37"/>
  <c r="DI116" i="37" s="1"/>
  <c r="DH19" i="37"/>
  <c r="DH116" i="37" s="1"/>
  <c r="DG19" i="37"/>
  <c r="DB19" i="37"/>
  <c r="DB116" i="37" s="1"/>
  <c r="CU19" i="37"/>
  <c r="CT19" i="37"/>
  <c r="CS19" i="37"/>
  <c r="CS116" i="37" s="1"/>
  <c r="CR19" i="37"/>
  <c r="CQ19" i="37"/>
  <c r="CO19" i="37"/>
  <c r="CO116" i="37" s="1"/>
  <c r="CN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CZ19" i="37" s="1"/>
  <c r="CZ116" i="37" s="1"/>
  <c r="N19" i="37"/>
  <c r="CY19" i="37" s="1"/>
  <c r="CY116" i="37" s="1"/>
  <c r="M19" i="37"/>
  <c r="L19" i="37"/>
  <c r="K19" i="37"/>
  <c r="CV19" i="37" s="1"/>
  <c r="CV116" i="37" s="1"/>
  <c r="J19" i="37"/>
  <c r="I19" i="37"/>
  <c r="H19" i="37"/>
  <c r="G19" i="37"/>
  <c r="F19" i="37"/>
  <c r="E19" i="37"/>
  <c r="D19" i="37"/>
  <c r="C19" i="37"/>
  <c r="DL18" i="37"/>
  <c r="DL115" i="37" s="1"/>
  <c r="DK18" i="37"/>
  <c r="DK115" i="37" s="1"/>
  <c r="DI18" i="37"/>
  <c r="DI115" i="37" s="1"/>
  <c r="DB18" i="37"/>
  <c r="DA18" i="37"/>
  <c r="CZ18" i="37"/>
  <c r="CZ115" i="37" s="1"/>
  <c r="CY18" i="37"/>
  <c r="CX18" i="37"/>
  <c r="CX115" i="37" s="1"/>
  <c r="CV18" i="37"/>
  <c r="CV115" i="37" s="1"/>
  <c r="CS18" i="37"/>
  <c r="CS115" i="37" s="1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DI17" i="37"/>
  <c r="DH17" i="37"/>
  <c r="DG17" i="37"/>
  <c r="DG114" i="37" s="1"/>
  <c r="DF17" i="37"/>
  <c r="CZ17" i="37"/>
  <c r="CZ114" i="37" s="1"/>
  <c r="CS17" i="37"/>
  <c r="CS114" i="37" s="1"/>
  <c r="CR17" i="37"/>
  <c r="CR114" i="37" s="1"/>
  <c r="CQ17" i="37"/>
  <c r="CQ114" i="37" s="1"/>
  <c r="CP17" i="37"/>
  <c r="CO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CX17" i="37" s="1"/>
  <c r="CX114" i="37" s="1"/>
  <c r="L17" i="37"/>
  <c r="K17" i="37"/>
  <c r="J17" i="37"/>
  <c r="I17" i="37"/>
  <c r="H17" i="37"/>
  <c r="G17" i="37"/>
  <c r="F17" i="37"/>
  <c r="E17" i="37"/>
  <c r="D17" i="37"/>
  <c r="C17" i="37"/>
  <c r="DM16" i="37"/>
  <c r="DM113" i="37" s="1"/>
  <c r="DL16" i="37"/>
  <c r="DL113" i="37" s="1"/>
  <c r="DI16" i="37"/>
  <c r="DI113" i="37" s="1"/>
  <c r="DG16" i="37"/>
  <c r="DG113" i="37" s="1"/>
  <c r="CZ16" i="37"/>
  <c r="CY16" i="37"/>
  <c r="CY113" i="37" s="1"/>
  <c r="CX16" i="37"/>
  <c r="CX113" i="37" s="1"/>
  <c r="CW16" i="37"/>
  <c r="CW113" i="37" s="1"/>
  <c r="CQ16" i="37"/>
  <c r="CQ113" i="37" s="1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DG15" i="37"/>
  <c r="DG112" i="37" s="1"/>
  <c r="DF15" i="37"/>
  <c r="DF112" i="37" s="1"/>
  <c r="DE15" i="37"/>
  <c r="DE112" i="37" s="1"/>
  <c r="DD15" i="37"/>
  <c r="DC15" i="37"/>
  <c r="DC112" i="37" s="1"/>
  <c r="DB15" i="37"/>
  <c r="DB112" i="37" s="1"/>
  <c r="DA15" i="37"/>
  <c r="DA112" i="37" s="1"/>
  <c r="CZ15" i="37"/>
  <c r="CZ112" i="37" s="1"/>
  <c r="CY15" i="37"/>
  <c r="CY112" i="37" s="1"/>
  <c r="CX15" i="37"/>
  <c r="CX112" i="37" s="1"/>
  <c r="CQ15" i="37"/>
  <c r="CQ112" i="37" s="1"/>
  <c r="CP15" i="37"/>
  <c r="CP112" i="37" s="1"/>
  <c r="CO15" i="37"/>
  <c r="CN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CV15" i="37" s="1"/>
  <c r="CV112" i="37" s="1"/>
  <c r="J15" i="37"/>
  <c r="I15" i="37"/>
  <c r="H15" i="37"/>
  <c r="G15" i="37"/>
  <c r="F15" i="37"/>
  <c r="E15" i="37"/>
  <c r="D15" i="37"/>
  <c r="C15" i="37"/>
  <c r="DK14" i="37"/>
  <c r="DK111" i="37" s="1"/>
  <c r="DJ14" i="37"/>
  <c r="DJ111" i="37" s="1"/>
  <c r="DG14" i="37"/>
  <c r="DG111" i="37" s="1"/>
  <c r="DF14" i="37"/>
  <c r="DF111" i="37" s="1"/>
  <c r="DE14" i="37"/>
  <c r="DE111" i="37" s="1"/>
  <c r="DD14" i="37"/>
  <c r="DD111" i="37" s="1"/>
  <c r="DC14" i="37"/>
  <c r="DC111" i="37" s="1"/>
  <c r="DB14" i="37"/>
  <c r="DB111" i="37" s="1"/>
  <c r="CZ14" i="37"/>
  <c r="CZ111" i="37" s="1"/>
  <c r="CU14" i="37"/>
  <c r="CS14" i="37"/>
  <c r="CS111" i="37" s="1"/>
  <c r="CQ14" i="37"/>
  <c r="CQ111" i="37" s="1"/>
  <c r="CP14" i="37"/>
  <c r="CP111" i="37" s="1"/>
  <c r="CO14" i="37"/>
  <c r="CO111" i="37" s="1"/>
  <c r="CN14" i="37"/>
  <c r="CN111" i="37" s="1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DM13" i="37"/>
  <c r="DM110" i="37" s="1"/>
  <c r="DL13" i="37"/>
  <c r="DL110" i="37" s="1"/>
  <c r="DK13" i="37"/>
  <c r="DK110" i="37" s="1"/>
  <c r="DJ13" i="37"/>
  <c r="DJ110" i="37" s="1"/>
  <c r="DI13" i="37"/>
  <c r="DI110" i="37" s="1"/>
  <c r="DH13" i="37"/>
  <c r="DH110" i="37" s="1"/>
  <c r="DG13" i="37"/>
  <c r="DG110" i="37" s="1"/>
  <c r="DB13" i="37"/>
  <c r="DB110" i="37" s="1"/>
  <c r="CZ13" i="37"/>
  <c r="CZ110" i="37" s="1"/>
  <c r="CX13" i="37"/>
  <c r="CX110" i="37" s="1"/>
  <c r="CW13" i="37"/>
  <c r="CW110" i="37" s="1"/>
  <c r="CV13" i="37"/>
  <c r="CV110" i="37" s="1"/>
  <c r="CU13" i="37"/>
  <c r="CU110" i="37" s="1"/>
  <c r="CT13" i="37"/>
  <c r="CT110" i="37" s="1"/>
  <c r="CS13" i="37"/>
  <c r="CS110" i="37" s="1"/>
  <c r="CR13" i="37"/>
  <c r="CR110" i="37" s="1"/>
  <c r="CQ13" i="37"/>
  <c r="CQ110" i="37" s="1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DI12" i="37"/>
  <c r="DI109" i="37" s="1"/>
  <c r="DH12" i="37"/>
  <c r="DH109" i="37" s="1"/>
  <c r="DG12" i="37"/>
  <c r="DG109" i="37" s="1"/>
  <c r="DE12" i="37"/>
  <c r="DE109" i="37" s="1"/>
  <c r="DD12" i="37"/>
  <c r="DD109" i="37" s="1"/>
  <c r="DC12" i="37"/>
  <c r="DC109" i="37" s="1"/>
  <c r="DB12" i="37"/>
  <c r="DB109" i="37" s="1"/>
  <c r="DA12" i="37"/>
  <c r="DA109" i="37" s="1"/>
  <c r="CZ12" i="37"/>
  <c r="CZ109" i="37" s="1"/>
  <c r="CY12" i="37"/>
  <c r="CY109" i="37" s="1"/>
  <c r="CX12" i="37"/>
  <c r="CX109" i="37" s="1"/>
  <c r="CS12" i="37"/>
  <c r="CR12" i="37"/>
  <c r="CQ12" i="37"/>
  <c r="CQ109" i="37" s="1"/>
  <c r="CO12" i="37"/>
  <c r="CO109" i="37" s="1"/>
  <c r="CN12" i="37"/>
  <c r="CN109" i="37" s="1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DL11" i="37"/>
  <c r="DL108" i="37" s="1"/>
  <c r="DK11" i="37"/>
  <c r="DK108" i="37" s="1"/>
  <c r="DJ11" i="37"/>
  <c r="DJ108" i="37" s="1"/>
  <c r="DI11" i="37"/>
  <c r="DI108" i="37" s="1"/>
  <c r="DH11" i="37"/>
  <c r="DH108" i="37" s="1"/>
  <c r="DF11" i="37"/>
  <c r="DF108" i="37" s="1"/>
  <c r="DE11" i="37"/>
  <c r="DE108" i="37" s="1"/>
  <c r="CZ11" i="37"/>
  <c r="CZ108" i="37" s="1"/>
  <c r="CY11" i="37"/>
  <c r="CY108" i="37" s="1"/>
  <c r="CX11" i="37"/>
  <c r="CV11" i="37"/>
  <c r="CV108" i="37" s="1"/>
  <c r="CU11" i="37"/>
  <c r="CU108" i="37" s="1"/>
  <c r="CT11" i="37"/>
  <c r="CT108" i="37" s="1"/>
  <c r="CS11" i="37"/>
  <c r="CS108" i="37" s="1"/>
  <c r="CR11" i="37"/>
  <c r="CR108" i="37" s="1"/>
  <c r="CP11" i="37"/>
  <c r="CP108" i="37" s="1"/>
  <c r="CO11" i="37"/>
  <c r="CO108" i="37" s="1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CW11" i="37" s="1"/>
  <c r="CW108" i="37" s="1"/>
  <c r="K11" i="37"/>
  <c r="J11" i="37"/>
  <c r="I11" i="37"/>
  <c r="H11" i="37"/>
  <c r="G11" i="37"/>
  <c r="F11" i="37"/>
  <c r="E11" i="37"/>
  <c r="D11" i="37"/>
  <c r="C11" i="37"/>
  <c r="DM10" i="37"/>
  <c r="DM107" i="37" s="1"/>
  <c r="DL10" i="37"/>
  <c r="DL107" i="37" s="1"/>
  <c r="DG10" i="37"/>
  <c r="DG107" i="37" s="1"/>
  <c r="DF10" i="37"/>
  <c r="DF107" i="37" s="1"/>
  <c r="DE10" i="37"/>
  <c r="DC10" i="37"/>
  <c r="DC107" i="37" s="1"/>
  <c r="DB10" i="37"/>
  <c r="DB107" i="37" s="1"/>
  <c r="DA10" i="37"/>
  <c r="DA107" i="37" s="1"/>
  <c r="CZ10" i="37"/>
  <c r="CZ107" i="37" s="1"/>
  <c r="CY10" i="37"/>
  <c r="CY107" i="37" s="1"/>
  <c r="CW10" i="37"/>
  <c r="CW107" i="37" s="1"/>
  <c r="CV10" i="37"/>
  <c r="CV107" i="37" s="1"/>
  <c r="CQ10" i="37"/>
  <c r="CP10" i="37"/>
  <c r="CP107" i="37" s="1"/>
  <c r="CO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DM9" i="37"/>
  <c r="DL9" i="37"/>
  <c r="DL106" i="37" s="1"/>
  <c r="DJ9" i="37"/>
  <c r="DJ106" i="37" s="1"/>
  <c r="DI9" i="37"/>
  <c r="DI106" i="37" s="1"/>
  <c r="DH9" i="37"/>
  <c r="DH106" i="37" s="1"/>
  <c r="DG9" i="37"/>
  <c r="DG106" i="37" s="1"/>
  <c r="DF9" i="37"/>
  <c r="DF106" i="37" s="1"/>
  <c r="DD9" i="37"/>
  <c r="DD106" i="37" s="1"/>
  <c r="DC9" i="37"/>
  <c r="DC106" i="37" s="1"/>
  <c r="CX9" i="37"/>
  <c r="CW9" i="37"/>
  <c r="CV9" i="37"/>
  <c r="CV106" i="37" s="1"/>
  <c r="CT9" i="37"/>
  <c r="CT106" i="37" s="1"/>
  <c r="CS9" i="37"/>
  <c r="CS106" i="37" s="1"/>
  <c r="CR9" i="37"/>
  <c r="CR106" i="37" s="1"/>
  <c r="CQ9" i="37"/>
  <c r="CQ106" i="37" s="1"/>
  <c r="CP9" i="37"/>
  <c r="CP106" i="37" s="1"/>
  <c r="CN9" i="37"/>
  <c r="CN106" i="37" s="1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DM8" i="37"/>
  <c r="DM105" i="37" s="1"/>
  <c r="DK8" i="37"/>
  <c r="DK105" i="37" s="1"/>
  <c r="DJ8" i="37"/>
  <c r="DJ105" i="37" s="1"/>
  <c r="DE8" i="37"/>
  <c r="DE105" i="37" s="1"/>
  <c r="DD8" i="37"/>
  <c r="DC8" i="37"/>
  <c r="DA8" i="37"/>
  <c r="DA105" i="37" s="1"/>
  <c r="CZ8" i="37"/>
  <c r="CZ105" i="37" s="1"/>
  <c r="CY8" i="37"/>
  <c r="CY105" i="37" s="1"/>
  <c r="CX8" i="37"/>
  <c r="CX105" i="37" s="1"/>
  <c r="CW8" i="37"/>
  <c r="CW105" i="37" s="1"/>
  <c r="CU8" i="37"/>
  <c r="CU105" i="37" s="1"/>
  <c r="CT8" i="37"/>
  <c r="CT105" i="37" s="1"/>
  <c r="CO8" i="37"/>
  <c r="CN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DL7" i="37"/>
  <c r="DK7" i="37"/>
  <c r="DJ7" i="37"/>
  <c r="DH7" i="37"/>
  <c r="DG7" i="37"/>
  <c r="DG104" i="37" s="1"/>
  <c r="DF7" i="37"/>
  <c r="DF104" i="37" s="1"/>
  <c r="DE7" i="37"/>
  <c r="DD7" i="37"/>
  <c r="DB7" i="37"/>
  <c r="DA7" i="37"/>
  <c r="CV7" i="37"/>
  <c r="CU7" i="37"/>
  <c r="CT7" i="37"/>
  <c r="CR7" i="37"/>
  <c r="CQ7" i="37"/>
  <c r="CQ104" i="37" s="1"/>
  <c r="CP7" i="37"/>
  <c r="CP104" i="37" s="1"/>
  <c r="CO7" i="37"/>
  <c r="CN7" i="37"/>
  <c r="AC7" i="37"/>
  <c r="AB7" i="37"/>
  <c r="AA7" i="37"/>
  <c r="Z7" i="37"/>
  <c r="Y7" i="37"/>
  <c r="X7" i="37"/>
  <c r="DI7" i="37" s="1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CS7" i="37" s="1"/>
  <c r="G7" i="37"/>
  <c r="F7" i="37"/>
  <c r="E7" i="37"/>
  <c r="D7" i="37"/>
  <c r="C7" i="37"/>
  <c r="B146" i="36"/>
  <c r="B145" i="36"/>
  <c r="B153" i="36" s="1"/>
  <c r="B144" i="36"/>
  <c r="B143" i="36"/>
  <c r="B142" i="36"/>
  <c r="R141" i="36"/>
  <c r="B141" i="36"/>
  <c r="B152" i="36" s="1"/>
  <c r="F140" i="36"/>
  <c r="U140" i="36" s="1"/>
  <c r="E140" i="36"/>
  <c r="U139" i="36" s="1"/>
  <c r="D140" i="36"/>
  <c r="U138" i="36" s="1"/>
  <c r="B140" i="36"/>
  <c r="B151" i="36" s="1"/>
  <c r="R139" i="36"/>
  <c r="R138" i="36"/>
  <c r="H138" i="36"/>
  <c r="S142" i="36" s="1"/>
  <c r="G138" i="36"/>
  <c r="S141" i="36" s="1"/>
  <c r="F138" i="36"/>
  <c r="S140" i="36" s="1"/>
  <c r="E138" i="36"/>
  <c r="S139" i="36" s="1"/>
  <c r="D138" i="36"/>
  <c r="S138" i="36" s="1"/>
  <c r="I137" i="36"/>
  <c r="R143" i="36" s="1"/>
  <c r="H137" i="36"/>
  <c r="R142" i="36" s="1"/>
  <c r="G137" i="36"/>
  <c r="F137" i="36"/>
  <c r="R140" i="36" s="1"/>
  <c r="E137" i="36"/>
  <c r="D137" i="36"/>
  <c r="E146" i="36" s="1"/>
  <c r="F136" i="36"/>
  <c r="E136" i="36"/>
  <c r="E139" i="36" s="1"/>
  <c r="D136" i="36"/>
  <c r="AC131" i="36"/>
  <c r="AA130" i="36"/>
  <c r="Z130" i="36"/>
  <c r="Y130" i="36"/>
  <c r="X130" i="36"/>
  <c r="W130" i="36"/>
  <c r="V130" i="36"/>
  <c r="U130" i="36"/>
  <c r="T130" i="36"/>
  <c r="S130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AD130" i="36" s="1"/>
  <c r="AB129" i="36"/>
  <c r="AA129" i="36"/>
  <c r="Z129" i="36"/>
  <c r="Y129" i="36"/>
  <c r="X129" i="36"/>
  <c r="W129" i="36"/>
  <c r="V129" i="36"/>
  <c r="U129" i="36"/>
  <c r="T129" i="36"/>
  <c r="S129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AD129" i="36" s="1"/>
  <c r="AB128" i="36"/>
  <c r="AA128" i="36"/>
  <c r="Z128" i="36"/>
  <c r="Y128" i="36"/>
  <c r="X128" i="36"/>
  <c r="W128" i="36"/>
  <c r="V128" i="36"/>
  <c r="U128" i="36"/>
  <c r="T128" i="36"/>
  <c r="S128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AB127" i="36"/>
  <c r="AA127" i="36"/>
  <c r="Z127" i="36"/>
  <c r="Y127" i="36"/>
  <c r="X127" i="36"/>
  <c r="W127" i="36"/>
  <c r="V127" i="36"/>
  <c r="U127" i="36"/>
  <c r="T127" i="36"/>
  <c r="S127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AB126" i="36"/>
  <c r="AA126" i="36"/>
  <c r="Z126" i="36"/>
  <c r="Y126" i="36"/>
  <c r="X126" i="36"/>
  <c r="W126" i="36"/>
  <c r="V126" i="36"/>
  <c r="U126" i="36"/>
  <c r="T126" i="36"/>
  <c r="S126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AB125" i="36"/>
  <c r="AA125" i="36"/>
  <c r="Z125" i="36"/>
  <c r="Y125" i="36"/>
  <c r="X125" i="36"/>
  <c r="W125" i="36"/>
  <c r="V125" i="36"/>
  <c r="U125" i="36"/>
  <c r="T125" i="36"/>
  <c r="S125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AB124" i="36"/>
  <c r="AA124" i="36"/>
  <c r="Z124" i="36"/>
  <c r="Y124" i="36"/>
  <c r="X124" i="36"/>
  <c r="W124" i="36"/>
  <c r="V124" i="36"/>
  <c r="U124" i="36"/>
  <c r="T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AB123" i="36"/>
  <c r="AA123" i="36"/>
  <c r="Z123" i="36"/>
  <c r="Y123" i="36"/>
  <c r="X123" i="36"/>
  <c r="W123" i="36"/>
  <c r="V123" i="36"/>
  <c r="U123" i="36"/>
  <c r="T123" i="36"/>
  <c r="S123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F123" i="36"/>
  <c r="E123" i="36"/>
  <c r="D123" i="36"/>
  <c r="C123" i="36"/>
  <c r="AB122" i="36"/>
  <c r="AA122" i="36"/>
  <c r="Z122" i="36"/>
  <c r="Y122" i="36"/>
  <c r="X122" i="36"/>
  <c r="W122" i="36"/>
  <c r="V122" i="36"/>
  <c r="U122" i="36"/>
  <c r="T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AB121" i="36"/>
  <c r="AA121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AB120" i="36"/>
  <c r="AA120" i="36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AB119" i="36"/>
  <c r="AA119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AB118" i="36"/>
  <c r="AA118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AB117" i="36"/>
  <c r="AA117" i="36"/>
  <c r="Z117" i="36"/>
  <c r="Y117" i="36"/>
  <c r="X117" i="36"/>
  <c r="W117" i="36"/>
  <c r="V117" i="36"/>
  <c r="U117" i="36"/>
  <c r="T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AB116" i="36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D115" i="36"/>
  <c r="C115" i="36"/>
  <c r="AB114" i="36"/>
  <c r="AA114" i="36"/>
  <c r="Z114" i="36"/>
  <c r="Y114" i="36"/>
  <c r="X114" i="36"/>
  <c r="W114" i="36"/>
  <c r="V114" i="36"/>
  <c r="U114" i="36"/>
  <c r="T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AB112" i="36"/>
  <c r="AB131" i="36" s="1"/>
  <c r="AA112" i="36"/>
  <c r="Z112" i="36"/>
  <c r="Y112" i="36"/>
  <c r="X112" i="36"/>
  <c r="W112" i="36"/>
  <c r="V112" i="36"/>
  <c r="U112" i="36"/>
  <c r="T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AB111" i="36"/>
  <c r="AA111" i="36"/>
  <c r="Z111" i="36"/>
  <c r="Y111" i="36"/>
  <c r="X111" i="36"/>
  <c r="W111" i="36"/>
  <c r="V111" i="36"/>
  <c r="U111" i="36"/>
  <c r="T111" i="36"/>
  <c r="S111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AB109" i="36"/>
  <c r="AA109" i="36"/>
  <c r="Z109" i="36"/>
  <c r="Y109" i="36"/>
  <c r="X109" i="36"/>
  <c r="W109" i="36"/>
  <c r="V109" i="36"/>
  <c r="U109" i="36"/>
  <c r="T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AB107" i="36"/>
  <c r="AA107" i="36"/>
  <c r="Z107" i="36"/>
  <c r="Y107" i="36"/>
  <c r="X107" i="36"/>
  <c r="W107" i="36"/>
  <c r="V107" i="36"/>
  <c r="U107" i="36"/>
  <c r="T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AB106" i="36"/>
  <c r="AA106" i="36"/>
  <c r="Z106" i="36"/>
  <c r="Y106" i="36"/>
  <c r="X106" i="36"/>
  <c r="W106" i="36"/>
  <c r="V106" i="36"/>
  <c r="U106" i="36"/>
  <c r="T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AB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AB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AD97" i="36"/>
  <c r="AD96" i="36"/>
  <c r="AD95" i="36"/>
  <c r="AD94" i="36"/>
  <c r="AD93" i="36"/>
  <c r="AD92" i="36"/>
  <c r="AD91" i="36"/>
  <c r="AD90" i="36"/>
  <c r="AD89" i="36"/>
  <c r="AD88" i="36"/>
  <c r="AD87" i="36"/>
  <c r="AD86" i="36"/>
  <c r="AD85" i="36"/>
  <c r="AD84" i="36"/>
  <c r="AD83" i="36"/>
  <c r="AD82" i="36"/>
  <c r="AD81" i="36"/>
  <c r="AD80" i="36"/>
  <c r="AD79" i="36"/>
  <c r="AD78" i="36"/>
  <c r="AD77" i="36"/>
  <c r="AD76" i="36"/>
  <c r="AD75" i="36"/>
  <c r="AD74" i="36"/>
  <c r="AD73" i="36"/>
  <c r="AD72" i="36"/>
  <c r="AD71" i="36"/>
  <c r="B69" i="36"/>
  <c r="B102" i="36" s="1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AD65" i="36"/>
  <c r="AD64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D51" i="36"/>
  <c r="AD50" i="36"/>
  <c r="AD49" i="36"/>
  <c r="AD48" i="36"/>
  <c r="AD47" i="36"/>
  <c r="AD46" i="36"/>
  <c r="AD45" i="36"/>
  <c r="AD44" i="36"/>
  <c r="AD43" i="36"/>
  <c r="AD42" i="36"/>
  <c r="AD41" i="36"/>
  <c r="AD40" i="36"/>
  <c r="AD39" i="36"/>
  <c r="B37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AD33" i="36"/>
  <c r="AD32" i="36"/>
  <c r="AD31" i="36"/>
  <c r="AD30" i="36"/>
  <c r="AD29" i="36"/>
  <c r="AD28" i="36"/>
  <c r="AD27" i="36"/>
  <c r="AD26" i="36"/>
  <c r="AD25" i="36"/>
  <c r="AD24" i="36"/>
  <c r="AD23" i="36"/>
  <c r="AD22" i="36"/>
  <c r="AD21" i="36"/>
  <c r="AD20" i="36"/>
  <c r="AD19" i="36"/>
  <c r="AD18" i="36"/>
  <c r="AD17" i="36"/>
  <c r="AD16" i="36"/>
  <c r="AD15" i="36"/>
  <c r="AD14" i="36"/>
  <c r="AD13" i="36"/>
  <c r="AD12" i="36"/>
  <c r="AD11" i="36"/>
  <c r="AD10" i="36"/>
  <c r="AD9" i="36"/>
  <c r="AD8" i="36"/>
  <c r="AD7" i="36"/>
  <c r="H3" i="36"/>
  <c r="B146" i="35"/>
  <c r="B154" i="35" s="1"/>
  <c r="B145" i="35"/>
  <c r="B153" i="35" s="1"/>
  <c r="B144" i="35"/>
  <c r="B143" i="35"/>
  <c r="B149" i="35" s="1"/>
  <c r="B142" i="35"/>
  <c r="B141" i="35"/>
  <c r="B152" i="35" s="1"/>
  <c r="F140" i="35"/>
  <c r="U140" i="35" s="1"/>
  <c r="E140" i="35"/>
  <c r="U139" i="35" s="1"/>
  <c r="D140" i="35"/>
  <c r="U138" i="35" s="1"/>
  <c r="B140" i="35"/>
  <c r="B151" i="35" s="1"/>
  <c r="R139" i="35"/>
  <c r="R138" i="35"/>
  <c r="G138" i="35"/>
  <c r="S141" i="35" s="1"/>
  <c r="F138" i="35"/>
  <c r="S140" i="35" s="1"/>
  <c r="E138" i="35"/>
  <c r="S139" i="35" s="1"/>
  <c r="D138" i="35"/>
  <c r="S138" i="35" s="1"/>
  <c r="I137" i="35"/>
  <c r="R143" i="35" s="1"/>
  <c r="H137" i="35"/>
  <c r="R142" i="35" s="1"/>
  <c r="G137" i="35"/>
  <c r="R141" i="35" s="1"/>
  <c r="F137" i="35"/>
  <c r="R140" i="35" s="1"/>
  <c r="E137" i="35"/>
  <c r="D137" i="35"/>
  <c r="E146" i="35" s="1"/>
  <c r="F136" i="35"/>
  <c r="E136" i="35"/>
  <c r="D136" i="35"/>
  <c r="AC131" i="35"/>
  <c r="AA130" i="35"/>
  <c r="Z130" i="35"/>
  <c r="Y130" i="35"/>
  <c r="X130" i="35"/>
  <c r="W130" i="35"/>
  <c r="V130" i="35"/>
  <c r="U130" i="35"/>
  <c r="T130" i="35"/>
  <c r="S130" i="35"/>
  <c r="R130" i="35"/>
  <c r="Q130" i="35"/>
  <c r="P130" i="35"/>
  <c r="O130" i="35"/>
  <c r="N130" i="35"/>
  <c r="M130" i="35"/>
  <c r="L130" i="35"/>
  <c r="K130" i="35"/>
  <c r="J130" i="35"/>
  <c r="I130" i="35"/>
  <c r="H130" i="35"/>
  <c r="G130" i="35"/>
  <c r="F130" i="35"/>
  <c r="E130" i="35"/>
  <c r="D130" i="35"/>
  <c r="C130" i="35"/>
  <c r="AD130" i="35" s="1"/>
  <c r="AB129" i="35"/>
  <c r="AA129" i="35"/>
  <c r="Z129" i="35"/>
  <c r="Y129" i="35"/>
  <c r="X129" i="35"/>
  <c r="W129" i="35"/>
  <c r="V129" i="35"/>
  <c r="U129" i="35"/>
  <c r="T129" i="35"/>
  <c r="S129" i="35"/>
  <c r="R129" i="35"/>
  <c r="Q129" i="35"/>
  <c r="P129" i="35"/>
  <c r="O129" i="35"/>
  <c r="N129" i="35"/>
  <c r="M129" i="35"/>
  <c r="L129" i="35"/>
  <c r="K129" i="35"/>
  <c r="J129" i="35"/>
  <c r="I129" i="35"/>
  <c r="H129" i="35"/>
  <c r="G129" i="35"/>
  <c r="F129" i="35"/>
  <c r="E129" i="35"/>
  <c r="D129" i="35"/>
  <c r="C129" i="35"/>
  <c r="AD129" i="35" s="1"/>
  <c r="AB128" i="35"/>
  <c r="AA128" i="35"/>
  <c r="Z128" i="35"/>
  <c r="Y128" i="35"/>
  <c r="X128" i="35"/>
  <c r="W128" i="35"/>
  <c r="V128" i="35"/>
  <c r="U128" i="35"/>
  <c r="T128" i="35"/>
  <c r="S128" i="35"/>
  <c r="R128" i="35"/>
  <c r="Q128" i="35"/>
  <c r="P128" i="35"/>
  <c r="O128" i="35"/>
  <c r="N128" i="35"/>
  <c r="M128" i="35"/>
  <c r="L128" i="35"/>
  <c r="K128" i="35"/>
  <c r="J128" i="35"/>
  <c r="I128" i="35"/>
  <c r="H128" i="35"/>
  <c r="G128" i="35"/>
  <c r="F128" i="35"/>
  <c r="E128" i="35"/>
  <c r="D128" i="35"/>
  <c r="C128" i="35"/>
  <c r="AB127" i="35"/>
  <c r="AA127" i="35"/>
  <c r="Z127" i="35"/>
  <c r="Y127" i="35"/>
  <c r="X127" i="35"/>
  <c r="W127" i="35"/>
  <c r="V127" i="35"/>
  <c r="U127" i="35"/>
  <c r="T127" i="35"/>
  <c r="S127" i="35"/>
  <c r="R127" i="35"/>
  <c r="Q127" i="35"/>
  <c r="P127" i="35"/>
  <c r="O127" i="35"/>
  <c r="N127" i="35"/>
  <c r="M127" i="35"/>
  <c r="L127" i="35"/>
  <c r="K127" i="35"/>
  <c r="J127" i="35"/>
  <c r="I127" i="35"/>
  <c r="H127" i="35"/>
  <c r="G127" i="35"/>
  <c r="F127" i="35"/>
  <c r="E127" i="35"/>
  <c r="D127" i="35"/>
  <c r="C127" i="35"/>
  <c r="AB126" i="35"/>
  <c r="AA126" i="35"/>
  <c r="Z126" i="35"/>
  <c r="Y126" i="35"/>
  <c r="X126" i="35"/>
  <c r="W126" i="35"/>
  <c r="V126" i="35"/>
  <c r="U126" i="35"/>
  <c r="T126" i="35"/>
  <c r="S126" i="35"/>
  <c r="R126" i="35"/>
  <c r="Q126" i="35"/>
  <c r="P126" i="35"/>
  <c r="O126" i="35"/>
  <c r="N126" i="35"/>
  <c r="M126" i="35"/>
  <c r="L126" i="35"/>
  <c r="K126" i="35"/>
  <c r="J126" i="35"/>
  <c r="I126" i="35"/>
  <c r="H126" i="35"/>
  <c r="G126" i="35"/>
  <c r="F126" i="35"/>
  <c r="E126" i="35"/>
  <c r="D126" i="35"/>
  <c r="C126" i="35"/>
  <c r="AB125" i="35"/>
  <c r="AA125" i="35"/>
  <c r="Z125" i="35"/>
  <c r="Y125" i="35"/>
  <c r="X125" i="35"/>
  <c r="W125" i="35"/>
  <c r="V125" i="35"/>
  <c r="U125" i="35"/>
  <c r="T125" i="35"/>
  <c r="S125" i="35"/>
  <c r="R125" i="35"/>
  <c r="Q125" i="35"/>
  <c r="P125" i="35"/>
  <c r="O125" i="35"/>
  <c r="N125" i="35"/>
  <c r="M125" i="35"/>
  <c r="L125" i="35"/>
  <c r="K125" i="35"/>
  <c r="J125" i="35"/>
  <c r="I125" i="35"/>
  <c r="H125" i="35"/>
  <c r="G125" i="35"/>
  <c r="F125" i="35"/>
  <c r="E125" i="35"/>
  <c r="D125" i="35"/>
  <c r="C125" i="35"/>
  <c r="AB124" i="35"/>
  <c r="AA124" i="35"/>
  <c r="Z124" i="35"/>
  <c r="Y124" i="35"/>
  <c r="X124" i="35"/>
  <c r="W124" i="35"/>
  <c r="V124" i="35"/>
  <c r="U124" i="35"/>
  <c r="T124" i="35"/>
  <c r="S124" i="35"/>
  <c r="R124" i="35"/>
  <c r="Q124" i="35"/>
  <c r="P124" i="35"/>
  <c r="O124" i="35"/>
  <c r="N124" i="35"/>
  <c r="M124" i="35"/>
  <c r="L124" i="35"/>
  <c r="K124" i="35"/>
  <c r="J124" i="35"/>
  <c r="I124" i="35"/>
  <c r="H124" i="35"/>
  <c r="G124" i="35"/>
  <c r="F124" i="35"/>
  <c r="E124" i="35"/>
  <c r="D124" i="35"/>
  <c r="C124" i="35"/>
  <c r="AB123" i="35"/>
  <c r="AA123" i="35"/>
  <c r="Z123" i="35"/>
  <c r="Y123" i="35"/>
  <c r="X123" i="35"/>
  <c r="W123" i="35"/>
  <c r="V123" i="35"/>
  <c r="U123" i="35"/>
  <c r="T123" i="35"/>
  <c r="S123" i="35"/>
  <c r="R123" i="35"/>
  <c r="Q123" i="35"/>
  <c r="P123" i="35"/>
  <c r="O123" i="35"/>
  <c r="N123" i="35"/>
  <c r="M123" i="35"/>
  <c r="L123" i="35"/>
  <c r="K123" i="35"/>
  <c r="J123" i="35"/>
  <c r="I123" i="35"/>
  <c r="H123" i="35"/>
  <c r="G123" i="35"/>
  <c r="F123" i="35"/>
  <c r="E123" i="35"/>
  <c r="D123" i="35"/>
  <c r="C123" i="35"/>
  <c r="AB122" i="35"/>
  <c r="AA122" i="35"/>
  <c r="Z122" i="35"/>
  <c r="Y122" i="35"/>
  <c r="X122" i="35"/>
  <c r="W122" i="35"/>
  <c r="V122" i="35"/>
  <c r="U122" i="35"/>
  <c r="T122" i="35"/>
  <c r="S122" i="35"/>
  <c r="R122" i="35"/>
  <c r="Q122" i="35"/>
  <c r="P122" i="35"/>
  <c r="O122" i="35"/>
  <c r="N122" i="35"/>
  <c r="M122" i="35"/>
  <c r="L122" i="35"/>
  <c r="K122" i="35"/>
  <c r="J122" i="35"/>
  <c r="I122" i="35"/>
  <c r="H122" i="35"/>
  <c r="G122" i="35"/>
  <c r="F122" i="35"/>
  <c r="E122" i="35"/>
  <c r="D122" i="35"/>
  <c r="C122" i="35"/>
  <c r="AB121" i="35"/>
  <c r="AA121" i="35"/>
  <c r="Z121" i="35"/>
  <c r="Y121" i="35"/>
  <c r="X121" i="35"/>
  <c r="W121" i="35"/>
  <c r="V121" i="35"/>
  <c r="U121" i="35"/>
  <c r="T121" i="35"/>
  <c r="S121" i="35"/>
  <c r="R121" i="35"/>
  <c r="Q121" i="35"/>
  <c r="P121" i="35"/>
  <c r="O121" i="35"/>
  <c r="N121" i="35"/>
  <c r="M121" i="35"/>
  <c r="L121" i="35"/>
  <c r="K121" i="35"/>
  <c r="J121" i="35"/>
  <c r="I121" i="35"/>
  <c r="H121" i="35"/>
  <c r="G121" i="35"/>
  <c r="F121" i="35"/>
  <c r="E121" i="35"/>
  <c r="D121" i="35"/>
  <c r="C121" i="35"/>
  <c r="AB120" i="35"/>
  <c r="AA120" i="35"/>
  <c r="Z120" i="35"/>
  <c r="Y120" i="35"/>
  <c r="X120" i="35"/>
  <c r="W120" i="35"/>
  <c r="V120" i="35"/>
  <c r="U120" i="35"/>
  <c r="T120" i="35"/>
  <c r="S120" i="35"/>
  <c r="R120" i="35"/>
  <c r="Q120" i="35"/>
  <c r="P120" i="35"/>
  <c r="O120" i="35"/>
  <c r="N120" i="35"/>
  <c r="M120" i="35"/>
  <c r="L120" i="35"/>
  <c r="K120" i="35"/>
  <c r="J120" i="35"/>
  <c r="I120" i="35"/>
  <c r="H120" i="35"/>
  <c r="G120" i="35"/>
  <c r="F120" i="35"/>
  <c r="E120" i="35"/>
  <c r="D120" i="35"/>
  <c r="C120" i="35"/>
  <c r="AB119" i="35"/>
  <c r="AA119" i="35"/>
  <c r="Z119" i="35"/>
  <c r="Y119" i="35"/>
  <c r="X119" i="35"/>
  <c r="W119" i="35"/>
  <c r="V119" i="35"/>
  <c r="U119" i="35"/>
  <c r="T119" i="35"/>
  <c r="S119" i="35"/>
  <c r="R119" i="35"/>
  <c r="Q119" i="35"/>
  <c r="P119" i="35"/>
  <c r="O119" i="35"/>
  <c r="N119" i="35"/>
  <c r="M119" i="35"/>
  <c r="L119" i="35"/>
  <c r="K119" i="35"/>
  <c r="J119" i="35"/>
  <c r="I119" i="35"/>
  <c r="H119" i="35"/>
  <c r="G119" i="35"/>
  <c r="F119" i="35"/>
  <c r="E119" i="35"/>
  <c r="D119" i="35"/>
  <c r="C119" i="35"/>
  <c r="AB118" i="35"/>
  <c r="AA118" i="35"/>
  <c r="Z118" i="35"/>
  <c r="Y118" i="35"/>
  <c r="X118" i="35"/>
  <c r="W118" i="35"/>
  <c r="V118" i="35"/>
  <c r="U118" i="35"/>
  <c r="T118" i="35"/>
  <c r="S118" i="35"/>
  <c r="R118" i="35"/>
  <c r="Q118" i="35"/>
  <c r="P118" i="35"/>
  <c r="O118" i="35"/>
  <c r="N118" i="35"/>
  <c r="M118" i="35"/>
  <c r="L118" i="35"/>
  <c r="K118" i="35"/>
  <c r="J118" i="35"/>
  <c r="I118" i="35"/>
  <c r="H118" i="35"/>
  <c r="G118" i="35"/>
  <c r="F118" i="35"/>
  <c r="E118" i="35"/>
  <c r="D118" i="35"/>
  <c r="C118" i="35"/>
  <c r="AB117" i="35"/>
  <c r="AA117" i="35"/>
  <c r="Z117" i="35"/>
  <c r="Y117" i="35"/>
  <c r="X117" i="35"/>
  <c r="W117" i="35"/>
  <c r="V117" i="35"/>
  <c r="U117" i="35"/>
  <c r="T117" i="35"/>
  <c r="S117" i="35"/>
  <c r="R117" i="35"/>
  <c r="Q117" i="35"/>
  <c r="P117" i="35"/>
  <c r="O117" i="35"/>
  <c r="N117" i="35"/>
  <c r="M117" i="35"/>
  <c r="L117" i="35"/>
  <c r="K117" i="35"/>
  <c r="J117" i="35"/>
  <c r="I117" i="35"/>
  <c r="H117" i="35"/>
  <c r="G117" i="35"/>
  <c r="F117" i="35"/>
  <c r="E117" i="35"/>
  <c r="D117" i="35"/>
  <c r="C117" i="35"/>
  <c r="AB116" i="35"/>
  <c r="AA116" i="35"/>
  <c r="Z116" i="35"/>
  <c r="Y116" i="35"/>
  <c r="X116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116" i="35"/>
  <c r="C116" i="35"/>
  <c r="AB115" i="35"/>
  <c r="AA115" i="35"/>
  <c r="Z115" i="35"/>
  <c r="Y115" i="35"/>
  <c r="X115" i="35"/>
  <c r="W115" i="35"/>
  <c r="V115" i="35"/>
  <c r="U115" i="35"/>
  <c r="T115" i="35"/>
  <c r="S115" i="35"/>
  <c r="R115" i="35"/>
  <c r="Q115" i="35"/>
  <c r="P115" i="35"/>
  <c r="O115" i="35"/>
  <c r="N115" i="35"/>
  <c r="M115" i="35"/>
  <c r="L115" i="35"/>
  <c r="K115" i="35"/>
  <c r="J115" i="35"/>
  <c r="I115" i="35"/>
  <c r="H115" i="35"/>
  <c r="G115" i="35"/>
  <c r="F115" i="35"/>
  <c r="E115" i="35"/>
  <c r="D115" i="35"/>
  <c r="C115" i="35"/>
  <c r="AB114" i="35"/>
  <c r="AA114" i="35"/>
  <c r="Z114" i="35"/>
  <c r="Y114" i="35"/>
  <c r="X114" i="35"/>
  <c r="W114" i="35"/>
  <c r="V114" i="35"/>
  <c r="U114" i="35"/>
  <c r="T114" i="35"/>
  <c r="S114" i="35"/>
  <c r="R114" i="35"/>
  <c r="Q114" i="35"/>
  <c r="P114" i="35"/>
  <c r="O114" i="35"/>
  <c r="N114" i="35"/>
  <c r="M114" i="35"/>
  <c r="L114" i="35"/>
  <c r="K114" i="35"/>
  <c r="J114" i="35"/>
  <c r="I114" i="35"/>
  <c r="H114" i="35"/>
  <c r="G114" i="35"/>
  <c r="F114" i="35"/>
  <c r="E114" i="35"/>
  <c r="D114" i="35"/>
  <c r="C114" i="35"/>
  <c r="AB113" i="35"/>
  <c r="AA113" i="35"/>
  <c r="Z113" i="35"/>
  <c r="Y113" i="35"/>
  <c r="X113" i="35"/>
  <c r="W113" i="35"/>
  <c r="V113" i="35"/>
  <c r="U113" i="35"/>
  <c r="T113" i="35"/>
  <c r="S113" i="35"/>
  <c r="R113" i="35"/>
  <c r="Q113" i="35"/>
  <c r="P113" i="35"/>
  <c r="O113" i="35"/>
  <c r="N113" i="35"/>
  <c r="M113" i="35"/>
  <c r="L113" i="35"/>
  <c r="K113" i="35"/>
  <c r="J113" i="35"/>
  <c r="I113" i="35"/>
  <c r="H113" i="35"/>
  <c r="G113" i="35"/>
  <c r="F113" i="35"/>
  <c r="E113" i="35"/>
  <c r="D113" i="35"/>
  <c r="C113" i="35"/>
  <c r="AB112" i="35"/>
  <c r="AA112" i="35"/>
  <c r="Z112" i="35"/>
  <c r="Y112" i="35"/>
  <c r="X112" i="35"/>
  <c r="W112" i="35"/>
  <c r="V112" i="35"/>
  <c r="U112" i="35"/>
  <c r="T112" i="35"/>
  <c r="S112" i="35"/>
  <c r="R112" i="35"/>
  <c r="Q112" i="35"/>
  <c r="P112" i="35"/>
  <c r="O112" i="35"/>
  <c r="N112" i="35"/>
  <c r="M112" i="35"/>
  <c r="L112" i="35"/>
  <c r="K112" i="35"/>
  <c r="J112" i="35"/>
  <c r="I112" i="35"/>
  <c r="H112" i="35"/>
  <c r="G112" i="35"/>
  <c r="F112" i="35"/>
  <c r="E112" i="35"/>
  <c r="D112" i="35"/>
  <c r="C112" i="35"/>
  <c r="AB111" i="35"/>
  <c r="AA111" i="35"/>
  <c r="Z111" i="35"/>
  <c r="Y111" i="35"/>
  <c r="X111" i="35"/>
  <c r="W111" i="35"/>
  <c r="V111" i="35"/>
  <c r="U111" i="35"/>
  <c r="T111" i="35"/>
  <c r="S111" i="35"/>
  <c r="R111" i="35"/>
  <c r="Q111" i="35"/>
  <c r="P111" i="35"/>
  <c r="O111" i="35"/>
  <c r="N111" i="35"/>
  <c r="M111" i="35"/>
  <c r="L111" i="35"/>
  <c r="K111" i="35"/>
  <c r="J111" i="35"/>
  <c r="I111" i="35"/>
  <c r="H111" i="35"/>
  <c r="G111" i="35"/>
  <c r="F111" i="35"/>
  <c r="E111" i="35"/>
  <c r="D111" i="35"/>
  <c r="C111" i="35"/>
  <c r="AB110" i="35"/>
  <c r="AA110" i="35"/>
  <c r="Z110" i="35"/>
  <c r="Y110" i="35"/>
  <c r="X110" i="35"/>
  <c r="W110" i="35"/>
  <c r="V110" i="35"/>
  <c r="U110" i="35"/>
  <c r="T110" i="35"/>
  <c r="S110" i="35"/>
  <c r="R110" i="35"/>
  <c r="Q110" i="35"/>
  <c r="P110" i="35"/>
  <c r="O110" i="35"/>
  <c r="N110" i="35"/>
  <c r="M110" i="35"/>
  <c r="L110" i="35"/>
  <c r="K110" i="35"/>
  <c r="J110" i="35"/>
  <c r="I110" i="35"/>
  <c r="H110" i="35"/>
  <c r="G110" i="35"/>
  <c r="F110" i="35"/>
  <c r="E110" i="35"/>
  <c r="D110" i="35"/>
  <c r="C110" i="35"/>
  <c r="AB109" i="35"/>
  <c r="AA109" i="35"/>
  <c r="Z109" i="35"/>
  <c r="Y109" i="35"/>
  <c r="X109" i="35"/>
  <c r="W109" i="35"/>
  <c r="V109" i="35"/>
  <c r="U109" i="35"/>
  <c r="T109" i="35"/>
  <c r="S109" i="35"/>
  <c r="R109" i="35"/>
  <c r="Q109" i="35"/>
  <c r="P109" i="35"/>
  <c r="O109" i="35"/>
  <c r="C134" i="35" s="1"/>
  <c r="N109" i="35"/>
  <c r="M109" i="35"/>
  <c r="L109" i="35"/>
  <c r="K109" i="35"/>
  <c r="J109" i="35"/>
  <c r="I109" i="35"/>
  <c r="H109" i="35"/>
  <c r="G109" i="35"/>
  <c r="F109" i="35"/>
  <c r="E109" i="35"/>
  <c r="D109" i="35"/>
  <c r="C109" i="35"/>
  <c r="AB108" i="35"/>
  <c r="AA108" i="35"/>
  <c r="Z108" i="35"/>
  <c r="Y108" i="35"/>
  <c r="X108" i="35"/>
  <c r="W108" i="35"/>
  <c r="V108" i="35"/>
  <c r="U108" i="35"/>
  <c r="T108" i="35"/>
  <c r="S108" i="35"/>
  <c r="R108" i="35"/>
  <c r="Q108" i="35"/>
  <c r="P108" i="35"/>
  <c r="O108" i="35"/>
  <c r="N108" i="35"/>
  <c r="M108" i="35"/>
  <c r="L108" i="35"/>
  <c r="K108" i="35"/>
  <c r="J108" i="35"/>
  <c r="I108" i="35"/>
  <c r="H108" i="35"/>
  <c r="G108" i="35"/>
  <c r="F108" i="35"/>
  <c r="E108" i="35"/>
  <c r="D108" i="35"/>
  <c r="C108" i="35"/>
  <c r="AB107" i="35"/>
  <c r="AA107" i="35"/>
  <c r="Z107" i="35"/>
  <c r="Y107" i="35"/>
  <c r="X107" i="35"/>
  <c r="W107" i="35"/>
  <c r="V107" i="35"/>
  <c r="U107" i="35"/>
  <c r="T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F107" i="35"/>
  <c r="E107" i="35"/>
  <c r="D107" i="35"/>
  <c r="C107" i="35"/>
  <c r="AB106" i="35"/>
  <c r="AA106" i="35"/>
  <c r="Z106" i="35"/>
  <c r="Y106" i="35"/>
  <c r="X106" i="35"/>
  <c r="W106" i="35"/>
  <c r="V106" i="35"/>
  <c r="U106" i="35"/>
  <c r="T106" i="35"/>
  <c r="S106" i="35"/>
  <c r="R106" i="35"/>
  <c r="Q106" i="35"/>
  <c r="P106" i="35"/>
  <c r="O106" i="35"/>
  <c r="N106" i="35"/>
  <c r="M106" i="35"/>
  <c r="L106" i="35"/>
  <c r="K106" i="35"/>
  <c r="J106" i="35"/>
  <c r="I106" i="35"/>
  <c r="H106" i="35"/>
  <c r="G106" i="35"/>
  <c r="F106" i="35"/>
  <c r="E106" i="35"/>
  <c r="D106" i="35"/>
  <c r="C106" i="35"/>
  <c r="AB105" i="35"/>
  <c r="AB131" i="35" s="1"/>
  <c r="AA105" i="35"/>
  <c r="Z105" i="35"/>
  <c r="Y105" i="35"/>
  <c r="X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AB104" i="35"/>
  <c r="AA104" i="35"/>
  <c r="Z104" i="35"/>
  <c r="Y104" i="35"/>
  <c r="X104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AC98" i="35"/>
  <c r="AB98" i="35"/>
  <c r="AA98" i="35"/>
  <c r="Z98" i="35"/>
  <c r="Y98" i="35"/>
  <c r="X98" i="35"/>
  <c r="W98" i="35"/>
  <c r="V98" i="35"/>
  <c r="U98" i="35"/>
  <c r="T98" i="35"/>
  <c r="S98" i="35"/>
  <c r="R98" i="35"/>
  <c r="Q98" i="35"/>
  <c r="P98" i="35"/>
  <c r="O98" i="35"/>
  <c r="N98" i="35"/>
  <c r="M98" i="35"/>
  <c r="L98" i="35"/>
  <c r="K98" i="35"/>
  <c r="J98" i="35"/>
  <c r="I98" i="35"/>
  <c r="H98" i="35"/>
  <c r="G98" i="35"/>
  <c r="F98" i="35"/>
  <c r="E98" i="35"/>
  <c r="D98" i="35"/>
  <c r="C98" i="35"/>
  <c r="AD97" i="35"/>
  <c r="AD96" i="35"/>
  <c r="AD95" i="35"/>
  <c r="AD94" i="35"/>
  <c r="AD93" i="35"/>
  <c r="AD92" i="35"/>
  <c r="AD91" i="35"/>
  <c r="AD90" i="35"/>
  <c r="AD89" i="35"/>
  <c r="AD88" i="35"/>
  <c r="AD87" i="35"/>
  <c r="AD86" i="35"/>
  <c r="AD85" i="35"/>
  <c r="AD84" i="35"/>
  <c r="AD83" i="35"/>
  <c r="AD82" i="35"/>
  <c r="AD81" i="35"/>
  <c r="AD80" i="35"/>
  <c r="AD79" i="35"/>
  <c r="AD78" i="35"/>
  <c r="AD77" i="35"/>
  <c r="AD76" i="35"/>
  <c r="AD75" i="35"/>
  <c r="AD74" i="35"/>
  <c r="AD73" i="35"/>
  <c r="AD72" i="35"/>
  <c r="AD71" i="35"/>
  <c r="AC66" i="35"/>
  <c r="AB66" i="35"/>
  <c r="AA66" i="35"/>
  <c r="Z66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AD65" i="35"/>
  <c r="AD64" i="35"/>
  <c r="AD63" i="35"/>
  <c r="AD62" i="35"/>
  <c r="AD61" i="35"/>
  <c r="AD60" i="35"/>
  <c r="AD59" i="35"/>
  <c r="AD58" i="35"/>
  <c r="AD57" i="35"/>
  <c r="AD56" i="35"/>
  <c r="AD55" i="35"/>
  <c r="AD54" i="35"/>
  <c r="AD53" i="35"/>
  <c r="AD52" i="35"/>
  <c r="AD51" i="35"/>
  <c r="AD50" i="35"/>
  <c r="AD49" i="35"/>
  <c r="AD48" i="35"/>
  <c r="AD47" i="35"/>
  <c r="AD46" i="35"/>
  <c r="AD45" i="35"/>
  <c r="AD44" i="35"/>
  <c r="AD43" i="35"/>
  <c r="AD42" i="35"/>
  <c r="AD41" i="35"/>
  <c r="AD40" i="35"/>
  <c r="AD39" i="35"/>
  <c r="B37" i="35"/>
  <c r="B69" i="35" s="1"/>
  <c r="B102" i="35" s="1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AD33" i="35"/>
  <c r="AD32" i="35"/>
  <c r="AD31" i="35"/>
  <c r="AD30" i="35"/>
  <c r="AD29" i="35"/>
  <c r="AD28" i="35"/>
  <c r="AD27" i="35"/>
  <c r="AD26" i="35"/>
  <c r="AD25" i="35"/>
  <c r="AD24" i="35"/>
  <c r="AD23" i="35"/>
  <c r="AD22" i="35"/>
  <c r="AD21" i="35"/>
  <c r="AD20" i="35"/>
  <c r="AD19" i="35"/>
  <c r="AD18" i="35"/>
  <c r="AD17" i="35"/>
  <c r="AD16" i="35"/>
  <c r="AD15" i="35"/>
  <c r="AD14" i="35"/>
  <c r="AD13" i="35"/>
  <c r="AD12" i="35"/>
  <c r="AD11" i="35"/>
  <c r="AD10" i="35"/>
  <c r="AD9" i="35"/>
  <c r="AD8" i="35"/>
  <c r="AD7" i="35"/>
  <c r="AD34" i="35" s="1"/>
  <c r="H3" i="35"/>
  <c r="B146" i="34"/>
  <c r="B145" i="34"/>
  <c r="B153" i="34" s="1"/>
  <c r="B144" i="34"/>
  <c r="B143" i="34"/>
  <c r="B142" i="34"/>
  <c r="R141" i="34"/>
  <c r="B141" i="34"/>
  <c r="F140" i="34"/>
  <c r="U140" i="34" s="1"/>
  <c r="E140" i="34"/>
  <c r="U139" i="34" s="1"/>
  <c r="D140" i="34"/>
  <c r="U138" i="34" s="1"/>
  <c r="B140" i="34"/>
  <c r="B151" i="34" s="1"/>
  <c r="R138" i="34"/>
  <c r="F138" i="34"/>
  <c r="S140" i="34" s="1"/>
  <c r="E138" i="34"/>
  <c r="S139" i="34" s="1"/>
  <c r="D138" i="34"/>
  <c r="S138" i="34" s="1"/>
  <c r="I137" i="34"/>
  <c r="R143" i="34" s="1"/>
  <c r="H137" i="34"/>
  <c r="R142" i="34" s="1"/>
  <c r="G137" i="34"/>
  <c r="F137" i="34"/>
  <c r="R140" i="34" s="1"/>
  <c r="E137" i="34"/>
  <c r="R139" i="34" s="1"/>
  <c r="D137" i="34"/>
  <c r="E146" i="34" s="1"/>
  <c r="F136" i="34"/>
  <c r="E136" i="34"/>
  <c r="H136" i="34" s="1"/>
  <c r="Q142" i="34" s="1"/>
  <c r="D136" i="34"/>
  <c r="AC131" i="34"/>
  <c r="AA130" i="34"/>
  <c r="Z130" i="34"/>
  <c r="Y130" i="34"/>
  <c r="X130" i="34"/>
  <c r="W130" i="34"/>
  <c r="V130" i="34"/>
  <c r="U130" i="34"/>
  <c r="T130" i="34"/>
  <c r="S130" i="34"/>
  <c r="R130" i="34"/>
  <c r="Q130" i="34"/>
  <c r="P130" i="34"/>
  <c r="O130" i="34"/>
  <c r="N130" i="34"/>
  <c r="M130" i="34"/>
  <c r="L130" i="34"/>
  <c r="K130" i="34"/>
  <c r="J130" i="34"/>
  <c r="I130" i="34"/>
  <c r="H130" i="34"/>
  <c r="G130" i="34"/>
  <c r="F130" i="34"/>
  <c r="E130" i="34"/>
  <c r="D130" i="34"/>
  <c r="C130" i="34"/>
  <c r="AD130" i="34" s="1"/>
  <c r="AB129" i="34"/>
  <c r="AA129" i="34"/>
  <c r="Z129" i="34"/>
  <c r="Y129" i="34"/>
  <c r="X129" i="34"/>
  <c r="W129" i="34"/>
  <c r="V129" i="34"/>
  <c r="U129" i="34"/>
  <c r="T129" i="34"/>
  <c r="S129" i="34"/>
  <c r="R129" i="34"/>
  <c r="Q129" i="34"/>
  <c r="P129" i="34"/>
  <c r="O129" i="34"/>
  <c r="N129" i="34"/>
  <c r="M129" i="34"/>
  <c r="L129" i="34"/>
  <c r="K129" i="34"/>
  <c r="J129" i="34"/>
  <c r="I129" i="34"/>
  <c r="H129" i="34"/>
  <c r="G129" i="34"/>
  <c r="F129" i="34"/>
  <c r="E129" i="34"/>
  <c r="D129" i="34"/>
  <c r="C129" i="34"/>
  <c r="AD129" i="34" s="1"/>
  <c r="AB128" i="34"/>
  <c r="AA128" i="34"/>
  <c r="Z128" i="34"/>
  <c r="Y128" i="34"/>
  <c r="X128" i="34"/>
  <c r="W128" i="34"/>
  <c r="V128" i="34"/>
  <c r="U128" i="34"/>
  <c r="T128" i="34"/>
  <c r="S128" i="34"/>
  <c r="R128" i="34"/>
  <c r="Q128" i="34"/>
  <c r="P128" i="34"/>
  <c r="O128" i="34"/>
  <c r="N128" i="34"/>
  <c r="M128" i="34"/>
  <c r="L128" i="34"/>
  <c r="K128" i="34"/>
  <c r="J128" i="34"/>
  <c r="I128" i="34"/>
  <c r="H128" i="34"/>
  <c r="G128" i="34"/>
  <c r="F128" i="34"/>
  <c r="E128" i="34"/>
  <c r="D128" i="34"/>
  <c r="C128" i="34"/>
  <c r="AB127" i="34"/>
  <c r="AA127" i="34"/>
  <c r="Z127" i="34"/>
  <c r="Y127" i="34"/>
  <c r="X127" i="34"/>
  <c r="W127" i="34"/>
  <c r="V127" i="34"/>
  <c r="U127" i="34"/>
  <c r="T127" i="34"/>
  <c r="S127" i="34"/>
  <c r="R127" i="34"/>
  <c r="Q127" i="34"/>
  <c r="P127" i="34"/>
  <c r="O127" i="34"/>
  <c r="N127" i="34"/>
  <c r="M127" i="34"/>
  <c r="L127" i="34"/>
  <c r="K127" i="34"/>
  <c r="J127" i="34"/>
  <c r="I127" i="34"/>
  <c r="H127" i="34"/>
  <c r="G127" i="34"/>
  <c r="F127" i="34"/>
  <c r="E127" i="34"/>
  <c r="D127" i="34"/>
  <c r="C127" i="34"/>
  <c r="AB126" i="34"/>
  <c r="AA126" i="34"/>
  <c r="Z126" i="34"/>
  <c r="Y126" i="34"/>
  <c r="X126" i="34"/>
  <c r="W126" i="34"/>
  <c r="V126" i="34"/>
  <c r="U126" i="34"/>
  <c r="T126" i="34"/>
  <c r="S126" i="34"/>
  <c r="R126" i="34"/>
  <c r="Q126" i="34"/>
  <c r="P126" i="34"/>
  <c r="O126" i="34"/>
  <c r="N126" i="34"/>
  <c r="M126" i="34"/>
  <c r="L126" i="34"/>
  <c r="K126" i="34"/>
  <c r="J126" i="34"/>
  <c r="I126" i="34"/>
  <c r="H126" i="34"/>
  <c r="G126" i="34"/>
  <c r="F126" i="34"/>
  <c r="E126" i="34"/>
  <c r="D126" i="34"/>
  <c r="C126" i="34"/>
  <c r="AB125" i="34"/>
  <c r="AA125" i="34"/>
  <c r="Z125" i="34"/>
  <c r="Y125" i="34"/>
  <c r="X125" i="34"/>
  <c r="W125" i="34"/>
  <c r="V125" i="34"/>
  <c r="U125" i="34"/>
  <c r="T125" i="34"/>
  <c r="S125" i="34"/>
  <c r="R125" i="34"/>
  <c r="Q125" i="34"/>
  <c r="P125" i="34"/>
  <c r="O125" i="34"/>
  <c r="N125" i="34"/>
  <c r="M125" i="34"/>
  <c r="L125" i="34"/>
  <c r="K125" i="34"/>
  <c r="J125" i="34"/>
  <c r="I125" i="34"/>
  <c r="H125" i="34"/>
  <c r="G125" i="34"/>
  <c r="F125" i="34"/>
  <c r="E125" i="34"/>
  <c r="D125" i="34"/>
  <c r="C125" i="34"/>
  <c r="AB124" i="34"/>
  <c r="AA124" i="34"/>
  <c r="Z124" i="34"/>
  <c r="Y124" i="34"/>
  <c r="X124" i="34"/>
  <c r="W124" i="34"/>
  <c r="V124" i="34"/>
  <c r="U124" i="34"/>
  <c r="T124" i="34"/>
  <c r="S124" i="34"/>
  <c r="R124" i="34"/>
  <c r="Q124" i="34"/>
  <c r="P124" i="34"/>
  <c r="O124" i="34"/>
  <c r="N124" i="34"/>
  <c r="M124" i="34"/>
  <c r="L124" i="34"/>
  <c r="K124" i="34"/>
  <c r="J124" i="34"/>
  <c r="I124" i="34"/>
  <c r="H124" i="34"/>
  <c r="G124" i="34"/>
  <c r="F124" i="34"/>
  <c r="E124" i="34"/>
  <c r="D124" i="34"/>
  <c r="C124" i="34"/>
  <c r="AB123" i="34"/>
  <c r="AA123" i="34"/>
  <c r="Z123" i="34"/>
  <c r="Y123" i="34"/>
  <c r="X123" i="34"/>
  <c r="W123" i="34"/>
  <c r="V123" i="34"/>
  <c r="U123" i="34"/>
  <c r="T123" i="34"/>
  <c r="S123" i="34"/>
  <c r="R123" i="34"/>
  <c r="Q123" i="34"/>
  <c r="P123" i="34"/>
  <c r="O123" i="34"/>
  <c r="N123" i="34"/>
  <c r="M123" i="34"/>
  <c r="L123" i="34"/>
  <c r="K123" i="34"/>
  <c r="J123" i="34"/>
  <c r="I123" i="34"/>
  <c r="H123" i="34"/>
  <c r="G123" i="34"/>
  <c r="F123" i="34"/>
  <c r="E123" i="34"/>
  <c r="D123" i="34"/>
  <c r="C123" i="34"/>
  <c r="AB122" i="34"/>
  <c r="AA122" i="34"/>
  <c r="Z122" i="34"/>
  <c r="Y122" i="34"/>
  <c r="X122" i="34"/>
  <c r="W122" i="34"/>
  <c r="V122" i="34"/>
  <c r="U122" i="34"/>
  <c r="T122" i="34"/>
  <c r="S122" i="34"/>
  <c r="R122" i="34"/>
  <c r="Q122" i="34"/>
  <c r="P122" i="34"/>
  <c r="O122" i="34"/>
  <c r="N122" i="34"/>
  <c r="M122" i="34"/>
  <c r="L122" i="34"/>
  <c r="K122" i="34"/>
  <c r="J122" i="34"/>
  <c r="I122" i="34"/>
  <c r="H122" i="34"/>
  <c r="G122" i="34"/>
  <c r="F122" i="34"/>
  <c r="E122" i="34"/>
  <c r="D122" i="34"/>
  <c r="C122" i="34"/>
  <c r="AB121" i="34"/>
  <c r="AA121" i="34"/>
  <c r="Z121" i="34"/>
  <c r="Y121" i="34"/>
  <c r="X121" i="34"/>
  <c r="W121" i="34"/>
  <c r="V121" i="34"/>
  <c r="U121" i="34"/>
  <c r="T121" i="34"/>
  <c r="S121" i="34"/>
  <c r="R121" i="34"/>
  <c r="Q121" i="34"/>
  <c r="P121" i="34"/>
  <c r="O121" i="34"/>
  <c r="N121" i="34"/>
  <c r="M121" i="34"/>
  <c r="L121" i="34"/>
  <c r="K121" i="34"/>
  <c r="J121" i="34"/>
  <c r="I121" i="34"/>
  <c r="H121" i="34"/>
  <c r="G121" i="34"/>
  <c r="F121" i="34"/>
  <c r="E121" i="34"/>
  <c r="D121" i="34"/>
  <c r="C121" i="34"/>
  <c r="AB120" i="34"/>
  <c r="AA120" i="34"/>
  <c r="Z120" i="34"/>
  <c r="Y120" i="34"/>
  <c r="X120" i="34"/>
  <c r="W120" i="34"/>
  <c r="V120" i="34"/>
  <c r="U120" i="34"/>
  <c r="T120" i="34"/>
  <c r="S120" i="34"/>
  <c r="R120" i="34"/>
  <c r="Q120" i="34"/>
  <c r="P120" i="34"/>
  <c r="O120" i="34"/>
  <c r="N120" i="34"/>
  <c r="M120" i="34"/>
  <c r="L120" i="34"/>
  <c r="K120" i="34"/>
  <c r="J120" i="34"/>
  <c r="I120" i="34"/>
  <c r="H120" i="34"/>
  <c r="G120" i="34"/>
  <c r="F120" i="34"/>
  <c r="E120" i="34"/>
  <c r="D120" i="34"/>
  <c r="C120" i="34"/>
  <c r="AB119" i="34"/>
  <c r="AA119" i="34"/>
  <c r="Z119" i="34"/>
  <c r="Y119" i="34"/>
  <c r="X119" i="34"/>
  <c r="W119" i="34"/>
  <c r="V119" i="34"/>
  <c r="U119" i="34"/>
  <c r="T119" i="34"/>
  <c r="S119" i="34"/>
  <c r="R119" i="34"/>
  <c r="Q119" i="34"/>
  <c r="P119" i="34"/>
  <c r="O119" i="34"/>
  <c r="N119" i="34"/>
  <c r="M119" i="34"/>
  <c r="L119" i="34"/>
  <c r="K119" i="34"/>
  <c r="J119" i="34"/>
  <c r="I119" i="34"/>
  <c r="H119" i="34"/>
  <c r="G119" i="34"/>
  <c r="F119" i="34"/>
  <c r="E119" i="34"/>
  <c r="D119" i="34"/>
  <c r="C119" i="34"/>
  <c r="AB118" i="34"/>
  <c r="AA118" i="34"/>
  <c r="Z118" i="34"/>
  <c r="Y118" i="34"/>
  <c r="X118" i="34"/>
  <c r="W118" i="34"/>
  <c r="V118" i="34"/>
  <c r="U118" i="34"/>
  <c r="T118" i="34"/>
  <c r="S118" i="34"/>
  <c r="R118" i="34"/>
  <c r="Q118" i="34"/>
  <c r="P118" i="34"/>
  <c r="O118" i="34"/>
  <c r="N118" i="34"/>
  <c r="M118" i="34"/>
  <c r="L118" i="34"/>
  <c r="K118" i="34"/>
  <c r="J118" i="34"/>
  <c r="I118" i="34"/>
  <c r="H118" i="34"/>
  <c r="G118" i="34"/>
  <c r="F118" i="34"/>
  <c r="E118" i="34"/>
  <c r="D118" i="34"/>
  <c r="C118" i="34"/>
  <c r="AB117" i="34"/>
  <c r="AA117" i="34"/>
  <c r="Z117" i="34"/>
  <c r="Y117" i="34"/>
  <c r="X117" i="34"/>
  <c r="W117" i="34"/>
  <c r="V117" i="34"/>
  <c r="U117" i="34"/>
  <c r="T117" i="34"/>
  <c r="S117" i="34"/>
  <c r="R117" i="34"/>
  <c r="Q117" i="34"/>
  <c r="P117" i="34"/>
  <c r="O117" i="34"/>
  <c r="N117" i="34"/>
  <c r="M117" i="34"/>
  <c r="L117" i="34"/>
  <c r="K117" i="34"/>
  <c r="J117" i="34"/>
  <c r="I117" i="34"/>
  <c r="H117" i="34"/>
  <c r="G117" i="34"/>
  <c r="F117" i="34"/>
  <c r="E117" i="34"/>
  <c r="D117" i="34"/>
  <c r="C117" i="34"/>
  <c r="AB116" i="34"/>
  <c r="AA116" i="34"/>
  <c r="Z116" i="34"/>
  <c r="Y116" i="34"/>
  <c r="X116" i="34"/>
  <c r="W116" i="34"/>
  <c r="V116" i="34"/>
  <c r="U116" i="34"/>
  <c r="T116" i="34"/>
  <c r="S116" i="34"/>
  <c r="R116" i="34"/>
  <c r="Q116" i="34"/>
  <c r="P116" i="34"/>
  <c r="O116" i="34"/>
  <c r="N116" i="34"/>
  <c r="M116" i="34"/>
  <c r="L116" i="34"/>
  <c r="K116" i="34"/>
  <c r="J116" i="34"/>
  <c r="I116" i="34"/>
  <c r="H116" i="34"/>
  <c r="G116" i="34"/>
  <c r="F116" i="34"/>
  <c r="E116" i="34"/>
  <c r="D116" i="34"/>
  <c r="C116" i="34"/>
  <c r="AB115" i="34"/>
  <c r="AA115" i="34"/>
  <c r="Z115" i="34"/>
  <c r="Y115" i="34"/>
  <c r="X115" i="34"/>
  <c r="W115" i="34"/>
  <c r="V115" i="34"/>
  <c r="U115" i="34"/>
  <c r="T115" i="34"/>
  <c r="S115" i="34"/>
  <c r="R115" i="34"/>
  <c r="Q115" i="34"/>
  <c r="P115" i="34"/>
  <c r="O115" i="34"/>
  <c r="N115" i="34"/>
  <c r="M115" i="34"/>
  <c r="L115" i="34"/>
  <c r="K115" i="34"/>
  <c r="J115" i="34"/>
  <c r="I115" i="34"/>
  <c r="H115" i="34"/>
  <c r="G115" i="34"/>
  <c r="F115" i="34"/>
  <c r="E115" i="34"/>
  <c r="D115" i="34"/>
  <c r="C115" i="34"/>
  <c r="AB114" i="34"/>
  <c r="AA114" i="34"/>
  <c r="Z114" i="34"/>
  <c r="Y114" i="34"/>
  <c r="X114" i="34"/>
  <c r="W114" i="34"/>
  <c r="V114" i="34"/>
  <c r="U114" i="34"/>
  <c r="T114" i="34"/>
  <c r="S114" i="34"/>
  <c r="R114" i="34"/>
  <c r="Q114" i="34"/>
  <c r="P114" i="34"/>
  <c r="O114" i="34"/>
  <c r="N114" i="34"/>
  <c r="M114" i="34"/>
  <c r="L114" i="34"/>
  <c r="K114" i="34"/>
  <c r="J114" i="34"/>
  <c r="I114" i="34"/>
  <c r="H114" i="34"/>
  <c r="G114" i="34"/>
  <c r="F114" i="34"/>
  <c r="E114" i="34"/>
  <c r="D114" i="34"/>
  <c r="C114" i="34"/>
  <c r="AB113" i="34"/>
  <c r="AA113" i="34"/>
  <c r="Z113" i="34"/>
  <c r="Y113" i="34"/>
  <c r="X113" i="34"/>
  <c r="W113" i="34"/>
  <c r="V113" i="34"/>
  <c r="U113" i="34"/>
  <c r="T113" i="34"/>
  <c r="S113" i="34"/>
  <c r="R113" i="34"/>
  <c r="Q113" i="34"/>
  <c r="P113" i="34"/>
  <c r="O113" i="34"/>
  <c r="N113" i="34"/>
  <c r="M113" i="34"/>
  <c r="L113" i="34"/>
  <c r="K113" i="34"/>
  <c r="J113" i="34"/>
  <c r="I113" i="34"/>
  <c r="H113" i="34"/>
  <c r="G113" i="34"/>
  <c r="F113" i="34"/>
  <c r="E113" i="34"/>
  <c r="D113" i="34"/>
  <c r="C113" i="34"/>
  <c r="AB112" i="34"/>
  <c r="AA112" i="34"/>
  <c r="Z112" i="34"/>
  <c r="Y112" i="34"/>
  <c r="X112" i="34"/>
  <c r="W112" i="34"/>
  <c r="V112" i="34"/>
  <c r="U112" i="34"/>
  <c r="T112" i="34"/>
  <c r="S112" i="34"/>
  <c r="R112" i="34"/>
  <c r="Q112" i="34"/>
  <c r="P112" i="34"/>
  <c r="O112" i="34"/>
  <c r="N112" i="34"/>
  <c r="M112" i="34"/>
  <c r="L112" i="34"/>
  <c r="K112" i="34"/>
  <c r="J112" i="34"/>
  <c r="I112" i="34"/>
  <c r="H112" i="34"/>
  <c r="G112" i="34"/>
  <c r="F112" i="34"/>
  <c r="E112" i="34"/>
  <c r="D112" i="34"/>
  <c r="C112" i="34"/>
  <c r="AB111" i="34"/>
  <c r="AA111" i="34"/>
  <c r="Z111" i="34"/>
  <c r="Y111" i="34"/>
  <c r="X111" i="34"/>
  <c r="W111" i="34"/>
  <c r="V111" i="34"/>
  <c r="U111" i="34"/>
  <c r="T111" i="34"/>
  <c r="S111" i="34"/>
  <c r="R111" i="34"/>
  <c r="Q111" i="34"/>
  <c r="P111" i="34"/>
  <c r="O111" i="34"/>
  <c r="N111" i="34"/>
  <c r="M111" i="34"/>
  <c r="L111" i="34"/>
  <c r="K111" i="34"/>
  <c r="J111" i="34"/>
  <c r="I111" i="34"/>
  <c r="H111" i="34"/>
  <c r="G111" i="34"/>
  <c r="F111" i="34"/>
  <c r="E111" i="34"/>
  <c r="D111" i="34"/>
  <c r="C111" i="34"/>
  <c r="AB110" i="34"/>
  <c r="AA110" i="34"/>
  <c r="Z110" i="34"/>
  <c r="Y110" i="34"/>
  <c r="X110" i="34"/>
  <c r="W110" i="34"/>
  <c r="V110" i="34"/>
  <c r="U110" i="34"/>
  <c r="T110" i="34"/>
  <c r="S110" i="34"/>
  <c r="R110" i="34"/>
  <c r="Q110" i="34"/>
  <c r="P110" i="34"/>
  <c r="O110" i="34"/>
  <c r="N110" i="34"/>
  <c r="M110" i="34"/>
  <c r="L110" i="34"/>
  <c r="K110" i="34"/>
  <c r="J110" i="34"/>
  <c r="I110" i="34"/>
  <c r="H110" i="34"/>
  <c r="G110" i="34"/>
  <c r="F110" i="34"/>
  <c r="E110" i="34"/>
  <c r="D110" i="34"/>
  <c r="C110" i="34"/>
  <c r="AB109" i="34"/>
  <c r="AA109" i="34"/>
  <c r="Z109" i="34"/>
  <c r="Y109" i="34"/>
  <c r="X109" i="34"/>
  <c r="W109" i="34"/>
  <c r="V109" i="34"/>
  <c r="U109" i="34"/>
  <c r="T109" i="34"/>
  <c r="S109" i="34"/>
  <c r="R109" i="34"/>
  <c r="Q109" i="34"/>
  <c r="P109" i="34"/>
  <c r="O109" i="34"/>
  <c r="N109" i="34"/>
  <c r="M109" i="34"/>
  <c r="L109" i="34"/>
  <c r="K109" i="34"/>
  <c r="J109" i="34"/>
  <c r="I109" i="34"/>
  <c r="H109" i="34"/>
  <c r="G109" i="34"/>
  <c r="F109" i="34"/>
  <c r="E109" i="34"/>
  <c r="D109" i="34"/>
  <c r="C109" i="34"/>
  <c r="AB108" i="34"/>
  <c r="AA108" i="34"/>
  <c r="Z108" i="34"/>
  <c r="Y108" i="34"/>
  <c r="X108" i="34"/>
  <c r="W108" i="34"/>
  <c r="V108" i="34"/>
  <c r="U108" i="34"/>
  <c r="T108" i="34"/>
  <c r="S108" i="34"/>
  <c r="R108" i="34"/>
  <c r="Q108" i="34"/>
  <c r="P108" i="34"/>
  <c r="O108" i="34"/>
  <c r="N108" i="34"/>
  <c r="M108" i="34"/>
  <c r="L108" i="34"/>
  <c r="K108" i="34"/>
  <c r="J108" i="34"/>
  <c r="I108" i="34"/>
  <c r="H108" i="34"/>
  <c r="G108" i="34"/>
  <c r="F108" i="34"/>
  <c r="E108" i="34"/>
  <c r="D108" i="34"/>
  <c r="C108" i="34"/>
  <c r="AB107" i="34"/>
  <c r="AA107" i="34"/>
  <c r="Z107" i="34"/>
  <c r="Y107" i="34"/>
  <c r="X107" i="34"/>
  <c r="W107" i="34"/>
  <c r="V107" i="34"/>
  <c r="U107" i="34"/>
  <c r="T107" i="34"/>
  <c r="S107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7" i="34"/>
  <c r="E107" i="34"/>
  <c r="D107" i="34"/>
  <c r="C107" i="34"/>
  <c r="AB106" i="34"/>
  <c r="AA106" i="34"/>
  <c r="Z106" i="34"/>
  <c r="Y106" i="34"/>
  <c r="X106" i="34"/>
  <c r="W106" i="34"/>
  <c r="V106" i="34"/>
  <c r="U106" i="34"/>
  <c r="T106" i="34"/>
  <c r="S106" i="34"/>
  <c r="R106" i="34"/>
  <c r="Q106" i="34"/>
  <c r="P106" i="34"/>
  <c r="O106" i="34"/>
  <c r="N106" i="34"/>
  <c r="M106" i="34"/>
  <c r="L106" i="34"/>
  <c r="K106" i="34"/>
  <c r="J106" i="34"/>
  <c r="I106" i="34"/>
  <c r="H106" i="34"/>
  <c r="G106" i="34"/>
  <c r="F106" i="34"/>
  <c r="E106" i="34"/>
  <c r="D106" i="34"/>
  <c r="C106" i="34"/>
  <c r="AB105" i="34"/>
  <c r="AA105" i="34"/>
  <c r="Z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D105" i="34"/>
  <c r="C105" i="34"/>
  <c r="AB104" i="34"/>
  <c r="AB131" i="34" s="1"/>
  <c r="AA104" i="34"/>
  <c r="Z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D104" i="34"/>
  <c r="C104" i="34"/>
  <c r="AC98" i="34"/>
  <c r="AB98" i="34"/>
  <c r="AA98" i="34"/>
  <c r="Z98" i="34"/>
  <c r="Y98" i="34"/>
  <c r="X98" i="34"/>
  <c r="W98" i="34"/>
  <c r="V98" i="34"/>
  <c r="U98" i="34"/>
  <c r="T98" i="34"/>
  <c r="S98" i="34"/>
  <c r="R98" i="34"/>
  <c r="Q98" i="34"/>
  <c r="P98" i="34"/>
  <c r="O98" i="34"/>
  <c r="N98" i="34"/>
  <c r="M98" i="34"/>
  <c r="L98" i="34"/>
  <c r="K98" i="34"/>
  <c r="J98" i="34"/>
  <c r="I98" i="34"/>
  <c r="H98" i="34"/>
  <c r="G98" i="34"/>
  <c r="F98" i="34"/>
  <c r="E98" i="34"/>
  <c r="D98" i="34"/>
  <c r="C98" i="34"/>
  <c r="AD97" i="34"/>
  <c r="AD96" i="34"/>
  <c r="AD95" i="34"/>
  <c r="AD94" i="34"/>
  <c r="AD93" i="34"/>
  <c r="AD92" i="34"/>
  <c r="AD91" i="34"/>
  <c r="AD90" i="34"/>
  <c r="AD89" i="34"/>
  <c r="AD88" i="34"/>
  <c r="AD87" i="34"/>
  <c r="AD86" i="34"/>
  <c r="AD85" i="34"/>
  <c r="AD84" i="34"/>
  <c r="AD83" i="34"/>
  <c r="AD82" i="34"/>
  <c r="AD81" i="34"/>
  <c r="AD80" i="34"/>
  <c r="AD79" i="34"/>
  <c r="AD78" i="34"/>
  <c r="AD77" i="34"/>
  <c r="AD76" i="34"/>
  <c r="AD75" i="34"/>
  <c r="AD74" i="34"/>
  <c r="AD73" i="34"/>
  <c r="AD72" i="34"/>
  <c r="AD71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AD65" i="34"/>
  <c r="AD64" i="34"/>
  <c r="AD63" i="34"/>
  <c r="AD62" i="34"/>
  <c r="AD61" i="34"/>
  <c r="AD60" i="34"/>
  <c r="AD59" i="34"/>
  <c r="AD58" i="34"/>
  <c r="AD57" i="34"/>
  <c r="AD56" i="34"/>
  <c r="AD55" i="34"/>
  <c r="AD54" i="34"/>
  <c r="AD53" i="34"/>
  <c r="AD52" i="34"/>
  <c r="AD51" i="34"/>
  <c r="AD50" i="34"/>
  <c r="AD49" i="34"/>
  <c r="AD48" i="34"/>
  <c r="AD47" i="34"/>
  <c r="AD46" i="34"/>
  <c r="AD45" i="34"/>
  <c r="AD44" i="34"/>
  <c r="AD43" i="34"/>
  <c r="AD42" i="34"/>
  <c r="AD41" i="34"/>
  <c r="AD40" i="34"/>
  <c r="AD39" i="34"/>
  <c r="B37" i="34"/>
  <c r="B69" i="34" s="1"/>
  <c r="B102" i="34" s="1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AD33" i="34"/>
  <c r="AD32" i="34"/>
  <c r="AD31" i="34"/>
  <c r="AD30" i="34"/>
  <c r="AD29" i="34"/>
  <c r="AD28" i="34"/>
  <c r="AD27" i="34"/>
  <c r="AD26" i="34"/>
  <c r="AD25" i="34"/>
  <c r="AD24" i="34"/>
  <c r="AD23" i="34"/>
  <c r="AD22" i="34"/>
  <c r="AD21" i="34"/>
  <c r="AD20" i="34"/>
  <c r="AD19" i="34"/>
  <c r="AD18" i="34"/>
  <c r="AD17" i="34"/>
  <c r="AD16" i="34"/>
  <c r="AD15" i="34"/>
  <c r="AD14" i="34"/>
  <c r="AD13" i="34"/>
  <c r="AD12" i="34"/>
  <c r="AD11" i="34"/>
  <c r="AD10" i="34"/>
  <c r="AD9" i="34"/>
  <c r="AD8" i="34"/>
  <c r="AD7" i="34"/>
  <c r="H3" i="34"/>
  <c r="CN150" i="33"/>
  <c r="CN149" i="33"/>
  <c r="CM141" i="33"/>
  <c r="CM142" i="33"/>
  <c r="CM143" i="33"/>
  <c r="CM144" i="33"/>
  <c r="CM145" i="33"/>
  <c r="CM146" i="33"/>
  <c r="CM147" i="33"/>
  <c r="CM140" i="33"/>
  <c r="CM139" i="33"/>
  <c r="CM138" i="33"/>
  <c r="CM137" i="33" s="1"/>
  <c r="CM136" i="33"/>
  <c r="ES130" i="33"/>
  <c r="ES129" i="33"/>
  <c r="ES128" i="33"/>
  <c r="ES127" i="33"/>
  <c r="ES126" i="33"/>
  <c r="ES125" i="33"/>
  <c r="ES124" i="33"/>
  <c r="ES123" i="33"/>
  <c r="ES122" i="33"/>
  <c r="ES121" i="33"/>
  <c r="ES120" i="33"/>
  <c r="ES119" i="33"/>
  <c r="ES118" i="33"/>
  <c r="ES117" i="33"/>
  <c r="ES116" i="33"/>
  <c r="ES115" i="33"/>
  <c r="ES114" i="33"/>
  <c r="ES113" i="33"/>
  <c r="ES112" i="33"/>
  <c r="ES111" i="33"/>
  <c r="ES110" i="33"/>
  <c r="ES109" i="33"/>
  <c r="ES108" i="33"/>
  <c r="ES107" i="33"/>
  <c r="ES106" i="33"/>
  <c r="ES105" i="33"/>
  <c r="ES104" i="33"/>
  <c r="ES131" i="33" s="1"/>
  <c r="D150" i="33"/>
  <c r="D149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M98" i="33"/>
  <c r="L98" i="33"/>
  <c r="K98" i="33"/>
  <c r="J98" i="33"/>
  <c r="I98" i="33"/>
  <c r="H98" i="33"/>
  <c r="G98" i="33"/>
  <c r="F98" i="33"/>
  <c r="E98" i="33"/>
  <c r="D98" i="33"/>
  <c r="C98" i="33"/>
  <c r="AD97" i="33"/>
  <c r="AD96" i="33"/>
  <c r="AD95" i="33"/>
  <c r="AD94" i="33"/>
  <c r="AD93" i="33"/>
  <c r="AD92" i="33"/>
  <c r="AD91" i="33"/>
  <c r="AD90" i="33"/>
  <c r="AD89" i="33"/>
  <c r="AD88" i="33"/>
  <c r="AD87" i="33"/>
  <c r="AD86" i="33"/>
  <c r="AD85" i="33"/>
  <c r="AD84" i="33"/>
  <c r="AD83" i="33"/>
  <c r="AD82" i="33"/>
  <c r="AD81" i="33"/>
  <c r="AD80" i="33"/>
  <c r="AD79" i="33"/>
  <c r="AD78" i="33"/>
  <c r="AD77" i="33"/>
  <c r="AD76" i="33"/>
  <c r="AD75" i="33"/>
  <c r="AD74" i="33"/>
  <c r="AD73" i="33"/>
  <c r="AD72" i="33"/>
  <c r="AD71" i="33"/>
  <c r="AD98" i="33" s="1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AD66" i="33" s="1"/>
  <c r="AD65" i="33"/>
  <c r="AD64" i="33"/>
  <c r="AD63" i="33"/>
  <c r="AD62" i="33"/>
  <c r="AD61" i="33"/>
  <c r="AD60" i="33"/>
  <c r="AD59" i="33"/>
  <c r="AD58" i="33"/>
  <c r="AD57" i="33"/>
  <c r="AD56" i="33"/>
  <c r="AD55" i="33"/>
  <c r="AD54" i="33"/>
  <c r="AD53" i="33"/>
  <c r="AD52" i="33"/>
  <c r="AD51" i="33"/>
  <c r="AD50" i="33"/>
  <c r="AD49" i="33"/>
  <c r="AD48" i="33"/>
  <c r="AD47" i="33"/>
  <c r="AD46" i="33"/>
  <c r="AD45" i="33"/>
  <c r="AD44" i="33"/>
  <c r="AD43" i="33"/>
  <c r="AD42" i="33"/>
  <c r="AD41" i="33"/>
  <c r="AD40" i="33"/>
  <c r="AD39" i="33"/>
  <c r="AC34" i="33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AD33" i="33"/>
  <c r="AD32" i="33"/>
  <c r="AD31" i="33"/>
  <c r="AD30" i="33"/>
  <c r="AD29" i="33"/>
  <c r="AD28" i="33"/>
  <c r="AD27" i="33"/>
  <c r="AD26" i="33"/>
  <c r="AD25" i="33"/>
  <c r="AD24" i="33"/>
  <c r="AD23" i="33"/>
  <c r="AD22" i="33"/>
  <c r="AD21" i="33"/>
  <c r="AD20" i="33"/>
  <c r="AD19" i="33"/>
  <c r="AD18" i="33"/>
  <c r="AD17" i="33"/>
  <c r="AD16" i="33"/>
  <c r="AD15" i="33"/>
  <c r="AD14" i="33"/>
  <c r="AD13" i="33"/>
  <c r="AD12" i="33"/>
  <c r="AD11" i="33"/>
  <c r="AD10" i="33"/>
  <c r="AD9" i="33"/>
  <c r="AD8" i="33"/>
  <c r="AD7" i="33"/>
  <c r="AD34" i="33" s="1"/>
  <c r="DN130" i="33"/>
  <c r="DM130" i="33"/>
  <c r="DL130" i="33"/>
  <c r="DK130" i="33"/>
  <c r="DJ130" i="33"/>
  <c r="DI130" i="33"/>
  <c r="DH130" i="33"/>
  <c r="DG130" i="33"/>
  <c r="DF130" i="33"/>
  <c r="DE130" i="33"/>
  <c r="DD130" i="33"/>
  <c r="DC130" i="33"/>
  <c r="DB130" i="33"/>
  <c r="DA130" i="33"/>
  <c r="CZ130" i="33"/>
  <c r="CY130" i="33"/>
  <c r="DO130" i="33" s="1"/>
  <c r="CX130" i="33"/>
  <c r="CW130" i="33"/>
  <c r="CV130" i="33"/>
  <c r="CU130" i="33"/>
  <c r="CT130" i="33"/>
  <c r="CS130" i="33"/>
  <c r="CR130" i="33"/>
  <c r="CQ130" i="33"/>
  <c r="CP130" i="33"/>
  <c r="CO130" i="33"/>
  <c r="CN130" i="33"/>
  <c r="BH130" i="33"/>
  <c r="DN129" i="33"/>
  <c r="BH129" i="33"/>
  <c r="DN128" i="33"/>
  <c r="BH128" i="33"/>
  <c r="DN127" i="33"/>
  <c r="BH127" i="33"/>
  <c r="DN126" i="33"/>
  <c r="BH126" i="33"/>
  <c r="DN125" i="33"/>
  <c r="BH125" i="33"/>
  <c r="DN124" i="33"/>
  <c r="BH124" i="33"/>
  <c r="DN123" i="33"/>
  <c r="BH123" i="33"/>
  <c r="DN122" i="33"/>
  <c r="BH122" i="33"/>
  <c r="DN121" i="33"/>
  <c r="BH121" i="33"/>
  <c r="DN120" i="33"/>
  <c r="BH120" i="33"/>
  <c r="DN119" i="33"/>
  <c r="BH119" i="33"/>
  <c r="DN118" i="33"/>
  <c r="BH118" i="33"/>
  <c r="DN117" i="33"/>
  <c r="BH117" i="33"/>
  <c r="DN116" i="33"/>
  <c r="BH116" i="33"/>
  <c r="DN115" i="33"/>
  <c r="BH115" i="33"/>
  <c r="DN114" i="33"/>
  <c r="BH114" i="33"/>
  <c r="DN113" i="33"/>
  <c r="BH113" i="33"/>
  <c r="DN112" i="33"/>
  <c r="BH112" i="33"/>
  <c r="DN111" i="33"/>
  <c r="BH111" i="33"/>
  <c r="DN110" i="33"/>
  <c r="BH110" i="33"/>
  <c r="DN109" i="33"/>
  <c r="BH109" i="33"/>
  <c r="DN108" i="33"/>
  <c r="BH108" i="33"/>
  <c r="DN107" i="33"/>
  <c r="BH107" i="33"/>
  <c r="DN106" i="33"/>
  <c r="BH106" i="33"/>
  <c r="DN105" i="33"/>
  <c r="BH105" i="33"/>
  <c r="DN104" i="33"/>
  <c r="BH104" i="33"/>
  <c r="DM96" i="33"/>
  <c r="DJ96" i="33"/>
  <c r="DF96" i="33"/>
  <c r="DE96" i="33"/>
  <c r="DD96" i="33"/>
  <c r="CY96" i="33"/>
  <c r="CW96" i="33"/>
  <c r="CV96" i="33"/>
  <c r="CT96" i="33"/>
  <c r="CP96" i="33"/>
  <c r="CO96" i="33"/>
  <c r="CN96" i="33"/>
  <c r="DL96" i="33"/>
  <c r="DK96" i="33"/>
  <c r="DI96" i="33"/>
  <c r="DH96" i="33"/>
  <c r="DG96" i="33"/>
  <c r="DC96" i="33"/>
  <c r="DB96" i="33"/>
  <c r="DA96" i="33"/>
  <c r="CZ96" i="33"/>
  <c r="CX96" i="33"/>
  <c r="CU96" i="33"/>
  <c r="CS96" i="33"/>
  <c r="CR96" i="33"/>
  <c r="CQ96" i="33"/>
  <c r="DL95" i="33"/>
  <c r="DK95" i="33"/>
  <c r="DG95" i="33"/>
  <c r="DF95" i="33"/>
  <c r="DE95" i="33"/>
  <c r="DD95" i="33"/>
  <c r="DA95" i="33"/>
  <c r="CV95" i="33"/>
  <c r="CU95" i="33"/>
  <c r="CP95" i="33"/>
  <c r="CO95" i="33"/>
  <c r="CN95" i="33"/>
  <c r="DM95" i="33"/>
  <c r="DJ95" i="33"/>
  <c r="DI95" i="33"/>
  <c r="DH95" i="33"/>
  <c r="DC95" i="33"/>
  <c r="DB95" i="33"/>
  <c r="CZ95" i="33"/>
  <c r="CY95" i="33"/>
  <c r="CX95" i="33"/>
  <c r="CW95" i="33"/>
  <c r="CT95" i="33"/>
  <c r="CS95" i="33"/>
  <c r="CR95" i="33"/>
  <c r="CQ95" i="33"/>
  <c r="DM94" i="33"/>
  <c r="DL94" i="33"/>
  <c r="DK94" i="33"/>
  <c r="DJ94" i="33"/>
  <c r="DI94" i="33"/>
  <c r="DH94" i="33"/>
  <c r="DD94" i="33"/>
  <c r="DC94" i="33"/>
  <c r="DB94" i="33"/>
  <c r="CW94" i="33"/>
  <c r="CT94" i="33"/>
  <c r="CS94" i="33"/>
  <c r="CN94" i="33"/>
  <c r="DG94" i="33"/>
  <c r="DF94" i="33"/>
  <c r="DE94" i="33"/>
  <c r="DA94" i="33"/>
  <c r="CZ94" i="33"/>
  <c r="CY94" i="33"/>
  <c r="CX94" i="33"/>
  <c r="CV94" i="33"/>
  <c r="CU94" i="33"/>
  <c r="CR94" i="33"/>
  <c r="CQ94" i="33"/>
  <c r="CP94" i="33"/>
  <c r="CO94" i="33"/>
  <c r="DK93" i="33"/>
  <c r="DJ93" i="33"/>
  <c r="DI93" i="33"/>
  <c r="DG93" i="33"/>
  <c r="DE93" i="33"/>
  <c r="DD93" i="33"/>
  <c r="DC93" i="33"/>
  <c r="CU93" i="33"/>
  <c r="CT93" i="33"/>
  <c r="CS93" i="33"/>
  <c r="CO93" i="33"/>
  <c r="CN93" i="33"/>
  <c r="DM93" i="33"/>
  <c r="DL93" i="33"/>
  <c r="DH93" i="33"/>
  <c r="DF93" i="33"/>
  <c r="DB93" i="33"/>
  <c r="DA93" i="33"/>
  <c r="CZ93" i="33"/>
  <c r="CY93" i="33"/>
  <c r="CX93" i="33"/>
  <c r="CW93" i="33"/>
  <c r="CV93" i="33"/>
  <c r="CR93" i="33"/>
  <c r="CQ93" i="33"/>
  <c r="CP93" i="33"/>
  <c r="DM92" i="33"/>
  <c r="DL92" i="33"/>
  <c r="DK92" i="33"/>
  <c r="DJ92" i="33"/>
  <c r="DI92" i="33"/>
  <c r="DG92" i="33"/>
  <c r="DA92" i="33"/>
  <c r="CZ92" i="33"/>
  <c r="CW92" i="33"/>
  <c r="CV92" i="33"/>
  <c r="CU92" i="33"/>
  <c r="CT92" i="33"/>
  <c r="CS92" i="33"/>
  <c r="CQ92" i="33"/>
  <c r="CP92" i="33"/>
  <c r="DH92" i="33"/>
  <c r="DF92" i="33"/>
  <c r="DE92" i="33"/>
  <c r="DD92" i="33"/>
  <c r="DC92" i="33"/>
  <c r="DB92" i="33"/>
  <c r="CY92" i="33"/>
  <c r="CX92" i="33"/>
  <c r="CR92" i="33"/>
  <c r="CO92" i="33"/>
  <c r="CN92" i="33"/>
  <c r="DM91" i="33"/>
  <c r="DJ91" i="33"/>
  <c r="DH91" i="33"/>
  <c r="DG91" i="33"/>
  <c r="DB91" i="33"/>
  <c r="CZ91" i="33"/>
  <c r="CX91" i="33"/>
  <c r="CW91" i="33"/>
  <c r="CT91" i="33"/>
  <c r="CS91" i="33"/>
  <c r="CR91" i="33"/>
  <c r="CQ91" i="33"/>
  <c r="DL91" i="33"/>
  <c r="DK91" i="33"/>
  <c r="DI91" i="33"/>
  <c r="DF91" i="33"/>
  <c r="DE91" i="33"/>
  <c r="DD91" i="33"/>
  <c r="DC91" i="33"/>
  <c r="DA91" i="33"/>
  <c r="CY91" i="33"/>
  <c r="CV91" i="33"/>
  <c r="CU91" i="33"/>
  <c r="CP91" i="33"/>
  <c r="CO91" i="33"/>
  <c r="CN91" i="33"/>
  <c r="DL90" i="33"/>
  <c r="DJ90" i="33"/>
  <c r="DI90" i="33"/>
  <c r="CY90" i="33"/>
  <c r="CX90" i="33"/>
  <c r="CV90" i="33"/>
  <c r="CU90" i="33"/>
  <c r="CT90" i="33"/>
  <c r="CS90" i="33"/>
  <c r="CR90" i="33"/>
  <c r="CP90" i="33"/>
  <c r="DM90" i="33"/>
  <c r="DK90" i="33"/>
  <c r="DH90" i="33"/>
  <c r="DG90" i="33"/>
  <c r="DF90" i="33"/>
  <c r="DE90" i="33"/>
  <c r="DD90" i="33"/>
  <c r="DC90" i="33"/>
  <c r="DB90" i="33"/>
  <c r="DA90" i="33"/>
  <c r="CZ90" i="33"/>
  <c r="CW90" i="33"/>
  <c r="CQ90" i="33"/>
  <c r="CO90" i="33"/>
  <c r="DM89" i="33"/>
  <c r="DL89" i="33"/>
  <c r="DF89" i="33"/>
  <c r="DE89" i="33"/>
  <c r="DC89" i="33"/>
  <c r="DA89" i="33"/>
  <c r="CZ89" i="33"/>
  <c r="CY89" i="33"/>
  <c r="CX89" i="33"/>
  <c r="CW89" i="33"/>
  <c r="CU89" i="33"/>
  <c r="CP89" i="33"/>
  <c r="CO89" i="33"/>
  <c r="DK89" i="33"/>
  <c r="DJ89" i="33"/>
  <c r="DI89" i="33"/>
  <c r="DH89" i="33"/>
  <c r="DG89" i="33"/>
  <c r="DD89" i="33"/>
  <c r="DB89" i="33"/>
  <c r="CV89" i="33"/>
  <c r="CT89" i="33"/>
  <c r="CS89" i="33"/>
  <c r="CR89" i="33"/>
  <c r="CQ89" i="33"/>
  <c r="CN89" i="33"/>
  <c r="DM88" i="33"/>
  <c r="DL88" i="33"/>
  <c r="DG88" i="33"/>
  <c r="DF88" i="33"/>
  <c r="DD88" i="33"/>
  <c r="DC88" i="33"/>
  <c r="DB88" i="33"/>
  <c r="CY88" i="33"/>
  <c r="CX88" i="33"/>
  <c r="CW88" i="33"/>
  <c r="CV88" i="33"/>
  <c r="CS88" i="33"/>
  <c r="CQ88" i="33"/>
  <c r="CN88" i="33"/>
  <c r="DK88" i="33"/>
  <c r="DJ88" i="33"/>
  <c r="DI88" i="33"/>
  <c r="DH88" i="33"/>
  <c r="DE88" i="33"/>
  <c r="DA88" i="33"/>
  <c r="CZ88" i="33"/>
  <c r="CU88" i="33"/>
  <c r="CT88" i="33"/>
  <c r="CR88" i="33"/>
  <c r="CP88" i="33"/>
  <c r="DJ87" i="33"/>
  <c r="DF87" i="33"/>
  <c r="DE87" i="33"/>
  <c r="DD87" i="33"/>
  <c r="DC87" i="33"/>
  <c r="CZ87" i="33"/>
  <c r="CY87" i="33"/>
  <c r="CX87" i="33"/>
  <c r="CW87" i="33"/>
  <c r="CP87" i="33"/>
  <c r="CO87" i="33"/>
  <c r="CN87" i="33"/>
  <c r="DM87" i="33"/>
  <c r="DL87" i="33"/>
  <c r="DK87" i="33"/>
  <c r="DI87" i="33"/>
  <c r="DH87" i="33"/>
  <c r="DG87" i="33"/>
  <c r="DB87" i="33"/>
  <c r="DA87" i="33"/>
  <c r="CV87" i="33"/>
  <c r="CU87" i="33"/>
  <c r="CT87" i="33"/>
  <c r="CS87" i="33"/>
  <c r="CR87" i="33"/>
  <c r="DF86" i="33"/>
  <c r="DE86" i="33"/>
  <c r="DD86" i="33"/>
  <c r="DC86" i="33"/>
  <c r="DB86" i="33"/>
  <c r="CT86" i="33"/>
  <c r="CS86" i="33"/>
  <c r="CN86" i="33"/>
  <c r="DM86" i="33"/>
  <c r="DL86" i="33"/>
  <c r="DK86" i="33"/>
  <c r="DJ86" i="33"/>
  <c r="DI86" i="33"/>
  <c r="DH86" i="33"/>
  <c r="DG86" i="33"/>
  <c r="DA86" i="33"/>
  <c r="CZ86" i="33"/>
  <c r="CY86" i="33"/>
  <c r="CX86" i="33"/>
  <c r="CW86" i="33"/>
  <c r="CV86" i="33"/>
  <c r="CU86" i="33"/>
  <c r="CR86" i="33"/>
  <c r="CQ86" i="33"/>
  <c r="CP86" i="33"/>
  <c r="CO86" i="33"/>
  <c r="DK85" i="33"/>
  <c r="DJ85" i="33"/>
  <c r="DI85" i="33"/>
  <c r="DF85" i="33"/>
  <c r="DA85" i="33"/>
  <c r="CZ85" i="33"/>
  <c r="CU85" i="33"/>
  <c r="CT85" i="33"/>
  <c r="CS85" i="33"/>
  <c r="CP85" i="33"/>
  <c r="DM85" i="33"/>
  <c r="DL85" i="33"/>
  <c r="DH85" i="33"/>
  <c r="DG85" i="33"/>
  <c r="DE85" i="33"/>
  <c r="DD85" i="33"/>
  <c r="DC85" i="33"/>
  <c r="DB85" i="33"/>
  <c r="CY85" i="33"/>
  <c r="CX85" i="33"/>
  <c r="CW85" i="33"/>
  <c r="CV85" i="33"/>
  <c r="CR85" i="33"/>
  <c r="CQ85" i="33"/>
  <c r="CO85" i="33"/>
  <c r="CN85" i="33"/>
  <c r="DM84" i="33"/>
  <c r="DH84" i="33"/>
  <c r="DG84" i="33"/>
  <c r="DB84" i="33"/>
  <c r="DA84" i="33"/>
  <c r="CZ84" i="33"/>
  <c r="CW84" i="33"/>
  <c r="CR84" i="33"/>
  <c r="CQ84" i="33"/>
  <c r="DL84" i="33"/>
  <c r="DK84" i="33"/>
  <c r="DJ84" i="33"/>
  <c r="DI84" i="33"/>
  <c r="DF84" i="33"/>
  <c r="DE84" i="33"/>
  <c r="DD84" i="33"/>
  <c r="DC84" i="33"/>
  <c r="CY84" i="33"/>
  <c r="CX84" i="33"/>
  <c r="CV84" i="33"/>
  <c r="CU84" i="33"/>
  <c r="CT84" i="33"/>
  <c r="CP84" i="33"/>
  <c r="CO84" i="33"/>
  <c r="CN84" i="33"/>
  <c r="DI83" i="33"/>
  <c r="DH83" i="33"/>
  <c r="DG83" i="33"/>
  <c r="DD83" i="33"/>
  <c r="CY83" i="33"/>
  <c r="CX83" i="33"/>
  <c r="CS83" i="33"/>
  <c r="CR83" i="33"/>
  <c r="CQ83" i="33"/>
  <c r="CN83" i="33"/>
  <c r="DM83" i="33"/>
  <c r="DL83" i="33"/>
  <c r="DK83" i="33"/>
  <c r="DJ83" i="33"/>
  <c r="DF83" i="33"/>
  <c r="DE83" i="33"/>
  <c r="DC83" i="33"/>
  <c r="DB83" i="33"/>
  <c r="DA83" i="33"/>
  <c r="CZ83" i="33"/>
  <c r="CW83" i="33"/>
  <c r="CV83" i="33"/>
  <c r="CU83" i="33"/>
  <c r="CT83" i="33"/>
  <c r="CP83" i="33"/>
  <c r="CO83" i="33"/>
  <c r="DK82" i="33"/>
  <c r="DF82" i="33"/>
  <c r="DE82" i="33"/>
  <c r="CZ82" i="33"/>
  <c r="CY82" i="33"/>
  <c r="CX82" i="33"/>
  <c r="CU82" i="33"/>
  <c r="CP82" i="33"/>
  <c r="CO82" i="33"/>
  <c r="DM82" i="33"/>
  <c r="DL82" i="33"/>
  <c r="DJ82" i="33"/>
  <c r="DI82" i="33"/>
  <c r="DH82" i="33"/>
  <c r="DG82" i="33"/>
  <c r="DD82" i="33"/>
  <c r="DC82" i="33"/>
  <c r="DB82" i="33"/>
  <c r="DA82" i="33"/>
  <c r="CW82" i="33"/>
  <c r="CV82" i="33"/>
  <c r="CT82" i="33"/>
  <c r="CS82" i="33"/>
  <c r="CR82" i="33"/>
  <c r="CQ82" i="33"/>
  <c r="CN82" i="33"/>
  <c r="DM81" i="33"/>
  <c r="DL81" i="33"/>
  <c r="DG81" i="33"/>
  <c r="DF81" i="33"/>
  <c r="DE81" i="33"/>
  <c r="DB81" i="33"/>
  <c r="CW81" i="33"/>
  <c r="CV81" i="33"/>
  <c r="CQ81" i="33"/>
  <c r="CP81" i="33"/>
  <c r="CO81" i="33"/>
  <c r="DK81" i="33"/>
  <c r="DJ81" i="33"/>
  <c r="DI81" i="33"/>
  <c r="DH81" i="33"/>
  <c r="DD81" i="33"/>
  <c r="DC81" i="33"/>
  <c r="DA81" i="33"/>
  <c r="CZ81" i="33"/>
  <c r="CY81" i="33"/>
  <c r="CX81" i="33"/>
  <c r="CU81" i="33"/>
  <c r="CT81" i="33"/>
  <c r="CS81" i="33"/>
  <c r="CR81" i="33"/>
  <c r="CN81" i="33"/>
  <c r="DM80" i="33"/>
  <c r="DL80" i="33"/>
  <c r="DI80" i="33"/>
  <c r="DD80" i="33"/>
  <c r="DC80" i="33"/>
  <c r="CX80" i="33"/>
  <c r="CW80" i="33"/>
  <c r="CV80" i="33"/>
  <c r="CS80" i="33"/>
  <c r="CN80" i="33"/>
  <c r="DK80" i="33"/>
  <c r="DJ80" i="33"/>
  <c r="DH80" i="33"/>
  <c r="DG80" i="33"/>
  <c r="DF80" i="33"/>
  <c r="DE80" i="33"/>
  <c r="DB80" i="33"/>
  <c r="DA80" i="33"/>
  <c r="CZ80" i="33"/>
  <c r="CY80" i="33"/>
  <c r="CU80" i="33"/>
  <c r="CT80" i="33"/>
  <c r="CR80" i="33"/>
  <c r="CQ80" i="33"/>
  <c r="CP80" i="33"/>
  <c r="DK79" i="33"/>
  <c r="DJ79" i="33"/>
  <c r="DE79" i="33"/>
  <c r="DD79" i="33"/>
  <c r="DC79" i="33"/>
  <c r="CZ79" i="33"/>
  <c r="CU79" i="33"/>
  <c r="CT79" i="33"/>
  <c r="CO79" i="33"/>
  <c r="CN79" i="33"/>
  <c r="DM79" i="33"/>
  <c r="DL79" i="33"/>
  <c r="DI79" i="33"/>
  <c r="DH79" i="33"/>
  <c r="DG79" i="33"/>
  <c r="DF79" i="33"/>
  <c r="DB79" i="33"/>
  <c r="DA79" i="33"/>
  <c r="CY79" i="33"/>
  <c r="CX79" i="33"/>
  <c r="CW79" i="33"/>
  <c r="CV79" i="33"/>
  <c r="CS79" i="33"/>
  <c r="CR79" i="33"/>
  <c r="CQ79" i="33"/>
  <c r="CP79" i="33"/>
  <c r="DL78" i="33"/>
  <c r="DK78" i="33"/>
  <c r="DJ78" i="33"/>
  <c r="DG78" i="33"/>
  <c r="DB78" i="33"/>
  <c r="DA78" i="33"/>
  <c r="CV78" i="33"/>
  <c r="CU78" i="33"/>
  <c r="CT78" i="33"/>
  <c r="CQ78" i="33"/>
  <c r="DM78" i="33"/>
  <c r="DI78" i="33"/>
  <c r="DH78" i="33"/>
  <c r="DF78" i="33"/>
  <c r="DE78" i="33"/>
  <c r="DD78" i="33"/>
  <c r="DC78" i="33"/>
  <c r="CZ78" i="33"/>
  <c r="CY78" i="33"/>
  <c r="CX78" i="33"/>
  <c r="CW78" i="33"/>
  <c r="CS78" i="33"/>
  <c r="CR78" i="33"/>
  <c r="CP78" i="33"/>
  <c r="CO78" i="33"/>
  <c r="CN78" i="33"/>
  <c r="DI77" i="33"/>
  <c r="DH77" i="33"/>
  <c r="DC77" i="33"/>
  <c r="DB77" i="33"/>
  <c r="DA77" i="33"/>
  <c r="CX77" i="33"/>
  <c r="CS77" i="33"/>
  <c r="CR77" i="33"/>
  <c r="DM77" i="33"/>
  <c r="DL77" i="33"/>
  <c r="DK77" i="33"/>
  <c r="DJ77" i="33"/>
  <c r="DG77" i="33"/>
  <c r="DF77" i="33"/>
  <c r="DE77" i="33"/>
  <c r="DD77" i="33"/>
  <c r="CZ77" i="33"/>
  <c r="CY77" i="33"/>
  <c r="CW77" i="33"/>
  <c r="CV77" i="33"/>
  <c r="CU77" i="33"/>
  <c r="CT77" i="33"/>
  <c r="CQ77" i="33"/>
  <c r="CP77" i="33"/>
  <c r="CO77" i="33"/>
  <c r="CN77" i="33"/>
  <c r="DJ76" i="33"/>
  <c r="DI76" i="33"/>
  <c r="DH76" i="33"/>
  <c r="DE76" i="33"/>
  <c r="CZ76" i="33"/>
  <c r="CY76" i="33"/>
  <c r="CT76" i="33"/>
  <c r="CS76" i="33"/>
  <c r="CR76" i="33"/>
  <c r="CO76" i="33"/>
  <c r="DM76" i="33"/>
  <c r="DL76" i="33"/>
  <c r="DK76" i="33"/>
  <c r="DG76" i="33"/>
  <c r="DF76" i="33"/>
  <c r="DD76" i="33"/>
  <c r="DC76" i="33"/>
  <c r="DB76" i="33"/>
  <c r="DA76" i="33"/>
  <c r="CX76" i="33"/>
  <c r="CW76" i="33"/>
  <c r="CV76" i="33"/>
  <c r="CU76" i="33"/>
  <c r="CQ76" i="33"/>
  <c r="CP76" i="33"/>
  <c r="CN76" i="33"/>
  <c r="DL75" i="33"/>
  <c r="DG75" i="33"/>
  <c r="DF75" i="33"/>
  <c r="DA75" i="33"/>
  <c r="CZ75" i="33"/>
  <c r="CY75" i="33"/>
  <c r="CV75" i="33"/>
  <c r="CQ75" i="33"/>
  <c r="CP75" i="33"/>
  <c r="DM75" i="33"/>
  <c r="DK75" i="33"/>
  <c r="DJ75" i="33"/>
  <c r="DI75" i="33"/>
  <c r="DH75" i="33"/>
  <c r="DE75" i="33"/>
  <c r="DD75" i="33"/>
  <c r="DC75" i="33"/>
  <c r="DB75" i="33"/>
  <c r="CX75" i="33"/>
  <c r="CW75" i="33"/>
  <c r="CU75" i="33"/>
  <c r="CT75" i="33"/>
  <c r="CS75" i="33"/>
  <c r="CR75" i="33"/>
  <c r="CO75" i="33"/>
  <c r="CN75" i="33"/>
  <c r="DM74" i="33"/>
  <c r="DH74" i="33"/>
  <c r="DG74" i="33"/>
  <c r="DF74" i="33"/>
  <c r="DC74" i="33"/>
  <c r="CX74" i="33"/>
  <c r="CW74" i="33"/>
  <c r="CR74" i="33"/>
  <c r="CQ74" i="33"/>
  <c r="CP74" i="33"/>
  <c r="DL74" i="33"/>
  <c r="DK74" i="33"/>
  <c r="DJ74" i="33"/>
  <c r="DI74" i="33"/>
  <c r="DE74" i="33"/>
  <c r="DD74" i="33"/>
  <c r="DB74" i="33"/>
  <c r="DA74" i="33"/>
  <c r="CZ74" i="33"/>
  <c r="CY74" i="33"/>
  <c r="CV74" i="33"/>
  <c r="CU74" i="33"/>
  <c r="CT74" i="33"/>
  <c r="CS74" i="33"/>
  <c r="CO74" i="33"/>
  <c r="CN74" i="33"/>
  <c r="DM73" i="33"/>
  <c r="DJ73" i="33"/>
  <c r="DE73" i="33"/>
  <c r="DD73" i="33"/>
  <c r="CY73" i="33"/>
  <c r="CX73" i="33"/>
  <c r="CW73" i="33"/>
  <c r="CT73" i="33"/>
  <c r="CO73" i="33"/>
  <c r="CN73" i="33"/>
  <c r="DL73" i="33"/>
  <c r="DK73" i="33"/>
  <c r="DI73" i="33"/>
  <c r="DH73" i="33"/>
  <c r="DG73" i="33"/>
  <c r="DF73" i="33"/>
  <c r="DC73" i="33"/>
  <c r="DB73" i="33"/>
  <c r="DA73" i="33"/>
  <c r="CZ73" i="33"/>
  <c r="CV73" i="33"/>
  <c r="CU73" i="33"/>
  <c r="CS73" i="33"/>
  <c r="CR73" i="33"/>
  <c r="CQ73" i="33"/>
  <c r="CP73" i="33"/>
  <c r="DL72" i="33"/>
  <c r="DK72" i="33"/>
  <c r="DF72" i="33"/>
  <c r="DE72" i="33"/>
  <c r="DD72" i="33"/>
  <c r="DA72" i="33"/>
  <c r="CV72" i="33"/>
  <c r="CU72" i="33"/>
  <c r="CP72" i="33"/>
  <c r="CO72" i="33"/>
  <c r="CN72" i="33"/>
  <c r="DM72" i="33"/>
  <c r="DJ72" i="33"/>
  <c r="DI72" i="33"/>
  <c r="DH72" i="33"/>
  <c r="DG72" i="33"/>
  <c r="DC72" i="33"/>
  <c r="DB72" i="33"/>
  <c r="CZ72" i="33"/>
  <c r="CY72" i="33"/>
  <c r="CX72" i="33"/>
  <c r="CW72" i="33"/>
  <c r="CT72" i="33"/>
  <c r="CS72" i="33"/>
  <c r="CR72" i="33"/>
  <c r="DM71" i="33"/>
  <c r="DL71" i="33"/>
  <c r="DK71" i="33"/>
  <c r="DH71" i="33"/>
  <c r="DC71" i="33"/>
  <c r="DB71" i="33"/>
  <c r="CW71" i="33"/>
  <c r="CV71" i="33"/>
  <c r="CU71" i="33"/>
  <c r="CR71" i="33"/>
  <c r="DA71" i="33"/>
  <c r="CZ71" i="33"/>
  <c r="DM64" i="33"/>
  <c r="DL64" i="33"/>
  <c r="DG64" i="33"/>
  <c r="DF64" i="33"/>
  <c r="DE64" i="33"/>
  <c r="DB64" i="33"/>
  <c r="CW64" i="33"/>
  <c r="CV64" i="33"/>
  <c r="CQ64" i="33"/>
  <c r="CP64" i="33"/>
  <c r="CO64" i="33"/>
  <c r="DK64" i="33"/>
  <c r="DJ64" i="33"/>
  <c r="DI64" i="33"/>
  <c r="DH64" i="33"/>
  <c r="DD64" i="33"/>
  <c r="DC64" i="33"/>
  <c r="DA64" i="33"/>
  <c r="CZ64" i="33"/>
  <c r="CY64" i="33"/>
  <c r="CX64" i="33"/>
  <c r="CU64" i="33"/>
  <c r="CT64" i="33"/>
  <c r="CS64" i="33"/>
  <c r="CR64" i="33"/>
  <c r="DM63" i="33"/>
  <c r="DL63" i="33"/>
  <c r="DI63" i="33"/>
  <c r="DD63" i="33"/>
  <c r="DC63" i="33"/>
  <c r="CY63" i="33"/>
  <c r="CX63" i="33"/>
  <c r="CW63" i="33"/>
  <c r="CV63" i="33"/>
  <c r="CS63" i="33"/>
  <c r="CN63" i="33"/>
  <c r="DK63" i="33"/>
  <c r="DJ63" i="33"/>
  <c r="DH63" i="33"/>
  <c r="DG63" i="33"/>
  <c r="DF63" i="33"/>
  <c r="DE63" i="33"/>
  <c r="DB63" i="33"/>
  <c r="DA63" i="33"/>
  <c r="CZ63" i="33"/>
  <c r="CU63" i="33"/>
  <c r="CT63" i="33"/>
  <c r="CR63" i="33"/>
  <c r="CQ63" i="33"/>
  <c r="CP63" i="33"/>
  <c r="CO63" i="33"/>
  <c r="DK62" i="33"/>
  <c r="DJ62" i="33"/>
  <c r="DF62" i="33"/>
  <c r="DE62" i="33"/>
  <c r="DD62" i="33"/>
  <c r="DC62" i="33"/>
  <c r="CZ62" i="33"/>
  <c r="CU62" i="33"/>
  <c r="CT62" i="33"/>
  <c r="CP62" i="33"/>
  <c r="CO62" i="33"/>
  <c r="CN62" i="33"/>
  <c r="DM62" i="33"/>
  <c r="DL62" i="33"/>
  <c r="DI62" i="33"/>
  <c r="DH62" i="33"/>
  <c r="DG62" i="33"/>
  <c r="DB62" i="33"/>
  <c r="DA62" i="33"/>
  <c r="CY62" i="33"/>
  <c r="CX62" i="33"/>
  <c r="CW62" i="33"/>
  <c r="CV62" i="33"/>
  <c r="CS62" i="33"/>
  <c r="CR62" i="33"/>
  <c r="CQ62" i="33"/>
  <c r="DM61" i="33"/>
  <c r="DL61" i="33"/>
  <c r="DK61" i="33"/>
  <c r="DJ61" i="33"/>
  <c r="DG61" i="33"/>
  <c r="DB61" i="33"/>
  <c r="DA61" i="33"/>
  <c r="CW61" i="33"/>
  <c r="CV61" i="33"/>
  <c r="CU61" i="33"/>
  <c r="CT61" i="33"/>
  <c r="CQ61" i="33"/>
  <c r="DI61" i="33"/>
  <c r="DH61" i="33"/>
  <c r="DF61" i="33"/>
  <c r="DE61" i="33"/>
  <c r="DD61" i="33"/>
  <c r="DC61" i="33"/>
  <c r="CZ61" i="33"/>
  <c r="CY61" i="33"/>
  <c r="CX61" i="33"/>
  <c r="CS61" i="33"/>
  <c r="CR61" i="33"/>
  <c r="CP61" i="33"/>
  <c r="CO61" i="33"/>
  <c r="CN61" i="33"/>
  <c r="DI60" i="33"/>
  <c r="DH60" i="33"/>
  <c r="DD60" i="33"/>
  <c r="DC60" i="33"/>
  <c r="DB60" i="33"/>
  <c r="DA60" i="33"/>
  <c r="CX60" i="33"/>
  <c r="CS60" i="33"/>
  <c r="CR60" i="33"/>
  <c r="CN60" i="33"/>
  <c r="DM60" i="33"/>
  <c r="DL60" i="33"/>
  <c r="DK60" i="33"/>
  <c r="DJ60" i="33"/>
  <c r="DG60" i="33"/>
  <c r="DF60" i="33"/>
  <c r="DE60" i="33"/>
  <c r="CZ60" i="33"/>
  <c r="CY60" i="33"/>
  <c r="CW60" i="33"/>
  <c r="CV60" i="33"/>
  <c r="CU60" i="33"/>
  <c r="CT60" i="33"/>
  <c r="CQ60" i="33"/>
  <c r="CP60" i="33"/>
  <c r="CO60" i="33"/>
  <c r="DJ59" i="33"/>
  <c r="DI59" i="33"/>
  <c r="DH59" i="33"/>
  <c r="DE59" i="33"/>
  <c r="CZ59" i="33"/>
  <c r="CY59" i="33"/>
  <c r="CU59" i="33"/>
  <c r="CT59" i="33"/>
  <c r="CS59" i="33"/>
  <c r="CR59" i="33"/>
  <c r="CO59" i="33"/>
  <c r="DM59" i="33"/>
  <c r="DL59" i="33"/>
  <c r="DK59" i="33"/>
  <c r="DG59" i="33"/>
  <c r="DF59" i="33"/>
  <c r="DD59" i="33"/>
  <c r="DC59" i="33"/>
  <c r="DB59" i="33"/>
  <c r="DA59" i="33"/>
  <c r="CX59" i="33"/>
  <c r="CW59" i="33"/>
  <c r="CV59" i="33"/>
  <c r="CQ59" i="33"/>
  <c r="CP59" i="33"/>
  <c r="CN59" i="33"/>
  <c r="DL58" i="33"/>
  <c r="DG58" i="33"/>
  <c r="DF58" i="33"/>
  <c r="DA58" i="33"/>
  <c r="CZ58" i="33"/>
  <c r="CY58" i="33"/>
  <c r="CV58" i="33"/>
  <c r="CQ58" i="33"/>
  <c r="CP58" i="33"/>
  <c r="DM58" i="33"/>
  <c r="DK58" i="33"/>
  <c r="DJ58" i="33"/>
  <c r="DI58" i="33"/>
  <c r="DH58" i="33"/>
  <c r="DE58" i="33"/>
  <c r="DD58" i="33"/>
  <c r="DC58" i="33"/>
  <c r="DB58" i="33"/>
  <c r="CX58" i="33"/>
  <c r="CW58" i="33"/>
  <c r="CU58" i="33"/>
  <c r="CT58" i="33"/>
  <c r="CS58" i="33"/>
  <c r="CR58" i="33"/>
  <c r="CO58" i="33"/>
  <c r="CN58" i="33"/>
  <c r="DM57" i="33"/>
  <c r="DH57" i="33"/>
  <c r="DG57" i="33"/>
  <c r="DF57" i="33"/>
  <c r="DC57" i="33"/>
  <c r="CX57" i="33"/>
  <c r="CW57" i="33"/>
  <c r="CR57" i="33"/>
  <c r="CQ57" i="33"/>
  <c r="CP57" i="33"/>
  <c r="DL57" i="33"/>
  <c r="DK57" i="33"/>
  <c r="DJ57" i="33"/>
  <c r="DI57" i="33"/>
  <c r="DE57" i="33"/>
  <c r="DD57" i="33"/>
  <c r="DB57" i="33"/>
  <c r="DA57" i="33"/>
  <c r="CZ57" i="33"/>
  <c r="CY57" i="33"/>
  <c r="CV57" i="33"/>
  <c r="CU57" i="33"/>
  <c r="CT57" i="33"/>
  <c r="CO57" i="33"/>
  <c r="CN57" i="33"/>
  <c r="DM56" i="33"/>
  <c r="DJ56" i="33"/>
  <c r="DE56" i="33"/>
  <c r="DD56" i="33"/>
  <c r="CZ56" i="33"/>
  <c r="CY56" i="33"/>
  <c r="CX56" i="33"/>
  <c r="CW56" i="33"/>
  <c r="CT56" i="33"/>
  <c r="CO56" i="33"/>
  <c r="CN56" i="33"/>
  <c r="DL56" i="33"/>
  <c r="DK56" i="33"/>
  <c r="DI56" i="33"/>
  <c r="DH56" i="33"/>
  <c r="DG56" i="33"/>
  <c r="DF56" i="33"/>
  <c r="DC56" i="33"/>
  <c r="DB56" i="33"/>
  <c r="DA56" i="33"/>
  <c r="CV56" i="33"/>
  <c r="CU56" i="33"/>
  <c r="CS56" i="33"/>
  <c r="CR56" i="33"/>
  <c r="CQ56" i="33"/>
  <c r="CP56" i="33"/>
  <c r="DL55" i="33"/>
  <c r="DK55" i="33"/>
  <c r="DF55" i="33"/>
  <c r="DE55" i="33"/>
  <c r="DD55" i="33"/>
  <c r="DA55" i="33"/>
  <c r="CV55" i="33"/>
  <c r="CU55" i="33"/>
  <c r="CP55" i="33"/>
  <c r="CO55" i="33"/>
  <c r="CN55" i="33"/>
  <c r="DM55" i="33"/>
  <c r="DJ55" i="33"/>
  <c r="DI55" i="33"/>
  <c r="DH55" i="33"/>
  <c r="DG55" i="33"/>
  <c r="DC55" i="33"/>
  <c r="DB55" i="33"/>
  <c r="CZ55" i="33"/>
  <c r="CY55" i="33"/>
  <c r="CX55" i="33"/>
  <c r="CW55" i="33"/>
  <c r="CT55" i="33"/>
  <c r="CS55" i="33"/>
  <c r="CR55" i="33"/>
  <c r="DM54" i="33"/>
  <c r="DL54" i="33"/>
  <c r="DK54" i="33"/>
  <c r="DH54" i="33"/>
  <c r="DC54" i="33"/>
  <c r="DB54" i="33"/>
  <c r="CY54" i="33"/>
  <c r="CX54" i="33"/>
  <c r="CW54" i="33"/>
  <c r="CV54" i="33"/>
  <c r="CU54" i="33"/>
  <c r="CR54" i="33"/>
  <c r="DJ54" i="33"/>
  <c r="DI54" i="33"/>
  <c r="DG54" i="33"/>
  <c r="DF54" i="33"/>
  <c r="DE54" i="33"/>
  <c r="DD54" i="33"/>
  <c r="DA54" i="33"/>
  <c r="CZ54" i="33"/>
  <c r="CT54" i="33"/>
  <c r="CS54" i="33"/>
  <c r="CQ54" i="33"/>
  <c r="CP54" i="33"/>
  <c r="CO54" i="33"/>
  <c r="DJ53" i="33"/>
  <c r="DI53" i="33"/>
  <c r="DD53" i="33"/>
  <c r="DC53" i="33"/>
  <c r="DB53" i="33"/>
  <c r="CY53" i="33"/>
  <c r="CT53" i="33"/>
  <c r="CS53" i="33"/>
  <c r="CN53" i="33"/>
  <c r="DM53" i="33"/>
  <c r="DL53" i="33"/>
  <c r="DK53" i="33"/>
  <c r="DH53" i="33"/>
  <c r="DG53" i="33"/>
  <c r="DF53" i="33"/>
  <c r="DE53" i="33"/>
  <c r="DA53" i="33"/>
  <c r="CZ53" i="33"/>
  <c r="CX53" i="33"/>
  <c r="CW53" i="33"/>
  <c r="CV53" i="33"/>
  <c r="CU53" i="33"/>
  <c r="CR53" i="33"/>
  <c r="CQ53" i="33"/>
  <c r="CP53" i="33"/>
  <c r="DK52" i="33"/>
  <c r="DJ52" i="33"/>
  <c r="DI52" i="33"/>
  <c r="DF52" i="33"/>
  <c r="DA52" i="33"/>
  <c r="CZ52" i="33"/>
  <c r="CU52" i="33"/>
  <c r="CT52" i="33"/>
  <c r="CS52" i="33"/>
  <c r="DM52" i="33"/>
  <c r="DL52" i="33"/>
  <c r="DH52" i="33"/>
  <c r="DG52" i="33"/>
  <c r="DE52" i="33"/>
  <c r="DD52" i="33"/>
  <c r="DC52" i="33"/>
  <c r="DB52" i="33"/>
  <c r="CY52" i="33"/>
  <c r="CX52" i="33"/>
  <c r="CW52" i="33"/>
  <c r="CV52" i="33"/>
  <c r="CR52" i="33"/>
  <c r="CQ52" i="33"/>
  <c r="CP52" i="33"/>
  <c r="CO52" i="33"/>
  <c r="CN52" i="33"/>
  <c r="DH51" i="33"/>
  <c r="DG51" i="33"/>
  <c r="DB51" i="33"/>
  <c r="DA51" i="33"/>
  <c r="CZ51" i="33"/>
  <c r="CY51" i="33"/>
  <c r="CR51" i="33"/>
  <c r="CQ51" i="33"/>
  <c r="DM51" i="33"/>
  <c r="DL51" i="33"/>
  <c r="DK51" i="33"/>
  <c r="DJ51" i="33"/>
  <c r="DI51" i="33"/>
  <c r="DF51" i="33"/>
  <c r="DE51" i="33"/>
  <c r="DD51" i="33"/>
  <c r="DC51" i="33"/>
  <c r="CX51" i="33"/>
  <c r="CW51" i="33"/>
  <c r="CV51" i="33"/>
  <c r="CU51" i="33"/>
  <c r="CT51" i="33"/>
  <c r="CS51" i="33"/>
  <c r="CP51" i="33"/>
  <c r="CO51" i="33"/>
  <c r="CN51" i="33"/>
  <c r="DI50" i="33"/>
  <c r="DH50" i="33"/>
  <c r="DG50" i="33"/>
  <c r="DF50" i="33"/>
  <c r="DD50" i="33"/>
  <c r="CY50" i="33"/>
  <c r="CX50" i="33"/>
  <c r="CS50" i="33"/>
  <c r="CR50" i="33"/>
  <c r="CQ50" i="33"/>
  <c r="CP50" i="33"/>
  <c r="CN50" i="33"/>
  <c r="DM50" i="33"/>
  <c r="DL50" i="33"/>
  <c r="DK50" i="33"/>
  <c r="DJ50" i="33"/>
  <c r="DE50" i="33"/>
  <c r="DC50" i="33"/>
  <c r="DB50" i="33"/>
  <c r="DA50" i="33"/>
  <c r="CZ50" i="33"/>
  <c r="CW50" i="33"/>
  <c r="CV50" i="33"/>
  <c r="CU50" i="33"/>
  <c r="CT50" i="33"/>
  <c r="CO50" i="33"/>
  <c r="DL49" i="33"/>
  <c r="DK49" i="33"/>
  <c r="DF49" i="33"/>
  <c r="DE49" i="33"/>
  <c r="DA49" i="33"/>
  <c r="CZ49" i="33"/>
  <c r="CY49" i="33"/>
  <c r="CX49" i="33"/>
  <c r="CV49" i="33"/>
  <c r="CU49" i="33"/>
  <c r="CR49" i="33"/>
  <c r="CP49" i="33"/>
  <c r="CO49" i="33"/>
  <c r="DM49" i="33"/>
  <c r="DJ49" i="33"/>
  <c r="DI49" i="33"/>
  <c r="DH49" i="33"/>
  <c r="DG49" i="33"/>
  <c r="DD49" i="33"/>
  <c r="DC49" i="33"/>
  <c r="DB49" i="33"/>
  <c r="CW49" i="33"/>
  <c r="CT49" i="33"/>
  <c r="CS49" i="33"/>
  <c r="CQ49" i="33"/>
  <c r="CN49" i="33"/>
  <c r="DM48" i="33"/>
  <c r="DL48" i="33"/>
  <c r="DI48" i="33"/>
  <c r="DH48" i="33"/>
  <c r="DG48" i="33"/>
  <c r="DD48" i="33"/>
  <c r="DC48" i="33"/>
  <c r="DB48" i="33"/>
  <c r="CY48" i="33"/>
  <c r="CX48" i="33"/>
  <c r="CW48" i="33"/>
  <c r="CV48" i="33"/>
  <c r="CT48" i="33"/>
  <c r="CS48" i="33"/>
  <c r="CQ48" i="33"/>
  <c r="CO48" i="33"/>
  <c r="CN48" i="33"/>
  <c r="DK48" i="33"/>
  <c r="DJ48" i="33"/>
  <c r="DF48" i="33"/>
  <c r="DE48" i="33"/>
  <c r="DA48" i="33"/>
  <c r="CZ48" i="33"/>
  <c r="CU48" i="33"/>
  <c r="CR48" i="33"/>
  <c r="CP48" i="33"/>
  <c r="DK47" i="33"/>
  <c r="DF47" i="33"/>
  <c r="DD47" i="33"/>
  <c r="DC47" i="33"/>
  <c r="DA47" i="33"/>
  <c r="CZ47" i="33"/>
  <c r="CX47" i="33"/>
  <c r="CU47" i="33"/>
  <c r="CS47" i="33"/>
  <c r="CP47" i="33"/>
  <c r="CN47" i="33"/>
  <c r="DM47" i="33"/>
  <c r="DL47" i="33"/>
  <c r="DJ47" i="33"/>
  <c r="DI47" i="33"/>
  <c r="DH47" i="33"/>
  <c r="DG47" i="33"/>
  <c r="DE47" i="33"/>
  <c r="DB47" i="33"/>
  <c r="CY47" i="33"/>
  <c r="CW47" i="33"/>
  <c r="CV47" i="33"/>
  <c r="CT47" i="33"/>
  <c r="CR47" i="33"/>
  <c r="CQ47" i="33"/>
  <c r="CO47" i="33"/>
  <c r="DL46" i="33"/>
  <c r="DF46" i="33"/>
  <c r="DE46" i="33"/>
  <c r="DC46" i="33"/>
  <c r="DA46" i="33"/>
  <c r="CZ46" i="33"/>
  <c r="CV46" i="33"/>
  <c r="CU46" i="33"/>
  <c r="CP46" i="33"/>
  <c r="CO46" i="33"/>
  <c r="DM46" i="33"/>
  <c r="DK46" i="33"/>
  <c r="DJ46" i="33"/>
  <c r="DI46" i="33"/>
  <c r="DH46" i="33"/>
  <c r="DG46" i="33"/>
  <c r="DD46" i="33"/>
  <c r="DB46" i="33"/>
  <c r="CY46" i="33"/>
  <c r="CX46" i="33"/>
  <c r="CW46" i="33"/>
  <c r="CT46" i="33"/>
  <c r="CS46" i="33"/>
  <c r="CR46" i="33"/>
  <c r="CN46" i="33"/>
  <c r="DM45" i="33"/>
  <c r="DL45" i="33"/>
  <c r="DJ45" i="33"/>
  <c r="DH45" i="33"/>
  <c r="DG45" i="33"/>
  <c r="DC45" i="33"/>
  <c r="DB45" i="33"/>
  <c r="CW45" i="33"/>
  <c r="CV45" i="33"/>
  <c r="CT45" i="33"/>
  <c r="CR45" i="33"/>
  <c r="CQ45" i="33"/>
  <c r="DK45" i="33"/>
  <c r="DI45" i="33"/>
  <c r="DF45" i="33"/>
  <c r="DE45" i="33"/>
  <c r="DD45" i="33"/>
  <c r="DA45" i="33"/>
  <c r="CZ45" i="33"/>
  <c r="CY45" i="33"/>
  <c r="CX45" i="33"/>
  <c r="CU45" i="33"/>
  <c r="CS45" i="33"/>
  <c r="CP45" i="33"/>
  <c r="CO45" i="33"/>
  <c r="CN45" i="33"/>
  <c r="DI44" i="33"/>
  <c r="DD44" i="33"/>
  <c r="DC44" i="33"/>
  <c r="DA44" i="33"/>
  <c r="CY44" i="33"/>
  <c r="CX44" i="33"/>
  <c r="CS44" i="33"/>
  <c r="CN44" i="33"/>
  <c r="DM44" i="33"/>
  <c r="DL44" i="33"/>
  <c r="DK44" i="33"/>
  <c r="DJ44" i="33"/>
  <c r="DH44" i="33"/>
  <c r="DG44" i="33"/>
  <c r="DF44" i="33"/>
  <c r="DE44" i="33"/>
  <c r="DB44" i="33"/>
  <c r="CZ44" i="33"/>
  <c r="CW44" i="33"/>
  <c r="CV44" i="33"/>
  <c r="CU44" i="33"/>
  <c r="CT44" i="33"/>
  <c r="CR44" i="33"/>
  <c r="CQ44" i="33"/>
  <c r="CP44" i="33"/>
  <c r="DK43" i="33"/>
  <c r="DJ43" i="33"/>
  <c r="DH43" i="33"/>
  <c r="DF43" i="33"/>
  <c r="DE43" i="33"/>
  <c r="CZ43" i="33"/>
  <c r="CU43" i="33"/>
  <c r="CT43" i="33"/>
  <c r="CR43" i="33"/>
  <c r="CP43" i="33"/>
  <c r="CO43" i="33"/>
  <c r="DM43" i="33"/>
  <c r="DL43" i="33"/>
  <c r="DI43" i="33"/>
  <c r="DG43" i="33"/>
  <c r="DD43" i="33"/>
  <c r="DC43" i="33"/>
  <c r="DB43" i="33"/>
  <c r="DA43" i="33"/>
  <c r="CY43" i="33"/>
  <c r="CX43" i="33"/>
  <c r="CW43" i="33"/>
  <c r="CV43" i="33"/>
  <c r="CS43" i="33"/>
  <c r="CQ43" i="33"/>
  <c r="CN43" i="33"/>
  <c r="DM42" i="33"/>
  <c r="DL42" i="33"/>
  <c r="DG42" i="33"/>
  <c r="DB42" i="33"/>
  <c r="DA42" i="33"/>
  <c r="CY42" i="33"/>
  <c r="CW42" i="33"/>
  <c r="CV42" i="33"/>
  <c r="CQ42" i="33"/>
  <c r="DK42" i="33"/>
  <c r="DJ42" i="33"/>
  <c r="DI42" i="33"/>
  <c r="DH42" i="33"/>
  <c r="DF42" i="33"/>
  <c r="DE42" i="33"/>
  <c r="DD42" i="33"/>
  <c r="DC42" i="33"/>
  <c r="CZ42" i="33"/>
  <c r="CX42" i="33"/>
  <c r="CU42" i="33"/>
  <c r="CT42" i="33"/>
  <c r="CS42" i="33"/>
  <c r="CR42" i="33"/>
  <c r="CP42" i="33"/>
  <c r="CO42" i="33"/>
  <c r="CN42" i="33"/>
  <c r="DI41" i="33"/>
  <c r="DH41" i="33"/>
  <c r="DF41" i="33"/>
  <c r="DD41" i="33"/>
  <c r="DC41" i="33"/>
  <c r="CX41" i="33"/>
  <c r="CS41" i="33"/>
  <c r="CR41" i="33"/>
  <c r="CP41" i="33"/>
  <c r="CN41" i="33"/>
  <c r="DM41" i="33"/>
  <c r="DL41" i="33"/>
  <c r="DK41" i="33"/>
  <c r="DJ41" i="33"/>
  <c r="DG41" i="33"/>
  <c r="DE41" i="33"/>
  <c r="DB41" i="33"/>
  <c r="DA41" i="33"/>
  <c r="CZ41" i="33"/>
  <c r="CY41" i="33"/>
  <c r="CW41" i="33"/>
  <c r="CV41" i="33"/>
  <c r="CU41" i="33"/>
  <c r="CT41" i="33"/>
  <c r="CQ41" i="33"/>
  <c r="CO41" i="33"/>
  <c r="DK40" i="33"/>
  <c r="DJ40" i="33"/>
  <c r="DE40" i="33"/>
  <c r="CZ40" i="33"/>
  <c r="CY40" i="33"/>
  <c r="CU40" i="33"/>
  <c r="CT40" i="33"/>
  <c r="CO40" i="33"/>
  <c r="DM40" i="33"/>
  <c r="DL40" i="33"/>
  <c r="DI40" i="33"/>
  <c r="DH40" i="33"/>
  <c r="DG40" i="33"/>
  <c r="DF40" i="33"/>
  <c r="DD40" i="33"/>
  <c r="DC40" i="33"/>
  <c r="DB40" i="33"/>
  <c r="DA40" i="33"/>
  <c r="CX40" i="33"/>
  <c r="CW40" i="33"/>
  <c r="CV40" i="33"/>
  <c r="CS40" i="33"/>
  <c r="CR40" i="33"/>
  <c r="CQ40" i="33"/>
  <c r="CP40" i="33"/>
  <c r="CN40" i="33"/>
  <c r="DL39" i="33"/>
  <c r="DG39" i="33"/>
  <c r="DF39" i="33"/>
  <c r="DB39" i="33"/>
  <c r="DA39" i="33"/>
  <c r="CV39" i="33"/>
  <c r="CQ39" i="33"/>
  <c r="CP39" i="33"/>
  <c r="DM39" i="33"/>
  <c r="DK39" i="33"/>
  <c r="DE39" i="33"/>
  <c r="DD39" i="33"/>
  <c r="DC39" i="33"/>
  <c r="CZ39" i="33"/>
  <c r="CY39" i="33"/>
  <c r="CX39" i="33"/>
  <c r="CW39" i="33"/>
  <c r="CU39" i="33"/>
  <c r="CN39" i="33"/>
  <c r="AC130" i="33"/>
  <c r="AB130" i="33"/>
  <c r="AA130" i="33"/>
  <c r="Z130" i="33"/>
  <c r="Y130" i="33"/>
  <c r="X130" i="33"/>
  <c r="W130" i="33"/>
  <c r="V130" i="33"/>
  <c r="U130" i="33"/>
  <c r="T130" i="33"/>
  <c r="S130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30" i="33"/>
  <c r="E130" i="33"/>
  <c r="D130" i="33"/>
  <c r="C130" i="33"/>
  <c r="DL32" i="33"/>
  <c r="DK32" i="33"/>
  <c r="DF32" i="33"/>
  <c r="DF129" i="33" s="1"/>
  <c r="DA32" i="33"/>
  <c r="DA129" i="33" s="1"/>
  <c r="CZ32" i="33"/>
  <c r="CZ129" i="33" s="1"/>
  <c r="CV32" i="33"/>
  <c r="CV129" i="33" s="1"/>
  <c r="CU32" i="33"/>
  <c r="CU129" i="33" s="1"/>
  <c r="CP32" i="33"/>
  <c r="AC129" i="33"/>
  <c r="AB129" i="33"/>
  <c r="AA129" i="33"/>
  <c r="Z129" i="33"/>
  <c r="Y129" i="33"/>
  <c r="X129" i="33"/>
  <c r="DH32" i="33"/>
  <c r="V129" i="33"/>
  <c r="U129" i="33"/>
  <c r="T129" i="33"/>
  <c r="S129" i="33"/>
  <c r="R129" i="33"/>
  <c r="P129" i="33"/>
  <c r="O129" i="33"/>
  <c r="N129" i="33"/>
  <c r="M129" i="33"/>
  <c r="L129" i="33"/>
  <c r="K129" i="33"/>
  <c r="J129" i="33"/>
  <c r="I129" i="33"/>
  <c r="H129" i="33"/>
  <c r="CR32" i="33"/>
  <c r="CR129" i="33" s="1"/>
  <c r="F129" i="33"/>
  <c r="E129" i="33"/>
  <c r="D129" i="33"/>
  <c r="C129" i="33"/>
  <c r="DM31" i="33"/>
  <c r="DH31" i="33"/>
  <c r="DH128" i="33" s="1"/>
  <c r="DG31" i="33"/>
  <c r="DC31" i="33"/>
  <c r="DB31" i="33"/>
  <c r="CW31" i="33"/>
  <c r="CW128" i="33" s="1"/>
  <c r="CR31" i="33"/>
  <c r="CR128" i="33" s="1"/>
  <c r="CQ31" i="33"/>
  <c r="CQ128" i="33" s="1"/>
  <c r="AC128" i="33"/>
  <c r="AB128" i="33"/>
  <c r="DL31" i="33"/>
  <c r="Z128" i="33"/>
  <c r="Y128" i="33"/>
  <c r="W128" i="33"/>
  <c r="V128" i="33"/>
  <c r="U128" i="33"/>
  <c r="T128" i="33"/>
  <c r="S128" i="33"/>
  <c r="R128" i="33"/>
  <c r="Q128" i="33"/>
  <c r="P128" i="33"/>
  <c r="O128" i="33"/>
  <c r="N128" i="33"/>
  <c r="M128" i="33"/>
  <c r="L128" i="33"/>
  <c r="K128" i="33"/>
  <c r="J128" i="33"/>
  <c r="I128" i="33"/>
  <c r="G128" i="33"/>
  <c r="F128" i="33"/>
  <c r="E128" i="33"/>
  <c r="D128" i="33"/>
  <c r="C128" i="33"/>
  <c r="DJ30" i="33"/>
  <c r="DJ127" i="33" s="1"/>
  <c r="DI30" i="33"/>
  <c r="DI127" i="33" s="1"/>
  <c r="DD30" i="33"/>
  <c r="DA30" i="33"/>
  <c r="DA127" i="33" s="1"/>
  <c r="CY30" i="33"/>
  <c r="CY127" i="33" s="1"/>
  <c r="CX30" i="33"/>
  <c r="CX127" i="33" s="1"/>
  <c r="CT30" i="33"/>
  <c r="CT127" i="33" s="1"/>
  <c r="CS30" i="33"/>
  <c r="CN30" i="33"/>
  <c r="AC127" i="33"/>
  <c r="AB127" i="33"/>
  <c r="AA127" i="33"/>
  <c r="DK30" i="33"/>
  <c r="DK127" i="33" s="1"/>
  <c r="Y127" i="33"/>
  <c r="X127" i="33"/>
  <c r="W127" i="33"/>
  <c r="V127" i="33"/>
  <c r="U127" i="33"/>
  <c r="T127" i="33"/>
  <c r="S127" i="33"/>
  <c r="R127" i="33"/>
  <c r="Q127" i="33"/>
  <c r="P127" i="33"/>
  <c r="N127" i="33"/>
  <c r="M127" i="33"/>
  <c r="L127" i="33"/>
  <c r="K127" i="33"/>
  <c r="J127" i="33"/>
  <c r="I127" i="33"/>
  <c r="H127" i="33"/>
  <c r="G127" i="33"/>
  <c r="F127" i="33"/>
  <c r="E127" i="33"/>
  <c r="C127" i="33"/>
  <c r="DK29" i="33"/>
  <c r="DK126" i="33" s="1"/>
  <c r="DH29" i="33"/>
  <c r="DF29" i="33"/>
  <c r="DE29" i="33"/>
  <c r="DE126" i="33" s="1"/>
  <c r="DA29" i="33"/>
  <c r="DA126" i="33" s="1"/>
  <c r="CZ29" i="33"/>
  <c r="CZ126" i="33" s="1"/>
  <c r="CU29" i="33"/>
  <c r="CU126" i="33" s="1"/>
  <c r="CR29" i="33"/>
  <c r="CR126" i="33" s="1"/>
  <c r="CP29" i="33"/>
  <c r="CP126" i="33" s="1"/>
  <c r="CO29" i="33"/>
  <c r="CO126" i="33" s="1"/>
  <c r="AC126" i="33"/>
  <c r="AB126" i="33"/>
  <c r="Z126" i="33"/>
  <c r="DJ29" i="33"/>
  <c r="DJ126" i="33" s="1"/>
  <c r="X126" i="33"/>
  <c r="W126" i="33"/>
  <c r="U126" i="33"/>
  <c r="T126" i="33"/>
  <c r="S126" i="33"/>
  <c r="R126" i="33"/>
  <c r="Q126" i="33"/>
  <c r="P126" i="33"/>
  <c r="O126" i="33"/>
  <c r="N126" i="33"/>
  <c r="M126" i="33"/>
  <c r="L126" i="33"/>
  <c r="J126" i="33"/>
  <c r="I126" i="33"/>
  <c r="H126" i="33"/>
  <c r="G126" i="33"/>
  <c r="E126" i="33"/>
  <c r="D126" i="33"/>
  <c r="C126" i="33"/>
  <c r="DM28" i="33"/>
  <c r="DM125" i="33" s="1"/>
  <c r="DL28" i="33"/>
  <c r="DL125" i="33" s="1"/>
  <c r="DH28" i="33"/>
  <c r="DH125" i="33" s="1"/>
  <c r="DG28" i="33"/>
  <c r="DG125" i="33" s="1"/>
  <c r="DB28" i="33"/>
  <c r="CY28" i="33"/>
  <c r="CW28" i="33"/>
  <c r="CV28" i="33"/>
  <c r="CV125" i="33" s="1"/>
  <c r="CR28" i="33"/>
  <c r="CR125" i="33" s="1"/>
  <c r="CQ28" i="33"/>
  <c r="AC125" i="33"/>
  <c r="AB125" i="33"/>
  <c r="AA125" i="33"/>
  <c r="Z125" i="33"/>
  <c r="Y125" i="33"/>
  <c r="DI28" i="33"/>
  <c r="W125" i="33"/>
  <c r="V125" i="33"/>
  <c r="U125" i="33"/>
  <c r="T125" i="33"/>
  <c r="S125" i="33"/>
  <c r="Q125" i="33"/>
  <c r="P125" i="33"/>
  <c r="O125" i="33"/>
  <c r="N125" i="33"/>
  <c r="L125" i="33"/>
  <c r="K125" i="33"/>
  <c r="J125" i="33"/>
  <c r="I125" i="33"/>
  <c r="H125" i="33"/>
  <c r="G125" i="33"/>
  <c r="F125" i="33"/>
  <c r="E125" i="33"/>
  <c r="D125" i="33"/>
  <c r="C125" i="33"/>
  <c r="DI27" i="33"/>
  <c r="DI124" i="33" s="1"/>
  <c r="DG27" i="33"/>
  <c r="DG124" i="33" s="1"/>
  <c r="DF27" i="33"/>
  <c r="DF124" i="33" s="1"/>
  <c r="DD27" i="33"/>
  <c r="DD124" i="33" s="1"/>
  <c r="DC27" i="33"/>
  <c r="DC124" i="33" s="1"/>
  <c r="CY27" i="33"/>
  <c r="CY124" i="33" s="1"/>
  <c r="CX27" i="33"/>
  <c r="CX124" i="33" s="1"/>
  <c r="CS27" i="33"/>
  <c r="CQ27" i="33"/>
  <c r="CQ124" i="33" s="1"/>
  <c r="CP27" i="33"/>
  <c r="CN27" i="33"/>
  <c r="AC124" i="33"/>
  <c r="AB124" i="33"/>
  <c r="AA124" i="33"/>
  <c r="Z124" i="33"/>
  <c r="X124" i="33"/>
  <c r="DH27" i="33"/>
  <c r="DH124" i="33" s="1"/>
  <c r="V124" i="33"/>
  <c r="U124" i="33"/>
  <c r="S124" i="33"/>
  <c r="R124" i="33"/>
  <c r="Q124" i="33"/>
  <c r="P124" i="33"/>
  <c r="O124" i="33"/>
  <c r="N124" i="33"/>
  <c r="M124" i="33"/>
  <c r="L124" i="33"/>
  <c r="K124" i="33"/>
  <c r="J124" i="33"/>
  <c r="H124" i="33"/>
  <c r="G124" i="33"/>
  <c r="F124" i="33"/>
  <c r="E124" i="33"/>
  <c r="C124" i="33"/>
  <c r="DM26" i="33"/>
  <c r="DM123" i="33" s="1"/>
  <c r="DK26" i="33"/>
  <c r="DK123" i="33" s="1"/>
  <c r="DJ26" i="33"/>
  <c r="DJ123" i="33" s="1"/>
  <c r="DF26" i="33"/>
  <c r="DE26" i="33"/>
  <c r="CZ26" i="33"/>
  <c r="CZ123" i="33" s="1"/>
  <c r="CX26" i="33"/>
  <c r="CW26" i="33"/>
  <c r="CU26" i="33"/>
  <c r="CU123" i="33" s="1"/>
  <c r="CT26" i="33"/>
  <c r="CT123" i="33" s="1"/>
  <c r="CP26" i="33"/>
  <c r="CP123" i="33" s="1"/>
  <c r="CO26" i="33"/>
  <c r="CO123" i="33" s="1"/>
  <c r="AC123" i="33"/>
  <c r="AB123" i="33"/>
  <c r="Z123" i="33"/>
  <c r="Y123" i="33"/>
  <c r="X123" i="33"/>
  <c r="W123" i="33"/>
  <c r="DG26" i="33"/>
  <c r="U123" i="33"/>
  <c r="T123" i="33"/>
  <c r="S123" i="33"/>
  <c r="R123" i="33"/>
  <c r="Q123" i="33"/>
  <c r="O123" i="33"/>
  <c r="N123" i="33"/>
  <c r="M123" i="33"/>
  <c r="L123" i="33"/>
  <c r="J123" i="33"/>
  <c r="I123" i="33"/>
  <c r="H123" i="33"/>
  <c r="G123" i="33"/>
  <c r="F123" i="33"/>
  <c r="E123" i="33"/>
  <c r="D123" i="33"/>
  <c r="C123" i="33"/>
  <c r="DM25" i="33"/>
  <c r="DM122" i="33" s="1"/>
  <c r="DL25" i="33"/>
  <c r="DL122" i="33" s="1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<c r="CN122" i="33" s="1"/>
  <c r="AC122" i="33"/>
  <c r="AB122" i="33"/>
  <c r="AA122" i="33"/>
  <c r="Z122" i="33"/>
  <c r="Y122" i="33"/>
  <c r="DI25" i="33"/>
  <c r="DI122" i="33" s="1"/>
  <c r="V122" i="33"/>
  <c r="DF25" i="33"/>
  <c r="DF122" i="33" s="1"/>
  <c r="T122" i="33"/>
  <c r="S122" i="33"/>
  <c r="Q122" i="33"/>
  <c r="P122" i="33"/>
  <c r="O122" i="33"/>
  <c r="N122" i="33"/>
  <c r="M122" i="33"/>
  <c r="L122" i="33"/>
  <c r="K122" i="33"/>
  <c r="J122" i="33"/>
  <c r="I122" i="33"/>
  <c r="CS25" i="33"/>
  <c r="F122" i="33"/>
  <c r="E122" i="33"/>
  <c r="D122" i="33"/>
  <c r="C122" i="33"/>
  <c r="DI24" i="33"/>
  <c r="DH24" i="33"/>
  <c r="DD24" i="33"/>
  <c r="DD121" i="33" s="1"/>
  <c r="DC24" i="33"/>
  <c r="DC121" i="33" s="1"/>
  <c r="CX24" i="33"/>
  <c r="CX121" i="33" s="1"/>
  <c r="CS24" i="33"/>
  <c r="CR24" i="33"/>
  <c r="CR121" i="33" s="1"/>
  <c r="CN24" i="33"/>
  <c r="AC121" i="33"/>
  <c r="AB121" i="33"/>
  <c r="AA121" i="33"/>
  <c r="X121" i="33"/>
  <c r="W121" i="33"/>
  <c r="V121" i="33"/>
  <c r="U121" i="33"/>
  <c r="DE24" i="33"/>
  <c r="DE121" i="33" s="1"/>
  <c r="S121" i="33"/>
  <c r="R121" i="33"/>
  <c r="Q121" i="33"/>
  <c r="P121" i="33"/>
  <c r="O121" i="33"/>
  <c r="N121" i="33"/>
  <c r="M121" i="33"/>
  <c r="L121" i="33"/>
  <c r="K121" i="33"/>
  <c r="H121" i="33"/>
  <c r="G121" i="33"/>
  <c r="F121" i="33"/>
  <c r="E121" i="33"/>
  <c r="D121" i="33"/>
  <c r="C121" i="33"/>
  <c r="DK23" i="33"/>
  <c r="DJ23" i="33"/>
  <c r="DJ120" i="33" s="1"/>
  <c r="DE23" i="33"/>
  <c r="CZ23" i="33"/>
  <c r="CY23" i="33"/>
  <c r="CU23" i="33"/>
  <c r="CU120" i="33" s="1"/>
  <c r="CT23" i="33"/>
  <c r="CO23" i="33"/>
  <c r="CO120" i="33" s="1"/>
  <c r="AC120" i="33"/>
  <c r="AB120" i="33"/>
  <c r="AA120" i="33"/>
  <c r="Z120" i="33"/>
  <c r="Y120" i="33"/>
  <c r="X120" i="33"/>
  <c r="W120" i="33"/>
  <c r="DG23" i="33"/>
  <c r="DG120" i="33" s="1"/>
  <c r="U120" i="33"/>
  <c r="T120" i="33"/>
  <c r="DD23" i="33"/>
  <c r="R120" i="33"/>
  <c r="O120" i="33"/>
  <c r="N120" i="33"/>
  <c r="M120" i="33"/>
  <c r="L120" i="33"/>
  <c r="K120" i="33"/>
  <c r="J120" i="33"/>
  <c r="I120" i="33"/>
  <c r="H120" i="33"/>
  <c r="G120" i="33"/>
  <c r="CQ23" i="33"/>
  <c r="CP23" i="33"/>
  <c r="CP120" i="33" s="1"/>
  <c r="D120" i="33"/>
  <c r="C120" i="33"/>
  <c r="DL22" i="33"/>
  <c r="DG22" i="33"/>
  <c r="DG119" i="33" s="1"/>
  <c r="DF22" i="33"/>
  <c r="DF119" i="33" s="1"/>
  <c r="DB22" i="33"/>
  <c r="DB119" i="33" s="1"/>
  <c r="DA22" i="33"/>
  <c r="DA119" i="33" s="1"/>
  <c r="CV22" i="33"/>
  <c r="CQ22" i="33"/>
  <c r="CQ119" i="33" s="1"/>
  <c r="CP22" i="33"/>
  <c r="CP119" i="33" s="1"/>
  <c r="AC119" i="33"/>
  <c r="AB119" i="33"/>
  <c r="AA119" i="33"/>
  <c r="Z119" i="33"/>
  <c r="Y119" i="33"/>
  <c r="V119" i="33"/>
  <c r="U119" i="33"/>
  <c r="T119" i="33"/>
  <c r="S119" i="33"/>
  <c r="DC22" i="33"/>
  <c r="DC119" i="33" s="1"/>
  <c r="Q119" i="33"/>
  <c r="P119" i="33"/>
  <c r="O119" i="33"/>
  <c r="N119" i="33"/>
  <c r="M119" i="33"/>
  <c r="L119" i="33"/>
  <c r="K119" i="33"/>
  <c r="J119" i="33"/>
  <c r="I119" i="33"/>
  <c r="F119" i="33"/>
  <c r="E119" i="33"/>
  <c r="D119" i="33"/>
  <c r="C119" i="33"/>
  <c r="DM21" i="33"/>
  <c r="DM118" i="33" s="1"/>
  <c r="DI21" i="33"/>
  <c r="DH21" i="33"/>
  <c r="DH118" i="33" s="1"/>
  <c r="DC21" i="33"/>
  <c r="CX21" i="33"/>
  <c r="CW21" i="33"/>
  <c r="CS21" i="33"/>
  <c r="CS118" i="33" s="1"/>
  <c r="CR21" i="33"/>
  <c r="CR118" i="33" s="1"/>
  <c r="AC118" i="33"/>
  <c r="AB118" i="33"/>
  <c r="AA118" i="33"/>
  <c r="Z118" i="33"/>
  <c r="Y118" i="33"/>
  <c r="X118" i="33"/>
  <c r="W118" i="33"/>
  <c r="V118" i="33"/>
  <c r="U118" i="33"/>
  <c r="DE21" i="33"/>
  <c r="S118" i="33"/>
  <c r="R118" i="33"/>
  <c r="DB21" i="33"/>
  <c r="P118" i="33"/>
  <c r="M118" i="33"/>
  <c r="L118" i="33"/>
  <c r="K118" i="33"/>
  <c r="J118" i="33"/>
  <c r="I118" i="33"/>
  <c r="H118" i="33"/>
  <c r="G118" i="33"/>
  <c r="F118" i="33"/>
  <c r="E118" i="33"/>
  <c r="CO21" i="33"/>
  <c r="C118" i="33"/>
  <c r="DK20" i="33"/>
  <c r="DK117" i="33" s="1"/>
  <c r="DJ20" i="33"/>
  <c r="DJ117" i="33" s="1"/>
  <c r="DE20" i="33"/>
  <c r="DE117" i="33" s="1"/>
  <c r="DD20" i="33"/>
  <c r="DD117" i="33" s="1"/>
  <c r="CZ20" i="33"/>
  <c r="CY20" i="33"/>
  <c r="CY117" i="33" s="1"/>
  <c r="CT20" i="33"/>
  <c r="CO20" i="33"/>
  <c r="CN20" i="33"/>
  <c r="CN117" i="33" s="1"/>
  <c r="AC117" i="33"/>
  <c r="AB117" i="33"/>
  <c r="DL20" i="33"/>
  <c r="Z117" i="33"/>
  <c r="Y117" i="33"/>
  <c r="X117" i="33"/>
  <c r="W117" i="33"/>
  <c r="T117" i="33"/>
  <c r="S117" i="33"/>
  <c r="R117" i="33"/>
  <c r="Q117" i="33"/>
  <c r="DA20" i="33"/>
  <c r="DA117" i="33" s="1"/>
  <c r="O117" i="33"/>
  <c r="N117" i="33"/>
  <c r="M117" i="33"/>
  <c r="L117" i="33"/>
  <c r="CV20" i="33"/>
  <c r="J117" i="33"/>
  <c r="I117" i="33"/>
  <c r="H117" i="33"/>
  <c r="G117" i="33"/>
  <c r="D117" i="33"/>
  <c r="C117" i="33"/>
  <c r="DL19" i="33"/>
  <c r="DL116" i="33" s="1"/>
  <c r="DK19" i="33"/>
  <c r="DG19" i="33"/>
  <c r="DF19" i="33"/>
  <c r="DA19" i="33"/>
  <c r="DA116" i="33" s="1"/>
  <c r="CV19" i="33"/>
  <c r="CV116" i="33" s="1"/>
  <c r="CU19" i="33"/>
  <c r="CU116" i="33" s="1"/>
  <c r="CQ19" i="33"/>
  <c r="CQ116" i="33" s="1"/>
  <c r="CP19" i="33"/>
  <c r="CP116" i="33" s="1"/>
  <c r="AC116" i="33"/>
  <c r="AA116" i="33"/>
  <c r="Z116" i="33"/>
  <c r="Y116" i="33"/>
  <c r="X116" i="33"/>
  <c r="W116" i="33"/>
  <c r="V116" i="33"/>
  <c r="U116" i="33"/>
  <c r="T116" i="33"/>
  <c r="S116" i="33"/>
  <c r="DC19" i="33"/>
  <c r="Q116" i="33"/>
  <c r="P116" i="33"/>
  <c r="CZ19" i="33"/>
  <c r="CZ116" i="33" s="1"/>
  <c r="N116" i="33"/>
  <c r="K116" i="33"/>
  <c r="J116" i="33"/>
  <c r="I116" i="33"/>
  <c r="H116" i="33"/>
  <c r="G116" i="33"/>
  <c r="F116" i="33"/>
  <c r="E116" i="33"/>
  <c r="D116" i="33"/>
  <c r="C116" i="33"/>
  <c r="DM18" i="33"/>
  <c r="DI18" i="33"/>
  <c r="DI115" i="33" s="1"/>
  <c r="DH18" i="33"/>
  <c r="DH115" i="33" s="1"/>
  <c r="DC18" i="33"/>
  <c r="DC115" i="33" s="1"/>
  <c r="DB18" i="33"/>
  <c r="CX18" i="33"/>
  <c r="CW18" i="33"/>
  <c r="CS18" i="33"/>
  <c r="CS115" i="33" s="1"/>
  <c r="CR18" i="33"/>
  <c r="CR115" i="33" s="1"/>
  <c r="AC115" i="33"/>
  <c r="AB115" i="33"/>
  <c r="DL18" i="33"/>
  <c r="Z115" i="33"/>
  <c r="Y115" i="33"/>
  <c r="X115" i="33"/>
  <c r="W115" i="33"/>
  <c r="V115" i="33"/>
  <c r="U115" i="33"/>
  <c r="Q115" i="33"/>
  <c r="P115" i="33"/>
  <c r="O115" i="33"/>
  <c r="CY18" i="33"/>
  <c r="M115" i="33"/>
  <c r="CV18" i="33"/>
  <c r="J115" i="33"/>
  <c r="I115" i="33"/>
  <c r="H115" i="33"/>
  <c r="G115" i="33"/>
  <c r="F115" i="33"/>
  <c r="E115" i="33"/>
  <c r="DJ17" i="33"/>
  <c r="DJ114" i="33" s="1"/>
  <c r="DI17" i="33"/>
  <c r="DI114" i="33" s="1"/>
  <c r="DE17" i="33"/>
  <c r="DD17" i="33"/>
  <c r="DD114" i="33" s="1"/>
  <c r="CZ17" i="33"/>
  <c r="CZ114" i="33" s="1"/>
  <c r="CY17" i="33"/>
  <c r="CY114" i="33" s="1"/>
  <c r="CT17" i="33"/>
  <c r="CT114" i="33" s="1"/>
  <c r="CS17" i="33"/>
  <c r="CS114" i="33" s="1"/>
  <c r="CO17" i="33"/>
  <c r="CN17" i="33"/>
  <c r="AC114" i="33"/>
  <c r="Y114" i="33"/>
  <c r="X114" i="33"/>
  <c r="W114" i="33"/>
  <c r="V114" i="33"/>
  <c r="U114" i="33"/>
  <c r="T114" i="33"/>
  <c r="S114" i="33"/>
  <c r="R114" i="33"/>
  <c r="Q114" i="33"/>
  <c r="P114" i="33"/>
  <c r="O114" i="33"/>
  <c r="N114" i="33"/>
  <c r="CX17" i="33"/>
  <c r="CX114" i="33" s="1"/>
  <c r="I114" i="33"/>
  <c r="H114" i="33"/>
  <c r="G114" i="33"/>
  <c r="F114" i="33"/>
  <c r="E114" i="33"/>
  <c r="D114" i="33"/>
  <c r="C114" i="33"/>
  <c r="DK16" i="33"/>
  <c r="DF16" i="33"/>
  <c r="DA16" i="33"/>
  <c r="DA113" i="33" s="1"/>
  <c r="CZ16" i="33"/>
  <c r="CU16" i="33"/>
  <c r="CU113" i="33" s="1"/>
  <c r="CP16" i="33"/>
  <c r="AC113" i="33"/>
  <c r="AB113" i="33"/>
  <c r="AA113" i="33"/>
  <c r="Z113" i="33"/>
  <c r="Y113" i="33"/>
  <c r="X113" i="33"/>
  <c r="W113" i="33"/>
  <c r="V113" i="33"/>
  <c r="U113" i="33"/>
  <c r="T113" i="33"/>
  <c r="S113" i="33"/>
  <c r="P113" i="33"/>
  <c r="N113" i="33"/>
  <c r="M113" i="33"/>
  <c r="CW16" i="33"/>
  <c r="CW113" i="33" s="1"/>
  <c r="K113" i="33"/>
  <c r="J113" i="33"/>
  <c r="I113" i="33"/>
  <c r="H113" i="33"/>
  <c r="G113" i="33"/>
  <c r="E113" i="33"/>
  <c r="D113" i="33"/>
  <c r="C113" i="33"/>
  <c r="DM15" i="33"/>
  <c r="DM112" i="33" s="1"/>
  <c r="DH15" i="33"/>
  <c r="DH112" i="33" s="1"/>
  <c r="DG15" i="33"/>
  <c r="DG112" i="33" s="1"/>
  <c r="DB15" i="33"/>
  <c r="CW15" i="33"/>
  <c r="CR15" i="33"/>
  <c r="CQ15" i="33"/>
  <c r="AC112" i="33"/>
  <c r="AB112" i="33"/>
  <c r="AA112" i="33"/>
  <c r="Z112" i="33"/>
  <c r="V112" i="33"/>
  <c r="U112" i="33"/>
  <c r="DE15" i="33"/>
  <c r="DE112" i="33" s="1"/>
  <c r="S112" i="33"/>
  <c r="R112" i="33"/>
  <c r="P112" i="33"/>
  <c r="O112" i="33"/>
  <c r="N112" i="33"/>
  <c r="M112" i="33"/>
  <c r="L112" i="33"/>
  <c r="CV15" i="33"/>
  <c r="J112" i="33"/>
  <c r="F112" i="33"/>
  <c r="E112" i="33"/>
  <c r="D112" i="33"/>
  <c r="C112" i="33"/>
  <c r="DI14" i="33"/>
  <c r="DD14" i="33"/>
  <c r="DD111" i="33" s="1"/>
  <c r="CY14" i="33"/>
  <c r="CX14" i="33"/>
  <c r="CS14" i="33"/>
  <c r="CS111" i="33" s="1"/>
  <c r="CN14" i="33"/>
  <c r="AC111" i="33"/>
  <c r="AB111" i="33"/>
  <c r="AA111" i="33"/>
  <c r="Z111" i="33"/>
  <c r="Y111" i="33"/>
  <c r="X111" i="33"/>
  <c r="W111" i="33"/>
  <c r="DG14" i="33"/>
  <c r="U111" i="33"/>
  <c r="T111" i="33"/>
  <c r="S111" i="33"/>
  <c r="R111" i="33"/>
  <c r="Q111" i="33"/>
  <c r="N111" i="33"/>
  <c r="M111" i="33"/>
  <c r="L111" i="33"/>
  <c r="K111" i="33"/>
  <c r="CU14" i="33"/>
  <c r="I111" i="33"/>
  <c r="H111" i="33"/>
  <c r="G111" i="33"/>
  <c r="CQ14" i="33"/>
  <c r="E111" i="33"/>
  <c r="D111" i="33"/>
  <c r="C111" i="33"/>
  <c r="DL13" i="33"/>
  <c r="DK13" i="33"/>
  <c r="DK110" i="33" s="1"/>
  <c r="DF13" i="33"/>
  <c r="DE13" i="33"/>
  <c r="DE110" i="33" s="1"/>
  <c r="CZ13" i="33"/>
  <c r="CV13" i="33"/>
  <c r="CV110" i="33" s="1"/>
  <c r="CU13" i="33"/>
  <c r="CU110" i="33" s="1"/>
  <c r="CP13" i="33"/>
  <c r="CO13" i="33"/>
  <c r="CO110" i="33" s="1"/>
  <c r="AB110" i="33"/>
  <c r="AA110" i="33"/>
  <c r="Z110" i="33"/>
  <c r="Y110" i="33"/>
  <c r="X110" i="33"/>
  <c r="U110" i="33"/>
  <c r="T110" i="33"/>
  <c r="S110" i="33"/>
  <c r="R110" i="33"/>
  <c r="Q110" i="33"/>
  <c r="O110" i="33"/>
  <c r="N110" i="33"/>
  <c r="CX13" i="33"/>
  <c r="L110" i="33"/>
  <c r="K110" i="33"/>
  <c r="J110" i="33"/>
  <c r="CT13" i="33"/>
  <c r="CT110" i="33" s="1"/>
  <c r="H110" i="33"/>
  <c r="E110" i="33"/>
  <c r="D110" i="33"/>
  <c r="C110" i="33"/>
  <c r="DM12" i="33"/>
  <c r="DL12" i="33"/>
  <c r="DL109" i="33" s="1"/>
  <c r="DG12" i="33"/>
  <c r="DG109" i="33" s="1"/>
  <c r="DC12" i="33"/>
  <c r="DC109" i="33" s="1"/>
  <c r="DB12" i="33"/>
  <c r="DB109" i="33" s="1"/>
  <c r="CW12" i="33"/>
  <c r="CV12" i="33"/>
  <c r="CV109" i="33" s="1"/>
  <c r="CQ12" i="33"/>
  <c r="AC109" i="33"/>
  <c r="AB109" i="33"/>
  <c r="AA109" i="33"/>
  <c r="Z109" i="33"/>
  <c r="Y109" i="33"/>
  <c r="X109" i="33"/>
  <c r="V109" i="33"/>
  <c r="U109" i="33"/>
  <c r="DE12" i="33"/>
  <c r="DE109" i="33" s="1"/>
  <c r="S109" i="33"/>
  <c r="R109" i="33"/>
  <c r="Q109" i="33"/>
  <c r="P109" i="33"/>
  <c r="O109" i="33"/>
  <c r="L109" i="33"/>
  <c r="K109" i="33"/>
  <c r="J109" i="33"/>
  <c r="I109" i="33"/>
  <c r="CS12" i="33"/>
  <c r="F109" i="33"/>
  <c r="E109" i="33"/>
  <c r="CO12" i="33"/>
  <c r="C109" i="33"/>
  <c r="DI11" i="33"/>
  <c r="DI108" i="33" s="1"/>
  <c r="DD11" i="33"/>
  <c r="DC11" i="33"/>
  <c r="DC108" i="33" s="1"/>
  <c r="CX11" i="33"/>
  <c r="CX108" i="33" s="1"/>
  <c r="CS11" i="33"/>
  <c r="CS108" i="33" s="1"/>
  <c r="CN11" i="33"/>
  <c r="AC108" i="33"/>
  <c r="AB108" i="33"/>
  <c r="DL11" i="33"/>
  <c r="DL108" i="33" s="1"/>
  <c r="Z108" i="33"/>
  <c r="Y108" i="33"/>
  <c r="X108" i="33"/>
  <c r="W108" i="33"/>
  <c r="V108" i="33"/>
  <c r="S108" i="33"/>
  <c r="R108" i="33"/>
  <c r="Q108" i="33"/>
  <c r="P108" i="33"/>
  <c r="O108" i="33"/>
  <c r="M108" i="33"/>
  <c r="L108" i="33"/>
  <c r="CV11" i="33"/>
  <c r="CV108" i="33" s="1"/>
  <c r="J108" i="33"/>
  <c r="I108" i="33"/>
  <c r="H108" i="33"/>
  <c r="CR11" i="33"/>
  <c r="CR108" i="33" s="1"/>
  <c r="F108" i="33"/>
  <c r="C108" i="33"/>
  <c r="DK10" i="33"/>
  <c r="DJ10" i="33"/>
  <c r="DE10" i="33"/>
  <c r="DE107" i="33" s="1"/>
  <c r="CZ10" i="33"/>
  <c r="CU10" i="33"/>
  <c r="CT10" i="33"/>
  <c r="CO10" i="33"/>
  <c r="AC107" i="33"/>
  <c r="Z107" i="33"/>
  <c r="Y107" i="33"/>
  <c r="X107" i="33"/>
  <c r="W107" i="33"/>
  <c r="V107" i="33"/>
  <c r="T107" i="33"/>
  <c r="S107" i="33"/>
  <c r="DC10" i="33"/>
  <c r="Q107" i="33"/>
  <c r="P107" i="33"/>
  <c r="O107" i="33"/>
  <c r="N107" i="33"/>
  <c r="M107" i="33"/>
  <c r="J107" i="33"/>
  <c r="I107" i="33"/>
  <c r="H107" i="33"/>
  <c r="G107" i="33"/>
  <c r="CQ10" i="33"/>
  <c r="CQ107" i="33" s="1"/>
  <c r="D107" i="33"/>
  <c r="C107" i="33"/>
  <c r="DL9" i="33"/>
  <c r="DG9" i="33"/>
  <c r="DG106" i="33" s="1"/>
  <c r="DB9" i="33"/>
  <c r="DA9" i="33"/>
  <c r="DA106" i="33" s="1"/>
  <c r="CV9" i="33"/>
  <c r="CV106" i="33" s="1"/>
  <c r="CR9" i="33"/>
  <c r="CR106" i="33" s="1"/>
  <c r="CQ9" i="33"/>
  <c r="CQ106" i="33" s="1"/>
  <c r="AC106" i="33"/>
  <c r="AA106" i="33"/>
  <c r="DK9" i="33"/>
  <c r="DJ9" i="33"/>
  <c r="X106" i="33"/>
  <c r="W106" i="33"/>
  <c r="V106" i="33"/>
  <c r="U106" i="33"/>
  <c r="T106" i="33"/>
  <c r="Q106" i="33"/>
  <c r="P106" i="33"/>
  <c r="O106" i="33"/>
  <c r="N106" i="33"/>
  <c r="M106" i="33"/>
  <c r="K106" i="33"/>
  <c r="CU9" i="33"/>
  <c r="CT9" i="33"/>
  <c r="CT106" i="33" s="1"/>
  <c r="H106" i="33"/>
  <c r="G106" i="33"/>
  <c r="F106" i="33"/>
  <c r="CP9" i="33"/>
  <c r="D106" i="33"/>
  <c r="DI8" i="33"/>
  <c r="DH8" i="33"/>
  <c r="DH105" i="33" s="1"/>
  <c r="DC8" i="33"/>
  <c r="CY8" i="33"/>
  <c r="CX8" i="33"/>
  <c r="CS8" i="33"/>
  <c r="CR8" i="33"/>
  <c r="CR105" i="33" s="1"/>
  <c r="AC105" i="33"/>
  <c r="AB105" i="33"/>
  <c r="AA105" i="33"/>
  <c r="X105" i="33"/>
  <c r="W105" i="33"/>
  <c r="V105" i="33"/>
  <c r="U105" i="33"/>
  <c r="T105" i="33"/>
  <c r="R105" i="33"/>
  <c r="Q105" i="33"/>
  <c r="DA8" i="33"/>
  <c r="DA105" i="33" s="1"/>
  <c r="O105" i="33"/>
  <c r="N105" i="33"/>
  <c r="M105" i="33"/>
  <c r="L105" i="33"/>
  <c r="K105" i="33"/>
  <c r="H105" i="33"/>
  <c r="G105" i="33"/>
  <c r="F105" i="33"/>
  <c r="E105" i="33"/>
  <c r="CO8" i="33"/>
  <c r="CO105" i="33" s="1"/>
  <c r="DJ7" i="33"/>
  <c r="DE7" i="33"/>
  <c r="CZ7" i="33"/>
  <c r="CY7" i="33"/>
  <c r="CT7" i="33"/>
  <c r="CO7" i="33"/>
  <c r="AC104" i="33"/>
  <c r="AB104" i="33"/>
  <c r="AA104" i="33"/>
  <c r="Y104" i="33"/>
  <c r="X104" i="33"/>
  <c r="DH7" i="33"/>
  <c r="V104" i="33"/>
  <c r="DF7" i="33"/>
  <c r="T104" i="33"/>
  <c r="S104" i="33"/>
  <c r="R104" i="33"/>
  <c r="O104" i="33"/>
  <c r="N104" i="33"/>
  <c r="M104" i="33"/>
  <c r="L104" i="33"/>
  <c r="I104" i="33"/>
  <c r="H104" i="33"/>
  <c r="CR7" i="33"/>
  <c r="F104" i="33"/>
  <c r="CP7" i="33"/>
  <c r="D104" i="33"/>
  <c r="CN7" i="33"/>
  <c r="G138" i="13"/>
  <c r="G139" i="13"/>
  <c r="G140" i="13"/>
  <c r="B146" i="32"/>
  <c r="B145" i="32"/>
  <c r="B153" i="32" s="1"/>
  <c r="B144" i="32"/>
  <c r="B143" i="32"/>
  <c r="B142" i="32"/>
  <c r="R141" i="32"/>
  <c r="B141" i="32"/>
  <c r="F140" i="32"/>
  <c r="U140" i="32" s="1"/>
  <c r="E140" i="32"/>
  <c r="U139" i="32" s="1"/>
  <c r="D140" i="32"/>
  <c r="U138" i="32" s="1"/>
  <c r="B140" i="32"/>
  <c r="R138" i="32"/>
  <c r="F138" i="32"/>
  <c r="S140" i="32" s="1"/>
  <c r="E138" i="32"/>
  <c r="S139" i="32" s="1"/>
  <c r="D138" i="32"/>
  <c r="S138" i="32" s="1"/>
  <c r="I137" i="32"/>
  <c r="R143" i="32" s="1"/>
  <c r="H137" i="32"/>
  <c r="R142" i="32" s="1"/>
  <c r="G137" i="32"/>
  <c r="F137" i="32"/>
  <c r="R140" i="32" s="1"/>
  <c r="E137" i="32"/>
  <c r="R139" i="32" s="1"/>
  <c r="D137" i="32"/>
  <c r="E146" i="32" s="1"/>
  <c r="F136" i="32"/>
  <c r="E136" i="32"/>
  <c r="D136" i="32"/>
  <c r="AC131" i="32"/>
  <c r="AA130" i="32"/>
  <c r="Z130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AD130" i="32" s="1"/>
  <c r="AB129" i="32"/>
  <c r="AA129" i="32"/>
  <c r="Z129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AD129" i="32" s="1"/>
  <c r="AB128" i="32"/>
  <c r="AA128" i="32"/>
  <c r="Z128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AB127" i="32"/>
  <c r="AA127" i="32"/>
  <c r="Z127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AB126" i="32"/>
  <c r="AA126" i="32"/>
  <c r="Z126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AB125" i="32"/>
  <c r="AA125" i="32"/>
  <c r="Z125" i="32"/>
  <c r="Y125" i="32"/>
  <c r="X125" i="32"/>
  <c r="W125" i="32"/>
  <c r="V125" i="32"/>
  <c r="U125" i="32"/>
  <c r="T125" i="32"/>
  <c r="S125" i="32"/>
  <c r="R125" i="32"/>
  <c r="Q125" i="32"/>
  <c r="P125" i="32"/>
  <c r="O125" i="32"/>
  <c r="N125" i="32"/>
  <c r="M125" i="32"/>
  <c r="L125" i="32"/>
  <c r="K125" i="32"/>
  <c r="J125" i="32"/>
  <c r="I125" i="32"/>
  <c r="H125" i="32"/>
  <c r="G125" i="32"/>
  <c r="F125" i="32"/>
  <c r="E125" i="32"/>
  <c r="D125" i="32"/>
  <c r="C125" i="32"/>
  <c r="AB124" i="32"/>
  <c r="AA124" i="32"/>
  <c r="Z124" i="32"/>
  <c r="Y124" i="32"/>
  <c r="X124" i="32"/>
  <c r="W124" i="32"/>
  <c r="V124" i="32"/>
  <c r="U124" i="32"/>
  <c r="T124" i="32"/>
  <c r="S124" i="32"/>
  <c r="R124" i="32"/>
  <c r="Q124" i="32"/>
  <c r="P124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C124" i="32"/>
  <c r="AB123" i="32"/>
  <c r="AA123" i="32"/>
  <c r="Z123" i="32"/>
  <c r="Y123" i="32"/>
  <c r="X123" i="32"/>
  <c r="W123" i="32"/>
  <c r="V123" i="32"/>
  <c r="U123" i="32"/>
  <c r="T123" i="32"/>
  <c r="S123" i="32"/>
  <c r="R123" i="32"/>
  <c r="Q123" i="32"/>
  <c r="P123" i="32"/>
  <c r="O123" i="32"/>
  <c r="N123" i="32"/>
  <c r="M123" i="32"/>
  <c r="L123" i="32"/>
  <c r="K123" i="32"/>
  <c r="J123" i="32"/>
  <c r="I123" i="32"/>
  <c r="H123" i="32"/>
  <c r="G123" i="32"/>
  <c r="F123" i="32"/>
  <c r="E123" i="32"/>
  <c r="D123" i="32"/>
  <c r="C123" i="32"/>
  <c r="AB122" i="32"/>
  <c r="AA122" i="32"/>
  <c r="Z122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AB121" i="32"/>
  <c r="AA121" i="32"/>
  <c r="Z121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AB120" i="32"/>
  <c r="AA120" i="32"/>
  <c r="Z120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AB119" i="32"/>
  <c r="AA119" i="32"/>
  <c r="Z119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AB118" i="32"/>
  <c r="AA118" i="32"/>
  <c r="Z118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AB117" i="32"/>
  <c r="AA117" i="32"/>
  <c r="Z117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AB116" i="32"/>
  <c r="AA116" i="32"/>
  <c r="Z116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AB115" i="32"/>
  <c r="AA115" i="32"/>
  <c r="Z115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AB114" i="32"/>
  <c r="AA114" i="32"/>
  <c r="Z114" i="32"/>
  <c r="Y114" i="32"/>
  <c r="X114" i="32"/>
  <c r="W114" i="32"/>
  <c r="V114" i="32"/>
  <c r="U114" i="32"/>
  <c r="T114" i="32"/>
  <c r="S114" i="32"/>
  <c r="R114" i="32"/>
  <c r="Q114" i="32"/>
  <c r="P114" i="32"/>
  <c r="O114" i="32"/>
  <c r="N114" i="32"/>
  <c r="M114" i="32"/>
  <c r="L114" i="32"/>
  <c r="K114" i="32"/>
  <c r="J114" i="32"/>
  <c r="I114" i="32"/>
  <c r="H114" i="32"/>
  <c r="G114" i="32"/>
  <c r="F114" i="32"/>
  <c r="E114" i="32"/>
  <c r="D114" i="32"/>
  <c r="C114" i="32"/>
  <c r="AB113" i="32"/>
  <c r="AA113" i="32"/>
  <c r="Z113" i="32"/>
  <c r="Y113" i="32"/>
  <c r="X113" i="32"/>
  <c r="W113" i="32"/>
  <c r="V113" i="32"/>
  <c r="U113" i="32"/>
  <c r="T113" i="32"/>
  <c r="S113" i="32"/>
  <c r="R113" i="32"/>
  <c r="Q113" i="32"/>
  <c r="P113" i="32"/>
  <c r="O113" i="32"/>
  <c r="N113" i="32"/>
  <c r="M113" i="32"/>
  <c r="L113" i="32"/>
  <c r="K113" i="32"/>
  <c r="J113" i="32"/>
  <c r="I113" i="32"/>
  <c r="H113" i="32"/>
  <c r="G113" i="32"/>
  <c r="F113" i="32"/>
  <c r="E113" i="32"/>
  <c r="D113" i="32"/>
  <c r="C113" i="32"/>
  <c r="AB112" i="32"/>
  <c r="AA112" i="32"/>
  <c r="Z112" i="32"/>
  <c r="Y112" i="32"/>
  <c r="X112" i="32"/>
  <c r="W112" i="32"/>
  <c r="V112" i="32"/>
  <c r="U112" i="32"/>
  <c r="T112" i="32"/>
  <c r="S112" i="32"/>
  <c r="R112" i="32"/>
  <c r="Q112" i="32"/>
  <c r="P112" i="32"/>
  <c r="O112" i="32"/>
  <c r="N112" i="32"/>
  <c r="M112" i="32"/>
  <c r="L112" i="32"/>
  <c r="K112" i="32"/>
  <c r="J112" i="32"/>
  <c r="I112" i="32"/>
  <c r="H112" i="32"/>
  <c r="G112" i="32"/>
  <c r="F112" i="32"/>
  <c r="E112" i="32"/>
  <c r="D112" i="32"/>
  <c r="C112" i="32"/>
  <c r="AB111" i="32"/>
  <c r="AA111" i="32"/>
  <c r="Z111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AB110" i="32"/>
  <c r="AA110" i="32"/>
  <c r="Z110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AB109" i="32"/>
  <c r="AA109" i="32"/>
  <c r="Z109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AB107" i="32"/>
  <c r="AA107" i="32"/>
  <c r="Z107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AB106" i="32"/>
  <c r="AA106" i="32"/>
  <c r="Z106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AB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AB104" i="32"/>
  <c r="AB131" i="32" s="1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AC98" i="32"/>
  <c r="AB98" i="32"/>
  <c r="AA98" i="32"/>
  <c r="Z98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AD97" i="32"/>
  <c r="AD96" i="32"/>
  <c r="AD95" i="32"/>
  <c r="AD94" i="32"/>
  <c r="AD93" i="32"/>
  <c r="AD92" i="32"/>
  <c r="AD91" i="32"/>
  <c r="AD90" i="32"/>
  <c r="AD89" i="32"/>
  <c r="AD88" i="32"/>
  <c r="AD87" i="32"/>
  <c r="AD86" i="32"/>
  <c r="AD85" i="32"/>
  <c r="AD84" i="32"/>
  <c r="AD83" i="32"/>
  <c r="AD82" i="32"/>
  <c r="AD81" i="32"/>
  <c r="AD80" i="32"/>
  <c r="AD79" i="32"/>
  <c r="AD78" i="32"/>
  <c r="AD77" i="32"/>
  <c r="AD76" i="32"/>
  <c r="AD75" i="32"/>
  <c r="AD74" i="32"/>
  <c r="AD73" i="32"/>
  <c r="AD72" i="32"/>
  <c r="AD71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AD65" i="32"/>
  <c r="AD64" i="32"/>
  <c r="AD63" i="32"/>
  <c r="AD62" i="32"/>
  <c r="AD61" i="32"/>
  <c r="AD60" i="32"/>
  <c r="AD59" i="32"/>
  <c r="AD58" i="32"/>
  <c r="AD57" i="32"/>
  <c r="AD56" i="32"/>
  <c r="AD55" i="32"/>
  <c r="AD54" i="32"/>
  <c r="AD53" i="32"/>
  <c r="AD52" i="32"/>
  <c r="AD51" i="32"/>
  <c r="AD50" i="32"/>
  <c r="AD49" i="32"/>
  <c r="AD48" i="32"/>
  <c r="AD47" i="32"/>
  <c r="AD46" i="32"/>
  <c r="AD45" i="32"/>
  <c r="AD44" i="32"/>
  <c r="AD43" i="32"/>
  <c r="AD42" i="32"/>
  <c r="AD41" i="32"/>
  <c r="AD40" i="32"/>
  <c r="AD39" i="32"/>
  <c r="B37" i="32"/>
  <c r="B69" i="32" s="1"/>
  <c r="B102" i="32" s="1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D33" i="32"/>
  <c r="AD32" i="32"/>
  <c r="AD31" i="32"/>
  <c r="AD30" i="32"/>
  <c r="AD29" i="32"/>
  <c r="AD28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AD11" i="32"/>
  <c r="AD10" i="32"/>
  <c r="AD9" i="32"/>
  <c r="AD8" i="32"/>
  <c r="AD7" i="32"/>
  <c r="H3" i="32"/>
  <c r="E144" i="13"/>
  <c r="D144" i="13"/>
  <c r="D145" i="13"/>
  <c r="D142" i="13"/>
  <c r="C155" i="13"/>
  <c r="B155" i="13"/>
  <c r="V141" i="13"/>
  <c r="V146" i="13"/>
  <c r="V145" i="13"/>
  <c r="H136" i="13"/>
  <c r="E627" i="26"/>
  <c r="E628" i="26" s="1"/>
  <c r="F627" i="26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7" i="13"/>
  <c r="DD131" i="40" l="1"/>
  <c r="DO16" i="40"/>
  <c r="DI131" i="40"/>
  <c r="DG131" i="40"/>
  <c r="DB34" i="40"/>
  <c r="D138" i="40"/>
  <c r="CN128" i="40"/>
  <c r="DO128" i="40" s="1"/>
  <c r="DO31" i="40"/>
  <c r="DO18" i="40"/>
  <c r="CW98" i="40"/>
  <c r="CV115" i="40"/>
  <c r="CP131" i="40"/>
  <c r="DB131" i="40"/>
  <c r="DO113" i="40"/>
  <c r="V145" i="40"/>
  <c r="B153" i="40"/>
  <c r="W145" i="40"/>
  <c r="CP116" i="40"/>
  <c r="DO116" i="40" s="1"/>
  <c r="DO19" i="40"/>
  <c r="CT104" i="40"/>
  <c r="CT34" i="40"/>
  <c r="DO7" i="40"/>
  <c r="CN121" i="40"/>
  <c r="DO121" i="40" s="1"/>
  <c r="DO24" i="40"/>
  <c r="CN66" i="40"/>
  <c r="DO66" i="40" s="1"/>
  <c r="DO39" i="40"/>
  <c r="DO25" i="40"/>
  <c r="AD109" i="40"/>
  <c r="CV98" i="40"/>
  <c r="B559" i="40" a="1"/>
  <c r="B559" i="40" s="1"/>
  <c r="CN114" i="40"/>
  <c r="DO114" i="40" s="1"/>
  <c r="DO17" i="40"/>
  <c r="I131" i="40"/>
  <c r="B584" i="40" a="1"/>
  <c r="B584" i="40" s="1"/>
  <c r="AD121" i="40"/>
  <c r="CN112" i="40"/>
  <c r="DO112" i="40" s="1"/>
  <c r="DO15" i="40"/>
  <c r="DE104" i="40"/>
  <c r="DE131" i="40" s="1"/>
  <c r="P131" i="40"/>
  <c r="CN115" i="40"/>
  <c r="CO107" i="40"/>
  <c r="DO10" i="40"/>
  <c r="AD114" i="40"/>
  <c r="B409" i="40" a="1"/>
  <c r="B409" i="40" s="1"/>
  <c r="CS111" i="40"/>
  <c r="DO111" i="40" s="1"/>
  <c r="DO14" i="40"/>
  <c r="AD34" i="40"/>
  <c r="DC104" i="40"/>
  <c r="DC131" i="40" s="1"/>
  <c r="DO13" i="40"/>
  <c r="CR118" i="40"/>
  <c r="DO118" i="40" s="1"/>
  <c r="DO21" i="40"/>
  <c r="B234" i="40" a="1"/>
  <c r="B234" i="40" s="1"/>
  <c r="AD66" i="40"/>
  <c r="DH34" i="40"/>
  <c r="AD111" i="40"/>
  <c r="AD110" i="40"/>
  <c r="B309" i="40" a="1"/>
  <c r="B309" i="40" s="1"/>
  <c r="CN120" i="40"/>
  <c r="DO23" i="40"/>
  <c r="DO110" i="40"/>
  <c r="DO32" i="40"/>
  <c r="CR34" i="40"/>
  <c r="CO66" i="40"/>
  <c r="DK104" i="40"/>
  <c r="DK131" i="40" s="1"/>
  <c r="DK34" i="40"/>
  <c r="DG34" i="40"/>
  <c r="DD34" i="40"/>
  <c r="AD126" i="40"/>
  <c r="B709" i="40" a="1"/>
  <c r="B709" i="40" s="1"/>
  <c r="CQ110" i="40"/>
  <c r="CO123" i="40"/>
  <c r="DO123" i="40" s="1"/>
  <c r="DO26" i="40"/>
  <c r="CS127" i="40"/>
  <c r="DO127" i="40" s="1"/>
  <c r="DO30" i="40"/>
  <c r="Z131" i="40"/>
  <c r="B152" i="40"/>
  <c r="W140" i="40"/>
  <c r="W141" i="40" s="1"/>
  <c r="DO27" i="40"/>
  <c r="CQ34" i="40"/>
  <c r="DE34" i="40"/>
  <c r="CN34" i="40"/>
  <c r="CO98" i="40"/>
  <c r="B359" i="40" a="1"/>
  <c r="B359" i="40" s="1"/>
  <c r="CX34" i="40"/>
  <c r="CQ98" i="40"/>
  <c r="DM104" i="40"/>
  <c r="DM131" i="40" s="1"/>
  <c r="DM34" i="40"/>
  <c r="DO9" i="40"/>
  <c r="DI34" i="40"/>
  <c r="B136" i="40"/>
  <c r="B509" i="40" a="1"/>
  <c r="B509" i="40" s="1"/>
  <c r="DO106" i="40"/>
  <c r="CO34" i="40"/>
  <c r="DA34" i="40"/>
  <c r="CN105" i="40"/>
  <c r="DO105" i="40" s="1"/>
  <c r="DO8" i="40"/>
  <c r="CU104" i="40"/>
  <c r="CU131" i="40" s="1"/>
  <c r="CU34" i="40"/>
  <c r="CX131" i="40"/>
  <c r="CN98" i="40"/>
  <c r="DO71" i="40"/>
  <c r="CW104" i="40"/>
  <c r="CW131" i="40" s="1"/>
  <c r="CW34" i="40"/>
  <c r="CS34" i="40"/>
  <c r="G136" i="40"/>
  <c r="AD127" i="40"/>
  <c r="CR119" i="40"/>
  <c r="CO108" i="40"/>
  <c r="DO108" i="40" s="1"/>
  <c r="CQ66" i="40"/>
  <c r="C131" i="40"/>
  <c r="B140" i="40"/>
  <c r="D142" i="40" s="1"/>
  <c r="B184" i="40" a="1"/>
  <c r="B184" i="40" s="1"/>
  <c r="AD105" i="40"/>
  <c r="J131" i="40"/>
  <c r="CN119" i="40"/>
  <c r="DO22" i="40"/>
  <c r="B159" i="40" a="1"/>
  <c r="B159" i="40" s="1"/>
  <c r="DO11" i="40"/>
  <c r="DC34" i="40"/>
  <c r="CV122" i="40"/>
  <c r="DO122" i="40" s="1"/>
  <c r="DO42" i="40"/>
  <c r="CV107" i="40"/>
  <c r="CT120" i="40"/>
  <c r="CY34" i="40"/>
  <c r="D144" i="40"/>
  <c r="AD113" i="40"/>
  <c r="DO20" i="40"/>
  <c r="CY131" i="40"/>
  <c r="DO46" i="40"/>
  <c r="CV104" i="40"/>
  <c r="CV34" i="40"/>
  <c r="AD98" i="40"/>
  <c r="DF34" i="40"/>
  <c r="B145" i="40"/>
  <c r="CT105" i="40"/>
  <c r="CQ125" i="40"/>
  <c r="DO125" i="40" s="1"/>
  <c r="DO28" i="40"/>
  <c r="CQ109" i="40"/>
  <c r="CQ131" i="40" s="1"/>
  <c r="DO12" i="40"/>
  <c r="DO117" i="40"/>
  <c r="DJ104" i="40"/>
  <c r="DJ131" i="40" s="1"/>
  <c r="DJ34" i="40"/>
  <c r="DO29" i="40"/>
  <c r="DL104" i="40"/>
  <c r="DL131" i="40" s="1"/>
  <c r="DL34" i="40"/>
  <c r="B209" i="40" a="1"/>
  <c r="B209" i="40" s="1"/>
  <c r="AD106" i="40"/>
  <c r="DO83" i="40"/>
  <c r="CP34" i="40"/>
  <c r="AD124" i="40"/>
  <c r="B659" i="40" a="1"/>
  <c r="B659" i="40" s="1"/>
  <c r="CZ34" i="40"/>
  <c r="CP117" i="40"/>
  <c r="DA104" i="40"/>
  <c r="DA131" i="40" s="1"/>
  <c r="CN124" i="40"/>
  <c r="DO124" i="40" s="1"/>
  <c r="Y131" i="40"/>
  <c r="CN126" i="40"/>
  <c r="DO126" i="40" s="1"/>
  <c r="V146" i="40"/>
  <c r="W146" i="40" s="1"/>
  <c r="DF131" i="40"/>
  <c r="AD131" i="38"/>
  <c r="E143" i="38"/>
  <c r="H139" i="38"/>
  <c r="T142" i="38" s="1"/>
  <c r="D134" i="38"/>
  <c r="Q136" i="38"/>
  <c r="Q144" i="38" s="1"/>
  <c r="E145" i="38"/>
  <c r="B139" i="38"/>
  <c r="B137" i="38"/>
  <c r="CS104" i="37"/>
  <c r="DI104" i="37"/>
  <c r="DH16" i="37"/>
  <c r="DH113" i="37" s="1"/>
  <c r="L34" i="37"/>
  <c r="AB34" i="37"/>
  <c r="DA104" i="37"/>
  <c r="AD9" i="37"/>
  <c r="CO18" i="37"/>
  <c r="CO115" i="37" s="1"/>
  <c r="DE18" i="37"/>
  <c r="DE115" i="37" s="1"/>
  <c r="DO42" i="37"/>
  <c r="CP64" i="37"/>
  <c r="AD64" i="37"/>
  <c r="CV87" i="37"/>
  <c r="AD87" i="37"/>
  <c r="CN40" i="37"/>
  <c r="DO40" i="37" s="1"/>
  <c r="AD40" i="37"/>
  <c r="N34" i="37"/>
  <c r="AD7" i="37"/>
  <c r="DC7" i="37"/>
  <c r="CV8" i="37"/>
  <c r="CV105" i="37" s="1"/>
  <c r="DL8" i="37"/>
  <c r="DL105" i="37" s="1"/>
  <c r="CO9" i="37"/>
  <c r="CO106" i="37" s="1"/>
  <c r="DE9" i="37"/>
  <c r="DE106" i="37" s="1"/>
  <c r="CX10" i="37"/>
  <c r="CX107" i="37" s="1"/>
  <c r="CQ11" i="37"/>
  <c r="CQ108" i="37" s="1"/>
  <c r="DG11" i="37"/>
  <c r="DG108" i="37" s="1"/>
  <c r="CR15" i="37"/>
  <c r="CR112" i="37" s="1"/>
  <c r="DH15" i="37"/>
  <c r="DH112" i="37" s="1"/>
  <c r="DJ16" i="37"/>
  <c r="DJ113" i="37" s="1"/>
  <c r="CQ18" i="37"/>
  <c r="CQ115" i="37" s="1"/>
  <c r="DG18" i="37"/>
  <c r="DG115" i="37" s="1"/>
  <c r="CV125" i="37"/>
  <c r="CV31" i="37"/>
  <c r="CV128" i="37" s="1"/>
  <c r="CO32" i="37"/>
  <c r="CO129" i="37" s="1"/>
  <c r="DE32" i="37"/>
  <c r="DE129" i="37" s="1"/>
  <c r="D34" i="37"/>
  <c r="CT66" i="37"/>
  <c r="DO41" i="37"/>
  <c r="AD43" i="37"/>
  <c r="CO49" i="37"/>
  <c r="DO49" i="37" s="1"/>
  <c r="AD49" i="37"/>
  <c r="CX73" i="37"/>
  <c r="AD73" i="37"/>
  <c r="O34" i="37"/>
  <c r="CN104" i="37"/>
  <c r="DD104" i="37"/>
  <c r="AD14" i="37"/>
  <c r="CS15" i="37"/>
  <c r="CS112" i="37" s="1"/>
  <c r="DI15" i="37"/>
  <c r="DI112" i="37" s="1"/>
  <c r="DA17" i="37"/>
  <c r="DA114" i="37" s="1"/>
  <c r="CR18" i="37"/>
  <c r="CR115" i="37" s="1"/>
  <c r="DH18" i="37"/>
  <c r="DH115" i="37" s="1"/>
  <c r="DA19" i="37"/>
  <c r="DA116" i="37" s="1"/>
  <c r="DC30" i="37"/>
  <c r="DC127" i="37" s="1"/>
  <c r="CW31" i="37"/>
  <c r="CW128" i="37" s="1"/>
  <c r="DM31" i="37"/>
  <c r="DM128" i="37" s="1"/>
  <c r="CP32" i="37"/>
  <c r="DF32" i="37"/>
  <c r="DF129" i="37" s="1"/>
  <c r="Q34" i="37"/>
  <c r="J66" i="37"/>
  <c r="CU39" i="37"/>
  <c r="AD39" i="37"/>
  <c r="Z66" i="37"/>
  <c r="DK39" i="37"/>
  <c r="DK66" i="37" s="1"/>
  <c r="DO43" i="37"/>
  <c r="CN47" i="37"/>
  <c r="DO47" i="37" s="1"/>
  <c r="AD47" i="37"/>
  <c r="CQ51" i="37"/>
  <c r="DO51" i="37" s="1"/>
  <c r="AD51" i="37"/>
  <c r="C98" i="37"/>
  <c r="S98" i="37"/>
  <c r="AC34" i="37"/>
  <c r="AD33" i="37"/>
  <c r="P34" i="37"/>
  <c r="CO104" i="37"/>
  <c r="DE104" i="37"/>
  <c r="CT15" i="37"/>
  <c r="CT112" i="37" s="1"/>
  <c r="DJ15" i="37"/>
  <c r="DJ112" i="37" s="1"/>
  <c r="CU16" i="37"/>
  <c r="CU113" i="37" s="1"/>
  <c r="DK16" i="37"/>
  <c r="DK113" i="37" s="1"/>
  <c r="CN30" i="37"/>
  <c r="AD30" i="37"/>
  <c r="DD30" i="37"/>
  <c r="DD127" i="37" s="1"/>
  <c r="R34" i="37"/>
  <c r="K66" i="37"/>
  <c r="CV39" i="37"/>
  <c r="CV66" i="37" s="1"/>
  <c r="AA66" i="37"/>
  <c r="DL39" i="37"/>
  <c r="DL66" i="37" s="1"/>
  <c r="CS53" i="37"/>
  <c r="DO53" i="37" s="1"/>
  <c r="AD53" i="37"/>
  <c r="DO59" i="37"/>
  <c r="AD106" i="37"/>
  <c r="AD12" i="37"/>
  <c r="DA14" i="37"/>
  <c r="DA111" i="37" s="1"/>
  <c r="J131" i="37"/>
  <c r="CU15" i="37"/>
  <c r="CU112" i="37" s="1"/>
  <c r="DK15" i="37"/>
  <c r="DK112" i="37" s="1"/>
  <c r="CT18" i="37"/>
  <c r="CT115" i="37" s="1"/>
  <c r="DJ18" i="37"/>
  <c r="DJ115" i="37" s="1"/>
  <c r="DC19" i="37"/>
  <c r="DC116" i="37" s="1"/>
  <c r="CS20" i="37"/>
  <c r="CS117" i="37" s="1"/>
  <c r="DI20" i="37"/>
  <c r="DI117" i="37" s="1"/>
  <c r="CY31" i="37"/>
  <c r="CY128" i="37" s="1"/>
  <c r="AD31" i="37"/>
  <c r="CR32" i="37"/>
  <c r="CR129" i="37" s="1"/>
  <c r="DH32" i="37"/>
  <c r="DH129" i="37" s="1"/>
  <c r="T34" i="37"/>
  <c r="E98" i="37"/>
  <c r="U98" i="37"/>
  <c r="DD112" i="37"/>
  <c r="CN17" i="37"/>
  <c r="DD17" i="37"/>
  <c r="DD114" i="37" s="1"/>
  <c r="AD19" i="37"/>
  <c r="CT20" i="37"/>
  <c r="CT117" i="37" s="1"/>
  <c r="DJ20" i="37"/>
  <c r="DJ117" i="37" s="1"/>
  <c r="DC21" i="37"/>
  <c r="DC118" i="37" s="1"/>
  <c r="CP30" i="37"/>
  <c r="CP127" i="37" s="1"/>
  <c r="DF30" i="37"/>
  <c r="DF127" i="37" s="1"/>
  <c r="M66" i="37"/>
  <c r="CX39" i="37"/>
  <c r="CX66" i="37" s="1"/>
  <c r="AC66" i="37"/>
  <c r="CR16" i="37"/>
  <c r="CR113" i="37" s="1"/>
  <c r="C34" i="37"/>
  <c r="S34" i="37"/>
  <c r="CR104" i="37"/>
  <c r="DH104" i="37"/>
  <c r="AD10" i="37"/>
  <c r="DH14" i="37"/>
  <c r="DH111" i="37" s="1"/>
  <c r="CU120" i="37"/>
  <c r="DA28" i="37"/>
  <c r="DA125" i="37" s="1"/>
  <c r="CT29" i="37"/>
  <c r="CT126" i="37" s="1"/>
  <c r="AD29" i="37"/>
  <c r="DJ127" i="37"/>
  <c r="AD41" i="37"/>
  <c r="CN56" i="37"/>
  <c r="DO56" i="37" s="1"/>
  <c r="AD56" i="37"/>
  <c r="AD110" i="37"/>
  <c r="B309" i="37" a="1"/>
  <c r="B309" i="37" s="1"/>
  <c r="DB8" i="37"/>
  <c r="DB105" i="37" s="1"/>
  <c r="CU9" i="37"/>
  <c r="CU106" i="37" s="1"/>
  <c r="DK9" i="37"/>
  <c r="DK106" i="37" s="1"/>
  <c r="CN10" i="37"/>
  <c r="DD10" i="37"/>
  <c r="DD107" i="37" s="1"/>
  <c r="DM11" i="37"/>
  <c r="DM108" i="37" s="1"/>
  <c r="CP12" i="37"/>
  <c r="DF12" i="37"/>
  <c r="DF109" i="37" s="1"/>
  <c r="CY13" i="37"/>
  <c r="CY110" i="37" s="1"/>
  <c r="B334" i="37" a="1"/>
  <c r="B334" i="37" s="1"/>
  <c r="AD111" i="37"/>
  <c r="CR14" i="37"/>
  <c r="CR111" i="37" s="1"/>
  <c r="DI14" i="37"/>
  <c r="DI111" i="37" s="1"/>
  <c r="DB17" i="37"/>
  <c r="DB114" i="37" s="1"/>
  <c r="CV20" i="37"/>
  <c r="CV117" i="37" s="1"/>
  <c r="DL20" i="37"/>
  <c r="DL117" i="37" s="1"/>
  <c r="CO21" i="37"/>
  <c r="CO118" i="37" s="1"/>
  <c r="DE21" i="37"/>
  <c r="DE118" i="37" s="1"/>
  <c r="DB28" i="37"/>
  <c r="DB125" i="37" s="1"/>
  <c r="CU29" i="37"/>
  <c r="DK29" i="37"/>
  <c r="DK126" i="37" s="1"/>
  <c r="CR44" i="37"/>
  <c r="CR66" i="37" s="1"/>
  <c r="AD44" i="37"/>
  <c r="E34" i="37"/>
  <c r="U34" i="37"/>
  <c r="CT104" i="37"/>
  <c r="DJ104" i="37"/>
  <c r="AD8" i="37"/>
  <c r="DC105" i="37"/>
  <c r="CO107" i="37"/>
  <c r="DE107" i="37"/>
  <c r="CX108" i="37"/>
  <c r="AD15" i="37"/>
  <c r="CS16" i="37"/>
  <c r="CS113" i="37" s="1"/>
  <c r="DC17" i="37"/>
  <c r="DC114" i="37" s="1"/>
  <c r="DD19" i="37"/>
  <c r="DD116" i="37" s="1"/>
  <c r="CU22" i="37"/>
  <c r="CU119" i="37" s="1"/>
  <c r="AD22" i="37"/>
  <c r="DK22" i="37"/>
  <c r="DK119" i="37" s="1"/>
  <c r="CN23" i="37"/>
  <c r="AD23" i="37"/>
  <c r="DA66" i="37"/>
  <c r="CQ66" i="37"/>
  <c r="AD50" i="37"/>
  <c r="DO52" i="37"/>
  <c r="F34" i="37"/>
  <c r="V34" i="37"/>
  <c r="DD105" i="37"/>
  <c r="CW106" i="37"/>
  <c r="DO106" i="37" s="1"/>
  <c r="DM106" i="37"/>
  <c r="B284" i="37" a="1"/>
  <c r="B284" i="37" s="1"/>
  <c r="AD109" i="37"/>
  <c r="CR109" i="37"/>
  <c r="DA13" i="37"/>
  <c r="DA110" i="37" s="1"/>
  <c r="CT14" i="37"/>
  <c r="CT111" i="37" s="1"/>
  <c r="CN112" i="37"/>
  <c r="DL15" i="37"/>
  <c r="DL112" i="37" s="1"/>
  <c r="CT16" i="37"/>
  <c r="CT113" i="37" s="1"/>
  <c r="DE17" i="37"/>
  <c r="DE114" i="37" s="1"/>
  <c r="DE19" i="37"/>
  <c r="DE116" i="37" s="1"/>
  <c r="CV22" i="37"/>
  <c r="CV119" i="37" s="1"/>
  <c r="DL22" i="37"/>
  <c r="DL119" i="37" s="1"/>
  <c r="CO23" i="37"/>
  <c r="CO120" i="37" s="1"/>
  <c r="DE23" i="37"/>
  <c r="DE120" i="37" s="1"/>
  <c r="CN28" i="37"/>
  <c r="AD28" i="37"/>
  <c r="DD28" i="37"/>
  <c r="DD125" i="37" s="1"/>
  <c r="CW29" i="37"/>
  <c r="CW126" i="37" s="1"/>
  <c r="DM29" i="37"/>
  <c r="DM126" i="37" s="1"/>
  <c r="CY66" i="37"/>
  <c r="DO50" i="37"/>
  <c r="CS98" i="37"/>
  <c r="CN79" i="37"/>
  <c r="DO79" i="37" s="1"/>
  <c r="AD79" i="37"/>
  <c r="G131" i="37"/>
  <c r="G34" i="37"/>
  <c r="W131" i="37"/>
  <c r="W34" i="37"/>
  <c r="CX106" i="37"/>
  <c r="DL14" i="37"/>
  <c r="DL111" i="37" s="1"/>
  <c r="CO112" i="37"/>
  <c r="DM15" i="37"/>
  <c r="DM112" i="37" s="1"/>
  <c r="CV16" i="37"/>
  <c r="CV113" i="37" s="1"/>
  <c r="DF114" i="37"/>
  <c r="CU18" i="37"/>
  <c r="CU115" i="37" s="1"/>
  <c r="DG116" i="37"/>
  <c r="CW24" i="37"/>
  <c r="CW121" i="37" s="1"/>
  <c r="DM24" i="37"/>
  <c r="DM121" i="37" s="1"/>
  <c r="CY26" i="37"/>
  <c r="CY123" i="37" s="1"/>
  <c r="AD26" i="37"/>
  <c r="CR27" i="37"/>
  <c r="CR124" i="37" s="1"/>
  <c r="R66" i="37"/>
  <c r="CZ66" i="37"/>
  <c r="CN45" i="37"/>
  <c r="DO45" i="37" s="1"/>
  <c r="AD45" i="37"/>
  <c r="CT98" i="37"/>
  <c r="H34" i="37"/>
  <c r="X34" i="37"/>
  <c r="CW7" i="37"/>
  <c r="DM7" i="37"/>
  <c r="CP8" i="37"/>
  <c r="DF8" i="37"/>
  <c r="DF105" i="37" s="1"/>
  <c r="DF131" i="37" s="1"/>
  <c r="CY9" i="37"/>
  <c r="CY106" i="37" s="1"/>
  <c r="B234" i="37" a="1"/>
  <c r="B234" i="37" s="1"/>
  <c r="AD107" i="37"/>
  <c r="CR10" i="37"/>
  <c r="CR107" i="37" s="1"/>
  <c r="DH10" i="37"/>
  <c r="DH107" i="37" s="1"/>
  <c r="DA11" i="37"/>
  <c r="DA108" i="37" s="1"/>
  <c r="CT12" i="37"/>
  <c r="CT109" i="37" s="1"/>
  <c r="DJ12" i="37"/>
  <c r="DJ109" i="37" s="1"/>
  <c r="AD13" i="37"/>
  <c r="DC13" i="37"/>
  <c r="DC110" i="37" s="1"/>
  <c r="CV14" i="37"/>
  <c r="CV111" i="37" s="1"/>
  <c r="DM14" i="37"/>
  <c r="DM111" i="37" s="1"/>
  <c r="DC16" i="37"/>
  <c r="DC113" i="37" s="1"/>
  <c r="CX22" i="37"/>
  <c r="CX119" i="37" s="1"/>
  <c r="CQ23" i="37"/>
  <c r="CQ120" i="37" s="1"/>
  <c r="DG23" i="37"/>
  <c r="DG120" i="37" s="1"/>
  <c r="CX24" i="37"/>
  <c r="CX121" i="37" s="1"/>
  <c r="CP25" i="37"/>
  <c r="CP122" i="37" s="1"/>
  <c r="B634" i="37" a="1"/>
  <c r="B634" i="37" s="1"/>
  <c r="CZ26" i="37"/>
  <c r="CZ123" i="37" s="1"/>
  <c r="CN123" i="37"/>
  <c r="CS27" i="37"/>
  <c r="CS124" i="37" s="1"/>
  <c r="DI27" i="37"/>
  <c r="DI124" i="37" s="1"/>
  <c r="C66" i="37"/>
  <c r="S66" i="37"/>
  <c r="DB66" i="37"/>
  <c r="AD48" i="37"/>
  <c r="AD89" i="37"/>
  <c r="M34" i="37"/>
  <c r="CY17" i="37"/>
  <c r="CY114" i="37" s="1"/>
  <c r="CN116" i="37"/>
  <c r="CU55" i="37"/>
  <c r="DO55" i="37" s="1"/>
  <c r="AD55" i="37"/>
  <c r="AD82" i="37"/>
  <c r="I34" i="37"/>
  <c r="Y34" i="37"/>
  <c r="CX7" i="37"/>
  <c r="DO7" i="37"/>
  <c r="CQ8" i="37"/>
  <c r="CQ105" i="37" s="1"/>
  <c r="DG8" i="37"/>
  <c r="DG105" i="37" s="1"/>
  <c r="DG131" i="37" s="1"/>
  <c r="CZ9" i="37"/>
  <c r="CZ106" i="37" s="1"/>
  <c r="CS10" i="37"/>
  <c r="CS107" i="37" s="1"/>
  <c r="DI10" i="37"/>
  <c r="DI107" i="37" s="1"/>
  <c r="DB11" i="37"/>
  <c r="DB108" i="37" s="1"/>
  <c r="CU12" i="37"/>
  <c r="CU109" i="37" s="1"/>
  <c r="DK12" i="37"/>
  <c r="DK109" i="37" s="1"/>
  <c r="CN13" i="37"/>
  <c r="DD13" i="37"/>
  <c r="DD110" i="37" s="1"/>
  <c r="CW14" i="37"/>
  <c r="CW111" i="37" s="1"/>
  <c r="R131" i="37"/>
  <c r="CN16" i="37"/>
  <c r="AD16" i="37"/>
  <c r="DI118" i="37"/>
  <c r="CN119" i="37"/>
  <c r="CN121" i="37"/>
  <c r="CQ25" i="37"/>
  <c r="CQ122" i="37" s="1"/>
  <c r="DG25" i="37"/>
  <c r="DG122" i="37" s="1"/>
  <c r="DE66" i="37"/>
  <c r="DO48" i="37"/>
  <c r="DO54" i="37"/>
  <c r="DO63" i="37"/>
  <c r="DO89" i="37"/>
  <c r="CS66" i="37"/>
  <c r="J34" i="37"/>
  <c r="Z131" i="37"/>
  <c r="Z34" i="37"/>
  <c r="CY7" i="37"/>
  <c r="CR8" i="37"/>
  <c r="CR105" i="37" s="1"/>
  <c r="DH8" i="37"/>
  <c r="DH105" i="37" s="1"/>
  <c r="B209" i="37" a="1"/>
  <c r="B209" i="37" s="1"/>
  <c r="DA9" i="37"/>
  <c r="DA106" i="37" s="1"/>
  <c r="CT10" i="37"/>
  <c r="CT107" i="37" s="1"/>
  <c r="DJ10" i="37"/>
  <c r="DJ107" i="37" s="1"/>
  <c r="AD11" i="37"/>
  <c r="DC11" i="37"/>
  <c r="DC108" i="37" s="1"/>
  <c r="CV12" i="37"/>
  <c r="CV109" i="37" s="1"/>
  <c r="DL12" i="37"/>
  <c r="DL109" i="37" s="1"/>
  <c r="CO13" i="37"/>
  <c r="CO110" i="37" s="1"/>
  <c r="DE13" i="37"/>
  <c r="DE110" i="37" s="1"/>
  <c r="CX14" i="37"/>
  <c r="CX111" i="37" s="1"/>
  <c r="D131" i="37"/>
  <c r="CO16" i="37"/>
  <c r="CO113" i="37" s="1"/>
  <c r="DE16" i="37"/>
  <c r="DE113" i="37" s="1"/>
  <c r="K131" i="37"/>
  <c r="CV17" i="37"/>
  <c r="CV114" i="37" s="1"/>
  <c r="DL17" i="37"/>
  <c r="DL114" i="37" s="1"/>
  <c r="CY115" i="37"/>
  <c r="CZ24" i="37"/>
  <c r="CZ121" i="37" s="1"/>
  <c r="AD123" i="37"/>
  <c r="DB26" i="37"/>
  <c r="DB123" i="37" s="1"/>
  <c r="B659" i="37" a="1"/>
  <c r="B659" i="37" s="1"/>
  <c r="CU27" i="37"/>
  <c r="CU124" i="37" s="1"/>
  <c r="DK27" i="37"/>
  <c r="DK124" i="37" s="1"/>
  <c r="E66" i="37"/>
  <c r="U66" i="37"/>
  <c r="CT46" i="37"/>
  <c r="DO46" i="37" s="1"/>
  <c r="AD46" i="37"/>
  <c r="DO57" i="37"/>
  <c r="CR95" i="37"/>
  <c r="AD95" i="37"/>
  <c r="DB104" i="37"/>
  <c r="K34" i="37"/>
  <c r="AA34" i="37"/>
  <c r="CZ7" i="37"/>
  <c r="T131" i="37"/>
  <c r="CS8" i="37"/>
  <c r="CS105" i="37" s="1"/>
  <c r="DI8" i="37"/>
  <c r="DI105" i="37" s="1"/>
  <c r="DB9" i="37"/>
  <c r="DB106" i="37" s="1"/>
  <c r="CU10" i="37"/>
  <c r="CU107" i="37" s="1"/>
  <c r="DK10" i="37"/>
  <c r="DK107" i="37" s="1"/>
  <c r="B259" i="37" a="1"/>
  <c r="B259" i="37" s="1"/>
  <c r="CN11" i="37"/>
  <c r="DD11" i="37"/>
  <c r="DD108" i="37" s="1"/>
  <c r="CW12" i="37"/>
  <c r="CW109" i="37" s="1"/>
  <c r="DM12" i="37"/>
  <c r="DM109" i="37" s="1"/>
  <c r="CP13" i="37"/>
  <c r="CP110" i="37" s="1"/>
  <c r="DF13" i="37"/>
  <c r="DF110" i="37" s="1"/>
  <c r="CY14" i="37"/>
  <c r="CY111" i="37" s="1"/>
  <c r="CW15" i="37"/>
  <c r="CW112" i="37" s="1"/>
  <c r="CP16" i="37"/>
  <c r="CP113" i="37" s="1"/>
  <c r="DF16" i="37"/>
  <c r="DF113" i="37" s="1"/>
  <c r="CZ113" i="37"/>
  <c r="DK120" i="37"/>
  <c r="CS25" i="37"/>
  <c r="CS122" i="37" s="1"/>
  <c r="AD122" i="37"/>
  <c r="DI25" i="37"/>
  <c r="DI122" i="37" s="1"/>
  <c r="DA126" i="37"/>
  <c r="CQ127" i="37"/>
  <c r="DO44" i="37"/>
  <c r="CW18" i="37"/>
  <c r="CW115" i="37" s="1"/>
  <c r="DM18" i="37"/>
  <c r="DM115" i="37" s="1"/>
  <c r="CP19" i="37"/>
  <c r="CP116" i="37" s="1"/>
  <c r="DF19" i="37"/>
  <c r="DF116" i="37" s="1"/>
  <c r="CY20" i="37"/>
  <c r="CY117" i="37" s="1"/>
  <c r="CR21" i="37"/>
  <c r="CR118" i="37" s="1"/>
  <c r="DH21" i="37"/>
  <c r="DH118" i="37" s="1"/>
  <c r="DA22" i="37"/>
  <c r="DA119" i="37" s="1"/>
  <c r="CT23" i="37"/>
  <c r="CT120" i="37" s="1"/>
  <c r="DJ23" i="37"/>
  <c r="DJ120" i="37" s="1"/>
  <c r="DC24" i="37"/>
  <c r="DC121" i="37" s="1"/>
  <c r="CV25" i="37"/>
  <c r="CV122" i="37" s="1"/>
  <c r="DL25" i="37"/>
  <c r="DL122" i="37" s="1"/>
  <c r="CO26" i="37"/>
  <c r="CO123" i="37" s="1"/>
  <c r="DE26" i="37"/>
  <c r="DE123" i="37" s="1"/>
  <c r="CX27" i="37"/>
  <c r="CX124" i="37" s="1"/>
  <c r="CQ28" i="37"/>
  <c r="CQ125" i="37" s="1"/>
  <c r="DG28" i="37"/>
  <c r="DG125" i="37" s="1"/>
  <c r="CZ29" i="37"/>
  <c r="CZ126" i="37" s="1"/>
  <c r="CS30" i="37"/>
  <c r="CS127" i="37" s="1"/>
  <c r="DI30" i="37"/>
  <c r="DI127" i="37" s="1"/>
  <c r="DB31" i="37"/>
  <c r="DB128" i="37" s="1"/>
  <c r="CU32" i="37"/>
  <c r="CU129" i="37" s="1"/>
  <c r="DK32" i="37"/>
  <c r="DK129" i="37" s="1"/>
  <c r="L66" i="37"/>
  <c r="AB66" i="37"/>
  <c r="DO58" i="37"/>
  <c r="DO64" i="37"/>
  <c r="D98" i="37"/>
  <c r="T98" i="37"/>
  <c r="CS76" i="37"/>
  <c r="CS109" i="37" s="1"/>
  <c r="AD76" i="37"/>
  <c r="CP93" i="37"/>
  <c r="CP126" i="37" s="1"/>
  <c r="AD93" i="37"/>
  <c r="DA117" i="37"/>
  <c r="DJ118" i="37"/>
  <c r="DC119" i="37"/>
  <c r="CV120" i="37"/>
  <c r="DL120" i="37"/>
  <c r="DE121" i="37"/>
  <c r="CX122" i="37"/>
  <c r="CQ123" i="37"/>
  <c r="DG123" i="37"/>
  <c r="CZ124" i="37"/>
  <c r="DI125" i="37"/>
  <c r="CU127" i="37"/>
  <c r="CN128" i="37"/>
  <c r="N66" i="37"/>
  <c r="DC66" i="37"/>
  <c r="F98" i="37"/>
  <c r="V98" i="37"/>
  <c r="CZ98" i="37"/>
  <c r="DO82" i="37"/>
  <c r="CN84" i="37"/>
  <c r="DO84" i="37" s="1"/>
  <c r="AD84" i="37"/>
  <c r="DB117" i="37"/>
  <c r="CU118" i="37"/>
  <c r="DK118" i="37"/>
  <c r="DD119" i="37"/>
  <c r="CW120" i="37"/>
  <c r="DM120" i="37"/>
  <c r="CP121" i="37"/>
  <c r="DF121" i="37"/>
  <c r="CY122" i="37"/>
  <c r="DH123" i="37"/>
  <c r="DA124" i="37"/>
  <c r="O66" i="37"/>
  <c r="CN66" i="37"/>
  <c r="DD66" i="37"/>
  <c r="AD63" i="37"/>
  <c r="DA98" i="37"/>
  <c r="AD91" i="37"/>
  <c r="DH114" i="37"/>
  <c r="DA115" i="37"/>
  <c r="CT116" i="37"/>
  <c r="DJ116" i="37"/>
  <c r="AD20" i="37"/>
  <c r="DC117" i="37"/>
  <c r="CV118" i="37"/>
  <c r="DL118" i="37"/>
  <c r="CO119" i="37"/>
  <c r="DE119" i="37"/>
  <c r="CX120" i="37"/>
  <c r="DG121" i="37"/>
  <c r="CZ122" i="37"/>
  <c r="DI123" i="37"/>
  <c r="DB27" i="37"/>
  <c r="DB124" i="37" s="1"/>
  <c r="CU28" i="37"/>
  <c r="CU125" i="37" s="1"/>
  <c r="DK28" i="37"/>
  <c r="DK125" i="37" s="1"/>
  <c r="CN29" i="37"/>
  <c r="DD29" i="37"/>
  <c r="DD126" i="37" s="1"/>
  <c r="CW30" i="37"/>
  <c r="CW127" i="37" s="1"/>
  <c r="DM30" i="37"/>
  <c r="DM127" i="37" s="1"/>
  <c r="CP31" i="37"/>
  <c r="CP128" i="37" s="1"/>
  <c r="CY32" i="37"/>
  <c r="CY129" i="37" s="1"/>
  <c r="AD130" i="37"/>
  <c r="P66" i="37"/>
  <c r="DC98" i="37"/>
  <c r="DI114" i="37"/>
  <c r="DB115" i="37"/>
  <c r="CU116" i="37"/>
  <c r="DK116" i="37"/>
  <c r="DD117" i="37"/>
  <c r="AD118" i="37"/>
  <c r="CW118" i="37"/>
  <c r="DM118" i="37"/>
  <c r="Q131" i="37"/>
  <c r="CP119" i="37"/>
  <c r="DF119" i="37"/>
  <c r="CY120" i="37"/>
  <c r="CR121" i="37"/>
  <c r="DH121" i="37"/>
  <c r="DA25" i="37"/>
  <c r="DA122" i="37" s="1"/>
  <c r="CT26" i="37"/>
  <c r="CT123" i="37" s="1"/>
  <c r="DJ26" i="37"/>
  <c r="DJ123" i="37" s="1"/>
  <c r="AD27" i="37"/>
  <c r="DC27" i="37"/>
  <c r="DC124" i="37" s="1"/>
  <c r="DL28" i="37"/>
  <c r="DL125" i="37" s="1"/>
  <c r="CO29" i="37"/>
  <c r="CO126" i="37" s="1"/>
  <c r="DE29" i="37"/>
  <c r="DE126" i="37" s="1"/>
  <c r="CX30" i="37"/>
  <c r="CX127" i="37" s="1"/>
  <c r="CQ31" i="37"/>
  <c r="CQ128" i="37" s="1"/>
  <c r="Q66" i="37"/>
  <c r="CP66" i="37"/>
  <c r="DF66" i="37"/>
  <c r="AD58" i="37"/>
  <c r="DD98" i="37"/>
  <c r="DO73" i="37"/>
  <c r="DO87" i="37"/>
  <c r="DA16" i="37"/>
  <c r="DA113" i="37" s="1"/>
  <c r="CT17" i="37"/>
  <c r="CT114" i="37" s="1"/>
  <c r="DJ17" i="37"/>
  <c r="DJ114" i="37" s="1"/>
  <c r="AD18" i="37"/>
  <c r="DC18" i="37"/>
  <c r="DC115" i="37" s="1"/>
  <c r="DL19" i="37"/>
  <c r="DL116" i="37" s="1"/>
  <c r="CO20" i="37"/>
  <c r="DE20" i="37"/>
  <c r="DE117" i="37" s="1"/>
  <c r="CX21" i="37"/>
  <c r="CX118" i="37" s="1"/>
  <c r="CQ22" i="37"/>
  <c r="CQ119" i="37" s="1"/>
  <c r="DG22" i="37"/>
  <c r="DG119" i="37" s="1"/>
  <c r="CZ23" i="37"/>
  <c r="CZ120" i="37" s="1"/>
  <c r="CS24" i="37"/>
  <c r="CS121" i="37" s="1"/>
  <c r="DI24" i="37"/>
  <c r="DI121" i="37" s="1"/>
  <c r="DB25" i="37"/>
  <c r="DB122" i="37" s="1"/>
  <c r="CU26" i="37"/>
  <c r="CU123" i="37" s="1"/>
  <c r="DK26" i="37"/>
  <c r="DK123" i="37" s="1"/>
  <c r="AD124" i="37"/>
  <c r="CN27" i="37"/>
  <c r="B759" i="37" a="1"/>
  <c r="B759" i="37" s="1"/>
  <c r="AD128" i="37"/>
  <c r="CR128" i="37"/>
  <c r="DH128" i="37"/>
  <c r="DK98" i="37"/>
  <c r="DE98" i="37"/>
  <c r="CQ74" i="37"/>
  <c r="CQ98" i="37" s="1"/>
  <c r="AD74" i="37"/>
  <c r="CT85" i="37"/>
  <c r="DO85" i="37" s="1"/>
  <c r="AD85" i="37"/>
  <c r="CQ94" i="37"/>
  <c r="AD94" i="37"/>
  <c r="DB16" i="37"/>
  <c r="DB113" i="37" s="1"/>
  <c r="CU17" i="37"/>
  <c r="CU114" i="37" s="1"/>
  <c r="DK17" i="37"/>
  <c r="DK114" i="37" s="1"/>
  <c r="CN18" i="37"/>
  <c r="DD18" i="37"/>
  <c r="DD115" i="37" s="1"/>
  <c r="CW19" i="37"/>
  <c r="CW116" i="37" s="1"/>
  <c r="DM19" i="37"/>
  <c r="DM116" i="37" s="1"/>
  <c r="CP20" i="37"/>
  <c r="CP117" i="37" s="1"/>
  <c r="DF20" i="37"/>
  <c r="DF117" i="37" s="1"/>
  <c r="CY21" i="37"/>
  <c r="CY118" i="37" s="1"/>
  <c r="CR22" i="37"/>
  <c r="CR119" i="37" s="1"/>
  <c r="DH22" i="37"/>
  <c r="DH119" i="37" s="1"/>
  <c r="DA23" i="37"/>
  <c r="DA120" i="37" s="1"/>
  <c r="CT24" i="37"/>
  <c r="CT121" i="37" s="1"/>
  <c r="DJ24" i="37"/>
  <c r="DJ121" i="37" s="1"/>
  <c r="AD25" i="37"/>
  <c r="DC25" i="37"/>
  <c r="DC122" i="37" s="1"/>
  <c r="CV26" i="37"/>
  <c r="CV123" i="37" s="1"/>
  <c r="DL26" i="37"/>
  <c r="DL123" i="37" s="1"/>
  <c r="CO27" i="37"/>
  <c r="CO124" i="37" s="1"/>
  <c r="DE27" i="37"/>
  <c r="DE124" i="37" s="1"/>
  <c r="CX28" i="37"/>
  <c r="CX125" i="37" s="1"/>
  <c r="CZ30" i="37"/>
  <c r="CZ127" i="37" s="1"/>
  <c r="CS31" i="37"/>
  <c r="CS128" i="37" s="1"/>
  <c r="DI31" i="37"/>
  <c r="DI128" i="37" s="1"/>
  <c r="DB32" i="37"/>
  <c r="DB129" i="37" s="1"/>
  <c r="AD42" i="37"/>
  <c r="K98" i="37"/>
  <c r="CV71" i="37"/>
  <c r="CV98" i="37" s="1"/>
  <c r="AA98" i="37"/>
  <c r="DL71" i="37"/>
  <c r="DL98" i="37" s="1"/>
  <c r="DF98" i="37"/>
  <c r="DO77" i="37"/>
  <c r="DO80" i="37"/>
  <c r="B144" i="37"/>
  <c r="CX19" i="37"/>
  <c r="CX116" i="37" s="1"/>
  <c r="CQ20" i="37"/>
  <c r="CQ117" i="37" s="1"/>
  <c r="DG20" i="37"/>
  <c r="DG117" i="37" s="1"/>
  <c r="CZ21" i="37"/>
  <c r="CZ118" i="37" s="1"/>
  <c r="B534" i="37" a="1"/>
  <c r="B534" i="37" s="1"/>
  <c r="CS22" i="37"/>
  <c r="CS119" i="37" s="1"/>
  <c r="DI22" i="37"/>
  <c r="DI119" i="37" s="1"/>
  <c r="DB23" i="37"/>
  <c r="DB120" i="37" s="1"/>
  <c r="DK24" i="37"/>
  <c r="DK121" i="37" s="1"/>
  <c r="CN25" i="37"/>
  <c r="DD25" i="37"/>
  <c r="DD122" i="37" s="1"/>
  <c r="CW26" i="37"/>
  <c r="CW123" i="37" s="1"/>
  <c r="DM26" i="37"/>
  <c r="DM123" i="37" s="1"/>
  <c r="CP27" i="37"/>
  <c r="CP124" i="37" s="1"/>
  <c r="DF27" i="37"/>
  <c r="DF124" i="37" s="1"/>
  <c r="CY28" i="37"/>
  <c r="CY125" i="37" s="1"/>
  <c r="CR29" i="37"/>
  <c r="CR126" i="37" s="1"/>
  <c r="DH29" i="37"/>
  <c r="DH126" i="37" s="1"/>
  <c r="DA30" i="37"/>
  <c r="DA127" i="37" s="1"/>
  <c r="CT31" i="37"/>
  <c r="CT128" i="37" s="1"/>
  <c r="DJ31" i="37"/>
  <c r="DJ128" i="37" s="1"/>
  <c r="AD32" i="37"/>
  <c r="DC32" i="37"/>
  <c r="DC129" i="37" s="1"/>
  <c r="D66" i="37"/>
  <c r="T66" i="37"/>
  <c r="L98" i="37"/>
  <c r="CW71" i="37"/>
  <c r="CW98" i="37" s="1"/>
  <c r="AB98" i="37"/>
  <c r="DM71" i="37"/>
  <c r="DM98" i="37" s="1"/>
  <c r="DG98" i="37"/>
  <c r="DO75" i="37"/>
  <c r="CQ90" i="37"/>
  <c r="DO90" i="37" s="1"/>
  <c r="AD90" i="37"/>
  <c r="DO95" i="37"/>
  <c r="N98" i="37"/>
  <c r="DD16" i="37"/>
  <c r="DD113" i="37" s="1"/>
  <c r="CW17" i="37"/>
  <c r="CW114" i="37" s="1"/>
  <c r="DM17" i="37"/>
  <c r="DM114" i="37" s="1"/>
  <c r="CP18" i="37"/>
  <c r="CP115" i="37" s="1"/>
  <c r="DF18" i="37"/>
  <c r="DF115" i="37" s="1"/>
  <c r="B484" i="37" a="1"/>
  <c r="B484" i="37" s="1"/>
  <c r="AD117" i="37"/>
  <c r="CR20" i="37"/>
  <c r="CR117" i="37" s="1"/>
  <c r="DH20" i="37"/>
  <c r="DH117" i="37" s="1"/>
  <c r="DA21" i="37"/>
  <c r="DA118" i="37" s="1"/>
  <c r="CT22" i="37"/>
  <c r="CT119" i="37" s="1"/>
  <c r="DJ22" i="37"/>
  <c r="DJ119" i="37" s="1"/>
  <c r="DC23" i="37"/>
  <c r="DC120" i="37" s="1"/>
  <c r="CV24" i="37"/>
  <c r="CV121" i="37" s="1"/>
  <c r="DL24" i="37"/>
  <c r="DL121" i="37" s="1"/>
  <c r="CO25" i="37"/>
  <c r="CO122" i="37" s="1"/>
  <c r="DE25" i="37"/>
  <c r="DE122" i="37" s="1"/>
  <c r="CX26" i="37"/>
  <c r="CX123" i="37" s="1"/>
  <c r="CQ27" i="37"/>
  <c r="CQ124" i="37" s="1"/>
  <c r="DG27" i="37"/>
  <c r="DG124" i="37" s="1"/>
  <c r="CS29" i="37"/>
  <c r="CS126" i="37" s="1"/>
  <c r="DI29" i="37"/>
  <c r="DI126" i="37" s="1"/>
  <c r="DB30" i="37"/>
  <c r="DB127" i="37" s="1"/>
  <c r="CU31" i="37"/>
  <c r="CU128" i="37" s="1"/>
  <c r="DK31" i="37"/>
  <c r="DK128" i="37" s="1"/>
  <c r="CN32" i="37"/>
  <c r="DD32" i="37"/>
  <c r="DD129" i="37" s="1"/>
  <c r="DO60" i="37"/>
  <c r="CU61" i="37"/>
  <c r="AD61" i="37"/>
  <c r="M98" i="37"/>
  <c r="AC98" i="37"/>
  <c r="DH98" i="37"/>
  <c r="CO88" i="37"/>
  <c r="DO88" i="37" s="1"/>
  <c r="AD88" i="37"/>
  <c r="CS92" i="37"/>
  <c r="DO92" i="37" s="1"/>
  <c r="AD92" i="37"/>
  <c r="DO93" i="37"/>
  <c r="O98" i="37"/>
  <c r="F66" i="37"/>
  <c r="V66" i="37"/>
  <c r="CY98" i="37"/>
  <c r="AD71" i="37"/>
  <c r="DI98" i="37"/>
  <c r="CR83" i="37"/>
  <c r="DO83" i="37" s="1"/>
  <c r="AD83" i="37"/>
  <c r="Q98" i="37"/>
  <c r="B434" i="37" a="1"/>
  <c r="B434" i="37" s="1"/>
  <c r="AD115" i="37"/>
  <c r="AD21" i="37"/>
  <c r="AD126" i="37"/>
  <c r="G66" i="37"/>
  <c r="W66" i="37"/>
  <c r="AD54" i="37"/>
  <c r="CN62" i="37"/>
  <c r="DO62" i="37" s="1"/>
  <c r="AD62" i="37"/>
  <c r="DJ98" i="37"/>
  <c r="CU78" i="37"/>
  <c r="CU111" i="37" s="1"/>
  <c r="AD78" i="37"/>
  <c r="CW119" i="37"/>
  <c r="DM119" i="37"/>
  <c r="CP120" i="37"/>
  <c r="CY121" i="37"/>
  <c r="B609" i="37" a="1"/>
  <c r="B609" i="37" s="1"/>
  <c r="DA26" i="37"/>
  <c r="DA123" i="37" s="1"/>
  <c r="CT27" i="37"/>
  <c r="CT124" i="37" s="1"/>
  <c r="DJ27" i="37"/>
  <c r="DJ124" i="37" s="1"/>
  <c r="DC28" i="37"/>
  <c r="DC125" i="37" s="1"/>
  <c r="CV29" i="37"/>
  <c r="CV126" i="37" s="1"/>
  <c r="DL29" i="37"/>
  <c r="DL126" i="37" s="1"/>
  <c r="CO30" i="37"/>
  <c r="CO127" i="37" s="1"/>
  <c r="DE30" i="37"/>
  <c r="DE127" i="37" s="1"/>
  <c r="CX31" i="37"/>
  <c r="CX128" i="37" s="1"/>
  <c r="CQ32" i="37"/>
  <c r="CQ129" i="37" s="1"/>
  <c r="DG32" i="37"/>
  <c r="DG129" i="37" s="1"/>
  <c r="H66" i="37"/>
  <c r="X66" i="37"/>
  <c r="CW39" i="37"/>
  <c r="CW66" i="37" s="1"/>
  <c r="DM39" i="37"/>
  <c r="DM66" i="37" s="1"/>
  <c r="P98" i="37"/>
  <c r="AD80" i="37"/>
  <c r="AD129" i="37"/>
  <c r="I66" i="37"/>
  <c r="Y66" i="37"/>
  <c r="DO61" i="37"/>
  <c r="CP98" i="37"/>
  <c r="CO72" i="37"/>
  <c r="CO98" i="37" s="1"/>
  <c r="AD72" i="37"/>
  <c r="AD75" i="37"/>
  <c r="CP81" i="37"/>
  <c r="DO81" i="37" s="1"/>
  <c r="AD81" i="37"/>
  <c r="CN86" i="37"/>
  <c r="DO86" i="37" s="1"/>
  <c r="AD86" i="37"/>
  <c r="DO94" i="37"/>
  <c r="G98" i="37"/>
  <c r="W98" i="37"/>
  <c r="DN131" i="37"/>
  <c r="AD60" i="37"/>
  <c r="H98" i="37"/>
  <c r="X98" i="37"/>
  <c r="AD77" i="37"/>
  <c r="I98" i="37"/>
  <c r="Y98" i="37"/>
  <c r="CX71" i="37"/>
  <c r="CX98" i="37" s="1"/>
  <c r="CN96" i="37"/>
  <c r="DO96" i="37" s="1"/>
  <c r="AD96" i="37"/>
  <c r="J98" i="37"/>
  <c r="Z98" i="37"/>
  <c r="BH131" i="37"/>
  <c r="AD98" i="36"/>
  <c r="F139" i="36"/>
  <c r="I139" i="36" s="1"/>
  <c r="T143" i="36" s="1"/>
  <c r="H136" i="36"/>
  <c r="Q142" i="36" s="1"/>
  <c r="AD105" i="36"/>
  <c r="AD121" i="36"/>
  <c r="C134" i="36"/>
  <c r="AD66" i="36"/>
  <c r="O131" i="36"/>
  <c r="AD34" i="36"/>
  <c r="AD118" i="36"/>
  <c r="P131" i="36"/>
  <c r="Q131" i="36"/>
  <c r="AD107" i="36"/>
  <c r="AD114" i="36"/>
  <c r="AD123" i="36"/>
  <c r="D139" i="36"/>
  <c r="G139" i="36" s="1"/>
  <c r="T141" i="36" s="1"/>
  <c r="R131" i="36"/>
  <c r="N131" i="36"/>
  <c r="AD115" i="36"/>
  <c r="B136" i="36"/>
  <c r="Q136" i="36" s="1"/>
  <c r="I131" i="36"/>
  <c r="Y131" i="36"/>
  <c r="AD112" i="36"/>
  <c r="S131" i="36"/>
  <c r="AD128" i="36"/>
  <c r="AD104" i="36"/>
  <c r="T131" i="36"/>
  <c r="AD120" i="36"/>
  <c r="AD110" i="36"/>
  <c r="AD126" i="36"/>
  <c r="L131" i="36"/>
  <c r="F131" i="36"/>
  <c r="V131" i="36"/>
  <c r="AD109" i="36"/>
  <c r="AD125" i="36"/>
  <c r="J138" i="36"/>
  <c r="AD117" i="36"/>
  <c r="H131" i="36"/>
  <c r="X131" i="36"/>
  <c r="AD106" i="36"/>
  <c r="U131" i="36"/>
  <c r="AD119" i="36"/>
  <c r="AD122" i="36"/>
  <c r="J131" i="36"/>
  <c r="Z131" i="36"/>
  <c r="AD111" i="36"/>
  <c r="B138" i="36"/>
  <c r="S136" i="36" s="1"/>
  <c r="S144" i="36" s="1"/>
  <c r="AD127" i="36"/>
  <c r="B149" i="36"/>
  <c r="K131" i="36"/>
  <c r="AA131" i="36"/>
  <c r="AD108" i="36"/>
  <c r="AD116" i="36"/>
  <c r="AD124" i="36"/>
  <c r="M131" i="36"/>
  <c r="G131" i="36"/>
  <c r="W131" i="36"/>
  <c r="AD113" i="36"/>
  <c r="B154" i="36"/>
  <c r="H139" i="36"/>
  <c r="T142" i="36" s="1"/>
  <c r="I138" i="36"/>
  <c r="S143" i="36" s="1"/>
  <c r="Q139" i="36"/>
  <c r="T139" i="36" s="1"/>
  <c r="E144" i="36"/>
  <c r="C131" i="36"/>
  <c r="D131" i="36"/>
  <c r="Q138" i="36"/>
  <c r="T138" i="36" s="1"/>
  <c r="E142" i="36"/>
  <c r="E131" i="36"/>
  <c r="G136" i="36"/>
  <c r="Q141" i="36" s="1"/>
  <c r="I136" i="36"/>
  <c r="Q143" i="36" s="1"/>
  <c r="Q140" i="36"/>
  <c r="T140" i="36" s="1"/>
  <c r="B148" i="36"/>
  <c r="AD98" i="35"/>
  <c r="F139" i="35"/>
  <c r="I139" i="35" s="1"/>
  <c r="T143" i="35" s="1"/>
  <c r="AD121" i="35"/>
  <c r="H138" i="35"/>
  <c r="S142" i="35" s="1"/>
  <c r="P131" i="35"/>
  <c r="AD110" i="35"/>
  <c r="AD114" i="35"/>
  <c r="AD115" i="35"/>
  <c r="E139" i="35"/>
  <c r="AD66" i="35"/>
  <c r="C131" i="35"/>
  <c r="H136" i="35"/>
  <c r="Q142" i="35" s="1"/>
  <c r="O131" i="35"/>
  <c r="R131" i="35"/>
  <c r="AD126" i="35"/>
  <c r="B136" i="35"/>
  <c r="Q136" i="35" s="1"/>
  <c r="AD112" i="35"/>
  <c r="S131" i="35"/>
  <c r="AD123" i="35"/>
  <c r="D131" i="35"/>
  <c r="T131" i="35"/>
  <c r="N131" i="35"/>
  <c r="D139" i="35"/>
  <c r="AD128" i="35"/>
  <c r="AD118" i="35"/>
  <c r="F131" i="35"/>
  <c r="V131" i="35"/>
  <c r="L131" i="35"/>
  <c r="AD109" i="35"/>
  <c r="AD107" i="35"/>
  <c r="G131" i="35"/>
  <c r="W131" i="35"/>
  <c r="Q131" i="35"/>
  <c r="H131" i="35"/>
  <c r="X131" i="35"/>
  <c r="AD117" i="35"/>
  <c r="AD120" i="35"/>
  <c r="AD125" i="35"/>
  <c r="AD106" i="35"/>
  <c r="U131" i="35"/>
  <c r="J138" i="35"/>
  <c r="J131" i="35"/>
  <c r="Z131" i="35"/>
  <c r="AD111" i="35"/>
  <c r="K131" i="35"/>
  <c r="AA131" i="35"/>
  <c r="AD108" i="35"/>
  <c r="AD119" i="35"/>
  <c r="AD122" i="35"/>
  <c r="B138" i="35"/>
  <c r="S136" i="35" s="1"/>
  <c r="S144" i="35" s="1"/>
  <c r="AD127" i="35"/>
  <c r="M131" i="35"/>
  <c r="I131" i="35"/>
  <c r="Y131" i="35"/>
  <c r="AD113" i="35"/>
  <c r="AD116" i="35"/>
  <c r="AD124" i="35"/>
  <c r="AD105" i="35"/>
  <c r="G139" i="35"/>
  <c r="T141" i="35" s="1"/>
  <c r="H139" i="35"/>
  <c r="T142" i="35" s="1"/>
  <c r="I138" i="35"/>
  <c r="S143" i="35" s="1"/>
  <c r="Q139" i="35"/>
  <c r="T139" i="35" s="1"/>
  <c r="E144" i="35"/>
  <c r="E145" i="35" s="1"/>
  <c r="Q138" i="35"/>
  <c r="T138" i="35" s="1"/>
  <c r="E142" i="35"/>
  <c r="E131" i="35"/>
  <c r="AD104" i="35"/>
  <c r="G136" i="35"/>
  <c r="Q141" i="35" s="1"/>
  <c r="I136" i="35"/>
  <c r="Q143" i="35" s="1"/>
  <c r="Q140" i="35"/>
  <c r="T140" i="35" s="1"/>
  <c r="B148" i="35"/>
  <c r="F139" i="34"/>
  <c r="D139" i="34"/>
  <c r="B154" i="34"/>
  <c r="AD98" i="34"/>
  <c r="B152" i="34"/>
  <c r="AD108" i="34"/>
  <c r="AD124" i="34"/>
  <c r="H138" i="34"/>
  <c r="S142" i="34" s="1"/>
  <c r="C134" i="34"/>
  <c r="E139" i="34"/>
  <c r="AD66" i="34"/>
  <c r="J131" i="34"/>
  <c r="Z131" i="34"/>
  <c r="P131" i="34"/>
  <c r="K131" i="34"/>
  <c r="L131" i="34"/>
  <c r="AD114" i="34"/>
  <c r="M131" i="34"/>
  <c r="AD120" i="34"/>
  <c r="AD105" i="34"/>
  <c r="B138" i="34"/>
  <c r="AD121" i="34"/>
  <c r="G138" i="34"/>
  <c r="S141" i="34" s="1"/>
  <c r="O131" i="34"/>
  <c r="AD116" i="34"/>
  <c r="AD118" i="34"/>
  <c r="AD113" i="34"/>
  <c r="AD34" i="34"/>
  <c r="G139" i="34" s="1"/>
  <c r="T141" i="34" s="1"/>
  <c r="AD110" i="34"/>
  <c r="AD126" i="34"/>
  <c r="R131" i="34"/>
  <c r="AD115" i="34"/>
  <c r="B136" i="34"/>
  <c r="Q136" i="34" s="1"/>
  <c r="AD112" i="34"/>
  <c r="S131" i="34"/>
  <c r="AD128" i="34"/>
  <c r="AD107" i="34"/>
  <c r="AD123" i="34"/>
  <c r="D131" i="34"/>
  <c r="T131" i="34"/>
  <c r="N131" i="34"/>
  <c r="I131" i="34"/>
  <c r="Y131" i="34"/>
  <c r="F131" i="34"/>
  <c r="V131" i="34"/>
  <c r="AD109" i="34"/>
  <c r="AD117" i="34"/>
  <c r="AD125" i="34"/>
  <c r="G131" i="34"/>
  <c r="W131" i="34"/>
  <c r="J138" i="34"/>
  <c r="Q131" i="34"/>
  <c r="H131" i="34"/>
  <c r="X131" i="34"/>
  <c r="B149" i="34"/>
  <c r="AD106" i="34"/>
  <c r="U131" i="34"/>
  <c r="AD119" i="34"/>
  <c r="AD122" i="34"/>
  <c r="AD111" i="34"/>
  <c r="AD127" i="34"/>
  <c r="AA131" i="34"/>
  <c r="I139" i="34"/>
  <c r="T143" i="34" s="1"/>
  <c r="S136" i="34"/>
  <c r="S144" i="34" s="1"/>
  <c r="I138" i="34"/>
  <c r="S143" i="34" s="1"/>
  <c r="Q139" i="34"/>
  <c r="T139" i="34" s="1"/>
  <c r="E144" i="34"/>
  <c r="C131" i="34"/>
  <c r="Q138" i="34"/>
  <c r="T138" i="34" s="1"/>
  <c r="E142" i="34"/>
  <c r="G136" i="34"/>
  <c r="Q141" i="34" s="1"/>
  <c r="AD104" i="34"/>
  <c r="E131" i="34"/>
  <c r="I136" i="34"/>
  <c r="Q143" i="34" s="1"/>
  <c r="Q140" i="34"/>
  <c r="T140" i="34" s="1"/>
  <c r="B148" i="34"/>
  <c r="CM149" i="33"/>
  <c r="CM150" i="33"/>
  <c r="CO114" i="33"/>
  <c r="CO117" i="33"/>
  <c r="CP106" i="33"/>
  <c r="CS121" i="33"/>
  <c r="CZ117" i="33"/>
  <c r="DI125" i="33"/>
  <c r="DD127" i="33"/>
  <c r="DA122" i="33"/>
  <c r="DG128" i="33"/>
  <c r="DO95" i="33"/>
  <c r="DK116" i="33"/>
  <c r="DL119" i="33"/>
  <c r="DB125" i="33"/>
  <c r="DL129" i="33"/>
  <c r="DO94" i="33"/>
  <c r="DC107" i="33"/>
  <c r="DO77" i="33"/>
  <c r="DO91" i="33"/>
  <c r="DG123" i="33"/>
  <c r="DK113" i="33"/>
  <c r="DE123" i="33"/>
  <c r="CQ125" i="33"/>
  <c r="DF123" i="33"/>
  <c r="DH129" i="33"/>
  <c r="DO50" i="33"/>
  <c r="CW125" i="33"/>
  <c r="DL128" i="33"/>
  <c r="CY105" i="33"/>
  <c r="DL106" i="33"/>
  <c r="CQ109" i="33"/>
  <c r="CY125" i="33"/>
  <c r="CZ110" i="33"/>
  <c r="CS127" i="33"/>
  <c r="DI111" i="33"/>
  <c r="CY115" i="33"/>
  <c r="CX115" i="33"/>
  <c r="CT117" i="33"/>
  <c r="CQ122" i="33"/>
  <c r="DF126" i="33"/>
  <c r="CP129" i="33"/>
  <c r="DO41" i="33"/>
  <c r="DO56" i="33"/>
  <c r="DL110" i="33"/>
  <c r="DB115" i="33"/>
  <c r="CV119" i="33"/>
  <c r="CT120" i="33"/>
  <c r="CV122" i="33"/>
  <c r="DH126" i="33"/>
  <c r="DB128" i="33"/>
  <c r="DJ106" i="33"/>
  <c r="CO107" i="33"/>
  <c r="CW118" i="33"/>
  <c r="CW122" i="33"/>
  <c r="DC128" i="33"/>
  <c r="DC116" i="33"/>
  <c r="DF116" i="33"/>
  <c r="DB118" i="33"/>
  <c r="CX118" i="33"/>
  <c r="CY120" i="33"/>
  <c r="DG116" i="33"/>
  <c r="DC118" i="33"/>
  <c r="CZ120" i="33"/>
  <c r="CN124" i="33"/>
  <c r="CQ112" i="33"/>
  <c r="DD120" i="33"/>
  <c r="DE120" i="33"/>
  <c r="DH121" i="33"/>
  <c r="CW123" i="33"/>
  <c r="CP124" i="33"/>
  <c r="DM128" i="33"/>
  <c r="CV112" i="33"/>
  <c r="CR112" i="33"/>
  <c r="DE118" i="33"/>
  <c r="DI118" i="33"/>
  <c r="DI121" i="33"/>
  <c r="CX123" i="33"/>
  <c r="DK129" i="33"/>
  <c r="CW112" i="33"/>
  <c r="DK120" i="33"/>
  <c r="CS124" i="33"/>
  <c r="CN111" i="33"/>
  <c r="F117" i="33"/>
  <c r="CQ20" i="33"/>
  <c r="CQ117" i="33" s="1"/>
  <c r="CN127" i="33"/>
  <c r="CQ46" i="33"/>
  <c r="DO46" i="33" s="1"/>
  <c r="R106" i="33"/>
  <c r="DC9" i="33"/>
  <c r="DC106" i="33" s="1"/>
  <c r="CT107" i="33"/>
  <c r="G109" i="33"/>
  <c r="CR12" i="33"/>
  <c r="CR109" i="33" s="1"/>
  <c r="W109" i="33"/>
  <c r="DH12" i="33"/>
  <c r="DH109" i="33" s="1"/>
  <c r="O111" i="33"/>
  <c r="CZ14" i="33"/>
  <c r="CZ111" i="33" s="1"/>
  <c r="CO14" i="33"/>
  <c r="CO111" i="33" s="1"/>
  <c r="CW115" i="33"/>
  <c r="L116" i="33"/>
  <c r="CW19" i="33"/>
  <c r="CW116" i="33" s="1"/>
  <c r="AB116" i="33"/>
  <c r="DM19" i="33"/>
  <c r="DM116" i="33" s="1"/>
  <c r="O127" i="33"/>
  <c r="CZ30" i="33"/>
  <c r="CZ127" i="33" s="1"/>
  <c r="CR39" i="33"/>
  <c r="CR66" i="33" s="1"/>
  <c r="DH39" i="33"/>
  <c r="DH66" i="33" s="1"/>
  <c r="J104" i="33"/>
  <c r="CU7" i="33"/>
  <c r="Z104" i="33"/>
  <c r="DK7" i="33"/>
  <c r="C106" i="33"/>
  <c r="CN9" i="33"/>
  <c r="S106" i="33"/>
  <c r="DD9" i="33"/>
  <c r="DD106" i="33" s="1"/>
  <c r="CS109" i="33"/>
  <c r="P111" i="33"/>
  <c r="DA14" i="33"/>
  <c r="DA111" i="33" s="1"/>
  <c r="M116" i="33"/>
  <c r="CX19" i="33"/>
  <c r="CX116" i="33" s="1"/>
  <c r="CY24" i="33"/>
  <c r="CY121" i="33" s="1"/>
  <c r="DO40" i="33"/>
  <c r="K104" i="33"/>
  <c r="CV7" i="33"/>
  <c r="DH9" i="33"/>
  <c r="DH106" i="33" s="1"/>
  <c r="CZ107" i="33"/>
  <c r="N108" i="33"/>
  <c r="CY11" i="33"/>
  <c r="CY108" i="33" s="1"/>
  <c r="CO118" i="33"/>
  <c r="F126" i="33"/>
  <c r="CQ29" i="33"/>
  <c r="CQ126" i="33" s="1"/>
  <c r="V126" i="33"/>
  <c r="DG29" i="33"/>
  <c r="DG126" i="33" s="1"/>
  <c r="DO47" i="33"/>
  <c r="DO48" i="33"/>
  <c r="I105" i="33"/>
  <c r="CT8" i="33"/>
  <c r="CT105" i="33" s="1"/>
  <c r="Y105" i="33"/>
  <c r="DJ8" i="33"/>
  <c r="DJ105" i="33" s="1"/>
  <c r="DA10" i="33"/>
  <c r="DA107" i="33" s="1"/>
  <c r="F110" i="33"/>
  <c r="CQ13" i="33"/>
  <c r="CQ110" i="33" s="1"/>
  <c r="V110" i="33"/>
  <c r="DG13" i="33"/>
  <c r="DG110" i="33" s="1"/>
  <c r="C115" i="33"/>
  <c r="CN18" i="33"/>
  <c r="S115" i="33"/>
  <c r="DD18" i="33"/>
  <c r="DD115" i="33" s="1"/>
  <c r="DD21" i="33"/>
  <c r="DD118" i="33" s="1"/>
  <c r="CU66" i="33"/>
  <c r="DK66" i="33"/>
  <c r="CO44" i="33"/>
  <c r="U117" i="33"/>
  <c r="DF20" i="33"/>
  <c r="DF117" i="33" s="1"/>
  <c r="W110" i="33"/>
  <c r="DH13" i="33"/>
  <c r="DH110" i="33" s="1"/>
  <c r="D115" i="33"/>
  <c r="CO18" i="33"/>
  <c r="CO115" i="33" s="1"/>
  <c r="T115" i="33"/>
  <c r="DE18" i="33"/>
  <c r="DE115" i="33" s="1"/>
  <c r="CV117" i="33"/>
  <c r="K123" i="33"/>
  <c r="B634" i="33" s="1" a="1"/>
  <c r="B634" i="33" s="1"/>
  <c r="CV26" i="33"/>
  <c r="CV123" i="33" s="1"/>
  <c r="AA123" i="33"/>
  <c r="DL26" i="33"/>
  <c r="DL123" i="33" s="1"/>
  <c r="D124" i="33"/>
  <c r="CO27" i="33"/>
  <c r="T124" i="33"/>
  <c r="DE27" i="33"/>
  <c r="DE124" i="33" s="1"/>
  <c r="M125" i="33"/>
  <c r="CX28" i="33"/>
  <c r="CX125" i="33" s="1"/>
  <c r="F113" i="33"/>
  <c r="DL66" i="33"/>
  <c r="Z105" i="33"/>
  <c r="DK8" i="33"/>
  <c r="DK105" i="33" s="1"/>
  <c r="DL117" i="33"/>
  <c r="DJ107" i="33"/>
  <c r="CT11" i="33"/>
  <c r="CT108" i="33" s="1"/>
  <c r="DE14" i="33"/>
  <c r="DE111" i="33" s="1"/>
  <c r="CX15" i="33"/>
  <c r="CX112" i="33" s="1"/>
  <c r="J114" i="33"/>
  <c r="CU17" i="33"/>
  <c r="CU114" i="33" s="1"/>
  <c r="DK17" i="33"/>
  <c r="DK114" i="33" s="1"/>
  <c r="Z114" i="33"/>
  <c r="CW22" i="33"/>
  <c r="CW119" i="33" s="1"/>
  <c r="D127" i="33"/>
  <c r="AD127" i="33" s="1"/>
  <c r="CO30" i="33"/>
  <c r="CO127" i="33" s="1"/>
  <c r="CW66" i="33"/>
  <c r="DM66" i="33"/>
  <c r="DO45" i="33"/>
  <c r="DO63" i="33"/>
  <c r="E107" i="33"/>
  <c r="CP10" i="33"/>
  <c r="CP107" i="33" s="1"/>
  <c r="U107" i="33"/>
  <c r="DF10" i="33"/>
  <c r="DF107" i="33" s="1"/>
  <c r="M109" i="33"/>
  <c r="CX12" i="33"/>
  <c r="CX109" i="33" s="1"/>
  <c r="DB112" i="33"/>
  <c r="CP113" i="33"/>
  <c r="K114" i="33"/>
  <c r="CV17" i="33"/>
  <c r="CV114" i="33" s="1"/>
  <c r="AA114" i="33"/>
  <c r="DL17" i="33"/>
  <c r="DL114" i="33" s="1"/>
  <c r="DM115" i="33"/>
  <c r="R122" i="33"/>
  <c r="DC25" i="33"/>
  <c r="DC122" i="33" s="1"/>
  <c r="CX66" i="33"/>
  <c r="DO49" i="33"/>
  <c r="CS57" i="33"/>
  <c r="CS122" i="33" s="1"/>
  <c r="V117" i="33"/>
  <c r="DG20" i="33"/>
  <c r="DG117" i="33" s="1"/>
  <c r="J105" i="33"/>
  <c r="CU8" i="33"/>
  <c r="CU105" i="33" s="1"/>
  <c r="P104" i="33"/>
  <c r="DA7" i="33"/>
  <c r="N109" i="33"/>
  <c r="CY12" i="33"/>
  <c r="CY109" i="33" s="1"/>
  <c r="DG111" i="33"/>
  <c r="CQ16" i="33"/>
  <c r="CQ113" i="33" s="1"/>
  <c r="DB19" i="33"/>
  <c r="DB116" i="33" s="1"/>
  <c r="I121" i="33"/>
  <c r="CT24" i="33"/>
  <c r="CT121" i="33" s="1"/>
  <c r="Y121" i="33"/>
  <c r="DJ24" i="33"/>
  <c r="DJ121" i="33" s="1"/>
  <c r="K126" i="33"/>
  <c r="CV29" i="33"/>
  <c r="CV126" i="33" s="1"/>
  <c r="AA126" i="33"/>
  <c r="DL29" i="33"/>
  <c r="DL126" i="33" s="1"/>
  <c r="CY66" i="33"/>
  <c r="E117" i="33"/>
  <c r="CP20" i="33"/>
  <c r="CP117" i="33" s="1"/>
  <c r="G110" i="33"/>
  <c r="CR13" i="33"/>
  <c r="CR110" i="33" s="1"/>
  <c r="Q104" i="33"/>
  <c r="DB7" i="33"/>
  <c r="CU106" i="33"/>
  <c r="DK106" i="33"/>
  <c r="D108" i="33"/>
  <c r="CO11" i="33"/>
  <c r="T108" i="33"/>
  <c r="DE11" i="33"/>
  <c r="DE108" i="33" s="1"/>
  <c r="J121" i="33"/>
  <c r="CU24" i="33"/>
  <c r="CU121" i="33" s="1"/>
  <c r="Z121" i="33"/>
  <c r="DK24" i="33"/>
  <c r="DK121" i="33" s="1"/>
  <c r="CZ66" i="33"/>
  <c r="DO42" i="33"/>
  <c r="CQ55" i="33"/>
  <c r="E108" i="33"/>
  <c r="CP11" i="33"/>
  <c r="CP108" i="33" s="1"/>
  <c r="Q113" i="33"/>
  <c r="DB16" i="33"/>
  <c r="DB113" i="33" s="1"/>
  <c r="P120" i="33"/>
  <c r="DA23" i="33"/>
  <c r="DA120" i="33" s="1"/>
  <c r="P123" i="33"/>
  <c r="DA26" i="33"/>
  <c r="DA123" i="33" s="1"/>
  <c r="I124" i="33"/>
  <c r="CT27" i="33"/>
  <c r="CT124" i="33" s="1"/>
  <c r="Y124" i="33"/>
  <c r="DJ27" i="33"/>
  <c r="DJ124" i="33" s="1"/>
  <c r="R125" i="33"/>
  <c r="B684" i="33" s="1" a="1"/>
  <c r="B684" i="33" s="1"/>
  <c r="DC28" i="33"/>
  <c r="DC125" i="33" s="1"/>
  <c r="Q129" i="33"/>
  <c r="DB32" i="33"/>
  <c r="DB129" i="33" s="1"/>
  <c r="CV66" i="33"/>
  <c r="DF23" i="33"/>
  <c r="DF120" i="33" s="1"/>
  <c r="U108" i="33"/>
  <c r="DF11" i="33"/>
  <c r="DF108" i="33" s="1"/>
  <c r="CN114" i="33"/>
  <c r="L106" i="33"/>
  <c r="CW9" i="33"/>
  <c r="CW106" i="33" s="1"/>
  <c r="AB106" i="33"/>
  <c r="DM9" i="33"/>
  <c r="DM106" i="33" s="1"/>
  <c r="DJ11" i="33"/>
  <c r="DJ108" i="33" s="1"/>
  <c r="CX110" i="33"/>
  <c r="R113" i="33"/>
  <c r="DC16" i="33"/>
  <c r="DC113" i="33" s="1"/>
  <c r="CU20" i="33"/>
  <c r="CU117" i="33" s="1"/>
  <c r="Q120" i="33"/>
  <c r="DB23" i="33"/>
  <c r="DB120" i="33" s="1"/>
  <c r="CX105" i="33"/>
  <c r="CU111" i="33"/>
  <c r="DF113" i="33"/>
  <c r="CV115" i="33"/>
  <c r="DL115" i="33"/>
  <c r="G119" i="33"/>
  <c r="CR22" i="33"/>
  <c r="CR119" i="33" s="1"/>
  <c r="W119" i="33"/>
  <c r="DH22" i="33"/>
  <c r="DH119" i="33" s="1"/>
  <c r="DM22" i="33"/>
  <c r="DM119" i="33" s="1"/>
  <c r="G122" i="33"/>
  <c r="CR25" i="33"/>
  <c r="CR122" i="33" s="1"/>
  <c r="W122" i="33"/>
  <c r="DH25" i="33"/>
  <c r="DH122" i="33" s="1"/>
  <c r="DC66" i="33"/>
  <c r="CO53" i="33"/>
  <c r="DO60" i="33"/>
  <c r="E104" i="33"/>
  <c r="U104" i="33"/>
  <c r="K107" i="33"/>
  <c r="CV10" i="33"/>
  <c r="CV107" i="33" s="1"/>
  <c r="AA107" i="33"/>
  <c r="DL10" i="33"/>
  <c r="DL107" i="33" s="1"/>
  <c r="H112" i="33"/>
  <c r="CS15" i="33"/>
  <c r="CS112" i="33" s="1"/>
  <c r="X112" i="33"/>
  <c r="DI15" i="33"/>
  <c r="DI112" i="33" s="1"/>
  <c r="DG16" i="33"/>
  <c r="DG113" i="33" s="1"/>
  <c r="N118" i="33"/>
  <c r="CY21" i="33"/>
  <c r="CY118" i="33" s="1"/>
  <c r="CS22" i="33"/>
  <c r="CS119" i="33" s="1"/>
  <c r="H119" i="33"/>
  <c r="X119" i="33"/>
  <c r="DI22" i="33"/>
  <c r="DI119" i="33" s="1"/>
  <c r="DD66" i="33"/>
  <c r="DO43" i="33"/>
  <c r="E120" i="33"/>
  <c r="C105" i="33"/>
  <c r="CN8" i="33"/>
  <c r="S105" i="33"/>
  <c r="DD8" i="33"/>
  <c r="DD105" i="33" s="1"/>
  <c r="DC105" i="33"/>
  <c r="L107" i="33"/>
  <c r="CW10" i="33"/>
  <c r="CW107" i="33" s="1"/>
  <c r="AB107" i="33"/>
  <c r="AB131" i="33" s="1"/>
  <c r="DM10" i="33"/>
  <c r="DM107" i="33" s="1"/>
  <c r="CO109" i="33"/>
  <c r="P110" i="33"/>
  <c r="DA13" i="33"/>
  <c r="DA110" i="33" s="1"/>
  <c r="I112" i="33"/>
  <c r="CT15" i="33"/>
  <c r="CT112" i="33" s="1"/>
  <c r="Y112" i="33"/>
  <c r="DJ15" i="33"/>
  <c r="DJ112" i="33" s="1"/>
  <c r="O118" i="33"/>
  <c r="CZ21" i="33"/>
  <c r="CZ118" i="33" s="1"/>
  <c r="CN21" i="33"/>
  <c r="H128" i="33"/>
  <c r="AD128" i="33" s="1"/>
  <c r="CS31" i="33"/>
  <c r="CS128" i="33" s="1"/>
  <c r="X128" i="33"/>
  <c r="B759" i="33" s="1" a="1"/>
  <c r="B759" i="33" s="1"/>
  <c r="DI31" i="33"/>
  <c r="DI128" i="33" s="1"/>
  <c r="DE66" i="33"/>
  <c r="DO44" i="33"/>
  <c r="DE30" i="33"/>
  <c r="DE127" i="33" s="1"/>
  <c r="CX31" i="33"/>
  <c r="CX128" i="33" s="1"/>
  <c r="CQ32" i="33"/>
  <c r="CQ129" i="33" s="1"/>
  <c r="DG32" i="33"/>
  <c r="DG129" i="33" s="1"/>
  <c r="DO51" i="33"/>
  <c r="CS71" i="33"/>
  <c r="DI71" i="33"/>
  <c r="DI98" i="33" s="1"/>
  <c r="DM98" i="33"/>
  <c r="CQ87" i="33"/>
  <c r="DO96" i="33"/>
  <c r="CN12" i="33"/>
  <c r="DD12" i="33"/>
  <c r="DD109" i="33" s="1"/>
  <c r="CW13" i="33"/>
  <c r="CW110" i="33" s="1"/>
  <c r="DM13" i="33"/>
  <c r="DM110" i="33" s="1"/>
  <c r="CP14" i="33"/>
  <c r="CP111" i="33" s="1"/>
  <c r="DF14" i="33"/>
  <c r="DF111" i="33" s="1"/>
  <c r="CY15" i="33"/>
  <c r="CY112" i="33" s="1"/>
  <c r="CR16" i="33"/>
  <c r="CR113" i="33" s="1"/>
  <c r="DH16" i="33"/>
  <c r="DH113" i="33" s="1"/>
  <c r="L114" i="33"/>
  <c r="AB114" i="33"/>
  <c r="DA17" i="33"/>
  <c r="DA114" i="33" s="1"/>
  <c r="CT18" i="33"/>
  <c r="CT115" i="33" s="1"/>
  <c r="DJ18" i="33"/>
  <c r="DJ115" i="33" s="1"/>
  <c r="CX22" i="33"/>
  <c r="CX119" i="33" s="1"/>
  <c r="CZ24" i="33"/>
  <c r="CZ121" i="33" s="1"/>
  <c r="DB26" i="33"/>
  <c r="DB123" i="33" s="1"/>
  <c r="CU27" i="33"/>
  <c r="CU124" i="33" s="1"/>
  <c r="DK27" i="33"/>
  <c r="DK124" i="33" s="1"/>
  <c r="CN28" i="33"/>
  <c r="DD28" i="33"/>
  <c r="DD125" i="33" s="1"/>
  <c r="CW29" i="33"/>
  <c r="CW126" i="33" s="1"/>
  <c r="DM29" i="33"/>
  <c r="DM126" i="33" s="1"/>
  <c r="CP30" i="33"/>
  <c r="CP127" i="33" s="1"/>
  <c r="DF30" i="33"/>
  <c r="DF127" i="33" s="1"/>
  <c r="CY31" i="33"/>
  <c r="CY128" i="33" s="1"/>
  <c r="CT71" i="33"/>
  <c r="CT98" i="33" s="1"/>
  <c r="DJ71" i="33"/>
  <c r="DJ98" i="33" s="1"/>
  <c r="DO78" i="33"/>
  <c r="DO79" i="33"/>
  <c r="DO81" i="33"/>
  <c r="CQ7" i="33"/>
  <c r="CZ8" i="33"/>
  <c r="CZ105" i="33" s="1"/>
  <c r="DB10" i="33"/>
  <c r="DB107" i="33" s="1"/>
  <c r="DK11" i="33"/>
  <c r="DK108" i="33" s="1"/>
  <c r="CZ15" i="33"/>
  <c r="CZ112" i="33" s="1"/>
  <c r="CS16" i="33"/>
  <c r="CS113" i="33" s="1"/>
  <c r="DI16" i="33"/>
  <c r="DI113" i="33" s="1"/>
  <c r="DB17" i="33"/>
  <c r="DB114" i="33" s="1"/>
  <c r="CU18" i="33"/>
  <c r="CU115" i="33" s="1"/>
  <c r="DK18" i="33"/>
  <c r="DK115" i="33" s="1"/>
  <c r="CN19" i="33"/>
  <c r="DD19" i="33"/>
  <c r="DD116" i="33" s="1"/>
  <c r="CW20" i="33"/>
  <c r="CW117" i="33" s="1"/>
  <c r="DM20" i="33"/>
  <c r="DM117" i="33" s="1"/>
  <c r="CP21" i="33"/>
  <c r="CP118" i="33" s="1"/>
  <c r="DF21" i="33"/>
  <c r="DF118" i="33" s="1"/>
  <c r="CY22" i="33"/>
  <c r="CY119" i="33" s="1"/>
  <c r="CR23" i="33"/>
  <c r="CR120" i="33" s="1"/>
  <c r="DH23" i="33"/>
  <c r="DH120" i="33" s="1"/>
  <c r="DA24" i="33"/>
  <c r="DA121" i="33" s="1"/>
  <c r="CT25" i="33"/>
  <c r="CT122" i="33" s="1"/>
  <c r="DJ25" i="33"/>
  <c r="DJ122" i="33" s="1"/>
  <c r="DC26" i="33"/>
  <c r="DC123" i="33" s="1"/>
  <c r="CV27" i="33"/>
  <c r="CV124" i="33" s="1"/>
  <c r="DL27" i="33"/>
  <c r="DL124" i="33" s="1"/>
  <c r="CO28" i="33"/>
  <c r="CO125" i="33" s="1"/>
  <c r="DE28" i="33"/>
  <c r="DE125" i="33" s="1"/>
  <c r="CX29" i="33"/>
  <c r="CX126" i="33" s="1"/>
  <c r="CQ30" i="33"/>
  <c r="CQ127" i="33" s="1"/>
  <c r="DG30" i="33"/>
  <c r="DG127" i="33" s="1"/>
  <c r="CZ31" i="33"/>
  <c r="CZ128" i="33" s="1"/>
  <c r="CS32" i="33"/>
  <c r="CS129" i="33" s="1"/>
  <c r="DI32" i="33"/>
  <c r="DI129" i="33" s="1"/>
  <c r="DO58" i="33"/>
  <c r="DG7" i="33"/>
  <c r="CS9" i="33"/>
  <c r="CS106" i="33" s="1"/>
  <c r="DI9" i="33"/>
  <c r="DI106" i="33" s="1"/>
  <c r="CU11" i="33"/>
  <c r="CU108" i="33" s="1"/>
  <c r="CS7" i="33"/>
  <c r="DI7" i="33"/>
  <c r="DB8" i="33"/>
  <c r="DB105" i="33" s="1"/>
  <c r="CN10" i="33"/>
  <c r="DD10" i="33"/>
  <c r="DD107" i="33" s="1"/>
  <c r="CW11" i="33"/>
  <c r="CW108" i="33" s="1"/>
  <c r="DM11" i="33"/>
  <c r="DM108" i="33" s="1"/>
  <c r="CP12" i="33"/>
  <c r="CP109" i="33" s="1"/>
  <c r="DF12" i="33"/>
  <c r="DF109" i="33" s="1"/>
  <c r="CY13" i="33"/>
  <c r="CY110" i="33" s="1"/>
  <c r="CR14" i="33"/>
  <c r="CR111" i="33" s="1"/>
  <c r="DH14" i="33"/>
  <c r="DH111" i="33" s="1"/>
  <c r="DA15" i="33"/>
  <c r="DA112" i="33" s="1"/>
  <c r="CT16" i="33"/>
  <c r="CT113" i="33" s="1"/>
  <c r="DJ16" i="33"/>
  <c r="DJ113" i="33" s="1"/>
  <c r="DC17" i="33"/>
  <c r="DC114" i="33" s="1"/>
  <c r="CO19" i="33"/>
  <c r="CO116" i="33" s="1"/>
  <c r="DE19" i="33"/>
  <c r="DE116" i="33" s="1"/>
  <c r="CX20" i="33"/>
  <c r="CX117" i="33" s="1"/>
  <c r="CQ21" i="33"/>
  <c r="CQ118" i="33" s="1"/>
  <c r="DG21" i="33"/>
  <c r="DG118" i="33" s="1"/>
  <c r="CZ22" i="33"/>
  <c r="CZ119" i="33" s="1"/>
  <c r="CS23" i="33"/>
  <c r="CS120" i="33" s="1"/>
  <c r="DI23" i="33"/>
  <c r="DI120" i="33" s="1"/>
  <c r="DB24" i="33"/>
  <c r="DB121" i="33" s="1"/>
  <c r="CU25" i="33"/>
  <c r="CU122" i="33" s="1"/>
  <c r="DK25" i="33"/>
  <c r="DK122" i="33" s="1"/>
  <c r="CN26" i="33"/>
  <c r="DD26" i="33"/>
  <c r="DD123" i="33" s="1"/>
  <c r="CW27" i="33"/>
  <c r="CW124" i="33" s="1"/>
  <c r="DM27" i="33"/>
  <c r="DM124" i="33" s="1"/>
  <c r="CP28" i="33"/>
  <c r="CP125" i="33" s="1"/>
  <c r="DF28" i="33"/>
  <c r="DF125" i="33" s="1"/>
  <c r="CY29" i="33"/>
  <c r="CY126" i="33" s="1"/>
  <c r="B734" i="33" a="1"/>
  <c r="B734" i="33" s="1"/>
  <c r="CR30" i="33"/>
  <c r="CR127" i="33" s="1"/>
  <c r="DH30" i="33"/>
  <c r="DH127" i="33" s="1"/>
  <c r="DA31" i="33"/>
  <c r="DA128" i="33" s="1"/>
  <c r="CT32" i="33"/>
  <c r="CT129" i="33" s="1"/>
  <c r="DJ32" i="33"/>
  <c r="DJ129" i="33" s="1"/>
  <c r="DO73" i="33"/>
  <c r="DO75" i="33"/>
  <c r="DA66" i="33"/>
  <c r="CN54" i="33"/>
  <c r="DO54" i="33" s="1"/>
  <c r="DO85" i="33"/>
  <c r="DO86" i="33"/>
  <c r="T112" i="33"/>
  <c r="DJ14" i="33"/>
  <c r="DJ111" i="33" s="1"/>
  <c r="DC15" i="33"/>
  <c r="DC112" i="33" s="1"/>
  <c r="R116" i="33"/>
  <c r="K117" i="33"/>
  <c r="D118" i="33"/>
  <c r="T118" i="33"/>
  <c r="F120" i="33"/>
  <c r="V120" i="33"/>
  <c r="CN121" i="33"/>
  <c r="H122" i="33"/>
  <c r="X122" i="33"/>
  <c r="G129" i="33"/>
  <c r="W129" i="33"/>
  <c r="DB66" i="33"/>
  <c r="DO61" i="33"/>
  <c r="CQ72" i="33"/>
  <c r="CS84" i="33"/>
  <c r="DO84" i="33" s="1"/>
  <c r="CO88" i="33"/>
  <c r="DO88" i="33" s="1"/>
  <c r="DO92" i="33"/>
  <c r="G104" i="33"/>
  <c r="W104" i="33"/>
  <c r="DL7" i="33"/>
  <c r="P105" i="33"/>
  <c r="DE8" i="33"/>
  <c r="DE105" i="33" s="1"/>
  <c r="I106" i="33"/>
  <c r="Y106" i="33"/>
  <c r="CX9" i="33"/>
  <c r="CX106" i="33" s="1"/>
  <c r="R107" i="33"/>
  <c r="DG10" i="33"/>
  <c r="DG107" i="33" s="1"/>
  <c r="K108" i="33"/>
  <c r="AA108" i="33"/>
  <c r="CZ11" i="33"/>
  <c r="CZ108" i="33" s="1"/>
  <c r="D109" i="33"/>
  <c r="B142" i="33" s="1"/>
  <c r="T109" i="33"/>
  <c r="DI12" i="33"/>
  <c r="DI109" i="33" s="1"/>
  <c r="M110" i="33"/>
  <c r="AC110" i="33"/>
  <c r="DB13" i="33"/>
  <c r="DB110" i="33" s="1"/>
  <c r="F111" i="33"/>
  <c r="V111" i="33"/>
  <c r="DK14" i="33"/>
  <c r="DK111" i="33" s="1"/>
  <c r="CN15" i="33"/>
  <c r="DD15" i="33"/>
  <c r="DD112" i="33" s="1"/>
  <c r="DM16" i="33"/>
  <c r="DM113" i="33" s="1"/>
  <c r="CP17" i="33"/>
  <c r="CP114" i="33" s="1"/>
  <c r="DF17" i="33"/>
  <c r="DF114" i="33" s="1"/>
  <c r="B143" i="33"/>
  <c r="CR19" i="33"/>
  <c r="CR116" i="33" s="1"/>
  <c r="DH19" i="33"/>
  <c r="DH116" i="33" s="1"/>
  <c r="CT21" i="33"/>
  <c r="CT118" i="33" s="1"/>
  <c r="DJ21" i="33"/>
  <c r="DJ118" i="33" s="1"/>
  <c r="CV23" i="33"/>
  <c r="CV120" i="33" s="1"/>
  <c r="DL23" i="33"/>
  <c r="DL120" i="33" s="1"/>
  <c r="CO24" i="33"/>
  <c r="CX25" i="33"/>
  <c r="CX122" i="33" s="1"/>
  <c r="CQ26" i="33"/>
  <c r="CQ123" i="33" s="1"/>
  <c r="CZ27" i="33"/>
  <c r="CZ124" i="33" s="1"/>
  <c r="CS28" i="33"/>
  <c r="CS125" i="33" s="1"/>
  <c r="DB29" i="33"/>
  <c r="DB126" i="33" s="1"/>
  <c r="CU30" i="33"/>
  <c r="CU127" i="33" s="1"/>
  <c r="CN31" i="33"/>
  <c r="DD31" i="33"/>
  <c r="DD128" i="33" s="1"/>
  <c r="CW32" i="33"/>
  <c r="CW129" i="33" s="1"/>
  <c r="DM32" i="33"/>
  <c r="DM129" i="33" s="1"/>
  <c r="CR98" i="33"/>
  <c r="DO83" i="33"/>
  <c r="CV16" i="33"/>
  <c r="CV113" i="33" s="1"/>
  <c r="DL16" i="33"/>
  <c r="DL113" i="33" s="1"/>
  <c r="CW7" i="33"/>
  <c r="DM7" i="33"/>
  <c r="CP8" i="33"/>
  <c r="CP105" i="33" s="1"/>
  <c r="DF8" i="33"/>
  <c r="DF105" i="33" s="1"/>
  <c r="J106" i="33"/>
  <c r="Z106" i="33"/>
  <c r="CY9" i="33"/>
  <c r="CY106" i="33" s="1"/>
  <c r="CR10" i="33"/>
  <c r="CR107" i="33" s="1"/>
  <c r="DH10" i="33"/>
  <c r="DH107" i="33" s="1"/>
  <c r="DA11" i="33"/>
  <c r="DA108" i="33" s="1"/>
  <c r="CT12" i="33"/>
  <c r="CT109" i="33" s="1"/>
  <c r="DJ12" i="33"/>
  <c r="DJ109" i="33" s="1"/>
  <c r="DC13" i="33"/>
  <c r="DC110" i="33" s="1"/>
  <c r="CV14" i="33"/>
  <c r="CV111" i="33" s="1"/>
  <c r="DL14" i="33"/>
  <c r="DL111" i="33" s="1"/>
  <c r="CO15" i="33"/>
  <c r="CO112" i="33" s="1"/>
  <c r="CX16" i="33"/>
  <c r="CX113" i="33" s="1"/>
  <c r="CQ17" i="33"/>
  <c r="CQ114" i="33" s="1"/>
  <c r="DG17" i="33"/>
  <c r="DG114" i="33" s="1"/>
  <c r="K115" i="33"/>
  <c r="AA115" i="33"/>
  <c r="CZ18" i="33"/>
  <c r="CZ115" i="33" s="1"/>
  <c r="CS19" i="33"/>
  <c r="CS116" i="33" s="1"/>
  <c r="DI19" i="33"/>
  <c r="DI116" i="33" s="1"/>
  <c r="DB20" i="33"/>
  <c r="DB117" i="33" s="1"/>
  <c r="CU21" i="33"/>
  <c r="CU118" i="33" s="1"/>
  <c r="DK21" i="33"/>
  <c r="DK118" i="33" s="1"/>
  <c r="CN22" i="33"/>
  <c r="DD22" i="33"/>
  <c r="DD119" i="33" s="1"/>
  <c r="CW23" i="33"/>
  <c r="CW120" i="33" s="1"/>
  <c r="DM23" i="33"/>
  <c r="DM120" i="33" s="1"/>
  <c r="CP24" i="33"/>
  <c r="CP121" i="33" s="1"/>
  <c r="DF24" i="33"/>
  <c r="DF121" i="33" s="1"/>
  <c r="CY25" i="33"/>
  <c r="CY122" i="33" s="1"/>
  <c r="CR26" i="33"/>
  <c r="CR123" i="33" s="1"/>
  <c r="DH26" i="33"/>
  <c r="DH123" i="33" s="1"/>
  <c r="DA27" i="33"/>
  <c r="DA124" i="33" s="1"/>
  <c r="CT28" i="33"/>
  <c r="CT125" i="33" s="1"/>
  <c r="DJ28" i="33"/>
  <c r="DJ125" i="33" s="1"/>
  <c r="DC29" i="33"/>
  <c r="DC126" i="33" s="1"/>
  <c r="CV30" i="33"/>
  <c r="CV127" i="33" s="1"/>
  <c r="DL30" i="33"/>
  <c r="DL127" i="33" s="1"/>
  <c r="CO31" i="33"/>
  <c r="CO128" i="33" s="1"/>
  <c r="DE31" i="33"/>
  <c r="DE128" i="33" s="1"/>
  <c r="CX32" i="33"/>
  <c r="CX129" i="33" s="1"/>
  <c r="DO52" i="33"/>
  <c r="DO55" i="33"/>
  <c r="DO59" i="33"/>
  <c r="DO62" i="33"/>
  <c r="CZ98" i="33"/>
  <c r="DO76" i="33"/>
  <c r="DO82" i="33"/>
  <c r="CT14" i="33"/>
  <c r="CT111" i="33" s="1"/>
  <c r="DE114" i="33"/>
  <c r="AA117" i="33"/>
  <c r="CX7" i="33"/>
  <c r="CQ8" i="33"/>
  <c r="DG8" i="33"/>
  <c r="DG105" i="33" s="1"/>
  <c r="CZ9" i="33"/>
  <c r="CZ106" i="33" s="1"/>
  <c r="CS10" i="33"/>
  <c r="CS107" i="33" s="1"/>
  <c r="DI10" i="33"/>
  <c r="DI107" i="33" s="1"/>
  <c r="DB11" i="33"/>
  <c r="DB108" i="33" s="1"/>
  <c r="CU12" i="33"/>
  <c r="CU109" i="33" s="1"/>
  <c r="DK12" i="33"/>
  <c r="DK109" i="33" s="1"/>
  <c r="CN13" i="33"/>
  <c r="DD13" i="33"/>
  <c r="DD110" i="33" s="1"/>
  <c r="CW14" i="33"/>
  <c r="CW111" i="33" s="1"/>
  <c r="DM14" i="33"/>
  <c r="DM111" i="33" s="1"/>
  <c r="Q112" i="33"/>
  <c r="CP15" i="33"/>
  <c r="CP112" i="33" s="1"/>
  <c r="DF15" i="33"/>
  <c r="DF112" i="33" s="1"/>
  <c r="CY16" i="33"/>
  <c r="CY113" i="33" s="1"/>
  <c r="CR17" i="33"/>
  <c r="CR114" i="33" s="1"/>
  <c r="DH17" i="33"/>
  <c r="DH114" i="33" s="1"/>
  <c r="L115" i="33"/>
  <c r="DA18" i="33"/>
  <c r="DA115" i="33" s="1"/>
  <c r="CT19" i="33"/>
  <c r="CT116" i="33" s="1"/>
  <c r="DJ19" i="33"/>
  <c r="DJ116" i="33" s="1"/>
  <c r="DC20" i="33"/>
  <c r="DC117" i="33" s="1"/>
  <c r="CV21" i="33"/>
  <c r="CV118" i="33" s="1"/>
  <c r="DL21" i="33"/>
  <c r="DL118" i="33" s="1"/>
  <c r="CO22" i="33"/>
  <c r="CO119" i="33" s="1"/>
  <c r="DE22" i="33"/>
  <c r="DE119" i="33" s="1"/>
  <c r="CX23" i="33"/>
  <c r="CX120" i="33" s="1"/>
  <c r="CQ24" i="33"/>
  <c r="CQ121" i="33" s="1"/>
  <c r="DG24" i="33"/>
  <c r="DG121" i="33" s="1"/>
  <c r="CZ25" i="33"/>
  <c r="CZ122" i="33" s="1"/>
  <c r="CS26" i="33"/>
  <c r="CS123" i="33" s="1"/>
  <c r="DI26" i="33"/>
  <c r="DI123" i="33" s="1"/>
  <c r="DB27" i="33"/>
  <c r="DB124" i="33" s="1"/>
  <c r="CU28" i="33"/>
  <c r="CU125" i="33" s="1"/>
  <c r="DK28" i="33"/>
  <c r="DK125" i="33" s="1"/>
  <c r="CN29" i="33"/>
  <c r="DD29" i="33"/>
  <c r="DD126" i="33" s="1"/>
  <c r="CW30" i="33"/>
  <c r="CW127" i="33" s="1"/>
  <c r="DM30" i="33"/>
  <c r="DM127" i="33" s="1"/>
  <c r="CP31" i="33"/>
  <c r="CP128" i="33" s="1"/>
  <c r="DF31" i="33"/>
  <c r="DF128" i="33" s="1"/>
  <c r="CY32" i="33"/>
  <c r="CY129" i="33" s="1"/>
  <c r="AD130" i="33"/>
  <c r="CO39" i="33"/>
  <c r="CO66" i="33" s="1"/>
  <c r="DA98" i="33"/>
  <c r="DO87" i="33"/>
  <c r="CX111" i="33"/>
  <c r="CZ113" i="33"/>
  <c r="CP66" i="33"/>
  <c r="DF66" i="33"/>
  <c r="DO53" i="33"/>
  <c r="CW98" i="33"/>
  <c r="CW109" i="33"/>
  <c r="DM109" i="33"/>
  <c r="CP110" i="33"/>
  <c r="DF110" i="33"/>
  <c r="CY111" i="33"/>
  <c r="CQ66" i="33"/>
  <c r="DG66" i="33"/>
  <c r="CX71" i="33"/>
  <c r="CX98" i="33" s="1"/>
  <c r="CZ104" i="33"/>
  <c r="CS105" i="33"/>
  <c r="DI105" i="33"/>
  <c r="DB106" i="33"/>
  <c r="CU107" i="33"/>
  <c r="DK107" i="33"/>
  <c r="CN108" i="33"/>
  <c r="DD108" i="33"/>
  <c r="B146" i="33"/>
  <c r="CN64" i="33"/>
  <c r="DO64" i="33" s="1"/>
  <c r="CN71" i="33"/>
  <c r="DD71" i="33"/>
  <c r="DD98" i="33" s="1"/>
  <c r="DB98" i="33"/>
  <c r="CT31" i="33"/>
  <c r="CT128" i="33" s="1"/>
  <c r="DJ31" i="33"/>
  <c r="DJ128" i="33" s="1"/>
  <c r="DC32" i="33"/>
  <c r="DC129" i="33" s="1"/>
  <c r="CS39" i="33"/>
  <c r="DI39" i="33"/>
  <c r="DI66" i="33" s="1"/>
  <c r="DC98" i="33"/>
  <c r="CO80" i="33"/>
  <c r="DO80" i="33" s="1"/>
  <c r="AC131" i="33"/>
  <c r="DC7" i="33"/>
  <c r="CV8" i="33"/>
  <c r="CV105" i="33" s="1"/>
  <c r="DL8" i="33"/>
  <c r="DL105" i="33" s="1"/>
  <c r="CO9" i="33"/>
  <c r="CO106" i="33" s="1"/>
  <c r="DE9" i="33"/>
  <c r="DE106" i="33" s="1"/>
  <c r="CX10" i="33"/>
  <c r="CX107" i="33" s="1"/>
  <c r="CQ11" i="33"/>
  <c r="CQ108" i="33" s="1"/>
  <c r="DG11" i="33"/>
  <c r="DG108" i="33" s="1"/>
  <c r="CZ12" i="33"/>
  <c r="CZ109" i="33" s="1"/>
  <c r="CS13" i="33"/>
  <c r="CS110" i="33" s="1"/>
  <c r="DI13" i="33"/>
  <c r="DI110" i="33" s="1"/>
  <c r="DB14" i="33"/>
  <c r="DB111" i="33" s="1"/>
  <c r="CU15" i="33"/>
  <c r="CU112" i="33" s="1"/>
  <c r="DK15" i="33"/>
  <c r="DK112" i="33" s="1"/>
  <c r="O113" i="33"/>
  <c r="CN16" i="33"/>
  <c r="DD16" i="33"/>
  <c r="DD113" i="33" s="1"/>
  <c r="CW17" i="33"/>
  <c r="CW114" i="33" s="1"/>
  <c r="DM17" i="33"/>
  <c r="DM114" i="33" s="1"/>
  <c r="CP18" i="33"/>
  <c r="CP115" i="33" s="1"/>
  <c r="DF18" i="33"/>
  <c r="DF115" i="33" s="1"/>
  <c r="CY19" i="33"/>
  <c r="CY116" i="33" s="1"/>
  <c r="CR20" i="33"/>
  <c r="CR117" i="33" s="1"/>
  <c r="DH20" i="33"/>
  <c r="DH117" i="33" s="1"/>
  <c r="DA21" i="33"/>
  <c r="DA118" i="33" s="1"/>
  <c r="CT22" i="33"/>
  <c r="CT119" i="33" s="1"/>
  <c r="DJ22" i="33"/>
  <c r="DJ119" i="33" s="1"/>
  <c r="DC23" i="33"/>
  <c r="DC120" i="33" s="1"/>
  <c r="CV24" i="33"/>
  <c r="CV121" i="33" s="1"/>
  <c r="DL24" i="33"/>
  <c r="DL121" i="33" s="1"/>
  <c r="CO25" i="33"/>
  <c r="CO122" i="33" s="1"/>
  <c r="DE25" i="33"/>
  <c r="DE122" i="33" s="1"/>
  <c r="CZ28" i="33"/>
  <c r="CZ125" i="33" s="1"/>
  <c r="CS29" i="33"/>
  <c r="CS126" i="33" s="1"/>
  <c r="DI29" i="33"/>
  <c r="DI126" i="33" s="1"/>
  <c r="DB30" i="33"/>
  <c r="DB127" i="33" s="1"/>
  <c r="CU31" i="33"/>
  <c r="CU128" i="33" s="1"/>
  <c r="DK31" i="33"/>
  <c r="DK128" i="33" s="1"/>
  <c r="CN32" i="33"/>
  <c r="DD32" i="33"/>
  <c r="DD129" i="33" s="1"/>
  <c r="CT39" i="33"/>
  <c r="CT66" i="33" s="1"/>
  <c r="DJ39" i="33"/>
  <c r="DJ66" i="33" s="1"/>
  <c r="DH98" i="33"/>
  <c r="DO72" i="33"/>
  <c r="DO74" i="33"/>
  <c r="DO89" i="33"/>
  <c r="DD7" i="33"/>
  <c r="CW8" i="33"/>
  <c r="CW105" i="33" s="1"/>
  <c r="DM8" i="33"/>
  <c r="DM105" i="33" s="1"/>
  <c r="DF9" i="33"/>
  <c r="DF106" i="33" s="1"/>
  <c r="CY10" i="33"/>
  <c r="CY107" i="33" s="1"/>
  <c r="DH11" i="33"/>
  <c r="DH108" i="33" s="1"/>
  <c r="DA12" i="33"/>
  <c r="DA109" i="33" s="1"/>
  <c r="DJ13" i="33"/>
  <c r="DJ110" i="33" s="1"/>
  <c r="DC14" i="33"/>
  <c r="DC111" i="33" s="1"/>
  <c r="G112" i="33"/>
  <c r="W112" i="33"/>
  <c r="DL15" i="33"/>
  <c r="DL112" i="33" s="1"/>
  <c r="CO16" i="33"/>
  <c r="DE16" i="33"/>
  <c r="DE113" i="33" s="1"/>
  <c r="R115" i="33"/>
  <c r="CQ18" i="33"/>
  <c r="CQ115" i="33" s="1"/>
  <c r="DG18" i="33"/>
  <c r="DG115" i="33" s="1"/>
  <c r="CS20" i="33"/>
  <c r="CS117" i="33" s="1"/>
  <c r="DI20" i="33"/>
  <c r="DI117" i="33" s="1"/>
  <c r="CU22" i="33"/>
  <c r="CU119" i="33" s="1"/>
  <c r="DK22" i="33"/>
  <c r="DK119" i="33" s="1"/>
  <c r="CN23" i="33"/>
  <c r="CW24" i="33"/>
  <c r="CW121" i="33" s="1"/>
  <c r="DM24" i="33"/>
  <c r="DM121" i="33" s="1"/>
  <c r="CP25" i="33"/>
  <c r="CP122" i="33" s="1"/>
  <c r="CY26" i="33"/>
  <c r="CY123" i="33" s="1"/>
  <c r="CR27" i="33"/>
  <c r="CR124" i="33" s="1"/>
  <c r="DA28" i="33"/>
  <c r="DA125" i="33" s="1"/>
  <c r="CT29" i="33"/>
  <c r="CT126" i="33" s="1"/>
  <c r="DC30" i="33"/>
  <c r="DC127" i="33" s="1"/>
  <c r="CV31" i="33"/>
  <c r="CV128" i="33" s="1"/>
  <c r="CO32" i="33"/>
  <c r="CO129" i="33" s="1"/>
  <c r="DE32" i="33"/>
  <c r="DE129" i="33" s="1"/>
  <c r="CU98" i="33"/>
  <c r="DK98" i="33"/>
  <c r="CV98" i="33"/>
  <c r="DL98" i="33"/>
  <c r="DO93" i="33"/>
  <c r="CY71" i="33"/>
  <c r="CY98" i="33" s="1"/>
  <c r="CO71" i="33"/>
  <c r="DE71" i="33"/>
  <c r="DE98" i="33" s="1"/>
  <c r="CP71" i="33"/>
  <c r="CP98" i="33" s="1"/>
  <c r="DF71" i="33"/>
  <c r="DF98" i="33" s="1"/>
  <c r="CN90" i="33"/>
  <c r="DO90" i="33" s="1"/>
  <c r="CQ71" i="33"/>
  <c r="CQ98" i="33" s="1"/>
  <c r="DG71" i="33"/>
  <c r="DG98" i="33" s="1"/>
  <c r="BH131" i="33"/>
  <c r="DN131" i="33"/>
  <c r="K131" i="32"/>
  <c r="AA131" i="32"/>
  <c r="G131" i="32"/>
  <c r="W131" i="32"/>
  <c r="AD98" i="32"/>
  <c r="F139" i="32"/>
  <c r="AD108" i="32"/>
  <c r="AD120" i="32"/>
  <c r="AD124" i="32"/>
  <c r="H138" i="32"/>
  <c r="S142" i="32" s="1"/>
  <c r="E139" i="32"/>
  <c r="AD66" i="32"/>
  <c r="H136" i="32"/>
  <c r="Q142" i="32" s="1"/>
  <c r="M131" i="32"/>
  <c r="AD113" i="32"/>
  <c r="AD105" i="32"/>
  <c r="AD121" i="32"/>
  <c r="O131" i="32"/>
  <c r="AD110" i="32"/>
  <c r="AD116" i="32"/>
  <c r="AD118" i="32"/>
  <c r="AD126" i="32"/>
  <c r="AD34" i="32"/>
  <c r="G139" i="32" s="1"/>
  <c r="T141" i="32" s="1"/>
  <c r="B138" i="32"/>
  <c r="S136" i="32" s="1"/>
  <c r="S144" i="32" s="1"/>
  <c r="B151" i="32"/>
  <c r="Q131" i="32"/>
  <c r="AD107" i="32"/>
  <c r="AD114" i="32"/>
  <c r="AD123" i="32"/>
  <c r="D139" i="32"/>
  <c r="R131" i="32"/>
  <c r="N131" i="32"/>
  <c r="AD115" i="32"/>
  <c r="L131" i="32"/>
  <c r="B136" i="32"/>
  <c r="Q136" i="32" s="1"/>
  <c r="I131" i="32"/>
  <c r="Y131" i="32"/>
  <c r="C131" i="32"/>
  <c r="S131" i="32"/>
  <c r="AD128" i="32"/>
  <c r="D131" i="32"/>
  <c r="T131" i="32"/>
  <c r="B152" i="32"/>
  <c r="F131" i="32"/>
  <c r="V131" i="32"/>
  <c r="AD109" i="32"/>
  <c r="AD117" i="32"/>
  <c r="AD125" i="32"/>
  <c r="J138" i="32"/>
  <c r="B149" i="32"/>
  <c r="H131" i="32"/>
  <c r="X131" i="32"/>
  <c r="E131" i="32"/>
  <c r="U131" i="32"/>
  <c r="AD111" i="32"/>
  <c r="AD119" i="32"/>
  <c r="AD122" i="32"/>
  <c r="AD127" i="32"/>
  <c r="J131" i="32"/>
  <c r="Z131" i="32"/>
  <c r="P131" i="32"/>
  <c r="B154" i="32"/>
  <c r="I139" i="32"/>
  <c r="T143" i="32" s="1"/>
  <c r="I138" i="32"/>
  <c r="S143" i="32" s="1"/>
  <c r="Q139" i="32"/>
  <c r="T139" i="32" s="1"/>
  <c r="E144" i="32"/>
  <c r="E145" i="32" s="1"/>
  <c r="AD106" i="32"/>
  <c r="AD112" i="32"/>
  <c r="G138" i="32"/>
  <c r="S141" i="32" s="1"/>
  <c r="AD104" i="32"/>
  <c r="C134" i="32"/>
  <c r="Q138" i="32"/>
  <c r="T138" i="32" s="1"/>
  <c r="E142" i="32"/>
  <c r="E143" i="32" s="1"/>
  <c r="G136" i="32"/>
  <c r="Q141" i="32" s="1"/>
  <c r="I136" i="32"/>
  <c r="Q143" i="32" s="1"/>
  <c r="Q140" i="32"/>
  <c r="T140" i="32" s="1"/>
  <c r="B148" i="32"/>
  <c r="B146" i="31"/>
  <c r="B145" i="31"/>
  <c r="B153" i="31" s="1"/>
  <c r="B144" i="31"/>
  <c r="B143" i="31"/>
  <c r="B142" i="31"/>
  <c r="B141" i="31"/>
  <c r="F140" i="31"/>
  <c r="U140" i="31" s="1"/>
  <c r="E140" i="31"/>
  <c r="U139" i="31" s="1"/>
  <c r="D140" i="31"/>
  <c r="U138" i="31" s="1"/>
  <c r="B140" i="31"/>
  <c r="R139" i="31"/>
  <c r="R138" i="31"/>
  <c r="F138" i="31"/>
  <c r="S140" i="31" s="1"/>
  <c r="E138" i="31"/>
  <c r="S139" i="31" s="1"/>
  <c r="D138" i="31"/>
  <c r="S138" i="31" s="1"/>
  <c r="I137" i="31"/>
  <c r="R143" i="31" s="1"/>
  <c r="H137" i="31"/>
  <c r="R142" i="31" s="1"/>
  <c r="G137" i="31"/>
  <c r="R141" i="31" s="1"/>
  <c r="F137" i="31"/>
  <c r="R140" i="31" s="1"/>
  <c r="E137" i="31"/>
  <c r="D137" i="31"/>
  <c r="E146" i="31" s="1"/>
  <c r="F136" i="31"/>
  <c r="E136" i="31"/>
  <c r="D136" i="31"/>
  <c r="AC131" i="31"/>
  <c r="AA130" i="31"/>
  <c r="Z130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AD130" i="31" s="1"/>
  <c r="AB129" i="31"/>
  <c r="AA129" i="31"/>
  <c r="Z129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AD129" i="31" s="1"/>
  <c r="AB128" i="31"/>
  <c r="AA128" i="31"/>
  <c r="Z128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AB127" i="31"/>
  <c r="AA127" i="31"/>
  <c r="Z127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AB126" i="31"/>
  <c r="AA126" i="31"/>
  <c r="Z126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AB125" i="31"/>
  <c r="AA125" i="31"/>
  <c r="Z125" i="31"/>
  <c r="Y125" i="31"/>
  <c r="X125" i="31"/>
  <c r="W125" i="31"/>
  <c r="V125" i="31"/>
  <c r="U125" i="31"/>
  <c r="T125" i="31"/>
  <c r="S125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C125" i="31"/>
  <c r="AB124" i="31"/>
  <c r="AA124" i="31"/>
  <c r="Z124" i="31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AB123" i="31"/>
  <c r="AA123" i="31"/>
  <c r="Z123" i="31"/>
  <c r="Y123" i="31"/>
  <c r="X123" i="31"/>
  <c r="W123" i="31"/>
  <c r="V123" i="31"/>
  <c r="U123" i="31"/>
  <c r="T123" i="31"/>
  <c r="S123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C123" i="31"/>
  <c r="AB122" i="31"/>
  <c r="AA122" i="31"/>
  <c r="Z122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AB121" i="31"/>
  <c r="AA121" i="31"/>
  <c r="Z121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AB120" i="31"/>
  <c r="AA120" i="31"/>
  <c r="Z120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AB119" i="31"/>
  <c r="AA119" i="31"/>
  <c r="Z119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AB118" i="31"/>
  <c r="AA118" i="31"/>
  <c r="Z118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AB117" i="31"/>
  <c r="AA117" i="31"/>
  <c r="Z117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AB115" i="31"/>
  <c r="AA115" i="31"/>
  <c r="Z115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AB114" i="31"/>
  <c r="AA114" i="31"/>
  <c r="Z114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AB113" i="31"/>
  <c r="AA113" i="31"/>
  <c r="Z113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AB112" i="31"/>
  <c r="AA112" i="31"/>
  <c r="Z112" i="31"/>
  <c r="Y112" i="31"/>
  <c r="X112" i="31"/>
  <c r="W112" i="31"/>
  <c r="V112" i="31"/>
  <c r="U112" i="31"/>
  <c r="T112" i="31"/>
  <c r="S112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C112" i="31"/>
  <c r="AB111" i="31"/>
  <c r="AA111" i="31"/>
  <c r="Z111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AB110" i="31"/>
  <c r="AA110" i="31"/>
  <c r="Z110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AB109" i="31"/>
  <c r="AB131" i="31" s="1"/>
  <c r="AA109" i="31"/>
  <c r="Z109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AB107" i="31"/>
  <c r="AA107" i="31"/>
  <c r="Z107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AB106" i="31"/>
  <c r="AA106" i="31"/>
  <c r="Z106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AB105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AB104" i="3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AD97" i="31"/>
  <c r="AD96" i="31"/>
  <c r="AD95" i="31"/>
  <c r="AD94" i="31"/>
  <c r="AD93" i="31"/>
  <c r="AD92" i="31"/>
  <c r="AD91" i="31"/>
  <c r="AD90" i="31"/>
  <c r="AD89" i="31"/>
  <c r="AD88" i="31"/>
  <c r="AD87" i="31"/>
  <c r="AD86" i="31"/>
  <c r="AD85" i="31"/>
  <c r="AD84" i="31"/>
  <c r="AD83" i="31"/>
  <c r="AD82" i="31"/>
  <c r="AD81" i="31"/>
  <c r="AD80" i="31"/>
  <c r="AD79" i="31"/>
  <c r="AD78" i="31"/>
  <c r="AD77" i="31"/>
  <c r="AD76" i="31"/>
  <c r="AD75" i="31"/>
  <c r="AD74" i="31"/>
  <c r="AD73" i="31"/>
  <c r="AD72" i="31"/>
  <c r="AD71" i="31"/>
  <c r="AC66" i="31"/>
  <c r="AB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AD65" i="31"/>
  <c r="AD64" i="31"/>
  <c r="AD63" i="31"/>
  <c r="AD62" i="31"/>
  <c r="AD61" i="31"/>
  <c r="AD60" i="31"/>
  <c r="AD59" i="31"/>
  <c r="AD58" i="31"/>
  <c r="AD57" i="31"/>
  <c r="AD56" i="31"/>
  <c r="AD55" i="31"/>
  <c r="AD54" i="31"/>
  <c r="AD53" i="31"/>
  <c r="AD52" i="31"/>
  <c r="AD51" i="31"/>
  <c r="AD50" i="31"/>
  <c r="AD49" i="31"/>
  <c r="AD48" i="31"/>
  <c r="AD47" i="31"/>
  <c r="AD46" i="31"/>
  <c r="AD45" i="31"/>
  <c r="AD44" i="31"/>
  <c r="AD43" i="31"/>
  <c r="AD42" i="31"/>
  <c r="AD41" i="31"/>
  <c r="AD40" i="31"/>
  <c r="AD39" i="31"/>
  <c r="B37" i="31"/>
  <c r="B69" i="31" s="1"/>
  <c r="B102" i="31" s="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D33" i="31"/>
  <c r="AD32" i="31"/>
  <c r="AD31" i="31"/>
  <c r="AD30" i="31"/>
  <c r="AD29" i="31"/>
  <c r="AD28" i="31"/>
  <c r="AD27" i="31"/>
  <c r="AD26" i="31"/>
  <c r="AD25" i="31"/>
  <c r="AD24" i="31"/>
  <c r="AD23" i="31"/>
  <c r="AD22" i="31"/>
  <c r="AD21" i="31"/>
  <c r="AD20" i="31"/>
  <c r="AD19" i="31"/>
  <c r="AD18" i="31"/>
  <c r="AD17" i="31"/>
  <c r="AD16" i="31"/>
  <c r="AD15" i="31"/>
  <c r="AD14" i="31"/>
  <c r="AD13" i="31"/>
  <c r="AD12" i="31"/>
  <c r="AD11" i="31"/>
  <c r="AD10" i="31"/>
  <c r="AD9" i="31"/>
  <c r="AD8" i="31"/>
  <c r="AD7" i="31"/>
  <c r="H3" i="31"/>
  <c r="B146" i="30"/>
  <c r="B145" i="30"/>
  <c r="B153" i="30" s="1"/>
  <c r="B144" i="30"/>
  <c r="B143" i="30"/>
  <c r="B142" i="30"/>
  <c r="R141" i="30"/>
  <c r="B141" i="30"/>
  <c r="F140" i="30"/>
  <c r="U140" i="30" s="1"/>
  <c r="E140" i="30"/>
  <c r="U139" i="30" s="1"/>
  <c r="D140" i="30"/>
  <c r="U138" i="30" s="1"/>
  <c r="B140" i="30"/>
  <c r="R138" i="30"/>
  <c r="F138" i="30"/>
  <c r="S140" i="30" s="1"/>
  <c r="E138" i="30"/>
  <c r="S139" i="30" s="1"/>
  <c r="D138" i="30"/>
  <c r="S138" i="30" s="1"/>
  <c r="I137" i="30"/>
  <c r="R143" i="30" s="1"/>
  <c r="H137" i="30"/>
  <c r="R142" i="30" s="1"/>
  <c r="G137" i="30"/>
  <c r="F137" i="30"/>
  <c r="R140" i="30" s="1"/>
  <c r="E137" i="30"/>
  <c r="R139" i="30" s="1"/>
  <c r="D137" i="30"/>
  <c r="E146" i="30" s="1"/>
  <c r="F136" i="30"/>
  <c r="E136" i="30"/>
  <c r="D136" i="30"/>
  <c r="AC131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AD130" i="30" s="1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AD129" i="30" s="1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AB104" i="30"/>
  <c r="AB131" i="30" s="1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AD97" i="30"/>
  <c r="AD96" i="30"/>
  <c r="AD95" i="30"/>
  <c r="AD94" i="30"/>
  <c r="AD93" i="30"/>
  <c r="AD92" i="30"/>
  <c r="AD91" i="30"/>
  <c r="AD90" i="30"/>
  <c r="AD89" i="30"/>
  <c r="AD88" i="30"/>
  <c r="AD87" i="30"/>
  <c r="AD86" i="30"/>
  <c r="AD85" i="30"/>
  <c r="AD84" i="30"/>
  <c r="AD83" i="30"/>
  <c r="AD82" i="30"/>
  <c r="AD81" i="30"/>
  <c r="AD80" i="30"/>
  <c r="AD79" i="30"/>
  <c r="AD78" i="30"/>
  <c r="AD77" i="30"/>
  <c r="AD76" i="30"/>
  <c r="AD75" i="30"/>
  <c r="AD74" i="30"/>
  <c r="AD73" i="30"/>
  <c r="AD72" i="30"/>
  <c r="AD71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AD65" i="30"/>
  <c r="AD64" i="30"/>
  <c r="AD63" i="30"/>
  <c r="AD62" i="30"/>
  <c r="AD61" i="30"/>
  <c r="AD60" i="30"/>
  <c r="AD59" i="30"/>
  <c r="AD58" i="30"/>
  <c r="AD57" i="30"/>
  <c r="AD56" i="30"/>
  <c r="AD55" i="30"/>
  <c r="AD54" i="30"/>
  <c r="AD53" i="30"/>
  <c r="AD52" i="30"/>
  <c r="AD51" i="30"/>
  <c r="AD50" i="30"/>
  <c r="AD49" i="30"/>
  <c r="AD48" i="30"/>
  <c r="AD47" i="30"/>
  <c r="AD46" i="30"/>
  <c r="AD45" i="30"/>
  <c r="AD44" i="30"/>
  <c r="AD43" i="30"/>
  <c r="AD42" i="30"/>
  <c r="AD41" i="30"/>
  <c r="AD40" i="30"/>
  <c r="AD39" i="30"/>
  <c r="B37" i="30"/>
  <c r="B69" i="30" s="1"/>
  <c r="B102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D33" i="30"/>
  <c r="AD32" i="30"/>
  <c r="AD31" i="30"/>
  <c r="AD30" i="30"/>
  <c r="AD29" i="30"/>
  <c r="AD28" i="30"/>
  <c r="AD27" i="30"/>
  <c r="AD26" i="30"/>
  <c r="AD25" i="30"/>
  <c r="AD24" i="30"/>
  <c r="AD23" i="30"/>
  <c r="AD22" i="30"/>
  <c r="AD21" i="30"/>
  <c r="AD20" i="30"/>
  <c r="AD19" i="30"/>
  <c r="AD18" i="30"/>
  <c r="AD17" i="30"/>
  <c r="AD16" i="30"/>
  <c r="AD15" i="30"/>
  <c r="AD14" i="30"/>
  <c r="AD13" i="30"/>
  <c r="AD12" i="30"/>
  <c r="AD11" i="30"/>
  <c r="AD10" i="30"/>
  <c r="AD9" i="30"/>
  <c r="AD8" i="30"/>
  <c r="AD7" i="30"/>
  <c r="H3" i="30"/>
  <c r="B146" i="29"/>
  <c r="B145" i="29"/>
  <c r="B153" i="29" s="1"/>
  <c r="B144" i="29"/>
  <c r="B143" i="29"/>
  <c r="B142" i="29"/>
  <c r="R141" i="29"/>
  <c r="B141" i="29"/>
  <c r="F140" i="29"/>
  <c r="U140" i="29" s="1"/>
  <c r="E140" i="29"/>
  <c r="U139" i="29" s="1"/>
  <c r="D140" i="29"/>
  <c r="U138" i="29" s="1"/>
  <c r="B140" i="29"/>
  <c r="R138" i="29"/>
  <c r="F138" i="29"/>
  <c r="S140" i="29" s="1"/>
  <c r="E138" i="29"/>
  <c r="S139" i="29" s="1"/>
  <c r="D138" i="29"/>
  <c r="S138" i="29" s="1"/>
  <c r="I137" i="29"/>
  <c r="R143" i="29" s="1"/>
  <c r="H137" i="29"/>
  <c r="R142" i="29" s="1"/>
  <c r="G137" i="29"/>
  <c r="F137" i="29"/>
  <c r="R140" i="29" s="1"/>
  <c r="E137" i="29"/>
  <c r="R139" i="29" s="1"/>
  <c r="D137" i="29"/>
  <c r="E146" i="29" s="1"/>
  <c r="F136" i="29"/>
  <c r="E136" i="29"/>
  <c r="D136" i="29"/>
  <c r="AC131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AD130" i="29" s="1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AD129" i="29" s="1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AB125" i="29"/>
  <c r="AA125" i="29"/>
  <c r="Z125" i="29"/>
  <c r="Y125" i="29"/>
  <c r="X125" i="29"/>
  <c r="W125" i="29"/>
  <c r="V125" i="29"/>
  <c r="U125" i="29"/>
  <c r="T125" i="29"/>
  <c r="S125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AB124" i="29"/>
  <c r="AA124" i="29"/>
  <c r="Z124" i="29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AB123" i="29"/>
  <c r="AA123" i="29"/>
  <c r="Z123" i="29"/>
  <c r="Y123" i="29"/>
  <c r="X123" i="29"/>
  <c r="W123" i="29"/>
  <c r="V123" i="29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AB104" i="29"/>
  <c r="AB131" i="29" s="1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AD97" i="29"/>
  <c r="AD96" i="29"/>
  <c r="AD95" i="29"/>
  <c r="AD94" i="29"/>
  <c r="AD93" i="29"/>
  <c r="AD92" i="29"/>
  <c r="AD91" i="29"/>
  <c r="AD90" i="29"/>
  <c r="AD89" i="29"/>
  <c r="AD88" i="29"/>
  <c r="AD87" i="29"/>
  <c r="AD86" i="29"/>
  <c r="AD85" i="29"/>
  <c r="AD84" i="29"/>
  <c r="AD83" i="29"/>
  <c r="AD82" i="29"/>
  <c r="AD81" i="29"/>
  <c r="AD80" i="29"/>
  <c r="AD79" i="29"/>
  <c r="AD78" i="29"/>
  <c r="AD77" i="29"/>
  <c r="AD76" i="29"/>
  <c r="AD75" i="29"/>
  <c r="AD74" i="29"/>
  <c r="AD73" i="29"/>
  <c r="AD72" i="29"/>
  <c r="AD71" i="29"/>
  <c r="B69" i="29"/>
  <c r="B102" i="29" s="1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AD65" i="29"/>
  <c r="AD64" i="29"/>
  <c r="AD63" i="29"/>
  <c r="AD62" i="29"/>
  <c r="AD61" i="29"/>
  <c r="AD60" i="29"/>
  <c r="AD59" i="29"/>
  <c r="AD58" i="29"/>
  <c r="AD57" i="29"/>
  <c r="AD56" i="29"/>
  <c r="AD55" i="29"/>
  <c r="AD54" i="29"/>
  <c r="AD53" i="29"/>
  <c r="AD52" i="29"/>
  <c r="AD51" i="29"/>
  <c r="AD50" i="29"/>
  <c r="AD49" i="29"/>
  <c r="AD48" i="29"/>
  <c r="AD47" i="29"/>
  <c r="AD46" i="29"/>
  <c r="AD45" i="29"/>
  <c r="AD44" i="29"/>
  <c r="AD43" i="29"/>
  <c r="AD42" i="29"/>
  <c r="AD41" i="29"/>
  <c r="AD40" i="29"/>
  <c r="AD39" i="29"/>
  <c r="B37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D33" i="29"/>
  <c r="AD32" i="29"/>
  <c r="AD31" i="29"/>
  <c r="AD30" i="29"/>
  <c r="AD29" i="29"/>
  <c r="AD28" i="29"/>
  <c r="AD27" i="29"/>
  <c r="AD26" i="29"/>
  <c r="AD25" i="29"/>
  <c r="AD24" i="29"/>
  <c r="AD23" i="29"/>
  <c r="AD22" i="29"/>
  <c r="AD21" i="29"/>
  <c r="AD20" i="29"/>
  <c r="AD19" i="29"/>
  <c r="AD18" i="29"/>
  <c r="AD17" i="29"/>
  <c r="AD16" i="29"/>
  <c r="AD15" i="29"/>
  <c r="AD14" i="29"/>
  <c r="AD13" i="29"/>
  <c r="AD12" i="29"/>
  <c r="AD11" i="29"/>
  <c r="AD10" i="29"/>
  <c r="AD9" i="29"/>
  <c r="AD8" i="29"/>
  <c r="AD7" i="29"/>
  <c r="H3" i="29"/>
  <c r="B146" i="28"/>
  <c r="B145" i="28"/>
  <c r="B153" i="28" s="1"/>
  <c r="B144" i="28"/>
  <c r="B143" i="28"/>
  <c r="B142" i="28"/>
  <c r="B141" i="28"/>
  <c r="U140" i="28"/>
  <c r="F140" i="28"/>
  <c r="E140" i="28"/>
  <c r="U139" i="28" s="1"/>
  <c r="D140" i="28"/>
  <c r="B140" i="28"/>
  <c r="U138" i="28"/>
  <c r="R138" i="28"/>
  <c r="F138" i="28"/>
  <c r="S140" i="28" s="1"/>
  <c r="E138" i="28"/>
  <c r="S139" i="28" s="1"/>
  <c r="D138" i="28"/>
  <c r="S138" i="28" s="1"/>
  <c r="I137" i="28"/>
  <c r="R143" i="28" s="1"/>
  <c r="H137" i="28"/>
  <c r="R142" i="28" s="1"/>
  <c r="G137" i="28"/>
  <c r="R141" i="28" s="1"/>
  <c r="F137" i="28"/>
  <c r="R140" i="28" s="1"/>
  <c r="E137" i="28"/>
  <c r="R139" i="28" s="1"/>
  <c r="D137" i="28"/>
  <c r="E146" i="28" s="1"/>
  <c r="F136" i="28"/>
  <c r="E136" i="28"/>
  <c r="D136" i="28"/>
  <c r="AC131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AD130" i="28" s="1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AD129" i="28" s="1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AB125" i="28"/>
  <c r="AA125" i="28"/>
  <c r="Z125" i="28"/>
  <c r="Y125" i="28"/>
  <c r="X125" i="28"/>
  <c r="W125" i="28"/>
  <c r="V125" i="28"/>
  <c r="U125" i="28"/>
  <c r="T125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G125" i="28"/>
  <c r="F125" i="28"/>
  <c r="E125" i="28"/>
  <c r="D125" i="28"/>
  <c r="C125" i="28"/>
  <c r="AB124" i="28"/>
  <c r="AA124" i="28"/>
  <c r="Z124" i="28"/>
  <c r="Y124" i="28"/>
  <c r="X124" i="28"/>
  <c r="W124" i="28"/>
  <c r="V124" i="28"/>
  <c r="U124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G124" i="28"/>
  <c r="F124" i="28"/>
  <c r="E124" i="28"/>
  <c r="D124" i="28"/>
  <c r="C124" i="28"/>
  <c r="AB123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AB114" i="28"/>
  <c r="AA114" i="28"/>
  <c r="Z114" i="28"/>
  <c r="Y114" i="28"/>
  <c r="X114" i="28"/>
  <c r="W114" i="28"/>
  <c r="V114" i="28"/>
  <c r="U114" i="28"/>
  <c r="T114" i="28"/>
  <c r="S114" i="28"/>
  <c r="R114" i="28"/>
  <c r="Q114" i="28"/>
  <c r="P114" i="28"/>
  <c r="O114" i="28"/>
  <c r="N114" i="28"/>
  <c r="M114" i="28"/>
  <c r="L114" i="28"/>
  <c r="K114" i="28"/>
  <c r="J114" i="28"/>
  <c r="I114" i="28"/>
  <c r="H114" i="28"/>
  <c r="G114" i="28"/>
  <c r="F114" i="28"/>
  <c r="E114" i="28"/>
  <c r="D114" i="28"/>
  <c r="C114" i="28"/>
  <c r="AD114" i="28" s="1"/>
  <c r="AB113" i="28"/>
  <c r="AA113" i="28"/>
  <c r="Z113" i="28"/>
  <c r="Y113" i="28"/>
  <c r="X113" i="28"/>
  <c r="W113" i="28"/>
  <c r="V113" i="28"/>
  <c r="U113" i="28"/>
  <c r="T113" i="28"/>
  <c r="S113" i="28"/>
  <c r="R113" i="28"/>
  <c r="Q113" i="28"/>
  <c r="P113" i="28"/>
  <c r="O113" i="28"/>
  <c r="N113" i="28"/>
  <c r="M113" i="28"/>
  <c r="L113" i="28"/>
  <c r="K113" i="28"/>
  <c r="J113" i="28"/>
  <c r="I113" i="28"/>
  <c r="H113" i="28"/>
  <c r="G113" i="28"/>
  <c r="F113" i="28"/>
  <c r="E113" i="28"/>
  <c r="D113" i="28"/>
  <c r="C113" i="28"/>
  <c r="AB112" i="28"/>
  <c r="AA112" i="28"/>
  <c r="Z112" i="28"/>
  <c r="Y112" i="28"/>
  <c r="X112" i="28"/>
  <c r="W112" i="28"/>
  <c r="V112" i="28"/>
  <c r="U112" i="28"/>
  <c r="T112" i="28"/>
  <c r="S112" i="28"/>
  <c r="R112" i="28"/>
  <c r="Q112" i="28"/>
  <c r="P112" i="28"/>
  <c r="O112" i="28"/>
  <c r="N112" i="28"/>
  <c r="M112" i="28"/>
  <c r="L112" i="28"/>
  <c r="K112" i="28"/>
  <c r="J112" i="28"/>
  <c r="I112" i="28"/>
  <c r="H112" i="28"/>
  <c r="G112" i="28"/>
  <c r="F112" i="28"/>
  <c r="E112" i="28"/>
  <c r="D112" i="28"/>
  <c r="C112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B104" i="28"/>
  <c r="AB131" i="28" s="1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AD97" i="28"/>
  <c r="AD96" i="28"/>
  <c r="AD95" i="28"/>
  <c r="AD94" i="28"/>
  <c r="AD93" i="28"/>
  <c r="AD92" i="28"/>
  <c r="AD91" i="28"/>
  <c r="AD90" i="28"/>
  <c r="AD89" i="28"/>
  <c r="AD88" i="28"/>
  <c r="AD87" i="28"/>
  <c r="AD86" i="28"/>
  <c r="AD85" i="28"/>
  <c r="AD84" i="28"/>
  <c r="AD83" i="28"/>
  <c r="AD82" i="28"/>
  <c r="AD81" i="28"/>
  <c r="AD80" i="28"/>
  <c r="AD79" i="28"/>
  <c r="AD78" i="28"/>
  <c r="AD77" i="28"/>
  <c r="AD76" i="28"/>
  <c r="AD75" i="28"/>
  <c r="AD74" i="28"/>
  <c r="AD73" i="28"/>
  <c r="AD72" i="28"/>
  <c r="AD71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AD65" i="28"/>
  <c r="AD64" i="28"/>
  <c r="AD63" i="28"/>
  <c r="AD62" i="28"/>
  <c r="AD61" i="28"/>
  <c r="AD60" i="28"/>
  <c r="AD59" i="28"/>
  <c r="AD58" i="28"/>
  <c r="AD57" i="28"/>
  <c r="AD56" i="28"/>
  <c r="AD55" i="28"/>
  <c r="AD54" i="28"/>
  <c r="AD53" i="28"/>
  <c r="AD52" i="28"/>
  <c r="AD51" i="28"/>
  <c r="AD50" i="28"/>
  <c r="AD49" i="28"/>
  <c r="AD48" i="28"/>
  <c r="AD47" i="28"/>
  <c r="AD46" i="28"/>
  <c r="AD45" i="28"/>
  <c r="AD44" i="28"/>
  <c r="AD43" i="28"/>
  <c r="AD42" i="28"/>
  <c r="AD41" i="28"/>
  <c r="AD40" i="28"/>
  <c r="AD39" i="28"/>
  <c r="B37" i="28"/>
  <c r="B69" i="28" s="1"/>
  <c r="B102" i="28" s="1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AD33" i="28"/>
  <c r="AD32" i="28"/>
  <c r="AD31" i="28"/>
  <c r="AD30" i="28"/>
  <c r="AD29" i="28"/>
  <c r="AD28" i="28"/>
  <c r="AD27" i="28"/>
  <c r="AD26" i="28"/>
  <c r="AD25" i="28"/>
  <c r="AD24" i="28"/>
  <c r="AD23" i="28"/>
  <c r="AD22" i="28"/>
  <c r="AD21" i="28"/>
  <c r="AD20" i="28"/>
  <c r="AD19" i="28"/>
  <c r="AD18" i="28"/>
  <c r="AD17" i="28"/>
  <c r="AD16" i="28"/>
  <c r="AD15" i="28"/>
  <c r="AD14" i="28"/>
  <c r="AD13" i="28"/>
  <c r="AD12" i="28"/>
  <c r="AD11" i="28"/>
  <c r="AD10" i="28"/>
  <c r="AD9" i="28"/>
  <c r="AD8" i="28"/>
  <c r="AD7" i="28"/>
  <c r="H3" i="28"/>
  <c r="B137" i="27"/>
  <c r="D137" i="27"/>
  <c r="DO120" i="40" l="1"/>
  <c r="DO109" i="40"/>
  <c r="CT131" i="40"/>
  <c r="DO119" i="40"/>
  <c r="AD131" i="40"/>
  <c r="B137" i="40"/>
  <c r="B139" i="40"/>
  <c r="B150" i="40"/>
  <c r="D145" i="40"/>
  <c r="U144" i="40"/>
  <c r="E136" i="40"/>
  <c r="G138" i="40"/>
  <c r="D136" i="40"/>
  <c r="DO107" i="40"/>
  <c r="CV131" i="40"/>
  <c r="DO115" i="40"/>
  <c r="X146" i="40"/>
  <c r="DO98" i="40"/>
  <c r="B154" i="40"/>
  <c r="CS131" i="40"/>
  <c r="DO104" i="40"/>
  <c r="DO34" i="40"/>
  <c r="CN131" i="40"/>
  <c r="V140" i="40"/>
  <c r="V142" i="40" s="1"/>
  <c r="B151" i="40"/>
  <c r="V141" i="40"/>
  <c r="B149" i="40"/>
  <c r="C149" i="40" s="1"/>
  <c r="U140" i="40"/>
  <c r="H136" i="40"/>
  <c r="W147" i="40"/>
  <c r="E144" i="40"/>
  <c r="W142" i="40"/>
  <c r="CO131" i="40"/>
  <c r="V147" i="40"/>
  <c r="X145" i="40"/>
  <c r="CR131" i="40"/>
  <c r="R136" i="38"/>
  <c r="R144" i="38" s="1"/>
  <c r="C137" i="38"/>
  <c r="R137" i="38" s="1"/>
  <c r="E147" i="38"/>
  <c r="T136" i="38"/>
  <c r="T144" i="38" s="1"/>
  <c r="C138" i="38"/>
  <c r="S137" i="38" s="1"/>
  <c r="K138" i="38"/>
  <c r="C136" i="38"/>
  <c r="Q137" i="38" s="1"/>
  <c r="V146" i="37"/>
  <c r="DO111" i="37"/>
  <c r="V145" i="37"/>
  <c r="X131" i="37"/>
  <c r="CV104" i="37"/>
  <c r="CV131" i="37" s="1"/>
  <c r="V131" i="37"/>
  <c r="E131" i="37"/>
  <c r="B138" i="37"/>
  <c r="CU98" i="37"/>
  <c r="CS125" i="37"/>
  <c r="B359" i="37" a="1"/>
  <c r="B359" i="37" s="1"/>
  <c r="AD112" i="37"/>
  <c r="C131" i="37"/>
  <c r="B140" i="37"/>
  <c r="B184" i="37" a="1"/>
  <c r="B184" i="37" s="1"/>
  <c r="AD105" i="37"/>
  <c r="DO24" i="37"/>
  <c r="CV34" i="37"/>
  <c r="DO112" i="37"/>
  <c r="AD104" i="37"/>
  <c r="AD116" i="37"/>
  <c r="B459" i="37" a="1"/>
  <c r="B459" i="37" s="1"/>
  <c r="B143" i="37"/>
  <c r="CO114" i="37"/>
  <c r="N131" i="37"/>
  <c r="CY104" i="37"/>
  <c r="CY131" i="37" s="1"/>
  <c r="CY34" i="37"/>
  <c r="DO121" i="37"/>
  <c r="B142" i="37"/>
  <c r="H131" i="37"/>
  <c r="F131" i="37"/>
  <c r="DA34" i="37"/>
  <c r="CN115" i="37"/>
  <c r="DO115" i="37" s="1"/>
  <c r="DO18" i="37"/>
  <c r="DO78" i="37"/>
  <c r="CZ104" i="37"/>
  <c r="CZ131" i="37" s="1"/>
  <c r="CZ34" i="37"/>
  <c r="DO119" i="37"/>
  <c r="M131" i="37"/>
  <c r="CN125" i="37"/>
  <c r="DO125" i="37" s="1"/>
  <c r="DO28" i="37"/>
  <c r="B136" i="37"/>
  <c r="DA131" i="37"/>
  <c r="B684" i="37" a="1"/>
  <c r="B684" i="37" s="1"/>
  <c r="AD125" i="37"/>
  <c r="G136" i="37"/>
  <c r="CN114" i="37"/>
  <c r="DO17" i="37"/>
  <c r="AD108" i="37"/>
  <c r="CN122" i="37"/>
  <c r="DO122" i="37" s="1"/>
  <c r="DO25" i="37"/>
  <c r="AA131" i="37"/>
  <c r="B141" i="37"/>
  <c r="CP34" i="37"/>
  <c r="AD114" i="37"/>
  <c r="B409" i="37" a="1"/>
  <c r="B409" i="37" s="1"/>
  <c r="DE34" i="37"/>
  <c r="CQ116" i="37"/>
  <c r="AB131" i="37"/>
  <c r="DO31" i="37"/>
  <c r="DO21" i="37"/>
  <c r="CN113" i="37"/>
  <c r="DO113" i="37" s="1"/>
  <c r="DO16" i="37"/>
  <c r="CX34" i="37"/>
  <c r="CX104" i="37"/>
  <c r="CX131" i="37" s="1"/>
  <c r="CU126" i="37"/>
  <c r="B159" i="37" a="1"/>
  <c r="B159" i="37" s="1"/>
  <c r="DE131" i="37"/>
  <c r="DD34" i="37"/>
  <c r="DO76" i="37"/>
  <c r="DO39" i="37"/>
  <c r="CN124" i="37"/>
  <c r="DO124" i="37" s="1"/>
  <c r="DO27" i="37"/>
  <c r="CO121" i="37"/>
  <c r="DB34" i="37"/>
  <c r="B384" i="37" a="1"/>
  <c r="B384" i="37" s="1"/>
  <c r="AD113" i="37"/>
  <c r="DF34" i="37"/>
  <c r="CS118" i="37"/>
  <c r="CO34" i="37"/>
  <c r="AD66" i="37"/>
  <c r="DD131" i="37"/>
  <c r="L131" i="37"/>
  <c r="CN108" i="37"/>
  <c r="DO108" i="37" s="1"/>
  <c r="DO11" i="37"/>
  <c r="DB131" i="37"/>
  <c r="Y131" i="37"/>
  <c r="CU66" i="37"/>
  <c r="CN34" i="37"/>
  <c r="AD119" i="37"/>
  <c r="DO14" i="37"/>
  <c r="CN120" i="37"/>
  <c r="DO120" i="37" s="1"/>
  <c r="DO23" i="37"/>
  <c r="DJ34" i="37"/>
  <c r="CP109" i="37"/>
  <c r="DO109" i="37" s="1"/>
  <c r="DO12" i="37"/>
  <c r="DO74" i="37"/>
  <c r="DH34" i="37"/>
  <c r="CN127" i="37"/>
  <c r="DO127" i="37" s="1"/>
  <c r="DO30" i="37"/>
  <c r="DO71" i="37"/>
  <c r="CN117" i="37"/>
  <c r="I131" i="37"/>
  <c r="CQ107" i="37"/>
  <c r="CQ131" i="37" s="1"/>
  <c r="CN105" i="37"/>
  <c r="B559" i="37" a="1"/>
  <c r="B559" i="37" s="1"/>
  <c r="AD120" i="37"/>
  <c r="DJ131" i="37"/>
  <c r="DH131" i="37"/>
  <c r="B734" i="37" a="1"/>
  <c r="B734" i="37" s="1"/>
  <c r="AD127" i="37"/>
  <c r="P131" i="37"/>
  <c r="CN98" i="37"/>
  <c r="DO98" i="37" s="1"/>
  <c r="DO22" i="37"/>
  <c r="CO117" i="37"/>
  <c r="DO20" i="37"/>
  <c r="DO128" i="37"/>
  <c r="DO9" i="37"/>
  <c r="DG34" i="37"/>
  <c r="DK34" i="37"/>
  <c r="CT34" i="37"/>
  <c r="CR34" i="37"/>
  <c r="CR116" i="37"/>
  <c r="DO116" i="37" s="1"/>
  <c r="O131" i="37"/>
  <c r="B145" i="37"/>
  <c r="CN126" i="37"/>
  <c r="DO126" i="37" s="1"/>
  <c r="DO29" i="37"/>
  <c r="CT118" i="37"/>
  <c r="CT131" i="37" s="1"/>
  <c r="B509" i="37" a="1"/>
  <c r="B509" i="37" s="1"/>
  <c r="CO66" i="37"/>
  <c r="DO66" i="37" s="1"/>
  <c r="CN110" i="37"/>
  <c r="DO110" i="37" s="1"/>
  <c r="DO13" i="37"/>
  <c r="CP105" i="37"/>
  <c r="DO8" i="37"/>
  <c r="DK104" i="37"/>
  <c r="DK131" i="37" s="1"/>
  <c r="CN107" i="37"/>
  <c r="DO10" i="37"/>
  <c r="CR131" i="37"/>
  <c r="CP114" i="37"/>
  <c r="DI34" i="37"/>
  <c r="AD98" i="37"/>
  <c r="DO72" i="37"/>
  <c r="B709" i="37" a="1"/>
  <c r="B709" i="37" s="1"/>
  <c r="DM104" i="37"/>
  <c r="DM131" i="37" s="1"/>
  <c r="DM34" i="37"/>
  <c r="CO105" i="37"/>
  <c r="CO131" i="37" s="1"/>
  <c r="CU104" i="37"/>
  <c r="CU131" i="37" s="1"/>
  <c r="CQ34" i="37"/>
  <c r="AC131" i="37"/>
  <c r="CP129" i="37"/>
  <c r="DI131" i="37"/>
  <c r="CN129" i="37"/>
  <c r="DO129" i="37" s="1"/>
  <c r="DO32" i="37"/>
  <c r="B584" i="37" a="1"/>
  <c r="B584" i="37" s="1"/>
  <c r="AD121" i="37"/>
  <c r="DO26" i="37"/>
  <c r="DO15" i="37"/>
  <c r="CW104" i="37"/>
  <c r="CW131" i="37" s="1"/>
  <c r="CW34" i="37"/>
  <c r="DL34" i="37"/>
  <c r="CU34" i="37"/>
  <c r="U131" i="37"/>
  <c r="S131" i="37"/>
  <c r="DC104" i="37"/>
  <c r="DC131" i="37" s="1"/>
  <c r="DC34" i="37"/>
  <c r="CS34" i="37"/>
  <c r="DO19" i="37"/>
  <c r="DO123" i="37"/>
  <c r="DL104" i="37"/>
  <c r="DL131" i="37" s="1"/>
  <c r="CR98" i="37"/>
  <c r="AD34" i="37"/>
  <c r="CS131" i="37"/>
  <c r="E143" i="36"/>
  <c r="L138" i="36"/>
  <c r="E145" i="36"/>
  <c r="AD131" i="36"/>
  <c r="B137" i="36" s="1"/>
  <c r="Q144" i="36"/>
  <c r="D134" i="36"/>
  <c r="E143" i="35"/>
  <c r="L138" i="35"/>
  <c r="AD131" i="35"/>
  <c r="Q144" i="35"/>
  <c r="B137" i="35"/>
  <c r="B139" i="35"/>
  <c r="D134" i="35"/>
  <c r="H139" i="34"/>
  <c r="T142" i="34" s="1"/>
  <c r="E145" i="34"/>
  <c r="L138" i="34"/>
  <c r="E143" i="34"/>
  <c r="AD131" i="34"/>
  <c r="B137" i="34" s="1"/>
  <c r="Q144" i="34"/>
  <c r="B139" i="34"/>
  <c r="D134" i="34"/>
  <c r="B709" i="33" a="1"/>
  <c r="B709" i="33" s="1"/>
  <c r="CO113" i="33"/>
  <c r="CQ120" i="33"/>
  <c r="AD116" i="33"/>
  <c r="B409" i="33" a="1"/>
  <c r="B409" i="33" s="1"/>
  <c r="AD117" i="33"/>
  <c r="M131" i="33"/>
  <c r="V131" i="33"/>
  <c r="B659" i="33" a="1"/>
  <c r="B659" i="33" s="1"/>
  <c r="AD124" i="33"/>
  <c r="CS66" i="33"/>
  <c r="S131" i="33"/>
  <c r="B459" i="33" a="1"/>
  <c r="B459" i="33" s="1"/>
  <c r="AD123" i="33"/>
  <c r="N131" i="33"/>
  <c r="B144" i="33"/>
  <c r="D144" i="33" s="1"/>
  <c r="E144" i="33" s="1"/>
  <c r="D131" i="33"/>
  <c r="B484" i="33" a="1"/>
  <c r="B484" i="33" s="1"/>
  <c r="B309" i="33" a="1"/>
  <c r="B309" i="33" s="1"/>
  <c r="Y131" i="33"/>
  <c r="B559" i="33" a="1"/>
  <c r="B559" i="33" s="1"/>
  <c r="AD129" i="33"/>
  <c r="I131" i="33"/>
  <c r="E131" i="33"/>
  <c r="B145" i="33"/>
  <c r="AD125" i="33"/>
  <c r="B259" i="33" a="1"/>
  <c r="B259" i="33" s="1"/>
  <c r="DO57" i="33"/>
  <c r="AD119" i="33"/>
  <c r="DH104" i="33"/>
  <c r="DH131" i="33" s="1"/>
  <c r="AA131" i="33"/>
  <c r="DO117" i="33"/>
  <c r="B141" i="33"/>
  <c r="B384" i="33" a="1"/>
  <c r="B384" i="33" s="1"/>
  <c r="R131" i="33"/>
  <c r="B509" i="33" a="1"/>
  <c r="B509" i="33" s="1"/>
  <c r="B534" i="33" a="1"/>
  <c r="B534" i="33" s="1"/>
  <c r="H131" i="33"/>
  <c r="AD114" i="33"/>
  <c r="DO122" i="33"/>
  <c r="L131" i="33"/>
  <c r="AD112" i="33"/>
  <c r="O131" i="33"/>
  <c r="AD110" i="33"/>
  <c r="B334" i="33" a="1"/>
  <c r="B334" i="33" s="1"/>
  <c r="B584" i="33" a="1"/>
  <c r="B584" i="33" s="1"/>
  <c r="B155" i="33"/>
  <c r="AD121" i="33"/>
  <c r="B138" i="33"/>
  <c r="D138" i="33" s="1"/>
  <c r="AD104" i="33"/>
  <c r="AD107" i="33"/>
  <c r="AD120" i="33"/>
  <c r="AD108" i="33"/>
  <c r="T131" i="33"/>
  <c r="X131" i="33"/>
  <c r="B136" i="33"/>
  <c r="D136" i="33" s="1"/>
  <c r="AD126" i="33"/>
  <c r="B609" i="33" a="1"/>
  <c r="B609" i="33" s="1"/>
  <c r="DO17" i="33"/>
  <c r="CO108" i="33"/>
  <c r="DO108" i="33" s="1"/>
  <c r="DO11" i="33"/>
  <c r="AD115" i="33"/>
  <c r="B434" i="33" a="1"/>
  <c r="B434" i="33" s="1"/>
  <c r="AD122" i="33"/>
  <c r="DO114" i="33"/>
  <c r="DA104" i="33"/>
  <c r="DA131" i="33" s="1"/>
  <c r="DA34" i="33"/>
  <c r="DO39" i="33"/>
  <c r="P131" i="33"/>
  <c r="DC104" i="33"/>
  <c r="DC131" i="33" s="1"/>
  <c r="DC34" i="33"/>
  <c r="AD111" i="33"/>
  <c r="CQ104" i="33"/>
  <c r="CQ34" i="33"/>
  <c r="AD113" i="33"/>
  <c r="CN66" i="33"/>
  <c r="DO66" i="33" s="1"/>
  <c r="CN110" i="33"/>
  <c r="DO110" i="33" s="1"/>
  <c r="DO13" i="33"/>
  <c r="CN126" i="33"/>
  <c r="DO126" i="33" s="1"/>
  <c r="DO29" i="33"/>
  <c r="CN120" i="33"/>
  <c r="DO120" i="33" s="1"/>
  <c r="DO23" i="33"/>
  <c r="CN113" i="33"/>
  <c r="DO113" i="33" s="1"/>
  <c r="DO16" i="33"/>
  <c r="CZ131" i="33"/>
  <c r="F131" i="33"/>
  <c r="DO25" i="33"/>
  <c r="B159" i="33" a="1"/>
  <c r="B159" i="33" s="1"/>
  <c r="CS98" i="33"/>
  <c r="CY34" i="33"/>
  <c r="CN112" i="33"/>
  <c r="DO112" i="33" s="1"/>
  <c r="DO15" i="33"/>
  <c r="G136" i="33"/>
  <c r="CN125" i="33"/>
  <c r="DO125" i="33" s="1"/>
  <c r="DO28" i="33"/>
  <c r="CY104" i="33"/>
  <c r="CY131" i="33" s="1"/>
  <c r="DH34" i="33"/>
  <c r="DO30" i="33"/>
  <c r="B359" i="33" a="1"/>
  <c r="B359" i="33" s="1"/>
  <c r="B234" i="33" a="1"/>
  <c r="B234" i="33" s="1"/>
  <c r="CO121" i="33"/>
  <c r="DO121" i="33" s="1"/>
  <c r="DO24" i="33"/>
  <c r="CO124" i="33"/>
  <c r="DO124" i="33" s="1"/>
  <c r="DO27" i="33"/>
  <c r="CN106" i="33"/>
  <c r="DO106" i="33" s="1"/>
  <c r="DO9" i="33"/>
  <c r="DO127" i="33"/>
  <c r="CN116" i="33"/>
  <c r="DO116" i="33" s="1"/>
  <c r="DO19" i="33"/>
  <c r="DJ34" i="33"/>
  <c r="DB104" i="33"/>
  <c r="DB131" i="33" s="1"/>
  <c r="DB34" i="33"/>
  <c r="CV104" i="33"/>
  <c r="CV131" i="33" s="1"/>
  <c r="CV34" i="33"/>
  <c r="B209" i="33" a="1"/>
  <c r="B209" i="33" s="1"/>
  <c r="AD106" i="33"/>
  <c r="DO20" i="33"/>
  <c r="DJ104" i="33"/>
  <c r="DJ131" i="33" s="1"/>
  <c r="Q131" i="33"/>
  <c r="DK104" i="33"/>
  <c r="DK131" i="33" s="1"/>
  <c r="DK34" i="33"/>
  <c r="CQ105" i="33"/>
  <c r="DL104" i="33"/>
  <c r="DL131" i="33" s="1"/>
  <c r="DL34" i="33"/>
  <c r="DG104" i="33"/>
  <c r="DG131" i="33" s="1"/>
  <c r="DG34" i="33"/>
  <c r="CO34" i="33"/>
  <c r="K131" i="33"/>
  <c r="B153" i="33"/>
  <c r="V145" i="33"/>
  <c r="W145" i="33" s="1"/>
  <c r="CX104" i="33"/>
  <c r="CX131" i="33" s="1"/>
  <c r="CX34" i="33"/>
  <c r="W131" i="33"/>
  <c r="CN118" i="33"/>
  <c r="DO118" i="33" s="1"/>
  <c r="DO21" i="33"/>
  <c r="U131" i="33"/>
  <c r="CQ111" i="33"/>
  <c r="CO104" i="33"/>
  <c r="CR34" i="33"/>
  <c r="Z131" i="33"/>
  <c r="DO14" i="33"/>
  <c r="CN129" i="33"/>
  <c r="DO129" i="33" s="1"/>
  <c r="DO32" i="33"/>
  <c r="G131" i="33"/>
  <c r="CN107" i="33"/>
  <c r="DO107" i="33" s="1"/>
  <c r="DO10" i="33"/>
  <c r="CN109" i="33"/>
  <c r="DO109" i="33" s="1"/>
  <c r="DO12" i="33"/>
  <c r="CN105" i="33"/>
  <c r="DO8" i="33"/>
  <c r="DE34" i="33"/>
  <c r="CR104" i="33"/>
  <c r="CR131" i="33" s="1"/>
  <c r="CU104" i="33"/>
  <c r="CU131" i="33" s="1"/>
  <c r="CU34" i="33"/>
  <c r="DO111" i="33"/>
  <c r="CO98" i="33"/>
  <c r="DD104" i="33"/>
  <c r="DD131" i="33" s="1"/>
  <c r="DD34" i="33"/>
  <c r="DM104" i="33"/>
  <c r="DM131" i="33" s="1"/>
  <c r="DM34" i="33"/>
  <c r="AD109" i="33"/>
  <c r="B147" i="33"/>
  <c r="B140" i="33"/>
  <c r="D142" i="33" s="1"/>
  <c r="C131" i="33"/>
  <c r="B184" i="33" a="1"/>
  <c r="B184" i="33" s="1"/>
  <c r="AD105" i="33"/>
  <c r="DE104" i="33"/>
  <c r="DE131" i="33" s="1"/>
  <c r="AD118" i="33"/>
  <c r="CP34" i="33"/>
  <c r="CW104" i="33"/>
  <c r="CW131" i="33" s="1"/>
  <c r="CW34" i="33"/>
  <c r="B284" i="33" a="1"/>
  <c r="B284" i="33" s="1"/>
  <c r="DI104" i="33"/>
  <c r="DI131" i="33" s="1"/>
  <c r="DI34" i="33"/>
  <c r="CN34" i="33"/>
  <c r="J131" i="33"/>
  <c r="CP104" i="33"/>
  <c r="CP131" i="33" s="1"/>
  <c r="CN128" i="33"/>
  <c r="DO128" i="33" s="1"/>
  <c r="DO31" i="33"/>
  <c r="CS104" i="33"/>
  <c r="CS131" i="33" s="1"/>
  <c r="CS34" i="33"/>
  <c r="DO7" i="33"/>
  <c r="CT34" i="33"/>
  <c r="DF34" i="33"/>
  <c r="CZ34" i="33"/>
  <c r="CN98" i="33"/>
  <c r="DO71" i="33"/>
  <c r="CN119" i="33"/>
  <c r="DO119" i="33" s="1"/>
  <c r="DO22" i="33"/>
  <c r="CN123" i="33"/>
  <c r="DO123" i="33" s="1"/>
  <c r="DO26" i="33"/>
  <c r="CN104" i="33"/>
  <c r="CT104" i="33"/>
  <c r="CT131" i="33" s="1"/>
  <c r="CN115" i="33"/>
  <c r="DO115" i="33" s="1"/>
  <c r="DO18" i="33"/>
  <c r="DF104" i="33"/>
  <c r="DF131" i="33" s="1"/>
  <c r="L138" i="32"/>
  <c r="H139" i="32"/>
  <c r="T142" i="32" s="1"/>
  <c r="AD131" i="32"/>
  <c r="B137" i="32" s="1"/>
  <c r="Q144" i="32"/>
  <c r="AD119" i="31"/>
  <c r="AD122" i="31"/>
  <c r="J131" i="31"/>
  <c r="AD98" i="31"/>
  <c r="F139" i="31"/>
  <c r="B149" i="31"/>
  <c r="AD66" i="31"/>
  <c r="H139" i="31" s="1"/>
  <c r="T142" i="31" s="1"/>
  <c r="E139" i="31"/>
  <c r="AD114" i="31"/>
  <c r="AD124" i="31"/>
  <c r="AD105" i="31"/>
  <c r="AD113" i="31"/>
  <c r="AD111" i="31"/>
  <c r="K131" i="31"/>
  <c r="L131" i="31"/>
  <c r="AD121" i="31"/>
  <c r="AD108" i="31"/>
  <c r="AD127" i="31"/>
  <c r="O131" i="31"/>
  <c r="AD110" i="31"/>
  <c r="AD34" i="31"/>
  <c r="P131" i="31"/>
  <c r="AD116" i="31"/>
  <c r="AD118" i="31"/>
  <c r="AD126" i="31"/>
  <c r="B151" i="31"/>
  <c r="Q131" i="31"/>
  <c r="M131" i="31"/>
  <c r="AD107" i="31"/>
  <c r="B138" i="31"/>
  <c r="S136" i="31" s="1"/>
  <c r="S144" i="31" s="1"/>
  <c r="AA131" i="31"/>
  <c r="R131" i="31"/>
  <c r="N131" i="31"/>
  <c r="AD115" i="31"/>
  <c r="AD123" i="31"/>
  <c r="D139" i="31"/>
  <c r="AD104" i="31"/>
  <c r="I131" i="31"/>
  <c r="Y131" i="31"/>
  <c r="C131" i="31"/>
  <c r="S131" i="31"/>
  <c r="D131" i="31"/>
  <c r="T131" i="31"/>
  <c r="AD120" i="31"/>
  <c r="AD128" i="31"/>
  <c r="B152" i="31"/>
  <c r="E131" i="31"/>
  <c r="U131" i="31"/>
  <c r="F131" i="31"/>
  <c r="V131" i="31"/>
  <c r="AD109" i="31"/>
  <c r="Z131" i="31"/>
  <c r="G131" i="31"/>
  <c r="W131" i="31"/>
  <c r="AD117" i="31"/>
  <c r="AD125" i="31"/>
  <c r="H131" i="31"/>
  <c r="X131" i="31"/>
  <c r="J138" i="31"/>
  <c r="AD106" i="31"/>
  <c r="B154" i="31"/>
  <c r="I139" i="31"/>
  <c r="T143" i="31" s="1"/>
  <c r="G138" i="31"/>
  <c r="S141" i="31" s="1"/>
  <c r="I138" i="31"/>
  <c r="S143" i="31" s="1"/>
  <c r="Q139" i="31"/>
  <c r="T139" i="31" s="1"/>
  <c r="E144" i="31"/>
  <c r="AD112" i="31"/>
  <c r="C134" i="31"/>
  <c r="H138" i="31"/>
  <c r="S142" i="31" s="1"/>
  <c r="B136" i="31"/>
  <c r="Q138" i="31"/>
  <c r="T138" i="31" s="1"/>
  <c r="E142" i="31"/>
  <c r="G136" i="31"/>
  <c r="Q141" i="31" s="1"/>
  <c r="H136" i="31"/>
  <c r="Q142" i="31" s="1"/>
  <c r="I136" i="31"/>
  <c r="Q143" i="31" s="1"/>
  <c r="Q140" i="31"/>
  <c r="T140" i="31" s="1"/>
  <c r="B148" i="31"/>
  <c r="E139" i="30"/>
  <c r="AD98" i="30"/>
  <c r="I139" i="30" s="1"/>
  <c r="T143" i="30" s="1"/>
  <c r="F139" i="30"/>
  <c r="J131" i="30"/>
  <c r="Z131" i="30"/>
  <c r="AD111" i="30"/>
  <c r="AD127" i="30"/>
  <c r="AA131" i="30"/>
  <c r="K131" i="30"/>
  <c r="AD66" i="30"/>
  <c r="AD106" i="30"/>
  <c r="U131" i="30"/>
  <c r="AD119" i="30"/>
  <c r="AD122" i="30"/>
  <c r="AD108" i="30"/>
  <c r="L131" i="30"/>
  <c r="AD124" i="30"/>
  <c r="M131" i="30"/>
  <c r="AD113" i="30"/>
  <c r="AD120" i="30"/>
  <c r="AD105" i="30"/>
  <c r="AD121" i="30"/>
  <c r="B151" i="30"/>
  <c r="O131" i="30"/>
  <c r="AD110" i="30"/>
  <c r="AD116" i="30"/>
  <c r="AD118" i="30"/>
  <c r="AD126" i="30"/>
  <c r="AD34" i="30"/>
  <c r="P131" i="30"/>
  <c r="B138" i="30"/>
  <c r="S136" i="30" s="1"/>
  <c r="S144" i="30" s="1"/>
  <c r="Q131" i="30"/>
  <c r="AD107" i="30"/>
  <c r="AD114" i="30"/>
  <c r="AD123" i="30"/>
  <c r="D139" i="30"/>
  <c r="R131" i="30"/>
  <c r="N131" i="30"/>
  <c r="AD115" i="30"/>
  <c r="B152" i="30"/>
  <c r="B136" i="30"/>
  <c r="Q136" i="30" s="1"/>
  <c r="I131" i="30"/>
  <c r="Y131" i="30"/>
  <c r="AD112" i="30"/>
  <c r="S131" i="30"/>
  <c r="AD128" i="30"/>
  <c r="T131" i="30"/>
  <c r="D131" i="30"/>
  <c r="B149" i="30"/>
  <c r="V131" i="30"/>
  <c r="AD125" i="30"/>
  <c r="F131" i="30"/>
  <c r="AD109" i="30"/>
  <c r="AD117" i="30"/>
  <c r="G131" i="30"/>
  <c r="W131" i="30"/>
  <c r="J138" i="30"/>
  <c r="H131" i="30"/>
  <c r="X131" i="30"/>
  <c r="B154" i="30"/>
  <c r="H139" i="30"/>
  <c r="T142" i="30" s="1"/>
  <c r="AD104" i="30"/>
  <c r="I138" i="30"/>
  <c r="S143" i="30" s="1"/>
  <c r="Q139" i="30"/>
  <c r="T139" i="30" s="1"/>
  <c r="E144" i="30"/>
  <c r="G138" i="30"/>
  <c r="S141" i="30" s="1"/>
  <c r="C134" i="30"/>
  <c r="H138" i="30"/>
  <c r="S142" i="30" s="1"/>
  <c r="C131" i="30"/>
  <c r="Q138" i="30"/>
  <c r="T138" i="30" s="1"/>
  <c r="E142" i="30"/>
  <c r="G136" i="30"/>
  <c r="Q141" i="30" s="1"/>
  <c r="E131" i="30"/>
  <c r="H136" i="30"/>
  <c r="Q142" i="30" s="1"/>
  <c r="I136" i="30"/>
  <c r="Q143" i="30" s="1"/>
  <c r="Q140" i="30"/>
  <c r="T140" i="30" s="1"/>
  <c r="B148" i="30"/>
  <c r="Z131" i="29"/>
  <c r="AD119" i="29"/>
  <c r="AD98" i="29"/>
  <c r="F139" i="29"/>
  <c r="I139" i="29" s="1"/>
  <c r="T143" i="29" s="1"/>
  <c r="E139" i="29"/>
  <c r="B149" i="29"/>
  <c r="F131" i="29"/>
  <c r="V131" i="29"/>
  <c r="AD111" i="29"/>
  <c r="AD66" i="29"/>
  <c r="AD114" i="29"/>
  <c r="J131" i="29"/>
  <c r="AA131" i="29"/>
  <c r="AD127" i="29"/>
  <c r="AD124" i="29"/>
  <c r="M131" i="29"/>
  <c r="AD113" i="29"/>
  <c r="L131" i="29"/>
  <c r="AD105" i="29"/>
  <c r="AD117" i="29"/>
  <c r="B151" i="29"/>
  <c r="AD122" i="29"/>
  <c r="K131" i="29"/>
  <c r="AD108" i="29"/>
  <c r="AD34" i="29"/>
  <c r="O131" i="29"/>
  <c r="AD110" i="29"/>
  <c r="AD121" i="29"/>
  <c r="P131" i="29"/>
  <c r="AD116" i="29"/>
  <c r="AD118" i="29"/>
  <c r="AD126" i="29"/>
  <c r="Q131" i="29"/>
  <c r="AD107" i="29"/>
  <c r="B138" i="29"/>
  <c r="S136" i="29" s="1"/>
  <c r="S144" i="29" s="1"/>
  <c r="D139" i="29"/>
  <c r="AD112" i="29"/>
  <c r="B152" i="29"/>
  <c r="R131" i="29"/>
  <c r="N131" i="29"/>
  <c r="AD115" i="29"/>
  <c r="AD123" i="29"/>
  <c r="AD104" i="29"/>
  <c r="I131" i="29"/>
  <c r="Y131" i="29"/>
  <c r="S131" i="29"/>
  <c r="AD120" i="29"/>
  <c r="AD128" i="29"/>
  <c r="E131" i="29"/>
  <c r="U131" i="29"/>
  <c r="D131" i="29"/>
  <c r="W131" i="29"/>
  <c r="AD125" i="29"/>
  <c r="T131" i="29"/>
  <c r="G131" i="29"/>
  <c r="H131" i="29"/>
  <c r="X131" i="29"/>
  <c r="J138" i="29"/>
  <c r="AD106" i="29"/>
  <c r="B154" i="29"/>
  <c r="H139" i="29"/>
  <c r="T142" i="29" s="1"/>
  <c r="AD109" i="29"/>
  <c r="H138" i="29"/>
  <c r="S142" i="29" s="1"/>
  <c r="I138" i="29"/>
  <c r="S143" i="29" s="1"/>
  <c r="Q139" i="29"/>
  <c r="T139" i="29" s="1"/>
  <c r="E144" i="29"/>
  <c r="C131" i="29"/>
  <c r="B136" i="29"/>
  <c r="G138" i="29"/>
  <c r="S141" i="29" s="1"/>
  <c r="C134" i="29"/>
  <c r="Q138" i="29"/>
  <c r="T138" i="29" s="1"/>
  <c r="E142" i="29"/>
  <c r="G136" i="29"/>
  <c r="Q141" i="29" s="1"/>
  <c r="H136" i="29"/>
  <c r="Q142" i="29" s="1"/>
  <c r="I136" i="29"/>
  <c r="Q143" i="29" s="1"/>
  <c r="Q140" i="29"/>
  <c r="T140" i="29" s="1"/>
  <c r="B148" i="29"/>
  <c r="AD98" i="28"/>
  <c r="F139" i="28"/>
  <c r="V131" i="28"/>
  <c r="E139" i="28"/>
  <c r="AD66" i="28"/>
  <c r="D131" i="28"/>
  <c r="T131" i="28"/>
  <c r="B149" i="28"/>
  <c r="AD125" i="28"/>
  <c r="AD106" i="28"/>
  <c r="K131" i="28"/>
  <c r="AD120" i="28"/>
  <c r="AD124" i="28"/>
  <c r="AD113" i="28"/>
  <c r="AD105" i="28"/>
  <c r="G138" i="28"/>
  <c r="S141" i="28" s="1"/>
  <c r="AD127" i="28"/>
  <c r="O131" i="28"/>
  <c r="AD110" i="28"/>
  <c r="AD117" i="28"/>
  <c r="AD121" i="28"/>
  <c r="AD108" i="28"/>
  <c r="M131" i="28"/>
  <c r="AD34" i="28"/>
  <c r="P131" i="28"/>
  <c r="AD116" i="28"/>
  <c r="AD118" i="28"/>
  <c r="AD126" i="28"/>
  <c r="X131" i="28"/>
  <c r="B151" i="28"/>
  <c r="H131" i="28"/>
  <c r="U131" i="28"/>
  <c r="AD107" i="28"/>
  <c r="B138" i="28"/>
  <c r="S136" i="28" s="1"/>
  <c r="S144" i="28" s="1"/>
  <c r="N131" i="28"/>
  <c r="AD123" i="28"/>
  <c r="D139" i="28"/>
  <c r="G139" i="28" s="1"/>
  <c r="T141" i="28" s="1"/>
  <c r="B136" i="28"/>
  <c r="Q136" i="28" s="1"/>
  <c r="I131" i="28"/>
  <c r="Y131" i="28"/>
  <c r="C131" i="28"/>
  <c r="S131" i="28"/>
  <c r="J138" i="28"/>
  <c r="Q131" i="28"/>
  <c r="R131" i="28"/>
  <c r="AD128" i="28"/>
  <c r="G131" i="28"/>
  <c r="AA131" i="28"/>
  <c r="L131" i="28"/>
  <c r="AD115" i="28"/>
  <c r="B152" i="28"/>
  <c r="F131" i="28"/>
  <c r="W131" i="28"/>
  <c r="J131" i="28"/>
  <c r="Z131" i="28"/>
  <c r="AD111" i="28"/>
  <c r="AD119" i="28"/>
  <c r="AD122" i="28"/>
  <c r="B154" i="28"/>
  <c r="H139" i="28"/>
  <c r="T142" i="28" s="1"/>
  <c r="I139" i="28"/>
  <c r="T143" i="28" s="1"/>
  <c r="AD109" i="28"/>
  <c r="AD112" i="28"/>
  <c r="I138" i="28"/>
  <c r="S143" i="28" s="1"/>
  <c r="Q139" i="28"/>
  <c r="T139" i="28" s="1"/>
  <c r="E144" i="28"/>
  <c r="C134" i="28"/>
  <c r="H138" i="28"/>
  <c r="S142" i="28" s="1"/>
  <c r="Q138" i="28"/>
  <c r="T138" i="28" s="1"/>
  <c r="E142" i="28"/>
  <c r="G136" i="28"/>
  <c r="Q141" i="28" s="1"/>
  <c r="AD104" i="28"/>
  <c r="E131" i="28"/>
  <c r="H136" i="28"/>
  <c r="Q142" i="28" s="1"/>
  <c r="I136" i="28"/>
  <c r="Q143" i="28" s="1"/>
  <c r="Q140" i="28"/>
  <c r="T140" i="28" s="1"/>
  <c r="B148" i="28"/>
  <c r="B146" i="27"/>
  <c r="B145" i="27"/>
  <c r="B153" i="27" s="1"/>
  <c r="B144" i="27"/>
  <c r="R143" i="27"/>
  <c r="B143" i="27"/>
  <c r="B142" i="27"/>
  <c r="R141" i="27"/>
  <c r="B141" i="27"/>
  <c r="R140" i="27"/>
  <c r="F140" i="27"/>
  <c r="U140" i="27" s="1"/>
  <c r="E140" i="27"/>
  <c r="U139" i="27" s="1"/>
  <c r="D140" i="27"/>
  <c r="B140" i="27"/>
  <c r="B139" i="27"/>
  <c r="T136" i="27" s="1"/>
  <c r="U138" i="27"/>
  <c r="R138" i="27"/>
  <c r="J138" i="27"/>
  <c r="K138" i="27" s="1"/>
  <c r="F138" i="27"/>
  <c r="S140" i="27" s="1"/>
  <c r="E138" i="27"/>
  <c r="S139" i="27" s="1"/>
  <c r="D138" i="27"/>
  <c r="S138" i="27" s="1"/>
  <c r="B138" i="27"/>
  <c r="I137" i="27"/>
  <c r="H137" i="27"/>
  <c r="R142" i="27" s="1"/>
  <c r="G137" i="27"/>
  <c r="F137" i="27"/>
  <c r="E137" i="27"/>
  <c r="R139" i="27" s="1"/>
  <c r="E146" i="27"/>
  <c r="Q136" i="27"/>
  <c r="F136" i="27"/>
  <c r="F139" i="27" s="1"/>
  <c r="I139" i="27" s="1"/>
  <c r="T143" i="27" s="1"/>
  <c r="E136" i="27"/>
  <c r="E139" i="27" s="1"/>
  <c r="H139" i="27" s="1"/>
  <c r="T142" i="27" s="1"/>
  <c r="D136" i="27"/>
  <c r="D139" i="27" s="1"/>
  <c r="G139" i="27" s="1"/>
  <c r="T141" i="27" s="1"/>
  <c r="B136" i="27"/>
  <c r="C136" i="27" s="1"/>
  <c r="Q137" i="27" s="1"/>
  <c r="DO131" i="40" l="1"/>
  <c r="DO132" i="40" s="1"/>
  <c r="X147" i="40"/>
  <c r="V148" i="40"/>
  <c r="W148" i="40"/>
  <c r="C150" i="40"/>
  <c r="C155" i="40"/>
  <c r="G139" i="40"/>
  <c r="D137" i="40"/>
  <c r="G140" i="40"/>
  <c r="E137" i="40"/>
  <c r="E139" i="40" s="1"/>
  <c r="T137" i="38"/>
  <c r="DO104" i="37"/>
  <c r="CN131" i="37"/>
  <c r="D138" i="37"/>
  <c r="D144" i="37"/>
  <c r="E144" i="37" s="1"/>
  <c r="AD131" i="37"/>
  <c r="B150" i="37"/>
  <c r="D145" i="37"/>
  <c r="V147" i="37"/>
  <c r="DO118" i="37"/>
  <c r="DO114" i="37"/>
  <c r="W145" i="37"/>
  <c r="DO107" i="37"/>
  <c r="DO105" i="37"/>
  <c r="B151" i="37"/>
  <c r="V140" i="37"/>
  <c r="V141" i="37" s="1"/>
  <c r="U140" i="37"/>
  <c r="B154" i="37"/>
  <c r="D142" i="37"/>
  <c r="B152" i="37"/>
  <c r="W140" i="37"/>
  <c r="W142" i="37" s="1"/>
  <c r="DO117" i="37"/>
  <c r="DO34" i="37"/>
  <c r="D136" i="37"/>
  <c r="W146" i="37"/>
  <c r="X146" i="37" s="1"/>
  <c r="CP131" i="37"/>
  <c r="B139" i="36"/>
  <c r="T136" i="36" s="1"/>
  <c r="T144" i="36" s="1"/>
  <c r="R136" i="36"/>
  <c r="R144" i="36" s="1"/>
  <c r="E147" i="36"/>
  <c r="T136" i="35"/>
  <c r="T144" i="35" s="1"/>
  <c r="C136" i="35"/>
  <c r="Q137" i="35" s="1"/>
  <c r="K138" i="35"/>
  <c r="C138" i="35"/>
  <c r="S137" i="35" s="1"/>
  <c r="R136" i="35"/>
  <c r="R144" i="35" s="1"/>
  <c r="C137" i="35"/>
  <c r="R137" i="35" s="1"/>
  <c r="E147" i="35"/>
  <c r="R136" i="34"/>
  <c r="R144" i="34" s="1"/>
  <c r="C137" i="34"/>
  <c r="R137" i="34" s="1"/>
  <c r="E147" i="34"/>
  <c r="T136" i="34"/>
  <c r="T144" i="34" s="1"/>
  <c r="C136" i="34"/>
  <c r="Q137" i="34" s="1"/>
  <c r="C138" i="34"/>
  <c r="S137" i="34" s="1"/>
  <c r="K138" i="34"/>
  <c r="D145" i="33"/>
  <c r="AD131" i="33"/>
  <c r="B139" i="33" s="1"/>
  <c r="W140" i="33"/>
  <c r="W142" i="33" s="1"/>
  <c r="B152" i="33"/>
  <c r="DO105" i="33"/>
  <c r="CQ131" i="33"/>
  <c r="DO104" i="33"/>
  <c r="DO131" i="33" s="1"/>
  <c r="CN131" i="33"/>
  <c r="DO98" i="33"/>
  <c r="U140" i="33"/>
  <c r="B149" i="33"/>
  <c r="C149" i="33" s="1"/>
  <c r="B151" i="33"/>
  <c r="V140" i="33"/>
  <c r="V142" i="33" s="1"/>
  <c r="B154" i="33"/>
  <c r="V146" i="33"/>
  <c r="W146" i="33" s="1"/>
  <c r="W147" i="33" s="1"/>
  <c r="X145" i="33"/>
  <c r="B150" i="33"/>
  <c r="DO34" i="33"/>
  <c r="CO131" i="33"/>
  <c r="D134" i="32"/>
  <c r="B139" i="32"/>
  <c r="T136" i="32"/>
  <c r="T144" i="32" s="1"/>
  <c r="C138" i="32"/>
  <c r="S137" i="32" s="1"/>
  <c r="C136" i="32"/>
  <c r="Q137" i="32" s="1"/>
  <c r="K138" i="32"/>
  <c r="R136" i="32"/>
  <c r="R144" i="32" s="1"/>
  <c r="C137" i="32"/>
  <c r="R137" i="32" s="1"/>
  <c r="E147" i="32"/>
  <c r="G139" i="31"/>
  <c r="T141" i="31" s="1"/>
  <c r="L138" i="31"/>
  <c r="E145" i="31"/>
  <c r="AD131" i="31"/>
  <c r="B139" i="31" s="1"/>
  <c r="E143" i="31"/>
  <c r="Q136" i="31"/>
  <c r="Q144" i="31" s="1"/>
  <c r="G139" i="30"/>
  <c r="T141" i="30" s="1"/>
  <c r="L138" i="30"/>
  <c r="E145" i="30"/>
  <c r="AD131" i="30"/>
  <c r="D134" i="30" s="1"/>
  <c r="E143" i="30"/>
  <c r="Q144" i="30"/>
  <c r="G139" i="29"/>
  <c r="T141" i="29" s="1"/>
  <c r="L138" i="29"/>
  <c r="E143" i="29"/>
  <c r="AD131" i="29"/>
  <c r="B137" i="29" s="1"/>
  <c r="Q136" i="29"/>
  <c r="Q144" i="29" s="1"/>
  <c r="E145" i="29"/>
  <c r="E145" i="28"/>
  <c r="L138" i="28"/>
  <c r="E143" i="28"/>
  <c r="AD131" i="28"/>
  <c r="Q144" i="28"/>
  <c r="B152" i="27"/>
  <c r="B151" i="27"/>
  <c r="B154" i="27"/>
  <c r="B149" i="27"/>
  <c r="E147" i="27"/>
  <c r="R136" i="27"/>
  <c r="R144" i="27" s="1"/>
  <c r="C137" i="27"/>
  <c r="R137" i="27" s="1"/>
  <c r="T137" i="27" s="1"/>
  <c r="I138" i="27"/>
  <c r="S143" i="27" s="1"/>
  <c r="Q139" i="27"/>
  <c r="T139" i="27" s="1"/>
  <c r="E144" i="27"/>
  <c r="E145" i="27" s="1"/>
  <c r="L138" i="27"/>
  <c r="S136" i="27"/>
  <c r="S144" i="27" s="1"/>
  <c r="G138" i="27"/>
  <c r="S141" i="27" s="1"/>
  <c r="H138" i="27"/>
  <c r="S142" i="27" s="1"/>
  <c r="Q138" i="27"/>
  <c r="T138" i="27" s="1"/>
  <c r="E142" i="27"/>
  <c r="E143" i="27" s="1"/>
  <c r="G136" i="27"/>
  <c r="Q141" i="27" s="1"/>
  <c r="H136" i="27"/>
  <c r="Q142" i="27" s="1"/>
  <c r="I136" i="27"/>
  <c r="Q143" i="27" s="1"/>
  <c r="Q140" i="27"/>
  <c r="T140" i="27" s="1"/>
  <c r="C138" i="27"/>
  <c r="S137" i="27" s="1"/>
  <c r="B148" i="27"/>
  <c r="W147" i="37" l="1"/>
  <c r="V142" i="37"/>
  <c r="W141" i="37"/>
  <c r="X147" i="37"/>
  <c r="W148" i="37" s="1"/>
  <c r="X145" i="37"/>
  <c r="B139" i="37"/>
  <c r="B137" i="37"/>
  <c r="H136" i="37"/>
  <c r="DO131" i="37"/>
  <c r="DO132" i="37" s="1"/>
  <c r="C137" i="36"/>
  <c r="R137" i="36" s="1"/>
  <c r="C138" i="36"/>
  <c r="S137" i="36" s="1"/>
  <c r="K138" i="36"/>
  <c r="C136" i="36"/>
  <c r="Q137" i="36" s="1"/>
  <c r="T137" i="36"/>
  <c r="T137" i="35"/>
  <c r="T137" i="34"/>
  <c r="DO132" i="33"/>
  <c r="H136" i="33"/>
  <c r="B137" i="33"/>
  <c r="W141" i="33"/>
  <c r="V141" i="33"/>
  <c r="X146" i="33"/>
  <c r="E137" i="33"/>
  <c r="G140" i="33"/>
  <c r="D137" i="33"/>
  <c r="U144" i="33"/>
  <c r="V147" i="33"/>
  <c r="E136" i="33"/>
  <c r="G138" i="33"/>
  <c r="G139" i="33"/>
  <c r="E138" i="33"/>
  <c r="C155" i="33"/>
  <c r="T137" i="32"/>
  <c r="D134" i="31"/>
  <c r="B137" i="31"/>
  <c r="T136" i="31"/>
  <c r="T144" i="31" s="1"/>
  <c r="C138" i="31"/>
  <c r="S137" i="31" s="1"/>
  <c r="K138" i="31"/>
  <c r="C136" i="31"/>
  <c r="Q137" i="31" s="1"/>
  <c r="R136" i="31"/>
  <c r="R144" i="31" s="1"/>
  <c r="C137" i="31"/>
  <c r="R137" i="31" s="1"/>
  <c r="E147" i="31"/>
  <c r="B139" i="30"/>
  <c r="C136" i="30" s="1"/>
  <c r="Q137" i="30" s="1"/>
  <c r="B137" i="30"/>
  <c r="R136" i="30" s="1"/>
  <c r="R144" i="30" s="1"/>
  <c r="C137" i="30"/>
  <c r="R137" i="30" s="1"/>
  <c r="E147" i="30"/>
  <c r="B139" i="29"/>
  <c r="C136" i="29" s="1"/>
  <c r="Q137" i="29" s="1"/>
  <c r="D134" i="29"/>
  <c r="R136" i="29"/>
  <c r="R144" i="29" s="1"/>
  <c r="E147" i="29"/>
  <c r="B139" i="28"/>
  <c r="B137" i="28"/>
  <c r="D134" i="28"/>
  <c r="T144" i="27"/>
  <c r="Q144" i="27"/>
  <c r="AC131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AD130" i="27" s="1"/>
  <c r="H130" i="27"/>
  <c r="G130" i="27"/>
  <c r="F130" i="27"/>
  <c r="E130" i="27"/>
  <c r="D130" i="27"/>
  <c r="C130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AD129" i="27" s="1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I125" i="27"/>
  <c r="H125" i="27"/>
  <c r="G125" i="27"/>
  <c r="F125" i="27"/>
  <c r="E125" i="27"/>
  <c r="D125" i="27"/>
  <c r="C125" i="27"/>
  <c r="AB124" i="27"/>
  <c r="AA124" i="27"/>
  <c r="Z124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AB123" i="27"/>
  <c r="AA123" i="27"/>
  <c r="Z123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AB114" i="27"/>
  <c r="AA114" i="27"/>
  <c r="Z114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AB112" i="27"/>
  <c r="AA112" i="27"/>
  <c r="Z112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AB104" i="27"/>
  <c r="AB131" i="27" s="1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AD97" i="27"/>
  <c r="AD96" i="27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80" i="27"/>
  <c r="AD79" i="27"/>
  <c r="AD78" i="27"/>
  <c r="AD77" i="27"/>
  <c r="AD76" i="27"/>
  <c r="AD75" i="27"/>
  <c r="AD74" i="27"/>
  <c r="AD73" i="27"/>
  <c r="AD72" i="27"/>
  <c r="AD71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AD66" i="27" s="1"/>
  <c r="K66" i="27"/>
  <c r="J66" i="27"/>
  <c r="I66" i="27"/>
  <c r="H66" i="27"/>
  <c r="G66" i="27"/>
  <c r="F66" i="27"/>
  <c r="E66" i="27"/>
  <c r="D66" i="27"/>
  <c r="C66" i="27"/>
  <c r="AD65" i="27"/>
  <c r="AD64" i="27"/>
  <c r="AD63" i="27"/>
  <c r="AD62" i="27"/>
  <c r="AD61" i="27"/>
  <c r="AD60" i="27"/>
  <c r="AD59" i="27"/>
  <c r="AD58" i="27"/>
  <c r="AD57" i="27"/>
  <c r="AD56" i="27"/>
  <c r="AD55" i="27"/>
  <c r="AD54" i="27"/>
  <c r="AD53" i="27"/>
  <c r="AD52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B37" i="27"/>
  <c r="B69" i="27" s="1"/>
  <c r="B102" i="27" s="1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AD33" i="27"/>
  <c r="AD32" i="27"/>
  <c r="AD31" i="27"/>
  <c r="AD30" i="27"/>
  <c r="AD29" i="27"/>
  <c r="AD28" i="27"/>
  <c r="AD27" i="27"/>
  <c r="AD26" i="27"/>
  <c r="AD25" i="27"/>
  <c r="AD24" i="27"/>
  <c r="AD23" i="27"/>
  <c r="AD22" i="27"/>
  <c r="AD21" i="27"/>
  <c r="AD20" i="27"/>
  <c r="AD19" i="27"/>
  <c r="AD18" i="27"/>
  <c r="AD17" i="27"/>
  <c r="AD16" i="27"/>
  <c r="AD15" i="27"/>
  <c r="AD14" i="27"/>
  <c r="AD13" i="27"/>
  <c r="AD12" i="27"/>
  <c r="AD11" i="27"/>
  <c r="AD10" i="27"/>
  <c r="AD9" i="27"/>
  <c r="AD8" i="27"/>
  <c r="AD7" i="27"/>
  <c r="H3" i="27"/>
  <c r="BH130" i="13"/>
  <c r="BH129" i="13"/>
  <c r="BH128" i="13"/>
  <c r="BH127" i="13"/>
  <c r="BH126" i="13"/>
  <c r="BH125" i="13"/>
  <c r="BH124" i="13"/>
  <c r="BH123" i="13"/>
  <c r="BH122" i="13"/>
  <c r="BH121" i="13"/>
  <c r="BH120" i="13"/>
  <c r="BH119" i="13"/>
  <c r="BH118" i="13"/>
  <c r="BH117" i="13"/>
  <c r="BH116" i="13"/>
  <c r="BH115" i="13"/>
  <c r="BH114" i="13"/>
  <c r="BH113" i="13"/>
  <c r="BH112" i="13"/>
  <c r="BH111" i="13"/>
  <c r="BH110" i="13"/>
  <c r="BH109" i="13"/>
  <c r="BH108" i="13"/>
  <c r="BH107" i="13"/>
  <c r="BH106" i="13"/>
  <c r="BH105" i="13"/>
  <c r="BH104" i="13"/>
  <c r="D137" i="37" l="1"/>
  <c r="G140" i="37"/>
  <c r="E137" i="37"/>
  <c r="U144" i="37"/>
  <c r="E136" i="37"/>
  <c r="G139" i="37"/>
  <c r="E138" i="37"/>
  <c r="G138" i="37"/>
  <c r="V148" i="37"/>
  <c r="E139" i="33"/>
  <c r="X147" i="33"/>
  <c r="W148" i="33" s="1"/>
  <c r="T137" i="31"/>
  <c r="T136" i="30"/>
  <c r="T144" i="30" s="1"/>
  <c r="C138" i="30"/>
  <c r="S137" i="30" s="1"/>
  <c r="T137" i="30" s="1"/>
  <c r="K138" i="30"/>
  <c r="K138" i="29"/>
  <c r="C138" i="29"/>
  <c r="S137" i="29" s="1"/>
  <c r="T136" i="29"/>
  <c r="T144" i="29" s="1"/>
  <c r="C137" i="29"/>
  <c r="R137" i="29" s="1"/>
  <c r="T137" i="29" s="1"/>
  <c r="R136" i="28"/>
  <c r="R144" i="28" s="1"/>
  <c r="C137" i="28"/>
  <c r="R137" i="28" s="1"/>
  <c r="E147" i="28"/>
  <c r="T136" i="28"/>
  <c r="T144" i="28" s="1"/>
  <c r="C138" i="28"/>
  <c r="S137" i="28" s="1"/>
  <c r="K138" i="28"/>
  <c r="C136" i="28"/>
  <c r="Q137" i="28" s="1"/>
  <c r="AD98" i="27"/>
  <c r="J131" i="27"/>
  <c r="Z131" i="27"/>
  <c r="AD118" i="27"/>
  <c r="N131" i="27"/>
  <c r="C134" i="27"/>
  <c r="AD126" i="27"/>
  <c r="AD127" i="27"/>
  <c r="AD115" i="27"/>
  <c r="D131" i="27"/>
  <c r="T131" i="27"/>
  <c r="AD123" i="27"/>
  <c r="AD124" i="27"/>
  <c r="AD128" i="27"/>
  <c r="AD112" i="27"/>
  <c r="E131" i="27"/>
  <c r="U131" i="27"/>
  <c r="Q131" i="27"/>
  <c r="AD109" i="27"/>
  <c r="AD117" i="27"/>
  <c r="AD125" i="27"/>
  <c r="AD110" i="27"/>
  <c r="AD108" i="27"/>
  <c r="AD104" i="27"/>
  <c r="G131" i="27"/>
  <c r="W131" i="27"/>
  <c r="AD106" i="27"/>
  <c r="AD114" i="27"/>
  <c r="AD120" i="27"/>
  <c r="AD107" i="27"/>
  <c r="V131" i="27"/>
  <c r="H131" i="27"/>
  <c r="X131" i="27"/>
  <c r="AD122" i="27"/>
  <c r="P131" i="27"/>
  <c r="S131" i="27"/>
  <c r="AD105" i="27"/>
  <c r="I131" i="27"/>
  <c r="Y131" i="27"/>
  <c r="AD119" i="27"/>
  <c r="AD116" i="27"/>
  <c r="K131" i="27"/>
  <c r="AA131" i="27"/>
  <c r="L131" i="27"/>
  <c r="R131" i="27"/>
  <c r="M131" i="27"/>
  <c r="AD113" i="27"/>
  <c r="AD121" i="27"/>
  <c r="O131" i="27"/>
  <c r="AD111" i="27"/>
  <c r="AD34" i="27"/>
  <c r="C131" i="27"/>
  <c r="F131" i="27"/>
  <c r="BH131" i="13"/>
  <c r="E139" i="37" l="1"/>
  <c r="V148" i="33"/>
  <c r="T137" i="28"/>
  <c r="AD131" i="27"/>
  <c r="D134" i="27"/>
  <c r="DN130" i="13"/>
  <c r="DM130" i="13"/>
  <c r="DL130" i="13"/>
  <c r="DK130" i="13"/>
  <c r="DJ130" i="13"/>
  <c r="DI130" i="13"/>
  <c r="DH130" i="13"/>
  <c r="DG130" i="13"/>
  <c r="DF130" i="13"/>
  <c r="DE130" i="13"/>
  <c r="DD130" i="13"/>
  <c r="DC130" i="13"/>
  <c r="DB130" i="13"/>
  <c r="DA130" i="13"/>
  <c r="CZ130" i="13"/>
  <c r="CY130" i="13"/>
  <c r="CX130" i="13"/>
  <c r="CW130" i="13"/>
  <c r="CV130" i="13"/>
  <c r="CU130" i="13"/>
  <c r="CT130" i="13"/>
  <c r="CS130" i="13"/>
  <c r="CR130" i="13"/>
  <c r="CQ130" i="13"/>
  <c r="CP130" i="13"/>
  <c r="CO130" i="13"/>
  <c r="CN130" i="13"/>
  <c r="DN129" i="13"/>
  <c r="DN128" i="13"/>
  <c r="DN127" i="13"/>
  <c r="DN126" i="13"/>
  <c r="DN125" i="13"/>
  <c r="DN124" i="13"/>
  <c r="DN123" i="13"/>
  <c r="DN122" i="13"/>
  <c r="DN121" i="13"/>
  <c r="DN120" i="13"/>
  <c r="DN119" i="13"/>
  <c r="DN118" i="13"/>
  <c r="DN117" i="13"/>
  <c r="DN116" i="13"/>
  <c r="DN115" i="13"/>
  <c r="DN114" i="13"/>
  <c r="DN113" i="13"/>
  <c r="DN112" i="13"/>
  <c r="DN111" i="13"/>
  <c r="DN110" i="13"/>
  <c r="DN109" i="13"/>
  <c r="DN108" i="13"/>
  <c r="DN107" i="13"/>
  <c r="DN106" i="13"/>
  <c r="DN105" i="13"/>
  <c r="DN104" i="13"/>
  <c r="DN131" i="13" l="1"/>
  <c r="DO130" i="13"/>
  <c r="DM96" i="13" l="1"/>
  <c r="DL96" i="13"/>
  <c r="DK96" i="13"/>
  <c r="DJ96" i="13"/>
  <c r="DI96" i="13"/>
  <c r="DH96" i="13"/>
  <c r="DG96" i="13"/>
  <c r="DF96" i="13"/>
  <c r="DE96" i="13"/>
  <c r="DD96" i="13"/>
  <c r="DC96" i="13"/>
  <c r="DB96" i="13"/>
  <c r="DA96" i="13"/>
  <c r="CZ96" i="13"/>
  <c r="CY96" i="13"/>
  <c r="CX96" i="13"/>
  <c r="CW96" i="13"/>
  <c r="CV96" i="13"/>
  <c r="CU96" i="13"/>
  <c r="CT96" i="13"/>
  <c r="CS96" i="13"/>
  <c r="CR96" i="13"/>
  <c r="CQ96" i="13"/>
  <c r="CP96" i="13"/>
  <c r="CO96" i="13"/>
  <c r="CN96" i="13"/>
  <c r="DM95" i="13"/>
  <c r="DL95" i="13"/>
  <c r="DK95" i="13"/>
  <c r="DJ95" i="13"/>
  <c r="DI95" i="13"/>
  <c r="DH95" i="13"/>
  <c r="DG95" i="13"/>
  <c r="DF95" i="13"/>
  <c r="DE95" i="13"/>
  <c r="DD95" i="13"/>
  <c r="DC95" i="13"/>
  <c r="DB95" i="13"/>
  <c r="DA95" i="13"/>
  <c r="CZ95" i="13"/>
  <c r="CY95" i="13"/>
  <c r="CX95" i="13"/>
  <c r="CW95" i="13"/>
  <c r="CV95" i="13"/>
  <c r="CU95" i="13"/>
  <c r="CT95" i="13"/>
  <c r="CS95" i="13"/>
  <c r="CR95" i="13"/>
  <c r="CQ95" i="13"/>
  <c r="CP95" i="13"/>
  <c r="CO95" i="13"/>
  <c r="CN95" i="13"/>
  <c r="DM94" i="13"/>
  <c r="DL94" i="13"/>
  <c r="DK94" i="13"/>
  <c r="DJ94" i="13"/>
  <c r="DI94" i="13"/>
  <c r="DH94" i="13"/>
  <c r="DG94" i="13"/>
  <c r="DF94" i="13"/>
  <c r="DE94" i="13"/>
  <c r="DD94" i="13"/>
  <c r="DC94" i="13"/>
  <c r="DB94" i="13"/>
  <c r="DA94" i="13"/>
  <c r="CZ94" i="13"/>
  <c r="CY94" i="13"/>
  <c r="CX94" i="13"/>
  <c r="CW94" i="13"/>
  <c r="CV94" i="13"/>
  <c r="CU94" i="13"/>
  <c r="CT94" i="13"/>
  <c r="CS94" i="13"/>
  <c r="CR94" i="13"/>
  <c r="CQ94" i="13"/>
  <c r="CP94" i="13"/>
  <c r="CO94" i="13"/>
  <c r="CN94" i="13"/>
  <c r="DM93" i="13"/>
  <c r="DL93" i="13"/>
  <c r="DK93" i="13"/>
  <c r="DJ93" i="13"/>
  <c r="DI93" i="13"/>
  <c r="DH93" i="13"/>
  <c r="DG93" i="13"/>
  <c r="DF93" i="13"/>
  <c r="DE93" i="13"/>
  <c r="DD93" i="13"/>
  <c r="DC93" i="13"/>
  <c r="DB93" i="13"/>
  <c r="DA93" i="13"/>
  <c r="CZ93" i="13"/>
  <c r="CY93" i="13"/>
  <c r="CX93" i="13"/>
  <c r="CW93" i="13"/>
  <c r="CV93" i="13"/>
  <c r="CU93" i="13"/>
  <c r="CT93" i="13"/>
  <c r="CS93" i="13"/>
  <c r="CR93" i="13"/>
  <c r="CQ93" i="13"/>
  <c r="CP93" i="13"/>
  <c r="CO93" i="13"/>
  <c r="CN93" i="13"/>
  <c r="DM92" i="13"/>
  <c r="DL92" i="13"/>
  <c r="DK92" i="13"/>
  <c r="DJ92" i="13"/>
  <c r="DI92" i="13"/>
  <c r="DH92" i="13"/>
  <c r="DG92" i="13"/>
  <c r="DF92" i="13"/>
  <c r="DE92" i="13"/>
  <c r="DD92" i="13"/>
  <c r="DC92" i="13"/>
  <c r="DB92" i="13"/>
  <c r="DA92" i="13"/>
  <c r="CZ92" i="13"/>
  <c r="CY92" i="13"/>
  <c r="CX92" i="13"/>
  <c r="CW92" i="13"/>
  <c r="CV92" i="13"/>
  <c r="CU92" i="13"/>
  <c r="CT92" i="13"/>
  <c r="CS92" i="13"/>
  <c r="CR92" i="13"/>
  <c r="CQ92" i="13"/>
  <c r="CP92" i="13"/>
  <c r="CO92" i="13"/>
  <c r="CN92" i="13"/>
  <c r="DM91" i="13"/>
  <c r="DL91" i="13"/>
  <c r="DK91" i="13"/>
  <c r="DJ91" i="13"/>
  <c r="DI91" i="13"/>
  <c r="DH91" i="13"/>
  <c r="DG91" i="13"/>
  <c r="DF91" i="13"/>
  <c r="DE91" i="13"/>
  <c r="DD91" i="13"/>
  <c r="DC91" i="13"/>
  <c r="DB91" i="13"/>
  <c r="DA91" i="13"/>
  <c r="CZ91" i="13"/>
  <c r="CY91" i="13"/>
  <c r="CX91" i="13"/>
  <c r="CW91" i="13"/>
  <c r="CV91" i="13"/>
  <c r="CU91" i="13"/>
  <c r="CT91" i="13"/>
  <c r="CS91" i="13"/>
  <c r="CR91" i="13"/>
  <c r="CQ91" i="13"/>
  <c r="CP91" i="13"/>
  <c r="CO91" i="13"/>
  <c r="CN91" i="13"/>
  <c r="DM90" i="13"/>
  <c r="DL90" i="13"/>
  <c r="DK90" i="13"/>
  <c r="DJ90" i="13"/>
  <c r="DI90" i="13"/>
  <c r="DH90" i="13"/>
  <c r="DG90" i="13"/>
  <c r="DF90" i="13"/>
  <c r="DE90" i="13"/>
  <c r="DD90" i="13"/>
  <c r="DC90" i="13"/>
  <c r="DB90" i="13"/>
  <c r="DA90" i="13"/>
  <c r="CZ90" i="13"/>
  <c r="CY90" i="13"/>
  <c r="CX90" i="13"/>
  <c r="CW90" i="13"/>
  <c r="CV90" i="13"/>
  <c r="CU90" i="13"/>
  <c r="CT90" i="13"/>
  <c r="CS90" i="13"/>
  <c r="CR90" i="13"/>
  <c r="CQ90" i="13"/>
  <c r="CP90" i="13"/>
  <c r="CO90" i="13"/>
  <c r="CN90" i="13"/>
  <c r="DM89" i="13"/>
  <c r="DL89" i="13"/>
  <c r="DK89" i="13"/>
  <c r="DJ89" i="13"/>
  <c r="DI89" i="13"/>
  <c r="DH89" i="13"/>
  <c r="DG89" i="13"/>
  <c r="DF89" i="13"/>
  <c r="DE89" i="13"/>
  <c r="DD89" i="13"/>
  <c r="DC89" i="13"/>
  <c r="DB89" i="13"/>
  <c r="DA89" i="13"/>
  <c r="CZ89" i="13"/>
  <c r="CY89" i="13"/>
  <c r="CX89" i="13"/>
  <c r="CW89" i="13"/>
  <c r="CV89" i="13"/>
  <c r="CU89" i="13"/>
  <c r="CT89" i="13"/>
  <c r="CS89" i="13"/>
  <c r="CR89" i="13"/>
  <c r="CQ89" i="13"/>
  <c r="CP89" i="13"/>
  <c r="CO89" i="13"/>
  <c r="CN89" i="13"/>
  <c r="DM88" i="13"/>
  <c r="DL88" i="13"/>
  <c r="DK88" i="13"/>
  <c r="DJ88" i="13"/>
  <c r="DI88" i="13"/>
  <c r="DH88" i="13"/>
  <c r="DG88" i="13"/>
  <c r="DF88" i="13"/>
  <c r="DE88" i="13"/>
  <c r="DD88" i="13"/>
  <c r="DC88" i="13"/>
  <c r="DB88" i="13"/>
  <c r="DA88" i="13"/>
  <c r="CZ88" i="13"/>
  <c r="CY88" i="13"/>
  <c r="CX88" i="13"/>
  <c r="CW88" i="13"/>
  <c r="CV88" i="13"/>
  <c r="CU88" i="13"/>
  <c r="CT88" i="13"/>
  <c r="CS88" i="13"/>
  <c r="CR88" i="13"/>
  <c r="CQ88" i="13"/>
  <c r="CP88" i="13"/>
  <c r="CO88" i="13"/>
  <c r="CN88" i="13"/>
  <c r="DM87" i="13"/>
  <c r="DL87" i="13"/>
  <c r="DK87" i="13"/>
  <c r="DJ87" i="13"/>
  <c r="DI87" i="13"/>
  <c r="DH87" i="13"/>
  <c r="DG87" i="13"/>
  <c r="DF87" i="13"/>
  <c r="DE87" i="13"/>
  <c r="DD87" i="13"/>
  <c r="DC87" i="13"/>
  <c r="DB87" i="13"/>
  <c r="DA87" i="13"/>
  <c r="CZ87" i="13"/>
  <c r="CY87" i="13"/>
  <c r="CX87" i="13"/>
  <c r="CW87" i="13"/>
  <c r="CV87" i="13"/>
  <c r="CU87" i="13"/>
  <c r="CT87" i="13"/>
  <c r="CS87" i="13"/>
  <c r="CR87" i="13"/>
  <c r="CQ87" i="13"/>
  <c r="CP87" i="13"/>
  <c r="CO87" i="13"/>
  <c r="CN87" i="13"/>
  <c r="DM86" i="13"/>
  <c r="DL86" i="13"/>
  <c r="DK86" i="13"/>
  <c r="DJ86" i="13"/>
  <c r="DI86" i="13"/>
  <c r="DH86" i="13"/>
  <c r="DG86" i="13"/>
  <c r="DF86" i="13"/>
  <c r="DE86" i="13"/>
  <c r="DD86" i="13"/>
  <c r="DC86" i="13"/>
  <c r="DB86" i="13"/>
  <c r="DA86" i="13"/>
  <c r="CZ86" i="13"/>
  <c r="CY86" i="13"/>
  <c r="CX86" i="13"/>
  <c r="CW86" i="13"/>
  <c r="CV86" i="13"/>
  <c r="CU86" i="13"/>
  <c r="CT86" i="13"/>
  <c r="CS86" i="13"/>
  <c r="CR86" i="13"/>
  <c r="CQ86" i="13"/>
  <c r="CP86" i="13"/>
  <c r="CO86" i="13"/>
  <c r="CN86" i="13"/>
  <c r="DM85" i="13"/>
  <c r="DL85" i="13"/>
  <c r="DK85" i="13"/>
  <c r="DJ85" i="13"/>
  <c r="DI85" i="13"/>
  <c r="DH85" i="13"/>
  <c r="DG85" i="13"/>
  <c r="DF85" i="13"/>
  <c r="DE85" i="13"/>
  <c r="DD85" i="13"/>
  <c r="DC85" i="13"/>
  <c r="DB85" i="13"/>
  <c r="DA85" i="13"/>
  <c r="CZ85" i="13"/>
  <c r="CY85" i="13"/>
  <c r="CX85" i="13"/>
  <c r="CW85" i="13"/>
  <c r="CV85" i="13"/>
  <c r="CU85" i="13"/>
  <c r="CT85" i="13"/>
  <c r="CS85" i="13"/>
  <c r="CR85" i="13"/>
  <c r="CQ85" i="13"/>
  <c r="CP85" i="13"/>
  <c r="CO85" i="13"/>
  <c r="CN85" i="13"/>
  <c r="DM84" i="13"/>
  <c r="DL84" i="13"/>
  <c r="DK84" i="13"/>
  <c r="DJ84" i="13"/>
  <c r="DI84" i="13"/>
  <c r="DH84" i="13"/>
  <c r="DG84" i="13"/>
  <c r="DF84" i="13"/>
  <c r="DE84" i="13"/>
  <c r="DD84" i="13"/>
  <c r="DC84" i="13"/>
  <c r="DB84" i="13"/>
  <c r="DA84" i="13"/>
  <c r="CZ84" i="13"/>
  <c r="CY84" i="13"/>
  <c r="CX84" i="13"/>
  <c r="CW84" i="13"/>
  <c r="CV84" i="13"/>
  <c r="CU84" i="13"/>
  <c r="CT84" i="13"/>
  <c r="CS84" i="13"/>
  <c r="CR84" i="13"/>
  <c r="CQ84" i="13"/>
  <c r="CP84" i="13"/>
  <c r="CO84" i="13"/>
  <c r="CN84" i="13"/>
  <c r="DM83" i="13"/>
  <c r="DL83" i="13"/>
  <c r="DK83" i="13"/>
  <c r="DJ83" i="13"/>
  <c r="DI83" i="13"/>
  <c r="DH83" i="13"/>
  <c r="DG83" i="13"/>
  <c r="DF83" i="13"/>
  <c r="DE83" i="13"/>
  <c r="DD83" i="13"/>
  <c r="DC83" i="13"/>
  <c r="DB83" i="13"/>
  <c r="DA83" i="13"/>
  <c r="CZ83" i="13"/>
  <c r="CY83" i="13"/>
  <c r="CX83" i="13"/>
  <c r="CW83" i="13"/>
  <c r="CV83" i="13"/>
  <c r="CU83" i="13"/>
  <c r="CT83" i="13"/>
  <c r="CS83" i="13"/>
  <c r="CR83" i="13"/>
  <c r="CQ83" i="13"/>
  <c r="CP83" i="13"/>
  <c r="CO83" i="13"/>
  <c r="CN83" i="13"/>
  <c r="DM82" i="13"/>
  <c r="DL82" i="13"/>
  <c r="DK82" i="13"/>
  <c r="DJ82" i="13"/>
  <c r="DI82" i="13"/>
  <c r="DH82" i="13"/>
  <c r="DG82" i="13"/>
  <c r="DF82" i="13"/>
  <c r="DE82" i="13"/>
  <c r="DD82" i="13"/>
  <c r="DC82" i="13"/>
  <c r="DB82" i="13"/>
  <c r="DA82" i="13"/>
  <c r="CZ82" i="13"/>
  <c r="CY82" i="13"/>
  <c r="CX82" i="13"/>
  <c r="CW82" i="13"/>
  <c r="CV82" i="13"/>
  <c r="CU82" i="13"/>
  <c r="CT82" i="13"/>
  <c r="CS82" i="13"/>
  <c r="CR82" i="13"/>
  <c r="CQ82" i="13"/>
  <c r="CP82" i="13"/>
  <c r="CO82" i="13"/>
  <c r="CN82" i="13"/>
  <c r="DM81" i="13"/>
  <c r="DL81" i="13"/>
  <c r="DK81" i="13"/>
  <c r="DJ81" i="13"/>
  <c r="DI81" i="13"/>
  <c r="DH81" i="13"/>
  <c r="DG81" i="13"/>
  <c r="DF81" i="13"/>
  <c r="DE81" i="13"/>
  <c r="DD81" i="13"/>
  <c r="DC81" i="13"/>
  <c r="DB81" i="13"/>
  <c r="DA81" i="13"/>
  <c r="CZ81" i="13"/>
  <c r="CY81" i="13"/>
  <c r="CX81" i="13"/>
  <c r="CW81" i="13"/>
  <c r="CV81" i="13"/>
  <c r="CU81" i="13"/>
  <c r="CT81" i="13"/>
  <c r="CS81" i="13"/>
  <c r="CR81" i="13"/>
  <c r="CQ81" i="13"/>
  <c r="CP81" i="13"/>
  <c r="CO81" i="13"/>
  <c r="CN81" i="13"/>
  <c r="DM80" i="13"/>
  <c r="DL80" i="13"/>
  <c r="DK80" i="13"/>
  <c r="DJ80" i="13"/>
  <c r="DI80" i="13"/>
  <c r="DH80" i="13"/>
  <c r="DG80" i="13"/>
  <c r="DF80" i="13"/>
  <c r="DE80" i="13"/>
  <c r="DD80" i="13"/>
  <c r="DC80" i="13"/>
  <c r="DB80" i="13"/>
  <c r="DA80" i="13"/>
  <c r="CZ80" i="13"/>
  <c r="CY80" i="13"/>
  <c r="CX80" i="13"/>
  <c r="CW80" i="13"/>
  <c r="CV80" i="13"/>
  <c r="CU80" i="13"/>
  <c r="CT80" i="13"/>
  <c r="CS80" i="13"/>
  <c r="CR80" i="13"/>
  <c r="CQ80" i="13"/>
  <c r="CP80" i="13"/>
  <c r="CO80" i="13"/>
  <c r="CN80" i="13"/>
  <c r="DM79" i="13"/>
  <c r="DL79" i="13"/>
  <c r="DK79" i="13"/>
  <c r="DJ79" i="13"/>
  <c r="DI79" i="13"/>
  <c r="DH79" i="13"/>
  <c r="DG79" i="13"/>
  <c r="DF79" i="13"/>
  <c r="DE79" i="13"/>
  <c r="DD79" i="13"/>
  <c r="DC79" i="13"/>
  <c r="DB79" i="13"/>
  <c r="DA79" i="13"/>
  <c r="CZ79" i="13"/>
  <c r="CY79" i="13"/>
  <c r="CX79" i="13"/>
  <c r="CW79" i="13"/>
  <c r="CV79" i="13"/>
  <c r="CU79" i="13"/>
  <c r="CT79" i="13"/>
  <c r="CS79" i="13"/>
  <c r="CR79" i="13"/>
  <c r="CQ79" i="13"/>
  <c r="CP79" i="13"/>
  <c r="CO79" i="13"/>
  <c r="CN79" i="13"/>
  <c r="DM78" i="13"/>
  <c r="DL78" i="13"/>
  <c r="DK78" i="13"/>
  <c r="DJ78" i="13"/>
  <c r="DI78" i="13"/>
  <c r="DH78" i="13"/>
  <c r="DG78" i="13"/>
  <c r="DF78" i="13"/>
  <c r="DE78" i="13"/>
  <c r="DD78" i="13"/>
  <c r="DC78" i="13"/>
  <c r="DB78" i="13"/>
  <c r="DA78" i="13"/>
  <c r="CZ78" i="13"/>
  <c r="CY78" i="13"/>
  <c r="CX78" i="13"/>
  <c r="CW78" i="13"/>
  <c r="CV78" i="13"/>
  <c r="CU78" i="13"/>
  <c r="CT78" i="13"/>
  <c r="CS78" i="13"/>
  <c r="CR78" i="13"/>
  <c r="CQ78" i="13"/>
  <c r="CP78" i="13"/>
  <c r="CO78" i="13"/>
  <c r="CN78" i="13"/>
  <c r="DM77" i="13"/>
  <c r="DL77" i="13"/>
  <c r="DK77" i="13"/>
  <c r="DJ77" i="13"/>
  <c r="DI77" i="13"/>
  <c r="DH77" i="13"/>
  <c r="DG77" i="13"/>
  <c r="DF77" i="13"/>
  <c r="DE77" i="13"/>
  <c r="DD77" i="13"/>
  <c r="DC77" i="13"/>
  <c r="DB77" i="13"/>
  <c r="DA77" i="13"/>
  <c r="CZ77" i="13"/>
  <c r="CY77" i="13"/>
  <c r="CX77" i="13"/>
  <c r="CW77" i="13"/>
  <c r="CV77" i="13"/>
  <c r="CU77" i="13"/>
  <c r="CT77" i="13"/>
  <c r="CS77" i="13"/>
  <c r="CR77" i="13"/>
  <c r="CQ77" i="13"/>
  <c r="CP77" i="13"/>
  <c r="CO77" i="13"/>
  <c r="CN77" i="13"/>
  <c r="DM76" i="13"/>
  <c r="DL76" i="13"/>
  <c r="DK76" i="13"/>
  <c r="DJ76" i="13"/>
  <c r="DI76" i="13"/>
  <c r="DH76" i="13"/>
  <c r="DG76" i="13"/>
  <c r="DF76" i="13"/>
  <c r="DE76" i="13"/>
  <c r="DD76" i="13"/>
  <c r="DC76" i="13"/>
  <c r="DB76" i="13"/>
  <c r="DA76" i="13"/>
  <c r="CZ76" i="13"/>
  <c r="CY76" i="13"/>
  <c r="CX76" i="13"/>
  <c r="CW76" i="13"/>
  <c r="CV76" i="13"/>
  <c r="CU76" i="13"/>
  <c r="CT76" i="13"/>
  <c r="CS76" i="13"/>
  <c r="CR76" i="13"/>
  <c r="CQ76" i="13"/>
  <c r="CP76" i="13"/>
  <c r="CO76" i="13"/>
  <c r="CN76" i="13"/>
  <c r="DM75" i="13"/>
  <c r="DL75" i="13"/>
  <c r="DK75" i="13"/>
  <c r="DJ75" i="13"/>
  <c r="DI75" i="13"/>
  <c r="DH75" i="13"/>
  <c r="DG75" i="13"/>
  <c r="DF75" i="13"/>
  <c r="DE75" i="13"/>
  <c r="DD75" i="13"/>
  <c r="DC75" i="13"/>
  <c r="DB75" i="13"/>
  <c r="DA75" i="13"/>
  <c r="CZ75" i="13"/>
  <c r="CY75" i="13"/>
  <c r="CX75" i="13"/>
  <c r="CW75" i="13"/>
  <c r="CV75" i="13"/>
  <c r="CU75" i="13"/>
  <c r="CT75" i="13"/>
  <c r="CS75" i="13"/>
  <c r="CR75" i="13"/>
  <c r="CQ75" i="13"/>
  <c r="CP75" i="13"/>
  <c r="CO75" i="13"/>
  <c r="CN75" i="13"/>
  <c r="DM74" i="13"/>
  <c r="DL74" i="13"/>
  <c r="DK74" i="13"/>
  <c r="DJ74" i="13"/>
  <c r="DI74" i="13"/>
  <c r="DH74" i="13"/>
  <c r="DG74" i="13"/>
  <c r="DF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S74" i="13"/>
  <c r="CR74" i="13"/>
  <c r="CQ74" i="13"/>
  <c r="CP74" i="13"/>
  <c r="CO74" i="13"/>
  <c r="CN74" i="13"/>
  <c r="DM73" i="13"/>
  <c r="DL73" i="13"/>
  <c r="DK73" i="13"/>
  <c r="DJ73" i="13"/>
  <c r="DI73" i="13"/>
  <c r="DH73" i="13"/>
  <c r="DG73" i="13"/>
  <c r="DF73" i="13"/>
  <c r="DE73" i="13"/>
  <c r="DD73" i="13"/>
  <c r="DC73" i="13"/>
  <c r="DB73" i="13"/>
  <c r="DA73" i="13"/>
  <c r="CZ73" i="13"/>
  <c r="CY73" i="13"/>
  <c r="CX73" i="13"/>
  <c r="CW73" i="13"/>
  <c r="CV73" i="13"/>
  <c r="CU73" i="13"/>
  <c r="CT73" i="13"/>
  <c r="CS73" i="13"/>
  <c r="CR73" i="13"/>
  <c r="CQ73" i="13"/>
  <c r="CP73" i="13"/>
  <c r="CO73" i="13"/>
  <c r="CN73" i="13"/>
  <c r="DM72" i="13"/>
  <c r="DL72" i="13"/>
  <c r="DK72" i="13"/>
  <c r="DJ72" i="13"/>
  <c r="DI72" i="13"/>
  <c r="DH72" i="13"/>
  <c r="DG72" i="13"/>
  <c r="DF72" i="13"/>
  <c r="DE72" i="13"/>
  <c r="DD72" i="13"/>
  <c r="DC72" i="13"/>
  <c r="DB72" i="13"/>
  <c r="DA72" i="13"/>
  <c r="CZ72" i="13"/>
  <c r="CY72" i="13"/>
  <c r="CX72" i="13"/>
  <c r="CW72" i="13"/>
  <c r="CV72" i="13"/>
  <c r="CU72" i="13"/>
  <c r="CT72" i="13"/>
  <c r="CS72" i="13"/>
  <c r="CR72" i="13"/>
  <c r="CQ72" i="13"/>
  <c r="CP72" i="13"/>
  <c r="CO72" i="13"/>
  <c r="CN72" i="13"/>
  <c r="DM71" i="13"/>
  <c r="DL71" i="13"/>
  <c r="DK71" i="13"/>
  <c r="DJ71" i="13"/>
  <c r="DI71" i="13"/>
  <c r="DH71" i="13"/>
  <c r="DG71" i="13"/>
  <c r="DF71" i="13"/>
  <c r="DE71" i="13"/>
  <c r="DD71" i="13"/>
  <c r="DC71" i="13"/>
  <c r="DB71" i="13"/>
  <c r="DA71" i="13"/>
  <c r="CZ71" i="13"/>
  <c r="CY71" i="13"/>
  <c r="CX71" i="13"/>
  <c r="CW71" i="13"/>
  <c r="CV71" i="13"/>
  <c r="CU71" i="13"/>
  <c r="CT71" i="13"/>
  <c r="CS71" i="13"/>
  <c r="CR71" i="13"/>
  <c r="CQ71" i="13"/>
  <c r="CP71" i="13"/>
  <c r="CO71" i="13"/>
  <c r="CN71" i="13"/>
  <c r="DM64" i="13"/>
  <c r="DL64" i="13"/>
  <c r="DK64" i="13"/>
  <c r="DJ64" i="13"/>
  <c r="DI64" i="13"/>
  <c r="DH64" i="13"/>
  <c r="DG64" i="13"/>
  <c r="DF64" i="13"/>
  <c r="DE64" i="13"/>
  <c r="DD64" i="13"/>
  <c r="DC64" i="13"/>
  <c r="DB64" i="13"/>
  <c r="DA64" i="13"/>
  <c r="CZ64" i="13"/>
  <c r="CY64" i="13"/>
  <c r="CX64" i="13"/>
  <c r="CW64" i="13"/>
  <c r="CV64" i="13"/>
  <c r="CU64" i="13"/>
  <c r="CT64" i="13"/>
  <c r="CS64" i="13"/>
  <c r="CR64" i="13"/>
  <c r="CQ64" i="13"/>
  <c r="CP64" i="13"/>
  <c r="CO64" i="13"/>
  <c r="CN64" i="13"/>
  <c r="DM63" i="13"/>
  <c r="DL63" i="13"/>
  <c r="DK63" i="13"/>
  <c r="DJ63" i="13"/>
  <c r="DI63" i="13"/>
  <c r="DH63" i="13"/>
  <c r="DG63" i="13"/>
  <c r="DF63" i="13"/>
  <c r="DE63" i="13"/>
  <c r="DD63" i="13"/>
  <c r="DC63" i="13"/>
  <c r="DB63" i="13"/>
  <c r="DA63" i="13"/>
  <c r="CZ63" i="13"/>
  <c r="CY63" i="13"/>
  <c r="CX63" i="13"/>
  <c r="CW63" i="13"/>
  <c r="CV63" i="13"/>
  <c r="CU63" i="13"/>
  <c r="CT63" i="13"/>
  <c r="CS63" i="13"/>
  <c r="CR63" i="13"/>
  <c r="CQ63" i="13"/>
  <c r="CP63" i="13"/>
  <c r="CO63" i="13"/>
  <c r="CN63" i="13"/>
  <c r="DM62" i="13"/>
  <c r="DL62" i="13"/>
  <c r="DK62" i="13"/>
  <c r="DJ62" i="13"/>
  <c r="DI62" i="13"/>
  <c r="DH62" i="13"/>
  <c r="DG62" i="13"/>
  <c r="DF62" i="13"/>
  <c r="DE62" i="13"/>
  <c r="DD62" i="13"/>
  <c r="DC62" i="13"/>
  <c r="DB62" i="13"/>
  <c r="DA62" i="13"/>
  <c r="CZ62" i="13"/>
  <c r="CY62" i="13"/>
  <c r="CX62" i="13"/>
  <c r="CW62" i="13"/>
  <c r="CV62" i="13"/>
  <c r="CU62" i="13"/>
  <c r="CT62" i="13"/>
  <c r="CS62" i="13"/>
  <c r="CR62" i="13"/>
  <c r="CQ62" i="13"/>
  <c r="CP62" i="13"/>
  <c r="CO62" i="13"/>
  <c r="CN62" i="13"/>
  <c r="DM61" i="13"/>
  <c r="DL61" i="13"/>
  <c r="DK61" i="13"/>
  <c r="DJ61" i="13"/>
  <c r="DI61" i="13"/>
  <c r="DH61" i="13"/>
  <c r="DG61" i="13"/>
  <c r="DF61" i="13"/>
  <c r="DE61" i="13"/>
  <c r="DD61" i="13"/>
  <c r="DC61" i="13"/>
  <c r="DB61" i="13"/>
  <c r="DA61" i="13"/>
  <c r="CZ61" i="13"/>
  <c r="CY61" i="13"/>
  <c r="CX61" i="13"/>
  <c r="CW61" i="13"/>
  <c r="CV61" i="13"/>
  <c r="CU61" i="13"/>
  <c r="CT61" i="13"/>
  <c r="CS61" i="13"/>
  <c r="CR61" i="13"/>
  <c r="CQ61" i="13"/>
  <c r="CP61" i="13"/>
  <c r="CO61" i="13"/>
  <c r="CN61" i="13"/>
  <c r="DM60" i="13"/>
  <c r="DL60" i="13"/>
  <c r="DK60" i="13"/>
  <c r="DJ60" i="13"/>
  <c r="DI60" i="13"/>
  <c r="DH60" i="13"/>
  <c r="DG60" i="13"/>
  <c r="DF60" i="13"/>
  <c r="DE60" i="13"/>
  <c r="DD60" i="13"/>
  <c r="DC60" i="13"/>
  <c r="DB60" i="13"/>
  <c r="DA60" i="13"/>
  <c r="CZ60" i="13"/>
  <c r="CY60" i="13"/>
  <c r="CX60" i="13"/>
  <c r="CW60" i="13"/>
  <c r="CV60" i="13"/>
  <c r="CU60" i="13"/>
  <c r="CT60" i="13"/>
  <c r="CS60" i="13"/>
  <c r="CR60" i="13"/>
  <c r="CQ60" i="13"/>
  <c r="CP60" i="13"/>
  <c r="CO60" i="13"/>
  <c r="CN60" i="13"/>
  <c r="DM59" i="13"/>
  <c r="DL59" i="13"/>
  <c r="DK59" i="13"/>
  <c r="DJ59" i="13"/>
  <c r="DI59" i="13"/>
  <c r="DH59" i="13"/>
  <c r="DG59" i="13"/>
  <c r="DF59" i="13"/>
  <c r="DE59" i="13"/>
  <c r="DD59" i="13"/>
  <c r="DC59" i="13"/>
  <c r="DB59" i="13"/>
  <c r="DA59" i="13"/>
  <c r="CZ59" i="13"/>
  <c r="CY59" i="13"/>
  <c r="CX59" i="13"/>
  <c r="CW59" i="13"/>
  <c r="CV59" i="13"/>
  <c r="CU59" i="13"/>
  <c r="CT59" i="13"/>
  <c r="CS59" i="13"/>
  <c r="CR59" i="13"/>
  <c r="CQ59" i="13"/>
  <c r="CP59" i="13"/>
  <c r="CO59" i="13"/>
  <c r="CN59" i="13"/>
  <c r="DM58" i="13"/>
  <c r="DL58" i="13"/>
  <c r="DK58" i="13"/>
  <c r="DJ58" i="13"/>
  <c r="DI58" i="13"/>
  <c r="DH58" i="13"/>
  <c r="DG58" i="13"/>
  <c r="DF58" i="13"/>
  <c r="DE58" i="13"/>
  <c r="DD58" i="13"/>
  <c r="DC58" i="13"/>
  <c r="DB58" i="13"/>
  <c r="DA58" i="13"/>
  <c r="CZ58" i="13"/>
  <c r="CY58" i="13"/>
  <c r="CX58" i="13"/>
  <c r="CW58" i="13"/>
  <c r="CV58" i="13"/>
  <c r="CU58" i="13"/>
  <c r="CT58" i="13"/>
  <c r="CS58" i="13"/>
  <c r="CR58" i="13"/>
  <c r="CQ58" i="13"/>
  <c r="CP58" i="13"/>
  <c r="CO58" i="13"/>
  <c r="CN58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DM56" i="13"/>
  <c r="DL56" i="13"/>
  <c r="DK56" i="13"/>
  <c r="DJ56" i="13"/>
  <c r="DI56" i="13"/>
  <c r="DH56" i="13"/>
  <c r="DG56" i="13"/>
  <c r="DF56" i="13"/>
  <c r="DE56" i="13"/>
  <c r="DD56" i="13"/>
  <c r="DC56" i="13"/>
  <c r="DB56" i="13"/>
  <c r="DA56" i="13"/>
  <c r="CZ56" i="13"/>
  <c r="CY56" i="13"/>
  <c r="CX56" i="13"/>
  <c r="CW56" i="13"/>
  <c r="CV56" i="13"/>
  <c r="CU56" i="13"/>
  <c r="CT56" i="13"/>
  <c r="CS56" i="13"/>
  <c r="CR56" i="13"/>
  <c r="CQ56" i="13"/>
  <c r="CP56" i="13"/>
  <c r="CO56" i="13"/>
  <c r="CN56" i="13"/>
  <c r="DM55" i="13"/>
  <c r="DL55" i="13"/>
  <c r="DK55" i="13"/>
  <c r="DJ55" i="13"/>
  <c r="DI55" i="13"/>
  <c r="DH55" i="13"/>
  <c r="DG55" i="13"/>
  <c r="DF55" i="13"/>
  <c r="DE55" i="13"/>
  <c r="DD55" i="13"/>
  <c r="DC55" i="13"/>
  <c r="DB55" i="13"/>
  <c r="DA55" i="13"/>
  <c r="CZ55" i="13"/>
  <c r="CY55" i="13"/>
  <c r="CX55" i="13"/>
  <c r="CW55" i="13"/>
  <c r="CV55" i="13"/>
  <c r="CU55" i="13"/>
  <c r="CT55" i="13"/>
  <c r="CS55" i="13"/>
  <c r="CR55" i="13"/>
  <c r="CQ55" i="13"/>
  <c r="CP55" i="13"/>
  <c r="CO55" i="13"/>
  <c r="CN55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DM53" i="13"/>
  <c r="DL53" i="13"/>
  <c r="DK53" i="13"/>
  <c r="DJ53" i="13"/>
  <c r="DI53" i="13"/>
  <c r="DH53" i="13"/>
  <c r="DG53" i="13"/>
  <c r="DF53" i="13"/>
  <c r="DE53" i="13"/>
  <c r="DD53" i="13"/>
  <c r="DC53" i="13"/>
  <c r="DB53" i="13"/>
  <c r="DA53" i="13"/>
  <c r="CZ53" i="13"/>
  <c r="CY53" i="13"/>
  <c r="CX53" i="13"/>
  <c r="CW53" i="13"/>
  <c r="CV53" i="13"/>
  <c r="CU53" i="13"/>
  <c r="CT53" i="13"/>
  <c r="CS53" i="13"/>
  <c r="CR53" i="13"/>
  <c r="CQ53" i="13"/>
  <c r="CP53" i="13"/>
  <c r="CO53" i="13"/>
  <c r="CN53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DM50" i="13"/>
  <c r="DL50" i="13"/>
  <c r="DK50" i="13"/>
  <c r="DJ50" i="13"/>
  <c r="DI50" i="13"/>
  <c r="DH50" i="13"/>
  <c r="DG50" i="13"/>
  <c r="DF50" i="13"/>
  <c r="DE50" i="13"/>
  <c r="DD50" i="13"/>
  <c r="DC50" i="13"/>
  <c r="DB50" i="13"/>
  <c r="DA50" i="13"/>
  <c r="CZ50" i="13"/>
  <c r="CY50" i="13"/>
  <c r="CX50" i="13"/>
  <c r="CW50" i="13"/>
  <c r="CV50" i="13"/>
  <c r="CU50" i="13"/>
  <c r="CT50" i="13"/>
  <c r="CS50" i="13"/>
  <c r="CR50" i="13"/>
  <c r="CQ50" i="13"/>
  <c r="CP50" i="13"/>
  <c r="CO50" i="13"/>
  <c r="CN50" i="13"/>
  <c r="DM49" i="13"/>
  <c r="DL49" i="13"/>
  <c r="DK49" i="13"/>
  <c r="DJ49" i="13"/>
  <c r="DI49" i="13"/>
  <c r="DH49" i="13"/>
  <c r="DG49" i="13"/>
  <c r="DF49" i="13"/>
  <c r="DE49" i="13"/>
  <c r="DD49" i="13"/>
  <c r="DC49" i="13"/>
  <c r="DB49" i="13"/>
  <c r="DA49" i="13"/>
  <c r="CZ49" i="13"/>
  <c r="CY49" i="13"/>
  <c r="CX49" i="13"/>
  <c r="CW49" i="13"/>
  <c r="CV49" i="13"/>
  <c r="CU49" i="13"/>
  <c r="CT49" i="13"/>
  <c r="CS49" i="13"/>
  <c r="CR49" i="13"/>
  <c r="CQ49" i="13"/>
  <c r="CP49" i="13"/>
  <c r="CO49" i="13"/>
  <c r="CN49" i="13"/>
  <c r="DM48" i="13"/>
  <c r="DL48" i="13"/>
  <c r="DK48" i="13"/>
  <c r="DJ48" i="13"/>
  <c r="DI48" i="13"/>
  <c r="DH48" i="13"/>
  <c r="DG48" i="13"/>
  <c r="DF48" i="13"/>
  <c r="DE48" i="13"/>
  <c r="DD48" i="13"/>
  <c r="DC48" i="13"/>
  <c r="DB48" i="13"/>
  <c r="DA48" i="13"/>
  <c r="CZ48" i="13"/>
  <c r="CY48" i="13"/>
  <c r="CX48" i="13"/>
  <c r="CW48" i="13"/>
  <c r="CV48" i="13"/>
  <c r="CU48" i="13"/>
  <c r="CT48" i="13"/>
  <c r="CS48" i="13"/>
  <c r="CR48" i="13"/>
  <c r="CQ48" i="13"/>
  <c r="CP48" i="13"/>
  <c r="CO48" i="13"/>
  <c r="CN48" i="13"/>
  <c r="DM47" i="13"/>
  <c r="DL47" i="13"/>
  <c r="DK47" i="13"/>
  <c r="DJ47" i="13"/>
  <c r="DI47" i="13"/>
  <c r="DH47" i="13"/>
  <c r="DG47" i="13"/>
  <c r="DF47" i="13"/>
  <c r="DE47" i="13"/>
  <c r="DD47" i="13"/>
  <c r="DC47" i="13"/>
  <c r="DB47" i="13"/>
  <c r="DA47" i="13"/>
  <c r="CZ47" i="13"/>
  <c r="CY47" i="13"/>
  <c r="CX47" i="13"/>
  <c r="CW47" i="13"/>
  <c r="CV47" i="13"/>
  <c r="CU47" i="13"/>
  <c r="CT47" i="13"/>
  <c r="CS47" i="13"/>
  <c r="CR47" i="13"/>
  <c r="CQ47" i="13"/>
  <c r="CP47" i="13"/>
  <c r="CO47" i="13"/>
  <c r="CN47" i="13"/>
  <c r="DM46" i="13"/>
  <c r="DL46" i="13"/>
  <c r="DK46" i="13"/>
  <c r="DJ46" i="13"/>
  <c r="DI46" i="13"/>
  <c r="DH46" i="13"/>
  <c r="DG46" i="13"/>
  <c r="DF46" i="13"/>
  <c r="DE46" i="13"/>
  <c r="DD46" i="13"/>
  <c r="DC46" i="13"/>
  <c r="DB46" i="13"/>
  <c r="DA46" i="13"/>
  <c r="CZ46" i="13"/>
  <c r="CY46" i="13"/>
  <c r="CX46" i="13"/>
  <c r="CW46" i="13"/>
  <c r="CV46" i="13"/>
  <c r="CU46" i="13"/>
  <c r="CT46" i="13"/>
  <c r="CS46" i="13"/>
  <c r="CR46" i="13"/>
  <c r="CQ46" i="13"/>
  <c r="CP46" i="13"/>
  <c r="CO46" i="13"/>
  <c r="CN46" i="13"/>
  <c r="DM45" i="13"/>
  <c r="DL45" i="13"/>
  <c r="DK45" i="13"/>
  <c r="DJ45" i="13"/>
  <c r="DI45" i="13"/>
  <c r="DH45" i="13"/>
  <c r="DG45" i="13"/>
  <c r="DF45" i="13"/>
  <c r="DE45" i="13"/>
  <c r="DD45" i="13"/>
  <c r="DC45" i="13"/>
  <c r="DB45" i="13"/>
  <c r="DA45" i="13"/>
  <c r="CZ45" i="13"/>
  <c r="CY45" i="13"/>
  <c r="CX45" i="13"/>
  <c r="CW45" i="13"/>
  <c r="CV45" i="13"/>
  <c r="CU45" i="13"/>
  <c r="CT45" i="13"/>
  <c r="CS45" i="13"/>
  <c r="CR45" i="13"/>
  <c r="CQ45" i="13"/>
  <c r="CP45" i="13"/>
  <c r="CO45" i="13"/>
  <c r="CN45" i="13"/>
  <c r="DM44" i="13"/>
  <c r="DL44" i="13"/>
  <c r="DK44" i="13"/>
  <c r="DJ44" i="13"/>
  <c r="DI44" i="13"/>
  <c r="DH44" i="13"/>
  <c r="DG44" i="13"/>
  <c r="DF44" i="13"/>
  <c r="DE44" i="13"/>
  <c r="DD44" i="13"/>
  <c r="DC44" i="13"/>
  <c r="DB44" i="13"/>
  <c r="DA44" i="13"/>
  <c r="CZ44" i="13"/>
  <c r="CY44" i="13"/>
  <c r="CX44" i="13"/>
  <c r="CW44" i="13"/>
  <c r="CV44" i="13"/>
  <c r="CU44" i="13"/>
  <c r="CT44" i="13"/>
  <c r="CS44" i="13"/>
  <c r="CR44" i="13"/>
  <c r="CQ44" i="13"/>
  <c r="CP44" i="13"/>
  <c r="CO44" i="13"/>
  <c r="CN44" i="13"/>
  <c r="DM43" i="13"/>
  <c r="DL43" i="13"/>
  <c r="DK43" i="13"/>
  <c r="DJ43" i="13"/>
  <c r="DI43" i="13"/>
  <c r="DH43" i="13"/>
  <c r="DG43" i="13"/>
  <c r="DF43" i="13"/>
  <c r="DE43" i="13"/>
  <c r="DD43" i="13"/>
  <c r="DC43" i="13"/>
  <c r="DB43" i="13"/>
  <c r="DA43" i="13"/>
  <c r="CZ43" i="13"/>
  <c r="CY43" i="13"/>
  <c r="CX43" i="13"/>
  <c r="CW43" i="13"/>
  <c r="CV43" i="13"/>
  <c r="CU43" i="13"/>
  <c r="CT43" i="13"/>
  <c r="CS43" i="13"/>
  <c r="CR43" i="13"/>
  <c r="CQ43" i="13"/>
  <c r="CP43" i="13"/>
  <c r="CO43" i="13"/>
  <c r="CN43" i="13"/>
  <c r="DM42" i="13"/>
  <c r="DL42" i="13"/>
  <c r="DK42" i="13"/>
  <c r="DJ42" i="13"/>
  <c r="DI42" i="13"/>
  <c r="DH42" i="13"/>
  <c r="DG42" i="13"/>
  <c r="DF42" i="13"/>
  <c r="DE42" i="13"/>
  <c r="DD42" i="13"/>
  <c r="DC42" i="13"/>
  <c r="DB42" i="13"/>
  <c r="DA42" i="13"/>
  <c r="CZ42" i="13"/>
  <c r="CY42" i="13"/>
  <c r="CX42" i="13"/>
  <c r="CW42" i="13"/>
  <c r="CV42" i="13"/>
  <c r="CU42" i="13"/>
  <c r="CT42" i="13"/>
  <c r="CS42" i="13"/>
  <c r="CR42" i="13"/>
  <c r="CQ42" i="13"/>
  <c r="CP42" i="13"/>
  <c r="CO42" i="13"/>
  <c r="CN42" i="13"/>
  <c r="DM41" i="13"/>
  <c r="DL41" i="13"/>
  <c r="DK41" i="13"/>
  <c r="DJ41" i="13"/>
  <c r="DI41" i="13"/>
  <c r="DH41" i="13"/>
  <c r="DG41" i="13"/>
  <c r="DF41" i="13"/>
  <c r="DE41" i="13"/>
  <c r="DD41" i="13"/>
  <c r="DC41" i="13"/>
  <c r="DB41" i="13"/>
  <c r="DA41" i="13"/>
  <c r="CZ41" i="13"/>
  <c r="CY41" i="13"/>
  <c r="CX41" i="13"/>
  <c r="CW41" i="13"/>
  <c r="CV41" i="13"/>
  <c r="CU41" i="13"/>
  <c r="CT41" i="13"/>
  <c r="CS41" i="13"/>
  <c r="CR41" i="13"/>
  <c r="CQ41" i="13"/>
  <c r="CP41" i="13"/>
  <c r="CO41" i="13"/>
  <c r="CN41" i="13"/>
  <c r="DM40" i="13"/>
  <c r="DL40" i="13"/>
  <c r="DK40" i="13"/>
  <c r="DJ40" i="13"/>
  <c r="DI40" i="13"/>
  <c r="DH40" i="13"/>
  <c r="DG40" i="13"/>
  <c r="DF40" i="13"/>
  <c r="DE40" i="13"/>
  <c r="DD40" i="13"/>
  <c r="DC40" i="13"/>
  <c r="DB40" i="13"/>
  <c r="DA40" i="13"/>
  <c r="CZ40" i="13"/>
  <c r="CY40" i="13"/>
  <c r="CX40" i="13"/>
  <c r="CW40" i="13"/>
  <c r="CV40" i="13"/>
  <c r="CU40" i="13"/>
  <c r="CT40" i="13"/>
  <c r="CS40" i="13"/>
  <c r="CR40" i="13"/>
  <c r="CQ40" i="13"/>
  <c r="CP40" i="13"/>
  <c r="CO40" i="13"/>
  <c r="CN40" i="13"/>
  <c r="DM39" i="13"/>
  <c r="DL39" i="13"/>
  <c r="DK39" i="13"/>
  <c r="DJ39" i="13"/>
  <c r="DI39" i="13"/>
  <c r="DH39" i="13"/>
  <c r="DG39" i="13"/>
  <c r="DF39" i="13"/>
  <c r="DE39" i="13"/>
  <c r="DD39" i="13"/>
  <c r="DC39" i="13"/>
  <c r="DB39" i="13"/>
  <c r="DA39" i="13"/>
  <c r="CZ39" i="13"/>
  <c r="CY39" i="13"/>
  <c r="CX39" i="13"/>
  <c r="CW39" i="13"/>
  <c r="CV39" i="13"/>
  <c r="CU39" i="13"/>
  <c r="CT39" i="13"/>
  <c r="CS39" i="13"/>
  <c r="CR39" i="13"/>
  <c r="CQ39" i="13"/>
  <c r="CP39" i="13"/>
  <c r="CO39" i="13"/>
  <c r="CN39" i="13"/>
  <c r="AC105" i="13"/>
  <c r="AC106" i="13"/>
  <c r="AC108" i="13"/>
  <c r="AC109" i="13"/>
  <c r="AC110" i="13"/>
  <c r="AC111" i="13"/>
  <c r="AC112" i="13"/>
  <c r="AC113" i="13"/>
  <c r="AC114" i="13"/>
  <c r="AC116" i="13"/>
  <c r="AC117" i="13"/>
  <c r="AC119" i="13"/>
  <c r="AC121" i="13"/>
  <c r="AC122" i="13"/>
  <c r="AC124" i="13"/>
  <c r="AC125" i="13"/>
  <c r="AC126" i="13"/>
  <c r="AC127" i="13"/>
  <c r="AC128" i="13"/>
  <c r="AC129" i="13"/>
  <c r="D130" i="13"/>
  <c r="E130" i="13"/>
  <c r="F130" i="13"/>
  <c r="G130" i="13"/>
  <c r="J130" i="13"/>
  <c r="K130" i="13"/>
  <c r="L130" i="13"/>
  <c r="M130" i="13"/>
  <c r="N130" i="13"/>
  <c r="Q130" i="13"/>
  <c r="R130" i="13"/>
  <c r="S130" i="13"/>
  <c r="T130" i="13"/>
  <c r="U130" i="13"/>
  <c r="V130" i="13"/>
  <c r="W130" i="13"/>
  <c r="Z130" i="13"/>
  <c r="AA130" i="13"/>
  <c r="AB130" i="13"/>
  <c r="AC130" i="13"/>
  <c r="C130" i="13"/>
  <c r="AC131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AD130" i="25" s="1"/>
  <c r="I130" i="25"/>
  <c r="H130" i="25"/>
  <c r="G130" i="25"/>
  <c r="F130" i="25"/>
  <c r="E130" i="25"/>
  <c r="D130" i="25"/>
  <c r="C130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AD129" i="25" s="1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AB125" i="25"/>
  <c r="AA125" i="25"/>
  <c r="Z125" i="25"/>
  <c r="Y125" i="25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AB123" i="25"/>
  <c r="AA123" i="25"/>
  <c r="Z123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AD115" i="25" s="1"/>
  <c r="AB114" i="25"/>
  <c r="AA114" i="25"/>
  <c r="Z114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AB113" i="25"/>
  <c r="AA113" i="25"/>
  <c r="Z113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AB112" i="25"/>
  <c r="AA112" i="25"/>
  <c r="Z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AD111" i="25" s="1"/>
  <c r="J111" i="25"/>
  <c r="I111" i="25"/>
  <c r="H111" i="25"/>
  <c r="G111" i="25"/>
  <c r="F111" i="25"/>
  <c r="E111" i="25"/>
  <c r="D111" i="25"/>
  <c r="C111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C136" i="25" s="1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AB104" i="25"/>
  <c r="AB131" i="25" s="1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AD97" i="25"/>
  <c r="AD96" i="25"/>
  <c r="AD95" i="25"/>
  <c r="AD94" i="25"/>
  <c r="AD93" i="25"/>
  <c r="AD92" i="25"/>
  <c r="AD91" i="25"/>
  <c r="AD90" i="25"/>
  <c r="AD89" i="25"/>
  <c r="AD88" i="25"/>
  <c r="AD87" i="25"/>
  <c r="AD86" i="25"/>
  <c r="AD85" i="25"/>
  <c r="AD84" i="25"/>
  <c r="AD83" i="25"/>
  <c r="AD82" i="25"/>
  <c r="AD81" i="25"/>
  <c r="AD80" i="25"/>
  <c r="AD79" i="25"/>
  <c r="AD78" i="25"/>
  <c r="AD77" i="25"/>
  <c r="AD76" i="25"/>
  <c r="AD75" i="25"/>
  <c r="AD74" i="25"/>
  <c r="AD73" i="25"/>
  <c r="AD72" i="25"/>
  <c r="AD71" i="25"/>
  <c r="B69" i="25"/>
  <c r="B102" i="25" s="1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AD66" i="25" s="1"/>
  <c r="AD65" i="25"/>
  <c r="AD64" i="25"/>
  <c r="AD63" i="25"/>
  <c r="AD62" i="25"/>
  <c r="AD61" i="25"/>
  <c r="AD60" i="25"/>
  <c r="AD59" i="25"/>
  <c r="AD58" i="25"/>
  <c r="AD57" i="25"/>
  <c r="AD56" i="25"/>
  <c r="AD55" i="25"/>
  <c r="AD54" i="25"/>
  <c r="AD53" i="25"/>
  <c r="AD52" i="25"/>
  <c r="AD51" i="25"/>
  <c r="AD50" i="25"/>
  <c r="AD49" i="25"/>
  <c r="AD48" i="25"/>
  <c r="AD47" i="25"/>
  <c r="AD46" i="25"/>
  <c r="AD45" i="25"/>
  <c r="AD44" i="25"/>
  <c r="AD43" i="25"/>
  <c r="AD42" i="25"/>
  <c r="AD41" i="25"/>
  <c r="AD40" i="25"/>
  <c r="AD39" i="25"/>
  <c r="B37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AD33" i="25"/>
  <c r="AD32" i="25"/>
  <c r="AD31" i="25"/>
  <c r="AD30" i="25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H3" i="25"/>
  <c r="H3" i="24"/>
  <c r="AC131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AD130" i="24" s="1"/>
  <c r="I130" i="24"/>
  <c r="H130" i="24"/>
  <c r="G130" i="24"/>
  <c r="F130" i="24"/>
  <c r="E130" i="24"/>
  <c r="D130" i="24"/>
  <c r="C130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AD129" i="24" s="1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C125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C124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C123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C114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C113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C112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AB104" i="24"/>
  <c r="AB131" i="24" s="1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AD97" i="24"/>
  <c r="AD96" i="24"/>
  <c r="AD95" i="24"/>
  <c r="AD94" i="24"/>
  <c r="AD93" i="24"/>
  <c r="AD92" i="24"/>
  <c r="AD91" i="24"/>
  <c r="AD90" i="24"/>
  <c r="AD89" i="24"/>
  <c r="AD88" i="24"/>
  <c r="AD87" i="24"/>
  <c r="AD86" i="24"/>
  <c r="AD85" i="24"/>
  <c r="AD84" i="24"/>
  <c r="AD83" i="24"/>
  <c r="AD82" i="24"/>
  <c r="AD81" i="24"/>
  <c r="AD80" i="24"/>
  <c r="AD79" i="24"/>
  <c r="AD78" i="24"/>
  <c r="AD77" i="24"/>
  <c r="AD76" i="24"/>
  <c r="AD75" i="24"/>
  <c r="AD74" i="24"/>
  <c r="AD73" i="24"/>
  <c r="AD72" i="24"/>
  <c r="AD71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AD65" i="24"/>
  <c r="AD64" i="24"/>
  <c r="AD63" i="24"/>
  <c r="AD62" i="24"/>
  <c r="AD61" i="24"/>
  <c r="AD60" i="24"/>
  <c r="AD59" i="24"/>
  <c r="AD58" i="24"/>
  <c r="AD57" i="24"/>
  <c r="AD56" i="24"/>
  <c r="AD55" i="24"/>
  <c r="AD54" i="24"/>
  <c r="AD53" i="24"/>
  <c r="AD52" i="24"/>
  <c r="AD51" i="24"/>
  <c r="AD50" i="24"/>
  <c r="AD49" i="24"/>
  <c r="AD48" i="24"/>
  <c r="AD47" i="24"/>
  <c r="AD46" i="24"/>
  <c r="AD45" i="24"/>
  <c r="AD44" i="24"/>
  <c r="AD43" i="24"/>
  <c r="AD42" i="24"/>
  <c r="AD41" i="24"/>
  <c r="AD40" i="24"/>
  <c r="AD39" i="24"/>
  <c r="B37" i="24"/>
  <c r="B69" i="24" s="1"/>
  <c r="B102" i="24" s="1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AD33" i="24"/>
  <c r="AD32" i="24"/>
  <c r="AD31" i="24"/>
  <c r="AD30" i="24"/>
  <c r="AD29" i="24"/>
  <c r="AD28" i="24"/>
  <c r="AD27" i="24"/>
  <c r="AD26" i="24"/>
  <c r="AD25" i="24"/>
  <c r="AD24" i="24"/>
  <c r="AD23" i="24"/>
  <c r="AD22" i="24"/>
  <c r="AD21" i="24"/>
  <c r="AD20" i="24"/>
  <c r="AD19" i="24"/>
  <c r="AD18" i="24"/>
  <c r="AD17" i="24"/>
  <c r="AD16" i="24"/>
  <c r="AD15" i="24"/>
  <c r="AD14" i="24"/>
  <c r="AD13" i="24"/>
  <c r="AD12" i="24"/>
  <c r="AD11" i="24"/>
  <c r="AD10" i="24"/>
  <c r="AD9" i="24"/>
  <c r="AD8" i="24"/>
  <c r="AD7" i="24"/>
  <c r="AC131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AD130" i="23" s="1"/>
  <c r="I130" i="23"/>
  <c r="H130" i="23"/>
  <c r="G130" i="23"/>
  <c r="F130" i="23"/>
  <c r="E130" i="23"/>
  <c r="D130" i="23"/>
  <c r="C130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AD129" i="23" s="1"/>
  <c r="C129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K125" i="23"/>
  <c r="J125" i="23"/>
  <c r="I125" i="23"/>
  <c r="H125" i="23"/>
  <c r="G125" i="23"/>
  <c r="F125" i="23"/>
  <c r="E125" i="23"/>
  <c r="D125" i="23"/>
  <c r="C125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K124" i="23"/>
  <c r="J124" i="23"/>
  <c r="I124" i="23"/>
  <c r="H124" i="23"/>
  <c r="G124" i="23"/>
  <c r="F124" i="23"/>
  <c r="E124" i="23"/>
  <c r="D124" i="23"/>
  <c r="C124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K114" i="23"/>
  <c r="J114" i="23"/>
  <c r="I114" i="23"/>
  <c r="H114" i="23"/>
  <c r="G114" i="23"/>
  <c r="F114" i="23"/>
  <c r="E114" i="23"/>
  <c r="D114" i="23"/>
  <c r="C114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C113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C112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AB104" i="23"/>
  <c r="AB131" i="23" s="1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AD97" i="23"/>
  <c r="AD96" i="23"/>
  <c r="AD95" i="23"/>
  <c r="AD94" i="23"/>
  <c r="AD93" i="23"/>
  <c r="AD92" i="23"/>
  <c r="AD91" i="23"/>
  <c r="AD90" i="23"/>
  <c r="AD89" i="23"/>
  <c r="AD88" i="23"/>
  <c r="AD87" i="23"/>
  <c r="AD86" i="23"/>
  <c r="AD85" i="23"/>
  <c r="AD84" i="23"/>
  <c r="AD83" i="23"/>
  <c r="AD82" i="23"/>
  <c r="AD81" i="23"/>
  <c r="AD80" i="23"/>
  <c r="AD79" i="23"/>
  <c r="AD78" i="23"/>
  <c r="AD77" i="23"/>
  <c r="AD76" i="23"/>
  <c r="AD75" i="23"/>
  <c r="AD74" i="23"/>
  <c r="AD73" i="23"/>
  <c r="AD72" i="23"/>
  <c r="AD71" i="23"/>
  <c r="B69" i="23"/>
  <c r="B102" i="23" s="1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AD65" i="23"/>
  <c r="AD64" i="23"/>
  <c r="AD63" i="23"/>
  <c r="AD62" i="23"/>
  <c r="AD61" i="23"/>
  <c r="AD60" i="23"/>
  <c r="AD59" i="23"/>
  <c r="AD58" i="23"/>
  <c r="AD57" i="23"/>
  <c r="AD56" i="23"/>
  <c r="AD55" i="23"/>
  <c r="AD54" i="23"/>
  <c r="AD53" i="23"/>
  <c r="AD52" i="23"/>
  <c r="AD51" i="23"/>
  <c r="AD50" i="23"/>
  <c r="AD49" i="23"/>
  <c r="AD48" i="23"/>
  <c r="AD47" i="23"/>
  <c r="AD46" i="23"/>
  <c r="AD45" i="23"/>
  <c r="AD44" i="23"/>
  <c r="AD43" i="23"/>
  <c r="AD42" i="23"/>
  <c r="AD41" i="23"/>
  <c r="AD40" i="23"/>
  <c r="AD39" i="23"/>
  <c r="B37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AD33" i="23"/>
  <c r="AD32" i="23"/>
  <c r="AD31" i="23"/>
  <c r="AD30" i="23"/>
  <c r="AD29" i="23"/>
  <c r="AD28" i="23"/>
  <c r="AD27" i="23"/>
  <c r="AD26" i="23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C131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AD130" i="22" s="1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AD129" i="22" s="1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AB114" i="22"/>
  <c r="AA114" i="22"/>
  <c r="Z114" i="22"/>
  <c r="Y114" i="22"/>
  <c r="X114" i="22"/>
  <c r="W114" i="22"/>
  <c r="V114" i="22"/>
  <c r="U114" i="22"/>
  <c r="T114" i="22"/>
  <c r="S114" i="22"/>
  <c r="R114" i="22"/>
  <c r="Q114" i="22"/>
  <c r="P114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C114" i="22"/>
  <c r="AB113" i="22"/>
  <c r="AA113" i="22"/>
  <c r="Z113" i="22"/>
  <c r="Y113" i="22"/>
  <c r="X113" i="22"/>
  <c r="W113" i="22"/>
  <c r="V113" i="22"/>
  <c r="U113" i="22"/>
  <c r="T113" i="22"/>
  <c r="S113" i="22"/>
  <c r="R113" i="22"/>
  <c r="Q113" i="22"/>
  <c r="P113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C113" i="22"/>
  <c r="AB112" i="22"/>
  <c r="AA112" i="22"/>
  <c r="Z112" i="22"/>
  <c r="Y112" i="22"/>
  <c r="X112" i="22"/>
  <c r="W112" i="22"/>
  <c r="V112" i="22"/>
  <c r="U112" i="22"/>
  <c r="T112" i="22"/>
  <c r="S112" i="22"/>
  <c r="R112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C136" i="22" s="1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B104" i="22"/>
  <c r="AB131" i="22" s="1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AD97" i="22"/>
  <c r="AD96" i="22"/>
  <c r="AD95" i="22"/>
  <c r="AD94" i="22"/>
  <c r="AD93" i="22"/>
  <c r="AD92" i="22"/>
  <c r="AD91" i="22"/>
  <c r="AD90" i="22"/>
  <c r="AD89" i="22"/>
  <c r="AD88" i="22"/>
  <c r="AD87" i="22"/>
  <c r="AD86" i="22"/>
  <c r="AD85" i="22"/>
  <c r="AD84" i="22"/>
  <c r="AD83" i="22"/>
  <c r="AD82" i="22"/>
  <c r="AD81" i="22"/>
  <c r="AD80" i="22"/>
  <c r="AD79" i="22"/>
  <c r="AD78" i="22"/>
  <c r="AD77" i="22"/>
  <c r="AD76" i="22"/>
  <c r="AD75" i="22"/>
  <c r="AD74" i="22"/>
  <c r="AD73" i="22"/>
  <c r="AD72" i="22"/>
  <c r="AD71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AD65" i="22"/>
  <c r="AD64" i="22"/>
  <c r="AD63" i="22"/>
  <c r="AD62" i="22"/>
  <c r="AD61" i="22"/>
  <c r="AD60" i="22"/>
  <c r="AD59" i="22"/>
  <c r="AD58" i="22"/>
  <c r="AD57" i="22"/>
  <c r="AD56" i="22"/>
  <c r="AD55" i="22"/>
  <c r="AD54" i="22"/>
  <c r="AD53" i="22"/>
  <c r="AD52" i="22"/>
  <c r="AD51" i="22"/>
  <c r="AD50" i="22"/>
  <c r="AD49" i="22"/>
  <c r="AD48" i="22"/>
  <c r="AD47" i="22"/>
  <c r="AD46" i="22"/>
  <c r="AD45" i="22"/>
  <c r="AD44" i="22"/>
  <c r="AD43" i="22"/>
  <c r="AD42" i="22"/>
  <c r="AD41" i="22"/>
  <c r="AD40" i="22"/>
  <c r="AD39" i="22"/>
  <c r="B37" i="22"/>
  <c r="B69" i="22" s="1"/>
  <c r="B102" i="22" s="1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D33" i="22"/>
  <c r="AD32" i="22"/>
  <c r="AD31" i="22"/>
  <c r="AD30" i="22"/>
  <c r="AD29" i="22"/>
  <c r="AD28" i="22"/>
  <c r="AD27" i="22"/>
  <c r="AD26" i="22"/>
  <c r="AD25" i="22"/>
  <c r="AD24" i="22"/>
  <c r="AD23" i="22"/>
  <c r="AD22" i="22"/>
  <c r="AD21" i="22"/>
  <c r="AD20" i="22"/>
  <c r="AD19" i="22"/>
  <c r="AD18" i="22"/>
  <c r="AD17" i="22"/>
  <c r="AD16" i="22"/>
  <c r="AD15" i="22"/>
  <c r="AD14" i="22"/>
  <c r="AD13" i="22"/>
  <c r="AD12" i="22"/>
  <c r="AD11" i="22"/>
  <c r="AD10" i="22"/>
  <c r="AD9" i="22"/>
  <c r="AD8" i="22"/>
  <c r="AD7" i="22"/>
  <c r="AC131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AD130" i="21" s="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AD129" i="21" s="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AD123" i="21" s="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AB104" i="21"/>
  <c r="AB131" i="21" s="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AD97" i="21"/>
  <c r="AD96" i="21"/>
  <c r="AD95" i="21"/>
  <c r="AD94" i="21"/>
  <c r="AD93" i="21"/>
  <c r="AD92" i="21"/>
  <c r="AD91" i="21"/>
  <c r="AD90" i="21"/>
  <c r="AD89" i="21"/>
  <c r="AD88" i="21"/>
  <c r="AD87" i="21"/>
  <c r="AD86" i="21"/>
  <c r="AD85" i="21"/>
  <c r="AD84" i="21"/>
  <c r="AD83" i="21"/>
  <c r="AD82" i="21"/>
  <c r="AD81" i="21"/>
  <c r="AD80" i="21"/>
  <c r="AD79" i="21"/>
  <c r="AD78" i="21"/>
  <c r="AD77" i="21"/>
  <c r="AD76" i="21"/>
  <c r="AD75" i="21"/>
  <c r="AD98" i="21" s="1"/>
  <c r="AD74" i="21"/>
  <c r="AD73" i="21"/>
  <c r="AD72" i="21"/>
  <c r="AD71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AD65" i="21"/>
  <c r="AD64" i="21"/>
  <c r="AD63" i="21"/>
  <c r="AD62" i="21"/>
  <c r="AD61" i="21"/>
  <c r="AD60" i="21"/>
  <c r="AD59" i="21"/>
  <c r="AD58" i="21"/>
  <c r="AD57" i="21"/>
  <c r="AD56" i="21"/>
  <c r="AD55" i="21"/>
  <c r="AD54" i="21"/>
  <c r="AD53" i="21"/>
  <c r="AD52" i="21"/>
  <c r="AD51" i="21"/>
  <c r="AD50" i="21"/>
  <c r="AD49" i="21"/>
  <c r="AD48" i="21"/>
  <c r="AD47" i="21"/>
  <c r="AD46" i="21"/>
  <c r="AD45" i="21"/>
  <c r="AD44" i="21"/>
  <c r="AD43" i="21"/>
  <c r="AD42" i="21"/>
  <c r="AD41" i="21"/>
  <c r="AD40" i="21"/>
  <c r="AD39" i="21"/>
  <c r="B37" i="21"/>
  <c r="B69" i="21" s="1"/>
  <c r="B102" i="21" s="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D33" i="21"/>
  <c r="AD32" i="21"/>
  <c r="AD31" i="21"/>
  <c r="AD30" i="21"/>
  <c r="AD29" i="21"/>
  <c r="AD28" i="21"/>
  <c r="AD27" i="21"/>
  <c r="AD26" i="21"/>
  <c r="AD25" i="21"/>
  <c r="AD24" i="21"/>
  <c r="AD23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9" i="21"/>
  <c r="AD8" i="21"/>
  <c r="AD7" i="21"/>
  <c r="AC131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D130" i="20" s="1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AD129" i="20" s="1"/>
  <c r="J129" i="20"/>
  <c r="I129" i="20"/>
  <c r="H129" i="20"/>
  <c r="G129" i="20"/>
  <c r="F129" i="20"/>
  <c r="E129" i="20"/>
  <c r="D129" i="20"/>
  <c r="C129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B106" i="20"/>
  <c r="AB131" i="20" s="1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D97" i="20"/>
  <c r="AD96" i="20"/>
  <c r="AD95" i="20"/>
  <c r="AD94" i="20"/>
  <c r="AD93" i="20"/>
  <c r="AD92" i="20"/>
  <c r="AD91" i="20"/>
  <c r="AD90" i="20"/>
  <c r="AD89" i="20"/>
  <c r="AD88" i="20"/>
  <c r="AD87" i="20"/>
  <c r="AD86" i="20"/>
  <c r="AD85" i="20"/>
  <c r="AD84" i="20"/>
  <c r="AD83" i="20"/>
  <c r="AD82" i="20"/>
  <c r="AD81" i="20"/>
  <c r="AD80" i="20"/>
  <c r="AD79" i="20"/>
  <c r="AD78" i="20"/>
  <c r="AD77" i="20"/>
  <c r="AD76" i="20"/>
  <c r="AD75" i="20"/>
  <c r="AD74" i="20"/>
  <c r="AD98" i="20" s="1"/>
  <c r="AD73" i="20"/>
  <c r="AD72" i="20"/>
  <c r="AD71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D65" i="20"/>
  <c r="AD64" i="20"/>
  <c r="AD63" i="20"/>
  <c r="AD62" i="20"/>
  <c r="AD61" i="20"/>
  <c r="AD60" i="20"/>
  <c r="AD59" i="20"/>
  <c r="AD58" i="20"/>
  <c r="AD57" i="20"/>
  <c r="AD56" i="20"/>
  <c r="AD55" i="20"/>
  <c r="AD54" i="20"/>
  <c r="AD53" i="20"/>
  <c r="AD52" i="20"/>
  <c r="AD51" i="20"/>
  <c r="AD50" i="20"/>
  <c r="AD49" i="20"/>
  <c r="AD48" i="20"/>
  <c r="AD47" i="20"/>
  <c r="AD46" i="20"/>
  <c r="AD45" i="20"/>
  <c r="AD44" i="20"/>
  <c r="AD43" i="20"/>
  <c r="AD42" i="20"/>
  <c r="AD41" i="20"/>
  <c r="AD40" i="20"/>
  <c r="AD39" i="20"/>
  <c r="B37" i="20"/>
  <c r="B69" i="20" s="1"/>
  <c r="B102" i="20" s="1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D34" i="20" s="1"/>
  <c r="AD9" i="20"/>
  <c r="AD8" i="20"/>
  <c r="AD7" i="20"/>
  <c r="AC131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AD130" i="19" s="1"/>
  <c r="I130" i="19"/>
  <c r="H130" i="19"/>
  <c r="G130" i="19"/>
  <c r="F130" i="19"/>
  <c r="E130" i="19"/>
  <c r="D130" i="19"/>
  <c r="C130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AD129" i="19" s="1"/>
  <c r="D129" i="19"/>
  <c r="C129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AB104" i="19"/>
  <c r="AB131" i="19" s="1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AD97" i="19"/>
  <c r="AD96" i="19"/>
  <c r="AD95" i="19"/>
  <c r="AD94" i="19"/>
  <c r="AD93" i="19"/>
  <c r="AD92" i="19"/>
  <c r="AD91" i="19"/>
  <c r="AD90" i="19"/>
  <c r="AD89" i="19"/>
  <c r="AD88" i="19"/>
  <c r="AD87" i="19"/>
  <c r="AD86" i="19"/>
  <c r="AD85" i="19"/>
  <c r="AD84" i="19"/>
  <c r="AD83" i="19"/>
  <c r="AD82" i="19"/>
  <c r="AD81" i="19"/>
  <c r="AD80" i="19"/>
  <c r="AD79" i="19"/>
  <c r="AD78" i="19"/>
  <c r="AD77" i="19"/>
  <c r="AD76" i="19"/>
  <c r="AD75" i="19"/>
  <c r="AD74" i="19"/>
  <c r="AD73" i="19"/>
  <c r="AD72" i="19"/>
  <c r="AD71" i="19"/>
  <c r="B69" i="19"/>
  <c r="B102" i="19" s="1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AD65" i="19"/>
  <c r="AD64" i="19"/>
  <c r="AD63" i="19"/>
  <c r="AD62" i="19"/>
  <c r="AD61" i="19"/>
  <c r="AD60" i="19"/>
  <c r="AD59" i="19"/>
  <c r="AD58" i="19"/>
  <c r="AD57" i="19"/>
  <c r="AD56" i="19"/>
  <c r="AD55" i="19"/>
  <c r="AD54" i="19"/>
  <c r="AD53" i="19"/>
  <c r="AD52" i="19"/>
  <c r="AD51" i="19"/>
  <c r="AD50" i="19"/>
  <c r="AD49" i="19"/>
  <c r="AD48" i="19"/>
  <c r="AD47" i="19"/>
  <c r="AD46" i="19"/>
  <c r="AD45" i="19"/>
  <c r="AD44" i="19"/>
  <c r="AD43" i="19"/>
  <c r="AD42" i="19"/>
  <c r="AD41" i="19"/>
  <c r="AD40" i="19"/>
  <c r="AD39" i="19"/>
  <c r="B37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D33" i="19"/>
  <c r="AD32" i="19"/>
  <c r="AD31" i="19"/>
  <c r="AD30" i="19"/>
  <c r="AD29" i="19"/>
  <c r="AD28" i="19"/>
  <c r="AD27" i="19"/>
  <c r="AD26" i="19"/>
  <c r="AD25" i="19"/>
  <c r="AD24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10" i="19"/>
  <c r="AD9" i="19"/>
  <c r="AD8" i="19"/>
  <c r="AD7" i="19"/>
  <c r="Y130" i="13" l="1"/>
  <c r="I130" i="13"/>
  <c r="AC123" i="13"/>
  <c r="AC107" i="13"/>
  <c r="AC118" i="13"/>
  <c r="P130" i="13"/>
  <c r="CQ66" i="13"/>
  <c r="DG66" i="13"/>
  <c r="CV66" i="13"/>
  <c r="DO48" i="13"/>
  <c r="DO64" i="13"/>
  <c r="CX98" i="13"/>
  <c r="DO85" i="13"/>
  <c r="DE29" i="13"/>
  <c r="DE126" i="13" s="1"/>
  <c r="T126" i="13"/>
  <c r="CO21" i="13"/>
  <c r="CO118" i="13" s="1"/>
  <c r="D118" i="13"/>
  <c r="DM9" i="13"/>
  <c r="DM106" i="13" s="1"/>
  <c r="AB106" i="13"/>
  <c r="CN21" i="13"/>
  <c r="C118" i="13"/>
  <c r="DF32" i="13"/>
  <c r="DF129" i="13" s="1"/>
  <c r="U129" i="13"/>
  <c r="CP32" i="13"/>
  <c r="CP129" i="13" s="1"/>
  <c r="E129" i="13"/>
  <c r="CZ31" i="13"/>
  <c r="CZ128" i="13" s="1"/>
  <c r="O128" i="13"/>
  <c r="DJ30" i="13"/>
  <c r="DJ127" i="13" s="1"/>
  <c r="Y127" i="13"/>
  <c r="CT30" i="13"/>
  <c r="CT127" i="13" s="1"/>
  <c r="I127" i="13"/>
  <c r="DD29" i="13"/>
  <c r="DD126" i="13" s="1"/>
  <c r="S126" i="13"/>
  <c r="CX28" i="13"/>
  <c r="CX125" i="13" s="1"/>
  <c r="M125" i="13"/>
  <c r="DH27" i="13"/>
  <c r="DH124" i="13" s="1"/>
  <c r="CR27" i="13"/>
  <c r="CR124" i="13" s="1"/>
  <c r="G124" i="13"/>
  <c r="DB26" i="13"/>
  <c r="DB123" i="13" s="1"/>
  <c r="Q123" i="13"/>
  <c r="DL25" i="13"/>
  <c r="DL122" i="13" s="1"/>
  <c r="AA122" i="13"/>
  <c r="CV25" i="13"/>
  <c r="CV122" i="13" s="1"/>
  <c r="K122" i="13"/>
  <c r="DF24" i="13"/>
  <c r="DF121" i="13" s="1"/>
  <c r="U121" i="13"/>
  <c r="CP24" i="13"/>
  <c r="CP121" i="13" s="1"/>
  <c r="E121" i="13"/>
  <c r="CZ23" i="13"/>
  <c r="CZ120" i="13" s="1"/>
  <c r="O120" i="13"/>
  <c r="DJ22" i="13"/>
  <c r="DJ119" i="13" s="1"/>
  <c r="Y119" i="13"/>
  <c r="CT22" i="13"/>
  <c r="CT119" i="13" s="1"/>
  <c r="I119" i="13"/>
  <c r="DD21" i="13"/>
  <c r="DD118" i="13" s="1"/>
  <c r="S118" i="13"/>
  <c r="CX20" i="13"/>
  <c r="CX117" i="13" s="1"/>
  <c r="M117" i="13"/>
  <c r="DH19" i="13"/>
  <c r="DH116" i="13" s="1"/>
  <c r="W116" i="13"/>
  <c r="CR19" i="13"/>
  <c r="CR116" i="13" s="1"/>
  <c r="G116" i="13"/>
  <c r="DB18" i="13"/>
  <c r="DB115" i="13" s="1"/>
  <c r="Q115" i="13"/>
  <c r="DL17" i="13"/>
  <c r="DL114" i="13" s="1"/>
  <c r="AA114" i="13"/>
  <c r="CV17" i="13"/>
  <c r="CV114" i="13" s="1"/>
  <c r="K114" i="13"/>
  <c r="DF16" i="13"/>
  <c r="DF113" i="13" s="1"/>
  <c r="U113" i="13"/>
  <c r="CP16" i="13"/>
  <c r="CP113" i="13" s="1"/>
  <c r="E113" i="13"/>
  <c r="CZ15" i="13"/>
  <c r="CZ112" i="13" s="1"/>
  <c r="O112" i="13"/>
  <c r="DJ14" i="13"/>
  <c r="DJ111" i="13" s="1"/>
  <c r="Y111" i="13"/>
  <c r="CT14" i="13"/>
  <c r="CT111" i="13" s="1"/>
  <c r="I111" i="13"/>
  <c r="DD13" i="13"/>
  <c r="DD110" i="13" s="1"/>
  <c r="S110" i="13"/>
  <c r="CX12" i="13"/>
  <c r="CX109" i="13" s="1"/>
  <c r="M109" i="13"/>
  <c r="DH11" i="13"/>
  <c r="DH108" i="13" s="1"/>
  <c r="W108" i="13"/>
  <c r="CR11" i="13"/>
  <c r="CR108" i="13" s="1"/>
  <c r="DB10" i="13"/>
  <c r="DB107" i="13" s="1"/>
  <c r="Q107" i="13"/>
  <c r="DL9" i="13"/>
  <c r="DL106" i="13" s="1"/>
  <c r="AA106" i="13"/>
  <c r="CV9" i="13"/>
  <c r="CV106" i="13" s="1"/>
  <c r="K106" i="13"/>
  <c r="DF8" i="13"/>
  <c r="DF105" i="13" s="1"/>
  <c r="U105" i="13"/>
  <c r="CP8" i="13"/>
  <c r="CP105" i="13" s="1"/>
  <c r="E105" i="13"/>
  <c r="CZ7" i="13"/>
  <c r="O104" i="13"/>
  <c r="DH66" i="13"/>
  <c r="DO51" i="13"/>
  <c r="DO88" i="13"/>
  <c r="CS27" i="13"/>
  <c r="CS124" i="13" s="1"/>
  <c r="H124" i="13"/>
  <c r="CW17" i="13"/>
  <c r="CW114" i="13" s="1"/>
  <c r="L114" i="13"/>
  <c r="CW9" i="13"/>
  <c r="CW106" i="13" s="1"/>
  <c r="L106" i="13"/>
  <c r="CN20" i="13"/>
  <c r="C117" i="13"/>
  <c r="DE32" i="13"/>
  <c r="DE129" i="13" s="1"/>
  <c r="T129" i="13"/>
  <c r="CO32" i="13"/>
  <c r="CO129" i="13" s="1"/>
  <c r="D129" i="13"/>
  <c r="CY31" i="13"/>
  <c r="CY128" i="13" s="1"/>
  <c r="N128" i="13"/>
  <c r="DI30" i="13"/>
  <c r="DI127" i="13" s="1"/>
  <c r="X127" i="13"/>
  <c r="CS30" i="13"/>
  <c r="CS127" i="13" s="1"/>
  <c r="H127" i="13"/>
  <c r="DC29" i="13"/>
  <c r="DC126" i="13" s="1"/>
  <c r="R126" i="13"/>
  <c r="DM28" i="13"/>
  <c r="DM125" i="13" s="1"/>
  <c r="AB125" i="13"/>
  <c r="CW28" i="13"/>
  <c r="CW125" i="13" s="1"/>
  <c r="L125" i="13"/>
  <c r="DG27" i="13"/>
  <c r="DG124" i="13" s="1"/>
  <c r="V124" i="13"/>
  <c r="CQ27" i="13"/>
  <c r="CQ124" i="13" s="1"/>
  <c r="F124" i="13"/>
  <c r="DA26" i="13"/>
  <c r="DA123" i="13" s="1"/>
  <c r="P123" i="13"/>
  <c r="DK25" i="13"/>
  <c r="DK122" i="13" s="1"/>
  <c r="Z122" i="13"/>
  <c r="CU25" i="13"/>
  <c r="CU122" i="13" s="1"/>
  <c r="J122" i="13"/>
  <c r="DE24" i="13"/>
  <c r="DE121" i="13" s="1"/>
  <c r="CO24" i="13"/>
  <c r="CO121" i="13" s="1"/>
  <c r="D121" i="13"/>
  <c r="CY23" i="13"/>
  <c r="CY120" i="13" s="1"/>
  <c r="N120" i="13"/>
  <c r="DI22" i="13"/>
  <c r="DI119" i="13" s="1"/>
  <c r="X119" i="13"/>
  <c r="CS22" i="13"/>
  <c r="CS119" i="13" s="1"/>
  <c r="H119" i="13"/>
  <c r="DC21" i="13"/>
  <c r="DC118" i="13" s="1"/>
  <c r="R118" i="13"/>
  <c r="DM20" i="13"/>
  <c r="DM117" i="13" s="1"/>
  <c r="AB117" i="13"/>
  <c r="CW20" i="13"/>
  <c r="CW117" i="13" s="1"/>
  <c r="L117" i="13"/>
  <c r="DG19" i="13"/>
  <c r="DG116" i="13" s="1"/>
  <c r="V116" i="13"/>
  <c r="CQ19" i="13"/>
  <c r="CQ116" i="13" s="1"/>
  <c r="F116" i="13"/>
  <c r="DA18" i="13"/>
  <c r="DA115" i="13" s="1"/>
  <c r="P115" i="13"/>
  <c r="DK17" i="13"/>
  <c r="DK114" i="13" s="1"/>
  <c r="Z114" i="13"/>
  <c r="CU17" i="13"/>
  <c r="CU114" i="13" s="1"/>
  <c r="J114" i="13"/>
  <c r="DE16" i="13"/>
  <c r="DE113" i="13" s="1"/>
  <c r="T113" i="13"/>
  <c r="CO16" i="13"/>
  <c r="CO113" i="13" s="1"/>
  <c r="D113" i="13"/>
  <c r="CY15" i="13"/>
  <c r="CY112" i="13" s="1"/>
  <c r="N112" i="13"/>
  <c r="DI14" i="13"/>
  <c r="DI111" i="13" s="1"/>
  <c r="X111" i="13"/>
  <c r="CS14" i="13"/>
  <c r="CS111" i="13" s="1"/>
  <c r="H111" i="13"/>
  <c r="DC13" i="13"/>
  <c r="DC110" i="13" s="1"/>
  <c r="R110" i="13"/>
  <c r="DM12" i="13"/>
  <c r="DM109" i="13" s="1"/>
  <c r="AB109" i="13"/>
  <c r="CW12" i="13"/>
  <c r="CW109" i="13" s="1"/>
  <c r="L109" i="13"/>
  <c r="DG11" i="13"/>
  <c r="DG108" i="13" s="1"/>
  <c r="V108" i="13"/>
  <c r="CQ11" i="13"/>
  <c r="CQ108" i="13" s="1"/>
  <c r="F108" i="13"/>
  <c r="DA10" i="13"/>
  <c r="DA107" i="13" s="1"/>
  <c r="P107" i="13"/>
  <c r="DK9" i="13"/>
  <c r="DK106" i="13" s="1"/>
  <c r="Z106" i="13"/>
  <c r="CU9" i="13"/>
  <c r="CU106" i="13" s="1"/>
  <c r="J106" i="13"/>
  <c r="DE8" i="13"/>
  <c r="DE105" i="13" s="1"/>
  <c r="T105" i="13"/>
  <c r="CO8" i="13"/>
  <c r="CO105" i="13" s="1"/>
  <c r="CY7" i="13"/>
  <c r="N104" i="13"/>
  <c r="CS66" i="13"/>
  <c r="DI66" i="13"/>
  <c r="CR66" i="13"/>
  <c r="CW66" i="13"/>
  <c r="CU66" i="13"/>
  <c r="DO54" i="13"/>
  <c r="DO56" i="13"/>
  <c r="DO58" i="13"/>
  <c r="DO91" i="13"/>
  <c r="DA31" i="13"/>
  <c r="DA128" i="13" s="1"/>
  <c r="P128" i="13"/>
  <c r="DK22" i="13"/>
  <c r="DK119" i="13" s="1"/>
  <c r="Z119" i="13"/>
  <c r="CU14" i="13"/>
  <c r="CU111" i="13" s="1"/>
  <c r="CQ8" i="13"/>
  <c r="CQ105" i="13" s="1"/>
  <c r="F105" i="13"/>
  <c r="CN19" i="13"/>
  <c r="C116" i="13"/>
  <c r="B143" i="13" s="1"/>
  <c r="DD32" i="13"/>
  <c r="DD129" i="13" s="1"/>
  <c r="S129" i="13"/>
  <c r="CX31" i="13"/>
  <c r="CX128" i="13" s="1"/>
  <c r="M128" i="13"/>
  <c r="DH30" i="13"/>
  <c r="DH127" i="13" s="1"/>
  <c r="W127" i="13"/>
  <c r="CR30" i="13"/>
  <c r="CR127" i="13" s="1"/>
  <c r="G127" i="13"/>
  <c r="DB29" i="13"/>
  <c r="DB126" i="13" s="1"/>
  <c r="Q126" i="13"/>
  <c r="DL28" i="13"/>
  <c r="DL125" i="13" s="1"/>
  <c r="AA125" i="13"/>
  <c r="CV28" i="13"/>
  <c r="CV125" i="13" s="1"/>
  <c r="K125" i="13"/>
  <c r="DF27" i="13"/>
  <c r="DF124" i="13" s="1"/>
  <c r="U124" i="13"/>
  <c r="CP27" i="13"/>
  <c r="CP124" i="13" s="1"/>
  <c r="E124" i="13"/>
  <c r="CZ26" i="13"/>
  <c r="CZ123" i="13" s="1"/>
  <c r="O123" i="13"/>
  <c r="DJ25" i="13"/>
  <c r="DJ122" i="13" s="1"/>
  <c r="Y122" i="13"/>
  <c r="CT25" i="13"/>
  <c r="CT122" i="13" s="1"/>
  <c r="I122" i="13"/>
  <c r="DD24" i="13"/>
  <c r="DD121" i="13" s="1"/>
  <c r="S121" i="13"/>
  <c r="AC120" i="13"/>
  <c r="CX23" i="13"/>
  <c r="CX120" i="13" s="1"/>
  <c r="M120" i="13"/>
  <c r="DH22" i="13"/>
  <c r="DH119" i="13" s="1"/>
  <c r="W119" i="13"/>
  <c r="CR22" i="13"/>
  <c r="CR119" i="13" s="1"/>
  <c r="G119" i="13"/>
  <c r="DB21" i="13"/>
  <c r="DB118" i="13" s="1"/>
  <c r="DL20" i="13"/>
  <c r="DL117" i="13" s="1"/>
  <c r="AA117" i="13"/>
  <c r="CV20" i="13"/>
  <c r="CV117" i="13" s="1"/>
  <c r="K117" i="13"/>
  <c r="DF19" i="13"/>
  <c r="DF116" i="13" s="1"/>
  <c r="U116" i="13"/>
  <c r="CP19" i="13"/>
  <c r="CP116" i="13" s="1"/>
  <c r="E116" i="13"/>
  <c r="CZ18" i="13"/>
  <c r="CZ115" i="13" s="1"/>
  <c r="O115" i="13"/>
  <c r="DJ17" i="13"/>
  <c r="DJ114" i="13" s="1"/>
  <c r="Y114" i="13"/>
  <c r="CT17" i="13"/>
  <c r="CT114" i="13" s="1"/>
  <c r="I114" i="13"/>
  <c r="DD16" i="13"/>
  <c r="DD113" i="13" s="1"/>
  <c r="S113" i="13"/>
  <c r="CX15" i="13"/>
  <c r="CX112" i="13" s="1"/>
  <c r="M112" i="13"/>
  <c r="DH14" i="13"/>
  <c r="DH111" i="13" s="1"/>
  <c r="W111" i="13"/>
  <c r="CR14" i="13"/>
  <c r="CR111" i="13" s="1"/>
  <c r="G111" i="13"/>
  <c r="DB13" i="13"/>
  <c r="DB110" i="13" s="1"/>
  <c r="Q110" i="13"/>
  <c r="DL12" i="13"/>
  <c r="DL109" i="13" s="1"/>
  <c r="AA109" i="13"/>
  <c r="CV12" i="13"/>
  <c r="CV109" i="13" s="1"/>
  <c r="K109" i="13"/>
  <c r="DF11" i="13"/>
  <c r="DF108" i="13" s="1"/>
  <c r="U108" i="13"/>
  <c r="CP11" i="13"/>
  <c r="CP108" i="13" s="1"/>
  <c r="E108" i="13"/>
  <c r="CZ10" i="13"/>
  <c r="CZ107" i="13" s="1"/>
  <c r="O107" i="13"/>
  <c r="DJ9" i="13"/>
  <c r="DJ106" i="13" s="1"/>
  <c r="Y106" i="13"/>
  <c r="CT9" i="13"/>
  <c r="CT106" i="13" s="1"/>
  <c r="I106" i="13"/>
  <c r="DD8" i="13"/>
  <c r="DD105" i="13" s="1"/>
  <c r="S105" i="13"/>
  <c r="AC104" i="13"/>
  <c r="CX7" i="13"/>
  <c r="M104" i="13"/>
  <c r="CT66" i="13"/>
  <c r="DJ66" i="13"/>
  <c r="DO41" i="13"/>
  <c r="DO57" i="13"/>
  <c r="DA98" i="13"/>
  <c r="DO75" i="13"/>
  <c r="DO78" i="13"/>
  <c r="DO94" i="13"/>
  <c r="DG24" i="13"/>
  <c r="DG121" i="13" s="1"/>
  <c r="V121" i="13"/>
  <c r="DG16" i="13"/>
  <c r="DG113" i="13" s="1"/>
  <c r="V113" i="13"/>
  <c r="DC10" i="13"/>
  <c r="DC107" i="13" s="1"/>
  <c r="R107" i="13"/>
  <c r="CN7" i="13"/>
  <c r="CN18" i="13"/>
  <c r="C115" i="13"/>
  <c r="X130" i="13"/>
  <c r="H130" i="13"/>
  <c r="DC32" i="13"/>
  <c r="DC129" i="13" s="1"/>
  <c r="R129" i="13"/>
  <c r="DM31" i="13"/>
  <c r="DM128" i="13" s="1"/>
  <c r="AB128" i="13"/>
  <c r="CW31" i="13"/>
  <c r="CW128" i="13" s="1"/>
  <c r="L128" i="13"/>
  <c r="DG30" i="13"/>
  <c r="DG127" i="13" s="1"/>
  <c r="V127" i="13"/>
  <c r="CQ30" i="13"/>
  <c r="CQ127" i="13" s="1"/>
  <c r="F127" i="13"/>
  <c r="DA29" i="13"/>
  <c r="DA126" i="13" s="1"/>
  <c r="P126" i="13"/>
  <c r="DK28" i="13"/>
  <c r="DK125" i="13" s="1"/>
  <c r="Z125" i="13"/>
  <c r="CU28" i="13"/>
  <c r="CU125" i="13" s="1"/>
  <c r="J125" i="13"/>
  <c r="DE27" i="13"/>
  <c r="DE124" i="13" s="1"/>
  <c r="T124" i="13"/>
  <c r="CO27" i="13"/>
  <c r="CO124" i="13" s="1"/>
  <c r="D124" i="13"/>
  <c r="CY26" i="13"/>
  <c r="CY123" i="13" s="1"/>
  <c r="N123" i="13"/>
  <c r="DI25" i="13"/>
  <c r="DI122" i="13" s="1"/>
  <c r="X122" i="13"/>
  <c r="CS25" i="13"/>
  <c r="CS122" i="13" s="1"/>
  <c r="H122" i="13"/>
  <c r="DC24" i="13"/>
  <c r="DC121" i="13" s="1"/>
  <c r="R121" i="13"/>
  <c r="DM23" i="13"/>
  <c r="DM120" i="13" s="1"/>
  <c r="AB120" i="13"/>
  <c r="CW23" i="13"/>
  <c r="CW120" i="13" s="1"/>
  <c r="L120" i="13"/>
  <c r="DG22" i="13"/>
  <c r="DG119" i="13" s="1"/>
  <c r="V119" i="13"/>
  <c r="CQ22" i="13"/>
  <c r="CQ119" i="13" s="1"/>
  <c r="F119" i="13"/>
  <c r="DA21" i="13"/>
  <c r="DA118" i="13" s="1"/>
  <c r="P118" i="13"/>
  <c r="DK20" i="13"/>
  <c r="DK117" i="13" s="1"/>
  <c r="Z117" i="13"/>
  <c r="CU20" i="13"/>
  <c r="CU117" i="13" s="1"/>
  <c r="J117" i="13"/>
  <c r="DE19" i="13"/>
  <c r="DE116" i="13" s="1"/>
  <c r="T116" i="13"/>
  <c r="CO19" i="13"/>
  <c r="CO116" i="13" s="1"/>
  <c r="D116" i="13"/>
  <c r="CY18" i="13"/>
  <c r="CY115" i="13" s="1"/>
  <c r="DI17" i="13"/>
  <c r="DI114" i="13" s="1"/>
  <c r="X114" i="13"/>
  <c r="CS17" i="13"/>
  <c r="CS114" i="13" s="1"/>
  <c r="H114" i="13"/>
  <c r="DC16" i="13"/>
  <c r="DC113" i="13" s="1"/>
  <c r="R113" i="13"/>
  <c r="DM15" i="13"/>
  <c r="DM112" i="13" s="1"/>
  <c r="AB112" i="13"/>
  <c r="CW15" i="13"/>
  <c r="CW112" i="13" s="1"/>
  <c r="L112" i="13"/>
  <c r="DG14" i="13"/>
  <c r="DG111" i="13" s="1"/>
  <c r="V111" i="13"/>
  <c r="CQ14" i="13"/>
  <c r="CQ111" i="13" s="1"/>
  <c r="F111" i="13"/>
  <c r="DA13" i="13"/>
  <c r="DA110" i="13" s="1"/>
  <c r="P110" i="13"/>
  <c r="DK12" i="13"/>
  <c r="DK109" i="13" s="1"/>
  <c r="Z109" i="13"/>
  <c r="CU12" i="13"/>
  <c r="CU109" i="13" s="1"/>
  <c r="J109" i="13"/>
  <c r="DE11" i="13"/>
  <c r="DE108" i="13" s="1"/>
  <c r="T108" i="13"/>
  <c r="CO11" i="13"/>
  <c r="CO108" i="13" s="1"/>
  <c r="D108" i="13"/>
  <c r="CY10" i="13"/>
  <c r="CY107" i="13" s="1"/>
  <c r="N107" i="13"/>
  <c r="DI9" i="13"/>
  <c r="DI106" i="13" s="1"/>
  <c r="X106" i="13"/>
  <c r="CS9" i="13"/>
  <c r="CS106" i="13" s="1"/>
  <c r="H106" i="13"/>
  <c r="DC8" i="13"/>
  <c r="DC105" i="13" s="1"/>
  <c r="R105" i="13"/>
  <c r="DM7" i="13"/>
  <c r="AB104" i="13"/>
  <c r="CW7" i="13"/>
  <c r="L104" i="13"/>
  <c r="DK66" i="13"/>
  <c r="DO44" i="13"/>
  <c r="DO60" i="13"/>
  <c r="DB98" i="13"/>
  <c r="DO81" i="13"/>
  <c r="CO29" i="13"/>
  <c r="CO126" i="13" s="1"/>
  <c r="D126" i="13"/>
  <c r="CY20" i="13"/>
  <c r="CY117" i="13" s="1"/>
  <c r="N117" i="13"/>
  <c r="CO13" i="13"/>
  <c r="CO110" i="13" s="1"/>
  <c r="D110" i="13"/>
  <c r="CN17" i="13"/>
  <c r="C114" i="13"/>
  <c r="DB32" i="13"/>
  <c r="DB129" i="13" s="1"/>
  <c r="Q129" i="13"/>
  <c r="DL31" i="13"/>
  <c r="DL128" i="13" s="1"/>
  <c r="CV31" i="13"/>
  <c r="CV128" i="13" s="1"/>
  <c r="K128" i="13"/>
  <c r="DF30" i="13"/>
  <c r="DF127" i="13" s="1"/>
  <c r="U127" i="13"/>
  <c r="CP30" i="13"/>
  <c r="CP127" i="13" s="1"/>
  <c r="E127" i="13"/>
  <c r="CZ29" i="13"/>
  <c r="CZ126" i="13" s="1"/>
  <c r="O126" i="13"/>
  <c r="DJ28" i="13"/>
  <c r="DJ125" i="13" s="1"/>
  <c r="Y125" i="13"/>
  <c r="CT28" i="13"/>
  <c r="CT125" i="13" s="1"/>
  <c r="I125" i="13"/>
  <c r="DD27" i="13"/>
  <c r="DD124" i="13" s="1"/>
  <c r="S124" i="13"/>
  <c r="CX26" i="13"/>
  <c r="CX123" i="13" s="1"/>
  <c r="M123" i="13"/>
  <c r="DH25" i="13"/>
  <c r="DH122" i="13" s="1"/>
  <c r="W122" i="13"/>
  <c r="CR25" i="13"/>
  <c r="CR122" i="13" s="1"/>
  <c r="G122" i="13"/>
  <c r="DB24" i="13"/>
  <c r="DB121" i="13" s="1"/>
  <c r="Q121" i="13"/>
  <c r="DL23" i="13"/>
  <c r="DL120" i="13" s="1"/>
  <c r="AA120" i="13"/>
  <c r="CV23" i="13"/>
  <c r="CV120" i="13" s="1"/>
  <c r="K120" i="13"/>
  <c r="DF22" i="13"/>
  <c r="DF119" i="13" s="1"/>
  <c r="U119" i="13"/>
  <c r="CP22" i="13"/>
  <c r="CP119" i="13" s="1"/>
  <c r="E119" i="13"/>
  <c r="CZ21" i="13"/>
  <c r="CZ118" i="13" s="1"/>
  <c r="O118" i="13"/>
  <c r="DJ20" i="13"/>
  <c r="DJ117" i="13" s="1"/>
  <c r="Y117" i="13"/>
  <c r="CT20" i="13"/>
  <c r="CT117" i="13" s="1"/>
  <c r="I117" i="13"/>
  <c r="DD19" i="13"/>
  <c r="DD116" i="13" s="1"/>
  <c r="S116" i="13"/>
  <c r="AC115" i="13"/>
  <c r="CX18" i="13"/>
  <c r="CX115" i="13" s="1"/>
  <c r="M115" i="13"/>
  <c r="DH17" i="13"/>
  <c r="DH114" i="13" s="1"/>
  <c r="W114" i="13"/>
  <c r="CR17" i="13"/>
  <c r="CR114" i="13" s="1"/>
  <c r="G114" i="13"/>
  <c r="DB16" i="13"/>
  <c r="DB113" i="13" s="1"/>
  <c r="Q113" i="13"/>
  <c r="DL15" i="13"/>
  <c r="DL112" i="13" s="1"/>
  <c r="AA112" i="13"/>
  <c r="CV15" i="13"/>
  <c r="CV112" i="13" s="1"/>
  <c r="DF14" i="13"/>
  <c r="DF111" i="13" s="1"/>
  <c r="U111" i="13"/>
  <c r="CP14" i="13"/>
  <c r="CP111" i="13" s="1"/>
  <c r="E111" i="13"/>
  <c r="CZ13" i="13"/>
  <c r="CZ110" i="13" s="1"/>
  <c r="O110" i="13"/>
  <c r="DJ12" i="13"/>
  <c r="DJ109" i="13" s="1"/>
  <c r="Y109" i="13"/>
  <c r="CT12" i="13"/>
  <c r="CT109" i="13" s="1"/>
  <c r="I109" i="13"/>
  <c r="DD11" i="13"/>
  <c r="DD108" i="13" s="1"/>
  <c r="S108" i="13"/>
  <c r="CX10" i="13"/>
  <c r="CX107" i="13" s="1"/>
  <c r="M107" i="13"/>
  <c r="DH9" i="13"/>
  <c r="DH106" i="13" s="1"/>
  <c r="W106" i="13"/>
  <c r="CR9" i="13"/>
  <c r="CR106" i="13" s="1"/>
  <c r="G106" i="13"/>
  <c r="DB8" i="13"/>
  <c r="DB105" i="13" s="1"/>
  <c r="Q105" i="13"/>
  <c r="DL7" i="13"/>
  <c r="AA104" i="13"/>
  <c r="CV7" i="13"/>
  <c r="K104" i="13"/>
  <c r="DL66" i="13"/>
  <c r="DC98" i="13"/>
  <c r="DK30" i="13"/>
  <c r="DK127" i="13" s="1"/>
  <c r="DM17" i="13"/>
  <c r="DM114" i="13" s="1"/>
  <c r="AB114" i="13"/>
  <c r="CN32" i="13"/>
  <c r="C129" i="13"/>
  <c r="CN16" i="13"/>
  <c r="C113" i="13"/>
  <c r="DA32" i="13"/>
  <c r="DA129" i="13" s="1"/>
  <c r="P129" i="13"/>
  <c r="DK31" i="13"/>
  <c r="DK128" i="13" s="1"/>
  <c r="Z128" i="13"/>
  <c r="CU31" i="13"/>
  <c r="CU128" i="13" s="1"/>
  <c r="J128" i="13"/>
  <c r="DE30" i="13"/>
  <c r="DE127" i="13" s="1"/>
  <c r="T127" i="13"/>
  <c r="CO30" i="13"/>
  <c r="CO127" i="13" s="1"/>
  <c r="D127" i="13"/>
  <c r="CY29" i="13"/>
  <c r="CY126" i="13" s="1"/>
  <c r="N126" i="13"/>
  <c r="DI28" i="13"/>
  <c r="DI125" i="13" s="1"/>
  <c r="CS28" i="13"/>
  <c r="CS125" i="13" s="1"/>
  <c r="H125" i="13"/>
  <c r="DC27" i="13"/>
  <c r="DC124" i="13" s="1"/>
  <c r="R124" i="13"/>
  <c r="DM26" i="13"/>
  <c r="DM123" i="13" s="1"/>
  <c r="AB123" i="13"/>
  <c r="CW26" i="13"/>
  <c r="CW123" i="13" s="1"/>
  <c r="L123" i="13"/>
  <c r="DG25" i="13"/>
  <c r="DG122" i="13" s="1"/>
  <c r="V122" i="13"/>
  <c r="CQ25" i="13"/>
  <c r="CQ122" i="13" s="1"/>
  <c r="F122" i="13"/>
  <c r="DA24" i="13"/>
  <c r="DA121" i="13" s="1"/>
  <c r="P121" i="13"/>
  <c r="DK23" i="13"/>
  <c r="DK120" i="13" s="1"/>
  <c r="Z120" i="13"/>
  <c r="CU23" i="13"/>
  <c r="CU120" i="13" s="1"/>
  <c r="J120" i="13"/>
  <c r="DE22" i="13"/>
  <c r="DE119" i="13" s="1"/>
  <c r="T119" i="13"/>
  <c r="CO22" i="13"/>
  <c r="CO119" i="13" s="1"/>
  <c r="D119" i="13"/>
  <c r="CY21" i="13"/>
  <c r="CY118" i="13" s="1"/>
  <c r="N118" i="13"/>
  <c r="DI20" i="13"/>
  <c r="DI117" i="13" s="1"/>
  <c r="X117" i="13"/>
  <c r="CS20" i="13"/>
  <c r="CS117" i="13" s="1"/>
  <c r="H117" i="13"/>
  <c r="DC19" i="13"/>
  <c r="DC116" i="13" s="1"/>
  <c r="R116" i="13"/>
  <c r="DM18" i="13"/>
  <c r="DM115" i="13" s="1"/>
  <c r="AB115" i="13"/>
  <c r="CW18" i="13"/>
  <c r="CW115" i="13" s="1"/>
  <c r="L115" i="13"/>
  <c r="DG17" i="13"/>
  <c r="DG114" i="13" s="1"/>
  <c r="V114" i="13"/>
  <c r="CQ17" i="13"/>
  <c r="CQ114" i="13" s="1"/>
  <c r="F114" i="13"/>
  <c r="DA16" i="13"/>
  <c r="DA113" i="13" s="1"/>
  <c r="P113" i="13"/>
  <c r="DK15" i="13"/>
  <c r="DK112" i="13" s="1"/>
  <c r="Z112" i="13"/>
  <c r="CU15" i="13"/>
  <c r="CU112" i="13" s="1"/>
  <c r="J112" i="13"/>
  <c r="DE14" i="13"/>
  <c r="DE111" i="13" s="1"/>
  <c r="T111" i="13"/>
  <c r="CO14" i="13"/>
  <c r="CO111" i="13" s="1"/>
  <c r="D111" i="13"/>
  <c r="CY13" i="13"/>
  <c r="CY110" i="13" s="1"/>
  <c r="N110" i="13"/>
  <c r="DI12" i="13"/>
  <c r="DI109" i="13" s="1"/>
  <c r="X109" i="13"/>
  <c r="CS12" i="13"/>
  <c r="CS109" i="13" s="1"/>
  <c r="DC11" i="13"/>
  <c r="DC108" i="13" s="1"/>
  <c r="R108" i="13"/>
  <c r="DM10" i="13"/>
  <c r="DM107" i="13" s="1"/>
  <c r="AB107" i="13"/>
  <c r="CW10" i="13"/>
  <c r="CW107" i="13" s="1"/>
  <c r="L107" i="13"/>
  <c r="DG9" i="13"/>
  <c r="DG106" i="13" s="1"/>
  <c r="V106" i="13"/>
  <c r="CQ9" i="13"/>
  <c r="CQ106" i="13" s="1"/>
  <c r="F106" i="13"/>
  <c r="DA8" i="13"/>
  <c r="DA105" i="13" s="1"/>
  <c r="P105" i="13"/>
  <c r="DK7" i="13"/>
  <c r="Z104" i="13"/>
  <c r="CU7" i="13"/>
  <c r="J104" i="13"/>
  <c r="DM66" i="13"/>
  <c r="CN98" i="13"/>
  <c r="DO71" i="13"/>
  <c r="DD98" i="13"/>
  <c r="CQ24" i="13"/>
  <c r="CQ121" i="13" s="1"/>
  <c r="F121" i="13"/>
  <c r="DA15" i="13"/>
  <c r="DA112" i="13" s="1"/>
  <c r="P112" i="13"/>
  <c r="DA7" i="13"/>
  <c r="P104" i="13"/>
  <c r="CN31" i="13"/>
  <c r="C128" i="13"/>
  <c r="CN15" i="13"/>
  <c r="C112" i="13"/>
  <c r="CZ32" i="13"/>
  <c r="CZ129" i="13" s="1"/>
  <c r="O129" i="13"/>
  <c r="DJ31" i="13"/>
  <c r="DJ128" i="13" s="1"/>
  <c r="Y128" i="13"/>
  <c r="CT31" i="13"/>
  <c r="CT128" i="13" s="1"/>
  <c r="I128" i="13"/>
  <c r="DD30" i="13"/>
  <c r="DD127" i="13" s="1"/>
  <c r="S127" i="13"/>
  <c r="CX29" i="13"/>
  <c r="CX126" i="13" s="1"/>
  <c r="M126" i="13"/>
  <c r="DH28" i="13"/>
  <c r="DH125" i="13" s="1"/>
  <c r="W125" i="13"/>
  <c r="CR28" i="13"/>
  <c r="CR125" i="13" s="1"/>
  <c r="G125" i="13"/>
  <c r="DB27" i="13"/>
  <c r="DB124" i="13" s="1"/>
  <c r="Q124" i="13"/>
  <c r="DL26" i="13"/>
  <c r="DL123" i="13" s="1"/>
  <c r="AA123" i="13"/>
  <c r="CV26" i="13"/>
  <c r="CV123" i="13" s="1"/>
  <c r="K123" i="13"/>
  <c r="DF25" i="13"/>
  <c r="DF122" i="13" s="1"/>
  <c r="CP25" i="13"/>
  <c r="CP122" i="13" s="1"/>
  <c r="E122" i="13"/>
  <c r="CZ24" i="13"/>
  <c r="CZ121" i="13" s="1"/>
  <c r="O121" i="13"/>
  <c r="DJ23" i="13"/>
  <c r="DJ120" i="13" s="1"/>
  <c r="Y120" i="13"/>
  <c r="CT23" i="13"/>
  <c r="CT120" i="13" s="1"/>
  <c r="I120" i="13"/>
  <c r="DD22" i="13"/>
  <c r="DD119" i="13" s="1"/>
  <c r="S119" i="13"/>
  <c r="CX21" i="13"/>
  <c r="CX118" i="13" s="1"/>
  <c r="M118" i="13"/>
  <c r="DH20" i="13"/>
  <c r="DH117" i="13" s="1"/>
  <c r="W117" i="13"/>
  <c r="CR20" i="13"/>
  <c r="CR117" i="13" s="1"/>
  <c r="G117" i="13"/>
  <c r="DB19" i="13"/>
  <c r="DB116" i="13" s="1"/>
  <c r="Q116" i="13"/>
  <c r="DL18" i="13"/>
  <c r="DL115" i="13" s="1"/>
  <c r="AA115" i="13"/>
  <c r="CV18" i="13"/>
  <c r="CV115" i="13" s="1"/>
  <c r="K115" i="13"/>
  <c r="DF17" i="13"/>
  <c r="DF114" i="13" s="1"/>
  <c r="U114" i="13"/>
  <c r="CP17" i="13"/>
  <c r="CP114" i="13" s="1"/>
  <c r="E114" i="13"/>
  <c r="CZ16" i="13"/>
  <c r="CZ113" i="13" s="1"/>
  <c r="O113" i="13"/>
  <c r="DJ15" i="13"/>
  <c r="DJ112" i="13" s="1"/>
  <c r="Y112" i="13"/>
  <c r="CT15" i="13"/>
  <c r="CT112" i="13" s="1"/>
  <c r="I112" i="13"/>
  <c r="DD14" i="13"/>
  <c r="DD111" i="13" s="1"/>
  <c r="S111" i="13"/>
  <c r="CX13" i="13"/>
  <c r="CX110" i="13" s="1"/>
  <c r="M110" i="13"/>
  <c r="DH12" i="13"/>
  <c r="DH109" i="13" s="1"/>
  <c r="W109" i="13"/>
  <c r="CR12" i="13"/>
  <c r="CR109" i="13" s="1"/>
  <c r="G109" i="13"/>
  <c r="DB11" i="13"/>
  <c r="DB108" i="13" s="1"/>
  <c r="Q108" i="13"/>
  <c r="DL10" i="13"/>
  <c r="DL107" i="13" s="1"/>
  <c r="AA107" i="13"/>
  <c r="CV10" i="13"/>
  <c r="CV107" i="13" s="1"/>
  <c r="K107" i="13"/>
  <c r="DF9" i="13"/>
  <c r="DF106" i="13" s="1"/>
  <c r="U106" i="13"/>
  <c r="CP9" i="13"/>
  <c r="CP106" i="13" s="1"/>
  <c r="CZ8" i="13"/>
  <c r="CZ105" i="13" s="1"/>
  <c r="O105" i="13"/>
  <c r="DJ7" i="13"/>
  <c r="Y104" i="13"/>
  <c r="CT7" i="13"/>
  <c r="I104" i="13"/>
  <c r="CX66" i="13"/>
  <c r="DO53" i="13"/>
  <c r="CO98" i="13"/>
  <c r="DE98" i="13"/>
  <c r="DO74" i="13"/>
  <c r="DM25" i="13"/>
  <c r="DM122" i="13" s="1"/>
  <c r="AB122" i="13"/>
  <c r="CQ16" i="13"/>
  <c r="CQ113" i="13" s="1"/>
  <c r="F113" i="13"/>
  <c r="DG8" i="13"/>
  <c r="DG105" i="13" s="1"/>
  <c r="V105" i="13"/>
  <c r="CN30" i="13"/>
  <c r="C127" i="13"/>
  <c r="CN14" i="13"/>
  <c r="C111" i="13"/>
  <c r="CY32" i="13"/>
  <c r="CY129" i="13" s="1"/>
  <c r="N129" i="13"/>
  <c r="DI31" i="13"/>
  <c r="DI128" i="13" s="1"/>
  <c r="X128" i="13"/>
  <c r="CS31" i="13"/>
  <c r="CS128" i="13" s="1"/>
  <c r="H128" i="13"/>
  <c r="DC30" i="13"/>
  <c r="DC127" i="13" s="1"/>
  <c r="R127" i="13"/>
  <c r="DM29" i="13"/>
  <c r="DM126" i="13" s="1"/>
  <c r="AB126" i="13"/>
  <c r="CW29" i="13"/>
  <c r="CW126" i="13" s="1"/>
  <c r="L126" i="13"/>
  <c r="DG28" i="13"/>
  <c r="DG125" i="13" s="1"/>
  <c r="V125" i="13"/>
  <c r="CQ28" i="13"/>
  <c r="CQ125" i="13" s="1"/>
  <c r="F125" i="13"/>
  <c r="DA27" i="13"/>
  <c r="DA124" i="13" s="1"/>
  <c r="P124" i="13"/>
  <c r="DK26" i="13"/>
  <c r="DK123" i="13" s="1"/>
  <c r="Z123" i="13"/>
  <c r="CU26" i="13"/>
  <c r="CU123" i="13" s="1"/>
  <c r="J123" i="13"/>
  <c r="DE25" i="13"/>
  <c r="DE122" i="13" s="1"/>
  <c r="T122" i="13"/>
  <c r="CO25" i="13"/>
  <c r="CO122" i="13" s="1"/>
  <c r="D122" i="13"/>
  <c r="CY24" i="13"/>
  <c r="CY121" i="13" s="1"/>
  <c r="N121" i="13"/>
  <c r="DI23" i="13"/>
  <c r="DI120" i="13" s="1"/>
  <c r="X120" i="13"/>
  <c r="CS23" i="13"/>
  <c r="CS120" i="13" s="1"/>
  <c r="H120" i="13"/>
  <c r="DC22" i="13"/>
  <c r="DC119" i="13" s="1"/>
  <c r="DM21" i="13"/>
  <c r="DM118" i="13" s="1"/>
  <c r="AB118" i="13"/>
  <c r="CW21" i="13"/>
  <c r="CW118" i="13" s="1"/>
  <c r="L118" i="13"/>
  <c r="DG20" i="13"/>
  <c r="DG117" i="13" s="1"/>
  <c r="V117" i="13"/>
  <c r="CQ20" i="13"/>
  <c r="CQ117" i="13" s="1"/>
  <c r="F117" i="13"/>
  <c r="DA19" i="13"/>
  <c r="DA116" i="13" s="1"/>
  <c r="P116" i="13"/>
  <c r="DK18" i="13"/>
  <c r="DK115" i="13" s="1"/>
  <c r="Z115" i="13"/>
  <c r="CU18" i="13"/>
  <c r="CU115" i="13" s="1"/>
  <c r="J115" i="13"/>
  <c r="DE17" i="13"/>
  <c r="DE114" i="13" s="1"/>
  <c r="T114" i="13"/>
  <c r="CO17" i="13"/>
  <c r="CO114" i="13" s="1"/>
  <c r="D114" i="13"/>
  <c r="CY16" i="13"/>
  <c r="CY113" i="13" s="1"/>
  <c r="N113" i="13"/>
  <c r="DI15" i="13"/>
  <c r="DI112" i="13" s="1"/>
  <c r="X112" i="13"/>
  <c r="CS15" i="13"/>
  <c r="CS112" i="13" s="1"/>
  <c r="H112" i="13"/>
  <c r="DC14" i="13"/>
  <c r="DC111" i="13" s="1"/>
  <c r="R111" i="13"/>
  <c r="DM13" i="13"/>
  <c r="DM110" i="13" s="1"/>
  <c r="AB110" i="13"/>
  <c r="CW13" i="13"/>
  <c r="CW110" i="13" s="1"/>
  <c r="L110" i="13"/>
  <c r="DG12" i="13"/>
  <c r="DG109" i="13" s="1"/>
  <c r="V109" i="13"/>
  <c r="CQ12" i="13"/>
  <c r="CQ109" i="13" s="1"/>
  <c r="F109" i="13"/>
  <c r="DA11" i="13"/>
  <c r="DA108" i="13" s="1"/>
  <c r="P108" i="13"/>
  <c r="DK10" i="13"/>
  <c r="DK107" i="13" s="1"/>
  <c r="Z107" i="13"/>
  <c r="CU10" i="13"/>
  <c r="CU107" i="13" s="1"/>
  <c r="J107" i="13"/>
  <c r="DE9" i="13"/>
  <c r="DE106" i="13" s="1"/>
  <c r="T106" i="13"/>
  <c r="CO9" i="13"/>
  <c r="CO106" i="13" s="1"/>
  <c r="D106" i="13"/>
  <c r="CY8" i="13"/>
  <c r="CY105" i="13" s="1"/>
  <c r="N105" i="13"/>
  <c r="DI7" i="13"/>
  <c r="X104" i="13"/>
  <c r="CS7" i="13"/>
  <c r="H104" i="13"/>
  <c r="CY66" i="13"/>
  <c r="DO40" i="13"/>
  <c r="DO47" i="13"/>
  <c r="DO50" i="13"/>
  <c r="DO63" i="13"/>
  <c r="CP98" i="13"/>
  <c r="DF98" i="13"/>
  <c r="CN22" i="13"/>
  <c r="C119" i="13"/>
  <c r="DC26" i="13"/>
  <c r="DC123" i="13" s="1"/>
  <c r="R123" i="13"/>
  <c r="DC18" i="13"/>
  <c r="DC115" i="13" s="1"/>
  <c r="R115" i="13"/>
  <c r="DI11" i="13"/>
  <c r="DI108" i="13" s="1"/>
  <c r="X108" i="13"/>
  <c r="CN29" i="13"/>
  <c r="C126" i="13"/>
  <c r="CN13" i="13"/>
  <c r="C110" i="13"/>
  <c r="CX32" i="13"/>
  <c r="CX129" i="13" s="1"/>
  <c r="M129" i="13"/>
  <c r="DH31" i="13"/>
  <c r="DH128" i="13" s="1"/>
  <c r="W128" i="13"/>
  <c r="CR31" i="13"/>
  <c r="CR128" i="13" s="1"/>
  <c r="G128" i="13"/>
  <c r="DB30" i="13"/>
  <c r="DB127" i="13" s="1"/>
  <c r="Q127" i="13"/>
  <c r="DL29" i="13"/>
  <c r="DL126" i="13" s="1"/>
  <c r="AA126" i="13"/>
  <c r="CV29" i="13"/>
  <c r="CV126" i="13" s="1"/>
  <c r="K126" i="13"/>
  <c r="DF28" i="13"/>
  <c r="DF125" i="13" s="1"/>
  <c r="U125" i="13"/>
  <c r="CP28" i="13"/>
  <c r="CP125" i="13" s="1"/>
  <c r="E125" i="13"/>
  <c r="CZ27" i="13"/>
  <c r="CZ124" i="13" s="1"/>
  <c r="O124" i="13"/>
  <c r="DJ26" i="13"/>
  <c r="DJ123" i="13" s="1"/>
  <c r="Y123" i="13"/>
  <c r="CT26" i="13"/>
  <c r="CT123" i="13" s="1"/>
  <c r="I123" i="13"/>
  <c r="DD25" i="13"/>
  <c r="DD122" i="13" s="1"/>
  <c r="S122" i="13"/>
  <c r="CX24" i="13"/>
  <c r="CX121" i="13" s="1"/>
  <c r="M121" i="13"/>
  <c r="DH23" i="13"/>
  <c r="DH120" i="13" s="1"/>
  <c r="W120" i="13"/>
  <c r="CR23" i="13"/>
  <c r="CR120" i="13" s="1"/>
  <c r="G120" i="13"/>
  <c r="DB22" i="13"/>
  <c r="DB119" i="13" s="1"/>
  <c r="Q119" i="13"/>
  <c r="DL21" i="13"/>
  <c r="DL118" i="13" s="1"/>
  <c r="AA118" i="13"/>
  <c r="CV21" i="13"/>
  <c r="CV118" i="13" s="1"/>
  <c r="K118" i="13"/>
  <c r="DF20" i="13"/>
  <c r="DF117" i="13" s="1"/>
  <c r="U117" i="13"/>
  <c r="CP20" i="13"/>
  <c r="CP117" i="13" s="1"/>
  <c r="E117" i="13"/>
  <c r="CZ19" i="13"/>
  <c r="CZ116" i="13" s="1"/>
  <c r="DJ18" i="13"/>
  <c r="DJ115" i="13" s="1"/>
  <c r="Y115" i="13"/>
  <c r="CT18" i="13"/>
  <c r="CT115" i="13" s="1"/>
  <c r="I115" i="13"/>
  <c r="DD17" i="13"/>
  <c r="DD114" i="13" s="1"/>
  <c r="S114" i="13"/>
  <c r="CX16" i="13"/>
  <c r="CX113" i="13" s="1"/>
  <c r="M113" i="13"/>
  <c r="DH15" i="13"/>
  <c r="DH112" i="13" s="1"/>
  <c r="W112" i="13"/>
  <c r="CR15" i="13"/>
  <c r="CR112" i="13" s="1"/>
  <c r="G112" i="13"/>
  <c r="DB14" i="13"/>
  <c r="DB111" i="13" s="1"/>
  <c r="Q111" i="13"/>
  <c r="DL13" i="13"/>
  <c r="DL110" i="13" s="1"/>
  <c r="AA110" i="13"/>
  <c r="CV13" i="13"/>
  <c r="CV110" i="13" s="1"/>
  <c r="K110" i="13"/>
  <c r="DF12" i="13"/>
  <c r="DF109" i="13" s="1"/>
  <c r="U109" i="13"/>
  <c r="CP12" i="13"/>
  <c r="CP109" i="13" s="1"/>
  <c r="E109" i="13"/>
  <c r="CZ11" i="13"/>
  <c r="CZ108" i="13" s="1"/>
  <c r="O108" i="13"/>
  <c r="DJ10" i="13"/>
  <c r="DJ107" i="13" s="1"/>
  <c r="Y107" i="13"/>
  <c r="CT10" i="13"/>
  <c r="CT107" i="13" s="1"/>
  <c r="I107" i="13"/>
  <c r="DD9" i="13"/>
  <c r="DD106" i="13" s="1"/>
  <c r="S106" i="13"/>
  <c r="CX8" i="13"/>
  <c r="CX105" i="13" s="1"/>
  <c r="M105" i="13"/>
  <c r="DH7" i="13"/>
  <c r="W104" i="13"/>
  <c r="CR7" i="13"/>
  <c r="G104" i="13"/>
  <c r="CZ66" i="13"/>
  <c r="CQ98" i="13"/>
  <c r="DG98" i="13"/>
  <c r="DO77" i="13"/>
  <c r="CU30" i="13"/>
  <c r="CU127" i="13" s="1"/>
  <c r="J127" i="13"/>
  <c r="CS19" i="13"/>
  <c r="CS116" i="13" s="1"/>
  <c r="H116" i="13"/>
  <c r="CS11" i="13"/>
  <c r="CS108" i="13" s="1"/>
  <c r="H108" i="13"/>
  <c r="CN28" i="13"/>
  <c r="C125" i="13"/>
  <c r="CN12" i="13"/>
  <c r="C109" i="13"/>
  <c r="B142" i="13" s="1"/>
  <c r="DM32" i="13"/>
  <c r="DM129" i="13" s="1"/>
  <c r="AB129" i="13"/>
  <c r="CW32" i="13"/>
  <c r="CW129" i="13" s="1"/>
  <c r="L129" i="13"/>
  <c r="DG31" i="13"/>
  <c r="DG128" i="13" s="1"/>
  <c r="V128" i="13"/>
  <c r="CQ31" i="13"/>
  <c r="CQ128" i="13" s="1"/>
  <c r="F128" i="13"/>
  <c r="DA30" i="13"/>
  <c r="DA127" i="13" s="1"/>
  <c r="P127" i="13"/>
  <c r="DK29" i="13"/>
  <c r="DK126" i="13" s="1"/>
  <c r="Z126" i="13"/>
  <c r="CU29" i="13"/>
  <c r="CU126" i="13" s="1"/>
  <c r="J126" i="13"/>
  <c r="DE28" i="13"/>
  <c r="DE125" i="13" s="1"/>
  <c r="T125" i="13"/>
  <c r="CO28" i="13"/>
  <c r="CO125" i="13" s="1"/>
  <c r="D125" i="13"/>
  <c r="CY27" i="13"/>
  <c r="CY124" i="13" s="1"/>
  <c r="N124" i="13"/>
  <c r="DI26" i="13"/>
  <c r="DI123" i="13" s="1"/>
  <c r="X123" i="13"/>
  <c r="CS26" i="13"/>
  <c r="CS123" i="13" s="1"/>
  <c r="H123" i="13"/>
  <c r="DC25" i="13"/>
  <c r="DC122" i="13" s="1"/>
  <c r="R122" i="13"/>
  <c r="DM24" i="13"/>
  <c r="DM121" i="13" s="1"/>
  <c r="AB121" i="13"/>
  <c r="CW24" i="13"/>
  <c r="CW121" i="13" s="1"/>
  <c r="L121" i="13"/>
  <c r="DG23" i="13"/>
  <c r="DG120" i="13" s="1"/>
  <c r="V120" i="13"/>
  <c r="CQ23" i="13"/>
  <c r="CQ120" i="13" s="1"/>
  <c r="F120" i="13"/>
  <c r="DA22" i="13"/>
  <c r="DA119" i="13" s="1"/>
  <c r="P119" i="13"/>
  <c r="DK21" i="13"/>
  <c r="DK118" i="13" s="1"/>
  <c r="Z118" i="13"/>
  <c r="CU21" i="13"/>
  <c r="CU118" i="13" s="1"/>
  <c r="J118" i="13"/>
  <c r="DE20" i="13"/>
  <c r="DE117" i="13" s="1"/>
  <c r="T117" i="13"/>
  <c r="CO20" i="13"/>
  <c r="CO117" i="13" s="1"/>
  <c r="D117" i="13"/>
  <c r="CY19" i="13"/>
  <c r="CY116" i="13" s="1"/>
  <c r="N116" i="13"/>
  <c r="DI18" i="13"/>
  <c r="DI115" i="13" s="1"/>
  <c r="X115" i="13"/>
  <c r="CS18" i="13"/>
  <c r="CS115" i="13" s="1"/>
  <c r="H115" i="13"/>
  <c r="DC17" i="13"/>
  <c r="DC114" i="13" s="1"/>
  <c r="R114" i="13"/>
  <c r="DM16" i="13"/>
  <c r="DM113" i="13" s="1"/>
  <c r="AB113" i="13"/>
  <c r="CW16" i="13"/>
  <c r="CW113" i="13" s="1"/>
  <c r="DG15" i="13"/>
  <c r="DG112" i="13" s="1"/>
  <c r="V112" i="13"/>
  <c r="CQ15" i="13"/>
  <c r="CQ112" i="13" s="1"/>
  <c r="F112" i="13"/>
  <c r="DA14" i="13"/>
  <c r="DA111" i="13" s="1"/>
  <c r="P111" i="13"/>
  <c r="DK13" i="13"/>
  <c r="DK110" i="13" s="1"/>
  <c r="Z110" i="13"/>
  <c r="CU13" i="13"/>
  <c r="CU110" i="13" s="1"/>
  <c r="J110" i="13"/>
  <c r="DE12" i="13"/>
  <c r="DE109" i="13" s="1"/>
  <c r="T109" i="13"/>
  <c r="CO12" i="13"/>
  <c r="CO109" i="13" s="1"/>
  <c r="D109" i="13"/>
  <c r="CY11" i="13"/>
  <c r="CY108" i="13" s="1"/>
  <c r="N108" i="13"/>
  <c r="DI10" i="13"/>
  <c r="DI107" i="13" s="1"/>
  <c r="X107" i="13"/>
  <c r="CS10" i="13"/>
  <c r="CS107" i="13" s="1"/>
  <c r="H107" i="13"/>
  <c r="DC9" i="13"/>
  <c r="DC106" i="13" s="1"/>
  <c r="R106" i="13"/>
  <c r="DM8" i="13"/>
  <c r="DM105" i="13" s="1"/>
  <c r="AB105" i="13"/>
  <c r="CW8" i="13"/>
  <c r="CW105" i="13" s="1"/>
  <c r="L105" i="13"/>
  <c r="DG7" i="13"/>
  <c r="V104" i="13"/>
  <c r="CQ7" i="13"/>
  <c r="F104" i="13"/>
  <c r="DA66" i="13"/>
  <c r="DO43" i="13"/>
  <c r="DO46" i="13"/>
  <c r="DO59" i="13"/>
  <c r="DO62" i="13"/>
  <c r="CR98" i="13"/>
  <c r="DH98" i="13"/>
  <c r="CQ32" i="13"/>
  <c r="CQ129" i="13" s="1"/>
  <c r="F129" i="13"/>
  <c r="DA23" i="13"/>
  <c r="DA120" i="13" s="1"/>
  <c r="P120" i="13"/>
  <c r="DE13" i="13"/>
  <c r="DE110" i="13" s="1"/>
  <c r="T110" i="13"/>
  <c r="CN27" i="13"/>
  <c r="C124" i="13"/>
  <c r="CN11" i="13"/>
  <c r="C108" i="13"/>
  <c r="DL32" i="13"/>
  <c r="DL129" i="13" s="1"/>
  <c r="AA129" i="13"/>
  <c r="CV32" i="13"/>
  <c r="CV129" i="13" s="1"/>
  <c r="K129" i="13"/>
  <c r="DF31" i="13"/>
  <c r="DF128" i="13" s="1"/>
  <c r="U128" i="13"/>
  <c r="CP31" i="13"/>
  <c r="CP128" i="13" s="1"/>
  <c r="E128" i="13"/>
  <c r="CZ30" i="13"/>
  <c r="CZ127" i="13" s="1"/>
  <c r="O127" i="13"/>
  <c r="DJ29" i="13"/>
  <c r="DJ126" i="13" s="1"/>
  <c r="CT29" i="13"/>
  <c r="CT126" i="13" s="1"/>
  <c r="I126" i="13"/>
  <c r="DD28" i="13"/>
  <c r="DD125" i="13" s="1"/>
  <c r="S125" i="13"/>
  <c r="CX27" i="13"/>
  <c r="CX124" i="13" s="1"/>
  <c r="M124" i="13"/>
  <c r="DH26" i="13"/>
  <c r="DH123" i="13" s="1"/>
  <c r="W123" i="13"/>
  <c r="CR26" i="13"/>
  <c r="CR123" i="13" s="1"/>
  <c r="G123" i="13"/>
  <c r="DB25" i="13"/>
  <c r="DB122" i="13" s="1"/>
  <c r="Q122" i="13"/>
  <c r="DL24" i="13"/>
  <c r="DL121" i="13" s="1"/>
  <c r="AA121" i="13"/>
  <c r="CV24" i="13"/>
  <c r="CV121" i="13" s="1"/>
  <c r="K121" i="13"/>
  <c r="DF23" i="13"/>
  <c r="DF120" i="13" s="1"/>
  <c r="U120" i="13"/>
  <c r="CP23" i="13"/>
  <c r="CP120" i="13" s="1"/>
  <c r="E120" i="13"/>
  <c r="CZ22" i="13"/>
  <c r="CZ119" i="13" s="1"/>
  <c r="O119" i="13"/>
  <c r="DJ21" i="13"/>
  <c r="DJ118" i="13" s="1"/>
  <c r="Y118" i="13"/>
  <c r="CT21" i="13"/>
  <c r="CT118" i="13" s="1"/>
  <c r="I118" i="13"/>
  <c r="DD20" i="13"/>
  <c r="DD117" i="13" s="1"/>
  <c r="S117" i="13"/>
  <c r="CX19" i="13"/>
  <c r="CX116" i="13" s="1"/>
  <c r="M116" i="13"/>
  <c r="DH18" i="13"/>
  <c r="DH115" i="13" s="1"/>
  <c r="W115" i="13"/>
  <c r="CR18" i="13"/>
  <c r="CR115" i="13" s="1"/>
  <c r="G115" i="13"/>
  <c r="DB17" i="13"/>
  <c r="DB114" i="13" s="1"/>
  <c r="Q114" i="13"/>
  <c r="DL16" i="13"/>
  <c r="DL113" i="13" s="1"/>
  <c r="AA113" i="13"/>
  <c r="CV16" i="13"/>
  <c r="CV113" i="13" s="1"/>
  <c r="K113" i="13"/>
  <c r="DF15" i="13"/>
  <c r="DF112" i="13" s="1"/>
  <c r="U112" i="13"/>
  <c r="CP15" i="13"/>
  <c r="CP112" i="13" s="1"/>
  <c r="E112" i="13"/>
  <c r="CZ14" i="13"/>
  <c r="CZ111" i="13" s="1"/>
  <c r="O111" i="13"/>
  <c r="DJ13" i="13"/>
  <c r="DJ110" i="13" s="1"/>
  <c r="Y110" i="13"/>
  <c r="CT13" i="13"/>
  <c r="CT110" i="13" s="1"/>
  <c r="DD12" i="13"/>
  <c r="DD109" i="13" s="1"/>
  <c r="S109" i="13"/>
  <c r="CX11" i="13"/>
  <c r="CX108" i="13" s="1"/>
  <c r="M108" i="13"/>
  <c r="DH10" i="13"/>
  <c r="DH107" i="13" s="1"/>
  <c r="W107" i="13"/>
  <c r="CR10" i="13"/>
  <c r="CR107" i="13" s="1"/>
  <c r="G107" i="13"/>
  <c r="DB9" i="13"/>
  <c r="DB106" i="13" s="1"/>
  <c r="Q106" i="13"/>
  <c r="DL8" i="13"/>
  <c r="DL105" i="13" s="1"/>
  <c r="AA105" i="13"/>
  <c r="CV8" i="13"/>
  <c r="CV105" i="13" s="1"/>
  <c r="K105" i="13"/>
  <c r="DF7" i="13"/>
  <c r="U104" i="13"/>
  <c r="CP7" i="13"/>
  <c r="E104" i="13"/>
  <c r="DB66" i="13"/>
  <c r="DO49" i="13"/>
  <c r="CS98" i="13"/>
  <c r="DI98" i="13"/>
  <c r="DO80" i="13"/>
  <c r="DO83" i="13"/>
  <c r="DO86" i="13"/>
  <c r="DO87" i="13"/>
  <c r="DO90" i="13"/>
  <c r="DO93" i="13"/>
  <c r="DG32" i="13"/>
  <c r="DG129" i="13" s="1"/>
  <c r="V129" i="13"/>
  <c r="CU22" i="13"/>
  <c r="CU119" i="13" s="1"/>
  <c r="J119" i="13"/>
  <c r="CN26" i="13"/>
  <c r="C123" i="13"/>
  <c r="CN10" i="13"/>
  <c r="C107" i="13"/>
  <c r="DK32" i="13"/>
  <c r="DK129" i="13" s="1"/>
  <c r="Z129" i="13"/>
  <c r="CU32" i="13"/>
  <c r="CU129" i="13" s="1"/>
  <c r="J129" i="13"/>
  <c r="DE31" i="13"/>
  <c r="DE128" i="13" s="1"/>
  <c r="T128" i="13"/>
  <c r="CO31" i="13"/>
  <c r="CO128" i="13" s="1"/>
  <c r="D128" i="13"/>
  <c r="CY30" i="13"/>
  <c r="CY127" i="13" s="1"/>
  <c r="N127" i="13"/>
  <c r="DI29" i="13"/>
  <c r="DI126" i="13" s="1"/>
  <c r="X126" i="13"/>
  <c r="CS29" i="13"/>
  <c r="CS126" i="13" s="1"/>
  <c r="H126" i="13"/>
  <c r="DC28" i="13"/>
  <c r="DC125" i="13" s="1"/>
  <c r="R125" i="13"/>
  <c r="DM27" i="13"/>
  <c r="DM124" i="13" s="1"/>
  <c r="AB124" i="13"/>
  <c r="CW27" i="13"/>
  <c r="CW124" i="13" s="1"/>
  <c r="L124" i="13"/>
  <c r="DG26" i="13"/>
  <c r="DG123" i="13" s="1"/>
  <c r="CQ26" i="13"/>
  <c r="CQ123" i="13" s="1"/>
  <c r="F123" i="13"/>
  <c r="DA25" i="13"/>
  <c r="DA122" i="13" s="1"/>
  <c r="P122" i="13"/>
  <c r="DK24" i="13"/>
  <c r="DK121" i="13" s="1"/>
  <c r="Z121" i="13"/>
  <c r="CU24" i="13"/>
  <c r="CU121" i="13" s="1"/>
  <c r="J121" i="13"/>
  <c r="DE23" i="13"/>
  <c r="DE120" i="13" s="1"/>
  <c r="T120" i="13"/>
  <c r="CO23" i="13"/>
  <c r="CO120" i="13" s="1"/>
  <c r="D120" i="13"/>
  <c r="CY22" i="13"/>
  <c r="CY119" i="13" s="1"/>
  <c r="N119" i="13"/>
  <c r="DI21" i="13"/>
  <c r="DI118" i="13" s="1"/>
  <c r="X118" i="13"/>
  <c r="CS21" i="13"/>
  <c r="CS118" i="13" s="1"/>
  <c r="H118" i="13"/>
  <c r="DC20" i="13"/>
  <c r="DC117" i="13" s="1"/>
  <c r="R117" i="13"/>
  <c r="DM19" i="13"/>
  <c r="DM116" i="13" s="1"/>
  <c r="AB116" i="13"/>
  <c r="CW19" i="13"/>
  <c r="CW116" i="13" s="1"/>
  <c r="L116" i="13"/>
  <c r="DG18" i="13"/>
  <c r="DG115" i="13" s="1"/>
  <c r="V115" i="13"/>
  <c r="CQ18" i="13"/>
  <c r="CQ115" i="13" s="1"/>
  <c r="F115" i="13"/>
  <c r="DA17" i="13"/>
  <c r="DA114" i="13" s="1"/>
  <c r="P114" i="13"/>
  <c r="DK16" i="13"/>
  <c r="DK113" i="13" s="1"/>
  <c r="Z113" i="13"/>
  <c r="CU16" i="13"/>
  <c r="CU113" i="13" s="1"/>
  <c r="J113" i="13"/>
  <c r="DE15" i="13"/>
  <c r="DE112" i="13" s="1"/>
  <c r="T112" i="13"/>
  <c r="CO15" i="13"/>
  <c r="CO112" i="13" s="1"/>
  <c r="D112" i="13"/>
  <c r="CY14" i="13"/>
  <c r="CY111" i="13" s="1"/>
  <c r="N111" i="13"/>
  <c r="DI13" i="13"/>
  <c r="DI110" i="13" s="1"/>
  <c r="X110" i="13"/>
  <c r="CS13" i="13"/>
  <c r="CS110" i="13" s="1"/>
  <c r="H110" i="13"/>
  <c r="DC12" i="13"/>
  <c r="DC109" i="13" s="1"/>
  <c r="R109" i="13"/>
  <c r="DM11" i="13"/>
  <c r="DM108" i="13" s="1"/>
  <c r="AB108" i="13"/>
  <c r="CW11" i="13"/>
  <c r="CW108" i="13" s="1"/>
  <c r="L108" i="13"/>
  <c r="DG10" i="13"/>
  <c r="DG107" i="13" s="1"/>
  <c r="V107" i="13"/>
  <c r="CQ10" i="13"/>
  <c r="CQ107" i="13" s="1"/>
  <c r="DA9" i="13"/>
  <c r="DA106" i="13" s="1"/>
  <c r="P106" i="13"/>
  <c r="DK8" i="13"/>
  <c r="DK105" i="13" s="1"/>
  <c r="Z105" i="13"/>
  <c r="CU8" i="13"/>
  <c r="CU105" i="13" s="1"/>
  <c r="J105" i="13"/>
  <c r="DE7" i="13"/>
  <c r="T104" i="13"/>
  <c r="CO7" i="13"/>
  <c r="D104" i="13"/>
  <c r="DC66" i="13"/>
  <c r="CT98" i="13"/>
  <c r="DJ98" i="13"/>
  <c r="DO73" i="13"/>
  <c r="DI27" i="13"/>
  <c r="DI124" i="13" s="1"/>
  <c r="X124" i="13"/>
  <c r="DI19" i="13"/>
  <c r="DI116" i="13" s="1"/>
  <c r="X116" i="13"/>
  <c r="CN25" i="13"/>
  <c r="C122" i="13"/>
  <c r="CN9" i="13"/>
  <c r="C106" i="13"/>
  <c r="O130" i="13"/>
  <c r="DJ32" i="13"/>
  <c r="DJ129" i="13" s="1"/>
  <c r="Y129" i="13"/>
  <c r="CT32" i="13"/>
  <c r="CT129" i="13" s="1"/>
  <c r="I129" i="13"/>
  <c r="DD31" i="13"/>
  <c r="DD128" i="13" s="1"/>
  <c r="S128" i="13"/>
  <c r="CX30" i="13"/>
  <c r="CX127" i="13" s="1"/>
  <c r="M127" i="13"/>
  <c r="DH29" i="13"/>
  <c r="DH126" i="13" s="1"/>
  <c r="W126" i="13"/>
  <c r="CR29" i="13"/>
  <c r="CR126" i="13" s="1"/>
  <c r="G126" i="13"/>
  <c r="DB28" i="13"/>
  <c r="DB125" i="13" s="1"/>
  <c r="Q125" i="13"/>
  <c r="DL27" i="13"/>
  <c r="DL124" i="13" s="1"/>
  <c r="AA124" i="13"/>
  <c r="CV27" i="13"/>
  <c r="CV124" i="13" s="1"/>
  <c r="K124" i="13"/>
  <c r="DF26" i="13"/>
  <c r="DF123" i="13" s="1"/>
  <c r="U123" i="13"/>
  <c r="CP26" i="13"/>
  <c r="CP123" i="13" s="1"/>
  <c r="E123" i="13"/>
  <c r="CZ25" i="13"/>
  <c r="CZ122" i="13" s="1"/>
  <c r="O122" i="13"/>
  <c r="DJ24" i="13"/>
  <c r="DJ121" i="13" s="1"/>
  <c r="Y121" i="13"/>
  <c r="CT24" i="13"/>
  <c r="CT121" i="13" s="1"/>
  <c r="I121" i="13"/>
  <c r="DD23" i="13"/>
  <c r="DD120" i="13" s="1"/>
  <c r="CX22" i="13"/>
  <c r="CX119" i="13" s="1"/>
  <c r="M119" i="13"/>
  <c r="DH21" i="13"/>
  <c r="DH118" i="13" s="1"/>
  <c r="W118" i="13"/>
  <c r="CR21" i="13"/>
  <c r="CR118" i="13" s="1"/>
  <c r="G118" i="13"/>
  <c r="DB20" i="13"/>
  <c r="DB117" i="13" s="1"/>
  <c r="Q117" i="13"/>
  <c r="DL19" i="13"/>
  <c r="DL116" i="13" s="1"/>
  <c r="AA116" i="13"/>
  <c r="CV19" i="13"/>
  <c r="CV116" i="13" s="1"/>
  <c r="K116" i="13"/>
  <c r="DF18" i="13"/>
  <c r="DF115" i="13" s="1"/>
  <c r="U115" i="13"/>
  <c r="CP18" i="13"/>
  <c r="CP115" i="13" s="1"/>
  <c r="E115" i="13"/>
  <c r="CZ17" i="13"/>
  <c r="CZ114" i="13" s="1"/>
  <c r="O114" i="13"/>
  <c r="DJ16" i="13"/>
  <c r="DJ113" i="13" s="1"/>
  <c r="Y113" i="13"/>
  <c r="CT16" i="13"/>
  <c r="CT113" i="13" s="1"/>
  <c r="I113" i="13"/>
  <c r="DD15" i="13"/>
  <c r="DD112" i="13" s="1"/>
  <c r="S112" i="13"/>
  <c r="AC131" i="13"/>
  <c r="CX14" i="13"/>
  <c r="CX111" i="13" s="1"/>
  <c r="M111" i="13"/>
  <c r="DH13" i="13"/>
  <c r="DH110" i="13" s="1"/>
  <c r="W110" i="13"/>
  <c r="CR13" i="13"/>
  <c r="CR110" i="13" s="1"/>
  <c r="G110" i="13"/>
  <c r="DB12" i="13"/>
  <c r="DB109" i="13" s="1"/>
  <c r="Q109" i="13"/>
  <c r="DL11" i="13"/>
  <c r="DL108" i="13" s="1"/>
  <c r="AA108" i="13"/>
  <c r="CV11" i="13"/>
  <c r="CV108" i="13" s="1"/>
  <c r="K108" i="13"/>
  <c r="DF10" i="13"/>
  <c r="DF107" i="13" s="1"/>
  <c r="U107" i="13"/>
  <c r="CP10" i="13"/>
  <c r="CP107" i="13" s="1"/>
  <c r="E107" i="13"/>
  <c r="CZ9" i="13"/>
  <c r="CZ106" i="13" s="1"/>
  <c r="O106" i="13"/>
  <c r="DJ8" i="13"/>
  <c r="DJ105" i="13" s="1"/>
  <c r="Y105" i="13"/>
  <c r="CT8" i="13"/>
  <c r="CT105" i="13" s="1"/>
  <c r="I105" i="13"/>
  <c r="DD7" i="13"/>
  <c r="S104" i="13"/>
  <c r="CN66" i="13"/>
  <c r="DO39" i="13"/>
  <c r="DD66" i="13"/>
  <c r="DO52" i="13"/>
  <c r="DO55" i="13"/>
  <c r="CU98" i="13"/>
  <c r="DK98" i="13"/>
  <c r="DO76" i="13"/>
  <c r="DO92" i="13"/>
  <c r="CW25" i="13"/>
  <c r="CW122" i="13" s="1"/>
  <c r="L122" i="13"/>
  <c r="DK14" i="13"/>
  <c r="DK111" i="13" s="1"/>
  <c r="Z111" i="13"/>
  <c r="CN24" i="13"/>
  <c r="C121" i="13"/>
  <c r="CN8" i="13"/>
  <c r="C105" i="13"/>
  <c r="DI32" i="13"/>
  <c r="DI129" i="13" s="1"/>
  <c r="X129" i="13"/>
  <c r="CS32" i="13"/>
  <c r="CS129" i="13" s="1"/>
  <c r="H129" i="13"/>
  <c r="DC31" i="13"/>
  <c r="DC128" i="13" s="1"/>
  <c r="R128" i="13"/>
  <c r="DM30" i="13"/>
  <c r="DM127" i="13" s="1"/>
  <c r="AB127" i="13"/>
  <c r="CW30" i="13"/>
  <c r="CW127" i="13" s="1"/>
  <c r="L127" i="13"/>
  <c r="DG29" i="13"/>
  <c r="DG126" i="13" s="1"/>
  <c r="V126" i="13"/>
  <c r="CQ29" i="13"/>
  <c r="CQ126" i="13" s="1"/>
  <c r="F126" i="13"/>
  <c r="DA28" i="13"/>
  <c r="DA125" i="13" s="1"/>
  <c r="P125" i="13"/>
  <c r="DK27" i="13"/>
  <c r="DK124" i="13" s="1"/>
  <c r="Z124" i="13"/>
  <c r="CU27" i="13"/>
  <c r="CU124" i="13" s="1"/>
  <c r="J124" i="13"/>
  <c r="DE26" i="13"/>
  <c r="DE123" i="13" s="1"/>
  <c r="T123" i="13"/>
  <c r="CO26" i="13"/>
  <c r="CO123" i="13" s="1"/>
  <c r="D123" i="13"/>
  <c r="CY25" i="13"/>
  <c r="CY122" i="13" s="1"/>
  <c r="N122" i="13"/>
  <c r="DI24" i="13"/>
  <c r="DI121" i="13" s="1"/>
  <c r="X121" i="13"/>
  <c r="CS24" i="13"/>
  <c r="CS121" i="13" s="1"/>
  <c r="H121" i="13"/>
  <c r="DC23" i="13"/>
  <c r="DC120" i="13" s="1"/>
  <c r="R120" i="13"/>
  <c r="DM22" i="13"/>
  <c r="DM119" i="13" s="1"/>
  <c r="AB119" i="13"/>
  <c r="CW22" i="13"/>
  <c r="CW119" i="13" s="1"/>
  <c r="L119" i="13"/>
  <c r="DG21" i="13"/>
  <c r="DG118" i="13" s="1"/>
  <c r="V118" i="13"/>
  <c r="CQ21" i="13"/>
  <c r="CQ118" i="13" s="1"/>
  <c r="F118" i="13"/>
  <c r="DA20" i="13"/>
  <c r="DA117" i="13" s="1"/>
  <c r="DK19" i="13"/>
  <c r="DK116" i="13" s="1"/>
  <c r="Z116" i="13"/>
  <c r="CU19" i="13"/>
  <c r="CU116" i="13" s="1"/>
  <c r="J116" i="13"/>
  <c r="DE18" i="13"/>
  <c r="DE115" i="13" s="1"/>
  <c r="T115" i="13"/>
  <c r="CO18" i="13"/>
  <c r="CO115" i="13" s="1"/>
  <c r="D115" i="13"/>
  <c r="CY17" i="13"/>
  <c r="CY114" i="13" s="1"/>
  <c r="N114" i="13"/>
  <c r="DI16" i="13"/>
  <c r="DI113" i="13" s="1"/>
  <c r="X113" i="13"/>
  <c r="CS16" i="13"/>
  <c r="CS113" i="13" s="1"/>
  <c r="H113" i="13"/>
  <c r="DC15" i="13"/>
  <c r="DC112" i="13" s="1"/>
  <c r="R112" i="13"/>
  <c r="DM14" i="13"/>
  <c r="DM111" i="13" s="1"/>
  <c r="AB111" i="13"/>
  <c r="CW14" i="13"/>
  <c r="CW111" i="13" s="1"/>
  <c r="L111" i="13"/>
  <c r="DG13" i="13"/>
  <c r="DG110" i="13" s="1"/>
  <c r="V110" i="13"/>
  <c r="CQ13" i="13"/>
  <c r="CQ110" i="13" s="1"/>
  <c r="F110" i="13"/>
  <c r="DA12" i="13"/>
  <c r="DA109" i="13" s="1"/>
  <c r="P109" i="13"/>
  <c r="DK11" i="13"/>
  <c r="DK108" i="13" s="1"/>
  <c r="Z108" i="13"/>
  <c r="CU11" i="13"/>
  <c r="CU108" i="13" s="1"/>
  <c r="J108" i="13"/>
  <c r="DE10" i="13"/>
  <c r="DE107" i="13" s="1"/>
  <c r="T107" i="13"/>
  <c r="CO10" i="13"/>
  <c r="CO107" i="13" s="1"/>
  <c r="D107" i="13"/>
  <c r="CY9" i="13"/>
  <c r="CY106" i="13" s="1"/>
  <c r="N106" i="13"/>
  <c r="DI8" i="13"/>
  <c r="DI105" i="13" s="1"/>
  <c r="X105" i="13"/>
  <c r="CS8" i="13"/>
  <c r="CS105" i="13" s="1"/>
  <c r="H105" i="13"/>
  <c r="DC7" i="13"/>
  <c r="R104" i="13"/>
  <c r="CO66" i="13"/>
  <c r="DE66" i="13"/>
  <c r="DO42" i="13"/>
  <c r="CV98" i="13"/>
  <c r="DL98" i="13"/>
  <c r="DO95" i="13"/>
  <c r="CY28" i="13"/>
  <c r="CY125" i="13" s="1"/>
  <c r="N125" i="13"/>
  <c r="DE21" i="13"/>
  <c r="DE118" i="13" s="1"/>
  <c r="T118" i="13"/>
  <c r="CY12" i="13"/>
  <c r="CY109" i="13" s="1"/>
  <c r="N109" i="13"/>
  <c r="CN23" i="13"/>
  <c r="C120" i="13"/>
  <c r="DH32" i="13"/>
  <c r="DH129" i="13" s="1"/>
  <c r="W129" i="13"/>
  <c r="CR32" i="13"/>
  <c r="CR129" i="13" s="1"/>
  <c r="G129" i="13"/>
  <c r="DB31" i="13"/>
  <c r="DB128" i="13" s="1"/>
  <c r="Q128" i="13"/>
  <c r="DL30" i="13"/>
  <c r="DL127" i="13" s="1"/>
  <c r="AA127" i="13"/>
  <c r="CV30" i="13"/>
  <c r="CV127" i="13" s="1"/>
  <c r="K127" i="13"/>
  <c r="DF29" i="13"/>
  <c r="DF126" i="13" s="1"/>
  <c r="U126" i="13"/>
  <c r="CP29" i="13"/>
  <c r="CP126" i="13" s="1"/>
  <c r="E126" i="13"/>
  <c r="CZ28" i="13"/>
  <c r="CZ125" i="13" s="1"/>
  <c r="O125" i="13"/>
  <c r="DJ27" i="13"/>
  <c r="DJ124" i="13" s="1"/>
  <c r="Y124" i="13"/>
  <c r="CT27" i="13"/>
  <c r="CT124" i="13" s="1"/>
  <c r="I124" i="13"/>
  <c r="DD26" i="13"/>
  <c r="DD123" i="13" s="1"/>
  <c r="S123" i="13"/>
  <c r="CX25" i="13"/>
  <c r="CX122" i="13" s="1"/>
  <c r="M122" i="13"/>
  <c r="DH24" i="13"/>
  <c r="DH121" i="13" s="1"/>
  <c r="W121" i="13"/>
  <c r="CR24" i="13"/>
  <c r="CR121" i="13" s="1"/>
  <c r="G121" i="13"/>
  <c r="DB23" i="13"/>
  <c r="DB120" i="13" s="1"/>
  <c r="Q120" i="13"/>
  <c r="DL22" i="13"/>
  <c r="DL119" i="13" s="1"/>
  <c r="AA119" i="13"/>
  <c r="CV22" i="13"/>
  <c r="CV119" i="13" s="1"/>
  <c r="K119" i="13"/>
  <c r="DF21" i="13"/>
  <c r="DF118" i="13" s="1"/>
  <c r="U118" i="13"/>
  <c r="CP21" i="13"/>
  <c r="CP118" i="13" s="1"/>
  <c r="E118" i="13"/>
  <c r="CZ20" i="13"/>
  <c r="CZ117" i="13" s="1"/>
  <c r="O117" i="13"/>
  <c r="DJ19" i="13"/>
  <c r="DJ116" i="13" s="1"/>
  <c r="Y116" i="13"/>
  <c r="CT19" i="13"/>
  <c r="CT116" i="13" s="1"/>
  <c r="I116" i="13"/>
  <c r="B144" i="13" s="1"/>
  <c r="DD18" i="13"/>
  <c r="DD115" i="13" s="1"/>
  <c r="S115" i="13"/>
  <c r="CX17" i="13"/>
  <c r="CX114" i="13" s="1"/>
  <c r="DH16" i="13"/>
  <c r="DH113" i="13" s="1"/>
  <c r="W113" i="13"/>
  <c r="CR16" i="13"/>
  <c r="CR113" i="13" s="1"/>
  <c r="G113" i="13"/>
  <c r="DB15" i="13"/>
  <c r="DB112" i="13" s="1"/>
  <c r="Q112" i="13"/>
  <c r="DL14" i="13"/>
  <c r="DL111" i="13" s="1"/>
  <c r="AA111" i="13"/>
  <c r="CV14" i="13"/>
  <c r="CV111" i="13" s="1"/>
  <c r="K111" i="13"/>
  <c r="DF13" i="13"/>
  <c r="DF110" i="13" s="1"/>
  <c r="U110" i="13"/>
  <c r="CP13" i="13"/>
  <c r="CP110" i="13" s="1"/>
  <c r="E110" i="13"/>
  <c r="CZ12" i="13"/>
  <c r="CZ109" i="13" s="1"/>
  <c r="O109" i="13"/>
  <c r="B147" i="13" s="1"/>
  <c r="DJ11" i="13"/>
  <c r="DJ108" i="13" s="1"/>
  <c r="Y108" i="13"/>
  <c r="CT11" i="13"/>
  <c r="CT108" i="13" s="1"/>
  <c r="I108" i="13"/>
  <c r="DD10" i="13"/>
  <c r="DD107" i="13" s="1"/>
  <c r="S107" i="13"/>
  <c r="CX9" i="13"/>
  <c r="CX106" i="13" s="1"/>
  <c r="M106" i="13"/>
  <c r="DH8" i="13"/>
  <c r="DH105" i="13" s="1"/>
  <c r="W105" i="13"/>
  <c r="CR8" i="13"/>
  <c r="CR105" i="13" s="1"/>
  <c r="G105" i="13"/>
  <c r="DB7" i="13"/>
  <c r="Q104" i="13"/>
  <c r="CP66" i="13"/>
  <c r="DF66" i="13"/>
  <c r="DO45" i="13"/>
  <c r="DO61" i="13"/>
  <c r="CW98" i="13"/>
  <c r="DM98" i="13"/>
  <c r="DO72" i="13"/>
  <c r="CZ98" i="13"/>
  <c r="DO79" i="13"/>
  <c r="CY98" i="13"/>
  <c r="DO82" i="13"/>
  <c r="DO84" i="13"/>
  <c r="DO89" i="13"/>
  <c r="DO96" i="13"/>
  <c r="AD7" i="13"/>
  <c r="AD98" i="25"/>
  <c r="AD123" i="25"/>
  <c r="D131" i="25"/>
  <c r="T131" i="25"/>
  <c r="AD124" i="25"/>
  <c r="AD128" i="25"/>
  <c r="E131" i="25"/>
  <c r="U131" i="25"/>
  <c r="AD109" i="25"/>
  <c r="AD125" i="25"/>
  <c r="Q131" i="25"/>
  <c r="F131" i="25"/>
  <c r="V131" i="25"/>
  <c r="R131" i="25"/>
  <c r="AD127" i="25"/>
  <c r="S131" i="25"/>
  <c r="G131" i="25"/>
  <c r="W131" i="25"/>
  <c r="AD105" i="25"/>
  <c r="AD106" i="25"/>
  <c r="AD114" i="25"/>
  <c r="C141" i="25"/>
  <c r="AD121" i="25"/>
  <c r="AD122" i="25"/>
  <c r="H131" i="25"/>
  <c r="X131" i="25"/>
  <c r="AD120" i="25"/>
  <c r="I131" i="25"/>
  <c r="Y131" i="25"/>
  <c r="AD119" i="25"/>
  <c r="AD107" i="25"/>
  <c r="C140" i="25"/>
  <c r="AD112" i="25"/>
  <c r="J131" i="25"/>
  <c r="Z131" i="25"/>
  <c r="K131" i="25"/>
  <c r="AA131" i="25"/>
  <c r="AD108" i="25"/>
  <c r="AD117" i="25"/>
  <c r="AD126" i="25"/>
  <c r="L131" i="25"/>
  <c r="AD116" i="25"/>
  <c r="M131" i="25"/>
  <c r="N131" i="25"/>
  <c r="O131" i="25"/>
  <c r="AD113" i="25"/>
  <c r="AD118" i="25"/>
  <c r="AD110" i="25"/>
  <c r="C137" i="25"/>
  <c r="AD34" i="25"/>
  <c r="P131" i="25"/>
  <c r="C134" i="25"/>
  <c r="C135" i="25"/>
  <c r="C131" i="25"/>
  <c r="AD104" i="25"/>
  <c r="C139" i="25"/>
  <c r="AD98" i="24"/>
  <c r="AD123" i="24"/>
  <c r="AD127" i="24"/>
  <c r="AD110" i="24"/>
  <c r="AD66" i="24"/>
  <c r="AD121" i="24"/>
  <c r="C140" i="24"/>
  <c r="S131" i="24"/>
  <c r="Q131" i="24"/>
  <c r="C137" i="24"/>
  <c r="AD120" i="24"/>
  <c r="AD126" i="24"/>
  <c r="AD34" i="24"/>
  <c r="D131" i="24"/>
  <c r="T131" i="24"/>
  <c r="AD108" i="24"/>
  <c r="AD112" i="24"/>
  <c r="AD115" i="24"/>
  <c r="AD128" i="24"/>
  <c r="E131" i="24"/>
  <c r="U131" i="24"/>
  <c r="AD109" i="24"/>
  <c r="AD124" i="24"/>
  <c r="F131" i="24"/>
  <c r="V131" i="24"/>
  <c r="R131" i="24"/>
  <c r="AD125" i="24"/>
  <c r="G131" i="24"/>
  <c r="W131" i="24"/>
  <c r="AD105" i="24"/>
  <c r="AD106" i="24"/>
  <c r="AD114" i="24"/>
  <c r="C141" i="24"/>
  <c r="AD117" i="24"/>
  <c r="H131" i="24"/>
  <c r="X131" i="24"/>
  <c r="AD122" i="24"/>
  <c r="I131" i="24"/>
  <c r="Y131" i="24"/>
  <c r="AD119" i="24"/>
  <c r="J131" i="24"/>
  <c r="Z131" i="24"/>
  <c r="K131" i="24"/>
  <c r="AA131" i="24"/>
  <c r="L131" i="24"/>
  <c r="AD116" i="24"/>
  <c r="C135" i="24"/>
  <c r="M131" i="24"/>
  <c r="AD113" i="24"/>
  <c r="N131" i="24"/>
  <c r="O131" i="24"/>
  <c r="P131" i="24"/>
  <c r="C134" i="24"/>
  <c r="AD107" i="24"/>
  <c r="C136" i="24"/>
  <c r="AD111" i="24"/>
  <c r="AD118" i="24"/>
  <c r="C131" i="24"/>
  <c r="AD104" i="24"/>
  <c r="C139" i="24"/>
  <c r="AD98" i="23"/>
  <c r="AD126" i="23"/>
  <c r="AD66" i="23"/>
  <c r="AD107" i="23"/>
  <c r="AD118" i="23"/>
  <c r="AD123" i="23"/>
  <c r="AD127" i="23"/>
  <c r="C136" i="23"/>
  <c r="AD112" i="23"/>
  <c r="C137" i="23"/>
  <c r="AD128" i="23"/>
  <c r="AD104" i="23"/>
  <c r="T131" i="23"/>
  <c r="AD108" i="23"/>
  <c r="AD115" i="23"/>
  <c r="AD120" i="23"/>
  <c r="AD124" i="23"/>
  <c r="E131" i="23"/>
  <c r="U131" i="23"/>
  <c r="AD109" i="23"/>
  <c r="AD125" i="23"/>
  <c r="R131" i="23"/>
  <c r="F131" i="23"/>
  <c r="V131" i="23"/>
  <c r="G131" i="23"/>
  <c r="W131" i="23"/>
  <c r="AD105" i="23"/>
  <c r="AD106" i="23"/>
  <c r="S131" i="23"/>
  <c r="C141" i="23"/>
  <c r="AD121" i="23"/>
  <c r="AD122" i="23"/>
  <c r="C140" i="23"/>
  <c r="H131" i="23"/>
  <c r="X131" i="23"/>
  <c r="I131" i="23"/>
  <c r="Y131" i="23"/>
  <c r="AD111" i="23"/>
  <c r="AD117" i="23"/>
  <c r="AD119" i="23"/>
  <c r="J131" i="23"/>
  <c r="Z131" i="23"/>
  <c r="K131" i="23"/>
  <c r="AA131" i="23"/>
  <c r="AD116" i="23"/>
  <c r="L131" i="23"/>
  <c r="C135" i="23"/>
  <c r="M131" i="23"/>
  <c r="AD113" i="23"/>
  <c r="N131" i="23"/>
  <c r="AD114" i="23"/>
  <c r="AD34" i="23"/>
  <c r="O131" i="23"/>
  <c r="AD110" i="23"/>
  <c r="P131" i="23"/>
  <c r="C134" i="23"/>
  <c r="Q131" i="23"/>
  <c r="D131" i="23"/>
  <c r="C131" i="23"/>
  <c r="C139" i="23"/>
  <c r="AD98" i="22"/>
  <c r="R131" i="22"/>
  <c r="AD66" i="22"/>
  <c r="Q131" i="22"/>
  <c r="C140" i="22"/>
  <c r="S131" i="22"/>
  <c r="AD112" i="22"/>
  <c r="C137" i="22"/>
  <c r="AD120" i="22"/>
  <c r="AD128" i="22"/>
  <c r="AD34" i="22"/>
  <c r="D131" i="22"/>
  <c r="T131" i="22"/>
  <c r="AD115" i="22"/>
  <c r="AD107" i="22"/>
  <c r="E131" i="22"/>
  <c r="U131" i="22"/>
  <c r="AD109" i="22"/>
  <c r="AD117" i="22"/>
  <c r="AD125" i="22"/>
  <c r="F131" i="22"/>
  <c r="V131" i="22"/>
  <c r="G131" i="22"/>
  <c r="W131" i="22"/>
  <c r="AD106" i="22"/>
  <c r="AD114" i="22"/>
  <c r="C141" i="22"/>
  <c r="AD122" i="22"/>
  <c r="H131" i="22"/>
  <c r="X131" i="22"/>
  <c r="I131" i="22"/>
  <c r="Y131" i="22"/>
  <c r="AD111" i="22"/>
  <c r="AD119" i="22"/>
  <c r="AD127" i="22"/>
  <c r="J131" i="22"/>
  <c r="Z131" i="22"/>
  <c r="K131" i="22"/>
  <c r="AA131" i="22"/>
  <c r="AD124" i="22"/>
  <c r="AD126" i="22"/>
  <c r="L131" i="22"/>
  <c r="AD116" i="22"/>
  <c r="M131" i="22"/>
  <c r="AD113" i="22"/>
  <c r="AD123" i="22"/>
  <c r="N131" i="22"/>
  <c r="AD105" i="22"/>
  <c r="AD108" i="22"/>
  <c r="AD121" i="22"/>
  <c r="O131" i="22"/>
  <c r="AD118" i="22"/>
  <c r="P131" i="22"/>
  <c r="AD110" i="22"/>
  <c r="C134" i="22"/>
  <c r="C135" i="22"/>
  <c r="C131" i="22"/>
  <c r="AD104" i="22"/>
  <c r="C139" i="22"/>
  <c r="R131" i="21"/>
  <c r="AD66" i="21"/>
  <c r="AD121" i="21"/>
  <c r="C140" i="21"/>
  <c r="T131" i="21"/>
  <c r="AD108" i="21"/>
  <c r="AD115" i="21"/>
  <c r="AD128" i="21"/>
  <c r="S131" i="21"/>
  <c r="AD112" i="21"/>
  <c r="C137" i="21"/>
  <c r="AD120" i="21"/>
  <c r="AD126" i="21"/>
  <c r="AD34" i="21"/>
  <c r="D131" i="21"/>
  <c r="E131" i="21"/>
  <c r="U131" i="21"/>
  <c r="AD117" i="21"/>
  <c r="AD124" i="21"/>
  <c r="F131" i="21"/>
  <c r="V131" i="21"/>
  <c r="G131" i="21"/>
  <c r="W131" i="21"/>
  <c r="AD105" i="21"/>
  <c r="AD106" i="21"/>
  <c r="AD114" i="21"/>
  <c r="C141" i="21"/>
  <c r="AD125" i="21"/>
  <c r="H131" i="21"/>
  <c r="X131" i="21"/>
  <c r="AD122" i="21"/>
  <c r="I131" i="21"/>
  <c r="Y131" i="21"/>
  <c r="AD111" i="21"/>
  <c r="AD119" i="21"/>
  <c r="J131" i="21"/>
  <c r="Z131" i="21"/>
  <c r="AD109" i="21"/>
  <c r="AD127" i="21"/>
  <c r="K131" i="21"/>
  <c r="AA131" i="21"/>
  <c r="L131" i="21"/>
  <c r="AD116" i="21"/>
  <c r="C135" i="21"/>
  <c r="M131" i="21"/>
  <c r="AD113" i="21"/>
  <c r="N131" i="21"/>
  <c r="O131" i="21"/>
  <c r="AD110" i="21"/>
  <c r="P131" i="21"/>
  <c r="C134" i="21"/>
  <c r="Q131" i="21"/>
  <c r="AD107" i="21"/>
  <c r="C136" i="21"/>
  <c r="AD118" i="21"/>
  <c r="C131" i="21"/>
  <c r="AD104" i="21"/>
  <c r="C139" i="21"/>
  <c r="AD116" i="20"/>
  <c r="AD66" i="20"/>
  <c r="C134" i="20"/>
  <c r="E131" i="20"/>
  <c r="AD113" i="20"/>
  <c r="C137" i="20"/>
  <c r="U131" i="20"/>
  <c r="AD117" i="20"/>
  <c r="AD114" i="20"/>
  <c r="C141" i="20"/>
  <c r="S131" i="20"/>
  <c r="AD110" i="20"/>
  <c r="AD128" i="20"/>
  <c r="AD109" i="20"/>
  <c r="AD111" i="20"/>
  <c r="AD126" i="20"/>
  <c r="T131" i="20"/>
  <c r="AD120" i="20"/>
  <c r="J131" i="20"/>
  <c r="Z131" i="20"/>
  <c r="AD125" i="20"/>
  <c r="AD127" i="20"/>
  <c r="K131" i="20"/>
  <c r="AA131" i="20"/>
  <c r="AD107" i="20"/>
  <c r="AD108" i="20"/>
  <c r="AD106" i="20"/>
  <c r="AD123" i="20"/>
  <c r="AD124" i="20"/>
  <c r="AD105" i="20"/>
  <c r="I131" i="20"/>
  <c r="Y131" i="20"/>
  <c r="AD122" i="20"/>
  <c r="N131" i="20"/>
  <c r="AD121" i="20"/>
  <c r="M131" i="20"/>
  <c r="O131" i="20"/>
  <c r="P131" i="20"/>
  <c r="F131" i="20"/>
  <c r="L131" i="20"/>
  <c r="AD118" i="20"/>
  <c r="AD119" i="20"/>
  <c r="C140" i="20"/>
  <c r="AD112" i="20"/>
  <c r="D131" i="20"/>
  <c r="V131" i="20"/>
  <c r="Q131" i="20"/>
  <c r="G131" i="20"/>
  <c r="W131" i="20"/>
  <c r="C136" i="20"/>
  <c r="AD115" i="20"/>
  <c r="R131" i="20"/>
  <c r="H131" i="20"/>
  <c r="X131" i="20"/>
  <c r="C135" i="20"/>
  <c r="C131" i="20"/>
  <c r="AD104" i="20"/>
  <c r="C139" i="20"/>
  <c r="W131" i="19"/>
  <c r="AD111" i="19"/>
  <c r="AD115" i="19"/>
  <c r="AD127" i="19"/>
  <c r="G131" i="19"/>
  <c r="AD98" i="19"/>
  <c r="AD66" i="19"/>
  <c r="C139" i="19"/>
  <c r="C136" i="19"/>
  <c r="AD128" i="19"/>
  <c r="AD110" i="19"/>
  <c r="AD112" i="19"/>
  <c r="AD108" i="19"/>
  <c r="AD124" i="19"/>
  <c r="AD126" i="19"/>
  <c r="AD107" i="19"/>
  <c r="AD109" i="19"/>
  <c r="AD123" i="19"/>
  <c r="AD125" i="19"/>
  <c r="R131" i="19"/>
  <c r="AD122" i="19"/>
  <c r="AD104" i="19"/>
  <c r="X131" i="19"/>
  <c r="D131" i="19"/>
  <c r="T131" i="19"/>
  <c r="AD120" i="19"/>
  <c r="AD106" i="19"/>
  <c r="I131" i="19"/>
  <c r="Y131" i="19"/>
  <c r="E131" i="19"/>
  <c r="U131" i="19"/>
  <c r="AD119" i="19"/>
  <c r="J131" i="19"/>
  <c r="Z131" i="19"/>
  <c r="K131" i="19"/>
  <c r="AA131" i="19"/>
  <c r="AD117" i="19"/>
  <c r="C137" i="19"/>
  <c r="L131" i="19"/>
  <c r="AD116" i="19"/>
  <c r="C135" i="19"/>
  <c r="S131" i="19"/>
  <c r="M131" i="19"/>
  <c r="AD105" i="19"/>
  <c r="C141" i="19"/>
  <c r="AD121" i="19"/>
  <c r="N131" i="19"/>
  <c r="AD114" i="19"/>
  <c r="AD34" i="19"/>
  <c r="O131" i="19"/>
  <c r="AD113" i="19"/>
  <c r="AD118" i="19"/>
  <c r="F131" i="19"/>
  <c r="V131" i="19"/>
  <c r="P131" i="19"/>
  <c r="C134" i="19"/>
  <c r="Q131" i="19"/>
  <c r="H131" i="19"/>
  <c r="C140" i="19"/>
  <c r="C131" i="19"/>
  <c r="B141" i="13" l="1"/>
  <c r="B152" i="13" s="1"/>
  <c r="B146" i="13"/>
  <c r="B153" i="13" s="1"/>
  <c r="B138" i="13"/>
  <c r="B145" i="13"/>
  <c r="B136" i="13"/>
  <c r="B140" i="13"/>
  <c r="U140" i="13" s="1"/>
  <c r="W146" i="13"/>
  <c r="X146" i="13" s="1"/>
  <c r="AD113" i="13"/>
  <c r="AD129" i="13"/>
  <c r="D131" i="13"/>
  <c r="AD130" i="13"/>
  <c r="AD122" i="13"/>
  <c r="AD107" i="13"/>
  <c r="I131" i="13"/>
  <c r="CN117" i="13"/>
  <c r="DO117" i="13" s="1"/>
  <c r="DO20" i="13"/>
  <c r="W131" i="13"/>
  <c r="AD111" i="13"/>
  <c r="AD127" i="13"/>
  <c r="Z131" i="13"/>
  <c r="X131" i="13"/>
  <c r="CN122" i="13"/>
  <c r="DO122" i="13" s="1"/>
  <c r="DO25" i="13"/>
  <c r="CN107" i="13"/>
  <c r="DO107" i="13" s="1"/>
  <c r="DO10" i="13"/>
  <c r="L131" i="13"/>
  <c r="AD121" i="13"/>
  <c r="Y131" i="13"/>
  <c r="AD123" i="13"/>
  <c r="AD108" i="13"/>
  <c r="CW104" i="13"/>
  <c r="CW131" i="13" s="1"/>
  <c r="CW34" i="13"/>
  <c r="CN119" i="13"/>
  <c r="DO119" i="13" s="1"/>
  <c r="DO22" i="13"/>
  <c r="AD106" i="13"/>
  <c r="N131" i="13"/>
  <c r="CN123" i="13"/>
  <c r="DO123" i="13" s="1"/>
  <c r="DO26" i="13"/>
  <c r="CP104" i="13"/>
  <c r="CP131" i="13" s="1"/>
  <c r="CP34" i="13"/>
  <c r="CN108" i="13"/>
  <c r="DO108" i="13" s="1"/>
  <c r="DO11" i="13"/>
  <c r="AB131" i="13"/>
  <c r="CQ104" i="13"/>
  <c r="CQ131" i="13" s="1"/>
  <c r="CQ34" i="13"/>
  <c r="DM104" i="13"/>
  <c r="DM131" i="13" s="1"/>
  <c r="DM34" i="13"/>
  <c r="AD112" i="13"/>
  <c r="AD128" i="13"/>
  <c r="H131" i="13"/>
  <c r="DF104" i="13"/>
  <c r="DF131" i="13" s="1"/>
  <c r="DF34" i="13"/>
  <c r="CN124" i="13"/>
  <c r="DO124" i="13" s="1"/>
  <c r="DO27" i="13"/>
  <c r="DO98" i="13"/>
  <c r="CN114" i="13"/>
  <c r="DO114" i="13" s="1"/>
  <c r="DO17" i="13"/>
  <c r="CN121" i="13"/>
  <c r="DO121" i="13" s="1"/>
  <c r="DO24" i="13"/>
  <c r="O131" i="13"/>
  <c r="AD124" i="13"/>
  <c r="E131" i="13"/>
  <c r="DG104" i="13"/>
  <c r="DG131" i="13" s="1"/>
  <c r="DG34" i="13"/>
  <c r="CN110" i="13"/>
  <c r="DO110" i="13" s="1"/>
  <c r="DO13" i="13"/>
  <c r="CV104" i="13"/>
  <c r="CV131" i="13" s="1"/>
  <c r="CV34" i="13"/>
  <c r="T131" i="13"/>
  <c r="AD126" i="13"/>
  <c r="J131" i="13"/>
  <c r="U131" i="13"/>
  <c r="CR104" i="13"/>
  <c r="CR131" i="13" s="1"/>
  <c r="CR34" i="13"/>
  <c r="CN126" i="13"/>
  <c r="DO126" i="13" s="1"/>
  <c r="DO29" i="13"/>
  <c r="CU104" i="13"/>
  <c r="CU131" i="13" s="1"/>
  <c r="CU34" i="13"/>
  <c r="DL104" i="13"/>
  <c r="DL131" i="13" s="1"/>
  <c r="DL34" i="13"/>
  <c r="DO18" i="13"/>
  <c r="CN115" i="13"/>
  <c r="DO115" i="13" s="1"/>
  <c r="AD118" i="13"/>
  <c r="CS104" i="13"/>
  <c r="CS131" i="13" s="1"/>
  <c r="CS34" i="13"/>
  <c r="G136" i="13"/>
  <c r="B159" i="13" a="1"/>
  <c r="B159" i="13" s="1"/>
  <c r="AD104" i="13"/>
  <c r="C131" i="13"/>
  <c r="CN116" i="13"/>
  <c r="DO116" i="13" s="1"/>
  <c r="DO19" i="13"/>
  <c r="DO21" i="13"/>
  <c r="CN118" i="13"/>
  <c r="DO118" i="13" s="1"/>
  <c r="K131" i="13"/>
  <c r="CN109" i="13"/>
  <c r="DO109" i="13" s="1"/>
  <c r="DO12" i="13"/>
  <c r="DH104" i="13"/>
  <c r="DH131" i="13" s="1"/>
  <c r="DH34" i="13"/>
  <c r="CN112" i="13"/>
  <c r="DO112" i="13" s="1"/>
  <c r="DO15" i="13"/>
  <c r="DK104" i="13"/>
  <c r="DK131" i="13" s="1"/>
  <c r="DK34" i="13"/>
  <c r="CN104" i="13"/>
  <c r="CN34" i="13"/>
  <c r="DO7" i="13"/>
  <c r="M131" i="13"/>
  <c r="CO104" i="13"/>
  <c r="CO34" i="13"/>
  <c r="DI104" i="13"/>
  <c r="DI131" i="13" s="1"/>
  <c r="DI34" i="13"/>
  <c r="CX104" i="13"/>
  <c r="CX131" i="13" s="1"/>
  <c r="CX34" i="13"/>
  <c r="CZ104" i="13"/>
  <c r="CZ131" i="13" s="1"/>
  <c r="CZ34" i="13"/>
  <c r="CN125" i="13"/>
  <c r="DO125" i="13" s="1"/>
  <c r="DO28" i="13"/>
  <c r="CT104" i="13"/>
  <c r="CT131" i="13" s="1"/>
  <c r="CT34" i="13"/>
  <c r="CN128" i="13"/>
  <c r="DO128" i="13" s="1"/>
  <c r="DO31" i="13"/>
  <c r="CN113" i="13"/>
  <c r="DO113" i="13" s="1"/>
  <c r="DO16" i="13"/>
  <c r="CY104" i="13"/>
  <c r="CY131" i="13" s="1"/>
  <c r="CY34" i="13"/>
  <c r="AD109" i="13"/>
  <c r="AD120" i="13"/>
  <c r="AA131" i="13"/>
  <c r="Q131" i="13"/>
  <c r="AD110" i="13"/>
  <c r="V131" i="13"/>
  <c r="R131" i="13"/>
  <c r="P131" i="13"/>
  <c r="AD105" i="13"/>
  <c r="DO66" i="13"/>
  <c r="DE104" i="13"/>
  <c r="DE131" i="13" s="1"/>
  <c r="DE34" i="13"/>
  <c r="CN111" i="13"/>
  <c r="DO111" i="13" s="1"/>
  <c r="DO14" i="13"/>
  <c r="DC104" i="13"/>
  <c r="DC131" i="13" s="1"/>
  <c r="DC34" i="13"/>
  <c r="AD114" i="13"/>
  <c r="DB104" i="13"/>
  <c r="DB131" i="13" s="1"/>
  <c r="DB34" i="13"/>
  <c r="CN105" i="13"/>
  <c r="DO105" i="13" s="1"/>
  <c r="DO8" i="13"/>
  <c r="S131" i="13"/>
  <c r="DJ104" i="13"/>
  <c r="DJ131" i="13" s="1"/>
  <c r="DJ34" i="13"/>
  <c r="DA104" i="13"/>
  <c r="DA131" i="13" s="1"/>
  <c r="DA34" i="13"/>
  <c r="CN129" i="13"/>
  <c r="DO129" i="13" s="1"/>
  <c r="DO32" i="13"/>
  <c r="CN120" i="13"/>
  <c r="DO120" i="13" s="1"/>
  <c r="DO23" i="13"/>
  <c r="G131" i="13"/>
  <c r="AD116" i="13"/>
  <c r="F131" i="13"/>
  <c r="DD104" i="13"/>
  <c r="DD131" i="13" s="1"/>
  <c r="DD34" i="13"/>
  <c r="AD115" i="13"/>
  <c r="AD125" i="13"/>
  <c r="CN106" i="13"/>
  <c r="DO106" i="13" s="1"/>
  <c r="DO9" i="13"/>
  <c r="AD119" i="13"/>
  <c r="CN127" i="13"/>
  <c r="DO127" i="13" s="1"/>
  <c r="DO30" i="13"/>
  <c r="AD117" i="13"/>
  <c r="AD131" i="25"/>
  <c r="D140" i="25" s="1"/>
  <c r="C143" i="25"/>
  <c r="C142" i="25"/>
  <c r="D142" i="25" s="1"/>
  <c r="AD131" i="24"/>
  <c r="D139" i="24" s="1"/>
  <c r="AD131" i="23"/>
  <c r="D135" i="23" s="1"/>
  <c r="D134" i="23"/>
  <c r="D136" i="23"/>
  <c r="D139" i="23"/>
  <c r="C143" i="23"/>
  <c r="C142" i="23"/>
  <c r="D142" i="23" s="1"/>
  <c r="D137" i="23"/>
  <c r="AD131" i="22"/>
  <c r="C143" i="22" s="1"/>
  <c r="AD131" i="21"/>
  <c r="C142" i="21" s="1"/>
  <c r="D142" i="21" s="1"/>
  <c r="D139" i="21"/>
  <c r="C143" i="21"/>
  <c r="D136" i="21"/>
  <c r="D134" i="21"/>
  <c r="D135" i="21"/>
  <c r="D141" i="21"/>
  <c r="D137" i="21"/>
  <c r="D140" i="21"/>
  <c r="AD131" i="20"/>
  <c r="D139" i="20" s="1"/>
  <c r="AD131" i="19"/>
  <c r="D134" i="19" s="1"/>
  <c r="B150" i="13" l="1"/>
  <c r="B154" i="13"/>
  <c r="V140" i="13"/>
  <c r="B149" i="13"/>
  <c r="B151" i="13"/>
  <c r="W140" i="13"/>
  <c r="CN131" i="13"/>
  <c r="DO34" i="13"/>
  <c r="DO104" i="13"/>
  <c r="DO131" i="13" s="1"/>
  <c r="CO131" i="13"/>
  <c r="AD131" i="13"/>
  <c r="D136" i="25"/>
  <c r="D137" i="25"/>
  <c r="D134" i="25"/>
  <c r="D141" i="25"/>
  <c r="D139" i="25"/>
  <c r="D135" i="25"/>
  <c r="D136" i="24"/>
  <c r="C142" i="24"/>
  <c r="D142" i="24" s="1"/>
  <c r="D137" i="24"/>
  <c r="D140" i="24"/>
  <c r="D135" i="24"/>
  <c r="D141" i="24"/>
  <c r="D134" i="24"/>
  <c r="C143" i="24"/>
  <c r="D141" i="23"/>
  <c r="D140" i="23"/>
  <c r="D140" i="22"/>
  <c r="D135" i="22"/>
  <c r="D139" i="22"/>
  <c r="D136" i="22"/>
  <c r="D137" i="22"/>
  <c r="D141" i="22"/>
  <c r="D134" i="22"/>
  <c r="C142" i="22"/>
  <c r="D142" i="22" s="1"/>
  <c r="D141" i="20"/>
  <c r="D140" i="20"/>
  <c r="D136" i="20"/>
  <c r="D137" i="20"/>
  <c r="D134" i="20"/>
  <c r="D135" i="20"/>
  <c r="C142" i="20"/>
  <c r="D142" i="20" s="1"/>
  <c r="C143" i="20"/>
  <c r="D141" i="19"/>
  <c r="D135" i="19"/>
  <c r="D136" i="19"/>
  <c r="C142" i="19"/>
  <c r="D142" i="19" s="1"/>
  <c r="C143" i="19"/>
  <c r="D140" i="19"/>
  <c r="D137" i="19"/>
  <c r="D139" i="19"/>
  <c r="V142" i="13" l="1"/>
  <c r="B139" i="13"/>
  <c r="B137" i="13"/>
  <c r="V147" i="13"/>
  <c r="W141" i="13"/>
  <c r="W142" i="13"/>
  <c r="U144" i="13"/>
  <c r="W145" i="13"/>
  <c r="W147" i="13" s="1"/>
  <c r="DO132" i="13"/>
  <c r="AC131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AD130" i="18" s="1"/>
  <c r="D130" i="18"/>
  <c r="C130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AD129" i="18" s="1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AB113" i="18"/>
  <c r="AA113" i="18"/>
  <c r="Z113" i="18"/>
  <c r="Y113" i="18"/>
  <c r="X113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AB104" i="18"/>
  <c r="AB131" i="18" s="1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D80" i="18"/>
  <c r="AD79" i="18"/>
  <c r="AD78" i="18"/>
  <c r="AD77" i="18"/>
  <c r="AD76" i="18"/>
  <c r="AD75" i="18"/>
  <c r="AD74" i="18"/>
  <c r="AD73" i="18"/>
  <c r="AD72" i="18"/>
  <c r="AD71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B37" i="18"/>
  <c r="B69" i="18" s="1"/>
  <c r="B102" i="18" s="1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C142" i="17"/>
  <c r="C141" i="17"/>
  <c r="C140" i="17"/>
  <c r="C139" i="17"/>
  <c r="C137" i="17"/>
  <c r="C136" i="17"/>
  <c r="C135" i="17"/>
  <c r="C13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04" i="17"/>
  <c r="D138" i="13" l="1"/>
  <c r="X145" i="13"/>
  <c r="X147" i="13"/>
  <c r="W148" i="13" s="1"/>
  <c r="E137" i="13"/>
  <c r="D137" i="13"/>
  <c r="E136" i="13"/>
  <c r="E138" i="13"/>
  <c r="AD98" i="18"/>
  <c r="AD122" i="18"/>
  <c r="AD125" i="18"/>
  <c r="H131" i="18"/>
  <c r="X131" i="18"/>
  <c r="C135" i="18"/>
  <c r="D131" i="18"/>
  <c r="AD66" i="18"/>
  <c r="AD117" i="18"/>
  <c r="T131" i="18"/>
  <c r="Y131" i="18"/>
  <c r="M131" i="18"/>
  <c r="C140" i="18"/>
  <c r="S131" i="18"/>
  <c r="AD112" i="18"/>
  <c r="C137" i="18"/>
  <c r="AD126" i="18"/>
  <c r="AD121" i="18"/>
  <c r="AD128" i="18"/>
  <c r="E131" i="18"/>
  <c r="U131" i="18"/>
  <c r="AD108" i="18"/>
  <c r="AD120" i="18"/>
  <c r="F131" i="18"/>
  <c r="V131" i="18"/>
  <c r="G131" i="18"/>
  <c r="W131" i="18"/>
  <c r="AD105" i="18"/>
  <c r="AD106" i="18"/>
  <c r="AD109" i="18"/>
  <c r="AD114" i="18"/>
  <c r="C141" i="18"/>
  <c r="I131" i="18"/>
  <c r="J131" i="18"/>
  <c r="Z131" i="18"/>
  <c r="AD119" i="18"/>
  <c r="K131" i="18"/>
  <c r="AA131" i="18"/>
  <c r="L131" i="18"/>
  <c r="AD116" i="18"/>
  <c r="AD127" i="18"/>
  <c r="N131" i="18"/>
  <c r="AD34" i="18"/>
  <c r="O131" i="18"/>
  <c r="AD113" i="18"/>
  <c r="P131" i="18"/>
  <c r="C134" i="18"/>
  <c r="AD118" i="18"/>
  <c r="Q131" i="18"/>
  <c r="AD107" i="18"/>
  <c r="C136" i="18"/>
  <c r="AD115" i="18"/>
  <c r="AD124" i="18"/>
  <c r="AD111" i="18"/>
  <c r="R131" i="18"/>
  <c r="AD110" i="18"/>
  <c r="AD123" i="18"/>
  <c r="C131" i="18"/>
  <c r="AD104" i="18"/>
  <c r="C139" i="18"/>
  <c r="AC131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AD130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AD129" i="17" s="1"/>
  <c r="D129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AB104" i="17"/>
  <c r="AB131" i="17" s="1"/>
  <c r="AA104" i="17"/>
  <c r="Z104" i="17"/>
  <c r="Y104" i="17"/>
  <c r="X104" i="17"/>
  <c r="W104" i="17"/>
  <c r="V104" i="17"/>
  <c r="U104" i="17"/>
  <c r="T104" i="17"/>
  <c r="S104" i="17"/>
  <c r="R104" i="17"/>
  <c r="R131" i="17" s="1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D97" i="17"/>
  <c r="AD96" i="17"/>
  <c r="AD95" i="17"/>
  <c r="AD94" i="17"/>
  <c r="AD93" i="17"/>
  <c r="AD92" i="17"/>
  <c r="AD91" i="17"/>
  <c r="AD90" i="17"/>
  <c r="AD89" i="17"/>
  <c r="AD88" i="17"/>
  <c r="AD87" i="17"/>
  <c r="AD86" i="17"/>
  <c r="AD85" i="17"/>
  <c r="AD84" i="17"/>
  <c r="AD83" i="17"/>
  <c r="AD82" i="17"/>
  <c r="AD81" i="17"/>
  <c r="AD80" i="17"/>
  <c r="AD79" i="17"/>
  <c r="AD78" i="17"/>
  <c r="AD77" i="17"/>
  <c r="AD76" i="17"/>
  <c r="AD75" i="17"/>
  <c r="AD98" i="17" s="1"/>
  <c r="AD74" i="17"/>
  <c r="AD73" i="17"/>
  <c r="AD72" i="17"/>
  <c r="AD71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D66" i="17" s="1"/>
  <c r="AD65" i="17"/>
  <c r="AD64" i="17"/>
  <c r="AD63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43" i="17"/>
  <c r="AD42" i="17"/>
  <c r="AD41" i="17"/>
  <c r="AD40" i="17"/>
  <c r="AD39" i="17"/>
  <c r="B37" i="17"/>
  <c r="B69" i="17" s="1"/>
  <c r="B102" i="17" s="1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V148" i="13" l="1"/>
  <c r="D136" i="13"/>
  <c r="E139" i="13"/>
  <c r="AD131" i="18"/>
  <c r="D139" i="18" s="1"/>
  <c r="S131" i="17"/>
  <c r="D131" i="17"/>
  <c r="Q131" i="17"/>
  <c r="AD107" i="17"/>
  <c r="AD123" i="17"/>
  <c r="AD115" i="17"/>
  <c r="G131" i="17"/>
  <c r="W131" i="17"/>
  <c r="M131" i="17"/>
  <c r="AD114" i="17"/>
  <c r="E131" i="17"/>
  <c r="X131" i="17"/>
  <c r="AD119" i="17"/>
  <c r="AD127" i="17"/>
  <c r="Z131" i="17"/>
  <c r="AD109" i="17"/>
  <c r="Y131" i="17"/>
  <c r="K131" i="17"/>
  <c r="AA131" i="17"/>
  <c r="AD108" i="17"/>
  <c r="AD124" i="17"/>
  <c r="AD120" i="17"/>
  <c r="L131" i="17"/>
  <c r="AD116" i="17"/>
  <c r="T131" i="17"/>
  <c r="AD121" i="17"/>
  <c r="U131" i="17"/>
  <c r="V131" i="17"/>
  <c r="H131" i="17"/>
  <c r="AD111" i="17"/>
  <c r="J131" i="17"/>
  <c r="AD112" i="17"/>
  <c r="AD122" i="17"/>
  <c r="AD128" i="17"/>
  <c r="AD34" i="17"/>
  <c r="AD117" i="17"/>
  <c r="AD125" i="17"/>
  <c r="F131" i="17"/>
  <c r="I131" i="17"/>
  <c r="N131" i="17"/>
  <c r="AD105" i="17"/>
  <c r="O131" i="17"/>
  <c r="AD110" i="17"/>
  <c r="AD113" i="17"/>
  <c r="AD118" i="17"/>
  <c r="AD126" i="17"/>
  <c r="P131" i="17"/>
  <c r="AD106" i="17"/>
  <c r="C131" i="17"/>
  <c r="AD104" i="17"/>
  <c r="C142" i="18" l="1"/>
  <c r="D142" i="18" s="1"/>
  <c r="D140" i="18"/>
  <c r="D141" i="18"/>
  <c r="D134" i="18"/>
  <c r="D137" i="18"/>
  <c r="D135" i="18"/>
  <c r="D136" i="18"/>
  <c r="C143" i="18"/>
  <c r="AD131" i="17"/>
  <c r="D142" i="17" s="1"/>
  <c r="C143" i="17"/>
  <c r="D134" i="17"/>
  <c r="D141" i="17"/>
  <c r="D140" i="17"/>
  <c r="D136" i="17"/>
  <c r="D137" i="17"/>
  <c r="D139" i="17" l="1"/>
  <c r="D135" i="17"/>
  <c r="AC131" i="16" l="1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AD130" i="16" s="1"/>
  <c r="I130" i="16"/>
  <c r="H130" i="16"/>
  <c r="G130" i="16"/>
  <c r="F130" i="16"/>
  <c r="E130" i="16"/>
  <c r="D130" i="16"/>
  <c r="C130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AD129" i="16" s="1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AB104" i="16"/>
  <c r="AB131" i="16" s="1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98" i="16" s="1"/>
  <c r="AD74" i="16"/>
  <c r="AD73" i="16"/>
  <c r="AD72" i="16"/>
  <c r="AD71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B37" i="16"/>
  <c r="B69" i="16" s="1"/>
  <c r="B102" i="16" s="1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C131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AD130" i="15" s="1"/>
  <c r="F130" i="15"/>
  <c r="E130" i="15"/>
  <c r="D130" i="15"/>
  <c r="C130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AD129" i="15" s="1"/>
  <c r="D129" i="15"/>
  <c r="C129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AB104" i="15"/>
  <c r="AB131" i="15" s="1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AD97" i="15"/>
  <c r="AD96" i="15"/>
  <c r="AD95" i="15"/>
  <c r="AD94" i="15"/>
  <c r="AD93" i="15"/>
  <c r="AD92" i="15"/>
  <c r="AD91" i="15"/>
  <c r="AD90" i="15"/>
  <c r="AD89" i="15"/>
  <c r="AD88" i="15"/>
  <c r="AD87" i="15"/>
  <c r="AD86" i="15"/>
  <c r="AD85" i="15"/>
  <c r="AD84" i="15"/>
  <c r="AD83" i="15"/>
  <c r="AD82" i="15"/>
  <c r="AD81" i="15"/>
  <c r="AD80" i="15"/>
  <c r="AD79" i="15"/>
  <c r="AD78" i="15"/>
  <c r="AD77" i="15"/>
  <c r="AD76" i="15"/>
  <c r="AD75" i="15"/>
  <c r="AD74" i="15"/>
  <c r="AD73" i="15"/>
  <c r="AD72" i="15"/>
  <c r="AD71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AD65" i="15"/>
  <c r="AD64" i="15"/>
  <c r="AD63" i="15"/>
  <c r="AD62" i="15"/>
  <c r="AD61" i="15"/>
  <c r="AD60" i="15"/>
  <c r="AD59" i="15"/>
  <c r="AD58" i="15"/>
  <c r="AD57" i="15"/>
  <c r="AD56" i="15"/>
  <c r="AD55" i="15"/>
  <c r="AD54" i="15"/>
  <c r="AD53" i="15"/>
  <c r="AD52" i="15"/>
  <c r="AD51" i="15"/>
  <c r="AD50" i="15"/>
  <c r="AD49" i="15"/>
  <c r="AD48" i="15"/>
  <c r="AD47" i="15"/>
  <c r="AD46" i="15"/>
  <c r="AD45" i="15"/>
  <c r="AD44" i="15"/>
  <c r="AD43" i="15"/>
  <c r="AD42" i="15"/>
  <c r="AD41" i="15"/>
  <c r="AD40" i="15"/>
  <c r="AD39" i="15"/>
  <c r="B37" i="15"/>
  <c r="B69" i="15" s="1"/>
  <c r="B102" i="15" s="1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C130" i="14"/>
  <c r="D130" i="14"/>
  <c r="E130" i="14"/>
  <c r="F130" i="14"/>
  <c r="AD130" i="14" s="1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C131" i="14"/>
  <c r="AB129" i="14"/>
  <c r="AB128" i="14"/>
  <c r="AB127" i="14"/>
  <c r="AB126" i="14"/>
  <c r="AB125" i="14"/>
  <c r="AB124" i="14"/>
  <c r="AB123" i="14"/>
  <c r="AB122" i="14"/>
  <c r="AB121" i="14"/>
  <c r="AB120" i="14"/>
  <c r="AB119" i="14"/>
  <c r="AB118" i="14"/>
  <c r="AB117" i="14"/>
  <c r="AB116" i="14"/>
  <c r="AB115" i="14"/>
  <c r="AB114" i="14"/>
  <c r="AB113" i="14"/>
  <c r="AB112" i="14"/>
  <c r="AB111" i="14"/>
  <c r="AB110" i="14"/>
  <c r="AB109" i="14"/>
  <c r="AB108" i="14"/>
  <c r="AB107" i="14"/>
  <c r="AB106" i="14"/>
  <c r="AB105" i="14"/>
  <c r="AB104" i="14"/>
  <c r="C104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B37" i="14"/>
  <c r="B69" i="14" s="1"/>
  <c r="B102" i="14" s="1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C104" i="9"/>
  <c r="M129" i="9"/>
  <c r="W126" i="9"/>
  <c r="G126" i="9"/>
  <c r="Q125" i="9"/>
  <c r="P125" i="9"/>
  <c r="Z124" i="9"/>
  <c r="Y124" i="9"/>
  <c r="J124" i="9"/>
  <c r="I124" i="9"/>
  <c r="S123" i="9"/>
  <c r="R123" i="9"/>
  <c r="C123" i="9"/>
  <c r="L122" i="9"/>
  <c r="K122" i="9"/>
  <c r="U121" i="9"/>
  <c r="E121" i="9"/>
  <c r="O118" i="9"/>
  <c r="Q116" i="9"/>
  <c r="AA115" i="9"/>
  <c r="Z115" i="9"/>
  <c r="K115" i="9"/>
  <c r="J115" i="9"/>
  <c r="T114" i="9"/>
  <c r="S114" i="9"/>
  <c r="D114" i="9"/>
  <c r="C114" i="9"/>
  <c r="M113" i="9"/>
  <c r="W110" i="9"/>
  <c r="G110" i="9"/>
  <c r="Q109" i="9"/>
  <c r="P109" i="9"/>
  <c r="Z108" i="9"/>
  <c r="Y108" i="9"/>
  <c r="J108" i="9"/>
  <c r="I108" i="9"/>
  <c r="S107" i="9"/>
  <c r="R107" i="9"/>
  <c r="C107" i="9"/>
  <c r="AA106" i="9"/>
  <c r="L106" i="9"/>
  <c r="U105" i="9"/>
  <c r="E105" i="9"/>
  <c r="AC131" i="12"/>
  <c r="AD130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D97" i="12"/>
  <c r="BE96" i="12"/>
  <c r="BD96" i="12"/>
  <c r="BC96" i="12"/>
  <c r="BB96" i="12"/>
  <c r="BA96" i="12"/>
  <c r="AZ96" i="12"/>
  <c r="AY96" i="12"/>
  <c r="AX96" i="12"/>
  <c r="AW96" i="12"/>
  <c r="AV96" i="12"/>
  <c r="AU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D96" i="12"/>
  <c r="BF95" i="12"/>
  <c r="BF96" i="12" s="1"/>
  <c r="AD95" i="12"/>
  <c r="BF94" i="12"/>
  <c r="AD94" i="12"/>
  <c r="BF93" i="12"/>
  <c r="AD93" i="12"/>
  <c r="BF92" i="12"/>
  <c r="AD92" i="12"/>
  <c r="BF91" i="12"/>
  <c r="AD91" i="12"/>
  <c r="BF90" i="12"/>
  <c r="AD90" i="12"/>
  <c r="BF89" i="12"/>
  <c r="AD89" i="12"/>
  <c r="BF88" i="12"/>
  <c r="AD88" i="12"/>
  <c r="BF87" i="12"/>
  <c r="AD87" i="12"/>
  <c r="BF86" i="12"/>
  <c r="AD86" i="12"/>
  <c r="BF85" i="12"/>
  <c r="AD85" i="12"/>
  <c r="BF84" i="12"/>
  <c r="AD84" i="12"/>
  <c r="BF83" i="12"/>
  <c r="AD83" i="12"/>
  <c r="BF82" i="12"/>
  <c r="AD82" i="12"/>
  <c r="BF81" i="12"/>
  <c r="AD81" i="12"/>
  <c r="BF80" i="12"/>
  <c r="AD80" i="12"/>
  <c r="BF79" i="12"/>
  <c r="AD79" i="12"/>
  <c r="BF78" i="12"/>
  <c r="AD78" i="12"/>
  <c r="BF77" i="12"/>
  <c r="AD77" i="12"/>
  <c r="BF76" i="12"/>
  <c r="AD76" i="12"/>
  <c r="BF75" i="12"/>
  <c r="AD75" i="12"/>
  <c r="BF74" i="12"/>
  <c r="AD74" i="12"/>
  <c r="BF73" i="12"/>
  <c r="AD73" i="12"/>
  <c r="BF72" i="12"/>
  <c r="AD72" i="12"/>
  <c r="BF71" i="12"/>
  <c r="AD71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D65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D64" i="12"/>
  <c r="BF63" i="12"/>
  <c r="BF64" i="12" s="1"/>
  <c r="AD63" i="12"/>
  <c r="BF62" i="12"/>
  <c r="AD62" i="12"/>
  <c r="BF61" i="12"/>
  <c r="AD61" i="12"/>
  <c r="BF60" i="12"/>
  <c r="AD60" i="12"/>
  <c r="BF59" i="12"/>
  <c r="AD59" i="12"/>
  <c r="BF58" i="12"/>
  <c r="AD58" i="12"/>
  <c r="BF57" i="12"/>
  <c r="AD57" i="12"/>
  <c r="BF56" i="12"/>
  <c r="AD56" i="12"/>
  <c r="BF55" i="12"/>
  <c r="AD55" i="12"/>
  <c r="BF54" i="12"/>
  <c r="AD54" i="12"/>
  <c r="BF53" i="12"/>
  <c r="AD53" i="12"/>
  <c r="BF52" i="12"/>
  <c r="AD52" i="12"/>
  <c r="BF51" i="12"/>
  <c r="AD51" i="12"/>
  <c r="BF50" i="12"/>
  <c r="AD50" i="12"/>
  <c r="BF49" i="12"/>
  <c r="AD49" i="12"/>
  <c r="BF48" i="12"/>
  <c r="AD48" i="12"/>
  <c r="BF47" i="12"/>
  <c r="AD47" i="12"/>
  <c r="BF46" i="12"/>
  <c r="AD46" i="12"/>
  <c r="BF45" i="12"/>
  <c r="AD45" i="12"/>
  <c r="BF44" i="12"/>
  <c r="AD44" i="12"/>
  <c r="BF43" i="12"/>
  <c r="AD43" i="12"/>
  <c r="BF42" i="12"/>
  <c r="AD42" i="12"/>
  <c r="BF41" i="12"/>
  <c r="AD41" i="12"/>
  <c r="BF40" i="12"/>
  <c r="AD40" i="12"/>
  <c r="BF39" i="12"/>
  <c r="AD39" i="12"/>
  <c r="B37" i="12"/>
  <c r="B69" i="12" s="1"/>
  <c r="B102" i="12" s="1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D33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D32" i="12"/>
  <c r="BF31" i="12"/>
  <c r="BF32" i="12" s="1"/>
  <c r="AD31" i="12"/>
  <c r="BF30" i="12"/>
  <c r="AD30" i="12"/>
  <c r="BF29" i="12"/>
  <c r="AD29" i="12"/>
  <c r="BF28" i="12"/>
  <c r="AD28" i="12"/>
  <c r="BF27" i="12"/>
  <c r="AD27" i="12"/>
  <c r="BF26" i="12"/>
  <c r="AD26" i="12"/>
  <c r="BF25" i="12"/>
  <c r="AD25" i="12"/>
  <c r="BF24" i="12"/>
  <c r="AD24" i="12"/>
  <c r="BF23" i="12"/>
  <c r="AD23" i="12"/>
  <c r="BF22" i="12"/>
  <c r="AD22" i="12"/>
  <c r="BF21" i="12"/>
  <c r="AD21" i="12"/>
  <c r="BF20" i="12"/>
  <c r="AD20" i="12"/>
  <c r="BF19" i="12"/>
  <c r="AD19" i="12"/>
  <c r="BF18" i="12"/>
  <c r="AD18" i="12"/>
  <c r="BF17" i="12"/>
  <c r="AD17" i="12"/>
  <c r="BF16" i="12"/>
  <c r="AD16" i="12"/>
  <c r="BF15" i="12"/>
  <c r="AD15" i="12"/>
  <c r="BF14" i="12"/>
  <c r="AD14" i="12"/>
  <c r="BF13" i="12"/>
  <c r="AD13" i="12"/>
  <c r="BF12" i="12"/>
  <c r="AD12" i="12"/>
  <c r="BF11" i="12"/>
  <c r="AD11" i="12"/>
  <c r="BF10" i="12"/>
  <c r="AD10" i="12"/>
  <c r="BF9" i="12"/>
  <c r="AD9" i="12"/>
  <c r="BF8" i="12"/>
  <c r="AD8" i="12"/>
  <c r="BF7" i="12"/>
  <c r="AD7" i="12"/>
  <c r="AC131" i="11"/>
  <c r="AD130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AB107" i="11"/>
  <c r="AA107" i="11"/>
  <c r="Z107" i="11"/>
  <c r="Y107" i="11"/>
  <c r="Y131" i="11" s="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I131" i="11" s="1"/>
  <c r="H107" i="11"/>
  <c r="G107" i="11"/>
  <c r="F107" i="11"/>
  <c r="E107" i="11"/>
  <c r="D107" i="11"/>
  <c r="C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AB104" i="11"/>
  <c r="AA104" i="11"/>
  <c r="Z104" i="11"/>
  <c r="Y104" i="11"/>
  <c r="X104" i="11"/>
  <c r="X131" i="11" s="1"/>
  <c r="W104" i="11"/>
  <c r="W131" i="11" s="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H131" i="11" s="1"/>
  <c r="G104" i="11"/>
  <c r="G131" i="11" s="1"/>
  <c r="F104" i="11"/>
  <c r="E104" i="11"/>
  <c r="D104" i="11"/>
  <c r="C104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AD97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D96" i="11"/>
  <c r="BF95" i="11"/>
  <c r="BF96" i="11" s="1"/>
  <c r="AD95" i="11"/>
  <c r="BF94" i="11"/>
  <c r="AD94" i="11"/>
  <c r="BF93" i="11"/>
  <c r="AD93" i="11"/>
  <c r="BF92" i="11"/>
  <c r="AD92" i="11"/>
  <c r="BF91" i="11"/>
  <c r="AD91" i="11"/>
  <c r="BF90" i="11"/>
  <c r="AD90" i="11"/>
  <c r="BF89" i="11"/>
  <c r="AD89" i="11"/>
  <c r="BF88" i="11"/>
  <c r="AD88" i="11"/>
  <c r="BF87" i="11"/>
  <c r="AD87" i="11"/>
  <c r="BF86" i="11"/>
  <c r="AD86" i="11"/>
  <c r="BF85" i="11"/>
  <c r="AD85" i="11"/>
  <c r="BF84" i="11"/>
  <c r="AD84" i="11"/>
  <c r="BF83" i="11"/>
  <c r="AD83" i="11"/>
  <c r="BF82" i="11"/>
  <c r="AD82" i="11"/>
  <c r="BF81" i="11"/>
  <c r="AD81" i="11"/>
  <c r="BF80" i="11"/>
  <c r="AD80" i="11"/>
  <c r="BF79" i="11"/>
  <c r="AD79" i="11"/>
  <c r="BF78" i="11"/>
  <c r="AD78" i="11"/>
  <c r="BF77" i="11"/>
  <c r="AD77" i="11"/>
  <c r="BF76" i="11"/>
  <c r="AD76" i="11"/>
  <c r="BF75" i="11"/>
  <c r="AD75" i="11"/>
  <c r="BF74" i="11"/>
  <c r="AD74" i="11"/>
  <c r="BF73" i="11"/>
  <c r="AD73" i="11"/>
  <c r="BF72" i="11"/>
  <c r="AD72" i="11"/>
  <c r="BF71" i="11"/>
  <c r="AD71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D65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D64" i="11"/>
  <c r="BF63" i="11"/>
  <c r="BF64" i="11" s="1"/>
  <c r="AD63" i="11"/>
  <c r="BF62" i="11"/>
  <c r="AD62" i="11"/>
  <c r="BF61" i="11"/>
  <c r="AD61" i="11"/>
  <c r="BF60" i="11"/>
  <c r="AD60" i="11"/>
  <c r="BF59" i="11"/>
  <c r="AD59" i="11"/>
  <c r="BF58" i="11"/>
  <c r="AD58" i="11"/>
  <c r="BF57" i="11"/>
  <c r="AD57" i="11"/>
  <c r="BF56" i="11"/>
  <c r="AD56" i="11"/>
  <c r="BF55" i="11"/>
  <c r="AD55" i="11"/>
  <c r="BF54" i="11"/>
  <c r="AD54" i="11"/>
  <c r="BF53" i="11"/>
  <c r="AD53" i="11"/>
  <c r="BF52" i="11"/>
  <c r="AD52" i="11"/>
  <c r="BF51" i="11"/>
  <c r="AD51" i="11"/>
  <c r="BF50" i="11"/>
  <c r="AD50" i="11"/>
  <c r="BF49" i="11"/>
  <c r="AD49" i="11"/>
  <c r="BF48" i="11"/>
  <c r="AD48" i="11"/>
  <c r="BF47" i="11"/>
  <c r="AD47" i="11"/>
  <c r="BF46" i="11"/>
  <c r="AD46" i="11"/>
  <c r="BF45" i="11"/>
  <c r="AD45" i="11"/>
  <c r="BF44" i="11"/>
  <c r="AD44" i="11"/>
  <c r="BF43" i="11"/>
  <c r="AD43" i="11"/>
  <c r="BF42" i="11"/>
  <c r="AD42" i="11"/>
  <c r="BF41" i="11"/>
  <c r="AD41" i="11"/>
  <c r="BF40" i="11"/>
  <c r="AD40" i="11"/>
  <c r="BF39" i="11"/>
  <c r="AD39" i="11"/>
  <c r="B37" i="11"/>
  <c r="B69" i="11" s="1"/>
  <c r="B102" i="11" s="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D33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D32" i="11"/>
  <c r="BF31" i="11"/>
  <c r="BF32" i="11" s="1"/>
  <c r="AD31" i="11"/>
  <c r="BF30" i="11"/>
  <c r="AD30" i="11"/>
  <c r="BF29" i="11"/>
  <c r="AD29" i="11"/>
  <c r="BF28" i="11"/>
  <c r="AD28" i="11"/>
  <c r="BF27" i="11"/>
  <c r="AD27" i="11"/>
  <c r="BF26" i="11"/>
  <c r="AD26" i="11"/>
  <c r="BF25" i="11"/>
  <c r="AD25" i="11"/>
  <c r="BF24" i="11"/>
  <c r="AD24" i="11"/>
  <c r="BF23" i="11"/>
  <c r="AD23" i="11"/>
  <c r="BF22" i="11"/>
  <c r="AD22" i="11"/>
  <c r="BF21" i="11"/>
  <c r="AD21" i="11"/>
  <c r="BF20" i="11"/>
  <c r="AD20" i="11"/>
  <c r="BF19" i="11"/>
  <c r="AD19" i="11"/>
  <c r="BF18" i="11"/>
  <c r="AD18" i="11"/>
  <c r="BF17" i="11"/>
  <c r="AD17" i="11"/>
  <c r="BF16" i="11"/>
  <c r="AD16" i="11"/>
  <c r="BF15" i="11"/>
  <c r="AD15" i="11"/>
  <c r="BF14" i="11"/>
  <c r="AD14" i="11"/>
  <c r="BF13" i="11"/>
  <c r="AD13" i="11"/>
  <c r="BF12" i="11"/>
  <c r="AD12" i="11"/>
  <c r="BF11" i="11"/>
  <c r="AD11" i="11"/>
  <c r="BF10" i="11"/>
  <c r="AD10" i="11"/>
  <c r="BF9" i="11"/>
  <c r="AD9" i="11"/>
  <c r="BF8" i="11"/>
  <c r="AD8" i="11"/>
  <c r="BF7" i="11"/>
  <c r="AD7" i="11"/>
  <c r="AC131" i="10"/>
  <c r="AD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AD97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D96" i="10"/>
  <c r="BF95" i="10"/>
  <c r="BF96" i="10" s="1"/>
  <c r="AD95" i="10"/>
  <c r="BF94" i="10"/>
  <c r="AD94" i="10"/>
  <c r="BF93" i="10"/>
  <c r="AD93" i="10"/>
  <c r="BF92" i="10"/>
  <c r="AD92" i="10"/>
  <c r="BF91" i="10"/>
  <c r="AD91" i="10"/>
  <c r="BF90" i="10"/>
  <c r="AD90" i="10"/>
  <c r="BF89" i="10"/>
  <c r="AD89" i="10"/>
  <c r="BF88" i="10"/>
  <c r="AD88" i="10"/>
  <c r="BF87" i="10"/>
  <c r="AD87" i="10"/>
  <c r="BF86" i="10"/>
  <c r="AD86" i="10"/>
  <c r="BF85" i="10"/>
  <c r="AD85" i="10"/>
  <c r="BF84" i="10"/>
  <c r="AD84" i="10"/>
  <c r="BF83" i="10"/>
  <c r="AD83" i="10"/>
  <c r="BF82" i="10"/>
  <c r="AD82" i="10"/>
  <c r="BF81" i="10"/>
  <c r="AD81" i="10"/>
  <c r="BF80" i="10"/>
  <c r="AD80" i="10"/>
  <c r="BF79" i="10"/>
  <c r="AD79" i="10"/>
  <c r="BF78" i="10"/>
  <c r="AD78" i="10"/>
  <c r="BF77" i="10"/>
  <c r="AD77" i="10"/>
  <c r="BF76" i="10"/>
  <c r="AD76" i="10"/>
  <c r="BF75" i="10"/>
  <c r="AD75" i="10"/>
  <c r="BF74" i="10"/>
  <c r="AD74" i="10"/>
  <c r="BF73" i="10"/>
  <c r="AD73" i="10"/>
  <c r="BF72" i="10"/>
  <c r="AD72" i="10"/>
  <c r="BF71" i="10"/>
  <c r="AD71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D65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D64" i="10"/>
  <c r="BF63" i="10"/>
  <c r="BF64" i="10" s="1"/>
  <c r="AD63" i="10"/>
  <c r="BF62" i="10"/>
  <c r="AD62" i="10"/>
  <c r="BF61" i="10"/>
  <c r="AD61" i="10"/>
  <c r="BF60" i="10"/>
  <c r="AD60" i="10"/>
  <c r="BF59" i="10"/>
  <c r="AD59" i="10"/>
  <c r="BF58" i="10"/>
  <c r="AD58" i="10"/>
  <c r="BF57" i="10"/>
  <c r="AD57" i="10"/>
  <c r="BF56" i="10"/>
  <c r="AD56" i="10"/>
  <c r="BF55" i="10"/>
  <c r="AD55" i="10"/>
  <c r="BF54" i="10"/>
  <c r="AD54" i="10"/>
  <c r="BF53" i="10"/>
  <c r="AD53" i="10"/>
  <c r="BF52" i="10"/>
  <c r="AD52" i="10"/>
  <c r="BF51" i="10"/>
  <c r="AD51" i="10"/>
  <c r="BF50" i="10"/>
  <c r="AD50" i="10"/>
  <c r="BF49" i="10"/>
  <c r="AD49" i="10"/>
  <c r="BF48" i="10"/>
  <c r="AD48" i="10"/>
  <c r="BF47" i="10"/>
  <c r="AD47" i="10"/>
  <c r="BF46" i="10"/>
  <c r="AD46" i="10"/>
  <c r="BF45" i="10"/>
  <c r="AD45" i="10"/>
  <c r="BF44" i="10"/>
  <c r="AD44" i="10"/>
  <c r="BF43" i="10"/>
  <c r="AD43" i="10"/>
  <c r="BF42" i="10"/>
  <c r="AD42" i="10"/>
  <c r="BF41" i="10"/>
  <c r="AD41" i="10"/>
  <c r="BF40" i="10"/>
  <c r="AD40" i="10"/>
  <c r="BF39" i="10"/>
  <c r="AD39" i="10"/>
  <c r="B37" i="10"/>
  <c r="B69" i="10" s="1"/>
  <c r="B102" i="10" s="1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AD33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D32" i="10"/>
  <c r="BF31" i="10"/>
  <c r="BF32" i="10" s="1"/>
  <c r="AD31" i="10"/>
  <c r="BF30" i="10"/>
  <c r="AD30" i="10"/>
  <c r="BF29" i="10"/>
  <c r="AD29" i="10"/>
  <c r="BF28" i="10"/>
  <c r="AD28" i="10"/>
  <c r="BF27" i="10"/>
  <c r="AD27" i="10"/>
  <c r="BF26" i="10"/>
  <c r="AD26" i="10"/>
  <c r="BF25" i="10"/>
  <c r="AD25" i="10"/>
  <c r="BF24" i="10"/>
  <c r="AD24" i="10"/>
  <c r="BF23" i="10"/>
  <c r="AD23" i="10"/>
  <c r="BF22" i="10"/>
  <c r="AD22" i="10"/>
  <c r="BF21" i="10"/>
  <c r="AD21" i="10"/>
  <c r="BF20" i="10"/>
  <c r="AD20" i="10"/>
  <c r="BF19" i="10"/>
  <c r="AD19" i="10"/>
  <c r="BF18" i="10"/>
  <c r="AD18" i="10"/>
  <c r="BF17" i="10"/>
  <c r="AD17" i="10"/>
  <c r="BF16" i="10"/>
  <c r="AD16" i="10"/>
  <c r="BF15" i="10"/>
  <c r="AD15" i="10"/>
  <c r="BF14" i="10"/>
  <c r="AD14" i="10"/>
  <c r="BF13" i="10"/>
  <c r="AD13" i="10"/>
  <c r="BF12" i="10"/>
  <c r="AD12" i="10"/>
  <c r="BF11" i="10"/>
  <c r="AD11" i="10"/>
  <c r="BF10" i="10"/>
  <c r="AD10" i="10"/>
  <c r="BF9" i="10"/>
  <c r="AD9" i="10"/>
  <c r="BF8" i="10"/>
  <c r="AD8" i="10"/>
  <c r="BF7" i="10"/>
  <c r="AD7" i="10"/>
  <c r="AC131" i="9"/>
  <c r="AD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K129" i="9"/>
  <c r="J129" i="9"/>
  <c r="I129" i="9"/>
  <c r="H129" i="9"/>
  <c r="G129" i="9"/>
  <c r="F129" i="9"/>
  <c r="E129" i="9"/>
  <c r="D129" i="9"/>
  <c r="C129" i="9"/>
  <c r="AB128" i="9"/>
  <c r="AA128" i="9"/>
  <c r="Z128" i="9"/>
  <c r="Y128" i="9"/>
  <c r="X128" i="9"/>
  <c r="W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D128" i="9"/>
  <c r="C128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M127" i="9"/>
  <c r="L127" i="9"/>
  <c r="K127" i="9"/>
  <c r="J127" i="9"/>
  <c r="I127" i="9"/>
  <c r="H127" i="9"/>
  <c r="G127" i="9"/>
  <c r="F127" i="9"/>
  <c r="E127" i="9"/>
  <c r="D127" i="9"/>
  <c r="C127" i="9"/>
  <c r="AB126" i="9"/>
  <c r="AA126" i="9"/>
  <c r="Z126" i="9"/>
  <c r="Y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F126" i="9"/>
  <c r="E126" i="9"/>
  <c r="D126" i="9"/>
  <c r="C126" i="9"/>
  <c r="AB125" i="9"/>
  <c r="AA125" i="9"/>
  <c r="Z125" i="9"/>
  <c r="Y125" i="9"/>
  <c r="X125" i="9"/>
  <c r="W125" i="9"/>
  <c r="V125" i="9"/>
  <c r="U125" i="9"/>
  <c r="T125" i="9"/>
  <c r="S125" i="9"/>
  <c r="R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B124" i="9"/>
  <c r="AA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H124" i="9"/>
  <c r="G124" i="9"/>
  <c r="F124" i="9"/>
  <c r="E124" i="9"/>
  <c r="D124" i="9"/>
  <c r="C124" i="9"/>
  <c r="AB123" i="9"/>
  <c r="AA123" i="9"/>
  <c r="Z123" i="9"/>
  <c r="Y123" i="9"/>
  <c r="X123" i="9"/>
  <c r="W123" i="9"/>
  <c r="V123" i="9"/>
  <c r="U123" i="9"/>
  <c r="T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AB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J122" i="9"/>
  <c r="I122" i="9"/>
  <c r="H122" i="9"/>
  <c r="G122" i="9"/>
  <c r="F122" i="9"/>
  <c r="E122" i="9"/>
  <c r="D122" i="9"/>
  <c r="C122" i="9"/>
  <c r="AB121" i="9"/>
  <c r="AA121" i="9"/>
  <c r="Z121" i="9"/>
  <c r="Y121" i="9"/>
  <c r="X121" i="9"/>
  <c r="W121" i="9"/>
  <c r="V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C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L120" i="9"/>
  <c r="K120" i="9"/>
  <c r="J120" i="9"/>
  <c r="I120" i="9"/>
  <c r="H120" i="9"/>
  <c r="G120" i="9"/>
  <c r="F120" i="9"/>
  <c r="E120" i="9"/>
  <c r="D120" i="9"/>
  <c r="C120" i="9"/>
  <c r="AB119" i="9"/>
  <c r="AA119" i="9"/>
  <c r="Z119" i="9"/>
  <c r="Y119" i="9"/>
  <c r="X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E119" i="9"/>
  <c r="D119" i="9"/>
  <c r="C119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AB116" i="9"/>
  <c r="AA116" i="9"/>
  <c r="Z116" i="9"/>
  <c r="Y116" i="9"/>
  <c r="X116" i="9"/>
  <c r="W116" i="9"/>
  <c r="V116" i="9"/>
  <c r="U116" i="9"/>
  <c r="T116" i="9"/>
  <c r="S116" i="9"/>
  <c r="R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B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I115" i="9"/>
  <c r="H115" i="9"/>
  <c r="G115" i="9"/>
  <c r="F115" i="9"/>
  <c r="E115" i="9"/>
  <c r="D115" i="9"/>
  <c r="C115" i="9"/>
  <c r="AB114" i="9"/>
  <c r="AA114" i="9"/>
  <c r="Z114" i="9"/>
  <c r="Y114" i="9"/>
  <c r="X114" i="9"/>
  <c r="W114" i="9"/>
  <c r="V114" i="9"/>
  <c r="U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K113" i="9"/>
  <c r="J113" i="9"/>
  <c r="I113" i="9"/>
  <c r="H113" i="9"/>
  <c r="G113" i="9"/>
  <c r="F113" i="9"/>
  <c r="E113" i="9"/>
  <c r="D113" i="9"/>
  <c r="C113" i="9"/>
  <c r="AB112" i="9"/>
  <c r="AA112" i="9"/>
  <c r="Z112" i="9"/>
  <c r="Y112" i="9"/>
  <c r="X112" i="9"/>
  <c r="W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D112" i="9"/>
  <c r="C112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M111" i="9"/>
  <c r="L111" i="9"/>
  <c r="K111" i="9"/>
  <c r="J111" i="9"/>
  <c r="I111" i="9"/>
  <c r="H111" i="9"/>
  <c r="G111" i="9"/>
  <c r="F111" i="9"/>
  <c r="E111" i="9"/>
  <c r="D111" i="9"/>
  <c r="C111" i="9"/>
  <c r="AB110" i="9"/>
  <c r="AA110" i="9"/>
  <c r="Z110" i="9"/>
  <c r="Y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F110" i="9"/>
  <c r="E110" i="9"/>
  <c r="D110" i="9"/>
  <c r="C110" i="9"/>
  <c r="AB109" i="9"/>
  <c r="AA109" i="9"/>
  <c r="Z109" i="9"/>
  <c r="Y109" i="9"/>
  <c r="X109" i="9"/>
  <c r="W109" i="9"/>
  <c r="V109" i="9"/>
  <c r="U109" i="9"/>
  <c r="T109" i="9"/>
  <c r="S109" i="9"/>
  <c r="R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AB108" i="9"/>
  <c r="AA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H108" i="9"/>
  <c r="G108" i="9"/>
  <c r="F108" i="9"/>
  <c r="E108" i="9"/>
  <c r="D108" i="9"/>
  <c r="C108" i="9"/>
  <c r="AB107" i="9"/>
  <c r="AA107" i="9"/>
  <c r="Z107" i="9"/>
  <c r="Y107" i="9"/>
  <c r="X107" i="9"/>
  <c r="W107" i="9"/>
  <c r="V107" i="9"/>
  <c r="U107" i="9"/>
  <c r="T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AB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J106" i="9"/>
  <c r="I106" i="9"/>
  <c r="H106" i="9"/>
  <c r="G106" i="9"/>
  <c r="F106" i="9"/>
  <c r="E106" i="9"/>
  <c r="D106" i="9"/>
  <c r="C106" i="9"/>
  <c r="AB105" i="9"/>
  <c r="AA105" i="9"/>
  <c r="Z105" i="9"/>
  <c r="Y105" i="9"/>
  <c r="X105" i="9"/>
  <c r="W105" i="9"/>
  <c r="V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C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L104" i="9"/>
  <c r="K104" i="9"/>
  <c r="J104" i="9"/>
  <c r="I104" i="9"/>
  <c r="H104" i="9"/>
  <c r="G104" i="9"/>
  <c r="F104" i="9"/>
  <c r="E104" i="9"/>
  <c r="D104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D97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D96" i="9"/>
  <c r="BF95" i="9"/>
  <c r="BF96" i="9" s="1"/>
  <c r="AD95" i="9"/>
  <c r="BF94" i="9"/>
  <c r="AD94" i="9"/>
  <c r="BF93" i="9"/>
  <c r="AD93" i="9"/>
  <c r="BF92" i="9"/>
  <c r="AD92" i="9"/>
  <c r="BF91" i="9"/>
  <c r="AD91" i="9"/>
  <c r="BF90" i="9"/>
  <c r="AD90" i="9"/>
  <c r="BF89" i="9"/>
  <c r="AD89" i="9"/>
  <c r="BF88" i="9"/>
  <c r="AD88" i="9"/>
  <c r="BF87" i="9"/>
  <c r="AD87" i="9"/>
  <c r="BF86" i="9"/>
  <c r="AD86" i="9"/>
  <c r="BF85" i="9"/>
  <c r="AD85" i="9"/>
  <c r="BF84" i="9"/>
  <c r="AD84" i="9"/>
  <c r="BF83" i="9"/>
  <c r="AD83" i="9"/>
  <c r="BF82" i="9"/>
  <c r="AD82" i="9"/>
  <c r="BF81" i="9"/>
  <c r="AD81" i="9"/>
  <c r="BF80" i="9"/>
  <c r="AD80" i="9"/>
  <c r="BF79" i="9"/>
  <c r="AD79" i="9"/>
  <c r="BF78" i="9"/>
  <c r="AD78" i="9"/>
  <c r="BF77" i="9"/>
  <c r="AD77" i="9"/>
  <c r="BF76" i="9"/>
  <c r="AD76" i="9"/>
  <c r="BF75" i="9"/>
  <c r="AD75" i="9"/>
  <c r="BF74" i="9"/>
  <c r="AD74" i="9"/>
  <c r="BF73" i="9"/>
  <c r="AD73" i="9"/>
  <c r="BF72" i="9"/>
  <c r="AD72" i="9"/>
  <c r="BF71" i="9"/>
  <c r="AD71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D65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D64" i="9"/>
  <c r="BF63" i="9"/>
  <c r="BF64" i="9" s="1"/>
  <c r="AD63" i="9"/>
  <c r="BF62" i="9"/>
  <c r="AD62" i="9"/>
  <c r="BF61" i="9"/>
  <c r="AD61" i="9"/>
  <c r="BF60" i="9"/>
  <c r="AD60" i="9"/>
  <c r="BF59" i="9"/>
  <c r="AD59" i="9"/>
  <c r="BF58" i="9"/>
  <c r="AD58" i="9"/>
  <c r="BF57" i="9"/>
  <c r="AD57" i="9"/>
  <c r="BF56" i="9"/>
  <c r="AD56" i="9"/>
  <c r="BF55" i="9"/>
  <c r="AD55" i="9"/>
  <c r="BF54" i="9"/>
  <c r="AD54" i="9"/>
  <c r="BF53" i="9"/>
  <c r="AD53" i="9"/>
  <c r="BF52" i="9"/>
  <c r="AD52" i="9"/>
  <c r="BF51" i="9"/>
  <c r="AD51" i="9"/>
  <c r="BF50" i="9"/>
  <c r="AD50" i="9"/>
  <c r="BF49" i="9"/>
  <c r="AD49" i="9"/>
  <c r="BF48" i="9"/>
  <c r="AD48" i="9"/>
  <c r="BF47" i="9"/>
  <c r="AD47" i="9"/>
  <c r="BF46" i="9"/>
  <c r="AD46" i="9"/>
  <c r="BF45" i="9"/>
  <c r="AD45" i="9"/>
  <c r="BF44" i="9"/>
  <c r="AD44" i="9"/>
  <c r="BF43" i="9"/>
  <c r="AD43" i="9"/>
  <c r="BF42" i="9"/>
  <c r="AD42" i="9"/>
  <c r="BF41" i="9"/>
  <c r="AD41" i="9"/>
  <c r="BF40" i="9"/>
  <c r="AD40" i="9"/>
  <c r="BF39" i="9"/>
  <c r="AD39" i="9"/>
  <c r="B37" i="9"/>
  <c r="B69" i="9" s="1"/>
  <c r="B102" i="9" s="1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L34" i="9"/>
  <c r="K34" i="9"/>
  <c r="J34" i="9"/>
  <c r="I34" i="9"/>
  <c r="H34" i="9"/>
  <c r="G34" i="9"/>
  <c r="F34" i="9"/>
  <c r="E34" i="9"/>
  <c r="D34" i="9"/>
  <c r="C34" i="9"/>
  <c r="AD33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D32" i="9"/>
  <c r="BF31" i="9"/>
  <c r="BF32" i="9" s="1"/>
  <c r="AD31" i="9"/>
  <c r="BF30" i="9"/>
  <c r="AD30" i="9"/>
  <c r="BF29" i="9"/>
  <c r="AD29" i="9"/>
  <c r="BF28" i="9"/>
  <c r="AD28" i="9"/>
  <c r="BF27" i="9"/>
  <c r="AD27" i="9"/>
  <c r="BF26" i="9"/>
  <c r="BF25" i="9"/>
  <c r="AD25" i="9"/>
  <c r="BF24" i="9"/>
  <c r="AD24" i="9"/>
  <c r="BF23" i="9"/>
  <c r="AD23" i="9"/>
  <c r="BF22" i="9"/>
  <c r="AD22" i="9"/>
  <c r="BF21" i="9"/>
  <c r="AD21" i="9"/>
  <c r="BF20" i="9"/>
  <c r="AD20" i="9"/>
  <c r="BF19" i="9"/>
  <c r="AD19" i="9"/>
  <c r="BF18" i="9"/>
  <c r="AD18" i="9"/>
  <c r="BF17" i="9"/>
  <c r="BF16" i="9"/>
  <c r="AD16" i="9"/>
  <c r="BF15" i="9"/>
  <c r="AD15" i="9"/>
  <c r="BF14" i="9"/>
  <c r="AD14" i="9"/>
  <c r="BF13" i="9"/>
  <c r="AD13" i="9"/>
  <c r="BF12" i="9"/>
  <c r="AD12" i="9"/>
  <c r="BF11" i="9"/>
  <c r="AD11" i="9"/>
  <c r="BF10" i="9"/>
  <c r="BF9" i="9"/>
  <c r="AD9" i="9"/>
  <c r="BF8" i="9"/>
  <c r="AD8" i="9"/>
  <c r="BF7" i="9"/>
  <c r="AD7" i="9"/>
  <c r="AC131" i="8"/>
  <c r="AD130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D97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D96" i="8"/>
  <c r="BF95" i="8"/>
  <c r="BF96" i="8" s="1"/>
  <c r="AD95" i="8"/>
  <c r="BF94" i="8"/>
  <c r="AD94" i="8"/>
  <c r="BF93" i="8"/>
  <c r="AD93" i="8"/>
  <c r="BF92" i="8"/>
  <c r="AD92" i="8"/>
  <c r="BF91" i="8"/>
  <c r="AD91" i="8"/>
  <c r="BF90" i="8"/>
  <c r="AD90" i="8"/>
  <c r="BF89" i="8"/>
  <c r="AD89" i="8"/>
  <c r="BF88" i="8"/>
  <c r="AD88" i="8"/>
  <c r="BF87" i="8"/>
  <c r="AD87" i="8"/>
  <c r="BF86" i="8"/>
  <c r="AD86" i="8"/>
  <c r="BF85" i="8"/>
  <c r="AD85" i="8"/>
  <c r="BF84" i="8"/>
  <c r="AD84" i="8"/>
  <c r="BF83" i="8"/>
  <c r="AD83" i="8"/>
  <c r="BF82" i="8"/>
  <c r="AD82" i="8"/>
  <c r="BF81" i="8"/>
  <c r="AD81" i="8"/>
  <c r="BF80" i="8"/>
  <c r="AD80" i="8"/>
  <c r="BF79" i="8"/>
  <c r="AD79" i="8"/>
  <c r="BF78" i="8"/>
  <c r="AD78" i="8"/>
  <c r="BF77" i="8"/>
  <c r="AD77" i="8"/>
  <c r="BF76" i="8"/>
  <c r="AD76" i="8"/>
  <c r="BF75" i="8"/>
  <c r="AD75" i="8"/>
  <c r="BF74" i="8"/>
  <c r="AD74" i="8"/>
  <c r="BF73" i="8"/>
  <c r="AD73" i="8"/>
  <c r="BF72" i="8"/>
  <c r="AD72" i="8"/>
  <c r="BF71" i="8"/>
  <c r="AD71" i="8"/>
  <c r="B69" i="8"/>
  <c r="B102" i="8" s="1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D65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D64" i="8"/>
  <c r="BF63" i="8"/>
  <c r="AD63" i="8"/>
  <c r="BF62" i="8"/>
  <c r="AD62" i="8"/>
  <c r="BF61" i="8"/>
  <c r="AD61" i="8"/>
  <c r="BF60" i="8"/>
  <c r="AD60" i="8"/>
  <c r="BF59" i="8"/>
  <c r="AD59" i="8"/>
  <c r="BF58" i="8"/>
  <c r="AD58" i="8"/>
  <c r="BF57" i="8"/>
  <c r="AD57" i="8"/>
  <c r="BF56" i="8"/>
  <c r="AD56" i="8"/>
  <c r="BF55" i="8"/>
  <c r="AD55" i="8"/>
  <c r="BF54" i="8"/>
  <c r="AD54" i="8"/>
  <c r="BF53" i="8"/>
  <c r="AD53" i="8"/>
  <c r="BF52" i="8"/>
  <c r="AD52" i="8"/>
  <c r="BF51" i="8"/>
  <c r="AD51" i="8"/>
  <c r="BF50" i="8"/>
  <c r="AD50" i="8"/>
  <c r="BF49" i="8"/>
  <c r="AD49" i="8"/>
  <c r="BF48" i="8"/>
  <c r="AD48" i="8"/>
  <c r="BF47" i="8"/>
  <c r="AD47" i="8"/>
  <c r="BF46" i="8"/>
  <c r="AD46" i="8"/>
  <c r="BF45" i="8"/>
  <c r="AD45" i="8"/>
  <c r="BF44" i="8"/>
  <c r="AD44" i="8"/>
  <c r="BF43" i="8"/>
  <c r="AD43" i="8"/>
  <c r="BF42" i="8"/>
  <c r="AD42" i="8"/>
  <c r="BF41" i="8"/>
  <c r="AD41" i="8"/>
  <c r="BF40" i="8"/>
  <c r="AD40" i="8"/>
  <c r="BF39" i="8"/>
  <c r="AD39" i="8"/>
  <c r="B37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D33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D32" i="8"/>
  <c r="BF31" i="8"/>
  <c r="BF32" i="8" s="1"/>
  <c r="AD31" i="8"/>
  <c r="BF30" i="8"/>
  <c r="AD30" i="8"/>
  <c r="BF29" i="8"/>
  <c r="AD29" i="8"/>
  <c r="BF28" i="8"/>
  <c r="AD28" i="8"/>
  <c r="BF27" i="8"/>
  <c r="AD27" i="8"/>
  <c r="BF26" i="8"/>
  <c r="AD26" i="8"/>
  <c r="BF25" i="8"/>
  <c r="AD25" i="8"/>
  <c r="BF24" i="8"/>
  <c r="AD24" i="8"/>
  <c r="BF23" i="8"/>
  <c r="AD23" i="8"/>
  <c r="BF22" i="8"/>
  <c r="AD22" i="8"/>
  <c r="BF21" i="8"/>
  <c r="AD21" i="8"/>
  <c r="BF20" i="8"/>
  <c r="AD20" i="8"/>
  <c r="BF19" i="8"/>
  <c r="AD19" i="8"/>
  <c r="BF18" i="8"/>
  <c r="AD18" i="8"/>
  <c r="BF17" i="8"/>
  <c r="AD17" i="8"/>
  <c r="BF16" i="8"/>
  <c r="AD16" i="8"/>
  <c r="BF15" i="8"/>
  <c r="AD15" i="8"/>
  <c r="BF14" i="8"/>
  <c r="AD14" i="8"/>
  <c r="BF13" i="8"/>
  <c r="AD13" i="8"/>
  <c r="BF12" i="8"/>
  <c r="AD12" i="8"/>
  <c r="BF11" i="8"/>
  <c r="AD11" i="8"/>
  <c r="BF10" i="8"/>
  <c r="AD10" i="8"/>
  <c r="BF9" i="8"/>
  <c r="AD9" i="8"/>
  <c r="BF8" i="8"/>
  <c r="AD8" i="8"/>
  <c r="BF7" i="8"/>
  <c r="AD7" i="8"/>
  <c r="AC131" i="7"/>
  <c r="AD130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B111" i="7"/>
  <c r="AA111" i="7"/>
  <c r="Z111" i="7"/>
  <c r="Y111" i="7"/>
  <c r="X111" i="7"/>
  <c r="W111" i="7"/>
  <c r="V111" i="7"/>
  <c r="U111" i="7"/>
  <c r="T111" i="7"/>
  <c r="T131" i="7" s="1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D131" i="7" s="1"/>
  <c r="C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B104" i="7"/>
  <c r="AA104" i="7"/>
  <c r="Z104" i="7"/>
  <c r="Z131" i="7" s="1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J131" i="7" s="1"/>
  <c r="I104" i="7"/>
  <c r="H104" i="7"/>
  <c r="G104" i="7"/>
  <c r="F104" i="7"/>
  <c r="E104" i="7"/>
  <c r="D104" i="7"/>
  <c r="C104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D97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D96" i="7"/>
  <c r="BF95" i="7"/>
  <c r="BF96" i="7" s="1"/>
  <c r="AD95" i="7"/>
  <c r="BF94" i="7"/>
  <c r="AD94" i="7"/>
  <c r="BF93" i="7"/>
  <c r="AD93" i="7"/>
  <c r="BF92" i="7"/>
  <c r="AD92" i="7"/>
  <c r="BF91" i="7"/>
  <c r="AD91" i="7"/>
  <c r="BF90" i="7"/>
  <c r="AD90" i="7"/>
  <c r="BF89" i="7"/>
  <c r="AD89" i="7"/>
  <c r="BF88" i="7"/>
  <c r="AD88" i="7"/>
  <c r="BF87" i="7"/>
  <c r="AD87" i="7"/>
  <c r="BF86" i="7"/>
  <c r="AD86" i="7"/>
  <c r="BF85" i="7"/>
  <c r="AD85" i="7"/>
  <c r="BF84" i="7"/>
  <c r="AD84" i="7"/>
  <c r="BF83" i="7"/>
  <c r="AD83" i="7"/>
  <c r="BF82" i="7"/>
  <c r="AD82" i="7"/>
  <c r="BF81" i="7"/>
  <c r="AD81" i="7"/>
  <c r="BF80" i="7"/>
  <c r="AD80" i="7"/>
  <c r="BF79" i="7"/>
  <c r="AD79" i="7"/>
  <c r="BF78" i="7"/>
  <c r="AD78" i="7"/>
  <c r="BF77" i="7"/>
  <c r="AD77" i="7"/>
  <c r="BF76" i="7"/>
  <c r="AD76" i="7"/>
  <c r="BF75" i="7"/>
  <c r="AD75" i="7"/>
  <c r="BF74" i="7"/>
  <c r="AD74" i="7"/>
  <c r="BF73" i="7"/>
  <c r="AD73" i="7"/>
  <c r="BF72" i="7"/>
  <c r="AD72" i="7"/>
  <c r="BF71" i="7"/>
  <c r="AD71" i="7"/>
  <c r="AD98" i="7" s="1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D65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D64" i="7"/>
  <c r="BF63" i="7"/>
  <c r="BF64" i="7" s="1"/>
  <c r="AD63" i="7"/>
  <c r="BF62" i="7"/>
  <c r="AD62" i="7"/>
  <c r="BF61" i="7"/>
  <c r="AD61" i="7"/>
  <c r="BF60" i="7"/>
  <c r="AD60" i="7"/>
  <c r="BF59" i="7"/>
  <c r="AD59" i="7"/>
  <c r="BF58" i="7"/>
  <c r="AD58" i="7"/>
  <c r="BF57" i="7"/>
  <c r="AD57" i="7"/>
  <c r="BF56" i="7"/>
  <c r="AD56" i="7"/>
  <c r="BF55" i="7"/>
  <c r="AD55" i="7"/>
  <c r="BF54" i="7"/>
  <c r="AD54" i="7"/>
  <c r="BF53" i="7"/>
  <c r="AD53" i="7"/>
  <c r="BF52" i="7"/>
  <c r="AD52" i="7"/>
  <c r="BF51" i="7"/>
  <c r="AD51" i="7"/>
  <c r="BF50" i="7"/>
  <c r="AD50" i="7"/>
  <c r="BF49" i="7"/>
  <c r="AD49" i="7"/>
  <c r="BF48" i="7"/>
  <c r="AD48" i="7"/>
  <c r="BF47" i="7"/>
  <c r="AD47" i="7"/>
  <c r="BF46" i="7"/>
  <c r="AD46" i="7"/>
  <c r="BF45" i="7"/>
  <c r="AD45" i="7"/>
  <c r="BF44" i="7"/>
  <c r="AD44" i="7"/>
  <c r="BF43" i="7"/>
  <c r="AD43" i="7"/>
  <c r="BF42" i="7"/>
  <c r="AD42" i="7"/>
  <c r="BF41" i="7"/>
  <c r="AD41" i="7"/>
  <c r="BF40" i="7"/>
  <c r="AD40" i="7"/>
  <c r="BF39" i="7"/>
  <c r="AD39" i="7"/>
  <c r="B37" i="7"/>
  <c r="B69" i="7" s="1"/>
  <c r="B102" i="7" s="1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D33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D32" i="7"/>
  <c r="BF31" i="7"/>
  <c r="BF32" i="7" s="1"/>
  <c r="AD31" i="7"/>
  <c r="BF30" i="7"/>
  <c r="AD30" i="7"/>
  <c r="BF29" i="7"/>
  <c r="AD29" i="7"/>
  <c r="BF28" i="7"/>
  <c r="AD28" i="7"/>
  <c r="BF27" i="7"/>
  <c r="AD27" i="7"/>
  <c r="BF26" i="7"/>
  <c r="AD26" i="7"/>
  <c r="BF25" i="7"/>
  <c r="AD25" i="7"/>
  <c r="BF24" i="7"/>
  <c r="AD24" i="7"/>
  <c r="BF23" i="7"/>
  <c r="AD23" i="7"/>
  <c r="BF22" i="7"/>
  <c r="AD22" i="7"/>
  <c r="BF21" i="7"/>
  <c r="AD21" i="7"/>
  <c r="BF20" i="7"/>
  <c r="AD20" i="7"/>
  <c r="BF19" i="7"/>
  <c r="AD19" i="7"/>
  <c r="BF18" i="7"/>
  <c r="AD18" i="7"/>
  <c r="BF17" i="7"/>
  <c r="AD17" i="7"/>
  <c r="BF16" i="7"/>
  <c r="AD16" i="7"/>
  <c r="BF15" i="7"/>
  <c r="AD15" i="7"/>
  <c r="BF14" i="7"/>
  <c r="AD14" i="7"/>
  <c r="BF13" i="7"/>
  <c r="AD13" i="7"/>
  <c r="BF12" i="7"/>
  <c r="AD12" i="7"/>
  <c r="BF11" i="7"/>
  <c r="AD11" i="7"/>
  <c r="BF10" i="7"/>
  <c r="AD10" i="7"/>
  <c r="BF9" i="7"/>
  <c r="AD9" i="7"/>
  <c r="BF8" i="7"/>
  <c r="AD8" i="7"/>
  <c r="BF7" i="7"/>
  <c r="AD7" i="7"/>
  <c r="C134" i="1"/>
  <c r="C133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D97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D96" i="1"/>
  <c r="BF95" i="1"/>
  <c r="BF96" i="1" s="1"/>
  <c r="AD95" i="1"/>
  <c r="BF94" i="1"/>
  <c r="AD94" i="1"/>
  <c r="BF93" i="1"/>
  <c r="AD93" i="1"/>
  <c r="BF92" i="1"/>
  <c r="AD92" i="1"/>
  <c r="BF91" i="1"/>
  <c r="AD91" i="1"/>
  <c r="BF90" i="1"/>
  <c r="AD90" i="1"/>
  <c r="BF89" i="1"/>
  <c r="AD89" i="1"/>
  <c r="BF88" i="1"/>
  <c r="AD88" i="1"/>
  <c r="BF87" i="1"/>
  <c r="AD87" i="1"/>
  <c r="BF86" i="1"/>
  <c r="AD86" i="1"/>
  <c r="BF85" i="1"/>
  <c r="AD85" i="1"/>
  <c r="BF84" i="1"/>
  <c r="AD84" i="1"/>
  <c r="BF83" i="1"/>
  <c r="AD83" i="1"/>
  <c r="BF82" i="1"/>
  <c r="AD82" i="1"/>
  <c r="BF81" i="1"/>
  <c r="AD81" i="1"/>
  <c r="BF80" i="1"/>
  <c r="AD80" i="1"/>
  <c r="BF79" i="1"/>
  <c r="AD79" i="1"/>
  <c r="BF78" i="1"/>
  <c r="AD78" i="1"/>
  <c r="BF77" i="1"/>
  <c r="AD77" i="1"/>
  <c r="BF76" i="1"/>
  <c r="AD76" i="1"/>
  <c r="BF75" i="1"/>
  <c r="AD75" i="1"/>
  <c r="BF74" i="1"/>
  <c r="AD74" i="1"/>
  <c r="BF73" i="1"/>
  <c r="AD73" i="1"/>
  <c r="BF72" i="1"/>
  <c r="AD72" i="1"/>
  <c r="BF71" i="1"/>
  <c r="AD71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D65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D64" i="1"/>
  <c r="BF63" i="1"/>
  <c r="BF64" i="1" s="1"/>
  <c r="AD63" i="1"/>
  <c r="BF62" i="1"/>
  <c r="AD62" i="1"/>
  <c r="BF61" i="1"/>
  <c r="AD61" i="1"/>
  <c r="BF60" i="1"/>
  <c r="AD60" i="1"/>
  <c r="BF59" i="1"/>
  <c r="AD59" i="1"/>
  <c r="BF58" i="1"/>
  <c r="AD58" i="1"/>
  <c r="BF57" i="1"/>
  <c r="AD57" i="1"/>
  <c r="BF56" i="1"/>
  <c r="AD56" i="1"/>
  <c r="BF55" i="1"/>
  <c r="AD55" i="1"/>
  <c r="BF54" i="1"/>
  <c r="AD54" i="1"/>
  <c r="BF53" i="1"/>
  <c r="AD53" i="1"/>
  <c r="BF52" i="1"/>
  <c r="AD52" i="1"/>
  <c r="BF51" i="1"/>
  <c r="AD51" i="1"/>
  <c r="BF50" i="1"/>
  <c r="AD50" i="1"/>
  <c r="BF49" i="1"/>
  <c r="AD49" i="1"/>
  <c r="BF48" i="1"/>
  <c r="AD48" i="1"/>
  <c r="BF47" i="1"/>
  <c r="AD47" i="1"/>
  <c r="BF46" i="1"/>
  <c r="AD46" i="1"/>
  <c r="BF45" i="1"/>
  <c r="AD45" i="1"/>
  <c r="BF44" i="1"/>
  <c r="AD44" i="1"/>
  <c r="BF43" i="1"/>
  <c r="AD43" i="1"/>
  <c r="BF42" i="1"/>
  <c r="AD42" i="1"/>
  <c r="BF41" i="1"/>
  <c r="AD41" i="1"/>
  <c r="BF40" i="1"/>
  <c r="AD40" i="1"/>
  <c r="BF39" i="1"/>
  <c r="AD39" i="1"/>
  <c r="B37" i="1"/>
  <c r="B69" i="1" s="1"/>
  <c r="B102" i="1" s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D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D32" i="1"/>
  <c r="BF31" i="1"/>
  <c r="AD31" i="1"/>
  <c r="BF30" i="1"/>
  <c r="AD30" i="1"/>
  <c r="BF29" i="1"/>
  <c r="AD29" i="1"/>
  <c r="BF28" i="1"/>
  <c r="AD28" i="1"/>
  <c r="BF27" i="1"/>
  <c r="AD27" i="1"/>
  <c r="BF26" i="1"/>
  <c r="AD26" i="1"/>
  <c r="BF25" i="1"/>
  <c r="AD25" i="1"/>
  <c r="BF24" i="1"/>
  <c r="AD24" i="1"/>
  <c r="BF23" i="1"/>
  <c r="AD23" i="1"/>
  <c r="BF22" i="1"/>
  <c r="AD22" i="1"/>
  <c r="BF21" i="1"/>
  <c r="AD21" i="1"/>
  <c r="BF20" i="1"/>
  <c r="AD20" i="1"/>
  <c r="BF19" i="1"/>
  <c r="AD19" i="1"/>
  <c r="BF18" i="1"/>
  <c r="AD18" i="1"/>
  <c r="BF17" i="1"/>
  <c r="AD17" i="1"/>
  <c r="BF16" i="1"/>
  <c r="AD16" i="1"/>
  <c r="BF15" i="1"/>
  <c r="AD15" i="1"/>
  <c r="BF14" i="1"/>
  <c r="AD14" i="1"/>
  <c r="BF13" i="1"/>
  <c r="AD13" i="1"/>
  <c r="BF12" i="1"/>
  <c r="AD12" i="1"/>
  <c r="BF11" i="1"/>
  <c r="AD11" i="1"/>
  <c r="BF10" i="1"/>
  <c r="AD10" i="1"/>
  <c r="BF9" i="1"/>
  <c r="AD9" i="1"/>
  <c r="BF8" i="1"/>
  <c r="AD8" i="1"/>
  <c r="BF7" i="1"/>
  <c r="AD7" i="1"/>
  <c r="AC131" i="6"/>
  <c r="AD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AD127" i="6" s="1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AB117" i="6"/>
  <c r="AA117" i="6"/>
  <c r="AA131" i="6" s="1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AD116" i="6" s="1"/>
  <c r="D116" i="6"/>
  <c r="C116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AD113" i="6" s="1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AD111" i="6" s="1"/>
  <c r="C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N131" i="6" s="1"/>
  <c r="M104" i="6"/>
  <c r="L104" i="6"/>
  <c r="K104" i="6"/>
  <c r="J104" i="6"/>
  <c r="I104" i="6"/>
  <c r="H104" i="6"/>
  <c r="G104" i="6"/>
  <c r="F104" i="6"/>
  <c r="E104" i="6"/>
  <c r="D104" i="6"/>
  <c r="C104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AD97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D96" i="6"/>
  <c r="BF95" i="6"/>
  <c r="BF96" i="6" s="1"/>
  <c r="AD95" i="6"/>
  <c r="BF94" i="6"/>
  <c r="AD94" i="6"/>
  <c r="BF93" i="6"/>
  <c r="AD93" i="6"/>
  <c r="BF92" i="6"/>
  <c r="AD92" i="6"/>
  <c r="BF91" i="6"/>
  <c r="AD91" i="6"/>
  <c r="BF90" i="6"/>
  <c r="AD90" i="6"/>
  <c r="BF89" i="6"/>
  <c r="AD89" i="6"/>
  <c r="BF88" i="6"/>
  <c r="AD88" i="6"/>
  <c r="BF87" i="6"/>
  <c r="AD87" i="6"/>
  <c r="BF86" i="6"/>
  <c r="AD86" i="6"/>
  <c r="BF85" i="6"/>
  <c r="AD85" i="6"/>
  <c r="BF84" i="6"/>
  <c r="AD84" i="6"/>
  <c r="BF83" i="6"/>
  <c r="AD83" i="6"/>
  <c r="BF82" i="6"/>
  <c r="AD82" i="6"/>
  <c r="BF81" i="6"/>
  <c r="AD81" i="6"/>
  <c r="BF80" i="6"/>
  <c r="AD80" i="6"/>
  <c r="BF79" i="6"/>
  <c r="AD79" i="6"/>
  <c r="BF78" i="6"/>
  <c r="AD78" i="6"/>
  <c r="BF77" i="6"/>
  <c r="AD77" i="6"/>
  <c r="BF76" i="6"/>
  <c r="AD76" i="6"/>
  <c r="BF75" i="6"/>
  <c r="AD75" i="6"/>
  <c r="BF74" i="6"/>
  <c r="AD74" i="6"/>
  <c r="BF73" i="6"/>
  <c r="AD73" i="6"/>
  <c r="BF72" i="6"/>
  <c r="AD72" i="6"/>
  <c r="BF71" i="6"/>
  <c r="AD71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D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D64" i="6"/>
  <c r="BF63" i="6"/>
  <c r="AD63" i="6"/>
  <c r="BF62" i="6"/>
  <c r="AD62" i="6"/>
  <c r="BF61" i="6"/>
  <c r="AD61" i="6"/>
  <c r="BF60" i="6"/>
  <c r="AD60" i="6"/>
  <c r="BF59" i="6"/>
  <c r="AD59" i="6"/>
  <c r="BF58" i="6"/>
  <c r="AD58" i="6"/>
  <c r="BF57" i="6"/>
  <c r="AD57" i="6"/>
  <c r="BF56" i="6"/>
  <c r="AD56" i="6"/>
  <c r="BF55" i="6"/>
  <c r="AD55" i="6"/>
  <c r="BF54" i="6"/>
  <c r="AD54" i="6"/>
  <c r="BF53" i="6"/>
  <c r="AD53" i="6"/>
  <c r="BF52" i="6"/>
  <c r="AD52" i="6"/>
  <c r="BF51" i="6"/>
  <c r="AD51" i="6"/>
  <c r="BF50" i="6"/>
  <c r="AD50" i="6"/>
  <c r="BF49" i="6"/>
  <c r="AD49" i="6"/>
  <c r="BF48" i="6"/>
  <c r="AD48" i="6"/>
  <c r="BF47" i="6"/>
  <c r="AD47" i="6"/>
  <c r="BF46" i="6"/>
  <c r="AD46" i="6"/>
  <c r="BF45" i="6"/>
  <c r="AD45" i="6"/>
  <c r="BF44" i="6"/>
  <c r="AD44" i="6"/>
  <c r="BF43" i="6"/>
  <c r="AD43" i="6"/>
  <c r="BF42" i="6"/>
  <c r="AD42" i="6"/>
  <c r="BF41" i="6"/>
  <c r="AD41" i="6"/>
  <c r="BF40" i="6"/>
  <c r="AD40" i="6"/>
  <c r="BF39" i="6"/>
  <c r="AD39" i="6"/>
  <c r="B37" i="6"/>
  <c r="B69" i="6" s="1"/>
  <c r="B102" i="6" s="1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D33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D32" i="6"/>
  <c r="BF31" i="6"/>
  <c r="BF32" i="6" s="1"/>
  <c r="AD31" i="6"/>
  <c r="BF30" i="6"/>
  <c r="AD30" i="6"/>
  <c r="BF29" i="6"/>
  <c r="AD29" i="6"/>
  <c r="BF28" i="6"/>
  <c r="AD28" i="6"/>
  <c r="BF27" i="6"/>
  <c r="AD27" i="6"/>
  <c r="BF26" i="6"/>
  <c r="AD26" i="6"/>
  <c r="BF25" i="6"/>
  <c r="AD25" i="6"/>
  <c r="BF24" i="6"/>
  <c r="AD24" i="6"/>
  <c r="BF23" i="6"/>
  <c r="AD23" i="6"/>
  <c r="BF22" i="6"/>
  <c r="AD22" i="6"/>
  <c r="BF21" i="6"/>
  <c r="AD21" i="6"/>
  <c r="BF20" i="6"/>
  <c r="AD20" i="6"/>
  <c r="BF19" i="6"/>
  <c r="AD19" i="6"/>
  <c r="BF18" i="6"/>
  <c r="AD18" i="6"/>
  <c r="BF17" i="6"/>
  <c r="AD17" i="6"/>
  <c r="BF16" i="6"/>
  <c r="AD16" i="6"/>
  <c r="BF15" i="6"/>
  <c r="AD15" i="6"/>
  <c r="BF14" i="6"/>
  <c r="AD14" i="6"/>
  <c r="BF13" i="6"/>
  <c r="AD13" i="6"/>
  <c r="BF12" i="6"/>
  <c r="AD12" i="6"/>
  <c r="BF11" i="6"/>
  <c r="AD11" i="6"/>
  <c r="BF10" i="6"/>
  <c r="AD10" i="6"/>
  <c r="BF9" i="6"/>
  <c r="AD9" i="6"/>
  <c r="BF8" i="6"/>
  <c r="AD8" i="6"/>
  <c r="BF7" i="6"/>
  <c r="AD7" i="6"/>
  <c r="AC131" i="5"/>
  <c r="AD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AD105" i="5" s="1"/>
  <c r="D105" i="5"/>
  <c r="C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O131" i="5" s="1"/>
  <c r="N104" i="5"/>
  <c r="M104" i="5"/>
  <c r="L104" i="5"/>
  <c r="K104" i="5"/>
  <c r="J104" i="5"/>
  <c r="I104" i="5"/>
  <c r="H104" i="5"/>
  <c r="G104" i="5"/>
  <c r="F104" i="5"/>
  <c r="E104" i="5"/>
  <c r="D104" i="5"/>
  <c r="C104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D97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D96" i="5"/>
  <c r="BF95" i="5"/>
  <c r="BF96" i="5" s="1"/>
  <c r="AD95" i="5"/>
  <c r="BF94" i="5"/>
  <c r="AD94" i="5"/>
  <c r="BF93" i="5"/>
  <c r="AD93" i="5"/>
  <c r="BF92" i="5"/>
  <c r="AD92" i="5"/>
  <c r="BF91" i="5"/>
  <c r="AD91" i="5"/>
  <c r="BF90" i="5"/>
  <c r="AD90" i="5"/>
  <c r="BF89" i="5"/>
  <c r="AD89" i="5"/>
  <c r="BF88" i="5"/>
  <c r="AD88" i="5"/>
  <c r="BF87" i="5"/>
  <c r="AD87" i="5"/>
  <c r="BF86" i="5"/>
  <c r="AD86" i="5"/>
  <c r="BF85" i="5"/>
  <c r="AD85" i="5"/>
  <c r="BF84" i="5"/>
  <c r="AD84" i="5"/>
  <c r="BF83" i="5"/>
  <c r="AD83" i="5"/>
  <c r="BF82" i="5"/>
  <c r="AD82" i="5"/>
  <c r="BF81" i="5"/>
  <c r="AD81" i="5"/>
  <c r="BF80" i="5"/>
  <c r="AD80" i="5"/>
  <c r="BF79" i="5"/>
  <c r="AD79" i="5"/>
  <c r="BF78" i="5"/>
  <c r="AD78" i="5"/>
  <c r="BF77" i="5"/>
  <c r="AD77" i="5"/>
  <c r="BF76" i="5"/>
  <c r="AD76" i="5"/>
  <c r="BF75" i="5"/>
  <c r="AD75" i="5"/>
  <c r="BF74" i="5"/>
  <c r="AD74" i="5"/>
  <c r="BF73" i="5"/>
  <c r="AD73" i="5"/>
  <c r="BF72" i="5"/>
  <c r="AD72" i="5"/>
  <c r="BF71" i="5"/>
  <c r="AD71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D65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D64" i="5"/>
  <c r="BF63" i="5"/>
  <c r="BF64" i="5" s="1"/>
  <c r="AD63" i="5"/>
  <c r="BF62" i="5"/>
  <c r="AD62" i="5"/>
  <c r="BF61" i="5"/>
  <c r="AD61" i="5"/>
  <c r="BF60" i="5"/>
  <c r="AD60" i="5"/>
  <c r="BF59" i="5"/>
  <c r="AD59" i="5"/>
  <c r="BF58" i="5"/>
  <c r="AD58" i="5"/>
  <c r="BF57" i="5"/>
  <c r="AD57" i="5"/>
  <c r="BF56" i="5"/>
  <c r="AD56" i="5"/>
  <c r="BF55" i="5"/>
  <c r="AD55" i="5"/>
  <c r="BF54" i="5"/>
  <c r="AD54" i="5"/>
  <c r="BF53" i="5"/>
  <c r="AD53" i="5"/>
  <c r="BF52" i="5"/>
  <c r="AD52" i="5"/>
  <c r="BF51" i="5"/>
  <c r="AD51" i="5"/>
  <c r="BF50" i="5"/>
  <c r="AD50" i="5"/>
  <c r="BF49" i="5"/>
  <c r="AD49" i="5"/>
  <c r="BF48" i="5"/>
  <c r="AD48" i="5"/>
  <c r="BF47" i="5"/>
  <c r="AD47" i="5"/>
  <c r="BF46" i="5"/>
  <c r="AD46" i="5"/>
  <c r="BF45" i="5"/>
  <c r="AD45" i="5"/>
  <c r="BF44" i="5"/>
  <c r="AD44" i="5"/>
  <c r="BF43" i="5"/>
  <c r="AD43" i="5"/>
  <c r="BF42" i="5"/>
  <c r="AD42" i="5"/>
  <c r="BF41" i="5"/>
  <c r="AD41" i="5"/>
  <c r="BF40" i="5"/>
  <c r="AD40" i="5"/>
  <c r="BF39" i="5"/>
  <c r="AD39" i="5"/>
  <c r="B37" i="5"/>
  <c r="B69" i="5" s="1"/>
  <c r="B102" i="5" s="1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D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D32" i="5"/>
  <c r="BF31" i="5"/>
  <c r="BF32" i="5" s="1"/>
  <c r="AD31" i="5"/>
  <c r="BF30" i="5"/>
  <c r="AD30" i="5"/>
  <c r="BF29" i="5"/>
  <c r="AD29" i="5"/>
  <c r="BF28" i="5"/>
  <c r="AD28" i="5"/>
  <c r="BF27" i="5"/>
  <c r="AD27" i="5"/>
  <c r="BF26" i="5"/>
  <c r="AD26" i="5"/>
  <c r="BF25" i="5"/>
  <c r="AD25" i="5"/>
  <c r="BF24" i="5"/>
  <c r="AD24" i="5"/>
  <c r="BF23" i="5"/>
  <c r="AD23" i="5"/>
  <c r="BF22" i="5"/>
  <c r="AD22" i="5"/>
  <c r="BF21" i="5"/>
  <c r="AD21" i="5"/>
  <c r="BF20" i="5"/>
  <c r="AD20" i="5"/>
  <c r="BF19" i="5"/>
  <c r="AD19" i="5"/>
  <c r="BF18" i="5"/>
  <c r="AD18" i="5"/>
  <c r="BF17" i="5"/>
  <c r="AD17" i="5"/>
  <c r="BF16" i="5"/>
  <c r="AD16" i="5"/>
  <c r="BF15" i="5"/>
  <c r="AD15" i="5"/>
  <c r="BF14" i="5"/>
  <c r="AD14" i="5"/>
  <c r="BF13" i="5"/>
  <c r="AD13" i="5"/>
  <c r="BF12" i="5"/>
  <c r="AD12" i="5"/>
  <c r="BF11" i="5"/>
  <c r="AD11" i="5"/>
  <c r="BF10" i="5"/>
  <c r="AD10" i="5"/>
  <c r="BF9" i="5"/>
  <c r="AD9" i="5"/>
  <c r="BF8" i="5"/>
  <c r="AD8" i="5"/>
  <c r="BF7" i="5"/>
  <c r="AD7" i="5"/>
  <c r="AC131" i="4"/>
  <c r="AD130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D126" i="4" s="1"/>
  <c r="D126" i="4"/>
  <c r="C126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34" i="4" s="1"/>
  <c r="D118" i="4"/>
  <c r="C118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D110" i="4" s="1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D97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D96" i="4"/>
  <c r="BF95" i="4"/>
  <c r="BF96" i="4" s="1"/>
  <c r="AD95" i="4"/>
  <c r="BF94" i="4"/>
  <c r="AD94" i="4"/>
  <c r="BF93" i="4"/>
  <c r="AD93" i="4"/>
  <c r="BF92" i="4"/>
  <c r="AD92" i="4"/>
  <c r="BF91" i="4"/>
  <c r="AD91" i="4"/>
  <c r="BF90" i="4"/>
  <c r="AD90" i="4"/>
  <c r="BF89" i="4"/>
  <c r="AD89" i="4"/>
  <c r="BF88" i="4"/>
  <c r="AD88" i="4"/>
  <c r="BF87" i="4"/>
  <c r="AD87" i="4"/>
  <c r="BF86" i="4"/>
  <c r="AD86" i="4"/>
  <c r="BF85" i="4"/>
  <c r="AD85" i="4"/>
  <c r="BF84" i="4"/>
  <c r="AD84" i="4"/>
  <c r="BF83" i="4"/>
  <c r="AD83" i="4"/>
  <c r="BF82" i="4"/>
  <c r="AD82" i="4"/>
  <c r="BF81" i="4"/>
  <c r="AD81" i="4"/>
  <c r="BF80" i="4"/>
  <c r="AD80" i="4"/>
  <c r="BF79" i="4"/>
  <c r="AD79" i="4"/>
  <c r="BF78" i="4"/>
  <c r="AD78" i="4"/>
  <c r="BF77" i="4"/>
  <c r="AD77" i="4"/>
  <c r="BF76" i="4"/>
  <c r="AD76" i="4"/>
  <c r="BF75" i="4"/>
  <c r="AD75" i="4"/>
  <c r="BF74" i="4"/>
  <c r="AD74" i="4"/>
  <c r="BF73" i="4"/>
  <c r="AD73" i="4"/>
  <c r="BF72" i="4"/>
  <c r="AD72" i="4"/>
  <c r="BF71" i="4"/>
  <c r="AD71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D65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D64" i="4"/>
  <c r="BF63" i="4"/>
  <c r="BF64" i="4" s="1"/>
  <c r="AD63" i="4"/>
  <c r="BF62" i="4"/>
  <c r="AD62" i="4"/>
  <c r="BF61" i="4"/>
  <c r="AD61" i="4"/>
  <c r="BF60" i="4"/>
  <c r="AD60" i="4"/>
  <c r="BF59" i="4"/>
  <c r="AD59" i="4"/>
  <c r="BF58" i="4"/>
  <c r="AD58" i="4"/>
  <c r="BF57" i="4"/>
  <c r="AD57" i="4"/>
  <c r="BF56" i="4"/>
  <c r="AD56" i="4"/>
  <c r="BF55" i="4"/>
  <c r="AD55" i="4"/>
  <c r="BF54" i="4"/>
  <c r="AD54" i="4"/>
  <c r="BF53" i="4"/>
  <c r="AD53" i="4"/>
  <c r="BF52" i="4"/>
  <c r="AD52" i="4"/>
  <c r="BF51" i="4"/>
  <c r="AD51" i="4"/>
  <c r="BF50" i="4"/>
  <c r="AD50" i="4"/>
  <c r="BF49" i="4"/>
  <c r="AD49" i="4"/>
  <c r="BF48" i="4"/>
  <c r="AD48" i="4"/>
  <c r="BF47" i="4"/>
  <c r="AD47" i="4"/>
  <c r="BF46" i="4"/>
  <c r="AD46" i="4"/>
  <c r="BF45" i="4"/>
  <c r="AD45" i="4"/>
  <c r="BF44" i="4"/>
  <c r="AD44" i="4"/>
  <c r="BF43" i="4"/>
  <c r="AD43" i="4"/>
  <c r="BF42" i="4"/>
  <c r="AD42" i="4"/>
  <c r="BF41" i="4"/>
  <c r="AD41" i="4"/>
  <c r="BF40" i="4"/>
  <c r="AD40" i="4"/>
  <c r="BF39" i="4"/>
  <c r="AD39" i="4"/>
  <c r="AD66" i="4" s="1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D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D32" i="4"/>
  <c r="BF31" i="4"/>
  <c r="AD31" i="4"/>
  <c r="BF30" i="4"/>
  <c r="AD30" i="4"/>
  <c r="BF29" i="4"/>
  <c r="AD29" i="4"/>
  <c r="BF28" i="4"/>
  <c r="AD28" i="4"/>
  <c r="BF27" i="4"/>
  <c r="AD27" i="4"/>
  <c r="BF26" i="4"/>
  <c r="AD26" i="4"/>
  <c r="BF25" i="4"/>
  <c r="AD25" i="4"/>
  <c r="BF24" i="4"/>
  <c r="AD24" i="4"/>
  <c r="BF23" i="4"/>
  <c r="AD23" i="4"/>
  <c r="BF22" i="4"/>
  <c r="AD22" i="4"/>
  <c r="BF21" i="4"/>
  <c r="AD21" i="4"/>
  <c r="BF20" i="4"/>
  <c r="AD20" i="4"/>
  <c r="BF19" i="4"/>
  <c r="AD19" i="4"/>
  <c r="BF18" i="4"/>
  <c r="AD18" i="4"/>
  <c r="BF17" i="4"/>
  <c r="AD17" i="4"/>
  <c r="BF16" i="4"/>
  <c r="AD16" i="4"/>
  <c r="BF15" i="4"/>
  <c r="AD15" i="4"/>
  <c r="BF14" i="4"/>
  <c r="AD14" i="4"/>
  <c r="BF13" i="4"/>
  <c r="AD13" i="4"/>
  <c r="BF12" i="4"/>
  <c r="AD12" i="4"/>
  <c r="BF11" i="4"/>
  <c r="AD11" i="4"/>
  <c r="BF10" i="4"/>
  <c r="AD10" i="4"/>
  <c r="BF9" i="4"/>
  <c r="AD9" i="4"/>
  <c r="BF8" i="4"/>
  <c r="AD8" i="4"/>
  <c r="BF7" i="4"/>
  <c r="AD7" i="4"/>
  <c r="AC131" i="2"/>
  <c r="AD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AD124" i="2" s="1"/>
  <c r="H124" i="2"/>
  <c r="G124" i="2"/>
  <c r="F124" i="2"/>
  <c r="E124" i="2"/>
  <c r="D124" i="2"/>
  <c r="C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D123" i="2" s="1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D107" i="2" s="1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B105" i="2"/>
  <c r="AA105" i="2"/>
  <c r="Z105" i="2"/>
  <c r="Y105" i="2"/>
  <c r="X105" i="2"/>
  <c r="X131" i="2" s="1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H131" i="2" s="1"/>
  <c r="G105" i="2"/>
  <c r="F105" i="2"/>
  <c r="E105" i="2"/>
  <c r="D105" i="2"/>
  <c r="C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Q131" i="2" s="1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D97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D96" i="2"/>
  <c r="BF95" i="2"/>
  <c r="BF96" i="2" s="1"/>
  <c r="AD95" i="2"/>
  <c r="BF94" i="2"/>
  <c r="AD94" i="2"/>
  <c r="BF93" i="2"/>
  <c r="AD93" i="2"/>
  <c r="BF92" i="2"/>
  <c r="AD92" i="2"/>
  <c r="BF91" i="2"/>
  <c r="AD91" i="2"/>
  <c r="BF90" i="2"/>
  <c r="AD90" i="2"/>
  <c r="BF89" i="2"/>
  <c r="AD89" i="2"/>
  <c r="BF88" i="2"/>
  <c r="AD88" i="2"/>
  <c r="BF87" i="2"/>
  <c r="AD87" i="2"/>
  <c r="BF86" i="2"/>
  <c r="AD86" i="2"/>
  <c r="BF85" i="2"/>
  <c r="AD85" i="2"/>
  <c r="BF84" i="2"/>
  <c r="AD84" i="2"/>
  <c r="BF83" i="2"/>
  <c r="AD83" i="2"/>
  <c r="BF82" i="2"/>
  <c r="AD82" i="2"/>
  <c r="BF81" i="2"/>
  <c r="AD81" i="2"/>
  <c r="BF80" i="2"/>
  <c r="AD80" i="2"/>
  <c r="BF79" i="2"/>
  <c r="AD79" i="2"/>
  <c r="BF78" i="2"/>
  <c r="AD78" i="2"/>
  <c r="BF77" i="2"/>
  <c r="AD77" i="2"/>
  <c r="BF76" i="2"/>
  <c r="AD76" i="2"/>
  <c r="BF75" i="2"/>
  <c r="AD75" i="2"/>
  <c r="BF74" i="2"/>
  <c r="AD74" i="2"/>
  <c r="BF73" i="2"/>
  <c r="AD73" i="2"/>
  <c r="BF72" i="2"/>
  <c r="AD72" i="2"/>
  <c r="BF71" i="2"/>
  <c r="AD71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D65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D64" i="2"/>
  <c r="BF63" i="2"/>
  <c r="BF64" i="2" s="1"/>
  <c r="AD63" i="2"/>
  <c r="BF62" i="2"/>
  <c r="AD62" i="2"/>
  <c r="BF61" i="2"/>
  <c r="AD61" i="2"/>
  <c r="BF60" i="2"/>
  <c r="AD60" i="2"/>
  <c r="BF59" i="2"/>
  <c r="AD59" i="2"/>
  <c r="BF58" i="2"/>
  <c r="AD58" i="2"/>
  <c r="BF57" i="2"/>
  <c r="AD57" i="2"/>
  <c r="BF56" i="2"/>
  <c r="AD56" i="2"/>
  <c r="BF55" i="2"/>
  <c r="AD55" i="2"/>
  <c r="BF54" i="2"/>
  <c r="AD54" i="2"/>
  <c r="BF53" i="2"/>
  <c r="AD53" i="2"/>
  <c r="BF52" i="2"/>
  <c r="AD52" i="2"/>
  <c r="BF51" i="2"/>
  <c r="AD51" i="2"/>
  <c r="BF50" i="2"/>
  <c r="AD50" i="2"/>
  <c r="BF49" i="2"/>
  <c r="AD49" i="2"/>
  <c r="BF48" i="2"/>
  <c r="AD48" i="2"/>
  <c r="BF47" i="2"/>
  <c r="AD47" i="2"/>
  <c r="BF46" i="2"/>
  <c r="AD46" i="2"/>
  <c r="BF45" i="2"/>
  <c r="AD45" i="2"/>
  <c r="BF44" i="2"/>
  <c r="AD44" i="2"/>
  <c r="BF43" i="2"/>
  <c r="AD43" i="2"/>
  <c r="BF42" i="2"/>
  <c r="AD42" i="2"/>
  <c r="BF41" i="2"/>
  <c r="AD41" i="2"/>
  <c r="BF40" i="2"/>
  <c r="AD40" i="2"/>
  <c r="BF39" i="2"/>
  <c r="AD39" i="2"/>
  <c r="B37" i="2"/>
  <c r="B69" i="2" s="1"/>
  <c r="B102" i="2" s="1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D33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D32" i="2"/>
  <c r="BF31" i="2"/>
  <c r="BF32" i="2" s="1"/>
  <c r="AD31" i="2"/>
  <c r="BF30" i="2"/>
  <c r="AD30" i="2"/>
  <c r="BF29" i="2"/>
  <c r="AD29" i="2"/>
  <c r="BF28" i="2"/>
  <c r="AD28" i="2"/>
  <c r="BF27" i="2"/>
  <c r="AD27" i="2"/>
  <c r="BF26" i="2"/>
  <c r="AD26" i="2"/>
  <c r="BF25" i="2"/>
  <c r="AD25" i="2"/>
  <c r="BF24" i="2"/>
  <c r="AD24" i="2"/>
  <c r="BF23" i="2"/>
  <c r="AD23" i="2"/>
  <c r="BF22" i="2"/>
  <c r="AD22" i="2"/>
  <c r="BF21" i="2"/>
  <c r="AD21" i="2"/>
  <c r="BF20" i="2"/>
  <c r="AD20" i="2"/>
  <c r="BF19" i="2"/>
  <c r="AD19" i="2"/>
  <c r="BF18" i="2"/>
  <c r="AD18" i="2"/>
  <c r="BF17" i="2"/>
  <c r="AD17" i="2"/>
  <c r="BF16" i="2"/>
  <c r="AD16" i="2"/>
  <c r="BF15" i="2"/>
  <c r="AD15" i="2"/>
  <c r="BF14" i="2"/>
  <c r="AD14" i="2"/>
  <c r="BF13" i="2"/>
  <c r="AD13" i="2"/>
  <c r="BF12" i="2"/>
  <c r="AD12" i="2"/>
  <c r="BF11" i="2"/>
  <c r="AD11" i="2"/>
  <c r="BF10" i="2"/>
  <c r="AD10" i="2"/>
  <c r="BF9" i="2"/>
  <c r="AD9" i="2"/>
  <c r="BF8" i="2"/>
  <c r="AD8" i="2"/>
  <c r="BF7" i="2"/>
  <c r="AD7" i="2"/>
  <c r="AC131" i="3"/>
  <c r="AD130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AD118" i="3" s="1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AB108" i="3"/>
  <c r="AA108" i="3"/>
  <c r="Z108" i="3"/>
  <c r="Z131" i="3" s="1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J131" i="3" s="1"/>
  <c r="I108" i="3"/>
  <c r="H108" i="3"/>
  <c r="G108" i="3"/>
  <c r="F108" i="3"/>
  <c r="E108" i="3"/>
  <c r="D108" i="3"/>
  <c r="C108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B104" i="3"/>
  <c r="AA104" i="3"/>
  <c r="Z104" i="3"/>
  <c r="Y104" i="3"/>
  <c r="X104" i="3"/>
  <c r="W104" i="3"/>
  <c r="V104" i="3"/>
  <c r="U104" i="3"/>
  <c r="T104" i="3"/>
  <c r="S104" i="3"/>
  <c r="R104" i="3"/>
  <c r="R131" i="3" s="1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D97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D96" i="3"/>
  <c r="BF95" i="3"/>
  <c r="BF96" i="3" s="1"/>
  <c r="AD95" i="3"/>
  <c r="BF94" i="3"/>
  <c r="AD94" i="3"/>
  <c r="BF93" i="3"/>
  <c r="AD93" i="3"/>
  <c r="BF92" i="3"/>
  <c r="AD92" i="3"/>
  <c r="BF91" i="3"/>
  <c r="AD91" i="3"/>
  <c r="BF90" i="3"/>
  <c r="AD90" i="3"/>
  <c r="BF89" i="3"/>
  <c r="AD89" i="3"/>
  <c r="BF88" i="3"/>
  <c r="AD88" i="3"/>
  <c r="BF87" i="3"/>
  <c r="AD87" i="3"/>
  <c r="BF86" i="3"/>
  <c r="AD86" i="3"/>
  <c r="BF85" i="3"/>
  <c r="AD85" i="3"/>
  <c r="BF84" i="3"/>
  <c r="AD84" i="3"/>
  <c r="BF83" i="3"/>
  <c r="AD83" i="3"/>
  <c r="BF82" i="3"/>
  <c r="AD82" i="3"/>
  <c r="BF81" i="3"/>
  <c r="AD81" i="3"/>
  <c r="BF80" i="3"/>
  <c r="AD80" i="3"/>
  <c r="BF79" i="3"/>
  <c r="AD79" i="3"/>
  <c r="BF78" i="3"/>
  <c r="AD78" i="3"/>
  <c r="BF77" i="3"/>
  <c r="AD77" i="3"/>
  <c r="BF76" i="3"/>
  <c r="AD76" i="3"/>
  <c r="BF75" i="3"/>
  <c r="AD75" i="3"/>
  <c r="BF74" i="3"/>
  <c r="AD74" i="3"/>
  <c r="BF73" i="3"/>
  <c r="AD73" i="3"/>
  <c r="BF72" i="3"/>
  <c r="AD72" i="3"/>
  <c r="BF71" i="3"/>
  <c r="AD71" i="3"/>
  <c r="B69" i="3"/>
  <c r="B102" i="3" s="1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D65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D64" i="3"/>
  <c r="BF63" i="3"/>
  <c r="BF64" i="3" s="1"/>
  <c r="AD63" i="3"/>
  <c r="BF62" i="3"/>
  <c r="AD62" i="3"/>
  <c r="BF61" i="3"/>
  <c r="AD61" i="3"/>
  <c r="BF60" i="3"/>
  <c r="AD60" i="3"/>
  <c r="BF59" i="3"/>
  <c r="AD59" i="3"/>
  <c r="BF58" i="3"/>
  <c r="AD58" i="3"/>
  <c r="BF57" i="3"/>
  <c r="AD57" i="3"/>
  <c r="BF56" i="3"/>
  <c r="AD56" i="3"/>
  <c r="BF55" i="3"/>
  <c r="AD55" i="3"/>
  <c r="BF54" i="3"/>
  <c r="AD54" i="3"/>
  <c r="BF53" i="3"/>
  <c r="AD53" i="3"/>
  <c r="BF52" i="3"/>
  <c r="AD52" i="3"/>
  <c r="BF51" i="3"/>
  <c r="AD51" i="3"/>
  <c r="BF50" i="3"/>
  <c r="AD50" i="3"/>
  <c r="BF49" i="3"/>
  <c r="AD49" i="3"/>
  <c r="BF48" i="3"/>
  <c r="AD48" i="3"/>
  <c r="BF47" i="3"/>
  <c r="AD47" i="3"/>
  <c r="BF46" i="3"/>
  <c r="AD46" i="3"/>
  <c r="BF45" i="3"/>
  <c r="AD45" i="3"/>
  <c r="BF44" i="3"/>
  <c r="AD44" i="3"/>
  <c r="BF43" i="3"/>
  <c r="AD43" i="3"/>
  <c r="BF42" i="3"/>
  <c r="AD42" i="3"/>
  <c r="BF41" i="3"/>
  <c r="AD41" i="3"/>
  <c r="BF40" i="3"/>
  <c r="AD40" i="3"/>
  <c r="BF39" i="3"/>
  <c r="AD39" i="3"/>
  <c r="B37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D33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D32" i="3"/>
  <c r="BF31" i="3"/>
  <c r="AD31" i="3"/>
  <c r="BF30" i="3"/>
  <c r="AD30" i="3"/>
  <c r="BF29" i="3"/>
  <c r="AD29" i="3"/>
  <c r="BF28" i="3"/>
  <c r="AD28" i="3"/>
  <c r="BF27" i="3"/>
  <c r="AD27" i="3"/>
  <c r="BF26" i="3"/>
  <c r="AD26" i="3"/>
  <c r="BF25" i="3"/>
  <c r="AD25" i="3"/>
  <c r="BF24" i="3"/>
  <c r="AD24" i="3"/>
  <c r="BF23" i="3"/>
  <c r="AD23" i="3"/>
  <c r="BF22" i="3"/>
  <c r="AD22" i="3"/>
  <c r="BF21" i="3"/>
  <c r="AD21" i="3"/>
  <c r="BF20" i="3"/>
  <c r="AD20" i="3"/>
  <c r="BF19" i="3"/>
  <c r="AD19" i="3"/>
  <c r="BF18" i="3"/>
  <c r="AD18" i="3"/>
  <c r="BF17" i="3"/>
  <c r="AD17" i="3"/>
  <c r="BF16" i="3"/>
  <c r="AD16" i="3"/>
  <c r="BF15" i="3"/>
  <c r="AD15" i="3"/>
  <c r="BF14" i="3"/>
  <c r="AD14" i="3"/>
  <c r="BF13" i="3"/>
  <c r="AD13" i="3"/>
  <c r="BF12" i="3"/>
  <c r="AD12" i="3"/>
  <c r="BF11" i="3"/>
  <c r="AD11" i="3"/>
  <c r="BF10" i="3"/>
  <c r="AD10" i="3"/>
  <c r="BF9" i="3"/>
  <c r="AD9" i="3"/>
  <c r="BF8" i="3"/>
  <c r="AD8" i="3"/>
  <c r="BF7" i="3"/>
  <c r="AD7" i="3"/>
  <c r="AD123" i="16" l="1"/>
  <c r="AD127" i="16"/>
  <c r="AD110" i="16"/>
  <c r="AD66" i="16"/>
  <c r="C134" i="16"/>
  <c r="AD121" i="16"/>
  <c r="C140" i="16"/>
  <c r="Q131" i="16"/>
  <c r="T131" i="16"/>
  <c r="AD115" i="16"/>
  <c r="E131" i="16"/>
  <c r="U131" i="16"/>
  <c r="AD109" i="16"/>
  <c r="AD117" i="16"/>
  <c r="AD124" i="16"/>
  <c r="D131" i="16"/>
  <c r="F131" i="16"/>
  <c r="V131" i="16"/>
  <c r="R131" i="16"/>
  <c r="AD125" i="16"/>
  <c r="AD120" i="16"/>
  <c r="G131" i="16"/>
  <c r="W131" i="16"/>
  <c r="AD105" i="16"/>
  <c r="AD106" i="16"/>
  <c r="AD112" i="16"/>
  <c r="AD114" i="16"/>
  <c r="C141" i="16"/>
  <c r="H131" i="16"/>
  <c r="X131" i="16"/>
  <c r="AD122" i="16"/>
  <c r="I131" i="16"/>
  <c r="Y131" i="16"/>
  <c r="AD119" i="16"/>
  <c r="J131" i="16"/>
  <c r="Z131" i="16"/>
  <c r="K131" i="16"/>
  <c r="AA131" i="16"/>
  <c r="AD116" i="16"/>
  <c r="S131" i="16"/>
  <c r="AD34" i="16"/>
  <c r="AD108" i="16"/>
  <c r="L131" i="16"/>
  <c r="C135" i="16"/>
  <c r="AD128" i="16"/>
  <c r="M131" i="16"/>
  <c r="C137" i="16"/>
  <c r="N131" i="16"/>
  <c r="AD113" i="16"/>
  <c r="O131" i="16"/>
  <c r="P131" i="16"/>
  <c r="AD126" i="16"/>
  <c r="AD107" i="16"/>
  <c r="C136" i="16"/>
  <c r="AD111" i="16"/>
  <c r="AD118" i="16"/>
  <c r="C131" i="16"/>
  <c r="AD104" i="16"/>
  <c r="C139" i="16"/>
  <c r="AD98" i="15"/>
  <c r="AD66" i="15"/>
  <c r="L131" i="15"/>
  <c r="C134" i="15"/>
  <c r="M131" i="15"/>
  <c r="N131" i="15"/>
  <c r="K131" i="15"/>
  <c r="AA131" i="15"/>
  <c r="AD116" i="15"/>
  <c r="C135" i="15"/>
  <c r="O131" i="15"/>
  <c r="AD110" i="15"/>
  <c r="AD113" i="15"/>
  <c r="AD118" i="15"/>
  <c r="AD126" i="15"/>
  <c r="AD34" i="15"/>
  <c r="AD107" i="15"/>
  <c r="C136" i="15"/>
  <c r="AD115" i="15"/>
  <c r="AD123" i="15"/>
  <c r="R131" i="15"/>
  <c r="C140" i="15"/>
  <c r="S131" i="15"/>
  <c r="Q131" i="15"/>
  <c r="C137" i="15"/>
  <c r="P131" i="15"/>
  <c r="AD104" i="15"/>
  <c r="T131" i="15"/>
  <c r="AD108" i="15"/>
  <c r="AD120" i="15"/>
  <c r="AD124" i="15"/>
  <c r="E131" i="15"/>
  <c r="U131" i="15"/>
  <c r="AD109" i="15"/>
  <c r="AD125" i="15"/>
  <c r="F131" i="15"/>
  <c r="V131" i="15"/>
  <c r="G131" i="15"/>
  <c r="W131" i="15"/>
  <c r="AD105" i="15"/>
  <c r="AD106" i="15"/>
  <c r="AD114" i="15"/>
  <c r="C141" i="15"/>
  <c r="AD121" i="15"/>
  <c r="AD122" i="15"/>
  <c r="H131" i="15"/>
  <c r="X131" i="15"/>
  <c r="AD112" i="15"/>
  <c r="AD117" i="15"/>
  <c r="AD128" i="15"/>
  <c r="I131" i="15"/>
  <c r="Y131" i="15"/>
  <c r="AD111" i="15"/>
  <c r="AD119" i="15"/>
  <c r="AD127" i="15"/>
  <c r="J131" i="15"/>
  <c r="Z131" i="15"/>
  <c r="C131" i="15"/>
  <c r="D131" i="15"/>
  <c r="C139" i="15"/>
  <c r="AD66" i="14"/>
  <c r="AD98" i="14"/>
  <c r="J131" i="14"/>
  <c r="Z131" i="14"/>
  <c r="AD109" i="14"/>
  <c r="AD125" i="14"/>
  <c r="K131" i="14"/>
  <c r="AA131" i="14"/>
  <c r="Q131" i="14"/>
  <c r="AD34" i="14"/>
  <c r="AB131" i="14"/>
  <c r="AD128" i="14"/>
  <c r="AD129" i="14"/>
  <c r="L131" i="14"/>
  <c r="F131" i="14"/>
  <c r="V131" i="14"/>
  <c r="M131" i="14"/>
  <c r="AD105" i="14"/>
  <c r="AD121" i="14"/>
  <c r="AD124" i="14"/>
  <c r="N131" i="14"/>
  <c r="D131" i="14"/>
  <c r="T131" i="14"/>
  <c r="AD108" i="14"/>
  <c r="AD116" i="14"/>
  <c r="O131" i="14"/>
  <c r="AD126" i="14"/>
  <c r="C134" i="14"/>
  <c r="AD106" i="14"/>
  <c r="AD107" i="14"/>
  <c r="C136" i="14"/>
  <c r="AD115" i="14"/>
  <c r="AD118" i="14"/>
  <c r="AD122" i="14"/>
  <c r="AD123" i="14"/>
  <c r="R131" i="14"/>
  <c r="AD104" i="14"/>
  <c r="S131" i="14"/>
  <c r="I131" i="14"/>
  <c r="Y131" i="14"/>
  <c r="C137" i="14"/>
  <c r="AD120" i="14"/>
  <c r="E131" i="14"/>
  <c r="U131" i="14"/>
  <c r="AD113" i="14"/>
  <c r="AD117" i="14"/>
  <c r="G131" i="14"/>
  <c r="W131" i="14"/>
  <c r="AD112" i="14"/>
  <c r="AD114" i="14"/>
  <c r="C141" i="14"/>
  <c r="H131" i="14"/>
  <c r="X131" i="14"/>
  <c r="P131" i="14"/>
  <c r="AD110" i="14"/>
  <c r="AD111" i="14"/>
  <c r="AD119" i="14"/>
  <c r="AD127" i="14"/>
  <c r="C135" i="14"/>
  <c r="C131" i="14"/>
  <c r="C139" i="14"/>
  <c r="C140" i="14"/>
  <c r="G131" i="12"/>
  <c r="W131" i="12"/>
  <c r="AD106" i="12"/>
  <c r="AD111" i="7"/>
  <c r="T131" i="12"/>
  <c r="C137" i="3"/>
  <c r="AD129" i="6"/>
  <c r="AD120" i="3"/>
  <c r="AD112" i="4"/>
  <c r="AD118" i="6"/>
  <c r="AD126" i="6"/>
  <c r="I131" i="7"/>
  <c r="AD111" i="10"/>
  <c r="E131" i="3"/>
  <c r="T131" i="2"/>
  <c r="AD107" i="5"/>
  <c r="AD34" i="6"/>
  <c r="J131" i="10"/>
  <c r="Z131" i="10"/>
  <c r="AD98" i="11"/>
  <c r="J131" i="12"/>
  <c r="Z131" i="12"/>
  <c r="K131" i="12"/>
  <c r="AA131" i="12"/>
  <c r="E131" i="12"/>
  <c r="U131" i="12"/>
  <c r="C133" i="6"/>
  <c r="V131" i="3"/>
  <c r="F131" i="4"/>
  <c r="Q131" i="4"/>
  <c r="S131" i="5"/>
  <c r="AD97" i="13"/>
  <c r="Z131" i="5"/>
  <c r="AD104" i="3"/>
  <c r="AD110" i="6"/>
  <c r="AD123" i="3"/>
  <c r="S131" i="2"/>
  <c r="AD128" i="2"/>
  <c r="AD34" i="12"/>
  <c r="AB131" i="7"/>
  <c r="E131" i="2"/>
  <c r="AD125" i="2"/>
  <c r="AD125" i="4"/>
  <c r="AD115" i="6"/>
  <c r="AD106" i="3"/>
  <c r="AD121" i="3"/>
  <c r="AD66" i="2"/>
  <c r="M131" i="4"/>
  <c r="AD113" i="4"/>
  <c r="C131" i="6"/>
  <c r="M131" i="6"/>
  <c r="N131" i="7"/>
  <c r="AB131" i="8"/>
  <c r="AB131" i="10"/>
  <c r="AB131" i="11"/>
  <c r="AD98" i="12"/>
  <c r="L131" i="12"/>
  <c r="AB131" i="12"/>
  <c r="AD108" i="12"/>
  <c r="AD111" i="12"/>
  <c r="AD112" i="12"/>
  <c r="AD116" i="12"/>
  <c r="AD124" i="12"/>
  <c r="AD127" i="12"/>
  <c r="AD128" i="12"/>
  <c r="AD64" i="13"/>
  <c r="AD34" i="2"/>
  <c r="AD117" i="6"/>
  <c r="D131" i="12"/>
  <c r="AD107" i="3"/>
  <c r="D131" i="4"/>
  <c r="AD126" i="10"/>
  <c r="D131" i="2"/>
  <c r="AB131" i="6"/>
  <c r="F131" i="3"/>
  <c r="AD117" i="4"/>
  <c r="C131" i="5"/>
  <c r="P131" i="5"/>
  <c r="AD66" i="6"/>
  <c r="AD123" i="6"/>
  <c r="AD124" i="6"/>
  <c r="AD34" i="3"/>
  <c r="C140" i="3"/>
  <c r="W131" i="3"/>
  <c r="AD114" i="3"/>
  <c r="C135" i="3"/>
  <c r="AD106" i="4"/>
  <c r="AD131" i="4" s="1"/>
  <c r="AD107" i="4"/>
  <c r="AD112" i="5"/>
  <c r="AD120" i="5"/>
  <c r="AD128" i="5"/>
  <c r="S131" i="6"/>
  <c r="AD122" i="3"/>
  <c r="G131" i="2"/>
  <c r="W131" i="2"/>
  <c r="AD106" i="2"/>
  <c r="AD122" i="2"/>
  <c r="H131" i="4"/>
  <c r="X131" i="4"/>
  <c r="AD114" i="4"/>
  <c r="AD122" i="4"/>
  <c r="AD123" i="4"/>
  <c r="AD129" i="4"/>
  <c r="E131" i="5"/>
  <c r="U131" i="5"/>
  <c r="AD108" i="5"/>
  <c r="AD124" i="5"/>
  <c r="D131" i="6"/>
  <c r="T131" i="6"/>
  <c r="R131" i="6"/>
  <c r="AD112" i="6"/>
  <c r="AD120" i="6"/>
  <c r="O131" i="7"/>
  <c r="AD105" i="7"/>
  <c r="AD106" i="7"/>
  <c r="AD110" i="7"/>
  <c r="AD118" i="7"/>
  <c r="AD121" i="7"/>
  <c r="AD122" i="7"/>
  <c r="AD126" i="7"/>
  <c r="AD105" i="12"/>
  <c r="F131" i="12"/>
  <c r="V131" i="12"/>
  <c r="AC98" i="13"/>
  <c r="AB98" i="13"/>
  <c r="AD115" i="2"/>
  <c r="H131" i="12"/>
  <c r="AD120" i="4"/>
  <c r="AD119" i="10"/>
  <c r="AA131" i="5"/>
  <c r="AD114" i="6"/>
  <c r="AD125" i="3"/>
  <c r="U131" i="2"/>
  <c r="V131" i="4"/>
  <c r="AD111" i="3"/>
  <c r="N131" i="2"/>
  <c r="AD117" i="2"/>
  <c r="I131" i="4"/>
  <c r="Y131" i="4"/>
  <c r="G131" i="4"/>
  <c r="W131" i="4"/>
  <c r="R131" i="4"/>
  <c r="F131" i="5"/>
  <c r="V131" i="5"/>
  <c r="L131" i="5"/>
  <c r="AB131" i="5"/>
  <c r="AD109" i="5"/>
  <c r="AD117" i="5"/>
  <c r="AD118" i="5"/>
  <c r="AD125" i="5"/>
  <c r="E131" i="6"/>
  <c r="U131" i="6"/>
  <c r="AD109" i="6"/>
  <c r="AD128" i="6"/>
  <c r="AD34" i="1"/>
  <c r="AD66" i="1"/>
  <c r="AD131" i="1"/>
  <c r="P131" i="7"/>
  <c r="C133" i="7"/>
  <c r="N131" i="12"/>
  <c r="AD121" i="12"/>
  <c r="AD129" i="12"/>
  <c r="AD33" i="13"/>
  <c r="AD112" i="3"/>
  <c r="T131" i="3"/>
  <c r="AD128" i="3"/>
  <c r="AD111" i="2"/>
  <c r="Y131" i="7"/>
  <c r="Y131" i="12"/>
  <c r="U131" i="3"/>
  <c r="AD115" i="5"/>
  <c r="L131" i="7"/>
  <c r="AD119" i="3"/>
  <c r="AD119" i="2"/>
  <c r="AD111" i="4"/>
  <c r="AD125" i="6"/>
  <c r="AD66" i="7"/>
  <c r="Q131" i="7"/>
  <c r="M131" i="7"/>
  <c r="AD107" i="7"/>
  <c r="AD115" i="7"/>
  <c r="AD123" i="7"/>
  <c r="O131" i="11"/>
  <c r="AD105" i="11"/>
  <c r="K131" i="11"/>
  <c r="AA131" i="11"/>
  <c r="AD110" i="11"/>
  <c r="AD121" i="11"/>
  <c r="AD109" i="12"/>
  <c r="AD113" i="12"/>
  <c r="AD125" i="12"/>
  <c r="AD127" i="7"/>
  <c r="R131" i="2"/>
  <c r="Y131" i="2"/>
  <c r="G131" i="5"/>
  <c r="Z131" i="2"/>
  <c r="AD34" i="5"/>
  <c r="H131" i="5"/>
  <c r="AD114" i="5"/>
  <c r="AD106" i="6"/>
  <c r="AD119" i="7"/>
  <c r="P131" i="11"/>
  <c r="P131" i="12"/>
  <c r="AD110" i="12"/>
  <c r="AD119" i="12"/>
  <c r="AD126" i="12"/>
  <c r="AD65" i="13"/>
  <c r="AD108" i="2"/>
  <c r="AD114" i="12"/>
  <c r="AD127" i="2"/>
  <c r="AD34" i="10"/>
  <c r="AD34" i="11"/>
  <c r="Q131" i="6"/>
  <c r="AD105" i="3"/>
  <c r="AD109" i="2"/>
  <c r="X131" i="3"/>
  <c r="AD127" i="3"/>
  <c r="J131" i="4"/>
  <c r="W131" i="5"/>
  <c r="K131" i="3"/>
  <c r="AD116" i="3"/>
  <c r="J131" i="2"/>
  <c r="AD108" i="4"/>
  <c r="N131" i="5"/>
  <c r="AD122" i="5"/>
  <c r="G131" i="6"/>
  <c r="AB131" i="3"/>
  <c r="C134" i="2"/>
  <c r="L131" i="4"/>
  <c r="AB131" i="4"/>
  <c r="AD124" i="4"/>
  <c r="D131" i="5"/>
  <c r="T131" i="5"/>
  <c r="H131" i="6"/>
  <c r="X131" i="6"/>
  <c r="AD122" i="6"/>
  <c r="AD104" i="7"/>
  <c r="AD112" i="7"/>
  <c r="AD113" i="7"/>
  <c r="AD120" i="7"/>
  <c r="AD128" i="7"/>
  <c r="AD129" i="7"/>
  <c r="Q131" i="12"/>
  <c r="M131" i="12"/>
  <c r="AD118" i="12"/>
  <c r="AB34" i="13"/>
  <c r="J131" i="5"/>
  <c r="AD34" i="4"/>
  <c r="AD115" i="4"/>
  <c r="AD66" i="5"/>
  <c r="C133" i="5"/>
  <c r="P131" i="6"/>
  <c r="AD124" i="7"/>
  <c r="I131" i="12"/>
  <c r="AD109" i="3"/>
  <c r="AD117" i="3"/>
  <c r="AD109" i="4"/>
  <c r="AD128" i="4"/>
  <c r="AD107" i="6"/>
  <c r="AD66" i="3"/>
  <c r="H131" i="3"/>
  <c r="I131" i="2"/>
  <c r="Z131" i="4"/>
  <c r="AD119" i="4"/>
  <c r="AD98" i="3"/>
  <c r="AA131" i="3"/>
  <c r="AD115" i="3"/>
  <c r="P131" i="2"/>
  <c r="AD98" i="4"/>
  <c r="AD127" i="4"/>
  <c r="X131" i="5"/>
  <c r="AD106" i="5"/>
  <c r="AD121" i="5"/>
  <c r="W131" i="6"/>
  <c r="L131" i="3"/>
  <c r="M131" i="3"/>
  <c r="C131" i="3"/>
  <c r="S131" i="3"/>
  <c r="I131" i="3"/>
  <c r="Y131" i="3"/>
  <c r="AD105" i="4"/>
  <c r="S131" i="4"/>
  <c r="B138" i="4"/>
  <c r="AD119" i="5"/>
  <c r="I131" i="6"/>
  <c r="Y131" i="6"/>
  <c r="R131" i="7"/>
  <c r="AD66" i="12"/>
  <c r="R131" i="12"/>
  <c r="AD107" i="12"/>
  <c r="AD115" i="12"/>
  <c r="AD122" i="12"/>
  <c r="AD123" i="12"/>
  <c r="AC34" i="13"/>
  <c r="AB66" i="13"/>
  <c r="O131" i="6"/>
  <c r="C139" i="3"/>
  <c r="AD112" i="2"/>
  <c r="AD108" i="7"/>
  <c r="R131" i="5"/>
  <c r="K131" i="5"/>
  <c r="AD126" i="5"/>
  <c r="N131" i="3"/>
  <c r="K131" i="2"/>
  <c r="AD129" i="2"/>
  <c r="N131" i="4"/>
  <c r="AD121" i="4"/>
  <c r="AD98" i="5"/>
  <c r="J131" i="6"/>
  <c r="Z131" i="6"/>
  <c r="F131" i="6"/>
  <c r="V131" i="6"/>
  <c r="AD119" i="6"/>
  <c r="E131" i="7"/>
  <c r="U131" i="7"/>
  <c r="K131" i="7"/>
  <c r="AA131" i="7"/>
  <c r="AD109" i="7"/>
  <c r="AD116" i="7"/>
  <c r="AD117" i="7"/>
  <c r="AD125" i="7"/>
  <c r="AD129" i="11"/>
  <c r="AD104" i="12"/>
  <c r="S131" i="12"/>
  <c r="O131" i="12"/>
  <c r="AC66" i="13"/>
  <c r="AD105" i="2"/>
  <c r="AD110" i="3"/>
  <c r="U131" i="4"/>
  <c r="Y131" i="5"/>
  <c r="F131" i="7"/>
  <c r="V131" i="7"/>
  <c r="AD120" i="12"/>
  <c r="X131" i="12"/>
  <c r="C131" i="2"/>
  <c r="K131" i="4"/>
  <c r="AD123" i="5"/>
  <c r="AD129" i="3"/>
  <c r="AD113" i="2"/>
  <c r="AD116" i="2"/>
  <c r="AA131" i="2"/>
  <c r="AD121" i="2"/>
  <c r="AD124" i="3"/>
  <c r="V131" i="2"/>
  <c r="E131" i="4"/>
  <c r="I131" i="5"/>
  <c r="P131" i="3"/>
  <c r="AD126" i="3"/>
  <c r="O131" i="2"/>
  <c r="AD110" i="2"/>
  <c r="AD118" i="2"/>
  <c r="AD118" i="4"/>
  <c r="M131" i="5"/>
  <c r="G131" i="7"/>
  <c r="W131" i="7"/>
  <c r="S131" i="7"/>
  <c r="AB131" i="9"/>
  <c r="AD96" i="13"/>
  <c r="AD121" i="6"/>
  <c r="AD104" i="4"/>
  <c r="P131" i="4"/>
  <c r="D131" i="3"/>
  <c r="AD120" i="2"/>
  <c r="T131" i="4"/>
  <c r="AA131" i="4"/>
  <c r="Q131" i="5"/>
  <c r="C134" i="7"/>
  <c r="AD110" i="5"/>
  <c r="AD108" i="6"/>
  <c r="AD108" i="3"/>
  <c r="AD98" i="2"/>
  <c r="F131" i="2"/>
  <c r="O131" i="4"/>
  <c r="AD116" i="4"/>
  <c r="AD116" i="5"/>
  <c r="AD126" i="2"/>
  <c r="AD111" i="5"/>
  <c r="AD127" i="5"/>
  <c r="C134" i="6"/>
  <c r="C131" i="7"/>
  <c r="Q131" i="3"/>
  <c r="C136" i="3"/>
  <c r="L131" i="2"/>
  <c r="AB131" i="2"/>
  <c r="C133" i="2"/>
  <c r="AD113" i="5"/>
  <c r="AD129" i="5"/>
  <c r="AD98" i="6"/>
  <c r="AD105" i="6"/>
  <c r="AD98" i="1"/>
  <c r="AD34" i="7"/>
  <c r="H131" i="7"/>
  <c r="X131" i="7"/>
  <c r="AD129" i="8"/>
  <c r="AD129" i="10"/>
  <c r="AD117" i="12"/>
  <c r="AD114" i="11"/>
  <c r="AD118" i="11"/>
  <c r="AD66" i="11"/>
  <c r="AD122" i="11"/>
  <c r="C133" i="11"/>
  <c r="Q131" i="11"/>
  <c r="M131" i="11"/>
  <c r="AD111" i="11"/>
  <c r="AD115" i="11"/>
  <c r="AD127" i="11"/>
  <c r="AD119" i="11"/>
  <c r="T131" i="11"/>
  <c r="AD104" i="11"/>
  <c r="AD108" i="11"/>
  <c r="AD113" i="11"/>
  <c r="C134" i="11"/>
  <c r="AD120" i="11"/>
  <c r="AD124" i="11"/>
  <c r="L131" i="11"/>
  <c r="AD112" i="11"/>
  <c r="R131" i="11"/>
  <c r="AD128" i="11"/>
  <c r="S131" i="11"/>
  <c r="J131" i="11"/>
  <c r="D131" i="11"/>
  <c r="E131" i="11"/>
  <c r="U131" i="11"/>
  <c r="AD107" i="11"/>
  <c r="AD109" i="11"/>
  <c r="AD116" i="11"/>
  <c r="AD117" i="11"/>
  <c r="AD123" i="11"/>
  <c r="AD125" i="11"/>
  <c r="AD126" i="11"/>
  <c r="Z131" i="11"/>
  <c r="F131" i="11"/>
  <c r="N131" i="11"/>
  <c r="V131" i="11"/>
  <c r="AD98" i="10"/>
  <c r="AD110" i="10"/>
  <c r="AD117" i="10"/>
  <c r="AD108" i="10"/>
  <c r="M131" i="10"/>
  <c r="AD105" i="10"/>
  <c r="I131" i="10"/>
  <c r="Y131" i="10"/>
  <c r="C133" i="10"/>
  <c r="N131" i="10"/>
  <c r="AD121" i="10"/>
  <c r="O131" i="10"/>
  <c r="K131" i="10"/>
  <c r="AA131" i="10"/>
  <c r="AD118" i="10"/>
  <c r="C134" i="10"/>
  <c r="AD127" i="10"/>
  <c r="C131" i="10"/>
  <c r="S131" i="10"/>
  <c r="P131" i="10"/>
  <c r="AD104" i="10"/>
  <c r="T131" i="10"/>
  <c r="AD112" i="10"/>
  <c r="AD115" i="10"/>
  <c r="AD116" i="10"/>
  <c r="AD124" i="10"/>
  <c r="AD66" i="10"/>
  <c r="E131" i="10"/>
  <c r="U131" i="10"/>
  <c r="G131" i="10"/>
  <c r="W131" i="10"/>
  <c r="AD109" i="10"/>
  <c r="AD128" i="10"/>
  <c r="F131" i="10"/>
  <c r="V131" i="10"/>
  <c r="Q131" i="10"/>
  <c r="AD120" i="10"/>
  <c r="AD125" i="10"/>
  <c r="AD106" i="10"/>
  <c r="AD107" i="10"/>
  <c r="AD113" i="10"/>
  <c r="L131" i="10"/>
  <c r="H131" i="10"/>
  <c r="X131" i="10"/>
  <c r="AD114" i="10"/>
  <c r="AD122" i="10"/>
  <c r="AD123" i="10"/>
  <c r="R131" i="10"/>
  <c r="AD66" i="9"/>
  <c r="AD98" i="9"/>
  <c r="Z131" i="9"/>
  <c r="AD32" i="13"/>
  <c r="J131" i="9"/>
  <c r="Q131" i="9"/>
  <c r="AD108" i="9"/>
  <c r="AD115" i="9"/>
  <c r="R131" i="9"/>
  <c r="S131" i="9"/>
  <c r="AD124" i="9"/>
  <c r="C131" i="9"/>
  <c r="AD117" i="9"/>
  <c r="Y131" i="9"/>
  <c r="AD116" i="9"/>
  <c r="X34" i="13"/>
  <c r="AD114" i="9"/>
  <c r="I131" i="9"/>
  <c r="H34" i="13"/>
  <c r="P118" i="9"/>
  <c r="AD118" i="9" s="1"/>
  <c r="F119" i="9"/>
  <c r="V119" i="9"/>
  <c r="D34" i="13"/>
  <c r="T34" i="13"/>
  <c r="M120" i="9"/>
  <c r="AD17" i="9"/>
  <c r="W119" i="9"/>
  <c r="W131" i="9" s="1"/>
  <c r="D105" i="9"/>
  <c r="T105" i="9"/>
  <c r="N120" i="9"/>
  <c r="D121" i="9"/>
  <c r="T121" i="9"/>
  <c r="M34" i="9"/>
  <c r="K106" i="9"/>
  <c r="AD106" i="9" s="1"/>
  <c r="AA122" i="9"/>
  <c r="AA131" i="9" s="1"/>
  <c r="AD19" i="13"/>
  <c r="AD107" i="9"/>
  <c r="AD123" i="9"/>
  <c r="M104" i="9"/>
  <c r="AD10" i="9"/>
  <c r="AD26" i="9"/>
  <c r="N104" i="9"/>
  <c r="G119" i="9"/>
  <c r="G131" i="9" s="1"/>
  <c r="N34" i="9"/>
  <c r="AD21" i="13"/>
  <c r="H110" i="9"/>
  <c r="X110" i="9"/>
  <c r="N111" i="9"/>
  <c r="H126" i="9"/>
  <c r="C133" i="9" s="1"/>
  <c r="X126" i="9"/>
  <c r="N127" i="9"/>
  <c r="O111" i="9"/>
  <c r="E112" i="9"/>
  <c r="U112" i="9"/>
  <c r="O127" i="9"/>
  <c r="E128" i="9"/>
  <c r="U128" i="9"/>
  <c r="F112" i="9"/>
  <c r="V112" i="9"/>
  <c r="L113" i="9"/>
  <c r="F128" i="9"/>
  <c r="V128" i="9"/>
  <c r="L129" i="9"/>
  <c r="AD129" i="9" s="1"/>
  <c r="AD125" i="9"/>
  <c r="AE134" i="4"/>
  <c r="AE135" i="4" s="1"/>
  <c r="G131" i="3"/>
  <c r="C133" i="4"/>
  <c r="AD34" i="8"/>
  <c r="C131" i="12"/>
  <c r="C141" i="3"/>
  <c r="AD104" i="2"/>
  <c r="C131" i="4"/>
  <c r="B136" i="4"/>
  <c r="AD104" i="6"/>
  <c r="AD15" i="13"/>
  <c r="AD22" i="13"/>
  <c r="AD31" i="13"/>
  <c r="D131" i="10"/>
  <c r="K131" i="6"/>
  <c r="AD114" i="2"/>
  <c r="L131" i="6"/>
  <c r="AD104" i="5"/>
  <c r="M34" i="13"/>
  <c r="M131" i="2"/>
  <c r="AD106" i="11"/>
  <c r="AD109" i="9"/>
  <c r="O131" i="3"/>
  <c r="C134" i="5"/>
  <c r="C131" i="11"/>
  <c r="C134" i="3"/>
  <c r="AD113" i="3"/>
  <c r="AD8" i="13"/>
  <c r="V34" i="13"/>
  <c r="AD24" i="13"/>
  <c r="N34" i="13"/>
  <c r="AD16" i="13"/>
  <c r="AD114" i="7"/>
  <c r="AD14" i="13"/>
  <c r="AD23" i="13"/>
  <c r="AD30" i="13"/>
  <c r="E34" i="13"/>
  <c r="U34" i="13"/>
  <c r="AD20" i="13"/>
  <c r="AD77" i="13"/>
  <c r="AD85" i="13"/>
  <c r="AD93" i="13"/>
  <c r="AD80" i="13"/>
  <c r="AD83" i="13"/>
  <c r="H98" i="13"/>
  <c r="P98" i="13"/>
  <c r="X98" i="13"/>
  <c r="AD98" i="8"/>
  <c r="I98" i="13"/>
  <c r="Q98" i="13"/>
  <c r="Y98" i="13"/>
  <c r="AD81" i="13"/>
  <c r="J98" i="13"/>
  <c r="R98" i="13"/>
  <c r="Z98" i="13"/>
  <c r="G98" i="13"/>
  <c r="O98" i="13"/>
  <c r="W98" i="13"/>
  <c r="AD84" i="13"/>
  <c r="C98" i="13"/>
  <c r="K98" i="13"/>
  <c r="S98" i="13"/>
  <c r="AA98" i="13"/>
  <c r="AD79" i="13"/>
  <c r="AD95" i="13"/>
  <c r="D98" i="13"/>
  <c r="L98" i="13"/>
  <c r="T98" i="13"/>
  <c r="AD66" i="8"/>
  <c r="H131" i="8"/>
  <c r="P131" i="8"/>
  <c r="X131" i="8"/>
  <c r="F34" i="13"/>
  <c r="AD40" i="13"/>
  <c r="AD42" i="13"/>
  <c r="AD50" i="13"/>
  <c r="AD53" i="13"/>
  <c r="G66" i="13"/>
  <c r="O66" i="13"/>
  <c r="W66" i="13"/>
  <c r="AD43" i="13"/>
  <c r="AD58" i="13"/>
  <c r="AD122" i="8"/>
  <c r="AD125" i="8"/>
  <c r="I66" i="13"/>
  <c r="Q66" i="13"/>
  <c r="Y66" i="13"/>
  <c r="AD48" i="13"/>
  <c r="AD56" i="13"/>
  <c r="AD61" i="13"/>
  <c r="AD62" i="13"/>
  <c r="C66" i="13"/>
  <c r="AD41" i="13"/>
  <c r="AD49" i="13"/>
  <c r="AD39" i="13"/>
  <c r="K66" i="13"/>
  <c r="S66" i="13"/>
  <c r="AA66" i="13"/>
  <c r="AD46" i="13"/>
  <c r="AD54" i="13"/>
  <c r="AD60" i="13"/>
  <c r="D66" i="13"/>
  <c r="L66" i="13"/>
  <c r="T66" i="13"/>
  <c r="AD47" i="13"/>
  <c r="AD63" i="13"/>
  <c r="AD44" i="13"/>
  <c r="AD52" i="13"/>
  <c r="AD45" i="13"/>
  <c r="R66" i="13"/>
  <c r="C133" i="8"/>
  <c r="AD107" i="8"/>
  <c r="G131" i="8"/>
  <c r="O131" i="8"/>
  <c r="W131" i="8"/>
  <c r="AD111" i="8"/>
  <c r="AD115" i="8"/>
  <c r="AD119" i="8"/>
  <c r="AD110" i="8"/>
  <c r="J66" i="13"/>
  <c r="AD109" i="8"/>
  <c r="AD117" i="8"/>
  <c r="C131" i="8"/>
  <c r="K131" i="8"/>
  <c r="S131" i="8"/>
  <c r="AA131" i="8"/>
  <c r="AD108" i="8"/>
  <c r="AD112" i="8"/>
  <c r="AD128" i="8"/>
  <c r="E66" i="13"/>
  <c r="M66" i="13"/>
  <c r="U66" i="13"/>
  <c r="AD59" i="13"/>
  <c r="D131" i="8"/>
  <c r="L131" i="8"/>
  <c r="T131" i="8"/>
  <c r="F66" i="13"/>
  <c r="N66" i="13"/>
  <c r="V66" i="13"/>
  <c r="AD51" i="13"/>
  <c r="AD55" i="13"/>
  <c r="AD57" i="13"/>
  <c r="Z66" i="13"/>
  <c r="AD121" i="8"/>
  <c r="H66" i="13"/>
  <c r="P66" i="13"/>
  <c r="X66" i="13"/>
  <c r="I131" i="8"/>
  <c r="Q131" i="8"/>
  <c r="Y131" i="8"/>
  <c r="J131" i="8"/>
  <c r="R131" i="8"/>
  <c r="Z131" i="8"/>
  <c r="AD118" i="8"/>
  <c r="AD126" i="8"/>
  <c r="AD116" i="8"/>
  <c r="AD127" i="8"/>
  <c r="E131" i="8"/>
  <c r="AD105" i="8"/>
  <c r="AD120" i="8"/>
  <c r="AD124" i="8"/>
  <c r="F131" i="8"/>
  <c r="N131" i="8"/>
  <c r="V131" i="8"/>
  <c r="AD113" i="8"/>
  <c r="AD123" i="8"/>
  <c r="AD106" i="8"/>
  <c r="M131" i="8"/>
  <c r="U131" i="8"/>
  <c r="AD114" i="8"/>
  <c r="E98" i="13"/>
  <c r="M98" i="13"/>
  <c r="U98" i="13"/>
  <c r="AD104" i="8"/>
  <c r="AD72" i="13"/>
  <c r="AD74" i="13"/>
  <c r="AD76" i="13"/>
  <c r="AD78" i="13"/>
  <c r="AD82" i="13"/>
  <c r="AD86" i="13"/>
  <c r="AD88" i="13"/>
  <c r="AD90" i="13"/>
  <c r="AD92" i="13"/>
  <c r="AD94" i="13"/>
  <c r="F98" i="13"/>
  <c r="N98" i="13"/>
  <c r="V98" i="13"/>
  <c r="C134" i="8"/>
  <c r="AD71" i="13"/>
  <c r="AD73" i="13"/>
  <c r="AD75" i="13"/>
  <c r="AD87" i="13"/>
  <c r="AD89" i="13"/>
  <c r="AD91" i="13"/>
  <c r="B409" i="13" l="1" a="1"/>
  <c r="B409" i="13" s="1"/>
  <c r="B584" i="13" a="1"/>
  <c r="B584" i="13" s="1"/>
  <c r="B759" i="13" a="1"/>
  <c r="B759" i="13" s="1"/>
  <c r="B634" i="13" a="1"/>
  <c r="B634" i="13" s="1"/>
  <c r="B184" i="13" a="1"/>
  <c r="B184" i="13" s="1"/>
  <c r="B209" i="13" a="1"/>
  <c r="B209" i="13" s="1"/>
  <c r="B359" i="13" a="1"/>
  <c r="B359" i="13" s="1"/>
  <c r="B484" i="13" a="1"/>
  <c r="B484" i="13" s="1"/>
  <c r="B609" i="13" a="1"/>
  <c r="B609" i="13" s="1"/>
  <c r="B334" i="13" a="1"/>
  <c r="B334" i="13" s="1"/>
  <c r="B559" i="13" a="1"/>
  <c r="B559" i="13" s="1"/>
  <c r="B309" i="13" a="1"/>
  <c r="B309" i="13" s="1"/>
  <c r="B234" i="13" a="1"/>
  <c r="B234" i="13" s="1"/>
  <c r="B259" i="13" a="1"/>
  <c r="B259" i="13" s="1"/>
  <c r="B709" i="13" a="1"/>
  <c r="B709" i="13" s="1"/>
  <c r="B284" i="13" a="1"/>
  <c r="B284" i="13" s="1"/>
  <c r="B684" i="13" a="1"/>
  <c r="B684" i="13" s="1"/>
  <c r="B509" i="13" a="1"/>
  <c r="B509" i="13" s="1"/>
  <c r="B384" i="13" a="1"/>
  <c r="B384" i="13" s="1"/>
  <c r="AD131" i="16"/>
  <c r="D139" i="16" s="1"/>
  <c r="D137" i="16"/>
  <c r="D140" i="16"/>
  <c r="AD131" i="15"/>
  <c r="D141" i="15" s="1"/>
  <c r="D136" i="15"/>
  <c r="AD131" i="14"/>
  <c r="D135" i="14" s="1"/>
  <c r="D139" i="14"/>
  <c r="C143" i="14"/>
  <c r="C142" i="14"/>
  <c r="D142" i="14" s="1"/>
  <c r="D136" i="14"/>
  <c r="D134" i="14"/>
  <c r="AD131" i="12"/>
  <c r="AD131" i="5"/>
  <c r="AD127" i="9"/>
  <c r="AD131" i="7"/>
  <c r="AD131" i="6"/>
  <c r="AF131" i="1"/>
  <c r="AD131" i="3"/>
  <c r="D139" i="3" s="1"/>
  <c r="AD131" i="2"/>
  <c r="AD29" i="13"/>
  <c r="AD131" i="11"/>
  <c r="P34" i="13"/>
  <c r="AD131" i="10"/>
  <c r="O34" i="13"/>
  <c r="T131" i="9"/>
  <c r="G34" i="13"/>
  <c r="AD12" i="13"/>
  <c r="AD13" i="13"/>
  <c r="AD26" i="13"/>
  <c r="M131" i="9"/>
  <c r="AD105" i="9"/>
  <c r="O131" i="9"/>
  <c r="Y34" i="13"/>
  <c r="X131" i="9"/>
  <c r="H131" i="9"/>
  <c r="AD18" i="13"/>
  <c r="N131" i="9"/>
  <c r="AD10" i="13"/>
  <c r="W34" i="13"/>
  <c r="AD34" i="9"/>
  <c r="I34" i="13"/>
  <c r="AD112" i="9"/>
  <c r="L131" i="9"/>
  <c r="V131" i="9"/>
  <c r="AD122" i="9"/>
  <c r="F131" i="9"/>
  <c r="R34" i="13"/>
  <c r="AD128" i="9"/>
  <c r="AD121" i="9"/>
  <c r="AD9" i="13"/>
  <c r="S34" i="13"/>
  <c r="AD28" i="13"/>
  <c r="U131" i="9"/>
  <c r="Q34" i="13"/>
  <c r="AD104" i="9"/>
  <c r="E131" i="9"/>
  <c r="AD111" i="9"/>
  <c r="J34" i="13"/>
  <c r="AD11" i="13"/>
  <c r="Z34" i="13"/>
  <c r="AD119" i="9"/>
  <c r="D131" i="9"/>
  <c r="L34" i="13"/>
  <c r="C134" i="9"/>
  <c r="AD110" i="9"/>
  <c r="AD126" i="9"/>
  <c r="AD120" i="9"/>
  <c r="K131" i="9"/>
  <c r="P131" i="9"/>
  <c r="C34" i="13"/>
  <c r="AA34" i="13"/>
  <c r="AD27" i="13"/>
  <c r="K34" i="13"/>
  <c r="AD113" i="9"/>
  <c r="AD25" i="13"/>
  <c r="AD17" i="13"/>
  <c r="C143" i="3"/>
  <c r="C142" i="3"/>
  <c r="D142" i="3" s="1"/>
  <c r="D136" i="3"/>
  <c r="D137" i="3"/>
  <c r="D140" i="3"/>
  <c r="D135" i="3"/>
  <c r="B137" i="4"/>
  <c r="AD98" i="13"/>
  <c r="AD66" i="13"/>
  <c r="AD131" i="8"/>
  <c r="B659" i="13" l="1" a="1"/>
  <c r="B659" i="13" s="1"/>
  <c r="B534" i="13" a="1"/>
  <c r="B534" i="13" s="1"/>
  <c r="B734" i="13" a="1"/>
  <c r="B734" i="13" s="1"/>
  <c r="B434" i="13" a="1"/>
  <c r="B434" i="13" s="1"/>
  <c r="B459" i="13" a="1"/>
  <c r="B459" i="13" s="1"/>
  <c r="D135" i="16"/>
  <c r="D136" i="16"/>
  <c r="C142" i="16"/>
  <c r="D142" i="16" s="1"/>
  <c r="D141" i="16"/>
  <c r="D134" i="16"/>
  <c r="C143" i="16"/>
  <c r="D135" i="15"/>
  <c r="D134" i="15"/>
  <c r="D140" i="15"/>
  <c r="D137" i="15"/>
  <c r="C142" i="15"/>
  <c r="D142" i="15" s="1"/>
  <c r="C143" i="15"/>
  <c r="D139" i="15"/>
  <c r="D140" i="14"/>
  <c r="D137" i="14"/>
  <c r="D141" i="14"/>
  <c r="D134" i="3"/>
  <c r="D141" i="3"/>
  <c r="AD131" i="9"/>
  <c r="AD34" i="13"/>
  <c r="B139" i="4"/>
  <c r="C138" i="4" l="1"/>
  <c r="C136" i="4"/>
  <c r="C137" i="4"/>
  <c r="B627" i="26" l="1"/>
  <c r="C301" i="26" s="1"/>
  <c r="C493" i="26" l="1"/>
  <c r="C187" i="26"/>
  <c r="C56" i="26"/>
  <c r="C575" i="26"/>
  <c r="C546" i="26"/>
  <c r="C198" i="26"/>
  <c r="C235" i="26"/>
  <c r="C317" i="26"/>
  <c r="C124" i="26"/>
  <c r="C288" i="26"/>
  <c r="C91" i="26"/>
  <c r="C190" i="26"/>
  <c r="C368" i="26"/>
  <c r="C106" i="26"/>
  <c r="C519" i="26"/>
  <c r="C74" i="26"/>
  <c r="C383" i="26"/>
  <c r="C295" i="26"/>
  <c r="C545" i="26"/>
  <c r="C323" i="26"/>
  <c r="C222" i="26"/>
  <c r="C115" i="26"/>
  <c r="C583" i="26"/>
  <c r="C337" i="26"/>
  <c r="C35" i="26"/>
  <c r="C242" i="26"/>
  <c r="C211" i="26"/>
  <c r="C261" i="26"/>
  <c r="C620" i="26"/>
  <c r="C338" i="26"/>
  <c r="C251" i="26"/>
  <c r="C183" i="26"/>
  <c r="C201" i="26"/>
  <c r="C455" i="26"/>
  <c r="C467" i="26"/>
  <c r="C108" i="26"/>
  <c r="C581" i="26"/>
  <c r="C78" i="26"/>
  <c r="C259" i="26"/>
  <c r="C436" i="26"/>
  <c r="C293" i="26"/>
  <c r="C540" i="26"/>
  <c r="C576" i="26"/>
  <c r="C212" i="26"/>
  <c r="C154" i="26"/>
  <c r="C132" i="26"/>
  <c r="C149" i="26"/>
  <c r="C524" i="26"/>
  <c r="E632" i="26"/>
  <c r="C542" i="26"/>
  <c r="C593" i="26"/>
  <c r="C150" i="26"/>
  <c r="C560" i="26"/>
  <c r="C128" i="26"/>
  <c r="C386" i="26"/>
  <c r="C165" i="26"/>
  <c r="C384" i="26"/>
  <c r="C445" i="26"/>
  <c r="C421" i="26"/>
  <c r="C94" i="26"/>
  <c r="C454" i="26"/>
  <c r="C580" i="26"/>
  <c r="C19" i="26"/>
  <c r="C535" i="26"/>
  <c r="C60" i="26"/>
  <c r="C231" i="26"/>
  <c r="C532" i="26"/>
  <c r="C347" i="26"/>
  <c r="C316" i="26"/>
  <c r="C104" i="26"/>
  <c r="C252" i="26"/>
  <c r="C322" i="26"/>
  <c r="C504" i="26"/>
  <c r="C16" i="26"/>
  <c r="C370" i="26"/>
  <c r="C559" i="26"/>
  <c r="C392" i="26"/>
  <c r="C118" i="26"/>
  <c r="C112" i="26"/>
  <c r="C616" i="26"/>
  <c r="C463" i="26"/>
  <c r="C539" i="26"/>
  <c r="C34" i="26"/>
  <c r="C321" i="26"/>
  <c r="C14" i="26"/>
  <c r="C469" i="26"/>
  <c r="C273" i="26"/>
  <c r="C554" i="26"/>
  <c r="C398" i="26"/>
  <c r="C477" i="26"/>
  <c r="C456" i="26"/>
  <c r="C439" i="26"/>
  <c r="C296" i="26"/>
  <c r="C517" i="26"/>
  <c r="C475" i="26"/>
  <c r="C32" i="26"/>
  <c r="C359" i="26"/>
  <c r="C278" i="26"/>
  <c r="C71" i="26"/>
  <c r="C171" i="26"/>
  <c r="C585" i="26"/>
  <c r="C376" i="26"/>
  <c r="C334" i="26"/>
  <c r="C394" i="26"/>
  <c r="C55" i="26"/>
  <c r="C379" i="26"/>
  <c r="C577" i="26"/>
  <c r="C169" i="26"/>
  <c r="C279" i="26"/>
  <c r="C277" i="26"/>
  <c r="C267" i="26"/>
  <c r="C427" i="26"/>
  <c r="C180" i="26"/>
  <c r="C217" i="26"/>
  <c r="C536" i="26"/>
  <c r="C225" i="26"/>
  <c r="C451" i="26"/>
  <c r="C460" i="26"/>
  <c r="C302" i="26"/>
  <c r="C470" i="26"/>
  <c r="C116" i="26"/>
  <c r="C485" i="26"/>
  <c r="C400" i="26"/>
  <c r="C564" i="26"/>
  <c r="C476" i="26"/>
  <c r="C405" i="26"/>
  <c r="C490" i="26"/>
  <c r="C44" i="26"/>
  <c r="C626" i="26"/>
  <c r="C30" i="26"/>
  <c r="C401" i="26"/>
  <c r="C385" i="26"/>
  <c r="C303" i="26"/>
  <c r="C313" i="26"/>
  <c r="C263" i="26"/>
  <c r="C254" i="26"/>
  <c r="C596" i="26"/>
  <c r="C510" i="26"/>
  <c r="C176" i="26"/>
  <c r="C76" i="26"/>
  <c r="C22" i="26"/>
  <c r="C449" i="26"/>
  <c r="C333" i="26"/>
  <c r="C92" i="26"/>
  <c r="C374" i="26"/>
  <c r="C308" i="26"/>
  <c r="C492" i="26"/>
  <c r="C227" i="26"/>
  <c r="C37" i="26"/>
  <c r="C462" i="26"/>
  <c r="C516" i="26"/>
  <c r="C529" i="26"/>
  <c r="C424" i="26"/>
  <c r="C79" i="26"/>
  <c r="C80" i="26"/>
  <c r="C423" i="26"/>
  <c r="C320" i="26"/>
  <c r="C538" i="26"/>
  <c r="C389" i="26"/>
  <c r="C588" i="26"/>
  <c r="C569" i="26"/>
  <c r="C489" i="26"/>
  <c r="C191" i="26"/>
  <c r="C346" i="26"/>
  <c r="C257" i="26"/>
  <c r="C133" i="26"/>
  <c r="C625" i="26"/>
  <c r="C562" i="26"/>
  <c r="C287" i="26"/>
  <c r="C282" i="26"/>
  <c r="C609" i="26"/>
  <c r="C220" i="26"/>
  <c r="C315" i="26"/>
  <c r="C23" i="26"/>
  <c r="C611" i="26"/>
  <c r="C448" i="26"/>
  <c r="C344" i="26"/>
  <c r="C174" i="26"/>
  <c r="C465" i="26"/>
  <c r="C31" i="26"/>
  <c r="C48" i="26"/>
  <c r="C63" i="26"/>
  <c r="C117" i="26"/>
  <c r="C390" i="26"/>
  <c r="C258" i="26"/>
  <c r="C342" i="26"/>
  <c r="C95" i="26"/>
  <c r="C233" i="26"/>
  <c r="C38" i="26"/>
  <c r="C481" i="26"/>
  <c r="C230" i="26"/>
  <c r="C215" i="26"/>
  <c r="C269" i="26"/>
  <c r="C137" i="26"/>
  <c r="C369" i="26"/>
  <c r="C197" i="26"/>
  <c r="C42" i="26"/>
  <c r="C139" i="26"/>
  <c r="C206" i="26"/>
  <c r="C160" i="26"/>
  <c r="C511" i="26"/>
  <c r="C88" i="26"/>
  <c r="C214" i="26"/>
  <c r="C283" i="26"/>
  <c r="C472" i="26"/>
  <c r="C327" i="26"/>
  <c r="C589" i="26"/>
  <c r="C508" i="26"/>
  <c r="C66" i="26"/>
  <c r="C572" i="26"/>
  <c r="C199" i="26"/>
  <c r="C130" i="26"/>
  <c r="C352" i="26"/>
  <c r="C87" i="26"/>
  <c r="C146" i="26"/>
  <c r="C157" i="26"/>
  <c r="C331" i="26"/>
  <c r="C236" i="26"/>
  <c r="C243" i="26"/>
  <c r="C499" i="26"/>
  <c r="C592" i="26"/>
  <c r="C329" i="26"/>
  <c r="C409" i="26"/>
  <c r="C478" i="26"/>
  <c r="C578" i="26"/>
  <c r="C544" i="26"/>
  <c r="C435" i="26"/>
  <c r="C521" i="26"/>
  <c r="C356" i="26"/>
  <c r="C608" i="26"/>
  <c r="C618" i="26"/>
  <c r="C12" i="26"/>
  <c r="C457" i="26"/>
  <c r="C506" i="26"/>
  <c r="C340" i="26"/>
  <c r="C189" i="26"/>
  <c r="C471" i="26"/>
  <c r="C156" i="26"/>
  <c r="C443" i="26"/>
  <c r="C184" i="26"/>
  <c r="C285" i="26"/>
  <c r="C426" i="26"/>
  <c r="C388" i="26"/>
  <c r="C40" i="26"/>
  <c r="C610" i="26"/>
  <c r="C505" i="26"/>
  <c r="C260" i="26"/>
  <c r="C549" i="26"/>
  <c r="C204" i="26"/>
  <c r="C300" i="26"/>
  <c r="C159" i="26"/>
  <c r="C280" i="26"/>
  <c r="C162" i="26"/>
  <c r="C54" i="26"/>
  <c r="C250" i="26"/>
  <c r="C299" i="26"/>
  <c r="C498" i="26"/>
  <c r="C50" i="26"/>
  <c r="C18" i="26"/>
  <c r="C49" i="26"/>
  <c r="C25" i="26"/>
  <c r="C168" i="26"/>
  <c r="C5" i="26"/>
  <c r="C178" i="26"/>
  <c r="C520" i="26"/>
  <c r="C537" i="26"/>
  <c r="C82" i="26"/>
  <c r="C512" i="26"/>
  <c r="C27" i="26"/>
  <c r="C268" i="26"/>
  <c r="C153" i="26"/>
  <c r="C364" i="26"/>
  <c r="C45" i="26"/>
  <c r="C382" i="26"/>
  <c r="C200" i="26"/>
  <c r="C446" i="26"/>
  <c r="C127" i="26"/>
  <c r="C195" i="26"/>
  <c r="C605" i="26"/>
  <c r="C586" i="26"/>
  <c r="C52" i="26"/>
  <c r="C552" i="26"/>
  <c r="C216" i="26"/>
  <c r="C600" i="26"/>
  <c r="C319" i="26"/>
  <c r="C363" i="26"/>
  <c r="C591" i="26"/>
  <c r="C553" i="26"/>
  <c r="C289" i="26"/>
  <c r="C607" i="26"/>
  <c r="C281" i="26"/>
  <c r="C375" i="26"/>
  <c r="C420" i="26"/>
  <c r="C414" i="26"/>
  <c r="C399" i="26"/>
  <c r="C83" i="26"/>
  <c r="C362" i="26"/>
  <c r="C483" i="26"/>
  <c r="C131" i="26"/>
  <c r="C466" i="26"/>
  <c r="C497" i="26"/>
  <c r="C587" i="26"/>
  <c r="C353" i="26"/>
  <c r="C182" i="26"/>
  <c r="C404" i="26"/>
  <c r="C335" i="26"/>
  <c r="C290" i="26"/>
  <c r="C372" i="26"/>
  <c r="C500" i="26"/>
  <c r="C256" i="26"/>
  <c r="C102" i="26"/>
  <c r="C86" i="26"/>
  <c r="C419" i="26"/>
  <c r="C193" i="26"/>
  <c r="C522" i="26"/>
  <c r="C11" i="26"/>
  <c r="C613" i="26"/>
  <c r="C126" i="26"/>
  <c r="C391" i="26"/>
  <c r="C114" i="26"/>
  <c r="C125" i="26"/>
  <c r="C579" i="26"/>
  <c r="C9" i="26"/>
  <c r="C343" i="26"/>
  <c r="C621" i="26"/>
  <c r="C410" i="26"/>
  <c r="C248" i="26"/>
  <c r="C286" i="26"/>
  <c r="C623" i="26"/>
  <c r="C99" i="26"/>
  <c r="C73" i="26"/>
  <c r="C90" i="26"/>
  <c r="C224" i="26"/>
  <c r="C418" i="26"/>
  <c r="C226" i="26"/>
  <c r="C253" i="26"/>
  <c r="C207" i="26"/>
  <c r="C98" i="26"/>
  <c r="C244" i="26"/>
  <c r="C58" i="26"/>
  <c r="C413" i="26"/>
  <c r="F631" i="26"/>
  <c r="C234" i="26"/>
  <c r="C447" i="26"/>
  <c r="C431" i="26"/>
  <c r="C473" i="26"/>
  <c r="C582" i="26"/>
  <c r="C354" i="26"/>
  <c r="C81" i="26"/>
  <c r="C494" i="26"/>
  <c r="C444" i="26"/>
  <c r="C377" i="26"/>
  <c r="C120" i="26"/>
  <c r="C425" i="26"/>
  <c r="C110" i="26"/>
  <c r="C565" i="26"/>
  <c r="C167" i="26"/>
  <c r="C518" i="26"/>
  <c r="C46" i="26"/>
  <c r="C185" i="26"/>
  <c r="C203" i="26"/>
  <c r="C393" i="26"/>
  <c r="C143" i="26"/>
  <c r="C488" i="26"/>
  <c r="C205" i="26"/>
  <c r="C574" i="26"/>
  <c r="C440" i="26"/>
  <c r="C67" i="26"/>
  <c r="C39" i="26"/>
  <c r="C264" i="26"/>
  <c r="C416" i="26"/>
  <c r="C525" i="26"/>
  <c r="C21" i="26"/>
  <c r="C151" i="26"/>
  <c r="C69" i="26"/>
  <c r="C119" i="26"/>
  <c r="C622" i="26"/>
  <c r="C617" i="26"/>
  <c r="C97" i="26"/>
  <c r="C547" i="26"/>
  <c r="C271" i="26"/>
  <c r="C177" i="26"/>
  <c r="C458" i="26"/>
  <c r="C442" i="26"/>
  <c r="C85" i="26"/>
  <c r="C28" i="26"/>
  <c r="C57" i="26"/>
  <c r="C223" i="26"/>
  <c r="C152" i="26"/>
  <c r="C59" i="26"/>
  <c r="C584" i="26"/>
  <c r="C70" i="26"/>
  <c r="C208" i="26"/>
  <c r="C360" i="26"/>
  <c r="C100" i="26"/>
  <c r="C68" i="26"/>
  <c r="C262" i="26"/>
  <c r="C365" i="26"/>
  <c r="C531" i="26"/>
  <c r="C103" i="26"/>
  <c r="C503" i="26"/>
  <c r="C170" i="26"/>
  <c r="C515" i="26"/>
  <c r="C422" i="26"/>
  <c r="C434" i="26"/>
  <c r="C24" i="26"/>
  <c r="C567" i="26"/>
  <c r="C138" i="26"/>
  <c r="C8" i="26"/>
  <c r="C239" i="26"/>
  <c r="C229" i="26"/>
  <c r="C292" i="26"/>
  <c r="C452" i="26"/>
  <c r="C428" i="26"/>
  <c r="C10" i="26"/>
  <c r="C145" i="26"/>
  <c r="C615" i="26"/>
  <c r="C624" i="26"/>
  <c r="C41" i="26"/>
  <c r="C96" i="26"/>
  <c r="C407" i="26"/>
  <c r="C486" i="26"/>
  <c r="C380" i="26"/>
  <c r="C487" i="26"/>
  <c r="C309" i="26"/>
  <c r="C245" i="26"/>
  <c r="C181" i="26"/>
  <c r="C429" i="26"/>
  <c r="C210" i="26"/>
  <c r="C188" i="26"/>
  <c r="C101" i="26"/>
  <c r="C528" i="26"/>
  <c r="C219" i="26"/>
  <c r="C597" i="26"/>
  <c r="C163" i="26"/>
  <c r="C563" i="26"/>
  <c r="C213" i="26"/>
  <c r="C123" i="26"/>
  <c r="C361" i="26"/>
  <c r="C595" i="26"/>
  <c r="C566" i="26"/>
  <c r="C53" i="26"/>
  <c r="C415" i="26"/>
  <c r="C556" i="26"/>
  <c r="C109" i="26"/>
  <c r="C192" i="26"/>
  <c r="C312" i="26"/>
  <c r="C13" i="26"/>
  <c r="C437" i="26"/>
  <c r="C570" i="26"/>
  <c r="C501" i="26"/>
  <c r="C29" i="26"/>
  <c r="C402" i="26"/>
  <c r="C144" i="26"/>
  <c r="C172" i="26"/>
  <c r="C61" i="26"/>
  <c r="C141" i="26"/>
  <c r="C249" i="26"/>
  <c r="C218" i="26"/>
  <c r="C26" i="26"/>
  <c r="C164" i="26"/>
  <c r="C573" i="26"/>
  <c r="C51" i="26"/>
  <c r="C341" i="26"/>
  <c r="C270" i="26"/>
  <c r="C543" i="26"/>
  <c r="C453" i="26"/>
  <c r="C175" i="26"/>
  <c r="C491" i="26"/>
  <c r="C548" i="26"/>
  <c r="C558" i="26"/>
  <c r="C479" i="26"/>
  <c r="C355" i="26"/>
  <c r="C514" i="26"/>
  <c r="C502" i="26"/>
  <c r="C291" i="26"/>
  <c r="C496" i="26"/>
  <c r="C433" i="26"/>
  <c r="C373" i="26"/>
  <c r="C129" i="26"/>
  <c r="C568" i="26"/>
  <c r="C84" i="26"/>
  <c r="C294" i="26"/>
  <c r="C571" i="26"/>
  <c r="C246" i="26"/>
  <c r="C367" i="26"/>
  <c r="C348" i="26"/>
  <c r="C232" i="26"/>
  <c r="C332" i="26"/>
  <c r="C274" i="26"/>
  <c r="C604" i="26"/>
  <c r="C311" i="26"/>
  <c r="C328" i="26"/>
  <c r="C336" i="26"/>
  <c r="C307" i="26"/>
  <c r="C507" i="26"/>
  <c r="C395" i="26"/>
  <c r="C614" i="26"/>
  <c r="C113" i="26"/>
  <c r="C89" i="26"/>
  <c r="C619" i="26"/>
  <c r="C381" i="26"/>
  <c r="C148" i="26"/>
  <c r="C325" i="26"/>
  <c r="C147" i="26"/>
  <c r="C7" i="26"/>
  <c r="C4" i="26"/>
  <c r="C371" i="26"/>
  <c r="C310" i="26"/>
  <c r="C450" i="26"/>
  <c r="C173" i="26"/>
  <c r="C551" i="26"/>
  <c r="C297" i="26"/>
  <c r="C601" i="26"/>
  <c r="C47" i="26"/>
  <c r="C186" i="26"/>
  <c r="C509" i="26"/>
  <c r="C105" i="26"/>
  <c r="C166" i="26"/>
  <c r="C417" i="26"/>
  <c r="C459" i="26"/>
  <c r="C557" i="26"/>
  <c r="C33" i="26"/>
  <c r="C238" i="26"/>
  <c r="C412" i="26"/>
  <c r="C194" i="26"/>
  <c r="C598" i="26"/>
  <c r="C306" i="26"/>
  <c r="C590" i="26"/>
  <c r="C136" i="26"/>
  <c r="C396" i="26"/>
  <c r="C2" i="26"/>
  <c r="C272" i="26"/>
  <c r="C265" i="26"/>
  <c r="C464" i="26"/>
  <c r="C304" i="26"/>
  <c r="C107" i="26"/>
  <c r="C603" i="26"/>
  <c r="C62" i="26"/>
  <c r="C161" i="26"/>
  <c r="C339" i="26"/>
  <c r="C266" i="26"/>
  <c r="C284" i="26"/>
  <c r="C541" i="26"/>
  <c r="C121" i="26"/>
  <c r="C533" i="26"/>
  <c r="C406" i="26"/>
  <c r="C534" i="26"/>
  <c r="C349" i="26"/>
  <c r="C612" i="26"/>
  <c r="C237" i="26"/>
  <c r="C276" i="26"/>
  <c r="C550" i="26"/>
  <c r="C397" i="26"/>
  <c r="C155" i="26"/>
  <c r="C523" i="26"/>
  <c r="C438" i="26"/>
  <c r="C530" i="26"/>
  <c r="C378" i="26"/>
  <c r="C513" i="26"/>
  <c r="C561" i="26"/>
  <c r="C351" i="26"/>
  <c r="C606" i="26"/>
  <c r="C20" i="26"/>
  <c r="C140" i="26"/>
  <c r="C526" i="26"/>
  <c r="C275" i="26"/>
  <c r="C527" i="26"/>
  <c r="C72" i="26"/>
  <c r="C350" i="26"/>
  <c r="C241" i="26"/>
  <c r="C111" i="26"/>
  <c r="C432" i="26"/>
  <c r="C247" i="26"/>
  <c r="C158" i="26"/>
  <c r="C6" i="26"/>
  <c r="C75" i="26"/>
  <c r="C411" i="26"/>
  <c r="C196" i="26"/>
  <c r="C599" i="26"/>
  <c r="C318" i="26"/>
  <c r="C221" i="26"/>
  <c r="C403" i="26"/>
  <c r="C122" i="26"/>
  <c r="C298" i="26"/>
  <c r="C240" i="26"/>
  <c r="C228" i="26"/>
  <c r="C64" i="26"/>
  <c r="C366" i="26"/>
  <c r="C357" i="26"/>
  <c r="C602" i="26"/>
  <c r="C441" i="26"/>
  <c r="C202" i="26"/>
  <c r="C77" i="26"/>
  <c r="C594" i="26"/>
  <c r="C134" i="26"/>
  <c r="C179" i="26"/>
  <c r="C142" i="26"/>
  <c r="C474" i="26"/>
  <c r="C330" i="26"/>
  <c r="C408" i="26"/>
  <c r="C468" i="26"/>
  <c r="C209" i="26"/>
  <c r="C65" i="26"/>
  <c r="C17" i="26"/>
  <c r="C555" i="26"/>
  <c r="C324" i="26"/>
  <c r="C480" i="26"/>
  <c r="C314" i="26"/>
  <c r="C358" i="26"/>
  <c r="C345" i="26"/>
  <c r="C326" i="26"/>
  <c r="C482" i="26"/>
  <c r="C484" i="26"/>
  <c r="C15" i="26"/>
  <c r="C495" i="26"/>
  <c r="C43" i="26"/>
  <c r="C305" i="26"/>
  <c r="C461" i="26"/>
  <c r="C3" i="26"/>
  <c r="C430" i="26"/>
  <c r="C36" i="26"/>
  <c r="C93" i="26"/>
  <c r="C255" i="26"/>
  <c r="C135" i="26"/>
  <c r="C387" i="26"/>
  <c r="C627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<sst xmlns="http://schemas.openxmlformats.org/spreadsheetml/2006/main" count="31281" uniqueCount="826">
  <si>
    <t>Matriz Origen-Destino Tarjetas Biotren</t>
  </si>
  <si>
    <t>Periodo: 01 al 30 Junio</t>
  </si>
  <si>
    <t>01 al 30 Junio</t>
  </si>
  <si>
    <t>T. Monedero</t>
  </si>
  <si>
    <t>Estaciones</t>
  </si>
  <si>
    <t>Hualqui</t>
  </si>
  <si>
    <t>Manquimavida</t>
  </si>
  <si>
    <t>Pedro Medina</t>
  </si>
  <si>
    <t>Chiguayante</t>
  </si>
  <si>
    <t>Concepcion</t>
  </si>
  <si>
    <t>Lorenzo Arenas</t>
  </si>
  <si>
    <t>UTFSM</t>
  </si>
  <si>
    <t>Los Condores</t>
  </si>
  <si>
    <t>Higueras</t>
  </si>
  <si>
    <t>Arenal</t>
  </si>
  <si>
    <t>Mercado</t>
  </si>
  <si>
    <t>Juan Pablo II</t>
  </si>
  <si>
    <t>Diagonal Bio Bio</t>
  </si>
  <si>
    <t>Alborada</t>
  </si>
  <si>
    <t>Costa Mar</t>
  </si>
  <si>
    <t>Megacentro</t>
  </si>
  <si>
    <t>Lomas Coloradas</t>
  </si>
  <si>
    <t>Hito Galvarino</t>
  </si>
  <si>
    <t>Los Canelos</t>
  </si>
  <si>
    <t>Huinca</t>
  </si>
  <si>
    <t>Cristo Redentor</t>
  </si>
  <si>
    <t>Total</t>
  </si>
  <si>
    <t>T. Estudiante</t>
  </si>
  <si>
    <t>T. Tercera Edad</t>
  </si>
  <si>
    <t>Total Mes Tarjetas</t>
  </si>
  <si>
    <t>Periodo: 01 al 31 Enero</t>
  </si>
  <si>
    <t>01 al 31 Enero</t>
  </si>
  <si>
    <t>Periodo: 01 al 31 Marzo</t>
  </si>
  <si>
    <t>Periodo: 01 al 30 Abril</t>
  </si>
  <si>
    <t>01 al 30 Abril</t>
  </si>
  <si>
    <t>Periodo: 01 al 31 Mayo</t>
  </si>
  <si>
    <t>01 al 31 Mayo</t>
  </si>
  <si>
    <t>Periodo: 01 al 31 Julio</t>
  </si>
  <si>
    <t>01 al 31 Julio</t>
  </si>
  <si>
    <t>01 al 30 Septiembre</t>
  </si>
  <si>
    <t>Periodo: 01 al 31 Octubre</t>
  </si>
  <si>
    <t>01 al 31 Octubre</t>
  </si>
  <si>
    <t>Periodo: 01 al 30 Noviembre</t>
  </si>
  <si>
    <t>01 al 30 Noviembre</t>
  </si>
  <si>
    <t>Periodo: 01 al 31 Diciembre</t>
  </si>
  <si>
    <t>01 al 31 Diciembre</t>
  </si>
  <si>
    <t>Periodo: 01 al 30 de Septiembre</t>
  </si>
  <si>
    <t>Periodo: 01 al 31 Agosto</t>
  </si>
  <si>
    <t>01 al 31 Agosto</t>
  </si>
  <si>
    <t>Concepcion Centro</t>
  </si>
  <si>
    <t>La Leonera</t>
  </si>
  <si>
    <t>El Arenal</t>
  </si>
  <si>
    <t>Conavicoop</t>
  </si>
  <si>
    <t>Escuadron</t>
  </si>
  <si>
    <t>Los Molles</t>
  </si>
  <si>
    <t>Los Chiflones</t>
  </si>
  <si>
    <t>Yobilo</t>
  </si>
  <si>
    <t>Intermodal Coronel</t>
  </si>
  <si>
    <t>Pasajero Lota</t>
  </si>
  <si>
    <t>Periodo: 01 al 28 Febrero</t>
  </si>
  <si>
    <t>01 al 28 Febrero</t>
  </si>
  <si>
    <t>Manquimávida</t>
  </si>
  <si>
    <t>Concepción</t>
  </si>
  <si>
    <t>Los Cóndores</t>
  </si>
  <si>
    <t>Diagonal Biobío</t>
  </si>
  <si>
    <t>El Parque</t>
  </si>
  <si>
    <t>C. Raúl Silva H.</t>
  </si>
  <si>
    <t>Laguna Quiñenco</t>
  </si>
  <si>
    <t>01 al 31 de marzo</t>
  </si>
  <si>
    <t>CC a L2</t>
  </si>
  <si>
    <t>L2/L1</t>
  </si>
  <si>
    <t>Mes: ENERO 2023</t>
  </si>
  <si>
    <t>Mes: FEBRERO 2023</t>
  </si>
  <si>
    <t>Mes: MARZO 2023</t>
  </si>
  <si>
    <t>Mes: ABRIL 2023</t>
  </si>
  <si>
    <t>Mes: MAYO 2023</t>
  </si>
  <si>
    <t>Mes: JUNIO 2023</t>
  </si>
  <si>
    <t>Mes: JULIO 2023</t>
  </si>
  <si>
    <t>Mes: AGOSTO 2023</t>
  </si>
  <si>
    <t>Mes: Septiembre 2023</t>
  </si>
  <si>
    <t>Mes: OCTUBRE 2023</t>
  </si>
  <si>
    <t>Mes: NOVIEMBRE 2023</t>
  </si>
  <si>
    <t>Mes: DICIEMBRE 2023</t>
  </si>
  <si>
    <t>}</t>
  </si>
  <si>
    <t>Leonera</t>
  </si>
  <si>
    <t>Raul Silva H.</t>
  </si>
  <si>
    <t>Lag.Quiñenco</t>
  </si>
  <si>
    <t>Coronel</t>
  </si>
  <si>
    <t>Viajes</t>
  </si>
  <si>
    <t>% total</t>
  </si>
  <si>
    <t>CC-JP2</t>
  </si>
  <si>
    <t>JP2 a L2</t>
  </si>
  <si>
    <t>Intrazonales</t>
  </si>
  <si>
    <t>L1</t>
  </si>
  <si>
    <t>L2</t>
  </si>
  <si>
    <t>trasbordos</t>
  </si>
  <si>
    <t>DBB a L2</t>
  </si>
  <si>
    <t>total</t>
  </si>
  <si>
    <t>Mes: ENERO 2024</t>
  </si>
  <si>
    <t>Mes: FEBRERO 2024</t>
  </si>
  <si>
    <t>Periodo: 01 al 29 FEBRERO</t>
  </si>
  <si>
    <t>01 al 29 febrero</t>
  </si>
  <si>
    <t>Mes: MARZO 2024</t>
  </si>
  <si>
    <t>Periodo: 01 al 31 MARZO</t>
  </si>
  <si>
    <t>01 al 31 marzo</t>
  </si>
  <si>
    <t>Mes: mayo 2024</t>
  </si>
  <si>
    <t>Periodo: 01 al 31 mayo</t>
  </si>
  <si>
    <t>01 al 31 mayo</t>
  </si>
  <si>
    <t>Mes: junio 2024</t>
  </si>
  <si>
    <t>Periodo: 01 al 30 junio</t>
  </si>
  <si>
    <t>01 al 30 junio</t>
  </si>
  <si>
    <t>Mes: julio 2024</t>
  </si>
  <si>
    <t>Periodo: 01 al 31 julio</t>
  </si>
  <si>
    <t>01 al 31 julio</t>
  </si>
  <si>
    <t>Mes: agosto 2024</t>
  </si>
  <si>
    <t>Periodo: 01 al 31 agosto</t>
  </si>
  <si>
    <t>01 al 31 agosto</t>
  </si>
  <si>
    <t>Mes: septiembre 2024</t>
  </si>
  <si>
    <t>Periodo: 01 al 30 septiembre</t>
  </si>
  <si>
    <t>01 al 30 septiembre</t>
  </si>
  <si>
    <t>Mes: diciembre 2024</t>
  </si>
  <si>
    <t>01 al 31 diciembre</t>
  </si>
  <si>
    <t>Período:</t>
  </si>
  <si>
    <t>Tramo</t>
  </si>
  <si>
    <t>Cantidad PAX</t>
  </si>
  <si>
    <t>Hualqui-Hualqui</t>
  </si>
  <si>
    <t>Hualqui-La Leonera</t>
  </si>
  <si>
    <t>Hualqui-Manquimávida</t>
  </si>
  <si>
    <t>Hualqui-Pedro Medina</t>
  </si>
  <si>
    <t>Hualqui-Chiguayante</t>
  </si>
  <si>
    <t>Hualqui-Concepción</t>
  </si>
  <si>
    <t>Hualqui-Lorenzo Arenas</t>
  </si>
  <si>
    <t>Hualqui-UTFSM</t>
  </si>
  <si>
    <t>Hualqui-Los Cóndores</t>
  </si>
  <si>
    <t>Hualqui-Higueras</t>
  </si>
  <si>
    <t>Hualqui-El Arenal</t>
  </si>
  <si>
    <t>Hualqui-Mercado</t>
  </si>
  <si>
    <t>Hualqui-Juan Pablo II</t>
  </si>
  <si>
    <t>Hualqui-Diagonal Biobío</t>
  </si>
  <si>
    <t>Hualqui-Alborada</t>
  </si>
  <si>
    <t>Hualqui-Costa Mar</t>
  </si>
  <si>
    <t>Hualqui-El Parque</t>
  </si>
  <si>
    <t>Hualqui-Lomas Coloradas</t>
  </si>
  <si>
    <t>Hualqui-C. Raúl Silva H.</t>
  </si>
  <si>
    <t>Hualqui-Hito Galvarino</t>
  </si>
  <si>
    <t>Hualqui-Los Canelos</t>
  </si>
  <si>
    <t>Hualqui-Huinca</t>
  </si>
  <si>
    <t>Hualqui-Cristo Redentor</t>
  </si>
  <si>
    <t>Hualqui-Laguna Quiñenco</t>
  </si>
  <si>
    <t>Hualqui- Coronel</t>
  </si>
  <si>
    <t>La Leonera-Hualqui</t>
  </si>
  <si>
    <t>La Leonera-La Leonera</t>
  </si>
  <si>
    <t>La Leonera-Manquimávida</t>
  </si>
  <si>
    <t>La Leonera-Pedro Medina</t>
  </si>
  <si>
    <t>La Leonera-Chiguayante</t>
  </si>
  <si>
    <t>La Leonera-Concepción</t>
  </si>
  <si>
    <t>La Leonera-Lorenzo Arenas</t>
  </si>
  <si>
    <t>La Leonera-UTFSM</t>
  </si>
  <si>
    <t>La Leonera-Los Cóndores</t>
  </si>
  <si>
    <t>La Leonera-Higueras</t>
  </si>
  <si>
    <t>La Leonera-El Arenal</t>
  </si>
  <si>
    <t>La Leonera-Mercado</t>
  </si>
  <si>
    <t>La Leonera-Juan Pablo II</t>
  </si>
  <si>
    <t>La Leonera-Diagonal Biobío</t>
  </si>
  <si>
    <t>La Leonera-Alborada</t>
  </si>
  <si>
    <t>La Leonera-Costa Mar</t>
  </si>
  <si>
    <t>La Leonera-El Parque</t>
  </si>
  <si>
    <t>La Leonera-Lomas Coloradas</t>
  </si>
  <si>
    <t>La Leonera-C. Raúl Silva H.</t>
  </si>
  <si>
    <t>La Leonera-Hito Galvarino</t>
  </si>
  <si>
    <t>La Leonera-Los Canelos</t>
  </si>
  <si>
    <t>La Leonera-Huinca</t>
  </si>
  <si>
    <t>La Leonera-Cristo Redentor</t>
  </si>
  <si>
    <t>La Leonera-Laguna Quiñenco</t>
  </si>
  <si>
    <t>La Leonera- Coronel</t>
  </si>
  <si>
    <t>Manquimávida-Hualqui</t>
  </si>
  <si>
    <t>Manquimávida-La Leonera</t>
  </si>
  <si>
    <t>Manquimávida-Manquimávida</t>
  </si>
  <si>
    <t>Manquimávida-Pedro Medina</t>
  </si>
  <si>
    <t>Manquimávida-Chiguayante</t>
  </si>
  <si>
    <t>Manquimávida-Concepción</t>
  </si>
  <si>
    <t>Manquimávida-Lorenzo Arenas</t>
  </si>
  <si>
    <t>Manquimávida-UTFSM</t>
  </si>
  <si>
    <t>Manquimávida-Los Cóndores</t>
  </si>
  <si>
    <t>Manquimávida-Higueras</t>
  </si>
  <si>
    <t>Manquimávida-El Arenal</t>
  </si>
  <si>
    <t>Manquimávida-Mercado</t>
  </si>
  <si>
    <t>Manquimávida-Juan Pablo II</t>
  </si>
  <si>
    <t>Manquimávida-Diagonal Biobío</t>
  </si>
  <si>
    <t>Manquimávida-Alborada</t>
  </si>
  <si>
    <t>Manquimávida-Costa Mar</t>
  </si>
  <si>
    <t>Manquimávida-El Parque</t>
  </si>
  <si>
    <t>Manquimávida-Lomas Coloradas</t>
  </si>
  <si>
    <t>Manquimávida-C. Raúl Silva H.</t>
  </si>
  <si>
    <t>Manquimávida-Hito Galvarino</t>
  </si>
  <si>
    <t>Manquimávida-Los Canelos</t>
  </si>
  <si>
    <t>Manquimávida-Huinca</t>
  </si>
  <si>
    <t>Manquimávida-Cristo Redentor</t>
  </si>
  <si>
    <t>Manquimávida-Laguna Quiñenco</t>
  </si>
  <si>
    <t>Manquimávida- Coronel</t>
  </si>
  <si>
    <t>Pedro Medina-Hualqui</t>
  </si>
  <si>
    <t>Pedro Medina-La Leonera</t>
  </si>
  <si>
    <t>Pedro Medina-Manquimávida</t>
  </si>
  <si>
    <t>Pedro Medina-Pedro Medina</t>
  </si>
  <si>
    <t>Pedro Medina-Chiguayante</t>
  </si>
  <si>
    <t>Pedro Medina-Concepción</t>
  </si>
  <si>
    <t>Pedro Medina-Lorenzo Arenas</t>
  </si>
  <si>
    <t>Pedro Medina-UTFSM</t>
  </si>
  <si>
    <t>Pedro Medina-Los Cóndores</t>
  </si>
  <si>
    <t>Pedro Medina-Higueras</t>
  </si>
  <si>
    <t>Pedro Medina-El Arenal</t>
  </si>
  <si>
    <t>Pedro Medina-Mercado</t>
  </si>
  <si>
    <t>Pedro Medina-Juan Pablo II</t>
  </si>
  <si>
    <t>Pedro Medina-Diagonal Biobío</t>
  </si>
  <si>
    <t>Pedro Medina-Alborada</t>
  </si>
  <si>
    <t>Pedro Medina-Costa Mar</t>
  </si>
  <si>
    <t>Pedro Medina-El Parque</t>
  </si>
  <si>
    <t>Pedro Medina-Lomas Coloradas</t>
  </si>
  <si>
    <t>Pedro Medina-C. Raúl Silva H.</t>
  </si>
  <si>
    <t>Pedro Medina-Hito Galvarino</t>
  </si>
  <si>
    <t>Pedro Medina-Los Canelos</t>
  </si>
  <si>
    <t>Pedro Medina-Huinca</t>
  </si>
  <si>
    <t>Pedro Medina-Cristo Redentor</t>
  </si>
  <si>
    <t>Pedro Medina-Laguna Quiñenco</t>
  </si>
  <si>
    <t>Pedro Medina- Coronel</t>
  </si>
  <si>
    <t>Chiguayante-Hualqui</t>
  </si>
  <si>
    <t>Chiguayante-La Leonera</t>
  </si>
  <si>
    <t>Chiguayante-Manquimávida</t>
  </si>
  <si>
    <t>Chiguayante-Pedro Medina</t>
  </si>
  <si>
    <t>Chiguayante-Chiguayante</t>
  </si>
  <si>
    <t>Chiguayante-Concepción</t>
  </si>
  <si>
    <t>Chiguayante-Lorenzo Arenas</t>
  </si>
  <si>
    <t>Chiguayante-UTFSM</t>
  </si>
  <si>
    <t>Chiguayante-Los Cóndores</t>
  </si>
  <si>
    <t>Chiguayante-Higueras</t>
  </si>
  <si>
    <t>Chiguayante-El Arenal</t>
  </si>
  <si>
    <t>Chiguayante-Mercado</t>
  </si>
  <si>
    <t>Chiguayante-Juan Pablo II</t>
  </si>
  <si>
    <t>Chiguayante-Diagonal Biobío</t>
  </si>
  <si>
    <t>Chiguayante-Alborada</t>
  </si>
  <si>
    <t>Chiguayante-Costa Mar</t>
  </si>
  <si>
    <t>Chiguayante-El Parque</t>
  </si>
  <si>
    <t>Chiguayante-Lomas Coloradas</t>
  </si>
  <si>
    <t>Chiguayante-C. Raúl Silva H.</t>
  </si>
  <si>
    <t>Chiguayante-Hito Galvarino</t>
  </si>
  <si>
    <t>Chiguayante-Los Canelos</t>
  </si>
  <si>
    <t>Chiguayante-Huinca</t>
  </si>
  <si>
    <t>Chiguayante-Cristo Redentor</t>
  </si>
  <si>
    <t>Chiguayante-Laguna Quiñenco</t>
  </si>
  <si>
    <t>Chiguayante- Coronel</t>
  </si>
  <si>
    <t>Concepción-Hualqui</t>
  </si>
  <si>
    <t>Concepción-La Leonera</t>
  </si>
  <si>
    <t>Concepción-Manquimávida</t>
  </si>
  <si>
    <t>Concepción-Pedro Medina</t>
  </si>
  <si>
    <t>Concepción-Chiguayante</t>
  </si>
  <si>
    <t>Concepción-Concepción</t>
  </si>
  <si>
    <t>Concepción-Lorenzo Arenas</t>
  </si>
  <si>
    <t>Concepción-UTFSM</t>
  </si>
  <si>
    <t>Concepción-Los Cóndores</t>
  </si>
  <si>
    <t>Concepción-Higueras</t>
  </si>
  <si>
    <t>Concepción-El Arenal</t>
  </si>
  <si>
    <t>Concepción-Mercado</t>
  </si>
  <si>
    <t>Concepción-Juan Pablo II</t>
  </si>
  <si>
    <t>Concepción-Diagonal Biobío</t>
  </si>
  <si>
    <t>Concepción-Alborada</t>
  </si>
  <si>
    <t>Concepción-Costa Mar</t>
  </si>
  <si>
    <t>Concepción-El Parque</t>
  </si>
  <si>
    <t>Concepción-Lomas Coloradas</t>
  </si>
  <si>
    <t>Concepción-C. Raúl Silva H.</t>
  </si>
  <si>
    <t>Concepción-Hito Galvarino</t>
  </si>
  <si>
    <t>Concepción-Los Canelos</t>
  </si>
  <si>
    <t>Concepción-Huinca</t>
  </si>
  <si>
    <t>Concepción-Cristo Redentor</t>
  </si>
  <si>
    <t>Concepción-Laguna Quiñenco</t>
  </si>
  <si>
    <t>Concepción- Coronel</t>
  </si>
  <si>
    <t>Lorenzo Arenas-Hualqui</t>
  </si>
  <si>
    <t>Lorenzo Arenas-La Leonera</t>
  </si>
  <si>
    <t>Lorenzo Arenas-Manquimávida</t>
  </si>
  <si>
    <t>Lorenzo Arenas-Pedro Medina</t>
  </si>
  <si>
    <t>Lorenzo Arenas-Chiguayante</t>
  </si>
  <si>
    <t>Lorenzo Arenas-Concepción</t>
  </si>
  <si>
    <t>Lorenzo Arenas-Lorenzo Arenas</t>
  </si>
  <si>
    <t>Lorenzo Arenas-UTFSM</t>
  </si>
  <si>
    <t>Lorenzo Arenas-Los Cóndores</t>
  </si>
  <si>
    <t>Lorenzo Arenas-Higueras</t>
  </si>
  <si>
    <t>Lorenzo Arenas-El Arenal</t>
  </si>
  <si>
    <t>Lorenzo Arenas-Mercado</t>
  </si>
  <si>
    <t>Lorenzo Arenas-Juan Pablo II</t>
  </si>
  <si>
    <t>Lorenzo Arenas-Diagonal Biobío</t>
  </si>
  <si>
    <t>Lorenzo Arenas-Alborada</t>
  </si>
  <si>
    <t>Lorenzo Arenas-Costa Mar</t>
  </si>
  <si>
    <t>Lorenzo Arenas-El Parque</t>
  </si>
  <si>
    <t>Lorenzo Arenas-Lomas Coloradas</t>
  </si>
  <si>
    <t>Lorenzo Arenas-C. Raúl Silva H.</t>
  </si>
  <si>
    <t>Lorenzo Arenas-Hito Galvarino</t>
  </si>
  <si>
    <t>Lorenzo Arenas-Los Canelos</t>
  </si>
  <si>
    <t>Lorenzo Arenas-Huinca</t>
  </si>
  <si>
    <t>Lorenzo Arenas-Cristo Redentor</t>
  </si>
  <si>
    <t>Lorenzo Arenas-Laguna Quiñenco</t>
  </si>
  <si>
    <t>Lorenzo Arenas- Coronel</t>
  </si>
  <si>
    <t>UTFSM-Hualqui</t>
  </si>
  <si>
    <t>UTFSM-La Leonera</t>
  </si>
  <si>
    <t>UTFSM-Manquimávida</t>
  </si>
  <si>
    <t>UTFSM-Pedro Medina</t>
  </si>
  <si>
    <t>UTFSM-Chiguayante</t>
  </si>
  <si>
    <t>UTFSM-Concepción</t>
  </si>
  <si>
    <t>UTFSM-Lorenzo Arenas</t>
  </si>
  <si>
    <t>UTFSM-UTFSM</t>
  </si>
  <si>
    <t>UTFSM-Los Cóndores</t>
  </si>
  <si>
    <t>UTFSM-Higueras</t>
  </si>
  <si>
    <t>UTFSM-El Arenal</t>
  </si>
  <si>
    <t>UTFSM-Mercado</t>
  </si>
  <si>
    <t>UTFSM-Juan Pablo II</t>
  </si>
  <si>
    <t>UTFSM-Diagonal Biobío</t>
  </si>
  <si>
    <t>UTFSM-Alborada</t>
  </si>
  <si>
    <t>UTFSM-Costa Mar</t>
  </si>
  <si>
    <t>UTFSM-El Parque</t>
  </si>
  <si>
    <t>UTFSM-Lomas Coloradas</t>
  </si>
  <si>
    <t>UTFSM-C. Raúl Silva H.</t>
  </si>
  <si>
    <t>UTFSM-Hito Galvarino</t>
  </si>
  <si>
    <t>UTFSM-Los Canelos</t>
  </si>
  <si>
    <t>UTFSM-Huinca</t>
  </si>
  <si>
    <t>UTFSM-Cristo Redentor</t>
  </si>
  <si>
    <t>UTFSM-Laguna Quiñenco</t>
  </si>
  <si>
    <t>UTFSM- Coronel</t>
  </si>
  <si>
    <t>Los Cóndores-Hualqui</t>
  </si>
  <si>
    <t>Los Cóndores-La Leonera</t>
  </si>
  <si>
    <t>Los Cóndores-Manquimávida</t>
  </si>
  <si>
    <t>Los Cóndores-Pedro Medina</t>
  </si>
  <si>
    <t>Los Cóndores-Chiguayante</t>
  </si>
  <si>
    <t>Los Cóndores-Concepción</t>
  </si>
  <si>
    <t>Los Cóndores-Lorenzo Arenas</t>
  </si>
  <si>
    <t>Los Cóndores-UTFSM</t>
  </si>
  <si>
    <t>Los Cóndores-Los Cóndores</t>
  </si>
  <si>
    <t>Los Cóndores-Higueras</t>
  </si>
  <si>
    <t>Los Cóndores-El Arenal</t>
  </si>
  <si>
    <t>Los Cóndores-Mercado</t>
  </si>
  <si>
    <t>Los Cóndores-Juan Pablo II</t>
  </si>
  <si>
    <t>Los Cóndores-Diagonal Biobío</t>
  </si>
  <si>
    <t>Los Cóndores-Alborada</t>
  </si>
  <si>
    <t>Los Cóndores-Costa Mar</t>
  </si>
  <si>
    <t>Los Cóndores-El Parque</t>
  </si>
  <si>
    <t>Los Cóndores-Lomas Coloradas</t>
  </si>
  <si>
    <t>Los Cóndores-C. Raúl Silva H.</t>
  </si>
  <si>
    <t>Los Cóndores-Hito Galvarino</t>
  </si>
  <si>
    <t>Los Cóndores-Los Canelos</t>
  </si>
  <si>
    <t>Los Cóndores-Huinca</t>
  </si>
  <si>
    <t>Los Cóndores-Cristo Redentor</t>
  </si>
  <si>
    <t>Los Cóndores-Laguna Quiñenco</t>
  </si>
  <si>
    <t>Los Cóndores- Coronel</t>
  </si>
  <si>
    <t>Higueras-Hualqui</t>
  </si>
  <si>
    <t>Higueras-La Leonera</t>
  </si>
  <si>
    <t>Higueras-Manquimávida</t>
  </si>
  <si>
    <t>Higueras-Pedro Medina</t>
  </si>
  <si>
    <t>Higueras-Chiguayante</t>
  </si>
  <si>
    <t>Higueras-Concepción</t>
  </si>
  <si>
    <t>Higueras-Lorenzo Arenas</t>
  </si>
  <si>
    <t>Higueras-UTFSM</t>
  </si>
  <si>
    <t>Higueras-Los Cóndores</t>
  </si>
  <si>
    <t>Higueras-Higueras</t>
  </si>
  <si>
    <t>Higueras-El Arenal</t>
  </si>
  <si>
    <t>Higueras-Mercado</t>
  </si>
  <si>
    <t>Higueras-Juan Pablo II</t>
  </si>
  <si>
    <t>Higueras-Diagonal Biobío</t>
  </si>
  <si>
    <t>Higueras-Alborada</t>
  </si>
  <si>
    <t>Higueras-Costa Mar</t>
  </si>
  <si>
    <t>Higueras-El Parque</t>
  </si>
  <si>
    <t>Higueras-Lomas Coloradas</t>
  </si>
  <si>
    <t>Higueras-C. Raúl Silva H.</t>
  </si>
  <si>
    <t>Higueras-Hito Galvarino</t>
  </si>
  <si>
    <t>Higueras-Los Canelos</t>
  </si>
  <si>
    <t>Higueras-Huinca</t>
  </si>
  <si>
    <t>Higueras-Cristo Redentor</t>
  </si>
  <si>
    <t>Higueras-Laguna Quiñenco</t>
  </si>
  <si>
    <t>Higueras- Coronel</t>
  </si>
  <si>
    <t>El Arenal-Hualqui</t>
  </si>
  <si>
    <t>El Arenal-La Leonera</t>
  </si>
  <si>
    <t>El Arenal-Manquimávida</t>
  </si>
  <si>
    <t>El Arenal-Pedro Medina</t>
  </si>
  <si>
    <t>El Arenal-Chiguayante</t>
  </si>
  <si>
    <t>El Arenal-Concepción</t>
  </si>
  <si>
    <t>El Arenal-Lorenzo Arenas</t>
  </si>
  <si>
    <t>El Arenal-UTFSM</t>
  </si>
  <si>
    <t>El Arenal-Los Cóndores</t>
  </si>
  <si>
    <t>El Arenal-Higueras</t>
  </si>
  <si>
    <t>El Arenal-El Arenal</t>
  </si>
  <si>
    <t>El Arenal-Mercado</t>
  </si>
  <si>
    <t>El Arenal-Juan Pablo II</t>
  </si>
  <si>
    <t>El Arenal-Diagonal Biobío</t>
  </si>
  <si>
    <t>El Arenal-Alborada</t>
  </si>
  <si>
    <t>El Arenal-Costa Mar</t>
  </si>
  <si>
    <t>El Arenal-El Parque</t>
  </si>
  <si>
    <t>El Arenal-Lomas Coloradas</t>
  </si>
  <si>
    <t>El Arenal-C. Raúl Silva H.</t>
  </si>
  <si>
    <t>El Arenal-Hito Galvarino</t>
  </si>
  <si>
    <t>El Arenal-Los Canelos</t>
  </si>
  <si>
    <t>El Arenal-Huinca</t>
  </si>
  <si>
    <t>El Arenal-Cristo Redentor</t>
  </si>
  <si>
    <t>El Arenal-Laguna Quiñenco</t>
  </si>
  <si>
    <t>El Arenal- Coronel</t>
  </si>
  <si>
    <t>Mercado-Hualqui</t>
  </si>
  <si>
    <t>Mercado-La Leonera</t>
  </si>
  <si>
    <t>Mercado-Manquimávida</t>
  </si>
  <si>
    <t>Mercado-Pedro Medina</t>
  </si>
  <si>
    <t>Mercado-Chiguayante</t>
  </si>
  <si>
    <t>Mercado-Concepción</t>
  </si>
  <si>
    <t>Mercado-Lorenzo Arenas</t>
  </si>
  <si>
    <t>Mercado-UTFSM</t>
  </si>
  <si>
    <t>Mercado-Los Cóndores</t>
  </si>
  <si>
    <t>Mercado-Higueras</t>
  </si>
  <si>
    <t>Mercado-El Arenal</t>
  </si>
  <si>
    <t>Mercado-Mercado</t>
  </si>
  <si>
    <t>Mercado-Juan Pablo II</t>
  </si>
  <si>
    <t>Mercado-Diagonal Biobío</t>
  </si>
  <si>
    <t>Mercado-Alborada</t>
  </si>
  <si>
    <t>Mercado-Costa Mar</t>
  </si>
  <si>
    <t>Mercado-El Parque</t>
  </si>
  <si>
    <t>Mercado-Lomas Coloradas</t>
  </si>
  <si>
    <t>Mercado-C. Raúl Silva H.</t>
  </si>
  <si>
    <t>Mercado-Hito Galvarino</t>
  </si>
  <si>
    <t>Mercado-Los Canelos</t>
  </si>
  <si>
    <t>Mercado-Huinca</t>
  </si>
  <si>
    <t>Mercado-Cristo Redentor</t>
  </si>
  <si>
    <t>Mercado-Laguna Quiñenco</t>
  </si>
  <si>
    <t>Mercado- Coronel</t>
  </si>
  <si>
    <t>Juan Pablo II-Hualqui</t>
  </si>
  <si>
    <t>Juan Pablo II-La Leonera</t>
  </si>
  <si>
    <t>Juan Pablo II-Manquimávida</t>
  </si>
  <si>
    <t>Juan Pablo II-Pedro Medina</t>
  </si>
  <si>
    <t>Juan Pablo II-Chiguayante</t>
  </si>
  <si>
    <t>Juan Pablo II-Concepción</t>
  </si>
  <si>
    <t>Juan Pablo II-Lorenzo Arenas</t>
  </si>
  <si>
    <t>Juan Pablo II-UTFSM</t>
  </si>
  <si>
    <t>Juan Pablo II-Los Cóndores</t>
  </si>
  <si>
    <t>Juan Pablo II-Higueras</t>
  </si>
  <si>
    <t>Juan Pablo II-El Arenal</t>
  </si>
  <si>
    <t>Juan Pablo II-Mercado</t>
  </si>
  <si>
    <t>Juan Pablo II-Juan Pablo II</t>
  </si>
  <si>
    <t>Juan Pablo II-Diagonal Biobío</t>
  </si>
  <si>
    <t>Juan Pablo II-Alborada</t>
  </si>
  <si>
    <t>Juan Pablo II-Costa Mar</t>
  </si>
  <si>
    <t>Juan Pablo II-El Parque</t>
  </si>
  <si>
    <t>Juan Pablo II-Lomas Coloradas</t>
  </si>
  <si>
    <t>Juan Pablo II-C. Raúl Silva H.</t>
  </si>
  <si>
    <t>Juan Pablo II-Hito Galvarino</t>
  </si>
  <si>
    <t>Juan Pablo II-Los Canelos</t>
  </si>
  <si>
    <t>Juan Pablo II-Huinca</t>
  </si>
  <si>
    <t>Juan Pablo II-Cristo Redentor</t>
  </si>
  <si>
    <t>Juan Pablo II-Laguna Quiñenco</t>
  </si>
  <si>
    <t>Juan Pablo II- Coronel</t>
  </si>
  <si>
    <t>Diagonal Biobío-Hualqui</t>
  </si>
  <si>
    <t>Diagonal Biobío-La Leonera</t>
  </si>
  <si>
    <t>Diagonal Biobío-Manquimávida</t>
  </si>
  <si>
    <t>Diagonal Biobío-Pedro Medina</t>
  </si>
  <si>
    <t>Diagonal Biobío-Chiguayante</t>
  </si>
  <si>
    <t>Diagonal Biobío-Concepción</t>
  </si>
  <si>
    <t>Diagonal Biobío-Lorenzo Arenas</t>
  </si>
  <si>
    <t>Diagonal Biobío-UTFSM</t>
  </si>
  <si>
    <t>Diagonal Biobío-Los Cóndores</t>
  </si>
  <si>
    <t>Diagonal Biobío-Higueras</t>
  </si>
  <si>
    <t>Diagonal Biobío-El Arenal</t>
  </si>
  <si>
    <t>Diagonal Biobío-Mercado</t>
  </si>
  <si>
    <t>Diagonal Biobío-Juan Pablo II</t>
  </si>
  <si>
    <t>Diagonal Biobío-Diagonal Biobío</t>
  </si>
  <si>
    <t>Diagonal Biobío-Alborada</t>
  </si>
  <si>
    <t>Diagonal Biobío-Costa Mar</t>
  </si>
  <si>
    <t>Diagonal Biobío-El Parque</t>
  </si>
  <si>
    <t>Diagonal Biobío-Lomas Coloradas</t>
  </si>
  <si>
    <t>Diagonal Biobío-C. Raúl Silva H.</t>
  </si>
  <si>
    <t>Diagonal Biobío-Hito Galvarino</t>
  </si>
  <si>
    <t>Diagonal Biobío-Los Canelos</t>
  </si>
  <si>
    <t>Diagonal Biobío-Huinca</t>
  </si>
  <si>
    <t>Diagonal Biobío-Cristo Redentor</t>
  </si>
  <si>
    <t>Diagonal Biobío-Laguna Quiñenco</t>
  </si>
  <si>
    <t>Diagonal Biobío- Coronel</t>
  </si>
  <si>
    <t>Alborada-Hualqui</t>
  </si>
  <si>
    <t>Alborada-La Leonera</t>
  </si>
  <si>
    <t>Alborada-Manquimávida</t>
  </si>
  <si>
    <t>Alborada-Pedro Medina</t>
  </si>
  <si>
    <t>Alborada-Chiguayante</t>
  </si>
  <si>
    <t>Alborada-Concepción</t>
  </si>
  <si>
    <t>Alborada-Lorenzo Arenas</t>
  </si>
  <si>
    <t>Alborada-UTFSM</t>
  </si>
  <si>
    <t>Alborada-Los Cóndores</t>
  </si>
  <si>
    <t>Alborada-Higueras</t>
  </si>
  <si>
    <t>Alborada-El Arenal</t>
  </si>
  <si>
    <t>Alborada-Mercado</t>
  </si>
  <si>
    <t>Alborada-Juan Pablo II</t>
  </si>
  <si>
    <t>Alborada-Diagonal Biobío</t>
  </si>
  <si>
    <t>Alborada-Alborada</t>
  </si>
  <si>
    <t>Alborada-Costa Mar</t>
  </si>
  <si>
    <t>Alborada-El Parque</t>
  </si>
  <si>
    <t>Alborada-Lomas Coloradas</t>
  </si>
  <si>
    <t>Alborada-C. Raúl Silva H.</t>
  </si>
  <si>
    <t>Alborada-Hito Galvarino</t>
  </si>
  <si>
    <t>Alborada-Los Canelos</t>
  </si>
  <si>
    <t>Alborada-Huinca</t>
  </si>
  <si>
    <t>Alborada-Cristo Redentor</t>
  </si>
  <si>
    <t>Alborada-Laguna Quiñenco</t>
  </si>
  <si>
    <t>Alborada- Coronel</t>
  </si>
  <si>
    <t>Costa Mar-Hualqui</t>
  </si>
  <si>
    <t>Costa Mar-La Leonera</t>
  </si>
  <si>
    <t>Costa Mar-Manquimávida</t>
  </si>
  <si>
    <t>Costa Mar-Pedro Medina</t>
  </si>
  <si>
    <t>Costa Mar-Chiguayante</t>
  </si>
  <si>
    <t>Costa Mar-Concepción</t>
  </si>
  <si>
    <t>Costa Mar-Lorenzo Arenas</t>
  </si>
  <si>
    <t>Costa Mar-UTFSM</t>
  </si>
  <si>
    <t>Costa Mar-Los Cóndores</t>
  </si>
  <si>
    <t>Costa Mar-Higueras</t>
  </si>
  <si>
    <t>Costa Mar-El Arenal</t>
  </si>
  <si>
    <t>Costa Mar-Mercado</t>
  </si>
  <si>
    <t>Costa Mar-Juan Pablo II</t>
  </si>
  <si>
    <t>Costa Mar-Diagonal Biobío</t>
  </si>
  <si>
    <t>Costa Mar-Alborada</t>
  </si>
  <si>
    <t>Costa Mar-Costa Mar</t>
  </si>
  <si>
    <t>Costa Mar-El Parque</t>
  </si>
  <si>
    <t>Costa Mar-Lomas Coloradas</t>
  </si>
  <si>
    <t>Costa Mar-C. Raúl Silva H.</t>
  </si>
  <si>
    <t>Costa Mar-Hito Galvarino</t>
  </si>
  <si>
    <t>Costa Mar-Los Canelos</t>
  </si>
  <si>
    <t>Costa Mar-Huinca</t>
  </si>
  <si>
    <t>Costa Mar-Cristo Redentor</t>
  </si>
  <si>
    <t>Costa Mar-Laguna Quiñenco</t>
  </si>
  <si>
    <t>Costa Mar- Coronel</t>
  </si>
  <si>
    <t>El Parque-Hualqui</t>
  </si>
  <si>
    <t>El Parque-La Leonera</t>
  </si>
  <si>
    <t>El Parque-Manquimávida</t>
  </si>
  <si>
    <t>El Parque-Pedro Medina</t>
  </si>
  <si>
    <t>El Parque-Chiguayante</t>
  </si>
  <si>
    <t>El Parque-Concepción</t>
  </si>
  <si>
    <t>El Parque-Lorenzo Arenas</t>
  </si>
  <si>
    <t>El Parque-UTFSM</t>
  </si>
  <si>
    <t>El Parque-Los Cóndores</t>
  </si>
  <si>
    <t>El Parque-Higueras</t>
  </si>
  <si>
    <t>El Parque-El Arenal</t>
  </si>
  <si>
    <t>El Parque-Mercado</t>
  </si>
  <si>
    <t>El Parque-Juan Pablo II</t>
  </si>
  <si>
    <t>El Parque-Diagonal Biobío</t>
  </si>
  <si>
    <t>El Parque-Alborada</t>
  </si>
  <si>
    <t>El Parque-Costa Mar</t>
  </si>
  <si>
    <t>El Parque-El Parque</t>
  </si>
  <si>
    <t>El Parque-Lomas Coloradas</t>
  </si>
  <si>
    <t>El Parque-C. Raúl Silva H.</t>
  </si>
  <si>
    <t>El Parque-Hito Galvarino</t>
  </si>
  <si>
    <t>El Parque-Los Canelos</t>
  </si>
  <si>
    <t>El Parque-Huinca</t>
  </si>
  <si>
    <t>El Parque-Cristo Redentor</t>
  </si>
  <si>
    <t>El Parque-Laguna Quiñenco</t>
  </si>
  <si>
    <t>El Parque- Coronel</t>
  </si>
  <si>
    <t>Lomas Coloradas-Hualqui</t>
  </si>
  <si>
    <t>Lomas Coloradas-La Leonera</t>
  </si>
  <si>
    <t>Lomas Coloradas-Manquimávida</t>
  </si>
  <si>
    <t>Lomas Coloradas-Pedro Medina</t>
  </si>
  <si>
    <t>Lomas Coloradas-Chiguayante</t>
  </si>
  <si>
    <t>Lomas Coloradas-Concepción</t>
  </si>
  <si>
    <t>Lomas Coloradas-Lorenzo Arenas</t>
  </si>
  <si>
    <t>Lomas Coloradas-UTFSM</t>
  </si>
  <si>
    <t>Lomas Coloradas-Los Cóndores</t>
  </si>
  <si>
    <t>Lomas Coloradas-Higueras</t>
  </si>
  <si>
    <t>Lomas Coloradas-El Arenal</t>
  </si>
  <si>
    <t>Lomas Coloradas-Mercado</t>
  </si>
  <si>
    <t>Lomas Coloradas-Juan Pablo II</t>
  </si>
  <si>
    <t>Lomas Coloradas-Diagonal Biobío</t>
  </si>
  <si>
    <t>Lomas Coloradas-Alborada</t>
  </si>
  <si>
    <t>Lomas Coloradas-Costa Mar</t>
  </si>
  <si>
    <t>Lomas Coloradas-El Parque</t>
  </si>
  <si>
    <t>Lomas Coloradas-Lomas Coloradas</t>
  </si>
  <si>
    <t>Lomas Coloradas-C. Raúl Silva H.</t>
  </si>
  <si>
    <t>Lomas Coloradas-Hito Galvarino</t>
  </si>
  <si>
    <t>Lomas Coloradas-Los Canelos</t>
  </si>
  <si>
    <t>Lomas Coloradas-Huinca</t>
  </si>
  <si>
    <t>Lomas Coloradas-Cristo Redentor</t>
  </si>
  <si>
    <t>Lomas Coloradas-Laguna Quiñenco</t>
  </si>
  <si>
    <t>Lomas Coloradas- Coronel</t>
  </si>
  <si>
    <t>C. Raúl Silva H.-Hualqui</t>
  </si>
  <si>
    <t>C. Raúl Silva H.-La Leonera</t>
  </si>
  <si>
    <t>C. Raúl Silva H.-Manquimávida</t>
  </si>
  <si>
    <t>C. Raúl Silva H.-Pedro Medina</t>
  </si>
  <si>
    <t>C. Raúl Silva H.-Chiguayante</t>
  </si>
  <si>
    <t>C. Raúl Silva H.-Concepción</t>
  </si>
  <si>
    <t>C. Raúl Silva H.-Lorenzo Arenas</t>
  </si>
  <si>
    <t>C. Raúl Silva H.-UTFSM</t>
  </si>
  <si>
    <t>C. Raúl Silva H.-Los Cóndores</t>
  </si>
  <si>
    <t>C. Raúl Silva H.-Higueras</t>
  </si>
  <si>
    <t>C. Raúl Silva H.-El Arenal</t>
  </si>
  <si>
    <t>C. Raúl Silva H.-Mercado</t>
  </si>
  <si>
    <t>C. Raúl Silva H.-Juan Pablo II</t>
  </si>
  <si>
    <t>C. Raúl Silva H.-Diagonal Biobío</t>
  </si>
  <si>
    <t>C. Raúl Silva H.-Alborada</t>
  </si>
  <si>
    <t>C. Raúl Silva H.-Costa Mar</t>
  </si>
  <si>
    <t>C. Raúl Silva H.-El Parque</t>
  </si>
  <si>
    <t>C. Raúl Silva H.-Lomas Coloradas</t>
  </si>
  <si>
    <t>C. Raúl Silva H.-C. Raúl Silva H.</t>
  </si>
  <si>
    <t>C. Raúl Silva H.-Hito Galvarino</t>
  </si>
  <si>
    <t>C. Raúl Silva H.-Los Canelos</t>
  </si>
  <si>
    <t>C. Raúl Silva H.-Huinca</t>
  </si>
  <si>
    <t>C. Raúl Silva H.-Cristo Redentor</t>
  </si>
  <si>
    <t>C. Raúl Silva H.-Laguna Quiñenco</t>
  </si>
  <si>
    <t>C. Raúl Silva H.- Coronel</t>
  </si>
  <si>
    <t>Hito Galvarino-Hualqui</t>
  </si>
  <si>
    <t>Hito Galvarino-La Leonera</t>
  </si>
  <si>
    <t>Hito Galvarino-Manquimávida</t>
  </si>
  <si>
    <t>Hito Galvarino-Pedro Medina</t>
  </si>
  <si>
    <t>Hito Galvarino-Chiguayante</t>
  </si>
  <si>
    <t>Hito Galvarino-Concepción</t>
  </si>
  <si>
    <t>Hito Galvarino-Lorenzo Arenas</t>
  </si>
  <si>
    <t>Hito Galvarino-UTFSM</t>
  </si>
  <si>
    <t>Hito Galvarino-Los Cóndores</t>
  </si>
  <si>
    <t>Hito Galvarino-Higueras</t>
  </si>
  <si>
    <t>Hito Galvarino-El Arenal</t>
  </si>
  <si>
    <t>Hito Galvarino-Mercado</t>
  </si>
  <si>
    <t>Hito Galvarino-Juan Pablo II</t>
  </si>
  <si>
    <t>Hito Galvarino-Diagonal Biobío</t>
  </si>
  <si>
    <t>Hito Galvarino-Alborada</t>
  </si>
  <si>
    <t>Hito Galvarino-Costa Mar</t>
  </si>
  <si>
    <t>Hito Galvarino-El Parque</t>
  </si>
  <si>
    <t>Hito Galvarino-Lomas Coloradas</t>
  </si>
  <si>
    <t>Hito Galvarino-C. Raúl Silva H.</t>
  </si>
  <si>
    <t>Hito Galvarino-Hito Galvarino</t>
  </si>
  <si>
    <t>Hito Galvarino-Los Canelos</t>
  </si>
  <si>
    <t>Hito Galvarino-Huinca</t>
  </si>
  <si>
    <t>Hito Galvarino-Cristo Redentor</t>
  </si>
  <si>
    <t>Hito Galvarino-Laguna Quiñenco</t>
  </si>
  <si>
    <t>Hito Galvarino- Coronel</t>
  </si>
  <si>
    <t>Los Canelos-Hualqui</t>
  </si>
  <si>
    <t>Los Canelos-La Leonera</t>
  </si>
  <si>
    <t>Los Canelos-Manquimávida</t>
  </si>
  <si>
    <t>Los Canelos-Pedro Medina</t>
  </si>
  <si>
    <t>Los Canelos-Chiguayante</t>
  </si>
  <si>
    <t>Los Canelos-Concepción</t>
  </si>
  <si>
    <t>Los Canelos-Lorenzo Arenas</t>
  </si>
  <si>
    <t>Los Canelos-UTFSM</t>
  </si>
  <si>
    <t>Los Canelos-Los Cóndores</t>
  </si>
  <si>
    <t>Los Canelos-Higueras</t>
  </si>
  <si>
    <t>Los Canelos-El Arenal</t>
  </si>
  <si>
    <t>Los Canelos-Mercado</t>
  </si>
  <si>
    <t>Los Canelos-Juan Pablo II</t>
  </si>
  <si>
    <t>Los Canelos-Diagonal Biobío</t>
  </si>
  <si>
    <t>Los Canelos-Alborada</t>
  </si>
  <si>
    <t>Los Canelos-Costa Mar</t>
  </si>
  <si>
    <t>Los Canelos-El Parque</t>
  </si>
  <si>
    <t>Los Canelos-Lomas Coloradas</t>
  </si>
  <si>
    <t>Los Canelos-C. Raúl Silva H.</t>
  </si>
  <si>
    <t>Los Canelos-Hito Galvarino</t>
  </si>
  <si>
    <t>Los Canelos-Los Canelos</t>
  </si>
  <si>
    <t>Los Canelos-Huinca</t>
  </si>
  <si>
    <t>Los Canelos-Cristo Redentor</t>
  </si>
  <si>
    <t>Los Canelos-Laguna Quiñenco</t>
  </si>
  <si>
    <t>Los Canelos- Coronel</t>
  </si>
  <si>
    <t>Huinca-Hualqui</t>
  </si>
  <si>
    <t>Huinca-La Leonera</t>
  </si>
  <si>
    <t>Huinca-Manquimávida</t>
  </si>
  <si>
    <t>Huinca-Pedro Medina</t>
  </si>
  <si>
    <t>Huinca-Chiguayante</t>
  </si>
  <si>
    <t>Huinca-Concepción</t>
  </si>
  <si>
    <t>Huinca-Lorenzo Arenas</t>
  </si>
  <si>
    <t>Huinca-UTFSM</t>
  </si>
  <si>
    <t>Huinca-Los Cóndores</t>
  </si>
  <si>
    <t>Huinca-Higueras</t>
  </si>
  <si>
    <t>Huinca-El Arenal</t>
  </si>
  <si>
    <t>Huinca-Mercado</t>
  </si>
  <si>
    <t>Huinca-Juan Pablo II</t>
  </si>
  <si>
    <t>Huinca-Diagonal Biobío</t>
  </si>
  <si>
    <t>Huinca-Alborada</t>
  </si>
  <si>
    <t>Huinca-Costa Mar</t>
  </si>
  <si>
    <t>Huinca-El Parque</t>
  </si>
  <si>
    <t>Huinca-Lomas Coloradas</t>
  </si>
  <si>
    <t>Huinca-C. Raúl Silva H.</t>
  </si>
  <si>
    <t>Huinca-Hito Galvarino</t>
  </si>
  <si>
    <t>Huinca-Los Canelos</t>
  </si>
  <si>
    <t>Huinca-Huinca</t>
  </si>
  <si>
    <t>Huinca-Cristo Redentor</t>
  </si>
  <si>
    <t>Huinca-Laguna Quiñenco</t>
  </si>
  <si>
    <t>Huinca- Coronel</t>
  </si>
  <si>
    <t>Cristo Redentor-Hualqui</t>
  </si>
  <si>
    <t>Cristo Redentor-La Leonera</t>
  </si>
  <si>
    <t>Cristo Redentor-Manquimávida</t>
  </si>
  <si>
    <t>Cristo Redentor-Pedro Medina</t>
  </si>
  <si>
    <t>Cristo Redentor-Chiguayante</t>
  </si>
  <si>
    <t>Cristo Redentor-Concepción</t>
  </si>
  <si>
    <t>Cristo Redentor-Lorenzo Arenas</t>
  </si>
  <si>
    <t>Cristo Redentor-UTFSM</t>
  </si>
  <si>
    <t>Cristo Redentor-Los Cóndores</t>
  </si>
  <si>
    <t>Cristo Redentor-Higueras</t>
  </si>
  <si>
    <t>Cristo Redentor-El Arenal</t>
  </si>
  <si>
    <t>Cristo Redentor-Mercado</t>
  </si>
  <si>
    <t>Cristo Redentor-Juan Pablo II</t>
  </si>
  <si>
    <t>Cristo Redentor-Diagonal Biobío</t>
  </si>
  <si>
    <t>Cristo Redentor-Alborada</t>
  </si>
  <si>
    <t>Cristo Redentor-Costa Mar</t>
  </si>
  <si>
    <t>Cristo Redentor-El Parque</t>
  </si>
  <si>
    <t>Cristo Redentor-Lomas Coloradas</t>
  </si>
  <si>
    <t>Cristo Redentor-C. Raúl Silva H.</t>
  </si>
  <si>
    <t>Cristo Redentor-Hito Galvarino</t>
  </si>
  <si>
    <t>Cristo Redentor-Los Canelos</t>
  </si>
  <si>
    <t>Cristo Redentor-Huinca</t>
  </si>
  <si>
    <t>Cristo Redentor-Cristo Redentor</t>
  </si>
  <si>
    <t>Cristo Redentor-Laguna Quiñenco</t>
  </si>
  <si>
    <t>Cristo Redentor- Coronel</t>
  </si>
  <si>
    <t>Laguna Quiñenco-Hualqui</t>
  </si>
  <si>
    <t>Laguna Quiñenco-La Leonera</t>
  </si>
  <si>
    <t>Laguna Quiñenco-Manquimávida</t>
  </si>
  <si>
    <t>Laguna Quiñenco-Pedro Medina</t>
  </si>
  <si>
    <t>Laguna Quiñenco-Chiguayante</t>
  </si>
  <si>
    <t>Laguna Quiñenco-Concepción</t>
  </si>
  <si>
    <t>Laguna Quiñenco-Lorenzo Arenas</t>
  </si>
  <si>
    <t>Laguna Quiñenco-UTFSM</t>
  </si>
  <si>
    <t>Laguna Quiñenco-Los Cóndores</t>
  </si>
  <si>
    <t>Laguna Quiñenco-Higueras</t>
  </si>
  <si>
    <t>Laguna Quiñenco-El Arenal</t>
  </si>
  <si>
    <t>Laguna Quiñenco-Mercado</t>
  </si>
  <si>
    <t>Laguna Quiñenco-Juan Pablo II</t>
  </si>
  <si>
    <t>Laguna Quiñenco-Diagonal Biobío</t>
  </si>
  <si>
    <t>Laguna Quiñenco-Alborada</t>
  </si>
  <si>
    <t>Laguna Quiñenco-Costa Mar</t>
  </si>
  <si>
    <t>Laguna Quiñenco-El Parque</t>
  </si>
  <si>
    <t>Laguna Quiñenco-Lomas Coloradas</t>
  </si>
  <si>
    <t>Laguna Quiñenco-C. Raúl Silva H.</t>
  </si>
  <si>
    <t>Laguna Quiñenco-Hito Galvarino</t>
  </si>
  <si>
    <t>Laguna Quiñenco-Los Canelos</t>
  </si>
  <si>
    <t>Laguna Quiñenco-Huinca</t>
  </si>
  <si>
    <t>Laguna Quiñenco-Cristo Redentor</t>
  </si>
  <si>
    <t>Laguna Quiñenco-Laguna Quiñenco</t>
  </si>
  <si>
    <t>Laguna Quiñenco- Coronel</t>
  </si>
  <si>
    <t xml:space="preserve"> Coronel-Hualqui</t>
  </si>
  <si>
    <t xml:space="preserve"> Coronel-La Leonera</t>
  </si>
  <si>
    <t xml:space="preserve"> Coronel-Manquimávida</t>
  </si>
  <si>
    <t xml:space="preserve"> Coronel-Pedro Medina</t>
  </si>
  <si>
    <t xml:space="preserve"> Coronel-Chiguayante</t>
  </si>
  <si>
    <t xml:space="preserve"> Coronel-Concepción</t>
  </si>
  <si>
    <t xml:space="preserve"> Coronel-Lorenzo Arenas</t>
  </si>
  <si>
    <t xml:space="preserve"> Coronel-UTFSM</t>
  </si>
  <si>
    <t xml:space="preserve"> Coronel-Los Cóndores</t>
  </si>
  <si>
    <t xml:space="preserve"> Coronel-Higueras</t>
  </si>
  <si>
    <t xml:space="preserve"> Coronel-El Arenal</t>
  </si>
  <si>
    <t xml:space="preserve"> Coronel-Mercado</t>
  </si>
  <si>
    <t xml:space="preserve"> Coronel-Juan Pablo II</t>
  </si>
  <si>
    <t xml:space="preserve"> Coronel-Diagonal Biobío</t>
  </si>
  <si>
    <t xml:space="preserve"> Coronel-Alborada</t>
  </si>
  <si>
    <t xml:space="preserve"> Coronel-Costa Mar</t>
  </si>
  <si>
    <t xml:space="preserve"> Coronel-El Parque</t>
  </si>
  <si>
    <t xml:space="preserve"> Coronel-Lomas Coloradas</t>
  </si>
  <si>
    <t xml:space="preserve"> Coronel-C. Raúl Silva H.</t>
  </si>
  <si>
    <t xml:space="preserve"> Coronel-Hito Galvarino</t>
  </si>
  <si>
    <t xml:space="preserve"> Coronel-Los Canelos</t>
  </si>
  <si>
    <t xml:space="preserve"> Coronel-Huinca</t>
  </si>
  <si>
    <t xml:space="preserve"> Coronel-Cristo Redentor</t>
  </si>
  <si>
    <t xml:space="preserve"> Coronel-Laguna Quiñenco</t>
  </si>
  <si>
    <t xml:space="preserve"> Coronel- Coronel</t>
  </si>
  <si>
    <t>%</t>
  </si>
  <si>
    <t>Crecimiento</t>
  </si>
  <si>
    <t>Línea</t>
  </si>
  <si>
    <t>distancia</t>
  </si>
  <si>
    <t>media</t>
  </si>
  <si>
    <t>Tarifas</t>
  </si>
  <si>
    <t>Ingresos</t>
  </si>
  <si>
    <t>L1 TH-HQ</t>
  </si>
  <si>
    <t>L1 HQ-TH</t>
  </si>
  <si>
    <t>L2 CW-CC</t>
  </si>
  <si>
    <t>L2 CC-CW</t>
  </si>
  <si>
    <t>A</t>
  </si>
  <si>
    <t>D</t>
  </si>
  <si>
    <t>E</t>
  </si>
  <si>
    <t>F</t>
  </si>
  <si>
    <t>B</t>
  </si>
  <si>
    <t>C</t>
  </si>
  <si>
    <t>G</t>
  </si>
  <si>
    <t>Entre línea 2</t>
  </si>
  <si>
    <t>Hacia Concepción</t>
  </si>
  <si>
    <t>Viajes hacia HQ</t>
  </si>
  <si>
    <t>comb</t>
  </si>
  <si>
    <t>Viajes hacia TH</t>
  </si>
  <si>
    <t>H</t>
  </si>
  <si>
    <t>Dirección Hualqui</t>
  </si>
  <si>
    <t>Dirección Talcahuano</t>
  </si>
  <si>
    <t>L2 hacia Hualqui</t>
  </si>
  <si>
    <t>L2 hacia Talcahuano</t>
  </si>
  <si>
    <t>L1 hacia Coronel</t>
  </si>
  <si>
    <t>Mes: enero 2025</t>
  </si>
  <si>
    <t>01 al 31 enero</t>
  </si>
  <si>
    <t>IT Monedero</t>
  </si>
  <si>
    <t>IT Estudiante</t>
  </si>
  <si>
    <t>IT Tercera edad</t>
  </si>
  <si>
    <t>TM Mon</t>
  </si>
  <si>
    <t>TM Est</t>
  </si>
  <si>
    <t>TM 3edad</t>
  </si>
  <si>
    <t>Porcentaje de distribución</t>
  </si>
  <si>
    <t>L2/L1 TH-HQ</t>
  </si>
  <si>
    <t>Ingresos línea 2</t>
  </si>
  <si>
    <t>L2/L1 HQ-TH</t>
  </si>
  <si>
    <t>Tarifa Media</t>
  </si>
  <si>
    <t>L1/L2 CC-CW</t>
  </si>
  <si>
    <t>Ingresos línea 1</t>
  </si>
  <si>
    <t>TM Total</t>
  </si>
  <si>
    <t>Ingresos combinaciones L2/L1</t>
  </si>
  <si>
    <t>01 al 28 febrero</t>
  </si>
  <si>
    <t>Mes: febrero 2025</t>
  </si>
  <si>
    <t>Mes: marzo 2025</t>
  </si>
  <si>
    <t>Mes: abril 2025</t>
  </si>
  <si>
    <t>01 al 30 abril</t>
  </si>
  <si>
    <t>Mes: mayo 2025</t>
  </si>
  <si>
    <t>viajes hacia concepción</t>
  </si>
  <si>
    <t>Mes: junio 2025</t>
  </si>
  <si>
    <t>Mes: julio 2025</t>
  </si>
  <si>
    <t>Mes: agosto 2025</t>
  </si>
  <si>
    <t>Mes: septiembre 2025</t>
  </si>
  <si>
    <t>01 al 31 octubre</t>
  </si>
  <si>
    <t>Mes: octubre 2025</t>
  </si>
  <si>
    <t>CW</t>
  </si>
  <si>
    <t>SP</t>
  </si>
  <si>
    <t>Comb</t>
  </si>
  <si>
    <t>Pax Pase</t>
  </si>
  <si>
    <t>Tarifa media 2026</t>
  </si>
  <si>
    <t>TM Pase</t>
  </si>
  <si>
    <t>Ing Pase</t>
  </si>
  <si>
    <t>Ing normal</t>
  </si>
  <si>
    <t>Ingresos 2026</t>
  </si>
  <si>
    <t>Zona</t>
  </si>
  <si>
    <t>01 al 30 noviembre</t>
  </si>
  <si>
    <t>Mes: noviembre 2025</t>
  </si>
  <si>
    <t>Mes: diciembre 2025</t>
  </si>
  <si>
    <t>Mes: enero 2026</t>
  </si>
  <si>
    <t>Mes: febrero 2026</t>
  </si>
  <si>
    <t>Mes: marzo 2026</t>
  </si>
  <si>
    <t>Mes: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</si>
</sst>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_-;\-* #,##0_-;_-* &quot;-&quot;_-;_-@_-"/>
    <numFmt numFmtId="165" formatCode="_-* #,##0.0_-;\-* #,##0.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53"/>
      <name val="Verdana"/>
      <family val="2"/>
    </font>
    <font>
      <sz val="8"/>
      <color indexed="8"/>
      <name val="Verdana"/>
      <family val="2"/>
    </font>
    <font>
      <b/>
      <sz val="9"/>
      <color indexed="53"/>
      <name val="Verdana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Verdana"/>
      <family val="2"/>
    </font>
    <font>
      <b/>
      <sz val="8"/>
      <color indexed="8"/>
      <name val="Verdana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1285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0" fontId="1" fillId="0" borderId="0" applyFill="0" applyProtection="0"/>
    <xf numFmtId="0" fontId="8" fillId="0" borderId="0" applyFill="0" applyProtection="0"/>
    <xf numFmtId="9" fontId="10" fillId="0" borderId="0" applyFont="0" applyFill="0" applyBorder="0" applyAlignment="0" applyProtection="0"/>
    <xf numFmtId="42" fontId="10" fillId="0" borderId="0" applyFont="0" applyFill="0" applyBorder="0" applyAlignment="0" applyProtection="0"/>
  </cellStyleXfs>
  <cellXfs count="79">
    <xf numFmtId="0" fontId="0" fillId="0" borderId="0" xfId="0"/>
    <xf numFmtId="17" fontId="2" fillId="0" borderId="0" xfId="0" applyNumberFormat="1" applyFont="1"/>
    <xf numFmtId="0" fontId="3" fillId="0" borderId="0" xfId="0" applyFont="1"/>
    <xf numFmtId="17" fontId="0" fillId="0" borderId="0" xfId="0" applyNumberFormat="1"/>
    <xf numFmtId="17" fontId="3" fillId="0" borderId="0" xfId="0" applyNumberFormat="1" applyFont="1"/>
    <xf numFmtId="1" fontId="5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7" fontId="7" fillId="0" borderId="0" xfId="0" applyNumberFormat="1" applyFont="1"/>
    <xf numFmtId="0" fontId="11" fillId="0" borderId="0" xfId="0" applyFont="1"/>
    <xf numFmtId="1" fontId="6" fillId="0" borderId="0" xfId="0" applyNumberFormat="1" applyFont="1" applyAlignment="1">
      <alignment horizontal="center" vertical="center" wrapText="1"/>
    </xf>
    <xf numFmtId="1" fontId="11" fillId="0" borderId="0" xfId="0" applyNumberFormat="1" applyFont="1"/>
    <xf numFmtId="0" fontId="9" fillId="0" borderId="0" xfId="0" applyFont="1"/>
    <xf numFmtId="0" fontId="4" fillId="2" borderId="0" xfId="0" applyFont="1" applyFill="1" applyAlignment="1">
      <alignment horizontal="center" vertical="center" wrapText="1"/>
    </xf>
    <xf numFmtId="164" fontId="10" fillId="0" borderId="0" xfId="1" applyFont="1"/>
    <xf numFmtId="164" fontId="0" fillId="0" borderId="0" xfId="1" applyFont="1"/>
    <xf numFmtId="0" fontId="12" fillId="3" borderId="1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1" xfId="0" applyFont="1" applyFill="1" applyBorder="1" applyAlignment="1">
      <alignment horizontal="center" vertical="center" wrapText="1"/>
    </xf>
    <xf numFmtId="1" fontId="12" fillId="3" borderId="2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164" fontId="12" fillId="3" borderId="2" xfId="1" applyFont="1" applyFill="1" applyBorder="1" applyAlignment="1">
      <alignment horizontal="center" vertical="center" wrapText="1"/>
    </xf>
    <xf numFmtId="164" fontId="12" fillId="3" borderId="1" xfId="1" applyFont="1" applyFill="1" applyBorder="1" applyAlignment="1">
      <alignment horizontal="center" vertical="center" wrapText="1"/>
    </xf>
    <xf numFmtId="10" fontId="0" fillId="0" borderId="0" xfId="4" applyNumberFormat="1" applyFont="1"/>
    <xf numFmtId="9" fontId="0" fillId="0" borderId="0" xfId="4" applyFont="1"/>
    <xf numFmtId="42" fontId="0" fillId="0" borderId="0" xfId="5" applyFont="1"/>
    <xf numFmtId="42" fontId="0" fillId="0" borderId="0" xfId="0" applyNumberFormat="1"/>
    <xf numFmtId="164" fontId="5" fillId="0" borderId="1" xfId="1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164" fontId="0" fillId="0" borderId="0" xfId="0" applyNumberFormat="1"/>
    <xf numFmtId="0" fontId="0" fillId="4" borderId="3" xfId="0" applyFill="1" applyBorder="1"/>
    <xf numFmtId="164" fontId="0" fillId="0" borderId="4" xfId="1" applyFont="1" applyBorder="1"/>
    <xf numFmtId="164" fontId="0" fillId="0" borderId="3" xfId="1" applyFont="1" applyBorder="1"/>
    <xf numFmtId="0" fontId="0" fillId="4" borderId="4" xfId="0" applyFill="1" applyBorder="1"/>
    <xf numFmtId="0" fontId="0" fillId="4" borderId="5" xfId="0" applyFill="1" applyBorder="1"/>
    <xf numFmtId="164" fontId="0" fillId="0" borderId="6" xfId="0" applyNumberFormat="1" applyFont="1" applyBorder="1"/>
    <xf numFmtId="0" fontId="0" fillId="5" borderId="3" xfId="0" applyFill="1" applyBorder="1"/>
    <xf numFmtId="164" fontId="0" fillId="5" borderId="3" xfId="1" applyFont="1" applyFill="1" applyBorder="1"/>
    <xf numFmtId="9" fontId="0" fillId="5" borderId="3" xfId="4" applyFont="1" applyFill="1" applyBorder="1"/>
    <xf numFmtId="9" fontId="0" fillId="5" borderId="3" xfId="0" applyNumberFormat="1" applyFill="1" applyBorder="1"/>
    <xf numFmtId="0" fontId="12" fillId="3" borderId="1" xfId="0" applyFont="1" applyFill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/>
    </xf>
    <xf numFmtId="165" fontId="0" fillId="0" borderId="0" xfId="0" applyNumberFormat="1"/>
    <xf numFmtId="42" fontId="5" fillId="0" borderId="1" xfId="5" applyFont="1" applyBorder="1" applyAlignment="1">
      <alignment horizontal="center" vertical="center" wrapText="1"/>
    </xf>
    <xf numFmtId="164" fontId="12" fillId="3" borderId="7" xfId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5" fillId="10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1" fontId="5" fillId="1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1" fontId="13" fillId="14" borderId="1" xfId="0" applyNumberFormat="1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/>
    <xf numFmtId="42" fontId="0" fillId="5" borderId="3" xfId="5" applyFont="1" applyFill="1" applyBorder="1"/>
    <xf numFmtId="42" fontId="0" fillId="5" borderId="3" xfId="0" applyNumberForma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9" fontId="0" fillId="0" borderId="0" xfId="0" applyNumberFormat="1" applyFont="1"/>
    <xf numFmtId="0" fontId="0" fillId="0" borderId="0" xfId="0" applyFill="1" applyBorder="1"/>
    <xf numFmtId="1" fontId="5" fillId="0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42" fontId="5" fillId="0" borderId="1" xfId="5" applyFont="1" applyFill="1" applyBorder="1" applyAlignment="1">
      <alignment horizontal="center" vertical="center" wrapText="1"/>
    </xf>
    <xf numFmtId="42" fontId="0" fillId="6" borderId="0" xfId="0" applyNumberFormat="1" applyFill="1"/>
    <xf numFmtId="0" fontId="3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</cellXfs>
  <cellStyles count="6">
    <cellStyle name="Millares [0]" xfId="1" builtinId="6"/>
    <cellStyle name="Moneda [0]" xfId="5" builtinId="7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_-;_-@_-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12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Resumen!$B$136:$B$138</c:f>
              <c:numCache>
                <c:formatCode>_-* #,##0_-;\-* #,##0_-;_-* "-"_-;_-@_-</c:formatCode>
                <c:ptCount val="3"/>
                <c:pt idx="0">
                  <c:v>539485</c:v>
                </c:pt>
                <c:pt idx="1">
                  <c:v>357933</c:v>
                </c:pt>
                <c:pt idx="2">
                  <c:v>3689415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D-4F2C-92F2-75CEC0B5B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Resumen!$V$147:$W$147</c:f>
              <c:numCache>
                <c:formatCode>_-* #,##0_-;\-* #,##0_-;_-* "-"_-;_-@_-</c:formatCode>
                <c:ptCount val="2"/>
                <c:pt idx="0">
                  <c:v>1408651</c:v>
                </c:pt>
                <c:pt idx="1">
                  <c:v>2280764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7-451B-90CB-DBE7D34E41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Resumen!$B$143:$B$145</c:f>
              <c:numCache>
                <c:formatCode>_-* #,##0_-;\-* #,##0_-;_-* "-"_-;_-@_-</c:formatCode>
                <c:ptCount val="3"/>
                <c:pt idx="0">
                  <c:v>64299</c:v>
                </c:pt>
                <c:pt idx="1">
                  <c:v>122003</c:v>
                </c:pt>
                <c:pt idx="2">
                  <c:v>171631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6-44ED-AAC4-FA6169536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Resumen!$B$140:$B$142</c:f>
              <c:numCache>
                <c:formatCode>_-* #,##0_-;\-* #,##0_-;_-* "-"_-;_-@_-</c:formatCode>
                <c:ptCount val="3"/>
                <c:pt idx="0">
                  <c:v>120338</c:v>
                </c:pt>
                <c:pt idx="1">
                  <c:v>110163</c:v>
                </c:pt>
                <c:pt idx="2">
                  <c:v>308984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5-4E4A-AE92-80A3854CB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'Supuesto Pase Mensual'!$B$136:$B$138</c:f>
              <c:numCache>
                <c:formatCode>_-* #,##0_-;\-* #,##0_-;_-* "-"_-;_-@_-</c:formatCode>
                <c:ptCount val="3"/>
                <c:pt idx="0">
                  <c:v>99399</c:v>
                </c:pt>
                <c:pt idx="1">
                  <c:v>48203</c:v>
                </c:pt>
                <c:pt idx="2">
                  <c:v>447369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8D6-8470-5CBCA5811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'Supuesto Pase Mensual'!$V$147:$W$147</c:f>
              <c:numCache>
                <c:formatCode>_-* #,##0_-;\-* #,##0_-;_-* "-"_-;_-@_-</c:formatCode>
                <c:ptCount val="2"/>
                <c:pt idx="0">
                  <c:v>193236</c:v>
                </c:pt>
                <c:pt idx="1">
                  <c:v>254133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0-49E3-AC7C-C590BE656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'Supuesto Pase Mensual'!$B$143:$B$145</c:f>
              <c:numCache>
                <c:formatCode>_-* #,##0_-;\-* #,##0_-;_-* "-"_-;_-@_-</c:formatCode>
                <c:ptCount val="3"/>
                <c:pt idx="0">
                  <c:v>10318</c:v>
                </c:pt>
                <c:pt idx="1">
                  <c:v>14090</c:v>
                </c:pt>
                <c:pt idx="2">
                  <c:v>23795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2-45FA-8608-99056E1A1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'Supuesto Pase Mensual'!$B$140:$B$142</c:f>
              <c:numCache>
                <c:formatCode>_-* #,##0_-;\-* #,##0_-;_-* "-"_-;_-@_-</c:formatCode>
                <c:ptCount val="3"/>
                <c:pt idx="0">
                  <c:v>29590</c:v>
                </c:pt>
                <c:pt idx="1">
                  <c:v>18154</c:v>
                </c:pt>
                <c:pt idx="2">
                  <c:v>51655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D-4184-B942-DA2BA9EB5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'Resumen (3)'!$B$136:$B$138</c:f>
              <c:numCache>
                <c:formatCode>_-* #,##0_-;\-* #,##0_-;_-* "-"_-;_-@_-</c:formatCode>
                <c:ptCount val="3"/>
                <c:pt idx="0">
                  <c:v>46623850</c:v>
                </c:pt>
                <c:pt idx="1">
                  <c:v>31654800</c:v>
                </c:pt>
                <c:pt idx="2">
                  <c:v>276861930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A-486F-9B35-3628F7E62E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'Resumen (3)'!$V$147:$W$147</c:f>
              <c:numCache>
                <c:formatCode>_-* #,##0_-;\-* #,##0_-;_-* "-"_-;_-@_-</c:formatCode>
                <c:ptCount val="2"/>
                <c:pt idx="0">
                  <c:v>102113620</c:v>
                </c:pt>
                <c:pt idx="1">
                  <c:v>174748310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8-40CC-8580-941E58E89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'Resumen (3)'!$B$143:$B$145</c:f>
              <c:numCache>
                <c:formatCode>_-* #,##0_-;\-* #,##0_-;_-* "-"_-;_-@_-</c:formatCode>
                <c:ptCount val="3"/>
                <c:pt idx="0">
                  <c:v>6708670</c:v>
                </c:pt>
                <c:pt idx="1">
                  <c:v>9381470</c:v>
                </c:pt>
                <c:pt idx="2">
                  <c:v>15564660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E-4829-8F0C-93D5A7B4D9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'Resumen (3)'!$B$140:$B$142</c:f>
              <c:numCache>
                <c:formatCode>_-* #,##0_-;\-* #,##0_-;_-* "-"_-;_-@_-</c:formatCode>
                <c:ptCount val="3"/>
                <c:pt idx="0">
                  <c:v>13323560</c:v>
                </c:pt>
                <c:pt idx="1">
                  <c:v>8813100</c:v>
                </c:pt>
                <c:pt idx="2">
                  <c:v>24487190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B-416A-A6CB-2AADB23B9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'25.03.24'!$B$136:$B$138</c:f>
              <c:numCache>
                <c:formatCode>_-* #,##0_-;\-* #,##0_-;_-* "-"_-;_-@_-</c:formatCode>
                <c:ptCount val="3"/>
                <c:pt idx="0">
                  <c:v>6804</c:v>
                </c:pt>
                <c:pt idx="1">
                  <c:v>4246</c:v>
                </c:pt>
                <c:pt idx="2">
                  <c:v>39896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7-47E9-87F4-E9F6EDDC4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'25.03.24'!$V$147:$W$147</c:f>
              <c:numCache>
                <c:formatCode>_-* #,##0_-;\-* #,##0_-;_-* "-"_-;_-@_-</c:formatCode>
                <c:ptCount val="2"/>
                <c:pt idx="0">
                  <c:v>14736</c:v>
                </c:pt>
                <c:pt idx="1">
                  <c:v>25160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4-432E-8CAE-CFF4C8B6E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'25.03.24'!$B$143:$B$145</c:f>
              <c:numCache>
                <c:formatCode>_-* #,##0_-;\-* #,##0_-;_-* "-"_-;_-@_-</c:formatCode>
                <c:ptCount val="3"/>
                <c:pt idx="0">
                  <c:v>682</c:v>
                </c:pt>
                <c:pt idx="1">
                  <c:v>1574</c:v>
                </c:pt>
                <c:pt idx="2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C-48BD-B5D3-9EF8EAB52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'25.03.24'!$B$140:$B$142</c:f>
              <c:numCache>
                <c:formatCode>_-* #,##0_-;\-* #,##0_-;_-* "-"_-;_-@_-</c:formatCode>
                <c:ptCount val="3"/>
                <c:pt idx="0">
                  <c:v>1751</c:v>
                </c:pt>
                <c:pt idx="1">
                  <c:v>1290</c:v>
                </c:pt>
                <c:pt idx="2">
                  <c:v>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F63-B4F1-CB753BAF6B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'jun 2.0'!$B$136:$B$138</c:f>
              <c:numCache>
                <c:formatCode>_-* #,##0_-;\-* #,##0_-;_-* "-"_-;_-@_-</c:formatCode>
                <c:ptCount val="3"/>
                <c:pt idx="0">
                  <c:v>102766</c:v>
                </c:pt>
                <c:pt idx="1">
                  <c:v>63034</c:v>
                </c:pt>
                <c:pt idx="2">
                  <c:v>731189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5-47BB-A2C1-03BFBB9BC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'jun 2.0'!$V$147:$W$147</c:f>
              <c:numCache>
                <c:formatCode>_-* #,##0_-;\-* #,##0_-;_-* "-"_-;_-@_-</c:formatCode>
                <c:ptCount val="2"/>
                <c:pt idx="0">
                  <c:v>266786</c:v>
                </c:pt>
                <c:pt idx="1">
                  <c:v>464403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5-4752-B2EE-DFA3F39EE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'jun 2.0'!$B$143:$B$145</c:f>
              <c:numCache>
                <c:formatCode>_-* #,##0_-;\-* #,##0_-;_-* "-"_-;_-@_-</c:formatCode>
                <c:ptCount val="3"/>
                <c:pt idx="0">
                  <c:v>10477</c:v>
                </c:pt>
                <c:pt idx="1">
                  <c:v>22144</c:v>
                </c:pt>
                <c:pt idx="2">
                  <c:v>30413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2BA-A4F5-AEC7EE649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'jun 2.0'!$B$140:$B$142</c:f>
              <c:numCache>
                <c:formatCode>_-* #,##0_-;\-* #,##0_-;_-* "-"_-;_-@_-</c:formatCode>
                <c:ptCount val="3"/>
                <c:pt idx="0">
                  <c:v>21846</c:v>
                </c:pt>
                <c:pt idx="1">
                  <c:v>21012</c:v>
                </c:pt>
                <c:pt idx="2">
                  <c:v>59908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E-4465-8AD8-077A06BC6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Cantidad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Hoja1!$A$604:$A$626</c:f>
              <c:strCache>
                <c:ptCount val="23"/>
                <c:pt idx="0">
                  <c:v>Hualqui-Concepción</c:v>
                </c:pt>
                <c:pt idx="1">
                  <c:v>Lomas Coloradas-Juan Pablo II</c:v>
                </c:pt>
                <c:pt idx="2">
                  <c:v>Concepción-El Parque</c:v>
                </c:pt>
                <c:pt idx="3">
                  <c:v>Concepción-Hualqui</c:v>
                </c:pt>
                <c:pt idx="4">
                  <c:v>El Parque-Concepción</c:v>
                </c:pt>
                <c:pt idx="5">
                  <c:v>Hito Galvarino-Concepción</c:v>
                </c:pt>
                <c:pt idx="6">
                  <c:v>Concepción-Hito Galvarino</c:v>
                </c:pt>
                <c:pt idx="7">
                  <c:v>Costa Mar-Concepción</c:v>
                </c:pt>
                <c:pt idx="8">
                  <c:v>Concepción-Costa Mar</c:v>
                </c:pt>
                <c:pt idx="9">
                  <c:v>Concepción-Huinca</c:v>
                </c:pt>
                <c:pt idx="10">
                  <c:v>Huinca-Concepción</c:v>
                </c:pt>
                <c:pt idx="11">
                  <c:v>Concepción-C. Raúl Silva H.</c:v>
                </c:pt>
                <c:pt idx="12">
                  <c:v>C. Raúl Silva H.-Concepción</c:v>
                </c:pt>
                <c:pt idx="13">
                  <c:v>Concepción-Laguna Quiñenco</c:v>
                </c:pt>
                <c:pt idx="14">
                  <c:v>Laguna Quiñenco-Concepción</c:v>
                </c:pt>
                <c:pt idx="15">
                  <c:v>Concepción-Cristo Redentor</c:v>
                </c:pt>
                <c:pt idx="16">
                  <c:v>Concepción-Lomas Coloradas</c:v>
                </c:pt>
                <c:pt idx="17">
                  <c:v>Lomas Coloradas-Concepción</c:v>
                </c:pt>
                <c:pt idx="18">
                  <c:v>Concepción- Coronel</c:v>
                </c:pt>
                <c:pt idx="19">
                  <c:v>Cristo Redentor-Concepción</c:v>
                </c:pt>
                <c:pt idx="20">
                  <c:v>Los Canelos-Concepción</c:v>
                </c:pt>
                <c:pt idx="21">
                  <c:v>Concepción-Los Canelos</c:v>
                </c:pt>
                <c:pt idx="22">
                  <c:v> Coronel-Concepción</c:v>
                </c:pt>
              </c:strCache>
            </c:strRef>
          </c:cat>
          <c:val>
            <c:numRef>
              <c:f>Hoja1!$B$604:$B$626</c:f>
              <c:numCache>
                <c:formatCode>_-* #,##0_-;\-* #,##0_-;_-* "-"_-;_-@_-</c:formatCode>
                <c:ptCount val="23"/>
                <c:pt idx="0">
                  <c:v>29492</c:v>
                </c:pt>
                <c:pt idx="1">
                  <c:v>29849</c:v>
                </c:pt>
                <c:pt idx="2">
                  <c:v>33866</c:v>
                </c:pt>
                <c:pt idx="3">
                  <c:v>39162</c:v>
                </c:pt>
                <c:pt idx="4">
                  <c:v>41361</c:v>
                </c:pt>
                <c:pt idx="5">
                  <c:v>60477</c:v>
                </c:pt>
                <c:pt idx="6">
                  <c:v>60577</c:v>
                </c:pt>
                <c:pt idx="7">
                  <c:v>77570</c:v>
                </c:pt>
                <c:pt idx="8">
                  <c:v>80255</c:v>
                </c:pt>
                <c:pt idx="9">
                  <c:v>87735</c:v>
                </c:pt>
                <c:pt idx="10">
                  <c:v>88622</c:v>
                </c:pt>
                <c:pt idx="11">
                  <c:v>101802</c:v>
                </c:pt>
                <c:pt idx="12">
                  <c:v>103377</c:v>
                </c:pt>
                <c:pt idx="13">
                  <c:v>121527</c:v>
                </c:pt>
                <c:pt idx="14">
                  <c:v>123424</c:v>
                </c:pt>
                <c:pt idx="15">
                  <c:v>137054</c:v>
                </c:pt>
                <c:pt idx="16">
                  <c:v>138476</c:v>
                </c:pt>
                <c:pt idx="17">
                  <c:v>140083</c:v>
                </c:pt>
                <c:pt idx="18">
                  <c:v>146380</c:v>
                </c:pt>
                <c:pt idx="19">
                  <c:v>147957</c:v>
                </c:pt>
                <c:pt idx="20">
                  <c:v>150531</c:v>
                </c:pt>
                <c:pt idx="21">
                  <c:v>156780</c:v>
                </c:pt>
                <c:pt idx="22">
                  <c:v>201880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F-4768-8845-4505A9629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4772383"/>
        <c:axId val="1984760319"/>
      </c:barChart>
      <c:catAx>
        <c:axId val="198477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60319"/>
        <c:crosses val="autoZero"/>
        <c:auto val="1"/>
        <c:lblAlgn val="ctr"/>
        <c:lblOffset val="100"/>
        <c:noMultiLvlLbl val="0"/>
      </c:catAx>
      <c:valAx>
        <c:axId val="19847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4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4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4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4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521531</xdr:colOff>
      <xdr:row>3</xdr:row>
      <xdr:rowOff>163383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517273</xdr:colOff>
      <xdr:row>3</xdr:row>
      <xdr:rowOff>131670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526798</xdr:colOff>
      <xdr:row>3</xdr:row>
      <xdr:rowOff>146910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530165</xdr:colOff>
      <xdr:row>3</xdr:row>
      <xdr:rowOff>137341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527887</xdr:colOff>
      <xdr:row>3</xdr:row>
      <xdr:rowOff>140379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26EA8-BA06-410F-A753-7BEE276C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518B6A-69DA-4723-9257-FBEC0AA12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76B9DD-9655-48D9-A51B-857E666F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23510C-DDEB-47D1-82F1-3281AD5C3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7F0C3-610F-46ED-869D-ECBE41DA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3ACDD1-2E4E-434C-AA88-DCBDF699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971DEC-12F4-45AE-8605-C4FB1F07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292639-124E-458A-8C06-27612DCD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BA3EDF-9CF7-42D4-98E4-6119F176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9AA33E-1323-42F8-933C-A2E1C3D1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EBA535-8FBB-413F-8F91-5F41FC17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50CCD-DD9E-41AF-8FE1-DC4A5315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169A0-A2E3-4A13-B9DF-E6C142DC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07EB10-3D86-430A-A4CD-D1915D6F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0BB3B-5016-4E2A-AAD1-F51B4DD5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B891C-FB61-4BF9-8F6C-B243ACA18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32FFE9-B9EF-499F-B4F0-841193CA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8512F-393D-422C-87D9-6B7F195D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3B2307-D315-4B4C-A777-C5D28478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605AD4-9FF6-4777-A774-F8F633143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C82E78-7E1F-4CA5-9E4A-97D317F5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E943F2-AD01-4963-BFE6-D38B9DB8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9D965-9FF9-4FA7-9789-963A6FF5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78F27E-4B8D-4FC7-8FC0-93436698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783F4-7869-484F-92CE-74E9E0C2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588" cy="72412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832F23-2C96-4D99-A219-36CC31CE1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104D0-142D-4762-A417-8D16206D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2D08E-CB7D-4E68-8C23-526D6BE4C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8" name="Picture 1" descr="fesub">
          <a:extLst>
            <a:ext uri="{FF2B5EF4-FFF2-40B4-BE49-F238E27FC236}">
              <a16:creationId xmlns:a16="http://schemas.microsoft.com/office/drawing/2014/main" id="{00000000-0008-0000-0C00-0000D6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9" name="Picture 1" descr="fesub">
          <a:extLst>
            <a:ext uri="{FF2B5EF4-FFF2-40B4-BE49-F238E27FC236}">
              <a16:creationId xmlns:a16="http://schemas.microsoft.com/office/drawing/2014/main" id="{00000000-0008-0000-0C00-0000D7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40" name="Picture 1" descr="fesub">
          <a:extLst>
            <a:ext uri="{FF2B5EF4-FFF2-40B4-BE49-F238E27FC236}">
              <a16:creationId xmlns:a16="http://schemas.microsoft.com/office/drawing/2014/main" id="{00000000-0008-0000-0C00-0000D8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7D754-1721-4134-852E-DF6E5BD74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36C067-00E0-41B1-AF39-C575D4C57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B0B533-CA8D-47F8-A7E4-40FEEC250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43F8BF-8903-4D27-84AC-EE744CC96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55A38C5D-BB0D-4C49-9808-23C0CBE1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7475730D-5CBC-4C80-A9E5-F51A3377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0F825311-C228-44A8-90D1-E72E05212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9FEF8-E495-44C9-9079-3DF769C90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BC0A5-AA70-4DF3-A0CD-E6EB6942B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F82268-67A2-45DE-9C94-FD86E35F8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B8AC32-C7FA-4F3B-BDEE-BEF03F988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8B5653E6-43B6-4984-8883-F0B37683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0A564E28-0B71-465C-A242-4815E563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CAEFE62F-C5B7-424C-AFEB-0B1415EC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FDC6DD-7F90-4D0A-A9EF-722ACF92A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36BFFB-9A4F-4577-9C48-90344D30B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B0B8AB-779A-48F3-A14E-37755AB8E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0E88A-54F8-46A7-9F5D-0A0FB1010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6DE7C306-4BF4-49C0-AE81-514A3AC0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89D7CEEC-3290-4EC0-B9F3-54318277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58796BA5-920B-4A46-8EB3-B2060E9AF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7CC876-D4DE-4D3E-A6A1-BFB0384BE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806927-850D-40EA-8783-8F9173645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390C58-5C2A-495D-9B22-E947DECE4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D912D0-70F9-4334-B0D4-6E64D9D3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CD63DBEF-8200-47BF-A4F0-85FBB670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A4DDFE30-3A2C-4F0F-A79A-37C9CD05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8BC1FAE9-1170-4D97-94D1-92F28042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2BA447-0E47-4DD0-B17C-E5C39652D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FE1DC3-9FDF-4EE4-B96D-56888CD7E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9F8C3F7-4DD0-494D-A129-CFCE5D802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69427B-DB91-4FC4-AF2B-9B8352723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3</xdr:row>
      <xdr:rowOff>185735</xdr:rowOff>
    </xdr:from>
    <xdr:to>
      <xdr:col>15</xdr:col>
      <xdr:colOff>295274</xdr:colOff>
      <xdr:row>47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1C180B-04A1-4C9C-914B-8E1C06DA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82B3B-7E26-414B-97C5-8F4F40B9C90E}" name="Tabla1" displayName="Tabla1" ref="A1:C627" totalsRowCount="1" headerRowDxfId="5" headerRowBorderDxfId="4" tableBorderDxfId="3">
  <autoFilter ref="A1:C626" xr:uid="{85482B3B-7E26-414B-97C5-8F4F40B9C90E}"/>
  <sortState xmlns:xlrd2="http://schemas.microsoft.com/office/spreadsheetml/2017/richdata2" ref="A2:C626">
    <sortCondition ref="B1:B626"/>
  </sortState>
  <tableColumns count="3">
    <tableColumn id="1" xr3:uid="{1675FD35-0DF7-42D2-A33A-B6BF7EBD41B4}" name="Tramo" totalsRowLabel="Total"/>
    <tableColumn id="2" xr3:uid="{A3EAE060-44B7-462B-B79E-629031ECCD44}" name="Cantidad PAX" totalsRowFunction="sum" dataDxfId="2" totalsRowDxfId="1" dataCellStyle="Millares [0]"/>
    <tableColumn id="3" xr3:uid="{B8769AA9-DCFB-494B-817E-126F6E4E8C28}" name="%" totalsRowFunction="sum" totalsRowDxfId="0" dataCellStyle="Porcentaje">
      <calculatedColumnFormula>Tabla1[[#This Row],[Cantidad PAX]]/Tabla1[[#Totals],[Cantidad PAX]]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BG143"/>
  <sheetViews>
    <sheetView topLeftCell="A117" zoomScaleNormal="100" workbookViewId="0">
      <selection activeCell="B132" sqref="B132:D143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9.6640625" customWidth="1"/>
    <col min="4" max="4" width="6.6640625" bestFit="1" customWidth="1"/>
    <col min="5" max="5" width="8.44140625" customWidth="1"/>
    <col min="6" max="6" width="6.5546875" bestFit="1" customWidth="1"/>
    <col min="7" max="7" width="6.33203125" customWidth="1"/>
    <col min="8" max="8" width="8.44140625" bestFit="1" customWidth="1"/>
    <col min="9" max="10" width="6.6640625" bestFit="1" customWidth="1"/>
    <col min="11" max="11" width="7.33203125" bestFit="1" customWidth="1"/>
    <col min="12" max="12" width="6.5546875" bestFit="1" customWidth="1"/>
    <col min="13" max="13" width="6.44140625" bestFit="1" customWidth="1"/>
    <col min="14" max="14" width="6.6640625" bestFit="1" customWidth="1"/>
    <col min="15" max="16" width="7.44140625" bestFit="1" customWidth="1"/>
    <col min="17" max="17" width="6.6640625" bestFit="1" customWidth="1"/>
    <col min="18" max="18" width="7.6640625" bestFit="1" customWidth="1"/>
    <col min="19" max="20" width="7.44140625" bestFit="1" customWidth="1"/>
    <col min="21" max="21" width="7.6640625" bestFit="1" customWidth="1"/>
    <col min="22" max="22" width="7.44140625" bestFit="1" customWidth="1"/>
    <col min="23" max="23" width="7.6640625" bestFit="1" customWidth="1"/>
    <col min="24" max="24" width="7.44140625" bestFit="1" customWidth="1"/>
    <col min="25" max="27" width="7.6640625" bestFit="1" customWidth="1"/>
    <col min="28" max="28" width="6.6640625" bestFit="1" customWidth="1"/>
    <col min="29" max="29" width="5.44140625" bestFit="1" customWidth="1"/>
    <col min="30" max="30" width="9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71</v>
      </c>
      <c r="D3" s="3"/>
      <c r="G3" s="2" t="s">
        <v>30</v>
      </c>
    </row>
    <row r="4" spans="1:59" x14ac:dyDescent="0.3">
      <c r="D4" s="3"/>
    </row>
    <row r="5" spans="1:59" x14ac:dyDescent="0.3">
      <c r="B5" s="4" t="s">
        <v>31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5">
        <v>312</v>
      </c>
      <c r="D7" s="5">
        <v>109</v>
      </c>
      <c r="E7" s="5">
        <v>142</v>
      </c>
      <c r="F7" s="5">
        <v>114</v>
      </c>
      <c r="G7" s="5">
        <v>259</v>
      </c>
      <c r="H7" s="5">
        <v>3996</v>
      </c>
      <c r="I7" s="5">
        <v>524</v>
      </c>
      <c r="J7" s="5">
        <v>512</v>
      </c>
      <c r="K7" s="5">
        <v>443</v>
      </c>
      <c r="L7" s="5">
        <v>434</v>
      </c>
      <c r="M7" s="5">
        <v>438</v>
      </c>
      <c r="N7" s="5">
        <v>563</v>
      </c>
      <c r="O7" s="5">
        <v>474</v>
      </c>
      <c r="P7" s="5">
        <v>140</v>
      </c>
      <c r="Q7" s="5">
        <v>50</v>
      </c>
      <c r="R7" s="5">
        <v>285</v>
      </c>
      <c r="S7" s="5">
        <v>156</v>
      </c>
      <c r="T7" s="5">
        <v>187</v>
      </c>
      <c r="U7" s="6">
        <v>66</v>
      </c>
      <c r="V7" s="6">
        <v>106</v>
      </c>
      <c r="W7" s="6">
        <v>71</v>
      </c>
      <c r="X7" s="6">
        <v>45</v>
      </c>
      <c r="Y7" s="6">
        <v>50</v>
      </c>
      <c r="Z7" s="6">
        <v>54</v>
      </c>
      <c r="AA7" s="6">
        <v>143</v>
      </c>
      <c r="AB7" s="6">
        <v>20</v>
      </c>
      <c r="AC7" s="6"/>
      <c r="AD7" s="22">
        <f t="shared" ref="AD7:AD12" si="0">SUM(C7:AC7)</f>
        <v>9693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1:59" x14ac:dyDescent="0.3">
      <c r="A8">
        <v>2</v>
      </c>
      <c r="B8" s="21" t="s">
        <v>50</v>
      </c>
      <c r="C8" s="5">
        <v>161</v>
      </c>
      <c r="D8" s="5">
        <v>188</v>
      </c>
      <c r="E8" s="5">
        <v>19</v>
      </c>
      <c r="F8" s="5">
        <v>46</v>
      </c>
      <c r="G8" s="5">
        <v>130</v>
      </c>
      <c r="H8" s="5">
        <v>2065</v>
      </c>
      <c r="I8" s="5">
        <v>369</v>
      </c>
      <c r="J8" s="5">
        <v>314</v>
      </c>
      <c r="K8" s="5">
        <v>479</v>
      </c>
      <c r="L8" s="5">
        <v>429</v>
      </c>
      <c r="M8" s="5">
        <v>322</v>
      </c>
      <c r="N8" s="5">
        <v>566</v>
      </c>
      <c r="O8" s="5">
        <v>570</v>
      </c>
      <c r="P8" s="5">
        <v>48</v>
      </c>
      <c r="Q8" s="5">
        <v>69</v>
      </c>
      <c r="R8" s="5">
        <v>211</v>
      </c>
      <c r="S8" s="5">
        <v>226</v>
      </c>
      <c r="T8" s="5">
        <v>167</v>
      </c>
      <c r="U8" s="6">
        <v>87</v>
      </c>
      <c r="V8" s="6">
        <v>138</v>
      </c>
      <c r="W8" s="6">
        <v>148</v>
      </c>
      <c r="X8" s="6">
        <v>32</v>
      </c>
      <c r="Y8" s="6">
        <v>83</v>
      </c>
      <c r="Z8" s="6">
        <v>67</v>
      </c>
      <c r="AA8" s="6">
        <v>145</v>
      </c>
      <c r="AB8" s="6">
        <v>28</v>
      </c>
      <c r="AC8" s="6"/>
      <c r="AD8" s="22">
        <f t="shared" si="0"/>
        <v>7107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1:59" x14ac:dyDescent="0.3">
      <c r="A9">
        <v>3</v>
      </c>
      <c r="B9" s="21" t="s">
        <v>61</v>
      </c>
      <c r="C9" s="5">
        <v>175</v>
      </c>
      <c r="D9" s="5">
        <v>18</v>
      </c>
      <c r="E9" s="5">
        <v>140</v>
      </c>
      <c r="F9" s="5">
        <v>63</v>
      </c>
      <c r="G9" s="5">
        <v>78</v>
      </c>
      <c r="H9" s="5">
        <v>2221</v>
      </c>
      <c r="I9" s="5">
        <v>373</v>
      </c>
      <c r="J9" s="5">
        <v>248</v>
      </c>
      <c r="K9" s="5">
        <v>250</v>
      </c>
      <c r="L9" s="5">
        <v>355</v>
      </c>
      <c r="M9" s="5">
        <v>189</v>
      </c>
      <c r="N9" s="5">
        <v>429</v>
      </c>
      <c r="O9" s="5">
        <v>309</v>
      </c>
      <c r="P9" s="5">
        <v>49</v>
      </c>
      <c r="Q9" s="5">
        <v>63</v>
      </c>
      <c r="R9" s="5">
        <v>122</v>
      </c>
      <c r="S9" s="5">
        <v>88</v>
      </c>
      <c r="T9" s="5">
        <v>115</v>
      </c>
      <c r="U9" s="6">
        <v>102</v>
      </c>
      <c r="V9" s="6">
        <v>60</v>
      </c>
      <c r="W9" s="6">
        <v>114</v>
      </c>
      <c r="X9" s="6">
        <v>38</v>
      </c>
      <c r="Y9" s="6">
        <v>30</v>
      </c>
      <c r="Z9" s="6">
        <v>53</v>
      </c>
      <c r="AA9" s="6">
        <v>135</v>
      </c>
      <c r="AB9" s="6">
        <v>1</v>
      </c>
      <c r="AC9" s="6"/>
      <c r="AD9" s="22">
        <f t="shared" si="0"/>
        <v>5818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1:59" x14ac:dyDescent="0.3">
      <c r="A10">
        <v>4</v>
      </c>
      <c r="B10" s="21" t="s">
        <v>7</v>
      </c>
      <c r="C10" s="5">
        <v>136</v>
      </c>
      <c r="D10" s="5">
        <v>48</v>
      </c>
      <c r="E10" s="5">
        <v>21</v>
      </c>
      <c r="F10" s="5">
        <v>74</v>
      </c>
      <c r="G10" s="5">
        <v>36</v>
      </c>
      <c r="H10" s="5">
        <v>1157</v>
      </c>
      <c r="I10" s="5">
        <v>146</v>
      </c>
      <c r="J10" s="5">
        <v>253</v>
      </c>
      <c r="K10" s="5">
        <v>234</v>
      </c>
      <c r="L10" s="5">
        <v>223</v>
      </c>
      <c r="M10" s="5">
        <v>127</v>
      </c>
      <c r="N10" s="5">
        <v>298</v>
      </c>
      <c r="O10" s="5">
        <v>167</v>
      </c>
      <c r="P10" s="5">
        <v>94</v>
      </c>
      <c r="Q10" s="5">
        <v>14</v>
      </c>
      <c r="R10" s="5">
        <v>149</v>
      </c>
      <c r="S10" s="5">
        <v>114</v>
      </c>
      <c r="T10" s="5">
        <v>95</v>
      </c>
      <c r="U10" s="6">
        <v>46</v>
      </c>
      <c r="V10" s="6">
        <v>91</v>
      </c>
      <c r="W10" s="6">
        <v>63</v>
      </c>
      <c r="X10" s="6">
        <v>17</v>
      </c>
      <c r="Y10" s="6">
        <v>70</v>
      </c>
      <c r="Z10" s="6">
        <v>20</v>
      </c>
      <c r="AA10" s="6">
        <v>87</v>
      </c>
      <c r="AB10" s="6">
        <v>4</v>
      </c>
      <c r="AC10" s="6"/>
      <c r="AD10" s="22">
        <f t="shared" si="0"/>
        <v>3784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1:59" x14ac:dyDescent="0.3">
      <c r="A11">
        <v>5</v>
      </c>
      <c r="B11" s="21" t="s">
        <v>8</v>
      </c>
      <c r="C11" s="5">
        <v>437</v>
      </c>
      <c r="D11" s="5">
        <v>122</v>
      </c>
      <c r="E11" s="5">
        <v>84</v>
      </c>
      <c r="F11" s="5">
        <v>30</v>
      </c>
      <c r="G11" s="5">
        <v>254</v>
      </c>
      <c r="H11" s="5">
        <v>2147</v>
      </c>
      <c r="I11" s="5">
        <v>441</v>
      </c>
      <c r="J11" s="5">
        <v>448</v>
      </c>
      <c r="K11" s="5">
        <v>399</v>
      </c>
      <c r="L11" s="5">
        <v>563</v>
      </c>
      <c r="M11" s="5">
        <v>318</v>
      </c>
      <c r="N11" s="5">
        <v>689</v>
      </c>
      <c r="O11" s="5">
        <v>388</v>
      </c>
      <c r="P11" s="5">
        <v>164</v>
      </c>
      <c r="Q11" s="5">
        <v>34</v>
      </c>
      <c r="R11" s="5">
        <v>270</v>
      </c>
      <c r="S11" s="5">
        <v>127</v>
      </c>
      <c r="T11" s="5">
        <v>215</v>
      </c>
      <c r="U11" s="6">
        <v>101</v>
      </c>
      <c r="V11" s="6">
        <v>90</v>
      </c>
      <c r="W11" s="6">
        <v>133</v>
      </c>
      <c r="X11" s="6">
        <v>76</v>
      </c>
      <c r="Y11" s="6">
        <v>73</v>
      </c>
      <c r="Z11" s="6">
        <v>171</v>
      </c>
      <c r="AA11" s="6">
        <v>216</v>
      </c>
      <c r="AB11" s="6">
        <v>23</v>
      </c>
      <c r="AC11" s="6"/>
      <c r="AD11" s="22">
        <f t="shared" si="0"/>
        <v>8013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1:59" x14ac:dyDescent="0.3">
      <c r="A12">
        <v>6</v>
      </c>
      <c r="B12" s="21" t="s">
        <v>62</v>
      </c>
      <c r="C12" s="5">
        <v>5627</v>
      </c>
      <c r="D12" s="5">
        <v>1911</v>
      </c>
      <c r="E12" s="5">
        <v>2350</v>
      </c>
      <c r="F12" s="5">
        <v>1073</v>
      </c>
      <c r="G12" s="5">
        <v>2076</v>
      </c>
      <c r="H12" s="5">
        <v>7740</v>
      </c>
      <c r="I12" s="5">
        <v>393</v>
      </c>
      <c r="J12" s="5">
        <v>778</v>
      </c>
      <c r="K12" s="5">
        <v>2338</v>
      </c>
      <c r="L12" s="5">
        <v>1341</v>
      </c>
      <c r="M12" s="5">
        <v>1272</v>
      </c>
      <c r="N12" s="5">
        <v>1564</v>
      </c>
      <c r="O12" s="5">
        <v>1147</v>
      </c>
      <c r="P12" s="5">
        <v>703</v>
      </c>
      <c r="Q12" s="5">
        <v>1078</v>
      </c>
      <c r="R12" s="5">
        <v>6138</v>
      </c>
      <c r="S12" s="5">
        <v>2083</v>
      </c>
      <c r="T12" s="5">
        <v>8544</v>
      </c>
      <c r="U12" s="6">
        <v>7119</v>
      </c>
      <c r="V12" s="6">
        <v>3312</v>
      </c>
      <c r="W12" s="6">
        <v>8749</v>
      </c>
      <c r="X12" s="6">
        <v>4263</v>
      </c>
      <c r="Y12" s="6">
        <v>8202</v>
      </c>
      <c r="Z12" s="6">
        <v>6313</v>
      </c>
      <c r="AA12" s="6">
        <v>7391</v>
      </c>
      <c r="AB12" s="6">
        <v>547</v>
      </c>
      <c r="AC12" s="6"/>
      <c r="AD12" s="22">
        <f t="shared" si="0"/>
        <v>94052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1:59" x14ac:dyDescent="0.3">
      <c r="A13">
        <v>7</v>
      </c>
      <c r="B13" s="21" t="s">
        <v>10</v>
      </c>
      <c r="C13" s="5">
        <v>506</v>
      </c>
      <c r="D13" s="5">
        <v>394</v>
      </c>
      <c r="E13" s="5">
        <v>307</v>
      </c>
      <c r="F13" s="5">
        <v>148</v>
      </c>
      <c r="G13" s="5">
        <v>366</v>
      </c>
      <c r="H13" s="5">
        <v>331</v>
      </c>
      <c r="I13" s="5">
        <v>138</v>
      </c>
      <c r="J13" s="5">
        <v>51</v>
      </c>
      <c r="K13" s="5">
        <v>214</v>
      </c>
      <c r="L13" s="5">
        <v>209</v>
      </c>
      <c r="M13" s="5">
        <v>155</v>
      </c>
      <c r="N13" s="5">
        <v>254</v>
      </c>
      <c r="O13" s="5">
        <v>27</v>
      </c>
      <c r="P13" s="5">
        <v>46</v>
      </c>
      <c r="Q13" s="5">
        <v>29</v>
      </c>
      <c r="R13" s="5">
        <v>172</v>
      </c>
      <c r="S13" s="5">
        <v>17</v>
      </c>
      <c r="T13" s="5">
        <v>91</v>
      </c>
      <c r="U13" s="6">
        <v>127</v>
      </c>
      <c r="V13" s="6">
        <v>57</v>
      </c>
      <c r="W13" s="6">
        <v>96</v>
      </c>
      <c r="X13" s="6">
        <v>28</v>
      </c>
      <c r="Y13" s="6">
        <v>150</v>
      </c>
      <c r="Z13" s="6">
        <v>84</v>
      </c>
      <c r="AA13" s="6">
        <v>55</v>
      </c>
      <c r="AB13" s="6">
        <v>3</v>
      </c>
      <c r="AC13" s="6"/>
      <c r="AD13" s="22">
        <f t="shared" ref="AD13:AD33" si="2">SUM(C13:AC13)</f>
        <v>4055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1:59" x14ac:dyDescent="0.3">
      <c r="A14">
        <v>8</v>
      </c>
      <c r="B14" s="21" t="s">
        <v>11</v>
      </c>
      <c r="C14" s="5">
        <v>549</v>
      </c>
      <c r="D14" s="5">
        <v>312</v>
      </c>
      <c r="E14" s="5">
        <v>215</v>
      </c>
      <c r="F14" s="5">
        <v>229</v>
      </c>
      <c r="G14" s="5">
        <v>465</v>
      </c>
      <c r="H14" s="5">
        <v>839</v>
      </c>
      <c r="I14" s="5">
        <v>53</v>
      </c>
      <c r="J14" s="5">
        <v>115</v>
      </c>
      <c r="K14" s="5">
        <v>100</v>
      </c>
      <c r="L14" s="5">
        <v>209</v>
      </c>
      <c r="M14" s="5">
        <v>172</v>
      </c>
      <c r="N14" s="5">
        <v>368</v>
      </c>
      <c r="O14" s="5">
        <v>74</v>
      </c>
      <c r="P14" s="5">
        <v>93</v>
      </c>
      <c r="Q14" s="5">
        <v>64</v>
      </c>
      <c r="R14" s="5">
        <v>147</v>
      </c>
      <c r="S14" s="5">
        <v>68</v>
      </c>
      <c r="T14" s="5">
        <v>142</v>
      </c>
      <c r="U14" s="6">
        <v>109</v>
      </c>
      <c r="V14" s="6">
        <v>128</v>
      </c>
      <c r="W14" s="6">
        <v>124</v>
      </c>
      <c r="X14" s="6">
        <v>111</v>
      </c>
      <c r="Y14" s="6">
        <v>95</v>
      </c>
      <c r="Z14" s="6">
        <v>91</v>
      </c>
      <c r="AA14" s="6">
        <v>158</v>
      </c>
      <c r="AB14" s="6">
        <v>11</v>
      </c>
      <c r="AC14" s="6"/>
      <c r="AD14" s="22">
        <f t="shared" si="2"/>
        <v>5041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1:59" x14ac:dyDescent="0.3">
      <c r="A15">
        <v>9</v>
      </c>
      <c r="B15" s="21" t="s">
        <v>63</v>
      </c>
      <c r="C15" s="5">
        <v>584</v>
      </c>
      <c r="D15" s="5">
        <v>499</v>
      </c>
      <c r="E15" s="5">
        <v>305</v>
      </c>
      <c r="F15" s="5">
        <v>203</v>
      </c>
      <c r="G15" s="5">
        <v>440</v>
      </c>
      <c r="H15" s="5">
        <v>2415</v>
      </c>
      <c r="I15" s="5">
        <v>190</v>
      </c>
      <c r="J15" s="5">
        <v>132</v>
      </c>
      <c r="K15" s="5">
        <v>135</v>
      </c>
      <c r="L15" s="5">
        <v>40</v>
      </c>
      <c r="M15" s="5">
        <v>90</v>
      </c>
      <c r="N15" s="5">
        <v>197</v>
      </c>
      <c r="O15" s="5">
        <v>191</v>
      </c>
      <c r="P15" s="5">
        <v>135</v>
      </c>
      <c r="Q15" s="5">
        <v>59</v>
      </c>
      <c r="R15" s="5">
        <v>134</v>
      </c>
      <c r="S15" s="5">
        <v>88</v>
      </c>
      <c r="T15" s="5">
        <v>208</v>
      </c>
      <c r="U15" s="6">
        <v>147</v>
      </c>
      <c r="V15" s="6">
        <v>180</v>
      </c>
      <c r="W15" s="6">
        <v>295</v>
      </c>
      <c r="X15" s="6">
        <v>49</v>
      </c>
      <c r="Y15" s="6">
        <v>82</v>
      </c>
      <c r="Z15" s="6">
        <v>164</v>
      </c>
      <c r="AA15" s="6">
        <v>289</v>
      </c>
      <c r="AB15" s="6">
        <v>99</v>
      </c>
      <c r="AC15" s="6"/>
      <c r="AD15" s="22">
        <f t="shared" si="2"/>
        <v>7350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1:59" x14ac:dyDescent="0.3">
      <c r="A16">
        <v>10</v>
      </c>
      <c r="B16" s="21" t="s">
        <v>13</v>
      </c>
      <c r="C16" s="5">
        <v>406</v>
      </c>
      <c r="D16" s="5">
        <v>386</v>
      </c>
      <c r="E16" s="5">
        <v>363</v>
      </c>
      <c r="F16" s="5">
        <v>202</v>
      </c>
      <c r="G16" s="5">
        <v>419</v>
      </c>
      <c r="H16" s="5">
        <v>1607</v>
      </c>
      <c r="I16" s="5">
        <v>268</v>
      </c>
      <c r="J16" s="5">
        <v>147</v>
      </c>
      <c r="K16" s="5">
        <v>62</v>
      </c>
      <c r="L16" s="5">
        <v>91</v>
      </c>
      <c r="M16" s="5">
        <v>53</v>
      </c>
      <c r="N16" s="5">
        <v>217</v>
      </c>
      <c r="O16" s="5">
        <v>191</v>
      </c>
      <c r="P16" s="5">
        <v>85</v>
      </c>
      <c r="Q16" s="5">
        <v>54</v>
      </c>
      <c r="R16" s="5">
        <v>163</v>
      </c>
      <c r="S16" s="5">
        <v>49</v>
      </c>
      <c r="T16" s="5">
        <v>247</v>
      </c>
      <c r="U16" s="6">
        <v>202</v>
      </c>
      <c r="V16" s="6">
        <v>58</v>
      </c>
      <c r="W16" s="6">
        <v>232</v>
      </c>
      <c r="X16" s="6">
        <v>65</v>
      </c>
      <c r="Y16" s="6">
        <v>84</v>
      </c>
      <c r="Z16" s="6">
        <v>138</v>
      </c>
      <c r="AA16" s="6">
        <v>209</v>
      </c>
      <c r="AB16" s="6">
        <v>35</v>
      </c>
      <c r="AC16" s="6"/>
      <c r="AD16" s="22">
        <f t="shared" si="2"/>
        <v>6033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1:59" x14ac:dyDescent="0.3">
      <c r="A17">
        <v>11</v>
      </c>
      <c r="B17" s="21" t="s">
        <v>51</v>
      </c>
      <c r="C17" s="5">
        <v>487</v>
      </c>
      <c r="D17" s="5">
        <v>286</v>
      </c>
      <c r="E17" s="5">
        <v>245</v>
      </c>
      <c r="F17" s="5">
        <v>107</v>
      </c>
      <c r="G17" s="5">
        <v>284</v>
      </c>
      <c r="H17" s="5">
        <v>1396</v>
      </c>
      <c r="I17" s="5">
        <v>136</v>
      </c>
      <c r="J17" s="5">
        <v>153</v>
      </c>
      <c r="K17" s="5">
        <v>93</v>
      </c>
      <c r="L17" s="5">
        <v>58</v>
      </c>
      <c r="M17" s="5">
        <v>118</v>
      </c>
      <c r="N17" s="5">
        <v>27</v>
      </c>
      <c r="O17" s="5">
        <v>140</v>
      </c>
      <c r="P17" s="5">
        <v>93</v>
      </c>
      <c r="Q17" s="5">
        <v>80</v>
      </c>
      <c r="R17" s="5">
        <v>161</v>
      </c>
      <c r="S17" s="5">
        <v>28</v>
      </c>
      <c r="T17" s="5">
        <v>108</v>
      </c>
      <c r="U17" s="6">
        <v>64</v>
      </c>
      <c r="V17" s="6">
        <v>113</v>
      </c>
      <c r="W17" s="6">
        <v>150</v>
      </c>
      <c r="X17" s="6">
        <v>27</v>
      </c>
      <c r="Y17" s="6">
        <v>133</v>
      </c>
      <c r="Z17" s="6">
        <v>97</v>
      </c>
      <c r="AA17" s="6">
        <v>161</v>
      </c>
      <c r="AB17" s="6">
        <v>9</v>
      </c>
      <c r="AC17" s="6"/>
      <c r="AD17" s="22">
        <f t="shared" si="2"/>
        <v>4754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1:59" x14ac:dyDescent="0.3">
      <c r="A18">
        <v>12</v>
      </c>
      <c r="B18" s="21" t="s">
        <v>15</v>
      </c>
      <c r="C18" s="5">
        <v>542</v>
      </c>
      <c r="D18" s="5">
        <v>477</v>
      </c>
      <c r="E18" s="5">
        <v>410</v>
      </c>
      <c r="F18" s="5">
        <v>286</v>
      </c>
      <c r="G18" s="5">
        <v>509</v>
      </c>
      <c r="H18" s="5">
        <v>1598</v>
      </c>
      <c r="I18" s="5">
        <v>281</v>
      </c>
      <c r="J18" s="5">
        <v>309</v>
      </c>
      <c r="K18" s="5">
        <v>228</v>
      </c>
      <c r="L18" s="5">
        <v>186</v>
      </c>
      <c r="M18" s="5">
        <v>28</v>
      </c>
      <c r="N18" s="5">
        <v>135</v>
      </c>
      <c r="O18" s="5">
        <v>140</v>
      </c>
      <c r="P18" s="5">
        <v>105</v>
      </c>
      <c r="Q18" s="5">
        <v>45</v>
      </c>
      <c r="R18" s="5">
        <v>211</v>
      </c>
      <c r="S18" s="5">
        <v>58</v>
      </c>
      <c r="T18" s="5">
        <v>214</v>
      </c>
      <c r="U18" s="6">
        <v>215</v>
      </c>
      <c r="V18" s="6">
        <v>111</v>
      </c>
      <c r="W18" s="6">
        <v>187</v>
      </c>
      <c r="X18" s="6">
        <v>56</v>
      </c>
      <c r="Y18" s="6">
        <v>125</v>
      </c>
      <c r="Z18" s="6">
        <v>155</v>
      </c>
      <c r="AA18" s="6">
        <v>233</v>
      </c>
      <c r="AB18" s="6">
        <v>47</v>
      </c>
      <c r="AC18" s="6"/>
      <c r="AD18" s="22">
        <f t="shared" si="2"/>
        <v>6891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1:59" x14ac:dyDescent="0.3">
      <c r="A19">
        <v>13</v>
      </c>
      <c r="B19" s="21" t="s">
        <v>16</v>
      </c>
      <c r="C19" s="5">
        <v>302</v>
      </c>
      <c r="D19" s="5">
        <v>320</v>
      </c>
      <c r="E19" s="5">
        <v>215</v>
      </c>
      <c r="F19" s="5">
        <v>139</v>
      </c>
      <c r="G19" s="5">
        <v>237</v>
      </c>
      <c r="H19" s="5">
        <v>894</v>
      </c>
      <c r="I19" s="5">
        <v>43</v>
      </c>
      <c r="J19" s="5">
        <v>76</v>
      </c>
      <c r="K19" s="5">
        <v>151</v>
      </c>
      <c r="L19" s="5">
        <v>148</v>
      </c>
      <c r="M19" s="5">
        <v>87</v>
      </c>
      <c r="N19" s="5">
        <v>63</v>
      </c>
      <c r="O19" s="5">
        <v>246</v>
      </c>
      <c r="P19" s="5">
        <v>385</v>
      </c>
      <c r="Q19" s="5">
        <v>494</v>
      </c>
      <c r="R19" s="5">
        <v>3013</v>
      </c>
      <c r="S19" s="5">
        <v>845</v>
      </c>
      <c r="T19" s="5">
        <v>3496</v>
      </c>
      <c r="U19" s="6">
        <v>2760</v>
      </c>
      <c r="V19" s="6">
        <v>1182</v>
      </c>
      <c r="W19" s="6">
        <v>3292</v>
      </c>
      <c r="X19" s="6">
        <v>1787</v>
      </c>
      <c r="Y19" s="6">
        <v>3161</v>
      </c>
      <c r="Z19" s="6">
        <v>2386</v>
      </c>
      <c r="AA19" s="6">
        <v>3531</v>
      </c>
      <c r="AB19" s="6">
        <v>254</v>
      </c>
      <c r="AC19" s="6"/>
      <c r="AD19" s="22">
        <f t="shared" si="2"/>
        <v>29507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1:59" x14ac:dyDescent="0.3">
      <c r="A20">
        <v>14</v>
      </c>
      <c r="B20" s="21" t="s">
        <v>64</v>
      </c>
      <c r="C20" s="5">
        <v>93</v>
      </c>
      <c r="D20" s="5">
        <v>50</v>
      </c>
      <c r="E20" s="5">
        <v>57</v>
      </c>
      <c r="F20" s="5">
        <v>70</v>
      </c>
      <c r="G20" s="5">
        <v>147</v>
      </c>
      <c r="H20" s="5">
        <v>720</v>
      </c>
      <c r="I20" s="5">
        <v>37</v>
      </c>
      <c r="J20" s="5">
        <v>81</v>
      </c>
      <c r="K20" s="5">
        <v>79</v>
      </c>
      <c r="L20" s="5">
        <v>107</v>
      </c>
      <c r="M20" s="5">
        <v>62</v>
      </c>
      <c r="N20" s="5">
        <v>112</v>
      </c>
      <c r="O20" s="5">
        <v>353</v>
      </c>
      <c r="P20" s="5">
        <v>179</v>
      </c>
      <c r="Q20" s="5">
        <v>350</v>
      </c>
      <c r="R20" s="5">
        <v>1387</v>
      </c>
      <c r="S20" s="5">
        <v>586</v>
      </c>
      <c r="T20" s="5">
        <v>1867</v>
      </c>
      <c r="U20" s="6">
        <v>1390</v>
      </c>
      <c r="V20" s="6">
        <v>624</v>
      </c>
      <c r="W20" s="6">
        <v>1267</v>
      </c>
      <c r="X20" s="6">
        <v>817</v>
      </c>
      <c r="Y20" s="6">
        <v>1370</v>
      </c>
      <c r="Z20" s="6">
        <v>1183</v>
      </c>
      <c r="AA20" s="6">
        <v>1646</v>
      </c>
      <c r="AB20" s="6">
        <v>117</v>
      </c>
      <c r="AC20" s="6"/>
      <c r="AD20" s="22">
        <f t="shared" si="2"/>
        <v>14751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1:59" x14ac:dyDescent="0.3">
      <c r="A21">
        <v>15</v>
      </c>
      <c r="B21" s="21" t="s">
        <v>18</v>
      </c>
      <c r="C21" s="5">
        <v>59</v>
      </c>
      <c r="D21" s="5">
        <v>61</v>
      </c>
      <c r="E21" s="5">
        <v>53</v>
      </c>
      <c r="F21" s="5">
        <v>16</v>
      </c>
      <c r="G21" s="5">
        <v>51</v>
      </c>
      <c r="H21" s="5">
        <v>715</v>
      </c>
      <c r="I21" s="5">
        <v>15</v>
      </c>
      <c r="J21" s="5">
        <v>44</v>
      </c>
      <c r="K21" s="5">
        <v>52</v>
      </c>
      <c r="L21" s="5">
        <v>31</v>
      </c>
      <c r="M21" s="5">
        <v>44</v>
      </c>
      <c r="N21" s="5">
        <v>16</v>
      </c>
      <c r="O21" s="5">
        <v>430</v>
      </c>
      <c r="P21" s="5">
        <v>318</v>
      </c>
      <c r="Q21" s="5">
        <v>71</v>
      </c>
      <c r="R21" s="5">
        <v>86</v>
      </c>
      <c r="S21" s="5">
        <v>92</v>
      </c>
      <c r="T21" s="5">
        <v>393</v>
      </c>
      <c r="U21" s="6">
        <v>352</v>
      </c>
      <c r="V21" s="6">
        <v>268</v>
      </c>
      <c r="W21" s="6">
        <v>424</v>
      </c>
      <c r="X21" s="6">
        <v>141</v>
      </c>
      <c r="Y21" s="6">
        <v>399</v>
      </c>
      <c r="Z21" s="6">
        <v>382</v>
      </c>
      <c r="AA21" s="6">
        <v>355</v>
      </c>
      <c r="AB21" s="6">
        <v>25</v>
      </c>
      <c r="AC21" s="6"/>
      <c r="AD21" s="22">
        <f t="shared" si="2"/>
        <v>4893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1:59" x14ac:dyDescent="0.3">
      <c r="A22">
        <v>16</v>
      </c>
      <c r="B22" s="21" t="s">
        <v>19</v>
      </c>
      <c r="C22" s="5">
        <v>232</v>
      </c>
      <c r="D22" s="5">
        <v>133</v>
      </c>
      <c r="E22" s="5">
        <v>149</v>
      </c>
      <c r="F22" s="5">
        <v>145</v>
      </c>
      <c r="G22" s="5">
        <v>194</v>
      </c>
      <c r="H22" s="5">
        <v>4604</v>
      </c>
      <c r="I22" s="5">
        <v>170</v>
      </c>
      <c r="J22" s="5">
        <v>135</v>
      </c>
      <c r="K22" s="5">
        <v>106</v>
      </c>
      <c r="L22" s="5">
        <v>137</v>
      </c>
      <c r="M22" s="5">
        <v>121</v>
      </c>
      <c r="N22" s="5">
        <v>160</v>
      </c>
      <c r="O22" s="5">
        <v>2939</v>
      </c>
      <c r="P22" s="5">
        <v>1478</v>
      </c>
      <c r="Q22" s="5">
        <v>41</v>
      </c>
      <c r="R22" s="5">
        <v>392</v>
      </c>
      <c r="S22" s="5">
        <v>487</v>
      </c>
      <c r="T22" s="5">
        <v>1887</v>
      </c>
      <c r="U22" s="6">
        <v>842</v>
      </c>
      <c r="V22" s="6">
        <v>706</v>
      </c>
      <c r="W22" s="6">
        <v>1097</v>
      </c>
      <c r="X22" s="6">
        <v>537</v>
      </c>
      <c r="Y22" s="6">
        <v>1094</v>
      </c>
      <c r="Z22" s="6">
        <v>1419</v>
      </c>
      <c r="AA22" s="6">
        <v>1709</v>
      </c>
      <c r="AB22" s="6">
        <v>214</v>
      </c>
      <c r="AC22" s="6"/>
      <c r="AD22" s="22">
        <f t="shared" si="2"/>
        <v>21128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1:59" x14ac:dyDescent="0.3">
      <c r="A23">
        <v>17</v>
      </c>
      <c r="B23" s="21" t="s">
        <v>65</v>
      </c>
      <c r="C23" s="5">
        <v>148</v>
      </c>
      <c r="D23" s="5">
        <v>180</v>
      </c>
      <c r="E23" s="5">
        <v>64</v>
      </c>
      <c r="F23" s="5">
        <v>106</v>
      </c>
      <c r="G23" s="5">
        <v>104</v>
      </c>
      <c r="H23" s="5">
        <v>2370</v>
      </c>
      <c r="I23" s="5">
        <v>39</v>
      </c>
      <c r="J23" s="5">
        <v>76</v>
      </c>
      <c r="K23" s="5">
        <v>107</v>
      </c>
      <c r="L23" s="5">
        <v>50</v>
      </c>
      <c r="M23" s="5">
        <v>40</v>
      </c>
      <c r="N23" s="5">
        <v>57</v>
      </c>
      <c r="O23" s="5">
        <v>805</v>
      </c>
      <c r="P23" s="5">
        <v>559</v>
      </c>
      <c r="Q23" s="5">
        <v>94</v>
      </c>
      <c r="R23" s="5">
        <v>411</v>
      </c>
      <c r="S23" s="5">
        <v>186</v>
      </c>
      <c r="T23" s="5">
        <v>683</v>
      </c>
      <c r="U23" s="5">
        <v>469</v>
      </c>
      <c r="V23" s="5">
        <v>289</v>
      </c>
      <c r="W23" s="5">
        <v>912</v>
      </c>
      <c r="X23" s="5">
        <v>468</v>
      </c>
      <c r="Y23" s="5">
        <v>904</v>
      </c>
      <c r="Z23" s="5">
        <v>904</v>
      </c>
      <c r="AA23" s="5">
        <v>979</v>
      </c>
      <c r="AB23" s="5">
        <v>50</v>
      </c>
      <c r="AC23" s="6"/>
      <c r="AD23" s="22">
        <f t="shared" si="2"/>
        <v>11054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1:59" ht="20.399999999999999" x14ac:dyDescent="0.3">
      <c r="A24">
        <v>18</v>
      </c>
      <c r="B24" s="21" t="s">
        <v>21</v>
      </c>
      <c r="C24" s="5">
        <v>136</v>
      </c>
      <c r="D24" s="5">
        <v>189</v>
      </c>
      <c r="E24" s="5">
        <v>114</v>
      </c>
      <c r="F24" s="5">
        <v>110</v>
      </c>
      <c r="G24" s="5">
        <v>187</v>
      </c>
      <c r="H24" s="5">
        <v>8360</v>
      </c>
      <c r="I24" s="5">
        <v>54</v>
      </c>
      <c r="J24" s="5">
        <v>203</v>
      </c>
      <c r="K24" s="5">
        <v>169</v>
      </c>
      <c r="L24" s="5">
        <v>247</v>
      </c>
      <c r="M24" s="5">
        <v>136</v>
      </c>
      <c r="N24" s="5">
        <v>226</v>
      </c>
      <c r="O24" s="5">
        <v>4061</v>
      </c>
      <c r="P24" s="5">
        <v>2039</v>
      </c>
      <c r="Q24" s="5">
        <v>316</v>
      </c>
      <c r="R24" s="5">
        <v>1414</v>
      </c>
      <c r="S24" s="5">
        <v>514</v>
      </c>
      <c r="T24" s="5">
        <v>391</v>
      </c>
      <c r="U24" s="6">
        <v>820</v>
      </c>
      <c r="V24" s="6">
        <v>521</v>
      </c>
      <c r="W24" s="6">
        <v>1752</v>
      </c>
      <c r="X24" s="6">
        <v>785</v>
      </c>
      <c r="Y24" s="6">
        <v>1520</v>
      </c>
      <c r="Z24" s="6">
        <v>1577</v>
      </c>
      <c r="AA24" s="6">
        <v>1976</v>
      </c>
      <c r="AB24" s="6">
        <v>114</v>
      </c>
      <c r="AC24" s="6"/>
      <c r="AD24" s="22">
        <f t="shared" si="2"/>
        <v>27931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1:59" x14ac:dyDescent="0.3">
      <c r="A25">
        <v>19</v>
      </c>
      <c r="B25" s="21" t="s">
        <v>66</v>
      </c>
      <c r="C25" s="5">
        <v>106</v>
      </c>
      <c r="D25" s="5">
        <v>90</v>
      </c>
      <c r="E25" s="5">
        <v>68</v>
      </c>
      <c r="F25" s="5">
        <v>32</v>
      </c>
      <c r="G25" s="5">
        <v>78</v>
      </c>
      <c r="H25" s="5">
        <v>7278</v>
      </c>
      <c r="I25" s="5">
        <v>93</v>
      </c>
      <c r="J25" s="5">
        <v>99</v>
      </c>
      <c r="K25" s="5">
        <v>156</v>
      </c>
      <c r="L25" s="5">
        <v>234</v>
      </c>
      <c r="M25" s="5">
        <v>73</v>
      </c>
      <c r="N25" s="5">
        <v>281</v>
      </c>
      <c r="O25" s="5">
        <v>3513</v>
      </c>
      <c r="P25" s="5">
        <v>1831</v>
      </c>
      <c r="Q25" s="5">
        <v>293</v>
      </c>
      <c r="R25" s="5">
        <v>677</v>
      </c>
      <c r="S25" s="5">
        <v>482</v>
      </c>
      <c r="T25" s="5">
        <v>885</v>
      </c>
      <c r="U25" s="6">
        <v>374</v>
      </c>
      <c r="V25" s="6">
        <v>335</v>
      </c>
      <c r="W25" s="6">
        <v>743</v>
      </c>
      <c r="X25" s="6">
        <v>364</v>
      </c>
      <c r="Y25" s="6">
        <v>720</v>
      </c>
      <c r="Z25" s="6">
        <v>843</v>
      </c>
      <c r="AA25" s="6">
        <v>1357</v>
      </c>
      <c r="AB25" s="6">
        <v>146</v>
      </c>
      <c r="AC25" s="6"/>
      <c r="AD25" s="22">
        <f t="shared" si="2"/>
        <v>21151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1:59" x14ac:dyDescent="0.3">
      <c r="A26">
        <v>20</v>
      </c>
      <c r="B26" s="21" t="s">
        <v>22</v>
      </c>
      <c r="C26" s="5">
        <v>97</v>
      </c>
      <c r="D26" s="5">
        <v>61</v>
      </c>
      <c r="E26" s="5">
        <v>81</v>
      </c>
      <c r="F26" s="5">
        <v>64</v>
      </c>
      <c r="G26" s="5">
        <v>80</v>
      </c>
      <c r="H26" s="5">
        <v>3400</v>
      </c>
      <c r="I26" s="5">
        <v>62</v>
      </c>
      <c r="J26" s="5">
        <v>114</v>
      </c>
      <c r="K26" s="5">
        <v>132</v>
      </c>
      <c r="L26" s="5">
        <v>127</v>
      </c>
      <c r="M26" s="5">
        <v>88</v>
      </c>
      <c r="N26" s="5">
        <v>137</v>
      </c>
      <c r="O26" s="5">
        <v>1403</v>
      </c>
      <c r="P26" s="5">
        <v>674</v>
      </c>
      <c r="Q26" s="5">
        <v>241</v>
      </c>
      <c r="R26" s="5">
        <v>633</v>
      </c>
      <c r="S26" s="5">
        <v>272</v>
      </c>
      <c r="T26" s="5">
        <v>445</v>
      </c>
      <c r="U26" s="6">
        <v>310</v>
      </c>
      <c r="V26" s="6">
        <v>306</v>
      </c>
      <c r="W26" s="6">
        <v>460</v>
      </c>
      <c r="X26" s="6">
        <v>320</v>
      </c>
      <c r="Y26" s="6">
        <v>974</v>
      </c>
      <c r="Z26" s="6">
        <v>1104</v>
      </c>
      <c r="AA26" s="6">
        <v>631</v>
      </c>
      <c r="AB26" s="6">
        <v>69</v>
      </c>
      <c r="AC26" s="6"/>
      <c r="AD26" s="22">
        <f t="shared" si="2"/>
        <v>12285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1:59" x14ac:dyDescent="0.3">
      <c r="A27">
        <v>21</v>
      </c>
      <c r="B27" s="21" t="s">
        <v>23</v>
      </c>
      <c r="C27" s="5">
        <v>68</v>
      </c>
      <c r="D27" s="5">
        <v>91</v>
      </c>
      <c r="E27" s="5">
        <v>114</v>
      </c>
      <c r="F27" s="5">
        <v>83</v>
      </c>
      <c r="G27" s="5">
        <v>80</v>
      </c>
      <c r="H27" s="5">
        <v>9243</v>
      </c>
      <c r="I27" s="5">
        <v>134</v>
      </c>
      <c r="J27" s="5">
        <v>127</v>
      </c>
      <c r="K27" s="5">
        <v>238</v>
      </c>
      <c r="L27" s="5">
        <v>264</v>
      </c>
      <c r="M27" s="5">
        <v>133</v>
      </c>
      <c r="N27" s="5">
        <v>196</v>
      </c>
      <c r="O27" s="5">
        <v>4398</v>
      </c>
      <c r="P27" s="5">
        <v>1661</v>
      </c>
      <c r="Q27" s="5">
        <v>455</v>
      </c>
      <c r="R27" s="5">
        <v>1062</v>
      </c>
      <c r="S27" s="5">
        <v>855</v>
      </c>
      <c r="T27" s="5">
        <v>1661</v>
      </c>
      <c r="U27" s="6">
        <v>745</v>
      </c>
      <c r="V27" s="6">
        <v>783</v>
      </c>
      <c r="W27" s="6">
        <v>787</v>
      </c>
      <c r="X27" s="6">
        <v>122</v>
      </c>
      <c r="Y27" s="6">
        <v>877</v>
      </c>
      <c r="Z27" s="6">
        <v>1502</v>
      </c>
      <c r="AA27" s="6">
        <v>1751</v>
      </c>
      <c r="AB27" s="6">
        <v>117</v>
      </c>
      <c r="AC27" s="6"/>
      <c r="AD27" s="22">
        <f t="shared" si="2"/>
        <v>27547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1:59" x14ac:dyDescent="0.3">
      <c r="A28">
        <v>22</v>
      </c>
      <c r="B28" s="21" t="s">
        <v>24</v>
      </c>
      <c r="C28" s="5">
        <v>53</v>
      </c>
      <c r="D28" s="5">
        <v>29</v>
      </c>
      <c r="E28" s="5">
        <v>33</v>
      </c>
      <c r="F28" s="5">
        <v>15</v>
      </c>
      <c r="G28" s="5">
        <v>60</v>
      </c>
      <c r="H28" s="5">
        <v>4727</v>
      </c>
      <c r="I28" s="5">
        <v>34</v>
      </c>
      <c r="J28" s="5">
        <v>114</v>
      </c>
      <c r="K28" s="5">
        <v>56</v>
      </c>
      <c r="L28" s="5">
        <v>91</v>
      </c>
      <c r="M28" s="5">
        <v>48</v>
      </c>
      <c r="N28" s="5">
        <v>82</v>
      </c>
      <c r="O28" s="5">
        <v>2367</v>
      </c>
      <c r="P28" s="5">
        <v>864</v>
      </c>
      <c r="Q28" s="5">
        <v>99</v>
      </c>
      <c r="R28" s="5">
        <v>449</v>
      </c>
      <c r="S28" s="5">
        <v>471</v>
      </c>
      <c r="T28" s="5">
        <v>797</v>
      </c>
      <c r="U28" s="6">
        <v>328</v>
      </c>
      <c r="V28" s="6">
        <v>438</v>
      </c>
      <c r="W28" s="6">
        <v>118</v>
      </c>
      <c r="X28" s="6">
        <v>328</v>
      </c>
      <c r="Y28" s="6">
        <v>230</v>
      </c>
      <c r="Z28" s="6">
        <v>762</v>
      </c>
      <c r="AA28" s="6">
        <v>971</v>
      </c>
      <c r="AB28" s="6">
        <v>40</v>
      </c>
      <c r="AC28" s="6"/>
      <c r="AD28" s="22">
        <f t="shared" si="2"/>
        <v>13604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1:59" x14ac:dyDescent="0.3">
      <c r="A29">
        <v>23</v>
      </c>
      <c r="B29" s="21" t="s">
        <v>25</v>
      </c>
      <c r="C29" s="5">
        <v>45</v>
      </c>
      <c r="D29" s="5">
        <v>58</v>
      </c>
      <c r="E29" s="5">
        <v>34</v>
      </c>
      <c r="F29" s="5">
        <v>55</v>
      </c>
      <c r="G29" s="5">
        <v>101</v>
      </c>
      <c r="H29" s="5">
        <v>8951</v>
      </c>
      <c r="I29" s="5">
        <v>123</v>
      </c>
      <c r="J29" s="5">
        <v>117</v>
      </c>
      <c r="K29" s="5">
        <v>128</v>
      </c>
      <c r="L29" s="5">
        <v>130</v>
      </c>
      <c r="M29" s="5">
        <v>133</v>
      </c>
      <c r="N29" s="5">
        <v>105</v>
      </c>
      <c r="O29" s="5">
        <v>4529</v>
      </c>
      <c r="P29" s="5">
        <v>1630</v>
      </c>
      <c r="Q29" s="5">
        <v>423</v>
      </c>
      <c r="R29" s="5">
        <v>1066</v>
      </c>
      <c r="S29" s="5">
        <v>937</v>
      </c>
      <c r="T29" s="5">
        <v>1590</v>
      </c>
      <c r="U29" s="6">
        <v>725</v>
      </c>
      <c r="V29" s="6">
        <v>1285</v>
      </c>
      <c r="W29" s="6">
        <v>933</v>
      </c>
      <c r="X29" s="6">
        <v>293</v>
      </c>
      <c r="Y29" s="6">
        <v>643</v>
      </c>
      <c r="Z29" s="6">
        <v>1053</v>
      </c>
      <c r="AA29" s="6">
        <v>1718</v>
      </c>
      <c r="AB29" s="6">
        <v>22</v>
      </c>
      <c r="AC29" s="6"/>
      <c r="AD29" s="22">
        <f t="shared" si="2"/>
        <v>26827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1:59" ht="20.399999999999999" x14ac:dyDescent="0.3">
      <c r="A30">
        <v>24</v>
      </c>
      <c r="B30" s="21" t="s">
        <v>67</v>
      </c>
      <c r="C30" s="5">
        <v>42</v>
      </c>
      <c r="D30" s="5">
        <v>42</v>
      </c>
      <c r="E30" s="5">
        <v>27</v>
      </c>
      <c r="F30" s="5">
        <v>9</v>
      </c>
      <c r="G30" s="5">
        <v>173</v>
      </c>
      <c r="H30" s="5">
        <v>6717</v>
      </c>
      <c r="I30" s="5">
        <v>154</v>
      </c>
      <c r="J30" s="5">
        <v>112</v>
      </c>
      <c r="K30" s="5">
        <v>163</v>
      </c>
      <c r="L30" s="5">
        <v>213</v>
      </c>
      <c r="M30" s="5">
        <v>133</v>
      </c>
      <c r="N30" s="5">
        <v>165</v>
      </c>
      <c r="O30" s="5">
        <v>3020</v>
      </c>
      <c r="P30" s="5">
        <v>1271</v>
      </c>
      <c r="Q30" s="5">
        <v>399</v>
      </c>
      <c r="R30" s="5">
        <v>1299</v>
      </c>
      <c r="S30" s="5">
        <v>834</v>
      </c>
      <c r="T30" s="5">
        <v>1533</v>
      </c>
      <c r="U30" s="6">
        <v>813</v>
      </c>
      <c r="V30" s="6">
        <v>1336</v>
      </c>
      <c r="W30" s="6">
        <v>1793</v>
      </c>
      <c r="X30" s="6">
        <v>931</v>
      </c>
      <c r="Y30" s="6">
        <v>1513</v>
      </c>
      <c r="Z30" s="6">
        <v>701</v>
      </c>
      <c r="AA30" s="6">
        <v>768</v>
      </c>
      <c r="AB30" s="6">
        <v>16</v>
      </c>
      <c r="AC30" s="6"/>
      <c r="AD30" s="22">
        <f t="shared" si="2"/>
        <v>24177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1:59" ht="20.399999999999999" x14ac:dyDescent="0.3">
      <c r="A31">
        <v>25</v>
      </c>
      <c r="B31" s="21" t="s">
        <v>57</v>
      </c>
      <c r="C31" s="5">
        <v>158</v>
      </c>
      <c r="D31" s="5">
        <v>143</v>
      </c>
      <c r="E31" s="5">
        <v>110</v>
      </c>
      <c r="F31" s="5">
        <v>45</v>
      </c>
      <c r="G31" s="5">
        <v>262</v>
      </c>
      <c r="H31" s="5">
        <v>9172</v>
      </c>
      <c r="I31" s="5">
        <v>59</v>
      </c>
      <c r="J31" s="5">
        <v>226</v>
      </c>
      <c r="K31" s="5">
        <v>385</v>
      </c>
      <c r="L31" s="5">
        <v>264</v>
      </c>
      <c r="M31" s="5">
        <v>155</v>
      </c>
      <c r="N31" s="5">
        <v>303</v>
      </c>
      <c r="O31" s="5">
        <v>4573</v>
      </c>
      <c r="P31" s="5">
        <v>1524</v>
      </c>
      <c r="Q31" s="5">
        <v>274</v>
      </c>
      <c r="R31" s="5">
        <v>1562</v>
      </c>
      <c r="S31" s="5">
        <v>900</v>
      </c>
      <c r="T31" s="5">
        <v>1685</v>
      </c>
      <c r="U31" s="6">
        <v>1264</v>
      </c>
      <c r="V31" s="6">
        <v>755</v>
      </c>
      <c r="W31" s="6">
        <v>1604</v>
      </c>
      <c r="X31" s="6">
        <v>1036</v>
      </c>
      <c r="Y31" s="6">
        <v>1832</v>
      </c>
      <c r="Z31" s="6">
        <v>1106</v>
      </c>
      <c r="AA31" s="6">
        <v>494</v>
      </c>
      <c r="AB31" s="6">
        <v>5</v>
      </c>
      <c r="AC31" s="6"/>
      <c r="AD31" s="22">
        <f t="shared" si="2"/>
        <v>29896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1:59" x14ac:dyDescent="0.3">
      <c r="A32">
        <v>26</v>
      </c>
      <c r="B32" s="21" t="s">
        <v>58</v>
      </c>
      <c r="C32" s="5">
        <v>5</v>
      </c>
      <c r="D32" s="5">
        <v>11</v>
      </c>
      <c r="E32" s="5">
        <v>11</v>
      </c>
      <c r="F32" s="5">
        <v>2</v>
      </c>
      <c r="G32" s="5">
        <v>18</v>
      </c>
      <c r="H32" s="5">
        <v>299</v>
      </c>
      <c r="I32" s="5">
        <v>0</v>
      </c>
      <c r="J32" s="5">
        <v>5</v>
      </c>
      <c r="K32" s="5">
        <v>30</v>
      </c>
      <c r="L32" s="5">
        <v>7</v>
      </c>
      <c r="M32" s="5">
        <v>12</v>
      </c>
      <c r="N32" s="5">
        <v>7</v>
      </c>
      <c r="O32" s="5">
        <v>219</v>
      </c>
      <c r="P32" s="5">
        <v>55</v>
      </c>
      <c r="Q32" s="5">
        <v>11</v>
      </c>
      <c r="R32" s="5">
        <v>98</v>
      </c>
      <c r="S32" s="5">
        <v>53</v>
      </c>
      <c r="T32" s="5">
        <v>81</v>
      </c>
      <c r="U32" s="6">
        <v>28</v>
      </c>
      <c r="V32" s="6">
        <v>48</v>
      </c>
      <c r="W32" s="6">
        <v>27</v>
      </c>
      <c r="X32" s="6">
        <v>35</v>
      </c>
      <c r="Y32" s="6">
        <v>37</v>
      </c>
      <c r="Z32" s="6">
        <v>19</v>
      </c>
      <c r="AA32" s="6">
        <v>12</v>
      </c>
      <c r="AB32" s="6">
        <v>27</v>
      </c>
      <c r="AC32" s="6"/>
      <c r="AD32" s="22">
        <f t="shared" si="2"/>
        <v>1157</v>
      </c>
      <c r="AF32" s="21" t="s">
        <v>58</v>
      </c>
      <c r="AG32" s="5">
        <f>AG31</f>
        <v>750</v>
      </c>
      <c r="AH32" s="5">
        <f t="shared" ref="AH32:BF32" si="3">AH31</f>
        <v>700</v>
      </c>
      <c r="AI32" s="5">
        <f t="shared" si="3"/>
        <v>700</v>
      </c>
      <c r="AJ32" s="5">
        <f t="shared" si="3"/>
        <v>700</v>
      </c>
      <c r="AK32" s="5">
        <f t="shared" si="3"/>
        <v>700</v>
      </c>
      <c r="AL32" s="5">
        <f t="shared" si="3"/>
        <v>670</v>
      </c>
      <c r="AM32" s="5">
        <f t="shared" si="3"/>
        <v>670</v>
      </c>
      <c r="AN32" s="5">
        <f t="shared" si="3"/>
        <v>690</v>
      </c>
      <c r="AO32" s="5">
        <f t="shared" si="3"/>
        <v>690</v>
      </c>
      <c r="AP32" s="5">
        <f t="shared" si="3"/>
        <v>690</v>
      </c>
      <c r="AQ32" s="5">
        <f t="shared" si="3"/>
        <v>700</v>
      </c>
      <c r="AR32" s="5">
        <f t="shared" si="3"/>
        <v>700</v>
      </c>
      <c r="AS32" s="5">
        <f t="shared" si="3"/>
        <v>600</v>
      </c>
      <c r="AT32" s="5">
        <f t="shared" si="3"/>
        <v>600</v>
      </c>
      <c r="AU32" s="5">
        <f t="shared" si="3"/>
        <v>600</v>
      </c>
      <c r="AV32" s="5">
        <f t="shared" si="3"/>
        <v>470</v>
      </c>
      <c r="AW32" s="5">
        <f t="shared" si="3"/>
        <v>470</v>
      </c>
      <c r="AX32" s="5">
        <f t="shared" si="3"/>
        <v>470</v>
      </c>
      <c r="AY32" s="5">
        <f t="shared" si="3"/>
        <v>470</v>
      </c>
      <c r="AZ32" s="5">
        <f t="shared" si="3"/>
        <v>380</v>
      </c>
      <c r="BA32" s="5">
        <f t="shared" si="3"/>
        <v>380</v>
      </c>
      <c r="BB32" s="5">
        <f t="shared" si="3"/>
        <v>290</v>
      </c>
      <c r="BC32" s="5">
        <f t="shared" si="3"/>
        <v>290</v>
      </c>
      <c r="BD32" s="5">
        <f t="shared" si="3"/>
        <v>290</v>
      </c>
      <c r="BE32" s="5">
        <f t="shared" si="3"/>
        <v>290</v>
      </c>
      <c r="BF32" s="5">
        <f t="shared" si="3"/>
        <v>290</v>
      </c>
      <c r="BG32" s="6"/>
    </row>
    <row r="33" spans="1:59" ht="20.399999999999999" x14ac:dyDescent="0.3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2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3">
        <f t="shared" ref="C34:AC34" si="4">SUM(C7:C33)</f>
        <v>11466</v>
      </c>
      <c r="D34" s="23">
        <f t="shared" si="4"/>
        <v>6208</v>
      </c>
      <c r="E34" s="23">
        <f t="shared" si="4"/>
        <v>5731</v>
      </c>
      <c r="F34" s="23">
        <f t="shared" si="4"/>
        <v>3466</v>
      </c>
      <c r="G34" s="23">
        <f t="shared" si="4"/>
        <v>7088</v>
      </c>
      <c r="H34" s="23">
        <f t="shared" si="4"/>
        <v>94962</v>
      </c>
      <c r="I34" s="23">
        <f t="shared" si="4"/>
        <v>4329</v>
      </c>
      <c r="J34" s="23">
        <f t="shared" si="4"/>
        <v>4989</v>
      </c>
      <c r="K34" s="23">
        <f t="shared" si="4"/>
        <v>6927</v>
      </c>
      <c r="L34" s="23">
        <f t="shared" si="4"/>
        <v>6188</v>
      </c>
      <c r="M34" s="23">
        <f t="shared" si="4"/>
        <v>4547</v>
      </c>
      <c r="N34" s="23">
        <f t="shared" si="4"/>
        <v>7217</v>
      </c>
      <c r="O34" s="23">
        <f t="shared" si="4"/>
        <v>36674</v>
      </c>
      <c r="P34" s="23">
        <f t="shared" si="4"/>
        <v>16223</v>
      </c>
      <c r="Q34" s="23">
        <f t="shared" si="4"/>
        <v>5200</v>
      </c>
      <c r="R34" s="23">
        <f t="shared" si="4"/>
        <v>21712</v>
      </c>
      <c r="S34" s="23">
        <f t="shared" si="4"/>
        <v>10616</v>
      </c>
      <c r="T34" s="23">
        <f t="shared" si="4"/>
        <v>27727</v>
      </c>
      <c r="U34" s="23">
        <f t="shared" si="4"/>
        <v>19605</v>
      </c>
      <c r="V34" s="23">
        <f t="shared" si="4"/>
        <v>13320</v>
      </c>
      <c r="W34" s="23">
        <f t="shared" si="4"/>
        <v>25571</v>
      </c>
      <c r="X34" s="23">
        <f t="shared" si="4"/>
        <v>12771</v>
      </c>
      <c r="Y34" s="23">
        <f t="shared" si="4"/>
        <v>24451</v>
      </c>
      <c r="Z34" s="23">
        <f t="shared" si="4"/>
        <v>22348</v>
      </c>
      <c r="AA34" s="23">
        <f t="shared" si="4"/>
        <v>27120</v>
      </c>
      <c r="AB34" s="23">
        <f t="shared" si="4"/>
        <v>2043</v>
      </c>
      <c r="AC34" s="23">
        <f t="shared" si="4"/>
        <v>0</v>
      </c>
      <c r="AD34" s="23">
        <f>SUM(AD7:AD32)</f>
        <v>428499</v>
      </c>
    </row>
    <row r="37" spans="1:59" x14ac:dyDescent="0.3">
      <c r="B37" s="3" t="str">
        <f>+B5</f>
        <v>01 al 31 Enero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5">
        <v>21</v>
      </c>
      <c r="D39" s="5">
        <v>7</v>
      </c>
      <c r="E39" s="5">
        <v>13</v>
      </c>
      <c r="F39" s="5">
        <v>4</v>
      </c>
      <c r="G39" s="5">
        <v>31</v>
      </c>
      <c r="H39" s="5">
        <v>538</v>
      </c>
      <c r="I39" s="5">
        <v>25</v>
      </c>
      <c r="J39" s="5">
        <v>23</v>
      </c>
      <c r="K39" s="5">
        <v>35</v>
      </c>
      <c r="L39" s="5">
        <v>42</v>
      </c>
      <c r="M39" s="5">
        <v>9</v>
      </c>
      <c r="N39" s="5">
        <v>24</v>
      </c>
      <c r="O39" s="5">
        <v>21</v>
      </c>
      <c r="P39" s="5">
        <v>1</v>
      </c>
      <c r="Q39" s="5">
        <v>2</v>
      </c>
      <c r="R39" s="5">
        <v>10</v>
      </c>
      <c r="S39" s="5">
        <v>17</v>
      </c>
      <c r="T39" s="5">
        <v>6</v>
      </c>
      <c r="U39" s="6">
        <v>8</v>
      </c>
      <c r="V39" s="6">
        <v>10</v>
      </c>
      <c r="W39" s="6">
        <v>4</v>
      </c>
      <c r="X39" s="6">
        <v>3</v>
      </c>
      <c r="Y39" s="6">
        <v>2</v>
      </c>
      <c r="Z39" s="6">
        <v>6</v>
      </c>
      <c r="AA39" s="6">
        <v>15</v>
      </c>
      <c r="AB39" s="6">
        <v>0</v>
      </c>
      <c r="AC39" s="6"/>
      <c r="AD39" s="22">
        <f>SUM(C39:AC39)</f>
        <v>877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1:59" x14ac:dyDescent="0.3">
      <c r="B40" s="21" t="s">
        <v>50</v>
      </c>
      <c r="C40" s="5">
        <v>11</v>
      </c>
      <c r="D40" s="5">
        <v>15</v>
      </c>
      <c r="E40" s="5">
        <v>0</v>
      </c>
      <c r="F40" s="5">
        <v>5</v>
      </c>
      <c r="G40" s="5">
        <v>7</v>
      </c>
      <c r="H40" s="5">
        <v>188</v>
      </c>
      <c r="I40" s="5">
        <v>30</v>
      </c>
      <c r="J40" s="5">
        <v>7</v>
      </c>
      <c r="K40" s="5">
        <v>16</v>
      </c>
      <c r="L40" s="5">
        <v>19</v>
      </c>
      <c r="M40" s="5">
        <v>40</v>
      </c>
      <c r="N40" s="5">
        <v>24</v>
      </c>
      <c r="O40" s="5">
        <v>13</v>
      </c>
      <c r="P40" s="5">
        <v>9</v>
      </c>
      <c r="Q40" s="5">
        <v>23</v>
      </c>
      <c r="R40" s="5">
        <v>20</v>
      </c>
      <c r="S40" s="5">
        <v>13</v>
      </c>
      <c r="T40" s="5">
        <v>10</v>
      </c>
      <c r="U40" s="6">
        <v>1</v>
      </c>
      <c r="V40" s="6">
        <v>32</v>
      </c>
      <c r="W40" s="6">
        <v>40</v>
      </c>
      <c r="X40" s="6">
        <v>4</v>
      </c>
      <c r="Y40" s="6">
        <v>19</v>
      </c>
      <c r="Z40" s="6">
        <v>19</v>
      </c>
      <c r="AA40" s="6">
        <v>12</v>
      </c>
      <c r="AB40" s="6">
        <v>0</v>
      </c>
      <c r="AC40" s="6"/>
      <c r="AD40" s="22">
        <f t="shared" ref="AD40:AD66" si="5">SUM(C40:AC40)</f>
        <v>577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6">BE40</f>
        <v>240</v>
      </c>
      <c r="BG40" s="6"/>
    </row>
    <row r="41" spans="1:59" x14ac:dyDescent="0.3">
      <c r="B41" s="21" t="s">
        <v>61</v>
      </c>
      <c r="C41" s="5">
        <v>18</v>
      </c>
      <c r="D41" s="5">
        <v>0</v>
      </c>
      <c r="E41" s="5">
        <v>10</v>
      </c>
      <c r="F41" s="5">
        <v>1</v>
      </c>
      <c r="G41" s="5">
        <v>5</v>
      </c>
      <c r="H41" s="5">
        <v>190</v>
      </c>
      <c r="I41" s="5">
        <v>43</v>
      </c>
      <c r="J41" s="5">
        <v>34</v>
      </c>
      <c r="K41" s="5">
        <v>7</v>
      </c>
      <c r="L41" s="5">
        <v>25</v>
      </c>
      <c r="M41" s="5">
        <v>1</v>
      </c>
      <c r="N41" s="5">
        <v>33</v>
      </c>
      <c r="O41" s="5">
        <v>2</v>
      </c>
      <c r="P41" s="5">
        <v>0</v>
      </c>
      <c r="Q41" s="5">
        <v>18</v>
      </c>
      <c r="R41" s="5">
        <v>1</v>
      </c>
      <c r="S41" s="5">
        <v>32</v>
      </c>
      <c r="T41" s="5">
        <v>21</v>
      </c>
      <c r="U41" s="6">
        <v>3</v>
      </c>
      <c r="V41" s="6">
        <v>11</v>
      </c>
      <c r="W41" s="6">
        <v>9</v>
      </c>
      <c r="X41" s="6">
        <v>3</v>
      </c>
      <c r="Y41" s="6">
        <v>1</v>
      </c>
      <c r="Z41" s="6">
        <v>1</v>
      </c>
      <c r="AA41" s="6">
        <v>7</v>
      </c>
      <c r="AB41" s="6">
        <v>0</v>
      </c>
      <c r="AC41" s="6"/>
      <c r="AD41" s="22">
        <f t="shared" si="5"/>
        <v>476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6"/>
        <v>240</v>
      </c>
      <c r="BG41" s="6"/>
    </row>
    <row r="42" spans="1:59" x14ac:dyDescent="0.3">
      <c r="B42" s="21" t="s">
        <v>7</v>
      </c>
      <c r="C42" s="5">
        <v>15</v>
      </c>
      <c r="D42" s="5">
        <v>7</v>
      </c>
      <c r="E42" s="5">
        <v>3</v>
      </c>
      <c r="F42" s="5">
        <v>9</v>
      </c>
      <c r="G42" s="5">
        <v>3</v>
      </c>
      <c r="H42" s="5">
        <v>81</v>
      </c>
      <c r="I42" s="5">
        <v>10</v>
      </c>
      <c r="J42" s="5">
        <v>1</v>
      </c>
      <c r="K42" s="5">
        <v>7</v>
      </c>
      <c r="L42" s="5">
        <v>60</v>
      </c>
      <c r="M42" s="5">
        <v>1</v>
      </c>
      <c r="N42" s="5">
        <v>2</v>
      </c>
      <c r="O42" s="5">
        <v>1</v>
      </c>
      <c r="P42" s="5">
        <v>1</v>
      </c>
      <c r="Q42" s="5">
        <v>10</v>
      </c>
      <c r="R42" s="5">
        <v>5</v>
      </c>
      <c r="S42" s="5">
        <v>1</v>
      </c>
      <c r="T42" s="5">
        <v>3</v>
      </c>
      <c r="U42" s="6">
        <v>0</v>
      </c>
      <c r="V42" s="6">
        <v>1</v>
      </c>
      <c r="W42" s="6">
        <v>37</v>
      </c>
      <c r="X42" s="6">
        <v>1</v>
      </c>
      <c r="Y42" s="6">
        <v>7</v>
      </c>
      <c r="Z42" s="6">
        <v>14</v>
      </c>
      <c r="AA42" s="6">
        <v>2</v>
      </c>
      <c r="AB42" s="6">
        <v>0</v>
      </c>
      <c r="AC42" s="6"/>
      <c r="AD42" s="22">
        <f t="shared" si="5"/>
        <v>282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6"/>
        <v>240</v>
      </c>
      <c r="BG42" s="6"/>
    </row>
    <row r="43" spans="1:59" x14ac:dyDescent="0.3">
      <c r="B43" s="21" t="s">
        <v>8</v>
      </c>
      <c r="C43" s="5">
        <v>53</v>
      </c>
      <c r="D43" s="5">
        <v>12</v>
      </c>
      <c r="E43" s="5">
        <v>12</v>
      </c>
      <c r="F43" s="5">
        <v>4</v>
      </c>
      <c r="G43" s="5">
        <v>11</v>
      </c>
      <c r="H43" s="5">
        <v>284</v>
      </c>
      <c r="I43" s="5">
        <v>35</v>
      </c>
      <c r="J43" s="5">
        <v>34</v>
      </c>
      <c r="K43" s="5">
        <v>20</v>
      </c>
      <c r="L43" s="5">
        <v>46</v>
      </c>
      <c r="M43" s="5">
        <v>9</v>
      </c>
      <c r="N43" s="5">
        <v>28</v>
      </c>
      <c r="O43" s="5">
        <v>54</v>
      </c>
      <c r="P43" s="5">
        <v>17</v>
      </c>
      <c r="Q43" s="5">
        <v>2</v>
      </c>
      <c r="R43" s="5">
        <v>15</v>
      </c>
      <c r="S43" s="5">
        <v>14</v>
      </c>
      <c r="T43" s="5">
        <v>54</v>
      </c>
      <c r="U43" s="6">
        <v>15</v>
      </c>
      <c r="V43" s="6">
        <v>12</v>
      </c>
      <c r="W43" s="6">
        <v>12</v>
      </c>
      <c r="X43" s="6">
        <v>5</v>
      </c>
      <c r="Y43" s="6">
        <v>7</v>
      </c>
      <c r="Z43" s="6">
        <v>15</v>
      </c>
      <c r="AA43" s="6">
        <v>17</v>
      </c>
      <c r="AB43" s="6">
        <v>0</v>
      </c>
      <c r="AC43" s="6"/>
      <c r="AD43" s="22">
        <f t="shared" si="5"/>
        <v>787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6"/>
        <v>240</v>
      </c>
      <c r="BG43" s="6"/>
    </row>
    <row r="44" spans="1:59" x14ac:dyDescent="0.3">
      <c r="B44" s="21" t="s">
        <v>62</v>
      </c>
      <c r="C44" s="5">
        <v>620</v>
      </c>
      <c r="D44" s="5">
        <v>157</v>
      </c>
      <c r="E44" s="5">
        <v>181</v>
      </c>
      <c r="F44" s="5">
        <v>95</v>
      </c>
      <c r="G44" s="5">
        <v>189</v>
      </c>
      <c r="H44" s="5">
        <v>859</v>
      </c>
      <c r="I44" s="5">
        <v>49</v>
      </c>
      <c r="J44" s="5">
        <v>85</v>
      </c>
      <c r="K44" s="5">
        <v>176</v>
      </c>
      <c r="L44" s="5">
        <v>193</v>
      </c>
      <c r="M44" s="5">
        <v>119</v>
      </c>
      <c r="N44" s="5">
        <v>89</v>
      </c>
      <c r="O44" s="5">
        <v>197</v>
      </c>
      <c r="P44" s="5">
        <v>118</v>
      </c>
      <c r="Q44" s="5">
        <v>114</v>
      </c>
      <c r="R44" s="5">
        <v>740</v>
      </c>
      <c r="S44" s="5">
        <v>218</v>
      </c>
      <c r="T44" s="5">
        <v>1588</v>
      </c>
      <c r="U44" s="6">
        <v>1480</v>
      </c>
      <c r="V44" s="6">
        <v>1069</v>
      </c>
      <c r="W44" s="6">
        <v>1929</v>
      </c>
      <c r="X44" s="6">
        <v>1155</v>
      </c>
      <c r="Y44" s="6">
        <v>1706</v>
      </c>
      <c r="Z44" s="6">
        <v>1413</v>
      </c>
      <c r="AA44" s="6">
        <v>1271</v>
      </c>
      <c r="AB44" s="6">
        <v>79</v>
      </c>
      <c r="AC44" s="6"/>
      <c r="AD44" s="22">
        <f t="shared" si="5"/>
        <v>15889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6"/>
        <v>220</v>
      </c>
      <c r="BG44" s="6"/>
    </row>
    <row r="45" spans="1:59" x14ac:dyDescent="0.3">
      <c r="B45" s="21" t="s">
        <v>10</v>
      </c>
      <c r="C45" s="5">
        <v>29</v>
      </c>
      <c r="D45" s="5">
        <v>15</v>
      </c>
      <c r="E45" s="5">
        <v>27</v>
      </c>
      <c r="F45" s="5">
        <v>11</v>
      </c>
      <c r="G45" s="5">
        <v>21</v>
      </c>
      <c r="H45" s="5">
        <v>26</v>
      </c>
      <c r="I45" s="5">
        <v>10</v>
      </c>
      <c r="J45" s="5">
        <v>5</v>
      </c>
      <c r="K45" s="5">
        <v>2</v>
      </c>
      <c r="L45" s="5">
        <v>31</v>
      </c>
      <c r="M45" s="5">
        <v>22</v>
      </c>
      <c r="N45" s="5">
        <v>25</v>
      </c>
      <c r="O45" s="5">
        <v>4</v>
      </c>
      <c r="P45" s="5">
        <v>10</v>
      </c>
      <c r="Q45" s="5">
        <v>5</v>
      </c>
      <c r="R45" s="5">
        <v>17</v>
      </c>
      <c r="S45" s="5">
        <v>0</v>
      </c>
      <c r="T45" s="5">
        <v>9</v>
      </c>
      <c r="U45" s="6">
        <v>22</v>
      </c>
      <c r="V45" s="6">
        <v>9</v>
      </c>
      <c r="W45" s="6">
        <v>23</v>
      </c>
      <c r="X45" s="6">
        <v>13</v>
      </c>
      <c r="Y45" s="6">
        <v>27</v>
      </c>
      <c r="Z45" s="6">
        <v>8</v>
      </c>
      <c r="AA45" s="6">
        <v>31</v>
      </c>
      <c r="AB45" s="6">
        <v>0</v>
      </c>
      <c r="AC45" s="6"/>
      <c r="AD45" s="22">
        <f t="shared" si="5"/>
        <v>402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6"/>
        <v>220</v>
      </c>
      <c r="BG45" s="6"/>
    </row>
    <row r="46" spans="1:59" x14ac:dyDescent="0.3">
      <c r="B46" s="21" t="s">
        <v>11</v>
      </c>
      <c r="C46" s="5">
        <v>26</v>
      </c>
      <c r="D46" s="5">
        <v>6</v>
      </c>
      <c r="E46" s="5">
        <v>35</v>
      </c>
      <c r="F46" s="5">
        <v>2</v>
      </c>
      <c r="G46" s="5">
        <v>28</v>
      </c>
      <c r="H46" s="5">
        <v>75</v>
      </c>
      <c r="I46" s="5">
        <v>15</v>
      </c>
      <c r="J46" s="5">
        <v>10</v>
      </c>
      <c r="K46" s="5">
        <v>22</v>
      </c>
      <c r="L46" s="5">
        <v>21</v>
      </c>
      <c r="M46" s="5">
        <v>5</v>
      </c>
      <c r="N46" s="5">
        <v>10</v>
      </c>
      <c r="O46" s="5">
        <v>6</v>
      </c>
      <c r="P46" s="5">
        <v>5</v>
      </c>
      <c r="Q46" s="5">
        <v>0</v>
      </c>
      <c r="R46" s="5">
        <v>37</v>
      </c>
      <c r="S46" s="5">
        <v>2</v>
      </c>
      <c r="T46" s="5">
        <v>16</v>
      </c>
      <c r="U46" s="6">
        <v>13</v>
      </c>
      <c r="V46" s="6">
        <v>32</v>
      </c>
      <c r="W46" s="6">
        <v>38</v>
      </c>
      <c r="X46" s="6">
        <v>19</v>
      </c>
      <c r="Y46" s="6">
        <v>34</v>
      </c>
      <c r="Z46" s="6">
        <v>29</v>
      </c>
      <c r="AA46" s="6">
        <v>8</v>
      </c>
      <c r="AB46" s="6">
        <v>8</v>
      </c>
      <c r="AC46" s="6"/>
      <c r="AD46" s="22">
        <f t="shared" si="5"/>
        <v>502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6"/>
        <v>230</v>
      </c>
      <c r="BG46" s="6"/>
    </row>
    <row r="47" spans="1:59" x14ac:dyDescent="0.3">
      <c r="B47" s="21" t="s">
        <v>63</v>
      </c>
      <c r="C47" s="5">
        <v>26</v>
      </c>
      <c r="D47" s="5">
        <v>19</v>
      </c>
      <c r="E47" s="5">
        <v>13</v>
      </c>
      <c r="F47" s="5">
        <v>9</v>
      </c>
      <c r="G47" s="5">
        <v>9</v>
      </c>
      <c r="H47" s="5">
        <v>147</v>
      </c>
      <c r="I47" s="5">
        <v>8</v>
      </c>
      <c r="J47" s="5">
        <v>30</v>
      </c>
      <c r="K47" s="5">
        <v>13</v>
      </c>
      <c r="L47" s="5">
        <v>2</v>
      </c>
      <c r="M47" s="5">
        <v>4</v>
      </c>
      <c r="N47" s="5">
        <v>0</v>
      </c>
      <c r="O47" s="5">
        <v>28</v>
      </c>
      <c r="P47" s="5">
        <v>8</v>
      </c>
      <c r="Q47" s="5">
        <v>1</v>
      </c>
      <c r="R47" s="5">
        <v>11</v>
      </c>
      <c r="S47" s="5">
        <v>8</v>
      </c>
      <c r="T47" s="5">
        <v>17</v>
      </c>
      <c r="U47" s="6">
        <v>25</v>
      </c>
      <c r="V47" s="6">
        <v>40</v>
      </c>
      <c r="W47" s="6">
        <v>20</v>
      </c>
      <c r="X47" s="6">
        <v>42</v>
      </c>
      <c r="Y47" s="6">
        <v>39</v>
      </c>
      <c r="Z47" s="6">
        <v>10</v>
      </c>
      <c r="AA47" s="6">
        <v>10</v>
      </c>
      <c r="AB47" s="6">
        <v>0</v>
      </c>
      <c r="AC47" s="6"/>
      <c r="AD47" s="22">
        <f t="shared" si="5"/>
        <v>539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6"/>
        <v>230</v>
      </c>
      <c r="BG47" s="6"/>
    </row>
    <row r="48" spans="1:59" x14ac:dyDescent="0.3">
      <c r="B48" s="21" t="s">
        <v>13</v>
      </c>
      <c r="C48" s="5">
        <v>24</v>
      </c>
      <c r="D48" s="5">
        <v>14</v>
      </c>
      <c r="E48" s="5">
        <v>14</v>
      </c>
      <c r="F48" s="5">
        <v>42</v>
      </c>
      <c r="G48" s="5">
        <v>13</v>
      </c>
      <c r="H48" s="5">
        <v>194</v>
      </c>
      <c r="I48" s="5">
        <v>9</v>
      </c>
      <c r="J48" s="5">
        <v>18</v>
      </c>
      <c r="K48" s="5">
        <v>3</v>
      </c>
      <c r="L48" s="5">
        <v>15</v>
      </c>
      <c r="M48" s="5">
        <v>1</v>
      </c>
      <c r="N48" s="5">
        <v>5</v>
      </c>
      <c r="O48" s="5">
        <v>6</v>
      </c>
      <c r="P48" s="5">
        <v>23</v>
      </c>
      <c r="Q48" s="5">
        <v>0</v>
      </c>
      <c r="R48" s="5">
        <v>10</v>
      </c>
      <c r="S48" s="5">
        <v>9</v>
      </c>
      <c r="T48" s="5">
        <v>36</v>
      </c>
      <c r="U48" s="6">
        <v>29</v>
      </c>
      <c r="V48" s="6">
        <v>15</v>
      </c>
      <c r="W48" s="6">
        <v>46</v>
      </c>
      <c r="X48" s="6">
        <v>15</v>
      </c>
      <c r="Y48" s="6">
        <v>29</v>
      </c>
      <c r="Z48" s="6">
        <v>10</v>
      </c>
      <c r="AA48" s="6">
        <v>45</v>
      </c>
      <c r="AB48" s="6">
        <v>3</v>
      </c>
      <c r="AC48" s="6"/>
      <c r="AD48" s="22">
        <f t="shared" si="5"/>
        <v>628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6"/>
        <v>230</v>
      </c>
      <c r="BG48" s="6"/>
    </row>
    <row r="49" spans="2:59" x14ac:dyDescent="0.3">
      <c r="B49" s="21" t="s">
        <v>51</v>
      </c>
      <c r="C49" s="5">
        <v>24</v>
      </c>
      <c r="D49" s="5">
        <v>32</v>
      </c>
      <c r="E49" s="5">
        <v>0</v>
      </c>
      <c r="F49" s="5">
        <v>4</v>
      </c>
      <c r="G49" s="5">
        <v>8</v>
      </c>
      <c r="H49" s="5">
        <v>93</v>
      </c>
      <c r="I49" s="5">
        <v>32</v>
      </c>
      <c r="J49" s="5">
        <v>15</v>
      </c>
      <c r="K49" s="5">
        <v>7</v>
      </c>
      <c r="L49" s="5">
        <v>1</v>
      </c>
      <c r="M49" s="5">
        <v>6</v>
      </c>
      <c r="N49" s="5">
        <v>1</v>
      </c>
      <c r="O49" s="5">
        <v>0</v>
      </c>
      <c r="P49" s="5">
        <v>0</v>
      </c>
      <c r="Q49" s="5">
        <v>7</v>
      </c>
      <c r="R49" s="5">
        <v>9</v>
      </c>
      <c r="S49" s="5">
        <v>1</v>
      </c>
      <c r="T49" s="5">
        <v>15</v>
      </c>
      <c r="U49" s="6">
        <v>6</v>
      </c>
      <c r="V49" s="6">
        <v>8</v>
      </c>
      <c r="W49" s="6">
        <v>12</v>
      </c>
      <c r="X49" s="6">
        <v>16</v>
      </c>
      <c r="Y49" s="6">
        <v>14</v>
      </c>
      <c r="Z49" s="6">
        <v>11</v>
      </c>
      <c r="AA49" s="6">
        <v>7</v>
      </c>
      <c r="AB49" s="6">
        <v>0</v>
      </c>
      <c r="AC49" s="6"/>
      <c r="AD49" s="22">
        <f t="shared" si="5"/>
        <v>329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6"/>
        <v>230</v>
      </c>
      <c r="BG49" s="6"/>
    </row>
    <row r="50" spans="2:59" x14ac:dyDescent="0.3">
      <c r="B50" s="21" t="s">
        <v>15</v>
      </c>
      <c r="C50" s="5">
        <v>40</v>
      </c>
      <c r="D50" s="5">
        <v>24</v>
      </c>
      <c r="E50" s="5">
        <v>24</v>
      </c>
      <c r="F50" s="5">
        <v>2</v>
      </c>
      <c r="G50" s="5">
        <v>23</v>
      </c>
      <c r="H50" s="5">
        <v>99</v>
      </c>
      <c r="I50" s="5">
        <v>15</v>
      </c>
      <c r="J50" s="5">
        <v>21</v>
      </c>
      <c r="K50" s="5">
        <v>1</v>
      </c>
      <c r="L50" s="5">
        <v>16</v>
      </c>
      <c r="M50" s="5">
        <v>1</v>
      </c>
      <c r="N50" s="5">
        <v>8</v>
      </c>
      <c r="O50" s="5">
        <v>21</v>
      </c>
      <c r="P50" s="5">
        <v>3</v>
      </c>
      <c r="Q50" s="5">
        <v>2</v>
      </c>
      <c r="R50" s="5">
        <v>21</v>
      </c>
      <c r="S50" s="5">
        <v>10</v>
      </c>
      <c r="T50" s="5">
        <v>19</v>
      </c>
      <c r="U50" s="6">
        <v>10</v>
      </c>
      <c r="V50" s="6">
        <v>20</v>
      </c>
      <c r="W50" s="6">
        <v>16</v>
      </c>
      <c r="X50" s="6">
        <v>14</v>
      </c>
      <c r="Y50" s="6">
        <v>11</v>
      </c>
      <c r="Z50" s="6">
        <v>3</v>
      </c>
      <c r="AA50" s="6">
        <v>19</v>
      </c>
      <c r="AB50" s="6">
        <v>0</v>
      </c>
      <c r="AC50" s="6"/>
      <c r="AD50" s="22">
        <f t="shared" si="5"/>
        <v>443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6"/>
        <v>230</v>
      </c>
      <c r="BG50" s="6"/>
    </row>
    <row r="51" spans="2:59" x14ac:dyDescent="0.3">
      <c r="B51" s="21" t="s">
        <v>16</v>
      </c>
      <c r="C51" s="5">
        <v>12</v>
      </c>
      <c r="D51" s="5">
        <v>9</v>
      </c>
      <c r="E51" s="5">
        <v>7</v>
      </c>
      <c r="F51" s="5">
        <v>3</v>
      </c>
      <c r="G51" s="5">
        <v>29</v>
      </c>
      <c r="H51" s="5">
        <v>90</v>
      </c>
      <c r="I51" s="5">
        <v>2</v>
      </c>
      <c r="J51" s="5">
        <v>0</v>
      </c>
      <c r="K51" s="5">
        <v>29</v>
      </c>
      <c r="L51" s="5">
        <v>1</v>
      </c>
      <c r="M51" s="5">
        <v>2</v>
      </c>
      <c r="N51" s="5">
        <v>16</v>
      </c>
      <c r="O51" s="5">
        <v>51</v>
      </c>
      <c r="P51" s="5">
        <v>41</v>
      </c>
      <c r="Q51" s="5">
        <v>55</v>
      </c>
      <c r="R51" s="5">
        <v>254</v>
      </c>
      <c r="S51" s="5">
        <v>124</v>
      </c>
      <c r="T51" s="5">
        <v>832</v>
      </c>
      <c r="U51" s="6">
        <v>578</v>
      </c>
      <c r="V51" s="6">
        <v>340</v>
      </c>
      <c r="W51" s="6">
        <v>948</v>
      </c>
      <c r="X51" s="6">
        <v>437</v>
      </c>
      <c r="Y51" s="6">
        <v>732</v>
      </c>
      <c r="Z51" s="6">
        <v>495</v>
      </c>
      <c r="AA51" s="6">
        <v>722</v>
      </c>
      <c r="AB51" s="6">
        <v>34</v>
      </c>
      <c r="AC51" s="6"/>
      <c r="AD51" s="22">
        <f t="shared" si="5"/>
        <v>5843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6"/>
        <v>200</v>
      </c>
      <c r="BG51" s="6"/>
    </row>
    <row r="52" spans="2:59" x14ac:dyDescent="0.3">
      <c r="B52" s="21" t="s">
        <v>64</v>
      </c>
      <c r="C52" s="5">
        <v>2</v>
      </c>
      <c r="D52" s="5">
        <v>5</v>
      </c>
      <c r="E52" s="5">
        <v>1</v>
      </c>
      <c r="F52" s="5">
        <v>6</v>
      </c>
      <c r="G52" s="5">
        <v>10</v>
      </c>
      <c r="H52" s="5">
        <v>110</v>
      </c>
      <c r="I52" s="5">
        <v>15</v>
      </c>
      <c r="J52" s="5">
        <v>2</v>
      </c>
      <c r="K52" s="5">
        <v>5</v>
      </c>
      <c r="L52" s="5">
        <v>17</v>
      </c>
      <c r="M52" s="5">
        <v>0</v>
      </c>
      <c r="N52" s="5">
        <v>1</v>
      </c>
      <c r="O52" s="5">
        <v>39</v>
      </c>
      <c r="P52" s="5">
        <v>27</v>
      </c>
      <c r="Q52" s="5">
        <v>43</v>
      </c>
      <c r="R52" s="5">
        <v>147</v>
      </c>
      <c r="S52" s="5">
        <v>76</v>
      </c>
      <c r="T52" s="5">
        <v>525</v>
      </c>
      <c r="U52" s="6">
        <v>305</v>
      </c>
      <c r="V52" s="6">
        <v>94</v>
      </c>
      <c r="W52" s="6">
        <v>229</v>
      </c>
      <c r="X52" s="6">
        <v>106</v>
      </c>
      <c r="Y52" s="6">
        <v>144</v>
      </c>
      <c r="Z52" s="6">
        <v>120</v>
      </c>
      <c r="AA52" s="6">
        <v>126</v>
      </c>
      <c r="AB52" s="6">
        <v>4</v>
      </c>
      <c r="AC52" s="6"/>
      <c r="AD52" s="22">
        <f t="shared" si="5"/>
        <v>2159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6"/>
        <v>200</v>
      </c>
      <c r="BG52" s="6"/>
    </row>
    <row r="53" spans="2:59" x14ac:dyDescent="0.3">
      <c r="B53" s="21" t="s">
        <v>18</v>
      </c>
      <c r="C53" s="5">
        <v>1</v>
      </c>
      <c r="D53" s="5">
        <v>11</v>
      </c>
      <c r="E53" s="5">
        <v>13</v>
      </c>
      <c r="F53" s="5">
        <v>8</v>
      </c>
      <c r="G53" s="5">
        <v>0</v>
      </c>
      <c r="H53" s="5">
        <v>71</v>
      </c>
      <c r="I53" s="5">
        <v>5</v>
      </c>
      <c r="J53" s="5">
        <v>1</v>
      </c>
      <c r="K53" s="5">
        <v>0</v>
      </c>
      <c r="L53" s="5">
        <v>0</v>
      </c>
      <c r="M53" s="5">
        <v>7</v>
      </c>
      <c r="N53" s="5">
        <v>4</v>
      </c>
      <c r="O53" s="5">
        <v>49</v>
      </c>
      <c r="P53" s="5">
        <v>38</v>
      </c>
      <c r="Q53" s="5">
        <v>10</v>
      </c>
      <c r="R53" s="5">
        <v>7</v>
      </c>
      <c r="S53" s="5">
        <v>9</v>
      </c>
      <c r="T53" s="5">
        <v>57</v>
      </c>
      <c r="U53" s="6">
        <v>49</v>
      </c>
      <c r="V53" s="6">
        <v>17</v>
      </c>
      <c r="W53" s="6">
        <v>75</v>
      </c>
      <c r="X53" s="6">
        <v>29</v>
      </c>
      <c r="Y53" s="6">
        <v>80</v>
      </c>
      <c r="Z53" s="6">
        <v>14</v>
      </c>
      <c r="AA53" s="6">
        <v>51</v>
      </c>
      <c r="AB53" s="6">
        <v>15</v>
      </c>
      <c r="AC53" s="6"/>
      <c r="AD53" s="22">
        <f t="shared" si="5"/>
        <v>621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6"/>
        <v>200</v>
      </c>
      <c r="BG53" s="6"/>
    </row>
    <row r="54" spans="2:59" x14ac:dyDescent="0.3">
      <c r="B54" s="21" t="s">
        <v>19</v>
      </c>
      <c r="C54" s="5">
        <v>15</v>
      </c>
      <c r="D54" s="5">
        <v>3</v>
      </c>
      <c r="E54" s="5">
        <v>4</v>
      </c>
      <c r="F54" s="5">
        <v>5</v>
      </c>
      <c r="G54" s="5">
        <v>16</v>
      </c>
      <c r="H54" s="5">
        <v>635</v>
      </c>
      <c r="I54" s="5">
        <v>11</v>
      </c>
      <c r="J54" s="5">
        <v>28</v>
      </c>
      <c r="K54" s="5">
        <v>0</v>
      </c>
      <c r="L54" s="5">
        <v>2</v>
      </c>
      <c r="M54" s="5">
        <v>40</v>
      </c>
      <c r="N54" s="5">
        <v>28</v>
      </c>
      <c r="O54" s="5">
        <v>357</v>
      </c>
      <c r="P54" s="5">
        <v>112</v>
      </c>
      <c r="Q54" s="5">
        <v>20</v>
      </c>
      <c r="R54" s="5">
        <v>49</v>
      </c>
      <c r="S54" s="5">
        <v>89</v>
      </c>
      <c r="T54" s="5">
        <v>219</v>
      </c>
      <c r="U54" s="6">
        <v>94</v>
      </c>
      <c r="V54" s="6">
        <v>107</v>
      </c>
      <c r="W54" s="6">
        <v>188</v>
      </c>
      <c r="X54" s="6">
        <v>71</v>
      </c>
      <c r="Y54" s="6">
        <v>168</v>
      </c>
      <c r="Z54" s="6">
        <v>134</v>
      </c>
      <c r="AA54" s="6">
        <v>147</v>
      </c>
      <c r="AB54" s="6">
        <v>15</v>
      </c>
      <c r="AC54" s="6"/>
      <c r="AD54" s="22">
        <f t="shared" si="5"/>
        <v>2557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6"/>
        <v>160</v>
      </c>
      <c r="BG54" s="6"/>
    </row>
    <row r="55" spans="2:59" x14ac:dyDescent="0.3">
      <c r="B55" s="21" t="s">
        <v>65</v>
      </c>
      <c r="C55" s="5">
        <v>11</v>
      </c>
      <c r="D55" s="5">
        <v>16</v>
      </c>
      <c r="E55" s="5">
        <v>12</v>
      </c>
      <c r="F55" s="5">
        <v>1</v>
      </c>
      <c r="G55" s="5">
        <v>32</v>
      </c>
      <c r="H55" s="5">
        <v>244</v>
      </c>
      <c r="I55" s="5">
        <v>6</v>
      </c>
      <c r="J55" s="5">
        <v>4</v>
      </c>
      <c r="K55" s="5">
        <v>1</v>
      </c>
      <c r="L55" s="5">
        <v>22</v>
      </c>
      <c r="M55" s="5">
        <v>2</v>
      </c>
      <c r="N55" s="5">
        <v>14</v>
      </c>
      <c r="O55" s="5">
        <v>135</v>
      </c>
      <c r="P55" s="5">
        <v>78</v>
      </c>
      <c r="Q55" s="5">
        <v>3</v>
      </c>
      <c r="R55" s="5">
        <v>63</v>
      </c>
      <c r="S55" s="5">
        <v>49</v>
      </c>
      <c r="T55" s="5">
        <v>150</v>
      </c>
      <c r="U55" s="5">
        <v>83</v>
      </c>
      <c r="V55" s="5">
        <v>38</v>
      </c>
      <c r="W55" s="5">
        <v>69</v>
      </c>
      <c r="X55" s="5">
        <v>59</v>
      </c>
      <c r="Y55" s="5">
        <v>113</v>
      </c>
      <c r="Z55" s="5">
        <v>122</v>
      </c>
      <c r="AA55" s="5">
        <v>68</v>
      </c>
      <c r="AB55" s="5">
        <v>1</v>
      </c>
      <c r="AC55" s="6"/>
      <c r="AD55" s="22">
        <f t="shared" si="5"/>
        <v>1396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6"/>
        <v>160</v>
      </c>
      <c r="BG55" s="6"/>
    </row>
    <row r="56" spans="2:59" ht="20.399999999999999" x14ac:dyDescent="0.3">
      <c r="B56" s="21" t="s">
        <v>21</v>
      </c>
      <c r="C56" s="5">
        <v>3</v>
      </c>
      <c r="D56" s="5">
        <v>9</v>
      </c>
      <c r="E56" s="5">
        <v>32</v>
      </c>
      <c r="F56" s="5">
        <v>2</v>
      </c>
      <c r="G56" s="5">
        <v>49</v>
      </c>
      <c r="H56" s="5">
        <v>1449</v>
      </c>
      <c r="I56" s="5">
        <v>7</v>
      </c>
      <c r="J56" s="5">
        <v>26</v>
      </c>
      <c r="K56" s="5">
        <v>25</v>
      </c>
      <c r="L56" s="5">
        <v>78</v>
      </c>
      <c r="M56" s="5">
        <v>34</v>
      </c>
      <c r="N56" s="5">
        <v>18</v>
      </c>
      <c r="O56" s="5">
        <v>969</v>
      </c>
      <c r="P56" s="5">
        <v>508</v>
      </c>
      <c r="Q56" s="5">
        <v>64</v>
      </c>
      <c r="R56" s="5">
        <v>149</v>
      </c>
      <c r="S56" s="5">
        <v>119</v>
      </c>
      <c r="T56" s="5">
        <v>94</v>
      </c>
      <c r="U56" s="6">
        <v>197</v>
      </c>
      <c r="V56" s="6">
        <v>80</v>
      </c>
      <c r="W56" s="6">
        <v>317</v>
      </c>
      <c r="X56" s="6">
        <v>119</v>
      </c>
      <c r="Y56" s="6">
        <v>168</v>
      </c>
      <c r="Z56" s="6">
        <v>148</v>
      </c>
      <c r="AA56" s="6">
        <v>236</v>
      </c>
      <c r="AB56" s="6">
        <v>10</v>
      </c>
      <c r="AC56" s="6"/>
      <c r="AD56" s="22">
        <f t="shared" si="5"/>
        <v>4910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6"/>
        <v>160</v>
      </c>
      <c r="BG56" s="6"/>
    </row>
    <row r="57" spans="2:59" x14ac:dyDescent="0.3">
      <c r="B57" s="21" t="s">
        <v>66</v>
      </c>
      <c r="C57" s="5">
        <v>5</v>
      </c>
      <c r="D57" s="5">
        <v>0</v>
      </c>
      <c r="E57" s="5">
        <v>8</v>
      </c>
      <c r="F57" s="5">
        <v>2</v>
      </c>
      <c r="G57" s="5">
        <v>13</v>
      </c>
      <c r="H57" s="5">
        <v>1408</v>
      </c>
      <c r="I57" s="5">
        <v>18</v>
      </c>
      <c r="J57" s="5">
        <v>23</v>
      </c>
      <c r="K57" s="5">
        <v>25</v>
      </c>
      <c r="L57" s="5">
        <v>63</v>
      </c>
      <c r="M57" s="5">
        <v>2</v>
      </c>
      <c r="N57" s="5">
        <v>24</v>
      </c>
      <c r="O57" s="5">
        <v>894</v>
      </c>
      <c r="P57" s="5">
        <v>494</v>
      </c>
      <c r="Q57" s="5">
        <v>51</v>
      </c>
      <c r="R57" s="5">
        <v>94</v>
      </c>
      <c r="S57" s="5">
        <v>79</v>
      </c>
      <c r="T57" s="5">
        <v>194</v>
      </c>
      <c r="U57" s="6">
        <v>83</v>
      </c>
      <c r="V57" s="6">
        <v>67</v>
      </c>
      <c r="W57" s="6">
        <v>201</v>
      </c>
      <c r="X57" s="6">
        <v>66</v>
      </c>
      <c r="Y57" s="6">
        <v>151</v>
      </c>
      <c r="Z57" s="6">
        <v>110</v>
      </c>
      <c r="AA57" s="6">
        <v>184</v>
      </c>
      <c r="AB57" s="6">
        <v>0</v>
      </c>
      <c r="AC57" s="6"/>
      <c r="AD57" s="22">
        <f t="shared" si="5"/>
        <v>4259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6"/>
        <v>160</v>
      </c>
      <c r="BG57" s="6"/>
    </row>
    <row r="58" spans="2:59" x14ac:dyDescent="0.3">
      <c r="B58" s="21" t="s">
        <v>22</v>
      </c>
      <c r="C58" s="5">
        <v>4</v>
      </c>
      <c r="D58" s="5">
        <v>22</v>
      </c>
      <c r="E58" s="5">
        <v>4</v>
      </c>
      <c r="F58" s="5">
        <v>4</v>
      </c>
      <c r="G58" s="5">
        <v>16</v>
      </c>
      <c r="H58" s="5">
        <v>1096</v>
      </c>
      <c r="I58" s="5">
        <v>1</v>
      </c>
      <c r="J58" s="5">
        <v>16</v>
      </c>
      <c r="K58" s="5">
        <v>31</v>
      </c>
      <c r="L58" s="5">
        <v>4</v>
      </c>
      <c r="M58" s="5">
        <v>8</v>
      </c>
      <c r="N58" s="5">
        <v>17</v>
      </c>
      <c r="O58" s="5">
        <v>490</v>
      </c>
      <c r="P58" s="5">
        <v>183</v>
      </c>
      <c r="Q58" s="5">
        <v>21</v>
      </c>
      <c r="R58" s="5">
        <v>78</v>
      </c>
      <c r="S58" s="5">
        <v>44</v>
      </c>
      <c r="T58" s="5">
        <v>74</v>
      </c>
      <c r="U58" s="6">
        <v>63</v>
      </c>
      <c r="V58" s="6">
        <v>43</v>
      </c>
      <c r="W58" s="6">
        <v>135</v>
      </c>
      <c r="X58" s="6">
        <v>78</v>
      </c>
      <c r="Y58" s="6">
        <v>127</v>
      </c>
      <c r="Z58" s="6">
        <v>135</v>
      </c>
      <c r="AA58" s="6">
        <v>116</v>
      </c>
      <c r="AB58" s="6">
        <v>11</v>
      </c>
      <c r="AC58" s="6"/>
      <c r="AD58" s="22">
        <f t="shared" si="5"/>
        <v>2821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6"/>
        <v>130</v>
      </c>
      <c r="BG58" s="6"/>
    </row>
    <row r="59" spans="2:59" x14ac:dyDescent="0.3">
      <c r="B59" s="21" t="s">
        <v>23</v>
      </c>
      <c r="C59" s="5">
        <v>6</v>
      </c>
      <c r="D59" s="5">
        <v>23</v>
      </c>
      <c r="E59" s="5">
        <v>13</v>
      </c>
      <c r="F59" s="5">
        <v>12</v>
      </c>
      <c r="G59" s="5">
        <v>10</v>
      </c>
      <c r="H59" s="5">
        <v>1842</v>
      </c>
      <c r="I59" s="5">
        <v>23</v>
      </c>
      <c r="J59" s="5">
        <v>32</v>
      </c>
      <c r="K59" s="5">
        <v>12</v>
      </c>
      <c r="L59" s="5">
        <v>38</v>
      </c>
      <c r="M59" s="5">
        <v>13</v>
      </c>
      <c r="N59" s="5">
        <v>16</v>
      </c>
      <c r="O59" s="5">
        <v>1263</v>
      </c>
      <c r="P59" s="5">
        <v>343</v>
      </c>
      <c r="Q59" s="5">
        <v>59</v>
      </c>
      <c r="R59" s="5">
        <v>164</v>
      </c>
      <c r="S59" s="5">
        <v>72</v>
      </c>
      <c r="T59" s="5">
        <v>322</v>
      </c>
      <c r="U59" s="6">
        <v>188</v>
      </c>
      <c r="V59" s="6">
        <v>127</v>
      </c>
      <c r="W59" s="6">
        <v>145</v>
      </c>
      <c r="X59" s="6">
        <v>33</v>
      </c>
      <c r="Y59" s="6">
        <v>177</v>
      </c>
      <c r="Z59" s="6">
        <v>329</v>
      </c>
      <c r="AA59" s="6">
        <v>345</v>
      </c>
      <c r="AB59" s="6">
        <v>8</v>
      </c>
      <c r="AC59" s="6"/>
      <c r="AD59" s="22">
        <f t="shared" si="5"/>
        <v>5615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6"/>
        <v>130</v>
      </c>
      <c r="BG59" s="6"/>
    </row>
    <row r="60" spans="2:59" x14ac:dyDescent="0.3">
      <c r="B60" s="21" t="s">
        <v>24</v>
      </c>
      <c r="C60" s="5">
        <v>3</v>
      </c>
      <c r="D60" s="5">
        <v>2</v>
      </c>
      <c r="E60" s="5">
        <v>4</v>
      </c>
      <c r="F60" s="5">
        <v>1</v>
      </c>
      <c r="G60" s="5">
        <v>4</v>
      </c>
      <c r="H60" s="5">
        <v>1062</v>
      </c>
      <c r="I60" s="5">
        <v>0</v>
      </c>
      <c r="J60" s="5">
        <v>38</v>
      </c>
      <c r="K60" s="5">
        <v>28</v>
      </c>
      <c r="L60" s="5">
        <v>28</v>
      </c>
      <c r="M60" s="5">
        <v>17</v>
      </c>
      <c r="N60" s="5">
        <v>10</v>
      </c>
      <c r="O60" s="5">
        <v>691</v>
      </c>
      <c r="P60" s="5">
        <v>170</v>
      </c>
      <c r="Q60" s="5">
        <v>28</v>
      </c>
      <c r="R60" s="5">
        <v>56</v>
      </c>
      <c r="S60" s="5">
        <v>45</v>
      </c>
      <c r="T60" s="5">
        <v>119</v>
      </c>
      <c r="U60" s="6">
        <v>46</v>
      </c>
      <c r="V60" s="6">
        <v>98</v>
      </c>
      <c r="W60" s="6">
        <v>32</v>
      </c>
      <c r="X60" s="6">
        <v>60</v>
      </c>
      <c r="Y60" s="6">
        <v>66</v>
      </c>
      <c r="Z60" s="6">
        <v>178</v>
      </c>
      <c r="AA60" s="6">
        <v>160</v>
      </c>
      <c r="AB60" s="6">
        <v>2</v>
      </c>
      <c r="AC60" s="6"/>
      <c r="AD60" s="22">
        <f t="shared" si="5"/>
        <v>2948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6"/>
        <v>100</v>
      </c>
      <c r="BG60" s="6"/>
    </row>
    <row r="61" spans="2:59" x14ac:dyDescent="0.3">
      <c r="B61" s="21" t="s">
        <v>25</v>
      </c>
      <c r="C61" s="5">
        <v>6</v>
      </c>
      <c r="D61" s="5">
        <v>7</v>
      </c>
      <c r="E61" s="5">
        <v>2</v>
      </c>
      <c r="F61" s="5">
        <v>5</v>
      </c>
      <c r="G61" s="5">
        <v>10</v>
      </c>
      <c r="H61" s="5">
        <v>1702</v>
      </c>
      <c r="I61" s="5">
        <v>28</v>
      </c>
      <c r="J61" s="5">
        <v>29</v>
      </c>
      <c r="K61" s="5">
        <v>42</v>
      </c>
      <c r="L61" s="5">
        <v>26</v>
      </c>
      <c r="M61" s="5">
        <v>18</v>
      </c>
      <c r="N61" s="5">
        <v>5</v>
      </c>
      <c r="O61" s="5">
        <v>1174</v>
      </c>
      <c r="P61" s="5">
        <v>334</v>
      </c>
      <c r="Q61" s="5">
        <v>54</v>
      </c>
      <c r="R61" s="5">
        <v>131</v>
      </c>
      <c r="S61" s="5">
        <v>141</v>
      </c>
      <c r="T61" s="5">
        <v>173</v>
      </c>
      <c r="U61" s="6">
        <v>106</v>
      </c>
      <c r="V61" s="6">
        <v>150</v>
      </c>
      <c r="W61" s="6">
        <v>209</v>
      </c>
      <c r="X61" s="6">
        <v>65</v>
      </c>
      <c r="Y61" s="6">
        <v>78</v>
      </c>
      <c r="Z61" s="6">
        <v>232</v>
      </c>
      <c r="AA61" s="6">
        <v>309</v>
      </c>
      <c r="AB61" s="6">
        <v>7</v>
      </c>
      <c r="AC61" s="6"/>
      <c r="AD61" s="22">
        <f t="shared" si="5"/>
        <v>5043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6"/>
        <v>100</v>
      </c>
      <c r="BG61" s="6"/>
    </row>
    <row r="62" spans="2:59" ht="20.399999999999999" x14ac:dyDescent="0.3">
      <c r="B62" s="21" t="s">
        <v>67</v>
      </c>
      <c r="C62" s="5">
        <v>3</v>
      </c>
      <c r="D62" s="5">
        <v>14</v>
      </c>
      <c r="E62" s="5">
        <v>2</v>
      </c>
      <c r="F62" s="5">
        <v>0</v>
      </c>
      <c r="G62" s="5">
        <v>28</v>
      </c>
      <c r="H62" s="5">
        <v>1401</v>
      </c>
      <c r="I62" s="5">
        <v>10</v>
      </c>
      <c r="J62" s="5">
        <v>15</v>
      </c>
      <c r="K62" s="5">
        <v>2</v>
      </c>
      <c r="L62" s="5">
        <v>13</v>
      </c>
      <c r="M62" s="5">
        <v>3</v>
      </c>
      <c r="N62" s="5">
        <v>11</v>
      </c>
      <c r="O62" s="5">
        <v>761</v>
      </c>
      <c r="P62" s="5">
        <v>177</v>
      </c>
      <c r="Q62" s="5">
        <v>16</v>
      </c>
      <c r="R62" s="5">
        <v>115</v>
      </c>
      <c r="S62" s="5">
        <v>132</v>
      </c>
      <c r="T62" s="5">
        <v>141</v>
      </c>
      <c r="U62" s="6">
        <v>131</v>
      </c>
      <c r="V62" s="6">
        <v>174</v>
      </c>
      <c r="W62" s="6">
        <v>366</v>
      </c>
      <c r="X62" s="6">
        <v>195</v>
      </c>
      <c r="Y62" s="6">
        <v>289</v>
      </c>
      <c r="Z62" s="6">
        <v>70</v>
      </c>
      <c r="AA62" s="6">
        <v>183</v>
      </c>
      <c r="AB62" s="6">
        <v>11</v>
      </c>
      <c r="AC62" s="6"/>
      <c r="AD62" s="22">
        <f t="shared" si="5"/>
        <v>4263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6"/>
        <v>100</v>
      </c>
      <c r="BG62" s="6"/>
    </row>
    <row r="63" spans="2:59" ht="20.399999999999999" x14ac:dyDescent="0.3">
      <c r="B63" s="21" t="s">
        <v>57</v>
      </c>
      <c r="C63" s="5">
        <v>19</v>
      </c>
      <c r="D63" s="5">
        <v>2</v>
      </c>
      <c r="E63" s="5">
        <v>1</v>
      </c>
      <c r="F63" s="5">
        <v>7</v>
      </c>
      <c r="G63" s="5">
        <v>37</v>
      </c>
      <c r="H63" s="5">
        <v>1662</v>
      </c>
      <c r="I63" s="5">
        <v>21</v>
      </c>
      <c r="J63" s="5">
        <v>25</v>
      </c>
      <c r="K63" s="5">
        <v>9</v>
      </c>
      <c r="L63" s="5">
        <v>50</v>
      </c>
      <c r="M63" s="5">
        <v>4</v>
      </c>
      <c r="N63" s="5">
        <v>21</v>
      </c>
      <c r="O63" s="5">
        <v>1079</v>
      </c>
      <c r="P63" s="5">
        <v>187</v>
      </c>
      <c r="Q63" s="5">
        <v>45</v>
      </c>
      <c r="R63" s="5">
        <v>137</v>
      </c>
      <c r="S63" s="5">
        <v>50</v>
      </c>
      <c r="T63" s="5">
        <v>196</v>
      </c>
      <c r="U63" s="6">
        <v>148</v>
      </c>
      <c r="V63" s="6">
        <v>114</v>
      </c>
      <c r="W63" s="6">
        <v>284</v>
      </c>
      <c r="X63" s="6">
        <v>173</v>
      </c>
      <c r="Y63" s="6">
        <v>292</v>
      </c>
      <c r="Z63" s="6">
        <v>215</v>
      </c>
      <c r="AA63" s="6">
        <v>54</v>
      </c>
      <c r="AB63" s="6">
        <v>1</v>
      </c>
      <c r="AC63" s="6"/>
      <c r="AD63" s="22">
        <f t="shared" si="5"/>
        <v>4833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6"/>
        <v>100</v>
      </c>
      <c r="BG63" s="6"/>
    </row>
    <row r="64" spans="2:59" x14ac:dyDescent="0.3">
      <c r="B64" s="21" t="s">
        <v>58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30</v>
      </c>
      <c r="I64" s="5">
        <v>0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35</v>
      </c>
      <c r="P64" s="5">
        <v>2</v>
      </c>
      <c r="Q64" s="5">
        <v>5</v>
      </c>
      <c r="R64" s="5">
        <v>6</v>
      </c>
      <c r="S64" s="5">
        <v>1</v>
      </c>
      <c r="T64" s="5">
        <v>10</v>
      </c>
      <c r="U64" s="6">
        <v>1</v>
      </c>
      <c r="V64" s="6">
        <v>1</v>
      </c>
      <c r="W64" s="6">
        <v>4</v>
      </c>
      <c r="X64" s="6">
        <v>4</v>
      </c>
      <c r="Y64" s="6">
        <v>8</v>
      </c>
      <c r="Z64" s="6">
        <v>3</v>
      </c>
      <c r="AA64" s="6">
        <v>2</v>
      </c>
      <c r="AB64" s="6">
        <v>2</v>
      </c>
      <c r="AC64" s="6"/>
      <c r="AD64" s="22">
        <f t="shared" si="5"/>
        <v>116</v>
      </c>
      <c r="AF64" s="21" t="s">
        <v>58</v>
      </c>
      <c r="AG64" s="5">
        <f>AG63</f>
        <v>250</v>
      </c>
      <c r="AH64" s="5">
        <f t="shared" ref="AH64:BF64" si="7">AH63</f>
        <v>240</v>
      </c>
      <c r="AI64" s="5">
        <f t="shared" si="7"/>
        <v>240</v>
      </c>
      <c r="AJ64" s="5">
        <f t="shared" si="7"/>
        <v>240</v>
      </c>
      <c r="AK64" s="5">
        <f t="shared" si="7"/>
        <v>240</v>
      </c>
      <c r="AL64" s="5">
        <f t="shared" si="7"/>
        <v>220</v>
      </c>
      <c r="AM64" s="5">
        <f t="shared" si="7"/>
        <v>220</v>
      </c>
      <c r="AN64" s="5">
        <f t="shared" si="7"/>
        <v>230</v>
      </c>
      <c r="AO64" s="5">
        <f t="shared" si="7"/>
        <v>230</v>
      </c>
      <c r="AP64" s="5">
        <f t="shared" si="7"/>
        <v>230</v>
      </c>
      <c r="AQ64" s="5">
        <f t="shared" si="7"/>
        <v>230</v>
      </c>
      <c r="AR64" s="5">
        <f t="shared" si="7"/>
        <v>230</v>
      </c>
      <c r="AS64" s="5">
        <f t="shared" si="7"/>
        <v>200</v>
      </c>
      <c r="AT64" s="5">
        <f t="shared" si="7"/>
        <v>200</v>
      </c>
      <c r="AU64" s="5">
        <f t="shared" si="7"/>
        <v>200</v>
      </c>
      <c r="AV64" s="5">
        <f t="shared" si="7"/>
        <v>160</v>
      </c>
      <c r="AW64" s="5">
        <f t="shared" si="7"/>
        <v>160</v>
      </c>
      <c r="AX64" s="5">
        <f t="shared" si="7"/>
        <v>160</v>
      </c>
      <c r="AY64" s="5">
        <f t="shared" si="7"/>
        <v>160</v>
      </c>
      <c r="AZ64" s="5">
        <f t="shared" si="7"/>
        <v>130</v>
      </c>
      <c r="BA64" s="5">
        <f t="shared" si="7"/>
        <v>130</v>
      </c>
      <c r="BB64" s="5">
        <f t="shared" si="7"/>
        <v>100</v>
      </c>
      <c r="BC64" s="5">
        <f t="shared" si="7"/>
        <v>100</v>
      </c>
      <c r="BD64" s="5">
        <f t="shared" si="7"/>
        <v>100</v>
      </c>
      <c r="BE64" s="5">
        <f t="shared" si="7"/>
        <v>100</v>
      </c>
      <c r="BF64" s="5">
        <f t="shared" si="7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5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>SUM(C39:C65)</f>
        <v>998</v>
      </c>
      <c r="D66" s="23">
        <f t="shared" ref="D66:AC66" si="8">SUM(D39:D65)</f>
        <v>431</v>
      </c>
      <c r="E66" s="23">
        <f t="shared" si="8"/>
        <v>435</v>
      </c>
      <c r="F66" s="23">
        <f t="shared" si="8"/>
        <v>244</v>
      </c>
      <c r="G66" s="23">
        <f t="shared" si="8"/>
        <v>602</v>
      </c>
      <c r="H66" s="23">
        <f t="shared" si="8"/>
        <v>15576</v>
      </c>
      <c r="I66" s="23">
        <f t="shared" si="8"/>
        <v>428</v>
      </c>
      <c r="J66" s="23">
        <f t="shared" si="8"/>
        <v>522</v>
      </c>
      <c r="K66" s="23">
        <f t="shared" si="8"/>
        <v>518</v>
      </c>
      <c r="L66" s="23">
        <f t="shared" si="8"/>
        <v>814</v>
      </c>
      <c r="M66" s="23">
        <f t="shared" si="8"/>
        <v>368</v>
      </c>
      <c r="N66" s="23">
        <f t="shared" si="8"/>
        <v>434</v>
      </c>
      <c r="O66" s="23">
        <f t="shared" si="8"/>
        <v>8340</v>
      </c>
      <c r="P66" s="23">
        <f t="shared" si="8"/>
        <v>2889</v>
      </c>
      <c r="Q66" s="23">
        <f t="shared" si="8"/>
        <v>658</v>
      </c>
      <c r="R66" s="23">
        <f t="shared" si="8"/>
        <v>2346</v>
      </c>
      <c r="S66" s="23">
        <f t="shared" si="8"/>
        <v>1355</v>
      </c>
      <c r="T66" s="23">
        <f t="shared" si="8"/>
        <v>4900</v>
      </c>
      <c r="U66" s="23">
        <f t="shared" si="8"/>
        <v>3684</v>
      </c>
      <c r="V66" s="23">
        <f t="shared" si="8"/>
        <v>2709</v>
      </c>
      <c r="W66" s="23">
        <f t="shared" si="8"/>
        <v>5388</v>
      </c>
      <c r="X66" s="23">
        <f t="shared" si="8"/>
        <v>2785</v>
      </c>
      <c r="Y66" s="23">
        <f t="shared" si="8"/>
        <v>4489</v>
      </c>
      <c r="Z66" s="23">
        <f t="shared" si="8"/>
        <v>3844</v>
      </c>
      <c r="AA66" s="23">
        <f t="shared" si="8"/>
        <v>4147</v>
      </c>
      <c r="AB66" s="23">
        <f t="shared" si="8"/>
        <v>211</v>
      </c>
      <c r="AC66" s="23">
        <f t="shared" si="8"/>
        <v>0</v>
      </c>
      <c r="AD66" s="23">
        <f t="shared" si="5"/>
        <v>69115</v>
      </c>
    </row>
    <row r="69" spans="2:59" x14ac:dyDescent="0.3">
      <c r="B69" s="3" t="str">
        <f>+B37</f>
        <v>01 al 31 Enero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10</v>
      </c>
      <c r="D71" s="5">
        <v>1</v>
      </c>
      <c r="E71" s="5">
        <v>2</v>
      </c>
      <c r="F71" s="5">
        <v>15</v>
      </c>
      <c r="G71" s="5">
        <v>2</v>
      </c>
      <c r="H71" s="5">
        <v>189</v>
      </c>
      <c r="I71" s="5">
        <v>6</v>
      </c>
      <c r="J71" s="5">
        <v>9</v>
      </c>
      <c r="K71" s="5">
        <v>9</v>
      </c>
      <c r="L71" s="5">
        <v>7</v>
      </c>
      <c r="M71" s="5">
        <v>4</v>
      </c>
      <c r="N71" s="5">
        <v>19</v>
      </c>
      <c r="O71" s="5">
        <v>25</v>
      </c>
      <c r="P71" s="5">
        <v>3</v>
      </c>
      <c r="Q71" s="5">
        <v>0</v>
      </c>
      <c r="R71" s="5">
        <v>18</v>
      </c>
      <c r="S71" s="5">
        <v>1</v>
      </c>
      <c r="T71" s="5">
        <v>18</v>
      </c>
      <c r="U71" s="6">
        <v>1</v>
      </c>
      <c r="V71" s="6">
        <v>1</v>
      </c>
      <c r="W71" s="6">
        <v>2</v>
      </c>
      <c r="X71" s="6">
        <v>0</v>
      </c>
      <c r="Y71" s="6">
        <v>0</v>
      </c>
      <c r="Z71" s="6">
        <v>3</v>
      </c>
      <c r="AA71" s="6">
        <v>4</v>
      </c>
      <c r="AB71" s="6">
        <v>0</v>
      </c>
      <c r="AC71" s="6"/>
      <c r="AD71" s="22">
        <f>SUM(C71:AC71)</f>
        <v>349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3</v>
      </c>
      <c r="D72" s="5">
        <v>3</v>
      </c>
      <c r="E72" s="5">
        <v>1</v>
      </c>
      <c r="F72" s="5">
        <v>5</v>
      </c>
      <c r="G72" s="5">
        <v>2</v>
      </c>
      <c r="H72" s="5">
        <v>78</v>
      </c>
      <c r="I72" s="5">
        <v>4</v>
      </c>
      <c r="J72" s="5">
        <v>0</v>
      </c>
      <c r="K72" s="5">
        <v>16</v>
      </c>
      <c r="L72" s="5">
        <v>11</v>
      </c>
      <c r="M72" s="5">
        <v>5</v>
      </c>
      <c r="N72" s="5">
        <v>28</v>
      </c>
      <c r="O72" s="5">
        <v>3</v>
      </c>
      <c r="P72" s="5">
        <v>1</v>
      </c>
      <c r="Q72" s="5">
        <v>0</v>
      </c>
      <c r="R72" s="5">
        <v>1</v>
      </c>
      <c r="S72" s="5">
        <v>14</v>
      </c>
      <c r="T72" s="5">
        <v>13</v>
      </c>
      <c r="U72" s="6">
        <v>1</v>
      </c>
      <c r="V72" s="6">
        <v>0</v>
      </c>
      <c r="W72" s="6">
        <v>21</v>
      </c>
      <c r="X72" s="6">
        <v>0</v>
      </c>
      <c r="Y72" s="6">
        <v>2</v>
      </c>
      <c r="Z72" s="6">
        <v>2</v>
      </c>
      <c r="AA72" s="6">
        <v>5</v>
      </c>
      <c r="AB72" s="6">
        <v>0</v>
      </c>
      <c r="AC72" s="6"/>
      <c r="AD72" s="22">
        <f t="shared" ref="AD72:AD97" si="9">SUM(C72:AC72)</f>
        <v>219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</row>
    <row r="73" spans="2:59" x14ac:dyDescent="0.3">
      <c r="B73" s="21" t="s">
        <v>61</v>
      </c>
      <c r="C73" s="5">
        <v>11</v>
      </c>
      <c r="D73" s="5">
        <v>0</v>
      </c>
      <c r="E73" s="5">
        <v>5</v>
      </c>
      <c r="F73" s="5">
        <v>4</v>
      </c>
      <c r="G73" s="5">
        <v>1</v>
      </c>
      <c r="H73" s="5">
        <v>30</v>
      </c>
      <c r="I73" s="5">
        <v>43</v>
      </c>
      <c r="J73" s="5">
        <v>4</v>
      </c>
      <c r="K73" s="5">
        <v>2</v>
      </c>
      <c r="L73" s="5">
        <v>22</v>
      </c>
      <c r="M73" s="5">
        <v>33</v>
      </c>
      <c r="N73" s="5">
        <v>29</v>
      </c>
      <c r="O73" s="5">
        <v>14</v>
      </c>
      <c r="P73" s="5">
        <v>0</v>
      </c>
      <c r="Q73" s="5">
        <v>0</v>
      </c>
      <c r="R73" s="5">
        <v>0</v>
      </c>
      <c r="S73" s="5">
        <v>1</v>
      </c>
      <c r="T73" s="5">
        <v>18</v>
      </c>
      <c r="U73" s="6">
        <v>2</v>
      </c>
      <c r="V73" s="6">
        <v>3</v>
      </c>
      <c r="W73" s="6">
        <v>4</v>
      </c>
      <c r="X73" s="6">
        <v>18</v>
      </c>
      <c r="Y73" s="6">
        <v>2</v>
      </c>
      <c r="Z73" s="6">
        <v>0</v>
      </c>
      <c r="AA73" s="6">
        <v>0</v>
      </c>
      <c r="AB73" s="6">
        <v>0</v>
      </c>
      <c r="AC73" s="6"/>
      <c r="AD73" s="22">
        <f t="shared" si="9"/>
        <v>246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</row>
    <row r="74" spans="2:59" x14ac:dyDescent="0.3">
      <c r="B74" s="21" t="s">
        <v>7</v>
      </c>
      <c r="C74" s="5">
        <v>15</v>
      </c>
      <c r="D74" s="5">
        <v>0</v>
      </c>
      <c r="E74" s="5">
        <v>2</v>
      </c>
      <c r="F74" s="5">
        <v>3</v>
      </c>
      <c r="G74" s="5">
        <v>0</v>
      </c>
      <c r="H74" s="5">
        <v>29</v>
      </c>
      <c r="I74" s="5">
        <v>4</v>
      </c>
      <c r="J74" s="5">
        <v>0</v>
      </c>
      <c r="K74" s="5">
        <v>1</v>
      </c>
      <c r="L74" s="5">
        <v>14</v>
      </c>
      <c r="M74" s="5">
        <v>6</v>
      </c>
      <c r="N74" s="5">
        <v>15</v>
      </c>
      <c r="O74" s="5">
        <v>0</v>
      </c>
      <c r="P74" s="5">
        <v>10</v>
      </c>
      <c r="Q74" s="5">
        <v>0</v>
      </c>
      <c r="R74" s="5">
        <v>0</v>
      </c>
      <c r="S74" s="5">
        <v>0</v>
      </c>
      <c r="T74" s="5">
        <v>13</v>
      </c>
      <c r="U74" s="6">
        <v>19</v>
      </c>
      <c r="V74" s="6">
        <v>0</v>
      </c>
      <c r="W74" s="6">
        <v>0</v>
      </c>
      <c r="X74" s="6">
        <v>0</v>
      </c>
      <c r="Y74" s="6">
        <v>3</v>
      </c>
      <c r="Z74" s="6">
        <v>0</v>
      </c>
      <c r="AA74" s="6">
        <v>1</v>
      </c>
      <c r="AB74" s="6">
        <v>0</v>
      </c>
      <c r="AC74" s="6"/>
      <c r="AD74" s="22">
        <f t="shared" si="9"/>
        <v>135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</row>
    <row r="75" spans="2:59" ht="12.75" customHeight="1" x14ac:dyDescent="0.3">
      <c r="B75" s="21" t="s">
        <v>8</v>
      </c>
      <c r="C75" s="5">
        <v>7</v>
      </c>
      <c r="D75" s="5">
        <v>2</v>
      </c>
      <c r="E75" s="5">
        <v>6</v>
      </c>
      <c r="F75" s="5">
        <v>1</v>
      </c>
      <c r="G75" s="5">
        <v>7</v>
      </c>
      <c r="H75" s="5">
        <v>111</v>
      </c>
      <c r="I75" s="5">
        <v>4</v>
      </c>
      <c r="J75" s="5">
        <v>9</v>
      </c>
      <c r="K75" s="5">
        <v>37</v>
      </c>
      <c r="L75" s="5">
        <v>13</v>
      </c>
      <c r="M75" s="5">
        <v>12</v>
      </c>
      <c r="N75" s="5">
        <v>36</v>
      </c>
      <c r="O75" s="5">
        <v>24</v>
      </c>
      <c r="P75" s="5">
        <v>10</v>
      </c>
      <c r="Q75" s="5">
        <v>2</v>
      </c>
      <c r="R75" s="5">
        <v>1</v>
      </c>
      <c r="S75" s="5">
        <v>0</v>
      </c>
      <c r="T75" s="5">
        <v>3</v>
      </c>
      <c r="U75" s="6">
        <v>1</v>
      </c>
      <c r="V75" s="6">
        <v>6</v>
      </c>
      <c r="W75" s="6">
        <v>0</v>
      </c>
      <c r="X75" s="6">
        <v>9</v>
      </c>
      <c r="Y75" s="6">
        <v>7</v>
      </c>
      <c r="Z75" s="6">
        <v>2</v>
      </c>
      <c r="AA75" s="6">
        <v>10</v>
      </c>
      <c r="AB75" s="6">
        <v>1</v>
      </c>
      <c r="AC75" s="6"/>
      <c r="AD75" s="22">
        <f t="shared" si="9"/>
        <v>321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</row>
    <row r="76" spans="2:59" x14ac:dyDescent="0.3">
      <c r="B76" s="21" t="s">
        <v>62</v>
      </c>
      <c r="C76" s="5">
        <v>173</v>
      </c>
      <c r="D76" s="5">
        <v>62</v>
      </c>
      <c r="E76" s="5">
        <v>59</v>
      </c>
      <c r="F76" s="5">
        <v>16</v>
      </c>
      <c r="G76" s="5">
        <v>100</v>
      </c>
      <c r="H76" s="5">
        <v>157</v>
      </c>
      <c r="I76" s="5">
        <v>22</v>
      </c>
      <c r="J76" s="5">
        <v>24</v>
      </c>
      <c r="K76" s="5">
        <v>97</v>
      </c>
      <c r="L76" s="5">
        <v>59</v>
      </c>
      <c r="M76" s="5">
        <v>52</v>
      </c>
      <c r="N76" s="5">
        <v>42</v>
      </c>
      <c r="O76" s="5">
        <v>37</v>
      </c>
      <c r="P76" s="5">
        <v>51</v>
      </c>
      <c r="Q76" s="5">
        <v>16</v>
      </c>
      <c r="R76" s="5">
        <v>135</v>
      </c>
      <c r="S76" s="5">
        <v>48</v>
      </c>
      <c r="T76" s="5">
        <v>266</v>
      </c>
      <c r="U76" s="6">
        <v>326</v>
      </c>
      <c r="V76" s="6">
        <v>142</v>
      </c>
      <c r="W76" s="6">
        <v>832</v>
      </c>
      <c r="X76" s="6">
        <v>381</v>
      </c>
      <c r="Y76" s="6">
        <v>703</v>
      </c>
      <c r="Z76" s="6">
        <v>448</v>
      </c>
      <c r="AA76" s="6">
        <v>676</v>
      </c>
      <c r="AB76" s="6">
        <v>22</v>
      </c>
      <c r="AC76" s="6"/>
      <c r="AD76" s="22">
        <f t="shared" si="9"/>
        <v>4946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</row>
    <row r="77" spans="2:59" x14ac:dyDescent="0.3">
      <c r="B77" s="21" t="s">
        <v>10</v>
      </c>
      <c r="C77" s="5">
        <v>9</v>
      </c>
      <c r="D77" s="5">
        <v>4</v>
      </c>
      <c r="E77" s="5">
        <v>42</v>
      </c>
      <c r="F77" s="5">
        <v>1</v>
      </c>
      <c r="G77" s="5">
        <v>36</v>
      </c>
      <c r="H77" s="5">
        <v>3</v>
      </c>
      <c r="I77" s="5">
        <v>2</v>
      </c>
      <c r="J77" s="5">
        <v>0</v>
      </c>
      <c r="K77" s="5">
        <v>6</v>
      </c>
      <c r="L77" s="5">
        <v>1</v>
      </c>
      <c r="M77" s="5">
        <v>1</v>
      </c>
      <c r="N77" s="5">
        <v>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6">
        <v>0</v>
      </c>
      <c r="V77" s="6">
        <v>0</v>
      </c>
      <c r="W77" s="6">
        <v>2</v>
      </c>
      <c r="X77" s="6">
        <v>4</v>
      </c>
      <c r="Y77" s="6">
        <v>21</v>
      </c>
      <c r="Z77" s="6">
        <v>2</v>
      </c>
      <c r="AA77" s="6">
        <v>2</v>
      </c>
      <c r="AB77" s="6">
        <v>0</v>
      </c>
      <c r="AC77" s="6"/>
      <c r="AD77" s="22">
        <f t="shared" si="9"/>
        <v>144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</row>
    <row r="78" spans="2:59" x14ac:dyDescent="0.3">
      <c r="B78" s="21" t="s">
        <v>11</v>
      </c>
      <c r="C78" s="5">
        <v>9</v>
      </c>
      <c r="D78" s="5">
        <v>3</v>
      </c>
      <c r="E78" s="5">
        <v>6</v>
      </c>
      <c r="F78" s="5">
        <v>0</v>
      </c>
      <c r="G78" s="5">
        <v>7</v>
      </c>
      <c r="H78" s="5">
        <v>24</v>
      </c>
      <c r="I78" s="5">
        <v>0</v>
      </c>
      <c r="J78" s="5">
        <v>4</v>
      </c>
      <c r="K78" s="5">
        <v>0</v>
      </c>
      <c r="L78" s="5">
        <v>4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11</v>
      </c>
      <c r="S78" s="5">
        <v>7</v>
      </c>
      <c r="T78" s="5">
        <v>1</v>
      </c>
      <c r="U78" s="6">
        <v>8</v>
      </c>
      <c r="V78" s="6">
        <v>1</v>
      </c>
      <c r="W78" s="6">
        <v>20</v>
      </c>
      <c r="X78" s="6">
        <v>11</v>
      </c>
      <c r="Y78" s="6">
        <v>1</v>
      </c>
      <c r="Z78" s="6">
        <v>0</v>
      </c>
      <c r="AA78" s="6">
        <v>8</v>
      </c>
      <c r="AB78" s="6">
        <v>1</v>
      </c>
      <c r="AC78" s="6"/>
      <c r="AD78" s="22">
        <f t="shared" si="9"/>
        <v>127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</row>
    <row r="79" spans="2:59" x14ac:dyDescent="0.3">
      <c r="B79" s="21" t="s">
        <v>63</v>
      </c>
      <c r="C79" s="5">
        <v>36</v>
      </c>
      <c r="D79" s="5">
        <v>28</v>
      </c>
      <c r="E79" s="5">
        <v>3</v>
      </c>
      <c r="F79" s="5">
        <v>2</v>
      </c>
      <c r="G79" s="5">
        <v>39</v>
      </c>
      <c r="H79" s="5">
        <v>113</v>
      </c>
      <c r="I79" s="5">
        <v>2</v>
      </c>
      <c r="J79" s="5">
        <v>0</v>
      </c>
      <c r="K79" s="5">
        <v>8</v>
      </c>
      <c r="L79" s="5">
        <v>1</v>
      </c>
      <c r="M79" s="5">
        <v>9</v>
      </c>
      <c r="N79" s="5">
        <v>10</v>
      </c>
      <c r="O79" s="5">
        <v>11</v>
      </c>
      <c r="P79" s="5">
        <v>0</v>
      </c>
      <c r="Q79" s="5">
        <v>0</v>
      </c>
      <c r="R79" s="5">
        <v>6</v>
      </c>
      <c r="S79" s="5">
        <v>0</v>
      </c>
      <c r="T79" s="5">
        <v>5</v>
      </c>
      <c r="U79" s="6">
        <v>27</v>
      </c>
      <c r="V79" s="6">
        <v>0</v>
      </c>
      <c r="W79" s="6">
        <v>1</v>
      </c>
      <c r="X79" s="6">
        <v>16</v>
      </c>
      <c r="Y79" s="6">
        <v>2</v>
      </c>
      <c r="Z79" s="6">
        <v>13</v>
      </c>
      <c r="AA79" s="6">
        <v>17</v>
      </c>
      <c r="AB79" s="6">
        <v>6</v>
      </c>
      <c r="AC79" s="6"/>
      <c r="AD79" s="22">
        <f t="shared" si="9"/>
        <v>355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</row>
    <row r="80" spans="2:59" x14ac:dyDescent="0.3">
      <c r="B80" s="21" t="s">
        <v>13</v>
      </c>
      <c r="C80" s="5">
        <v>3</v>
      </c>
      <c r="D80" s="5">
        <v>14</v>
      </c>
      <c r="E80" s="5">
        <v>21</v>
      </c>
      <c r="F80" s="5">
        <v>15</v>
      </c>
      <c r="G80" s="5">
        <v>9</v>
      </c>
      <c r="H80" s="5">
        <v>86</v>
      </c>
      <c r="I80" s="5">
        <v>4</v>
      </c>
      <c r="J80" s="5">
        <v>3</v>
      </c>
      <c r="K80" s="5">
        <v>4</v>
      </c>
      <c r="L80" s="5">
        <v>3</v>
      </c>
      <c r="M80" s="5">
        <v>1</v>
      </c>
      <c r="N80" s="5">
        <v>14</v>
      </c>
      <c r="O80" s="5">
        <v>13</v>
      </c>
      <c r="P80" s="5">
        <v>1</v>
      </c>
      <c r="Q80" s="5">
        <v>0</v>
      </c>
      <c r="R80" s="5">
        <v>0</v>
      </c>
      <c r="S80" s="5">
        <v>0</v>
      </c>
      <c r="T80" s="5">
        <v>7</v>
      </c>
      <c r="U80" s="6">
        <v>2</v>
      </c>
      <c r="V80" s="6">
        <v>0</v>
      </c>
      <c r="W80" s="6">
        <v>1</v>
      </c>
      <c r="X80" s="6">
        <v>23</v>
      </c>
      <c r="Y80" s="6">
        <v>4</v>
      </c>
      <c r="Z80" s="6">
        <v>14</v>
      </c>
      <c r="AA80" s="6">
        <v>10</v>
      </c>
      <c r="AB80" s="6">
        <v>0</v>
      </c>
      <c r="AC80" s="6"/>
      <c r="AD80" s="22">
        <f t="shared" si="9"/>
        <v>252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</row>
    <row r="81" spans="2:59" x14ac:dyDescent="0.3">
      <c r="B81" s="21" t="s">
        <v>51</v>
      </c>
      <c r="C81" s="5">
        <v>4</v>
      </c>
      <c r="D81" s="5">
        <v>11</v>
      </c>
      <c r="E81" s="5">
        <v>39</v>
      </c>
      <c r="F81" s="5">
        <v>3</v>
      </c>
      <c r="G81" s="5">
        <v>37</v>
      </c>
      <c r="H81" s="5">
        <v>77</v>
      </c>
      <c r="I81" s="5">
        <v>15</v>
      </c>
      <c r="J81" s="5">
        <v>2</v>
      </c>
      <c r="K81" s="5">
        <v>4</v>
      </c>
      <c r="L81" s="5">
        <v>2</v>
      </c>
      <c r="M81" s="5">
        <v>6</v>
      </c>
      <c r="N81" s="5">
        <v>8</v>
      </c>
      <c r="O81" s="5">
        <v>0</v>
      </c>
      <c r="P81" s="5">
        <v>18</v>
      </c>
      <c r="Q81" s="5">
        <v>0</v>
      </c>
      <c r="R81" s="5">
        <v>0</v>
      </c>
      <c r="S81" s="5">
        <v>2</v>
      </c>
      <c r="T81" s="5">
        <v>1</v>
      </c>
      <c r="U81" s="6">
        <v>4</v>
      </c>
      <c r="V81" s="6">
        <v>0</v>
      </c>
      <c r="W81" s="6">
        <v>6</v>
      </c>
      <c r="X81" s="6">
        <v>0</v>
      </c>
      <c r="Y81" s="6">
        <v>1</v>
      </c>
      <c r="Z81" s="6">
        <v>11</v>
      </c>
      <c r="AA81" s="6">
        <v>12</v>
      </c>
      <c r="AB81" s="6">
        <v>32</v>
      </c>
      <c r="AC81" s="6"/>
      <c r="AD81" s="22">
        <f t="shared" si="9"/>
        <v>295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</row>
    <row r="82" spans="2:59" x14ac:dyDescent="0.3">
      <c r="B82" s="21" t="s">
        <v>15</v>
      </c>
      <c r="C82" s="5">
        <v>32</v>
      </c>
      <c r="D82" s="5">
        <v>11</v>
      </c>
      <c r="E82" s="5">
        <v>16</v>
      </c>
      <c r="F82" s="5">
        <v>15</v>
      </c>
      <c r="G82" s="5">
        <v>40</v>
      </c>
      <c r="H82" s="5">
        <v>58</v>
      </c>
      <c r="I82" s="5">
        <v>9</v>
      </c>
      <c r="J82" s="5">
        <v>3</v>
      </c>
      <c r="K82" s="5">
        <v>18</v>
      </c>
      <c r="L82" s="5">
        <v>17</v>
      </c>
      <c r="M82" s="5">
        <v>9</v>
      </c>
      <c r="N82" s="5">
        <v>13</v>
      </c>
      <c r="O82" s="5">
        <v>3</v>
      </c>
      <c r="P82" s="5">
        <v>5</v>
      </c>
      <c r="Q82" s="5">
        <v>0</v>
      </c>
      <c r="R82" s="5">
        <v>0</v>
      </c>
      <c r="S82" s="5">
        <v>0</v>
      </c>
      <c r="T82" s="5">
        <v>0</v>
      </c>
      <c r="U82" s="6">
        <v>7</v>
      </c>
      <c r="V82" s="6">
        <v>1</v>
      </c>
      <c r="W82" s="6">
        <v>16</v>
      </c>
      <c r="X82" s="6">
        <v>1</v>
      </c>
      <c r="Y82" s="6">
        <v>2</v>
      </c>
      <c r="Z82" s="6">
        <v>5</v>
      </c>
      <c r="AA82" s="6">
        <v>13</v>
      </c>
      <c r="AB82" s="6">
        <v>3</v>
      </c>
      <c r="AC82" s="6"/>
      <c r="AD82" s="22">
        <f t="shared" si="9"/>
        <v>297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</row>
    <row r="83" spans="2:59" x14ac:dyDescent="0.3">
      <c r="B83" s="21" t="s">
        <v>16</v>
      </c>
      <c r="C83" s="5">
        <v>20</v>
      </c>
      <c r="D83" s="5">
        <v>4</v>
      </c>
      <c r="E83" s="5">
        <v>4</v>
      </c>
      <c r="F83" s="5">
        <v>0</v>
      </c>
      <c r="G83" s="5">
        <v>26</v>
      </c>
      <c r="H83" s="5">
        <v>18</v>
      </c>
      <c r="I83" s="5">
        <v>3</v>
      </c>
      <c r="J83" s="5">
        <v>2</v>
      </c>
      <c r="K83" s="5">
        <v>10</v>
      </c>
      <c r="L83" s="5">
        <v>7</v>
      </c>
      <c r="M83" s="5">
        <v>0</v>
      </c>
      <c r="N83" s="5">
        <v>3</v>
      </c>
      <c r="O83" s="5">
        <v>5</v>
      </c>
      <c r="P83" s="5">
        <v>45</v>
      </c>
      <c r="Q83" s="5">
        <v>7</v>
      </c>
      <c r="R83" s="5">
        <v>75</v>
      </c>
      <c r="S83" s="5">
        <v>7</v>
      </c>
      <c r="T83" s="5">
        <v>163</v>
      </c>
      <c r="U83" s="6">
        <v>181</v>
      </c>
      <c r="V83" s="6">
        <v>47</v>
      </c>
      <c r="W83" s="6">
        <v>262</v>
      </c>
      <c r="X83" s="6">
        <v>92</v>
      </c>
      <c r="Y83" s="6">
        <v>178</v>
      </c>
      <c r="Z83" s="6">
        <v>184</v>
      </c>
      <c r="AA83" s="6">
        <v>257</v>
      </c>
      <c r="AB83" s="6">
        <v>7</v>
      </c>
      <c r="AC83" s="6"/>
      <c r="AD83" s="22">
        <f t="shared" si="9"/>
        <v>1607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</row>
    <row r="84" spans="2:59" x14ac:dyDescent="0.3">
      <c r="B84" s="21" t="s">
        <v>64</v>
      </c>
      <c r="C84" s="5">
        <v>0</v>
      </c>
      <c r="D84" s="5">
        <v>0</v>
      </c>
      <c r="E84" s="5">
        <v>0</v>
      </c>
      <c r="F84" s="5">
        <v>7</v>
      </c>
      <c r="G84" s="5">
        <v>3</v>
      </c>
      <c r="H84" s="5">
        <v>44</v>
      </c>
      <c r="I84" s="5">
        <v>0</v>
      </c>
      <c r="J84" s="5">
        <v>0</v>
      </c>
      <c r="K84" s="5">
        <v>0</v>
      </c>
      <c r="L84" s="5">
        <v>1</v>
      </c>
      <c r="M84" s="5">
        <v>5</v>
      </c>
      <c r="N84" s="5">
        <v>0</v>
      </c>
      <c r="O84" s="5">
        <v>39</v>
      </c>
      <c r="P84" s="5">
        <v>3</v>
      </c>
      <c r="Q84" s="5">
        <v>17</v>
      </c>
      <c r="R84" s="5">
        <v>37</v>
      </c>
      <c r="S84" s="5">
        <v>17</v>
      </c>
      <c r="T84" s="5">
        <v>61</v>
      </c>
      <c r="U84" s="6">
        <v>37</v>
      </c>
      <c r="V84" s="6">
        <v>17</v>
      </c>
      <c r="W84" s="6">
        <v>99</v>
      </c>
      <c r="X84" s="6">
        <v>49</v>
      </c>
      <c r="Y84" s="6">
        <v>85</v>
      </c>
      <c r="Z84" s="6">
        <v>78</v>
      </c>
      <c r="AA84" s="6">
        <v>106</v>
      </c>
      <c r="AB84" s="6">
        <v>2</v>
      </c>
      <c r="AC84" s="6"/>
      <c r="AD84" s="22">
        <f t="shared" si="9"/>
        <v>707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</row>
    <row r="85" spans="2:59" x14ac:dyDescent="0.3">
      <c r="B85" s="21" t="s">
        <v>18</v>
      </c>
      <c r="C85" s="5">
        <v>0</v>
      </c>
      <c r="D85" s="5">
        <v>2</v>
      </c>
      <c r="E85" s="5">
        <v>0</v>
      </c>
      <c r="F85" s="5">
        <v>0</v>
      </c>
      <c r="G85" s="5">
        <v>0</v>
      </c>
      <c r="H85" s="5">
        <v>7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6</v>
      </c>
      <c r="P85" s="5">
        <v>17</v>
      </c>
      <c r="Q85" s="5">
        <v>4</v>
      </c>
      <c r="R85" s="5">
        <v>1</v>
      </c>
      <c r="S85" s="5">
        <v>1</v>
      </c>
      <c r="T85" s="5">
        <v>60</v>
      </c>
      <c r="U85" s="6">
        <v>3</v>
      </c>
      <c r="V85" s="6">
        <v>7</v>
      </c>
      <c r="W85" s="6">
        <v>13</v>
      </c>
      <c r="X85" s="6">
        <v>10</v>
      </c>
      <c r="Y85" s="6">
        <v>16</v>
      </c>
      <c r="Z85" s="6">
        <v>34</v>
      </c>
      <c r="AA85" s="6">
        <v>9</v>
      </c>
      <c r="AB85" s="6">
        <v>1</v>
      </c>
      <c r="AC85" s="6"/>
      <c r="AD85" s="22">
        <f t="shared" si="9"/>
        <v>195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</row>
    <row r="86" spans="2:59" x14ac:dyDescent="0.3">
      <c r="B86" s="21" t="s">
        <v>19</v>
      </c>
      <c r="C86" s="5">
        <v>13</v>
      </c>
      <c r="D86" s="5">
        <v>4</v>
      </c>
      <c r="E86" s="5">
        <v>1</v>
      </c>
      <c r="F86" s="5">
        <v>1</v>
      </c>
      <c r="G86" s="5">
        <v>2</v>
      </c>
      <c r="H86" s="5">
        <v>92</v>
      </c>
      <c r="I86" s="5">
        <v>1</v>
      </c>
      <c r="J86" s="5">
        <v>14</v>
      </c>
      <c r="K86" s="5">
        <v>24</v>
      </c>
      <c r="L86" s="5">
        <v>3</v>
      </c>
      <c r="M86" s="5">
        <v>1</v>
      </c>
      <c r="N86" s="5">
        <v>0</v>
      </c>
      <c r="O86" s="5">
        <v>134</v>
      </c>
      <c r="P86" s="5">
        <v>33</v>
      </c>
      <c r="Q86" s="5">
        <v>3</v>
      </c>
      <c r="R86" s="5">
        <v>7</v>
      </c>
      <c r="S86" s="5">
        <v>10</v>
      </c>
      <c r="T86" s="5">
        <v>56</v>
      </c>
      <c r="U86" s="6">
        <v>17</v>
      </c>
      <c r="V86" s="6">
        <v>21</v>
      </c>
      <c r="W86" s="6">
        <v>31</v>
      </c>
      <c r="X86" s="6">
        <v>3</v>
      </c>
      <c r="Y86" s="6">
        <v>82</v>
      </c>
      <c r="Z86" s="6">
        <v>16</v>
      </c>
      <c r="AA86" s="6">
        <v>53</v>
      </c>
      <c r="AB86" s="6">
        <v>6</v>
      </c>
      <c r="AC86" s="6"/>
      <c r="AD86" s="22">
        <f t="shared" si="9"/>
        <v>628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</row>
    <row r="87" spans="2:59" x14ac:dyDescent="0.3">
      <c r="B87" s="21" t="s">
        <v>65</v>
      </c>
      <c r="C87" s="5">
        <v>3</v>
      </c>
      <c r="D87" s="5">
        <v>14</v>
      </c>
      <c r="E87" s="5">
        <v>1</v>
      </c>
      <c r="F87" s="5">
        <v>0</v>
      </c>
      <c r="G87" s="5">
        <v>0</v>
      </c>
      <c r="H87" s="5">
        <v>32</v>
      </c>
      <c r="I87" s="5">
        <v>0</v>
      </c>
      <c r="J87" s="5">
        <v>8</v>
      </c>
      <c r="K87" s="5">
        <v>1</v>
      </c>
      <c r="L87" s="5">
        <v>2</v>
      </c>
      <c r="M87" s="5">
        <v>1</v>
      </c>
      <c r="N87" s="5">
        <v>10</v>
      </c>
      <c r="O87" s="5">
        <v>10</v>
      </c>
      <c r="P87" s="5">
        <v>18</v>
      </c>
      <c r="Q87" s="5">
        <v>1</v>
      </c>
      <c r="R87" s="5">
        <v>10</v>
      </c>
      <c r="S87" s="5">
        <v>2</v>
      </c>
      <c r="T87" s="5">
        <v>29</v>
      </c>
      <c r="U87" s="5">
        <v>11</v>
      </c>
      <c r="V87" s="5">
        <v>0</v>
      </c>
      <c r="W87" s="5">
        <v>53</v>
      </c>
      <c r="X87" s="5">
        <v>42</v>
      </c>
      <c r="Y87" s="5">
        <v>87</v>
      </c>
      <c r="Z87" s="5">
        <v>33</v>
      </c>
      <c r="AA87" s="5">
        <v>93</v>
      </c>
      <c r="AB87" s="5">
        <v>1</v>
      </c>
      <c r="AC87" s="6"/>
      <c r="AD87" s="22">
        <f t="shared" si="9"/>
        <v>462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</row>
    <row r="88" spans="2:59" ht="20.399999999999999" x14ac:dyDescent="0.3">
      <c r="B88" s="21" t="s">
        <v>21</v>
      </c>
      <c r="C88" s="5">
        <v>4</v>
      </c>
      <c r="D88" s="5">
        <v>11</v>
      </c>
      <c r="E88" s="5">
        <v>12</v>
      </c>
      <c r="F88" s="5">
        <v>11</v>
      </c>
      <c r="G88" s="5">
        <v>6</v>
      </c>
      <c r="H88" s="5">
        <v>322</v>
      </c>
      <c r="I88" s="5">
        <v>5</v>
      </c>
      <c r="J88" s="5">
        <v>1</v>
      </c>
      <c r="K88" s="5">
        <v>6</v>
      </c>
      <c r="L88" s="5">
        <v>4</v>
      </c>
      <c r="M88" s="5">
        <v>3</v>
      </c>
      <c r="N88" s="5">
        <v>5</v>
      </c>
      <c r="O88" s="5">
        <v>208</v>
      </c>
      <c r="P88" s="5">
        <v>56</v>
      </c>
      <c r="Q88" s="5">
        <v>19</v>
      </c>
      <c r="R88" s="5">
        <v>59</v>
      </c>
      <c r="S88" s="5">
        <v>23</v>
      </c>
      <c r="T88" s="5">
        <v>12</v>
      </c>
      <c r="U88" s="6">
        <v>112</v>
      </c>
      <c r="V88" s="6">
        <v>9</v>
      </c>
      <c r="W88" s="6">
        <v>161</v>
      </c>
      <c r="X88" s="6">
        <v>70</v>
      </c>
      <c r="Y88" s="6">
        <v>115</v>
      </c>
      <c r="Z88" s="6">
        <v>91</v>
      </c>
      <c r="AA88" s="6">
        <v>111</v>
      </c>
      <c r="AB88" s="6">
        <v>3</v>
      </c>
      <c r="AC88" s="6"/>
      <c r="AD88" s="22">
        <f t="shared" si="9"/>
        <v>1439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</row>
    <row r="89" spans="2:59" x14ac:dyDescent="0.3">
      <c r="B89" s="21" t="s">
        <v>66</v>
      </c>
      <c r="C89" s="5">
        <v>3</v>
      </c>
      <c r="D89" s="5">
        <v>0</v>
      </c>
      <c r="E89" s="5">
        <v>2</v>
      </c>
      <c r="F89" s="5">
        <v>11</v>
      </c>
      <c r="G89" s="5">
        <v>0</v>
      </c>
      <c r="H89" s="5">
        <v>367</v>
      </c>
      <c r="I89" s="5">
        <v>0</v>
      </c>
      <c r="J89" s="5">
        <v>10</v>
      </c>
      <c r="K89" s="5">
        <v>21</v>
      </c>
      <c r="L89" s="5">
        <v>1</v>
      </c>
      <c r="M89" s="5">
        <v>3</v>
      </c>
      <c r="N89" s="5">
        <v>13</v>
      </c>
      <c r="O89" s="5">
        <v>222</v>
      </c>
      <c r="P89" s="5">
        <v>55</v>
      </c>
      <c r="Q89" s="5">
        <v>2</v>
      </c>
      <c r="R89" s="5">
        <v>14</v>
      </c>
      <c r="S89" s="5">
        <v>15</v>
      </c>
      <c r="T89" s="5">
        <v>121</v>
      </c>
      <c r="U89" s="6">
        <v>16</v>
      </c>
      <c r="V89" s="6">
        <v>12</v>
      </c>
      <c r="W89" s="6">
        <v>43</v>
      </c>
      <c r="X89" s="6">
        <v>23</v>
      </c>
      <c r="Y89" s="6">
        <v>52</v>
      </c>
      <c r="Z89" s="6">
        <v>52</v>
      </c>
      <c r="AA89" s="6">
        <v>116</v>
      </c>
      <c r="AB89" s="6">
        <v>3</v>
      </c>
      <c r="AC89" s="6"/>
      <c r="AD89" s="22">
        <f t="shared" si="9"/>
        <v>1177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</row>
    <row r="90" spans="2:59" x14ac:dyDescent="0.3">
      <c r="B90" s="21" t="s">
        <v>22</v>
      </c>
      <c r="C90" s="5">
        <v>0</v>
      </c>
      <c r="D90" s="5">
        <v>1</v>
      </c>
      <c r="E90" s="5">
        <v>1</v>
      </c>
      <c r="F90" s="5">
        <v>0</v>
      </c>
      <c r="G90" s="5">
        <v>6</v>
      </c>
      <c r="H90" s="5">
        <v>156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1</v>
      </c>
      <c r="O90" s="5">
        <v>61</v>
      </c>
      <c r="P90" s="5">
        <v>18</v>
      </c>
      <c r="Q90" s="5">
        <v>1</v>
      </c>
      <c r="R90" s="5">
        <v>18</v>
      </c>
      <c r="S90" s="5">
        <v>2</v>
      </c>
      <c r="T90" s="5">
        <v>13</v>
      </c>
      <c r="U90" s="6">
        <v>14</v>
      </c>
      <c r="V90" s="6">
        <v>3</v>
      </c>
      <c r="W90" s="6">
        <v>44</v>
      </c>
      <c r="X90" s="6">
        <v>37</v>
      </c>
      <c r="Y90" s="6">
        <v>16</v>
      </c>
      <c r="Z90" s="6">
        <v>18</v>
      </c>
      <c r="AA90" s="6">
        <v>33</v>
      </c>
      <c r="AB90" s="6">
        <v>0</v>
      </c>
      <c r="AC90" s="6"/>
      <c r="AD90" s="22">
        <f t="shared" si="9"/>
        <v>444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</row>
    <row r="91" spans="2:59" x14ac:dyDescent="0.3">
      <c r="B91" s="21" t="s">
        <v>23</v>
      </c>
      <c r="C91" s="5">
        <v>1</v>
      </c>
      <c r="D91" s="5">
        <v>20</v>
      </c>
      <c r="E91" s="5">
        <v>3</v>
      </c>
      <c r="F91" s="5">
        <v>0</v>
      </c>
      <c r="G91" s="5">
        <v>7</v>
      </c>
      <c r="H91" s="5">
        <v>800</v>
      </c>
      <c r="I91" s="5">
        <v>2</v>
      </c>
      <c r="J91" s="5">
        <v>8</v>
      </c>
      <c r="K91" s="5">
        <v>1</v>
      </c>
      <c r="L91" s="5">
        <v>2</v>
      </c>
      <c r="M91" s="5">
        <v>1</v>
      </c>
      <c r="N91" s="5">
        <v>7</v>
      </c>
      <c r="O91" s="5">
        <v>332</v>
      </c>
      <c r="P91" s="5">
        <v>141</v>
      </c>
      <c r="Q91" s="5">
        <v>10</v>
      </c>
      <c r="R91" s="5">
        <v>32</v>
      </c>
      <c r="S91" s="5">
        <v>60</v>
      </c>
      <c r="T91" s="5">
        <v>149</v>
      </c>
      <c r="U91" s="6">
        <v>29</v>
      </c>
      <c r="V91" s="6">
        <v>21</v>
      </c>
      <c r="W91" s="6">
        <v>35</v>
      </c>
      <c r="X91" s="6">
        <v>22</v>
      </c>
      <c r="Y91" s="6">
        <v>105</v>
      </c>
      <c r="Z91" s="6">
        <v>177</v>
      </c>
      <c r="AA91" s="6">
        <v>324</v>
      </c>
      <c r="AB91" s="6">
        <v>10</v>
      </c>
      <c r="AC91" s="6"/>
      <c r="AD91" s="22">
        <f t="shared" si="9"/>
        <v>2299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</row>
    <row r="92" spans="2:59" x14ac:dyDescent="0.3">
      <c r="B92" s="21" t="s">
        <v>24</v>
      </c>
      <c r="C92" s="5">
        <v>2</v>
      </c>
      <c r="D92" s="5">
        <v>1</v>
      </c>
      <c r="E92" s="5">
        <v>27</v>
      </c>
      <c r="F92" s="5">
        <v>0</v>
      </c>
      <c r="G92" s="5">
        <v>2</v>
      </c>
      <c r="H92" s="5">
        <v>416</v>
      </c>
      <c r="I92" s="5">
        <v>0</v>
      </c>
      <c r="J92" s="5">
        <v>3</v>
      </c>
      <c r="K92" s="5">
        <v>22</v>
      </c>
      <c r="L92" s="5">
        <v>17</v>
      </c>
      <c r="M92" s="5">
        <v>1</v>
      </c>
      <c r="N92" s="5">
        <v>7</v>
      </c>
      <c r="O92" s="5">
        <v>136</v>
      </c>
      <c r="P92" s="5">
        <v>61</v>
      </c>
      <c r="Q92" s="5">
        <v>11</v>
      </c>
      <c r="R92" s="5">
        <v>15</v>
      </c>
      <c r="S92" s="5">
        <v>44</v>
      </c>
      <c r="T92" s="5">
        <v>58</v>
      </c>
      <c r="U92" s="6">
        <v>26</v>
      </c>
      <c r="V92" s="6">
        <v>52</v>
      </c>
      <c r="W92" s="6">
        <v>26</v>
      </c>
      <c r="X92" s="6">
        <v>17</v>
      </c>
      <c r="Y92" s="6">
        <v>33</v>
      </c>
      <c r="Z92" s="6">
        <v>105</v>
      </c>
      <c r="AA92" s="6">
        <v>207</v>
      </c>
      <c r="AB92" s="6">
        <v>4</v>
      </c>
      <c r="AC92" s="6"/>
      <c r="AD92" s="22">
        <f t="shared" si="9"/>
        <v>1293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</row>
    <row r="93" spans="2:59" x14ac:dyDescent="0.3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11</v>
      </c>
      <c r="H93" s="5">
        <v>774</v>
      </c>
      <c r="I93" s="5">
        <v>38</v>
      </c>
      <c r="J93" s="5">
        <v>0</v>
      </c>
      <c r="K93" s="5">
        <v>0</v>
      </c>
      <c r="L93" s="5">
        <v>5</v>
      </c>
      <c r="M93" s="5">
        <v>1</v>
      </c>
      <c r="N93" s="5">
        <v>5</v>
      </c>
      <c r="O93" s="5">
        <v>223</v>
      </c>
      <c r="P93" s="5">
        <v>80</v>
      </c>
      <c r="Q93" s="5">
        <v>19</v>
      </c>
      <c r="R93" s="5">
        <v>76</v>
      </c>
      <c r="S93" s="5">
        <v>92</v>
      </c>
      <c r="T93" s="5">
        <v>138</v>
      </c>
      <c r="U93" s="6">
        <v>72</v>
      </c>
      <c r="V93" s="6">
        <v>31</v>
      </c>
      <c r="W93" s="6">
        <v>135</v>
      </c>
      <c r="X93" s="6">
        <v>45</v>
      </c>
      <c r="Y93" s="6">
        <v>18</v>
      </c>
      <c r="Z93" s="6">
        <v>144</v>
      </c>
      <c r="AA93" s="6">
        <v>334</v>
      </c>
      <c r="AB93" s="6">
        <v>5</v>
      </c>
      <c r="AC93" s="6"/>
      <c r="AD93" s="22">
        <f t="shared" si="9"/>
        <v>2250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</row>
    <row r="94" spans="2:59" ht="20.399999999999999" x14ac:dyDescent="0.3">
      <c r="B94" s="21" t="s">
        <v>67</v>
      </c>
      <c r="C94" s="5">
        <v>2</v>
      </c>
      <c r="D94" s="5">
        <v>2</v>
      </c>
      <c r="E94" s="5">
        <v>1</v>
      </c>
      <c r="F94" s="5">
        <v>0</v>
      </c>
      <c r="G94" s="5">
        <v>2</v>
      </c>
      <c r="H94" s="5">
        <v>436</v>
      </c>
      <c r="I94" s="5">
        <v>2</v>
      </c>
      <c r="J94" s="5">
        <v>0</v>
      </c>
      <c r="K94" s="5">
        <v>8</v>
      </c>
      <c r="L94" s="5">
        <v>11</v>
      </c>
      <c r="M94" s="5">
        <v>18</v>
      </c>
      <c r="N94" s="5">
        <v>28</v>
      </c>
      <c r="O94" s="5">
        <v>189</v>
      </c>
      <c r="P94" s="5">
        <v>116</v>
      </c>
      <c r="Q94" s="5">
        <v>32</v>
      </c>
      <c r="R94" s="5">
        <v>27</v>
      </c>
      <c r="S94" s="5">
        <v>23</v>
      </c>
      <c r="T94" s="5">
        <v>80</v>
      </c>
      <c r="U94" s="6">
        <v>57</v>
      </c>
      <c r="V94" s="6">
        <v>59</v>
      </c>
      <c r="W94" s="6">
        <v>207</v>
      </c>
      <c r="X94" s="6">
        <v>109</v>
      </c>
      <c r="Y94" s="6">
        <v>162</v>
      </c>
      <c r="Z94" s="6">
        <v>38</v>
      </c>
      <c r="AA94" s="6">
        <v>113</v>
      </c>
      <c r="AB94" s="6">
        <v>3</v>
      </c>
      <c r="AC94" s="6"/>
      <c r="AD94" s="22">
        <f t="shared" si="9"/>
        <v>1725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</row>
    <row r="95" spans="2:59" ht="20.399999999999999" x14ac:dyDescent="0.3">
      <c r="B95" s="21" t="s">
        <v>57</v>
      </c>
      <c r="C95" s="5">
        <v>3</v>
      </c>
      <c r="D95" s="5">
        <v>1</v>
      </c>
      <c r="E95" s="5">
        <v>1</v>
      </c>
      <c r="F95" s="5">
        <v>0</v>
      </c>
      <c r="G95" s="5">
        <v>14</v>
      </c>
      <c r="H95" s="5">
        <v>819</v>
      </c>
      <c r="I95" s="5">
        <v>2</v>
      </c>
      <c r="J95" s="5">
        <v>7</v>
      </c>
      <c r="K95" s="5">
        <v>16</v>
      </c>
      <c r="L95" s="5">
        <v>12</v>
      </c>
      <c r="M95" s="5">
        <v>32</v>
      </c>
      <c r="N95" s="5">
        <v>22</v>
      </c>
      <c r="O95" s="5">
        <v>398</v>
      </c>
      <c r="P95" s="5">
        <v>117</v>
      </c>
      <c r="Q95" s="5">
        <v>6</v>
      </c>
      <c r="R95" s="5">
        <v>37</v>
      </c>
      <c r="S95" s="5">
        <v>70</v>
      </c>
      <c r="T95" s="5">
        <v>102</v>
      </c>
      <c r="U95" s="6">
        <v>98</v>
      </c>
      <c r="V95" s="6">
        <v>18</v>
      </c>
      <c r="W95" s="6">
        <v>288</v>
      </c>
      <c r="X95" s="6">
        <v>165</v>
      </c>
      <c r="Y95" s="6">
        <v>284</v>
      </c>
      <c r="Z95" s="6">
        <v>128</v>
      </c>
      <c r="AA95" s="6">
        <v>28</v>
      </c>
      <c r="AB95" s="6">
        <v>1</v>
      </c>
      <c r="AC95" s="6"/>
      <c r="AD95" s="22">
        <f t="shared" si="9"/>
        <v>2669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</row>
    <row r="96" spans="2:59" x14ac:dyDescent="0.3">
      <c r="B96" s="21" t="s">
        <v>58</v>
      </c>
      <c r="C96" s="5">
        <v>1</v>
      </c>
      <c r="D96" s="5">
        <v>0</v>
      </c>
      <c r="E96" s="5">
        <v>0</v>
      </c>
      <c r="F96" s="5">
        <v>0</v>
      </c>
      <c r="G96" s="5">
        <v>0</v>
      </c>
      <c r="H96" s="5">
        <v>15</v>
      </c>
      <c r="I96" s="5">
        <v>0</v>
      </c>
      <c r="J96" s="5">
        <v>0</v>
      </c>
      <c r="K96" s="5">
        <v>2</v>
      </c>
      <c r="L96" s="5">
        <v>0</v>
      </c>
      <c r="M96" s="5">
        <v>2</v>
      </c>
      <c r="N96" s="5">
        <v>1</v>
      </c>
      <c r="O96" s="5">
        <v>16</v>
      </c>
      <c r="P96" s="5">
        <v>2</v>
      </c>
      <c r="Q96" s="5">
        <v>0</v>
      </c>
      <c r="R96" s="5">
        <v>1</v>
      </c>
      <c r="S96" s="5">
        <v>0</v>
      </c>
      <c r="T96" s="5">
        <v>0</v>
      </c>
      <c r="U96" s="6">
        <v>0</v>
      </c>
      <c r="V96" s="6">
        <v>0</v>
      </c>
      <c r="W96" s="6">
        <v>7</v>
      </c>
      <c r="X96" s="6">
        <v>5</v>
      </c>
      <c r="Y96" s="6">
        <v>1</v>
      </c>
      <c r="Z96" s="6">
        <v>3</v>
      </c>
      <c r="AA96" s="6">
        <v>0</v>
      </c>
      <c r="AB96" s="6">
        <v>1</v>
      </c>
      <c r="AC96" s="6"/>
      <c r="AD96" s="22">
        <f t="shared" si="9"/>
        <v>57</v>
      </c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>SUM(C71:C97)</f>
        <v>364</v>
      </c>
      <c r="D98" s="23">
        <f t="shared" ref="D98:AC98" si="12">SUM(D71:D97)</f>
        <v>201</v>
      </c>
      <c r="E98" s="23">
        <f t="shared" si="12"/>
        <v>256</v>
      </c>
      <c r="F98" s="23">
        <f t="shared" si="12"/>
        <v>111</v>
      </c>
      <c r="G98" s="23">
        <f t="shared" si="12"/>
        <v>359</v>
      </c>
      <c r="H98" s="23">
        <f t="shared" si="12"/>
        <v>5253</v>
      </c>
      <c r="I98" s="23">
        <f t="shared" si="12"/>
        <v>172</v>
      </c>
      <c r="J98" s="23">
        <f t="shared" si="12"/>
        <v>112</v>
      </c>
      <c r="K98" s="23">
        <f t="shared" si="12"/>
        <v>313</v>
      </c>
      <c r="L98" s="23">
        <f t="shared" si="12"/>
        <v>219</v>
      </c>
      <c r="M98" s="23">
        <f t="shared" si="12"/>
        <v>206</v>
      </c>
      <c r="N98" s="23">
        <f t="shared" si="12"/>
        <v>323</v>
      </c>
      <c r="O98" s="23">
        <f t="shared" si="12"/>
        <v>2109</v>
      </c>
      <c r="P98" s="23">
        <f t="shared" si="12"/>
        <v>861</v>
      </c>
      <c r="Q98" s="23">
        <f t="shared" si="12"/>
        <v>150</v>
      </c>
      <c r="R98" s="23">
        <f t="shared" si="12"/>
        <v>582</v>
      </c>
      <c r="S98" s="23">
        <f t="shared" si="12"/>
        <v>439</v>
      </c>
      <c r="T98" s="23">
        <f t="shared" si="12"/>
        <v>1388</v>
      </c>
      <c r="U98" s="23">
        <f t="shared" si="12"/>
        <v>1071</v>
      </c>
      <c r="V98" s="23">
        <f t="shared" si="12"/>
        <v>451</v>
      </c>
      <c r="W98" s="23">
        <f t="shared" si="12"/>
        <v>2309</v>
      </c>
      <c r="X98" s="23">
        <f t="shared" si="12"/>
        <v>1152</v>
      </c>
      <c r="Y98" s="23">
        <f t="shared" si="12"/>
        <v>1982</v>
      </c>
      <c r="Z98" s="23">
        <f t="shared" si="12"/>
        <v>1601</v>
      </c>
      <c r="AA98" s="23">
        <f t="shared" si="12"/>
        <v>2542</v>
      </c>
      <c r="AB98" s="23">
        <f t="shared" si="12"/>
        <v>112</v>
      </c>
      <c r="AC98" s="23">
        <f t="shared" si="12"/>
        <v>0</v>
      </c>
      <c r="AD98" s="23">
        <f>SUM(AD71:AD96)</f>
        <v>24638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Enero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343</v>
      </c>
      <c r="D104" s="24">
        <f t="shared" ref="D104:AB104" si="13">+D7+D39+D71</f>
        <v>117</v>
      </c>
      <c r="E104" s="24">
        <f t="shared" si="13"/>
        <v>157</v>
      </c>
      <c r="F104" s="24">
        <f t="shared" si="13"/>
        <v>133</v>
      </c>
      <c r="G104" s="24">
        <f t="shared" si="13"/>
        <v>292</v>
      </c>
      <c r="H104" s="24">
        <f t="shared" si="13"/>
        <v>4723</v>
      </c>
      <c r="I104" s="24">
        <f t="shared" si="13"/>
        <v>555</v>
      </c>
      <c r="J104" s="24">
        <f t="shared" si="13"/>
        <v>544</v>
      </c>
      <c r="K104" s="24">
        <f t="shared" si="13"/>
        <v>487</v>
      </c>
      <c r="L104" s="24">
        <f t="shared" si="13"/>
        <v>483</v>
      </c>
      <c r="M104" s="24">
        <f t="shared" si="13"/>
        <v>451</v>
      </c>
      <c r="N104" s="24">
        <f t="shared" si="13"/>
        <v>606</v>
      </c>
      <c r="O104" s="24">
        <f t="shared" si="13"/>
        <v>520</v>
      </c>
      <c r="P104" s="24">
        <f t="shared" si="13"/>
        <v>144</v>
      </c>
      <c r="Q104" s="24">
        <f t="shared" si="13"/>
        <v>52</v>
      </c>
      <c r="R104" s="24">
        <f t="shared" si="13"/>
        <v>313</v>
      </c>
      <c r="S104" s="24">
        <f t="shared" si="13"/>
        <v>174</v>
      </c>
      <c r="T104" s="24">
        <f t="shared" si="13"/>
        <v>211</v>
      </c>
      <c r="U104" s="25">
        <f t="shared" si="13"/>
        <v>75</v>
      </c>
      <c r="V104" s="25">
        <f t="shared" si="13"/>
        <v>117</v>
      </c>
      <c r="W104" s="25">
        <f t="shared" si="13"/>
        <v>77</v>
      </c>
      <c r="X104" s="25">
        <f t="shared" si="13"/>
        <v>48</v>
      </c>
      <c r="Y104" s="25">
        <f t="shared" si="13"/>
        <v>52</v>
      </c>
      <c r="Z104" s="25">
        <f t="shared" si="13"/>
        <v>63</v>
      </c>
      <c r="AA104" s="25">
        <f t="shared" si="13"/>
        <v>162</v>
      </c>
      <c r="AB104" s="25">
        <f t="shared" si="13"/>
        <v>20</v>
      </c>
      <c r="AC104" s="25">
        <v>0</v>
      </c>
      <c r="AD104" s="26">
        <f>SUM(C104:AC104)</f>
        <v>10919</v>
      </c>
    </row>
    <row r="105" spans="2:59" x14ac:dyDescent="0.3">
      <c r="B105" s="21" t="s">
        <v>50</v>
      </c>
      <c r="C105" s="24">
        <f t="shared" ref="C105:AB105" si="14">+C8+C40+C72</f>
        <v>175</v>
      </c>
      <c r="D105" s="24">
        <f t="shared" si="14"/>
        <v>206</v>
      </c>
      <c r="E105" s="24">
        <f t="shared" si="14"/>
        <v>20</v>
      </c>
      <c r="F105" s="24">
        <f t="shared" si="14"/>
        <v>56</v>
      </c>
      <c r="G105" s="24">
        <f t="shared" si="14"/>
        <v>139</v>
      </c>
      <c r="H105" s="24">
        <f t="shared" si="14"/>
        <v>2331</v>
      </c>
      <c r="I105" s="24">
        <f t="shared" si="14"/>
        <v>403</v>
      </c>
      <c r="J105" s="24">
        <f t="shared" si="14"/>
        <v>321</v>
      </c>
      <c r="K105" s="24">
        <f t="shared" si="14"/>
        <v>511</v>
      </c>
      <c r="L105" s="24">
        <f t="shared" si="14"/>
        <v>459</v>
      </c>
      <c r="M105" s="24">
        <f t="shared" si="14"/>
        <v>367</v>
      </c>
      <c r="N105" s="24">
        <f t="shared" si="14"/>
        <v>618</v>
      </c>
      <c r="O105" s="24">
        <f t="shared" si="14"/>
        <v>586</v>
      </c>
      <c r="P105" s="24">
        <f t="shared" si="14"/>
        <v>58</v>
      </c>
      <c r="Q105" s="24">
        <f t="shared" si="14"/>
        <v>92</v>
      </c>
      <c r="R105" s="24">
        <f t="shared" si="14"/>
        <v>232</v>
      </c>
      <c r="S105" s="24">
        <f t="shared" si="14"/>
        <v>253</v>
      </c>
      <c r="T105" s="24">
        <f t="shared" si="14"/>
        <v>190</v>
      </c>
      <c r="U105" s="25">
        <f t="shared" si="14"/>
        <v>89</v>
      </c>
      <c r="V105" s="25">
        <f t="shared" si="14"/>
        <v>170</v>
      </c>
      <c r="W105" s="25">
        <f t="shared" si="14"/>
        <v>209</v>
      </c>
      <c r="X105" s="25">
        <f t="shared" si="14"/>
        <v>36</v>
      </c>
      <c r="Y105" s="25">
        <f t="shared" si="14"/>
        <v>104</v>
      </c>
      <c r="Z105" s="25">
        <f t="shared" si="14"/>
        <v>88</v>
      </c>
      <c r="AA105" s="25">
        <f t="shared" si="14"/>
        <v>162</v>
      </c>
      <c r="AB105" s="25">
        <f t="shared" si="14"/>
        <v>28</v>
      </c>
      <c r="AC105" s="25">
        <v>0</v>
      </c>
      <c r="AD105" s="26">
        <f t="shared" ref="AD105:AD130" si="15">SUM(C105:AC105)</f>
        <v>7903</v>
      </c>
    </row>
    <row r="106" spans="2:59" x14ac:dyDescent="0.3">
      <c r="B106" s="21" t="s">
        <v>61</v>
      </c>
      <c r="C106" s="24">
        <f t="shared" ref="C106:AB106" si="16">+C9+C41+C73</f>
        <v>204</v>
      </c>
      <c r="D106" s="24">
        <f t="shared" si="16"/>
        <v>18</v>
      </c>
      <c r="E106" s="24">
        <f t="shared" si="16"/>
        <v>155</v>
      </c>
      <c r="F106" s="24">
        <f t="shared" si="16"/>
        <v>68</v>
      </c>
      <c r="G106" s="24">
        <f t="shared" si="16"/>
        <v>84</v>
      </c>
      <c r="H106" s="24">
        <f t="shared" si="16"/>
        <v>2441</v>
      </c>
      <c r="I106" s="24">
        <f t="shared" si="16"/>
        <v>459</v>
      </c>
      <c r="J106" s="24">
        <f t="shared" si="16"/>
        <v>286</v>
      </c>
      <c r="K106" s="24">
        <f t="shared" si="16"/>
        <v>259</v>
      </c>
      <c r="L106" s="24">
        <f t="shared" si="16"/>
        <v>402</v>
      </c>
      <c r="M106" s="24">
        <f t="shared" si="16"/>
        <v>223</v>
      </c>
      <c r="N106" s="24">
        <f t="shared" si="16"/>
        <v>491</v>
      </c>
      <c r="O106" s="24">
        <f t="shared" si="16"/>
        <v>325</v>
      </c>
      <c r="P106" s="24">
        <f t="shared" si="16"/>
        <v>49</v>
      </c>
      <c r="Q106" s="24">
        <f t="shared" si="16"/>
        <v>81</v>
      </c>
      <c r="R106" s="24">
        <f t="shared" si="16"/>
        <v>123</v>
      </c>
      <c r="S106" s="24">
        <f t="shared" si="16"/>
        <v>121</v>
      </c>
      <c r="T106" s="24">
        <f t="shared" si="16"/>
        <v>154</v>
      </c>
      <c r="U106" s="25">
        <f t="shared" si="16"/>
        <v>107</v>
      </c>
      <c r="V106" s="25">
        <f t="shared" si="16"/>
        <v>74</v>
      </c>
      <c r="W106" s="25">
        <f t="shared" si="16"/>
        <v>127</v>
      </c>
      <c r="X106" s="25">
        <f t="shared" si="16"/>
        <v>59</v>
      </c>
      <c r="Y106" s="25">
        <f t="shared" si="16"/>
        <v>33</v>
      </c>
      <c r="Z106" s="25">
        <f t="shared" si="16"/>
        <v>54</v>
      </c>
      <c r="AA106" s="25">
        <f t="shared" si="16"/>
        <v>142</v>
      </c>
      <c r="AB106" s="25">
        <f t="shared" si="16"/>
        <v>1</v>
      </c>
      <c r="AC106" s="25">
        <v>0</v>
      </c>
      <c r="AD106" s="26">
        <f t="shared" si="15"/>
        <v>6540</v>
      </c>
    </row>
    <row r="107" spans="2:59" x14ac:dyDescent="0.3">
      <c r="B107" s="21" t="s">
        <v>7</v>
      </c>
      <c r="C107" s="24">
        <f t="shared" ref="C107:AB107" si="17">+C10+C42+C74</f>
        <v>166</v>
      </c>
      <c r="D107" s="24">
        <f t="shared" si="17"/>
        <v>55</v>
      </c>
      <c r="E107" s="24">
        <f t="shared" si="17"/>
        <v>26</v>
      </c>
      <c r="F107" s="24">
        <f t="shared" si="17"/>
        <v>86</v>
      </c>
      <c r="G107" s="24">
        <f t="shared" si="17"/>
        <v>39</v>
      </c>
      <c r="H107" s="24">
        <f t="shared" si="17"/>
        <v>1267</v>
      </c>
      <c r="I107" s="24">
        <f t="shared" si="17"/>
        <v>160</v>
      </c>
      <c r="J107" s="24">
        <f t="shared" si="17"/>
        <v>254</v>
      </c>
      <c r="K107" s="24">
        <f t="shared" si="17"/>
        <v>242</v>
      </c>
      <c r="L107" s="24">
        <f t="shared" si="17"/>
        <v>297</v>
      </c>
      <c r="M107" s="24">
        <f t="shared" si="17"/>
        <v>134</v>
      </c>
      <c r="N107" s="24">
        <f t="shared" si="17"/>
        <v>315</v>
      </c>
      <c r="O107" s="24">
        <f t="shared" si="17"/>
        <v>168</v>
      </c>
      <c r="P107" s="24">
        <f t="shared" si="17"/>
        <v>105</v>
      </c>
      <c r="Q107" s="24">
        <f t="shared" si="17"/>
        <v>24</v>
      </c>
      <c r="R107" s="24">
        <f t="shared" si="17"/>
        <v>154</v>
      </c>
      <c r="S107" s="24">
        <f t="shared" si="17"/>
        <v>115</v>
      </c>
      <c r="T107" s="24">
        <f t="shared" si="17"/>
        <v>111</v>
      </c>
      <c r="U107" s="25">
        <f t="shared" si="17"/>
        <v>65</v>
      </c>
      <c r="V107" s="25">
        <f t="shared" si="17"/>
        <v>92</v>
      </c>
      <c r="W107" s="25">
        <f t="shared" si="17"/>
        <v>100</v>
      </c>
      <c r="X107" s="25">
        <f t="shared" si="17"/>
        <v>18</v>
      </c>
      <c r="Y107" s="25">
        <f t="shared" si="17"/>
        <v>80</v>
      </c>
      <c r="Z107" s="25">
        <f t="shared" si="17"/>
        <v>34</v>
      </c>
      <c r="AA107" s="25">
        <f t="shared" si="17"/>
        <v>90</v>
      </c>
      <c r="AB107" s="25">
        <f t="shared" si="17"/>
        <v>4</v>
      </c>
      <c r="AC107" s="25">
        <v>0</v>
      </c>
      <c r="AD107" s="26">
        <f t="shared" si="15"/>
        <v>4201</v>
      </c>
    </row>
    <row r="108" spans="2:59" x14ac:dyDescent="0.3">
      <c r="B108" s="21" t="s">
        <v>8</v>
      </c>
      <c r="C108" s="24">
        <f t="shared" ref="C108:AB108" si="18">+C11+C43+C75</f>
        <v>497</v>
      </c>
      <c r="D108" s="24">
        <f t="shared" si="18"/>
        <v>136</v>
      </c>
      <c r="E108" s="24">
        <f t="shared" si="18"/>
        <v>102</v>
      </c>
      <c r="F108" s="24">
        <f t="shared" si="18"/>
        <v>35</v>
      </c>
      <c r="G108" s="24">
        <f t="shared" si="18"/>
        <v>272</v>
      </c>
      <c r="H108" s="24">
        <f t="shared" si="18"/>
        <v>2542</v>
      </c>
      <c r="I108" s="24">
        <f t="shared" si="18"/>
        <v>480</v>
      </c>
      <c r="J108" s="24">
        <f t="shared" si="18"/>
        <v>491</v>
      </c>
      <c r="K108" s="24">
        <f t="shared" si="18"/>
        <v>456</v>
      </c>
      <c r="L108" s="24">
        <f t="shared" si="18"/>
        <v>622</v>
      </c>
      <c r="M108" s="24">
        <f t="shared" si="18"/>
        <v>339</v>
      </c>
      <c r="N108" s="24">
        <f t="shared" si="18"/>
        <v>753</v>
      </c>
      <c r="O108" s="24">
        <f t="shared" si="18"/>
        <v>466</v>
      </c>
      <c r="P108" s="24">
        <f t="shared" si="18"/>
        <v>191</v>
      </c>
      <c r="Q108" s="24">
        <f t="shared" si="18"/>
        <v>38</v>
      </c>
      <c r="R108" s="24">
        <f t="shared" si="18"/>
        <v>286</v>
      </c>
      <c r="S108" s="24">
        <f t="shared" si="18"/>
        <v>141</v>
      </c>
      <c r="T108" s="24">
        <f t="shared" si="18"/>
        <v>272</v>
      </c>
      <c r="U108" s="25">
        <f t="shared" si="18"/>
        <v>117</v>
      </c>
      <c r="V108" s="25">
        <f t="shared" si="18"/>
        <v>108</v>
      </c>
      <c r="W108" s="25">
        <f t="shared" si="18"/>
        <v>145</v>
      </c>
      <c r="X108" s="25">
        <f t="shared" si="18"/>
        <v>90</v>
      </c>
      <c r="Y108" s="25">
        <f t="shared" si="18"/>
        <v>87</v>
      </c>
      <c r="Z108" s="25">
        <f t="shared" si="18"/>
        <v>188</v>
      </c>
      <c r="AA108" s="25">
        <f t="shared" si="18"/>
        <v>243</v>
      </c>
      <c r="AB108" s="25">
        <f t="shared" si="18"/>
        <v>24</v>
      </c>
      <c r="AC108" s="25">
        <v>0</v>
      </c>
      <c r="AD108" s="26">
        <f t="shared" si="15"/>
        <v>9121</v>
      </c>
    </row>
    <row r="109" spans="2:59" x14ac:dyDescent="0.3">
      <c r="B109" s="21" t="s">
        <v>62</v>
      </c>
      <c r="C109" s="24">
        <f t="shared" ref="C109:AB109" si="19">+C12+C44+C76</f>
        <v>6420</v>
      </c>
      <c r="D109" s="24">
        <f t="shared" si="19"/>
        <v>2130</v>
      </c>
      <c r="E109" s="24">
        <f t="shared" si="19"/>
        <v>2590</v>
      </c>
      <c r="F109" s="24">
        <f t="shared" si="19"/>
        <v>1184</v>
      </c>
      <c r="G109" s="24">
        <f t="shared" si="19"/>
        <v>2365</v>
      </c>
      <c r="H109" s="24">
        <f t="shared" si="19"/>
        <v>8756</v>
      </c>
      <c r="I109" s="24">
        <f t="shared" si="19"/>
        <v>464</v>
      </c>
      <c r="J109" s="24">
        <f t="shared" si="19"/>
        <v>887</v>
      </c>
      <c r="K109" s="24">
        <f t="shared" si="19"/>
        <v>2611</v>
      </c>
      <c r="L109" s="24">
        <f t="shared" si="19"/>
        <v>1593</v>
      </c>
      <c r="M109" s="24">
        <f t="shared" si="19"/>
        <v>1443</v>
      </c>
      <c r="N109" s="24">
        <f t="shared" si="19"/>
        <v>1695</v>
      </c>
      <c r="O109" s="24">
        <f t="shared" si="19"/>
        <v>1381</v>
      </c>
      <c r="P109" s="24">
        <f t="shared" si="19"/>
        <v>872</v>
      </c>
      <c r="Q109" s="24">
        <f t="shared" si="19"/>
        <v>1208</v>
      </c>
      <c r="R109" s="24">
        <f t="shared" si="19"/>
        <v>7013</v>
      </c>
      <c r="S109" s="24">
        <f t="shared" si="19"/>
        <v>2349</v>
      </c>
      <c r="T109" s="24">
        <f t="shared" si="19"/>
        <v>10398</v>
      </c>
      <c r="U109" s="25">
        <f t="shared" si="19"/>
        <v>8925</v>
      </c>
      <c r="V109" s="25">
        <f t="shared" si="19"/>
        <v>4523</v>
      </c>
      <c r="W109" s="25">
        <f t="shared" si="19"/>
        <v>11510</v>
      </c>
      <c r="X109" s="25">
        <f t="shared" si="19"/>
        <v>5799</v>
      </c>
      <c r="Y109" s="25">
        <f t="shared" si="19"/>
        <v>10611</v>
      </c>
      <c r="Z109" s="25">
        <f t="shared" si="19"/>
        <v>8174</v>
      </c>
      <c r="AA109" s="25">
        <f t="shared" si="19"/>
        <v>9338</v>
      </c>
      <c r="AB109" s="25">
        <f t="shared" si="19"/>
        <v>648</v>
      </c>
      <c r="AC109" s="25">
        <v>0</v>
      </c>
      <c r="AD109" s="26">
        <f t="shared" si="15"/>
        <v>114887</v>
      </c>
    </row>
    <row r="110" spans="2:59" x14ac:dyDescent="0.3">
      <c r="B110" s="21" t="s">
        <v>10</v>
      </c>
      <c r="C110" s="24">
        <f t="shared" ref="C110:AB110" si="20">+C13+C45+C77</f>
        <v>544</v>
      </c>
      <c r="D110" s="24">
        <f t="shared" si="20"/>
        <v>413</v>
      </c>
      <c r="E110" s="24">
        <f t="shared" si="20"/>
        <v>376</v>
      </c>
      <c r="F110" s="24">
        <f t="shared" si="20"/>
        <v>160</v>
      </c>
      <c r="G110" s="24">
        <f t="shared" si="20"/>
        <v>423</v>
      </c>
      <c r="H110" s="24">
        <f t="shared" si="20"/>
        <v>360</v>
      </c>
      <c r="I110" s="24">
        <f t="shared" si="20"/>
        <v>150</v>
      </c>
      <c r="J110" s="24">
        <f t="shared" si="20"/>
        <v>56</v>
      </c>
      <c r="K110" s="24">
        <f t="shared" si="20"/>
        <v>222</v>
      </c>
      <c r="L110" s="24">
        <f t="shared" si="20"/>
        <v>241</v>
      </c>
      <c r="M110" s="24">
        <f t="shared" si="20"/>
        <v>178</v>
      </c>
      <c r="N110" s="24">
        <f t="shared" si="20"/>
        <v>285</v>
      </c>
      <c r="O110" s="24">
        <f t="shared" si="20"/>
        <v>31</v>
      </c>
      <c r="P110" s="24">
        <f t="shared" si="20"/>
        <v>56</v>
      </c>
      <c r="Q110" s="24">
        <f t="shared" si="20"/>
        <v>34</v>
      </c>
      <c r="R110" s="24">
        <f t="shared" si="20"/>
        <v>190</v>
      </c>
      <c r="S110" s="24">
        <f t="shared" si="20"/>
        <v>17</v>
      </c>
      <c r="T110" s="24">
        <f t="shared" si="20"/>
        <v>101</v>
      </c>
      <c r="U110" s="25">
        <f t="shared" si="20"/>
        <v>149</v>
      </c>
      <c r="V110" s="25">
        <f t="shared" si="20"/>
        <v>66</v>
      </c>
      <c r="W110" s="25">
        <f t="shared" si="20"/>
        <v>121</v>
      </c>
      <c r="X110" s="25">
        <f t="shared" si="20"/>
        <v>45</v>
      </c>
      <c r="Y110" s="25">
        <f t="shared" si="20"/>
        <v>198</v>
      </c>
      <c r="Z110" s="25">
        <f t="shared" si="20"/>
        <v>94</v>
      </c>
      <c r="AA110" s="25">
        <f t="shared" si="20"/>
        <v>88</v>
      </c>
      <c r="AB110" s="25">
        <f t="shared" si="20"/>
        <v>3</v>
      </c>
      <c r="AC110" s="25">
        <v>0</v>
      </c>
      <c r="AD110" s="26">
        <f t="shared" si="15"/>
        <v>4601</v>
      </c>
    </row>
    <row r="111" spans="2:59" x14ac:dyDescent="0.3">
      <c r="B111" s="21" t="s">
        <v>11</v>
      </c>
      <c r="C111" s="24">
        <f t="shared" ref="C111:AB111" si="21">+C14+C46+C78</f>
        <v>584</v>
      </c>
      <c r="D111" s="24">
        <f t="shared" si="21"/>
        <v>321</v>
      </c>
      <c r="E111" s="24">
        <f t="shared" si="21"/>
        <v>256</v>
      </c>
      <c r="F111" s="24">
        <f t="shared" si="21"/>
        <v>231</v>
      </c>
      <c r="G111" s="24">
        <f t="shared" si="21"/>
        <v>500</v>
      </c>
      <c r="H111" s="24">
        <f t="shared" si="21"/>
        <v>938</v>
      </c>
      <c r="I111" s="24">
        <f t="shared" si="21"/>
        <v>68</v>
      </c>
      <c r="J111" s="24">
        <f t="shared" si="21"/>
        <v>129</v>
      </c>
      <c r="K111" s="24">
        <f t="shared" si="21"/>
        <v>122</v>
      </c>
      <c r="L111" s="24">
        <f t="shared" si="21"/>
        <v>234</v>
      </c>
      <c r="M111" s="24">
        <f t="shared" si="21"/>
        <v>177</v>
      </c>
      <c r="N111" s="24">
        <f t="shared" si="21"/>
        <v>379</v>
      </c>
      <c r="O111" s="24">
        <f t="shared" si="21"/>
        <v>80</v>
      </c>
      <c r="P111" s="24">
        <f t="shared" si="21"/>
        <v>98</v>
      </c>
      <c r="Q111" s="24">
        <f t="shared" si="21"/>
        <v>64</v>
      </c>
      <c r="R111" s="24">
        <f t="shared" si="21"/>
        <v>195</v>
      </c>
      <c r="S111" s="24">
        <f t="shared" si="21"/>
        <v>77</v>
      </c>
      <c r="T111" s="24">
        <f t="shared" si="21"/>
        <v>159</v>
      </c>
      <c r="U111" s="25">
        <f t="shared" si="21"/>
        <v>130</v>
      </c>
      <c r="V111" s="25">
        <f t="shared" si="21"/>
        <v>161</v>
      </c>
      <c r="W111" s="25">
        <f t="shared" si="21"/>
        <v>182</v>
      </c>
      <c r="X111" s="25">
        <f t="shared" si="21"/>
        <v>141</v>
      </c>
      <c r="Y111" s="25">
        <f t="shared" si="21"/>
        <v>130</v>
      </c>
      <c r="Z111" s="25">
        <f t="shared" si="21"/>
        <v>120</v>
      </c>
      <c r="AA111" s="25">
        <f t="shared" si="21"/>
        <v>174</v>
      </c>
      <c r="AB111" s="25">
        <f t="shared" si="21"/>
        <v>20</v>
      </c>
      <c r="AC111" s="25">
        <v>0</v>
      </c>
      <c r="AD111" s="26">
        <f t="shared" si="15"/>
        <v>5670</v>
      </c>
    </row>
    <row r="112" spans="2:59" x14ac:dyDescent="0.3">
      <c r="B112" s="21" t="s">
        <v>63</v>
      </c>
      <c r="C112" s="24">
        <f t="shared" ref="C112:AB112" si="22">+C15+C47+C79</f>
        <v>646</v>
      </c>
      <c r="D112" s="24">
        <f t="shared" si="22"/>
        <v>546</v>
      </c>
      <c r="E112" s="24">
        <f t="shared" si="22"/>
        <v>321</v>
      </c>
      <c r="F112" s="24">
        <f t="shared" si="22"/>
        <v>214</v>
      </c>
      <c r="G112" s="24">
        <f t="shared" si="22"/>
        <v>488</v>
      </c>
      <c r="H112" s="24">
        <f t="shared" si="22"/>
        <v>2675</v>
      </c>
      <c r="I112" s="24">
        <f t="shared" si="22"/>
        <v>200</v>
      </c>
      <c r="J112" s="24">
        <f t="shared" si="22"/>
        <v>162</v>
      </c>
      <c r="K112" s="24">
        <f t="shared" si="22"/>
        <v>156</v>
      </c>
      <c r="L112" s="24">
        <f t="shared" si="22"/>
        <v>43</v>
      </c>
      <c r="M112" s="24">
        <f t="shared" si="22"/>
        <v>103</v>
      </c>
      <c r="N112" s="24">
        <f t="shared" si="22"/>
        <v>207</v>
      </c>
      <c r="O112" s="24">
        <f t="shared" si="22"/>
        <v>230</v>
      </c>
      <c r="P112" s="24">
        <f t="shared" si="22"/>
        <v>143</v>
      </c>
      <c r="Q112" s="24">
        <f t="shared" si="22"/>
        <v>60</v>
      </c>
      <c r="R112" s="24">
        <f t="shared" si="22"/>
        <v>151</v>
      </c>
      <c r="S112" s="24">
        <f t="shared" si="22"/>
        <v>96</v>
      </c>
      <c r="T112" s="24">
        <f t="shared" si="22"/>
        <v>230</v>
      </c>
      <c r="U112" s="25">
        <f t="shared" si="22"/>
        <v>199</v>
      </c>
      <c r="V112" s="25">
        <f t="shared" si="22"/>
        <v>220</v>
      </c>
      <c r="W112" s="25">
        <f t="shared" si="22"/>
        <v>316</v>
      </c>
      <c r="X112" s="25">
        <f t="shared" si="22"/>
        <v>107</v>
      </c>
      <c r="Y112" s="25">
        <f t="shared" si="22"/>
        <v>123</v>
      </c>
      <c r="Z112" s="25">
        <f t="shared" si="22"/>
        <v>187</v>
      </c>
      <c r="AA112" s="25">
        <f t="shared" si="22"/>
        <v>316</v>
      </c>
      <c r="AB112" s="25">
        <f t="shared" si="22"/>
        <v>105</v>
      </c>
      <c r="AC112" s="25">
        <v>0</v>
      </c>
      <c r="AD112" s="26">
        <f t="shared" si="15"/>
        <v>8244</v>
      </c>
    </row>
    <row r="113" spans="2:32" x14ac:dyDescent="0.3">
      <c r="B113" s="21" t="s">
        <v>13</v>
      </c>
      <c r="C113" s="24">
        <f t="shared" ref="C113:AB113" si="23">+C16+C48+C80</f>
        <v>433</v>
      </c>
      <c r="D113" s="24">
        <f t="shared" si="23"/>
        <v>414</v>
      </c>
      <c r="E113" s="24">
        <f t="shared" si="23"/>
        <v>398</v>
      </c>
      <c r="F113" s="24">
        <f t="shared" si="23"/>
        <v>259</v>
      </c>
      <c r="G113" s="24">
        <f t="shared" si="23"/>
        <v>441</v>
      </c>
      <c r="H113" s="24">
        <f t="shared" si="23"/>
        <v>1887</v>
      </c>
      <c r="I113" s="24">
        <f t="shared" si="23"/>
        <v>281</v>
      </c>
      <c r="J113" s="24">
        <f t="shared" si="23"/>
        <v>168</v>
      </c>
      <c r="K113" s="24">
        <f t="shared" si="23"/>
        <v>69</v>
      </c>
      <c r="L113" s="24">
        <f t="shared" si="23"/>
        <v>109</v>
      </c>
      <c r="M113" s="24">
        <f t="shared" si="23"/>
        <v>55</v>
      </c>
      <c r="N113" s="24">
        <f t="shared" si="23"/>
        <v>236</v>
      </c>
      <c r="O113" s="24">
        <f t="shared" si="23"/>
        <v>210</v>
      </c>
      <c r="P113" s="24">
        <f t="shared" si="23"/>
        <v>109</v>
      </c>
      <c r="Q113" s="24">
        <f t="shared" si="23"/>
        <v>54</v>
      </c>
      <c r="R113" s="24">
        <f t="shared" si="23"/>
        <v>173</v>
      </c>
      <c r="S113" s="24">
        <f t="shared" si="23"/>
        <v>58</v>
      </c>
      <c r="T113" s="24">
        <f t="shared" si="23"/>
        <v>290</v>
      </c>
      <c r="U113" s="25">
        <f t="shared" si="23"/>
        <v>233</v>
      </c>
      <c r="V113" s="25">
        <f t="shared" si="23"/>
        <v>73</v>
      </c>
      <c r="W113" s="25">
        <f t="shared" si="23"/>
        <v>279</v>
      </c>
      <c r="X113" s="25">
        <f t="shared" si="23"/>
        <v>103</v>
      </c>
      <c r="Y113" s="25">
        <f t="shared" si="23"/>
        <v>117</v>
      </c>
      <c r="Z113" s="25">
        <f t="shared" si="23"/>
        <v>162</v>
      </c>
      <c r="AA113" s="25">
        <f t="shared" si="23"/>
        <v>264</v>
      </c>
      <c r="AB113" s="25">
        <f t="shared" si="23"/>
        <v>38</v>
      </c>
      <c r="AC113" s="25">
        <v>0</v>
      </c>
      <c r="AD113" s="26">
        <f t="shared" si="15"/>
        <v>6913</v>
      </c>
    </row>
    <row r="114" spans="2:32" x14ac:dyDescent="0.3">
      <c r="B114" s="21" t="s">
        <v>51</v>
      </c>
      <c r="C114" s="24">
        <f t="shared" ref="C114:AB114" si="24">+C17+C49+C81</f>
        <v>515</v>
      </c>
      <c r="D114" s="24">
        <f t="shared" si="24"/>
        <v>329</v>
      </c>
      <c r="E114" s="24">
        <f t="shared" si="24"/>
        <v>284</v>
      </c>
      <c r="F114" s="24">
        <f t="shared" si="24"/>
        <v>114</v>
      </c>
      <c r="G114" s="24">
        <f t="shared" si="24"/>
        <v>329</v>
      </c>
      <c r="H114" s="24">
        <f t="shared" si="24"/>
        <v>1566</v>
      </c>
      <c r="I114" s="24">
        <f t="shared" si="24"/>
        <v>183</v>
      </c>
      <c r="J114" s="24">
        <f t="shared" si="24"/>
        <v>170</v>
      </c>
      <c r="K114" s="24">
        <f t="shared" si="24"/>
        <v>104</v>
      </c>
      <c r="L114" s="24">
        <f t="shared" si="24"/>
        <v>61</v>
      </c>
      <c r="M114" s="24">
        <f t="shared" si="24"/>
        <v>130</v>
      </c>
      <c r="N114" s="24">
        <f t="shared" si="24"/>
        <v>36</v>
      </c>
      <c r="O114" s="24">
        <f t="shared" si="24"/>
        <v>140</v>
      </c>
      <c r="P114" s="24">
        <f t="shared" si="24"/>
        <v>111</v>
      </c>
      <c r="Q114" s="24">
        <f t="shared" si="24"/>
        <v>87</v>
      </c>
      <c r="R114" s="24">
        <f t="shared" si="24"/>
        <v>170</v>
      </c>
      <c r="S114" s="24">
        <f t="shared" si="24"/>
        <v>31</v>
      </c>
      <c r="T114" s="24">
        <f t="shared" si="24"/>
        <v>124</v>
      </c>
      <c r="U114" s="25">
        <f t="shared" si="24"/>
        <v>74</v>
      </c>
      <c r="V114" s="25">
        <f t="shared" si="24"/>
        <v>121</v>
      </c>
      <c r="W114" s="25">
        <f t="shared" si="24"/>
        <v>168</v>
      </c>
      <c r="X114" s="25">
        <f t="shared" si="24"/>
        <v>43</v>
      </c>
      <c r="Y114" s="25">
        <f t="shared" si="24"/>
        <v>148</v>
      </c>
      <c r="Z114" s="25">
        <f t="shared" si="24"/>
        <v>119</v>
      </c>
      <c r="AA114" s="25">
        <f t="shared" si="24"/>
        <v>180</v>
      </c>
      <c r="AB114" s="25">
        <f t="shared" si="24"/>
        <v>41</v>
      </c>
      <c r="AC114" s="25">
        <v>0</v>
      </c>
      <c r="AD114" s="26">
        <f t="shared" si="15"/>
        <v>5378</v>
      </c>
    </row>
    <row r="115" spans="2:32" x14ac:dyDescent="0.3">
      <c r="B115" s="21" t="s">
        <v>15</v>
      </c>
      <c r="C115" s="24">
        <f t="shared" ref="C115:AB115" si="25">+C18+C50+C82</f>
        <v>614</v>
      </c>
      <c r="D115" s="24">
        <f t="shared" si="25"/>
        <v>512</v>
      </c>
      <c r="E115" s="24">
        <f t="shared" si="25"/>
        <v>450</v>
      </c>
      <c r="F115" s="24">
        <f t="shared" si="25"/>
        <v>303</v>
      </c>
      <c r="G115" s="24">
        <f t="shared" si="25"/>
        <v>572</v>
      </c>
      <c r="H115" s="24">
        <f t="shared" si="25"/>
        <v>1755</v>
      </c>
      <c r="I115" s="24">
        <f t="shared" si="25"/>
        <v>305</v>
      </c>
      <c r="J115" s="24">
        <f t="shared" si="25"/>
        <v>333</v>
      </c>
      <c r="K115" s="24">
        <f t="shared" si="25"/>
        <v>247</v>
      </c>
      <c r="L115" s="24">
        <f t="shared" si="25"/>
        <v>219</v>
      </c>
      <c r="M115" s="24">
        <f t="shared" si="25"/>
        <v>38</v>
      </c>
      <c r="N115" s="24">
        <f t="shared" si="25"/>
        <v>156</v>
      </c>
      <c r="O115" s="24">
        <f t="shared" si="25"/>
        <v>164</v>
      </c>
      <c r="P115" s="24">
        <f t="shared" si="25"/>
        <v>113</v>
      </c>
      <c r="Q115" s="24">
        <f t="shared" si="25"/>
        <v>47</v>
      </c>
      <c r="R115" s="24">
        <f t="shared" si="25"/>
        <v>232</v>
      </c>
      <c r="S115" s="24">
        <f t="shared" si="25"/>
        <v>68</v>
      </c>
      <c r="T115" s="24">
        <f t="shared" si="25"/>
        <v>233</v>
      </c>
      <c r="U115" s="25">
        <f t="shared" si="25"/>
        <v>232</v>
      </c>
      <c r="V115" s="25">
        <f t="shared" si="25"/>
        <v>132</v>
      </c>
      <c r="W115" s="25">
        <f t="shared" si="25"/>
        <v>219</v>
      </c>
      <c r="X115" s="25">
        <f t="shared" si="25"/>
        <v>71</v>
      </c>
      <c r="Y115" s="25">
        <f t="shared" si="25"/>
        <v>138</v>
      </c>
      <c r="Z115" s="25">
        <f t="shared" si="25"/>
        <v>163</v>
      </c>
      <c r="AA115" s="25">
        <f t="shared" si="25"/>
        <v>265</v>
      </c>
      <c r="AB115" s="25">
        <f t="shared" si="25"/>
        <v>50</v>
      </c>
      <c r="AC115" s="25">
        <v>0</v>
      </c>
      <c r="AD115" s="26">
        <f t="shared" si="15"/>
        <v>7631</v>
      </c>
    </row>
    <row r="116" spans="2:32" x14ac:dyDescent="0.3">
      <c r="B116" s="21" t="s">
        <v>16</v>
      </c>
      <c r="C116" s="24">
        <f t="shared" ref="C116:AB116" si="26">+C19+C51+C83</f>
        <v>334</v>
      </c>
      <c r="D116" s="24">
        <f t="shared" si="26"/>
        <v>333</v>
      </c>
      <c r="E116" s="24">
        <f t="shared" si="26"/>
        <v>226</v>
      </c>
      <c r="F116" s="24">
        <f t="shared" si="26"/>
        <v>142</v>
      </c>
      <c r="G116" s="24">
        <f t="shared" si="26"/>
        <v>292</v>
      </c>
      <c r="H116" s="24">
        <f t="shared" si="26"/>
        <v>1002</v>
      </c>
      <c r="I116" s="24">
        <f t="shared" si="26"/>
        <v>48</v>
      </c>
      <c r="J116" s="24">
        <f t="shared" si="26"/>
        <v>78</v>
      </c>
      <c r="K116" s="24">
        <f t="shared" si="26"/>
        <v>190</v>
      </c>
      <c r="L116" s="24">
        <f t="shared" si="26"/>
        <v>156</v>
      </c>
      <c r="M116" s="24">
        <f t="shared" si="26"/>
        <v>89</v>
      </c>
      <c r="N116" s="24">
        <f t="shared" si="26"/>
        <v>82</v>
      </c>
      <c r="O116" s="24">
        <f t="shared" si="26"/>
        <v>302</v>
      </c>
      <c r="P116" s="24">
        <f t="shared" si="26"/>
        <v>471</v>
      </c>
      <c r="Q116" s="24">
        <f t="shared" si="26"/>
        <v>556</v>
      </c>
      <c r="R116" s="24">
        <f t="shared" si="26"/>
        <v>3342</v>
      </c>
      <c r="S116" s="24">
        <f t="shared" si="26"/>
        <v>976</v>
      </c>
      <c r="T116" s="24">
        <f t="shared" si="26"/>
        <v>4491</v>
      </c>
      <c r="U116" s="25">
        <f t="shared" si="26"/>
        <v>3519</v>
      </c>
      <c r="V116" s="25">
        <f t="shared" si="26"/>
        <v>1569</v>
      </c>
      <c r="W116" s="25">
        <f t="shared" si="26"/>
        <v>4502</v>
      </c>
      <c r="X116" s="25">
        <f t="shared" si="26"/>
        <v>2316</v>
      </c>
      <c r="Y116" s="25">
        <f t="shared" si="26"/>
        <v>4071</v>
      </c>
      <c r="Z116" s="25">
        <f t="shared" si="26"/>
        <v>3065</v>
      </c>
      <c r="AA116" s="25">
        <f t="shared" si="26"/>
        <v>4510</v>
      </c>
      <c r="AB116" s="25">
        <f t="shared" si="26"/>
        <v>295</v>
      </c>
      <c r="AC116" s="25">
        <v>0</v>
      </c>
      <c r="AD116" s="26">
        <f t="shared" si="15"/>
        <v>36957</v>
      </c>
    </row>
    <row r="117" spans="2:32" x14ac:dyDescent="0.3">
      <c r="B117" s="21" t="s">
        <v>64</v>
      </c>
      <c r="C117" s="24">
        <f t="shared" ref="C117:AB117" si="27">+C20+C52+C84</f>
        <v>95</v>
      </c>
      <c r="D117" s="24">
        <f t="shared" si="27"/>
        <v>55</v>
      </c>
      <c r="E117" s="24">
        <f t="shared" si="27"/>
        <v>58</v>
      </c>
      <c r="F117" s="24">
        <f t="shared" si="27"/>
        <v>83</v>
      </c>
      <c r="G117" s="24">
        <f t="shared" si="27"/>
        <v>160</v>
      </c>
      <c r="H117" s="24">
        <f t="shared" si="27"/>
        <v>874</v>
      </c>
      <c r="I117" s="24">
        <f t="shared" si="27"/>
        <v>52</v>
      </c>
      <c r="J117" s="24">
        <f t="shared" si="27"/>
        <v>83</v>
      </c>
      <c r="K117" s="24">
        <f t="shared" si="27"/>
        <v>84</v>
      </c>
      <c r="L117" s="24">
        <f t="shared" si="27"/>
        <v>125</v>
      </c>
      <c r="M117" s="24">
        <f t="shared" si="27"/>
        <v>67</v>
      </c>
      <c r="N117" s="24">
        <f t="shared" si="27"/>
        <v>113</v>
      </c>
      <c r="O117" s="24">
        <f t="shared" si="27"/>
        <v>431</v>
      </c>
      <c r="P117" s="24">
        <f t="shared" si="27"/>
        <v>209</v>
      </c>
      <c r="Q117" s="24">
        <f t="shared" si="27"/>
        <v>410</v>
      </c>
      <c r="R117" s="24">
        <f t="shared" si="27"/>
        <v>1571</v>
      </c>
      <c r="S117" s="24">
        <f t="shared" si="27"/>
        <v>679</v>
      </c>
      <c r="T117" s="24">
        <f t="shared" si="27"/>
        <v>2453</v>
      </c>
      <c r="U117" s="25">
        <f t="shared" si="27"/>
        <v>1732</v>
      </c>
      <c r="V117" s="25">
        <f t="shared" si="27"/>
        <v>735</v>
      </c>
      <c r="W117" s="25">
        <f t="shared" si="27"/>
        <v>1595</v>
      </c>
      <c r="X117" s="25">
        <f t="shared" si="27"/>
        <v>972</v>
      </c>
      <c r="Y117" s="25">
        <f t="shared" si="27"/>
        <v>1599</v>
      </c>
      <c r="Z117" s="25">
        <f t="shared" si="27"/>
        <v>1381</v>
      </c>
      <c r="AA117" s="25">
        <f t="shared" si="27"/>
        <v>1878</v>
      </c>
      <c r="AB117" s="25">
        <f t="shared" si="27"/>
        <v>123</v>
      </c>
      <c r="AC117" s="25">
        <v>0</v>
      </c>
      <c r="AD117" s="26">
        <f t="shared" si="15"/>
        <v>17617</v>
      </c>
    </row>
    <row r="118" spans="2:32" x14ac:dyDescent="0.3">
      <c r="B118" s="21" t="s">
        <v>18</v>
      </c>
      <c r="C118" s="24">
        <f t="shared" ref="C118:AB118" si="28">+C21+C53+C85</f>
        <v>60</v>
      </c>
      <c r="D118" s="24">
        <f t="shared" si="28"/>
        <v>74</v>
      </c>
      <c r="E118" s="24">
        <f t="shared" si="28"/>
        <v>66</v>
      </c>
      <c r="F118" s="24">
        <f t="shared" si="28"/>
        <v>24</v>
      </c>
      <c r="G118" s="24">
        <f t="shared" si="28"/>
        <v>51</v>
      </c>
      <c r="H118" s="24">
        <f t="shared" si="28"/>
        <v>793</v>
      </c>
      <c r="I118" s="24">
        <f t="shared" si="28"/>
        <v>24</v>
      </c>
      <c r="J118" s="24">
        <f t="shared" si="28"/>
        <v>45</v>
      </c>
      <c r="K118" s="24">
        <f t="shared" si="28"/>
        <v>52</v>
      </c>
      <c r="L118" s="24">
        <f t="shared" si="28"/>
        <v>31</v>
      </c>
      <c r="M118" s="24">
        <f t="shared" si="28"/>
        <v>51</v>
      </c>
      <c r="N118" s="24">
        <f t="shared" si="28"/>
        <v>20</v>
      </c>
      <c r="O118" s="24">
        <f t="shared" si="28"/>
        <v>485</v>
      </c>
      <c r="P118" s="24">
        <f t="shared" si="28"/>
        <v>373</v>
      </c>
      <c r="Q118" s="24">
        <f t="shared" si="28"/>
        <v>85</v>
      </c>
      <c r="R118" s="24">
        <f t="shared" si="28"/>
        <v>94</v>
      </c>
      <c r="S118" s="24">
        <f t="shared" si="28"/>
        <v>102</v>
      </c>
      <c r="T118" s="24">
        <f t="shared" si="28"/>
        <v>510</v>
      </c>
      <c r="U118" s="25">
        <f t="shared" si="28"/>
        <v>404</v>
      </c>
      <c r="V118" s="25">
        <f t="shared" si="28"/>
        <v>292</v>
      </c>
      <c r="W118" s="25">
        <f t="shared" si="28"/>
        <v>512</v>
      </c>
      <c r="X118" s="25">
        <f t="shared" si="28"/>
        <v>180</v>
      </c>
      <c r="Y118" s="25">
        <f t="shared" si="28"/>
        <v>495</v>
      </c>
      <c r="Z118" s="25">
        <f t="shared" si="28"/>
        <v>430</v>
      </c>
      <c r="AA118" s="25">
        <f t="shared" si="28"/>
        <v>415</v>
      </c>
      <c r="AB118" s="25">
        <f t="shared" si="28"/>
        <v>41</v>
      </c>
      <c r="AC118" s="25">
        <v>0</v>
      </c>
      <c r="AD118" s="26">
        <f t="shared" si="15"/>
        <v>5709</v>
      </c>
    </row>
    <row r="119" spans="2:32" x14ac:dyDescent="0.3">
      <c r="B119" s="21" t="s">
        <v>19</v>
      </c>
      <c r="C119" s="24">
        <f t="shared" ref="C119:AB119" si="29">+C22+C54+C86</f>
        <v>260</v>
      </c>
      <c r="D119" s="24">
        <f t="shared" si="29"/>
        <v>140</v>
      </c>
      <c r="E119" s="24">
        <f t="shared" si="29"/>
        <v>154</v>
      </c>
      <c r="F119" s="24">
        <f t="shared" si="29"/>
        <v>151</v>
      </c>
      <c r="G119" s="24">
        <f t="shared" si="29"/>
        <v>212</v>
      </c>
      <c r="H119" s="24">
        <f t="shared" si="29"/>
        <v>5331</v>
      </c>
      <c r="I119" s="24">
        <f t="shared" si="29"/>
        <v>182</v>
      </c>
      <c r="J119" s="24">
        <f t="shared" si="29"/>
        <v>177</v>
      </c>
      <c r="K119" s="24">
        <f t="shared" si="29"/>
        <v>130</v>
      </c>
      <c r="L119" s="24">
        <f t="shared" si="29"/>
        <v>142</v>
      </c>
      <c r="M119" s="24">
        <f t="shared" si="29"/>
        <v>162</v>
      </c>
      <c r="N119" s="24">
        <f t="shared" si="29"/>
        <v>188</v>
      </c>
      <c r="O119" s="24">
        <f t="shared" si="29"/>
        <v>3430</v>
      </c>
      <c r="P119" s="24">
        <f t="shared" si="29"/>
        <v>1623</v>
      </c>
      <c r="Q119" s="24">
        <f t="shared" si="29"/>
        <v>64</v>
      </c>
      <c r="R119" s="24">
        <f t="shared" si="29"/>
        <v>448</v>
      </c>
      <c r="S119" s="24">
        <f t="shared" si="29"/>
        <v>586</v>
      </c>
      <c r="T119" s="24">
        <f t="shared" si="29"/>
        <v>2162</v>
      </c>
      <c r="U119" s="25">
        <f t="shared" si="29"/>
        <v>953</v>
      </c>
      <c r="V119" s="25">
        <f t="shared" si="29"/>
        <v>834</v>
      </c>
      <c r="W119" s="25">
        <f t="shared" si="29"/>
        <v>1316</v>
      </c>
      <c r="X119" s="25">
        <f t="shared" si="29"/>
        <v>611</v>
      </c>
      <c r="Y119" s="25">
        <f t="shared" si="29"/>
        <v>1344</v>
      </c>
      <c r="Z119" s="25">
        <f t="shared" si="29"/>
        <v>1569</v>
      </c>
      <c r="AA119" s="25">
        <f t="shared" si="29"/>
        <v>1909</v>
      </c>
      <c r="AB119" s="25">
        <f t="shared" si="29"/>
        <v>235</v>
      </c>
      <c r="AC119" s="25">
        <v>0</v>
      </c>
      <c r="AD119" s="26">
        <f t="shared" si="15"/>
        <v>24313</v>
      </c>
    </row>
    <row r="120" spans="2:32" x14ac:dyDescent="0.3">
      <c r="B120" s="21" t="s">
        <v>65</v>
      </c>
      <c r="C120" s="24">
        <f t="shared" ref="C120:AB120" si="30">+C23+C55+C87</f>
        <v>162</v>
      </c>
      <c r="D120" s="24">
        <f t="shared" si="30"/>
        <v>210</v>
      </c>
      <c r="E120" s="24">
        <f t="shared" si="30"/>
        <v>77</v>
      </c>
      <c r="F120" s="24">
        <f t="shared" si="30"/>
        <v>107</v>
      </c>
      <c r="G120" s="24">
        <f t="shared" si="30"/>
        <v>136</v>
      </c>
      <c r="H120" s="24">
        <f t="shared" si="30"/>
        <v>2646</v>
      </c>
      <c r="I120" s="24">
        <f t="shared" si="30"/>
        <v>45</v>
      </c>
      <c r="J120" s="24">
        <f t="shared" si="30"/>
        <v>88</v>
      </c>
      <c r="K120" s="24">
        <f t="shared" si="30"/>
        <v>109</v>
      </c>
      <c r="L120" s="24">
        <f t="shared" si="30"/>
        <v>74</v>
      </c>
      <c r="M120" s="24">
        <f t="shared" si="30"/>
        <v>43</v>
      </c>
      <c r="N120" s="24">
        <f t="shared" si="30"/>
        <v>81</v>
      </c>
      <c r="O120" s="24">
        <f t="shared" si="30"/>
        <v>950</v>
      </c>
      <c r="P120" s="24">
        <f t="shared" si="30"/>
        <v>655</v>
      </c>
      <c r="Q120" s="24">
        <f t="shared" si="30"/>
        <v>98</v>
      </c>
      <c r="R120" s="24">
        <f t="shared" si="30"/>
        <v>484</v>
      </c>
      <c r="S120" s="24">
        <f t="shared" si="30"/>
        <v>237</v>
      </c>
      <c r="T120" s="24">
        <f t="shared" si="30"/>
        <v>862</v>
      </c>
      <c r="U120" s="24">
        <f t="shared" si="30"/>
        <v>563</v>
      </c>
      <c r="V120" s="24">
        <f t="shared" si="30"/>
        <v>327</v>
      </c>
      <c r="W120" s="24">
        <f t="shared" si="30"/>
        <v>1034</v>
      </c>
      <c r="X120" s="24">
        <f t="shared" si="30"/>
        <v>569</v>
      </c>
      <c r="Y120" s="24">
        <f t="shared" si="30"/>
        <v>1104</v>
      </c>
      <c r="Z120" s="24">
        <f t="shared" si="30"/>
        <v>1059</v>
      </c>
      <c r="AA120" s="24">
        <f t="shared" si="30"/>
        <v>1140</v>
      </c>
      <c r="AB120" s="24">
        <f t="shared" si="30"/>
        <v>52</v>
      </c>
      <c r="AC120" s="25">
        <v>0</v>
      </c>
      <c r="AD120" s="26">
        <f t="shared" si="15"/>
        <v>12912</v>
      </c>
    </row>
    <row r="121" spans="2:32" ht="20.399999999999999" x14ac:dyDescent="0.3">
      <c r="B121" s="21" t="s">
        <v>21</v>
      </c>
      <c r="C121" s="24">
        <f t="shared" ref="C121:AB121" si="31">+C24+C56+C88</f>
        <v>143</v>
      </c>
      <c r="D121" s="24">
        <f t="shared" si="31"/>
        <v>209</v>
      </c>
      <c r="E121" s="24">
        <f t="shared" si="31"/>
        <v>158</v>
      </c>
      <c r="F121" s="24">
        <f t="shared" si="31"/>
        <v>123</v>
      </c>
      <c r="G121" s="24">
        <f t="shared" si="31"/>
        <v>242</v>
      </c>
      <c r="H121" s="24">
        <f t="shared" si="31"/>
        <v>10131</v>
      </c>
      <c r="I121" s="24">
        <f t="shared" si="31"/>
        <v>66</v>
      </c>
      <c r="J121" s="24">
        <f t="shared" si="31"/>
        <v>230</v>
      </c>
      <c r="K121" s="24">
        <f t="shared" si="31"/>
        <v>200</v>
      </c>
      <c r="L121" s="24">
        <f t="shared" si="31"/>
        <v>329</v>
      </c>
      <c r="M121" s="24">
        <f t="shared" si="31"/>
        <v>173</v>
      </c>
      <c r="N121" s="24">
        <f t="shared" si="31"/>
        <v>249</v>
      </c>
      <c r="O121" s="24">
        <f t="shared" si="31"/>
        <v>5238</v>
      </c>
      <c r="P121" s="24">
        <f t="shared" si="31"/>
        <v>2603</v>
      </c>
      <c r="Q121" s="24">
        <f t="shared" si="31"/>
        <v>399</v>
      </c>
      <c r="R121" s="24">
        <f t="shared" si="31"/>
        <v>1622</v>
      </c>
      <c r="S121" s="24">
        <f t="shared" si="31"/>
        <v>656</v>
      </c>
      <c r="T121" s="24">
        <f t="shared" si="31"/>
        <v>497</v>
      </c>
      <c r="U121" s="25">
        <f t="shared" si="31"/>
        <v>1129</v>
      </c>
      <c r="V121" s="25">
        <f t="shared" si="31"/>
        <v>610</v>
      </c>
      <c r="W121" s="25">
        <f t="shared" si="31"/>
        <v>2230</v>
      </c>
      <c r="X121" s="25">
        <f t="shared" si="31"/>
        <v>974</v>
      </c>
      <c r="Y121" s="25">
        <f t="shared" si="31"/>
        <v>1803</v>
      </c>
      <c r="Z121" s="25">
        <f t="shared" si="31"/>
        <v>1816</v>
      </c>
      <c r="AA121" s="25">
        <f t="shared" si="31"/>
        <v>2323</v>
      </c>
      <c r="AB121" s="25">
        <f t="shared" si="31"/>
        <v>127</v>
      </c>
      <c r="AC121" s="25">
        <v>0</v>
      </c>
      <c r="AD121" s="26">
        <f t="shared" si="15"/>
        <v>34280</v>
      </c>
    </row>
    <row r="122" spans="2:32" x14ac:dyDescent="0.3">
      <c r="B122" s="21" t="s">
        <v>66</v>
      </c>
      <c r="C122" s="24">
        <f t="shared" ref="C122:AB122" si="32">+C25+C57+C89</f>
        <v>114</v>
      </c>
      <c r="D122" s="24">
        <f t="shared" si="32"/>
        <v>90</v>
      </c>
      <c r="E122" s="24">
        <f t="shared" si="32"/>
        <v>78</v>
      </c>
      <c r="F122" s="24">
        <f t="shared" si="32"/>
        <v>45</v>
      </c>
      <c r="G122" s="24">
        <f t="shared" si="32"/>
        <v>91</v>
      </c>
      <c r="H122" s="24">
        <f t="shared" si="32"/>
        <v>9053</v>
      </c>
      <c r="I122" s="24">
        <f t="shared" si="32"/>
        <v>111</v>
      </c>
      <c r="J122" s="24">
        <f t="shared" si="32"/>
        <v>132</v>
      </c>
      <c r="K122" s="24">
        <f t="shared" si="32"/>
        <v>202</v>
      </c>
      <c r="L122" s="24">
        <f t="shared" si="32"/>
        <v>298</v>
      </c>
      <c r="M122" s="24">
        <f t="shared" si="32"/>
        <v>78</v>
      </c>
      <c r="N122" s="24">
        <f t="shared" si="32"/>
        <v>318</v>
      </c>
      <c r="O122" s="24">
        <f t="shared" si="32"/>
        <v>4629</v>
      </c>
      <c r="P122" s="24">
        <f t="shared" si="32"/>
        <v>2380</v>
      </c>
      <c r="Q122" s="24">
        <f t="shared" si="32"/>
        <v>346</v>
      </c>
      <c r="R122" s="24">
        <f t="shared" si="32"/>
        <v>785</v>
      </c>
      <c r="S122" s="24">
        <f t="shared" si="32"/>
        <v>576</v>
      </c>
      <c r="T122" s="24">
        <f t="shared" si="32"/>
        <v>1200</v>
      </c>
      <c r="U122" s="25">
        <f t="shared" si="32"/>
        <v>473</v>
      </c>
      <c r="V122" s="25">
        <f t="shared" si="32"/>
        <v>414</v>
      </c>
      <c r="W122" s="25">
        <f t="shared" si="32"/>
        <v>987</v>
      </c>
      <c r="X122" s="25">
        <f t="shared" si="32"/>
        <v>453</v>
      </c>
      <c r="Y122" s="25">
        <f t="shared" si="32"/>
        <v>923</v>
      </c>
      <c r="Z122" s="25">
        <f t="shared" si="32"/>
        <v>1005</v>
      </c>
      <c r="AA122" s="25">
        <f t="shared" si="32"/>
        <v>1657</v>
      </c>
      <c r="AB122" s="25">
        <f t="shared" si="32"/>
        <v>149</v>
      </c>
      <c r="AC122" s="25">
        <v>0</v>
      </c>
      <c r="AD122" s="26">
        <f t="shared" si="15"/>
        <v>26587</v>
      </c>
    </row>
    <row r="123" spans="2:32" x14ac:dyDescent="0.3">
      <c r="B123" s="21" t="s">
        <v>22</v>
      </c>
      <c r="C123" s="24">
        <f t="shared" ref="C123:AB123" si="33">+C26+C58+C90</f>
        <v>101</v>
      </c>
      <c r="D123" s="24">
        <f t="shared" si="33"/>
        <v>84</v>
      </c>
      <c r="E123" s="24">
        <f t="shared" si="33"/>
        <v>86</v>
      </c>
      <c r="F123" s="24">
        <f t="shared" si="33"/>
        <v>68</v>
      </c>
      <c r="G123" s="24">
        <f t="shared" si="33"/>
        <v>102</v>
      </c>
      <c r="H123" s="24">
        <f t="shared" si="33"/>
        <v>4652</v>
      </c>
      <c r="I123" s="24">
        <f t="shared" si="33"/>
        <v>63</v>
      </c>
      <c r="J123" s="24">
        <f t="shared" si="33"/>
        <v>131</v>
      </c>
      <c r="K123" s="24">
        <f t="shared" si="33"/>
        <v>163</v>
      </c>
      <c r="L123" s="24">
        <f t="shared" si="33"/>
        <v>131</v>
      </c>
      <c r="M123" s="24">
        <f t="shared" si="33"/>
        <v>96</v>
      </c>
      <c r="N123" s="24">
        <f t="shared" si="33"/>
        <v>155</v>
      </c>
      <c r="O123" s="24">
        <f t="shared" si="33"/>
        <v>1954</v>
      </c>
      <c r="P123" s="24">
        <f t="shared" si="33"/>
        <v>875</v>
      </c>
      <c r="Q123" s="24">
        <f t="shared" si="33"/>
        <v>263</v>
      </c>
      <c r="R123" s="24">
        <f t="shared" si="33"/>
        <v>729</v>
      </c>
      <c r="S123" s="24">
        <f t="shared" si="33"/>
        <v>318</v>
      </c>
      <c r="T123" s="24">
        <f t="shared" si="33"/>
        <v>532</v>
      </c>
      <c r="U123" s="25">
        <f t="shared" si="33"/>
        <v>387</v>
      </c>
      <c r="V123" s="25">
        <f t="shared" si="33"/>
        <v>352</v>
      </c>
      <c r="W123" s="25">
        <f t="shared" si="33"/>
        <v>639</v>
      </c>
      <c r="X123" s="25">
        <f t="shared" si="33"/>
        <v>435</v>
      </c>
      <c r="Y123" s="25">
        <f t="shared" si="33"/>
        <v>1117</v>
      </c>
      <c r="Z123" s="25">
        <f t="shared" si="33"/>
        <v>1257</v>
      </c>
      <c r="AA123" s="25">
        <f t="shared" si="33"/>
        <v>780</v>
      </c>
      <c r="AB123" s="25">
        <f t="shared" si="33"/>
        <v>80</v>
      </c>
      <c r="AC123" s="25">
        <v>0</v>
      </c>
      <c r="AD123" s="26">
        <f t="shared" si="15"/>
        <v>15550</v>
      </c>
    </row>
    <row r="124" spans="2:32" x14ac:dyDescent="0.3">
      <c r="B124" s="21" t="s">
        <v>23</v>
      </c>
      <c r="C124" s="24">
        <f t="shared" ref="C124:AB124" si="34">+C27+C59+C91</f>
        <v>75</v>
      </c>
      <c r="D124" s="24">
        <f t="shared" si="34"/>
        <v>134</v>
      </c>
      <c r="E124" s="24">
        <f t="shared" si="34"/>
        <v>130</v>
      </c>
      <c r="F124" s="24">
        <f t="shared" si="34"/>
        <v>95</v>
      </c>
      <c r="G124" s="24">
        <f t="shared" si="34"/>
        <v>97</v>
      </c>
      <c r="H124" s="24">
        <f t="shared" si="34"/>
        <v>11885</v>
      </c>
      <c r="I124" s="24">
        <f t="shared" si="34"/>
        <v>159</v>
      </c>
      <c r="J124" s="24">
        <f t="shared" si="34"/>
        <v>167</v>
      </c>
      <c r="K124" s="24">
        <f t="shared" si="34"/>
        <v>251</v>
      </c>
      <c r="L124" s="24">
        <f t="shared" si="34"/>
        <v>304</v>
      </c>
      <c r="M124" s="24">
        <f t="shared" si="34"/>
        <v>147</v>
      </c>
      <c r="N124" s="24">
        <f t="shared" si="34"/>
        <v>219</v>
      </c>
      <c r="O124" s="24">
        <f t="shared" si="34"/>
        <v>5993</v>
      </c>
      <c r="P124" s="24">
        <f t="shared" si="34"/>
        <v>2145</v>
      </c>
      <c r="Q124" s="24">
        <f t="shared" si="34"/>
        <v>524</v>
      </c>
      <c r="R124" s="24">
        <f t="shared" si="34"/>
        <v>1258</v>
      </c>
      <c r="S124" s="24">
        <f t="shared" si="34"/>
        <v>987</v>
      </c>
      <c r="T124" s="24">
        <f t="shared" si="34"/>
        <v>2132</v>
      </c>
      <c r="U124" s="25">
        <f t="shared" si="34"/>
        <v>962</v>
      </c>
      <c r="V124" s="25">
        <f t="shared" si="34"/>
        <v>931</v>
      </c>
      <c r="W124" s="25">
        <f t="shared" si="34"/>
        <v>967</v>
      </c>
      <c r="X124" s="25">
        <f t="shared" si="34"/>
        <v>177</v>
      </c>
      <c r="Y124" s="25">
        <f t="shared" si="34"/>
        <v>1159</v>
      </c>
      <c r="Z124" s="25">
        <f t="shared" si="34"/>
        <v>2008</v>
      </c>
      <c r="AA124" s="25">
        <f t="shared" si="34"/>
        <v>2420</v>
      </c>
      <c r="AB124" s="25">
        <f t="shared" si="34"/>
        <v>135</v>
      </c>
      <c r="AC124" s="25">
        <v>0</v>
      </c>
      <c r="AD124" s="26">
        <f t="shared" si="15"/>
        <v>35461</v>
      </c>
    </row>
    <row r="125" spans="2:32" x14ac:dyDescent="0.3">
      <c r="B125" s="21" t="s">
        <v>24</v>
      </c>
      <c r="C125" s="24">
        <f t="shared" ref="C125:AB125" si="35">+C28+C60+C92</f>
        <v>58</v>
      </c>
      <c r="D125" s="24">
        <f t="shared" si="35"/>
        <v>32</v>
      </c>
      <c r="E125" s="24">
        <f t="shared" si="35"/>
        <v>64</v>
      </c>
      <c r="F125" s="24">
        <f t="shared" si="35"/>
        <v>16</v>
      </c>
      <c r="G125" s="24">
        <f t="shared" si="35"/>
        <v>66</v>
      </c>
      <c r="H125" s="24">
        <f t="shared" si="35"/>
        <v>6205</v>
      </c>
      <c r="I125" s="24">
        <f t="shared" si="35"/>
        <v>34</v>
      </c>
      <c r="J125" s="24">
        <f t="shared" si="35"/>
        <v>155</v>
      </c>
      <c r="K125" s="24">
        <f t="shared" si="35"/>
        <v>106</v>
      </c>
      <c r="L125" s="24">
        <f t="shared" si="35"/>
        <v>136</v>
      </c>
      <c r="M125" s="24">
        <f t="shared" si="35"/>
        <v>66</v>
      </c>
      <c r="N125" s="24">
        <f t="shared" si="35"/>
        <v>99</v>
      </c>
      <c r="O125" s="24">
        <f t="shared" si="35"/>
        <v>3194</v>
      </c>
      <c r="P125" s="24">
        <f t="shared" si="35"/>
        <v>1095</v>
      </c>
      <c r="Q125" s="24">
        <f t="shared" si="35"/>
        <v>138</v>
      </c>
      <c r="R125" s="24">
        <f t="shared" si="35"/>
        <v>520</v>
      </c>
      <c r="S125" s="24">
        <f t="shared" si="35"/>
        <v>560</v>
      </c>
      <c r="T125" s="24">
        <f t="shared" si="35"/>
        <v>974</v>
      </c>
      <c r="U125" s="25">
        <f t="shared" si="35"/>
        <v>400</v>
      </c>
      <c r="V125" s="25">
        <f t="shared" si="35"/>
        <v>588</v>
      </c>
      <c r="W125" s="25">
        <f t="shared" si="35"/>
        <v>176</v>
      </c>
      <c r="X125" s="25">
        <f t="shared" si="35"/>
        <v>405</v>
      </c>
      <c r="Y125" s="25">
        <f t="shared" si="35"/>
        <v>329</v>
      </c>
      <c r="Z125" s="25">
        <f t="shared" si="35"/>
        <v>1045</v>
      </c>
      <c r="AA125" s="25">
        <f t="shared" si="35"/>
        <v>1338</v>
      </c>
      <c r="AB125" s="25">
        <f t="shared" si="35"/>
        <v>46</v>
      </c>
      <c r="AC125" s="25">
        <v>0</v>
      </c>
      <c r="AD125" s="26">
        <f t="shared" si="15"/>
        <v>17845</v>
      </c>
    </row>
    <row r="126" spans="2:32" x14ac:dyDescent="0.3">
      <c r="B126" s="21" t="s">
        <v>25</v>
      </c>
      <c r="C126" s="24">
        <f t="shared" ref="C126:AB126" si="36">+C29+C61+C93</f>
        <v>51</v>
      </c>
      <c r="D126" s="24">
        <f t="shared" si="36"/>
        <v>67</v>
      </c>
      <c r="E126" s="24">
        <f t="shared" si="36"/>
        <v>37</v>
      </c>
      <c r="F126" s="24">
        <f t="shared" si="36"/>
        <v>61</v>
      </c>
      <c r="G126" s="24">
        <f t="shared" si="36"/>
        <v>122</v>
      </c>
      <c r="H126" s="24">
        <f t="shared" si="36"/>
        <v>11427</v>
      </c>
      <c r="I126" s="24">
        <f t="shared" si="36"/>
        <v>189</v>
      </c>
      <c r="J126" s="24">
        <f t="shared" si="36"/>
        <v>146</v>
      </c>
      <c r="K126" s="24">
        <f t="shared" si="36"/>
        <v>170</v>
      </c>
      <c r="L126" s="24">
        <f t="shared" si="36"/>
        <v>161</v>
      </c>
      <c r="M126" s="24">
        <f t="shared" si="36"/>
        <v>152</v>
      </c>
      <c r="N126" s="24">
        <f t="shared" si="36"/>
        <v>115</v>
      </c>
      <c r="O126" s="24">
        <f t="shared" si="36"/>
        <v>5926</v>
      </c>
      <c r="P126" s="24">
        <f t="shared" si="36"/>
        <v>2044</v>
      </c>
      <c r="Q126" s="24">
        <f t="shared" si="36"/>
        <v>496</v>
      </c>
      <c r="R126" s="24">
        <f t="shared" si="36"/>
        <v>1273</v>
      </c>
      <c r="S126" s="24">
        <f t="shared" si="36"/>
        <v>1170</v>
      </c>
      <c r="T126" s="24">
        <f t="shared" si="36"/>
        <v>1901</v>
      </c>
      <c r="U126" s="25">
        <f t="shared" si="36"/>
        <v>903</v>
      </c>
      <c r="V126" s="25">
        <f t="shared" si="36"/>
        <v>1466</v>
      </c>
      <c r="W126" s="25">
        <f t="shared" si="36"/>
        <v>1277</v>
      </c>
      <c r="X126" s="25">
        <f t="shared" si="36"/>
        <v>403</v>
      </c>
      <c r="Y126" s="25">
        <f t="shared" si="36"/>
        <v>739</v>
      </c>
      <c r="Z126" s="25">
        <f t="shared" si="36"/>
        <v>1429</v>
      </c>
      <c r="AA126" s="25">
        <f t="shared" si="36"/>
        <v>2361</v>
      </c>
      <c r="AB126" s="25">
        <f t="shared" si="36"/>
        <v>34</v>
      </c>
      <c r="AC126" s="25">
        <v>0</v>
      </c>
      <c r="AD126" s="26">
        <f t="shared" si="15"/>
        <v>34120</v>
      </c>
      <c r="AF126" s="9"/>
    </row>
    <row r="127" spans="2:32" ht="20.399999999999999" x14ac:dyDescent="0.3">
      <c r="B127" s="21" t="s">
        <v>67</v>
      </c>
      <c r="C127" s="24">
        <f t="shared" ref="C127:AB127" si="37">+C30+C62+C94</f>
        <v>47</v>
      </c>
      <c r="D127" s="24">
        <f t="shared" si="37"/>
        <v>58</v>
      </c>
      <c r="E127" s="24">
        <f t="shared" si="37"/>
        <v>30</v>
      </c>
      <c r="F127" s="24">
        <f t="shared" si="37"/>
        <v>9</v>
      </c>
      <c r="G127" s="24">
        <f t="shared" si="37"/>
        <v>203</v>
      </c>
      <c r="H127" s="24">
        <f t="shared" si="37"/>
        <v>8554</v>
      </c>
      <c r="I127" s="24">
        <f t="shared" si="37"/>
        <v>166</v>
      </c>
      <c r="J127" s="24">
        <f t="shared" si="37"/>
        <v>127</v>
      </c>
      <c r="K127" s="24">
        <f t="shared" si="37"/>
        <v>173</v>
      </c>
      <c r="L127" s="24">
        <f t="shared" si="37"/>
        <v>237</v>
      </c>
      <c r="M127" s="24">
        <f t="shared" si="37"/>
        <v>154</v>
      </c>
      <c r="N127" s="24">
        <f t="shared" si="37"/>
        <v>204</v>
      </c>
      <c r="O127" s="24">
        <f t="shared" si="37"/>
        <v>3970</v>
      </c>
      <c r="P127" s="24">
        <f t="shared" si="37"/>
        <v>1564</v>
      </c>
      <c r="Q127" s="24">
        <f t="shared" si="37"/>
        <v>447</v>
      </c>
      <c r="R127" s="24">
        <f t="shared" si="37"/>
        <v>1441</v>
      </c>
      <c r="S127" s="24">
        <f t="shared" si="37"/>
        <v>989</v>
      </c>
      <c r="T127" s="24">
        <f t="shared" si="37"/>
        <v>1754</v>
      </c>
      <c r="U127" s="25">
        <f t="shared" si="37"/>
        <v>1001</v>
      </c>
      <c r="V127" s="25">
        <f t="shared" si="37"/>
        <v>1569</v>
      </c>
      <c r="W127" s="25">
        <f t="shared" si="37"/>
        <v>2366</v>
      </c>
      <c r="X127" s="25">
        <f t="shared" si="37"/>
        <v>1235</v>
      </c>
      <c r="Y127" s="25">
        <f t="shared" si="37"/>
        <v>1964</v>
      </c>
      <c r="Z127" s="25">
        <f t="shared" si="37"/>
        <v>809</v>
      </c>
      <c r="AA127" s="25">
        <f t="shared" si="37"/>
        <v>1064</v>
      </c>
      <c r="AB127" s="25">
        <f t="shared" si="37"/>
        <v>30</v>
      </c>
      <c r="AC127" s="25">
        <v>0</v>
      </c>
      <c r="AD127" s="26">
        <f t="shared" si="15"/>
        <v>30165</v>
      </c>
    </row>
    <row r="128" spans="2:32" ht="20.399999999999999" x14ac:dyDescent="0.3">
      <c r="B128" s="21" t="s">
        <v>57</v>
      </c>
      <c r="C128" s="24">
        <f t="shared" ref="C128:AB128" si="38">+C31+C63+C95</f>
        <v>180</v>
      </c>
      <c r="D128" s="24">
        <f t="shared" si="38"/>
        <v>146</v>
      </c>
      <c r="E128" s="24">
        <f t="shared" si="38"/>
        <v>112</v>
      </c>
      <c r="F128" s="24">
        <f t="shared" si="38"/>
        <v>52</v>
      </c>
      <c r="G128" s="24">
        <f t="shared" si="38"/>
        <v>313</v>
      </c>
      <c r="H128" s="24">
        <f t="shared" si="38"/>
        <v>11653</v>
      </c>
      <c r="I128" s="24">
        <f t="shared" si="38"/>
        <v>82</v>
      </c>
      <c r="J128" s="24">
        <f t="shared" si="38"/>
        <v>258</v>
      </c>
      <c r="K128" s="24">
        <f t="shared" si="38"/>
        <v>410</v>
      </c>
      <c r="L128" s="24">
        <f t="shared" si="38"/>
        <v>326</v>
      </c>
      <c r="M128" s="24">
        <f t="shared" si="38"/>
        <v>191</v>
      </c>
      <c r="N128" s="24">
        <f t="shared" si="38"/>
        <v>346</v>
      </c>
      <c r="O128" s="24">
        <f t="shared" si="38"/>
        <v>6050</v>
      </c>
      <c r="P128" s="24">
        <f t="shared" si="38"/>
        <v>1828</v>
      </c>
      <c r="Q128" s="24">
        <f t="shared" si="38"/>
        <v>325</v>
      </c>
      <c r="R128" s="24">
        <f t="shared" si="38"/>
        <v>1736</v>
      </c>
      <c r="S128" s="24">
        <f t="shared" si="38"/>
        <v>1020</v>
      </c>
      <c r="T128" s="24">
        <f t="shared" si="38"/>
        <v>1983</v>
      </c>
      <c r="U128" s="25">
        <f t="shared" si="38"/>
        <v>1510</v>
      </c>
      <c r="V128" s="25">
        <f t="shared" si="38"/>
        <v>887</v>
      </c>
      <c r="W128" s="25">
        <f t="shared" si="38"/>
        <v>2176</v>
      </c>
      <c r="X128" s="25">
        <f t="shared" si="38"/>
        <v>1374</v>
      </c>
      <c r="Y128" s="25">
        <f t="shared" si="38"/>
        <v>2408</v>
      </c>
      <c r="Z128" s="25">
        <f t="shared" si="38"/>
        <v>1449</v>
      </c>
      <c r="AA128" s="25">
        <f t="shared" si="38"/>
        <v>576</v>
      </c>
      <c r="AB128" s="25">
        <f t="shared" si="38"/>
        <v>7</v>
      </c>
      <c r="AC128" s="25">
        <v>0</v>
      </c>
      <c r="AD128" s="26">
        <f t="shared" si="15"/>
        <v>37398</v>
      </c>
    </row>
    <row r="129" spans="2:32" x14ac:dyDescent="0.3">
      <c r="B129" s="21" t="s">
        <v>58</v>
      </c>
      <c r="C129" s="24">
        <f t="shared" ref="C129:AB129" si="39">+C32+C64+C96</f>
        <v>7</v>
      </c>
      <c r="D129" s="24">
        <f t="shared" si="39"/>
        <v>11</v>
      </c>
      <c r="E129" s="24">
        <f t="shared" si="39"/>
        <v>11</v>
      </c>
      <c r="F129" s="24">
        <f t="shared" si="39"/>
        <v>2</v>
      </c>
      <c r="G129" s="24">
        <f t="shared" si="39"/>
        <v>18</v>
      </c>
      <c r="H129" s="24">
        <f t="shared" si="39"/>
        <v>344</v>
      </c>
      <c r="I129" s="24">
        <f t="shared" si="39"/>
        <v>0</v>
      </c>
      <c r="J129" s="24">
        <f t="shared" si="39"/>
        <v>5</v>
      </c>
      <c r="K129" s="24">
        <f t="shared" si="39"/>
        <v>32</v>
      </c>
      <c r="L129" s="24">
        <f t="shared" si="39"/>
        <v>8</v>
      </c>
      <c r="M129" s="24">
        <f t="shared" si="39"/>
        <v>14</v>
      </c>
      <c r="N129" s="24">
        <f t="shared" si="39"/>
        <v>8</v>
      </c>
      <c r="O129" s="24">
        <f t="shared" si="39"/>
        <v>270</v>
      </c>
      <c r="P129" s="24">
        <f t="shared" si="39"/>
        <v>59</v>
      </c>
      <c r="Q129" s="24">
        <f t="shared" si="39"/>
        <v>16</v>
      </c>
      <c r="R129" s="24">
        <f t="shared" si="39"/>
        <v>105</v>
      </c>
      <c r="S129" s="24">
        <f t="shared" si="39"/>
        <v>54</v>
      </c>
      <c r="T129" s="24">
        <f t="shared" si="39"/>
        <v>91</v>
      </c>
      <c r="U129" s="25">
        <f t="shared" si="39"/>
        <v>29</v>
      </c>
      <c r="V129" s="25">
        <f t="shared" si="39"/>
        <v>49</v>
      </c>
      <c r="W129" s="25">
        <f t="shared" si="39"/>
        <v>38</v>
      </c>
      <c r="X129" s="25">
        <f t="shared" si="39"/>
        <v>44</v>
      </c>
      <c r="Y129" s="25">
        <f t="shared" si="39"/>
        <v>46</v>
      </c>
      <c r="Z129" s="25">
        <f t="shared" si="39"/>
        <v>25</v>
      </c>
      <c r="AA129" s="25">
        <f t="shared" si="39"/>
        <v>14</v>
      </c>
      <c r="AB129" s="25">
        <f t="shared" si="39"/>
        <v>30</v>
      </c>
      <c r="AC129" s="25">
        <v>0</v>
      </c>
      <c r="AD129" s="26">
        <f t="shared" si="15"/>
        <v>1330</v>
      </c>
    </row>
    <row r="130" spans="2:32" ht="20.399999999999999" x14ac:dyDescent="0.3">
      <c r="B130" s="21" t="s">
        <v>49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5">
        <v>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6">
        <f t="shared" si="15"/>
        <v>0</v>
      </c>
    </row>
    <row r="131" spans="2:32" x14ac:dyDescent="0.3">
      <c r="B131" s="21" t="s">
        <v>26</v>
      </c>
      <c r="C131" s="27">
        <f>SUM(C104:C130)</f>
        <v>12828</v>
      </c>
      <c r="D131" s="27">
        <f t="shared" ref="D131:AC131" si="40">SUM(D104:D130)</f>
        <v>6840</v>
      </c>
      <c r="E131" s="27">
        <f t="shared" si="40"/>
        <v>6422</v>
      </c>
      <c r="F131" s="27">
        <f t="shared" si="40"/>
        <v>3821</v>
      </c>
      <c r="G131" s="27">
        <f t="shared" si="40"/>
        <v>8049</v>
      </c>
      <c r="H131" s="27">
        <f t="shared" si="40"/>
        <v>115791</v>
      </c>
      <c r="I131" s="27">
        <f t="shared" si="40"/>
        <v>4929</v>
      </c>
      <c r="J131" s="27">
        <f t="shared" si="40"/>
        <v>5623</v>
      </c>
      <c r="K131" s="27">
        <f t="shared" si="40"/>
        <v>7758</v>
      </c>
      <c r="L131" s="27">
        <f t="shared" si="40"/>
        <v>7221</v>
      </c>
      <c r="M131" s="27">
        <f t="shared" si="40"/>
        <v>5121</v>
      </c>
      <c r="N131" s="27">
        <f t="shared" si="40"/>
        <v>7974</v>
      </c>
      <c r="O131" s="27">
        <f t="shared" si="40"/>
        <v>47123</v>
      </c>
      <c r="P131" s="27">
        <f t="shared" si="40"/>
        <v>19973</v>
      </c>
      <c r="Q131" s="27">
        <f t="shared" si="40"/>
        <v>6008</v>
      </c>
      <c r="R131" s="27">
        <f t="shared" si="40"/>
        <v>24640</v>
      </c>
      <c r="S131" s="27">
        <f t="shared" si="40"/>
        <v>12410</v>
      </c>
      <c r="T131" s="27">
        <f t="shared" si="40"/>
        <v>34015</v>
      </c>
      <c r="U131" s="27">
        <f t="shared" si="40"/>
        <v>24360</v>
      </c>
      <c r="V131" s="27">
        <f t="shared" si="40"/>
        <v>16480</v>
      </c>
      <c r="W131" s="27">
        <f t="shared" si="40"/>
        <v>33268</v>
      </c>
      <c r="X131" s="27">
        <f t="shared" si="40"/>
        <v>16708</v>
      </c>
      <c r="Y131" s="27">
        <f t="shared" si="40"/>
        <v>30922</v>
      </c>
      <c r="Z131" s="27">
        <f t="shared" si="40"/>
        <v>27793</v>
      </c>
      <c r="AA131" s="27">
        <f t="shared" si="40"/>
        <v>33809</v>
      </c>
      <c r="AB131" s="27">
        <f t="shared" si="40"/>
        <v>2366</v>
      </c>
      <c r="AC131" s="27">
        <f t="shared" si="40"/>
        <v>0</v>
      </c>
      <c r="AD131" s="27">
        <f>SUM(AD104:AD129)</f>
        <v>522252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2383</v>
      </c>
      <c r="D134" s="28">
        <f>C134/$AD$131</f>
        <v>4.5629313051936612E-3</v>
      </c>
    </row>
    <row r="135" spans="2:32" x14ac:dyDescent="0.3">
      <c r="B135" s="16" t="s">
        <v>91</v>
      </c>
      <c r="C135" s="18">
        <f>SUM(O116:AC116)+SUM(O117:O130)</f>
        <v>76505</v>
      </c>
      <c r="D135" s="29">
        <f>C135/$AD$131</f>
        <v>0.14649058309015572</v>
      </c>
      <c r="AD135" s="9"/>
    </row>
    <row r="136" spans="2:32" x14ac:dyDescent="0.3">
      <c r="B136" s="16" t="s">
        <v>69</v>
      </c>
      <c r="C136" s="18">
        <f>SUM(O109:AB109)+SUM(H116:H129)</f>
        <v>167299</v>
      </c>
      <c r="D136" s="29">
        <f>C136/$AD$131</f>
        <v>0.32034152095157126</v>
      </c>
    </row>
    <row r="137" spans="2:32" x14ac:dyDescent="0.3">
      <c r="B137" s="16" t="s">
        <v>96</v>
      </c>
      <c r="C137" s="18">
        <f>SUM(Q117:AC117)+SUM(P117:P130)</f>
        <v>32581</v>
      </c>
      <c r="D137" s="29">
        <f>C137/$AD$131</f>
        <v>6.2385591630094286E-2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16777</v>
      </c>
      <c r="D139" s="29">
        <f>C139/$AD$131</f>
        <v>3.2124338441978199E-2</v>
      </c>
    </row>
    <row r="140" spans="2:32" x14ac:dyDescent="0.3">
      <c r="B140" s="16" t="s">
        <v>93</v>
      </c>
      <c r="C140" s="18">
        <f>SUM(C104:N115)</f>
        <v>88674</v>
      </c>
      <c r="D140" s="29">
        <f>C140/$AD$131</f>
        <v>0.1697915948622504</v>
      </c>
    </row>
    <row r="141" spans="2:32" x14ac:dyDescent="0.3">
      <c r="B141" s="16" t="s">
        <v>94</v>
      </c>
      <c r="C141" s="18">
        <f>SUM(O116:AC130)+SUM(H116:H130)+SUM(O109:AC109)</f>
        <v>393840</v>
      </c>
      <c r="D141" s="29">
        <f>C141/$AD$131</f>
        <v>0.75411870131660574</v>
      </c>
    </row>
    <row r="142" spans="2:32" x14ac:dyDescent="0.3">
      <c r="B142" s="16" t="s">
        <v>95</v>
      </c>
      <c r="C142" s="18">
        <f>AD131-C140-C141</f>
        <v>39738</v>
      </c>
      <c r="D142" s="29">
        <f>C142/$AD$131</f>
        <v>7.6089703821143814E-2</v>
      </c>
    </row>
    <row r="143" spans="2:32" x14ac:dyDescent="0.3">
      <c r="B143" s="16" t="s">
        <v>97</v>
      </c>
      <c r="C143" s="18">
        <f>AD131</f>
        <v>522252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BH135"/>
  <sheetViews>
    <sheetView showGridLines="0" zoomScale="85" zoomScaleNormal="85" workbookViewId="0">
      <selection activeCell="C6" sqref="C6:AC6"/>
    </sheetView>
  </sheetViews>
  <sheetFormatPr baseColWidth="10" defaultRowHeight="14.4" x14ac:dyDescent="0.3"/>
  <cols>
    <col min="1" max="1" width="14.6640625" customWidth="1"/>
    <col min="2" max="2" width="19.33203125" bestFit="1" customWidth="1"/>
    <col min="3" max="3" width="9" bestFit="1" customWidth="1"/>
    <col min="4" max="4" width="6.44140625" bestFit="1" customWidth="1"/>
    <col min="5" max="5" width="7" customWidth="1"/>
    <col min="6" max="6" width="5.5546875" bestFit="1" customWidth="1"/>
    <col min="7" max="7" width="8.6640625" customWidth="1"/>
    <col min="8" max="8" width="8.33203125" bestFit="1" customWidth="1"/>
    <col min="9" max="9" width="7.6640625" bestFit="1" customWidth="1"/>
    <col min="10" max="10" width="6.5546875" bestFit="1" customWidth="1"/>
    <col min="11" max="14" width="6.44140625" bestFit="1" customWidth="1"/>
    <col min="15" max="16" width="6.5546875" bestFit="1" customWidth="1"/>
    <col min="17" max="17" width="7.6640625" bestFit="1" customWidth="1"/>
    <col min="18" max="19" width="6.5546875" bestFit="1" customWidth="1"/>
    <col min="20" max="27" width="7.6640625" bestFit="1" customWidth="1"/>
    <col min="28" max="29" width="5.5546875" bestFit="1" customWidth="1"/>
    <col min="30" max="30" width="9.33203125" bestFit="1" customWidth="1"/>
    <col min="33" max="33" width="4.5546875" bestFit="1" customWidth="1"/>
    <col min="34" max="39" width="5" bestFit="1" customWidth="1"/>
    <col min="40" max="40" width="4.5546875" bestFit="1" customWidth="1"/>
    <col min="41" max="41" width="7" bestFit="1" customWidth="1"/>
    <col min="42" max="42" width="5" bestFit="1" customWidth="1"/>
    <col min="43" max="43" width="4.5546875" bestFit="1" customWidth="1"/>
    <col min="44" max="45" width="5" bestFit="1" customWidth="1"/>
    <col min="46" max="46" width="7" bestFit="1" customWidth="1"/>
    <col min="47" max="49" width="5" bestFit="1" customWidth="1"/>
    <col min="50" max="50" width="7" bestFit="1" customWidth="1"/>
    <col min="51" max="51" width="5" bestFit="1" customWidth="1"/>
    <col min="52" max="52" width="7" bestFit="1" customWidth="1"/>
    <col min="53" max="53" width="5" bestFit="1" customWidth="1"/>
    <col min="54" max="54" width="4.5546875" bestFit="1" customWidth="1"/>
    <col min="55" max="55" width="7" bestFit="1" customWidth="1"/>
    <col min="56" max="56" width="5" bestFit="1" customWidth="1"/>
    <col min="57" max="58" width="4.5546875" bestFit="1" customWidth="1"/>
    <col min="59" max="59" width="4.44140625" bestFit="1" customWidth="1"/>
  </cols>
  <sheetData>
    <row r="2" spans="1:60" x14ac:dyDescent="0.3">
      <c r="C2" s="78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60" x14ac:dyDescent="0.3">
      <c r="C3" s="77" t="s">
        <v>72</v>
      </c>
      <c r="D3" s="77"/>
      <c r="E3" s="77"/>
      <c r="G3" s="2" t="s">
        <v>59</v>
      </c>
    </row>
    <row r="4" spans="1:60" x14ac:dyDescent="0.3">
      <c r="D4" s="3"/>
    </row>
    <row r="5" spans="1:60" x14ac:dyDescent="0.3">
      <c r="B5" s="11" t="s">
        <v>60</v>
      </c>
      <c r="C5" s="12"/>
      <c r="D5" s="12"/>
      <c r="E5" s="12" t="s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spans="1:60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E6" s="12"/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  <c r="BH6" s="12"/>
    </row>
    <row r="7" spans="1:60" x14ac:dyDescent="0.3">
      <c r="A7">
        <v>1</v>
      </c>
      <c r="B7" s="21" t="s">
        <v>5</v>
      </c>
      <c r="C7" s="5">
        <v>320</v>
      </c>
      <c r="D7" s="5">
        <v>58</v>
      </c>
      <c r="E7" s="5">
        <v>59</v>
      </c>
      <c r="F7" s="5">
        <v>79</v>
      </c>
      <c r="G7" s="5">
        <v>150</v>
      </c>
      <c r="H7" s="5">
        <v>2409</v>
      </c>
      <c r="I7" s="5">
        <v>363</v>
      </c>
      <c r="J7" s="5">
        <v>328</v>
      </c>
      <c r="K7" s="5">
        <v>266</v>
      </c>
      <c r="L7" s="5">
        <v>346</v>
      </c>
      <c r="M7" s="5">
        <v>266</v>
      </c>
      <c r="N7" s="5">
        <v>355</v>
      </c>
      <c r="O7" s="5">
        <v>330</v>
      </c>
      <c r="P7" s="5">
        <v>52</v>
      </c>
      <c r="Q7" s="5">
        <v>52</v>
      </c>
      <c r="R7" s="5">
        <v>180</v>
      </c>
      <c r="S7" s="5">
        <v>123</v>
      </c>
      <c r="T7" s="5">
        <v>143</v>
      </c>
      <c r="U7" s="6">
        <v>52</v>
      </c>
      <c r="V7" s="6">
        <v>61</v>
      </c>
      <c r="W7" s="6">
        <v>50</v>
      </c>
      <c r="X7" s="6">
        <v>49</v>
      </c>
      <c r="Y7" s="6">
        <v>28</v>
      </c>
      <c r="Z7" s="6">
        <v>18</v>
      </c>
      <c r="AA7" s="6">
        <v>130</v>
      </c>
      <c r="AB7" s="6">
        <v>2</v>
      </c>
      <c r="AC7" s="6"/>
      <c r="AD7" s="22">
        <f t="shared" ref="AD7:AD33" si="0">SUM(C7:AC7)</f>
        <v>6269</v>
      </c>
      <c r="AE7" s="12"/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  <c r="BH7" s="12"/>
    </row>
    <row r="8" spans="1:60" x14ac:dyDescent="0.3">
      <c r="A8">
        <v>2</v>
      </c>
      <c r="B8" s="21" t="s">
        <v>50</v>
      </c>
      <c r="C8" s="5">
        <v>148</v>
      </c>
      <c r="D8" s="5">
        <v>225</v>
      </c>
      <c r="E8" s="5">
        <v>35</v>
      </c>
      <c r="F8" s="5">
        <v>62</v>
      </c>
      <c r="G8" s="5">
        <v>95</v>
      </c>
      <c r="H8" s="5">
        <v>1409</v>
      </c>
      <c r="I8" s="5">
        <v>355</v>
      </c>
      <c r="J8" s="5">
        <v>182</v>
      </c>
      <c r="K8" s="5">
        <v>377</v>
      </c>
      <c r="L8" s="5">
        <v>367</v>
      </c>
      <c r="M8" s="5">
        <v>301</v>
      </c>
      <c r="N8" s="5">
        <v>409</v>
      </c>
      <c r="O8" s="5">
        <v>453</v>
      </c>
      <c r="P8" s="5">
        <v>27</v>
      </c>
      <c r="Q8" s="5">
        <v>61</v>
      </c>
      <c r="R8" s="5">
        <v>143</v>
      </c>
      <c r="S8" s="5">
        <v>249</v>
      </c>
      <c r="T8" s="5">
        <v>101</v>
      </c>
      <c r="U8" s="6">
        <v>51</v>
      </c>
      <c r="V8" s="6">
        <v>151</v>
      </c>
      <c r="W8" s="6">
        <v>143</v>
      </c>
      <c r="X8" s="6">
        <v>25</v>
      </c>
      <c r="Y8" s="6">
        <v>55</v>
      </c>
      <c r="Z8" s="6">
        <v>54</v>
      </c>
      <c r="AA8" s="6">
        <v>132</v>
      </c>
      <c r="AB8" s="6">
        <v>1</v>
      </c>
      <c r="AC8" s="6"/>
      <c r="AD8" s="22">
        <f t="shared" si="0"/>
        <v>5611</v>
      </c>
      <c r="AE8" s="12"/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  <c r="BH8" s="12"/>
    </row>
    <row r="9" spans="1:60" ht="20.399999999999999" x14ac:dyDescent="0.3">
      <c r="A9">
        <v>3</v>
      </c>
      <c r="B9" s="21" t="s">
        <v>61</v>
      </c>
      <c r="C9" s="5">
        <v>85</v>
      </c>
      <c r="D9" s="5">
        <v>9</v>
      </c>
      <c r="E9" s="5">
        <v>227</v>
      </c>
      <c r="F9" s="5">
        <v>34</v>
      </c>
      <c r="G9" s="5">
        <v>91</v>
      </c>
      <c r="H9" s="5">
        <v>1545</v>
      </c>
      <c r="I9" s="5">
        <v>256</v>
      </c>
      <c r="J9" s="5">
        <v>155</v>
      </c>
      <c r="K9" s="5">
        <v>163</v>
      </c>
      <c r="L9" s="5">
        <v>329</v>
      </c>
      <c r="M9" s="5">
        <v>154</v>
      </c>
      <c r="N9" s="5">
        <v>307</v>
      </c>
      <c r="O9" s="5">
        <v>209</v>
      </c>
      <c r="P9" s="5">
        <v>37</v>
      </c>
      <c r="Q9" s="5">
        <v>64</v>
      </c>
      <c r="R9" s="5">
        <v>114</v>
      </c>
      <c r="S9" s="5">
        <v>102</v>
      </c>
      <c r="T9" s="5">
        <v>80</v>
      </c>
      <c r="U9" s="6">
        <v>71</v>
      </c>
      <c r="V9" s="6">
        <v>74</v>
      </c>
      <c r="W9" s="6">
        <v>82</v>
      </c>
      <c r="X9" s="6">
        <v>42</v>
      </c>
      <c r="Y9" s="6">
        <v>48</v>
      </c>
      <c r="Z9" s="6">
        <v>27</v>
      </c>
      <c r="AA9" s="6">
        <v>128</v>
      </c>
      <c r="AB9" s="6">
        <v>0</v>
      </c>
      <c r="AC9" s="6"/>
      <c r="AD9" s="22">
        <f t="shared" si="0"/>
        <v>4433</v>
      </c>
      <c r="AE9" s="12"/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  <c r="BH9" s="12"/>
    </row>
    <row r="10" spans="1:60" ht="20.399999999999999" x14ac:dyDescent="0.3">
      <c r="A10">
        <v>4</v>
      </c>
      <c r="B10" s="21" t="s">
        <v>7</v>
      </c>
      <c r="C10" s="5">
        <v>94</v>
      </c>
      <c r="D10" s="5">
        <v>38</v>
      </c>
      <c r="E10" s="5">
        <v>22</v>
      </c>
      <c r="F10" s="5">
        <v>113</v>
      </c>
      <c r="G10" s="5">
        <v>22</v>
      </c>
      <c r="H10" s="5">
        <v>770</v>
      </c>
      <c r="I10" s="5">
        <v>144</v>
      </c>
      <c r="J10" s="5">
        <v>183</v>
      </c>
      <c r="K10" s="5">
        <v>155</v>
      </c>
      <c r="L10" s="5">
        <v>196</v>
      </c>
      <c r="M10" s="5">
        <v>103</v>
      </c>
      <c r="N10" s="5">
        <v>215</v>
      </c>
      <c r="O10" s="5">
        <v>123</v>
      </c>
      <c r="P10" s="5">
        <v>50</v>
      </c>
      <c r="Q10" s="5">
        <v>3</v>
      </c>
      <c r="R10" s="5">
        <v>115</v>
      </c>
      <c r="S10" s="5">
        <v>147</v>
      </c>
      <c r="T10" s="5">
        <v>82</v>
      </c>
      <c r="U10" s="6">
        <v>42</v>
      </c>
      <c r="V10" s="6">
        <v>43</v>
      </c>
      <c r="W10" s="6">
        <v>50</v>
      </c>
      <c r="X10" s="6">
        <v>9</v>
      </c>
      <c r="Y10" s="6">
        <v>39</v>
      </c>
      <c r="Z10" s="6">
        <v>9</v>
      </c>
      <c r="AA10" s="6">
        <v>68</v>
      </c>
      <c r="AB10" s="6">
        <v>0</v>
      </c>
      <c r="AC10" s="6"/>
      <c r="AD10" s="22">
        <f t="shared" si="0"/>
        <v>2835</v>
      </c>
      <c r="AE10" s="12"/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  <c r="BH10" s="12"/>
    </row>
    <row r="11" spans="1:60" ht="18.75" customHeight="1" x14ac:dyDescent="0.3">
      <c r="A11">
        <v>5</v>
      </c>
      <c r="B11" s="21" t="s">
        <v>8</v>
      </c>
      <c r="C11" s="5">
        <v>265</v>
      </c>
      <c r="D11" s="5">
        <v>64</v>
      </c>
      <c r="E11" s="5">
        <v>49</v>
      </c>
      <c r="F11" s="5">
        <v>13</v>
      </c>
      <c r="G11" s="5">
        <v>213</v>
      </c>
      <c r="H11" s="5">
        <v>1112</v>
      </c>
      <c r="I11" s="5">
        <v>338</v>
      </c>
      <c r="J11" s="5">
        <v>264</v>
      </c>
      <c r="K11" s="5">
        <v>319</v>
      </c>
      <c r="L11" s="5">
        <v>418</v>
      </c>
      <c r="M11" s="5">
        <v>172</v>
      </c>
      <c r="N11" s="5">
        <v>486</v>
      </c>
      <c r="O11" s="5">
        <v>155</v>
      </c>
      <c r="P11" s="5">
        <v>82</v>
      </c>
      <c r="Q11" s="5">
        <v>15</v>
      </c>
      <c r="R11" s="5">
        <v>152</v>
      </c>
      <c r="S11" s="5">
        <v>114</v>
      </c>
      <c r="T11" s="5">
        <v>112</v>
      </c>
      <c r="U11" s="6">
        <v>35</v>
      </c>
      <c r="V11" s="6">
        <v>39</v>
      </c>
      <c r="W11" s="6">
        <v>52</v>
      </c>
      <c r="X11" s="6">
        <v>54</v>
      </c>
      <c r="Y11" s="6">
        <v>65</v>
      </c>
      <c r="Z11" s="6">
        <v>44</v>
      </c>
      <c r="AA11" s="6">
        <v>145</v>
      </c>
      <c r="AB11" s="6">
        <v>2</v>
      </c>
      <c r="AC11" s="6"/>
      <c r="AD11" s="22">
        <f t="shared" si="0"/>
        <v>4779</v>
      </c>
      <c r="AE11" s="12"/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  <c r="BH11" s="12"/>
    </row>
    <row r="12" spans="1:60" x14ac:dyDescent="0.3">
      <c r="A12">
        <v>6</v>
      </c>
      <c r="B12" s="21" t="s">
        <v>62</v>
      </c>
      <c r="C12" s="5">
        <v>3477</v>
      </c>
      <c r="D12" s="5">
        <v>1351</v>
      </c>
      <c r="E12" s="5">
        <v>1632</v>
      </c>
      <c r="F12" s="5">
        <v>820</v>
      </c>
      <c r="G12" s="5">
        <v>1210</v>
      </c>
      <c r="H12" s="5">
        <v>5313</v>
      </c>
      <c r="I12" s="5">
        <v>331</v>
      </c>
      <c r="J12" s="5">
        <v>581</v>
      </c>
      <c r="K12" s="5">
        <v>1652</v>
      </c>
      <c r="L12" s="5">
        <v>949</v>
      </c>
      <c r="M12" s="5">
        <v>949</v>
      </c>
      <c r="N12" s="5">
        <v>1213</v>
      </c>
      <c r="O12" s="5">
        <v>892</v>
      </c>
      <c r="P12" s="5">
        <v>505</v>
      </c>
      <c r="Q12" s="5">
        <v>969</v>
      </c>
      <c r="R12" s="5">
        <v>4897</v>
      </c>
      <c r="S12" s="5">
        <v>1725</v>
      </c>
      <c r="T12" s="5">
        <v>6920</v>
      </c>
      <c r="U12" s="6">
        <v>5574</v>
      </c>
      <c r="V12" s="6">
        <v>2616</v>
      </c>
      <c r="W12" s="6">
        <v>6591</v>
      </c>
      <c r="X12" s="6">
        <v>3801</v>
      </c>
      <c r="Y12" s="6">
        <v>6811</v>
      </c>
      <c r="Z12" s="6">
        <v>4716</v>
      </c>
      <c r="AA12" s="6">
        <v>5842</v>
      </c>
      <c r="AB12" s="6">
        <v>75</v>
      </c>
      <c r="AC12" s="6"/>
      <c r="AD12" s="22">
        <f t="shared" si="0"/>
        <v>71412</v>
      </c>
      <c r="AE12" s="12"/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  <c r="BH12" s="12"/>
    </row>
    <row r="13" spans="1:60" ht="20.399999999999999" x14ac:dyDescent="0.3">
      <c r="A13">
        <v>8</v>
      </c>
      <c r="B13" s="21" t="s">
        <v>10</v>
      </c>
      <c r="C13" s="5">
        <v>324</v>
      </c>
      <c r="D13" s="5">
        <v>300</v>
      </c>
      <c r="E13" s="5">
        <v>205</v>
      </c>
      <c r="F13" s="5">
        <v>161</v>
      </c>
      <c r="G13" s="5">
        <v>301</v>
      </c>
      <c r="H13" s="5">
        <v>337</v>
      </c>
      <c r="I13" s="5">
        <v>103</v>
      </c>
      <c r="J13" s="5">
        <v>45</v>
      </c>
      <c r="K13" s="5">
        <v>144</v>
      </c>
      <c r="L13" s="5">
        <v>157</v>
      </c>
      <c r="M13" s="5">
        <v>141</v>
      </c>
      <c r="N13" s="5">
        <v>193</v>
      </c>
      <c r="O13" s="5">
        <v>16</v>
      </c>
      <c r="P13" s="5">
        <v>29</v>
      </c>
      <c r="Q13" s="5">
        <v>36</v>
      </c>
      <c r="R13" s="5">
        <v>108</v>
      </c>
      <c r="S13" s="5">
        <v>26</v>
      </c>
      <c r="T13" s="5">
        <v>55</v>
      </c>
      <c r="U13" s="6">
        <v>99</v>
      </c>
      <c r="V13" s="6">
        <v>44</v>
      </c>
      <c r="W13" s="6">
        <v>80</v>
      </c>
      <c r="X13" s="6">
        <v>21</v>
      </c>
      <c r="Y13" s="6">
        <v>98</v>
      </c>
      <c r="Z13" s="6">
        <v>56</v>
      </c>
      <c r="AA13" s="6">
        <v>56</v>
      </c>
      <c r="AB13" s="6">
        <v>0</v>
      </c>
      <c r="AC13" s="6"/>
      <c r="AD13" s="22">
        <f t="shared" si="0"/>
        <v>3135</v>
      </c>
      <c r="AE13" s="12"/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  <c r="BH13" s="12"/>
    </row>
    <row r="14" spans="1:60" x14ac:dyDescent="0.3">
      <c r="A14">
        <v>9</v>
      </c>
      <c r="B14" s="21" t="s">
        <v>11</v>
      </c>
      <c r="C14" s="5">
        <v>387</v>
      </c>
      <c r="D14" s="5">
        <v>190</v>
      </c>
      <c r="E14" s="5">
        <v>138</v>
      </c>
      <c r="F14" s="5">
        <v>178</v>
      </c>
      <c r="G14" s="5">
        <v>299</v>
      </c>
      <c r="H14" s="5">
        <v>649</v>
      </c>
      <c r="I14" s="5">
        <v>56</v>
      </c>
      <c r="J14" s="5">
        <v>107</v>
      </c>
      <c r="K14" s="5">
        <v>73</v>
      </c>
      <c r="L14" s="5">
        <v>156</v>
      </c>
      <c r="M14" s="5">
        <v>93</v>
      </c>
      <c r="N14" s="5">
        <v>273</v>
      </c>
      <c r="O14" s="5">
        <v>55</v>
      </c>
      <c r="P14" s="5">
        <v>57</v>
      </c>
      <c r="Q14" s="5">
        <v>77</v>
      </c>
      <c r="R14" s="5">
        <v>140</v>
      </c>
      <c r="S14" s="5">
        <v>101</v>
      </c>
      <c r="T14" s="5">
        <v>87</v>
      </c>
      <c r="U14" s="6">
        <v>81</v>
      </c>
      <c r="V14" s="6">
        <v>123</v>
      </c>
      <c r="W14" s="6">
        <v>107</v>
      </c>
      <c r="X14" s="6">
        <v>95</v>
      </c>
      <c r="Y14" s="6">
        <v>59</v>
      </c>
      <c r="Z14" s="6">
        <v>52</v>
      </c>
      <c r="AA14" s="6">
        <v>153</v>
      </c>
      <c r="AB14" s="6">
        <v>3</v>
      </c>
      <c r="AC14" s="6"/>
      <c r="AD14" s="22">
        <f t="shared" si="0"/>
        <v>3789</v>
      </c>
      <c r="AE14" s="12"/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  <c r="BH14" s="12"/>
    </row>
    <row r="15" spans="1:60" ht="20.399999999999999" x14ac:dyDescent="0.3">
      <c r="A15">
        <v>10</v>
      </c>
      <c r="B15" s="21" t="s">
        <v>63</v>
      </c>
      <c r="C15" s="5">
        <v>407</v>
      </c>
      <c r="D15" s="5">
        <v>392</v>
      </c>
      <c r="E15" s="5">
        <v>168</v>
      </c>
      <c r="F15" s="5">
        <v>182</v>
      </c>
      <c r="G15" s="5">
        <v>346</v>
      </c>
      <c r="H15" s="5">
        <v>1701</v>
      </c>
      <c r="I15" s="5">
        <v>118</v>
      </c>
      <c r="J15" s="5">
        <v>92</v>
      </c>
      <c r="K15" s="5">
        <v>157</v>
      </c>
      <c r="L15" s="5">
        <v>41</v>
      </c>
      <c r="M15" s="5">
        <v>69</v>
      </c>
      <c r="N15" s="5">
        <v>153</v>
      </c>
      <c r="O15" s="5">
        <v>142</v>
      </c>
      <c r="P15" s="5">
        <v>94</v>
      </c>
      <c r="Q15" s="5">
        <v>51</v>
      </c>
      <c r="R15" s="5">
        <v>109</v>
      </c>
      <c r="S15" s="5">
        <v>89</v>
      </c>
      <c r="T15" s="5">
        <v>166</v>
      </c>
      <c r="U15" s="6">
        <v>105</v>
      </c>
      <c r="V15" s="6">
        <v>140</v>
      </c>
      <c r="W15" s="6">
        <v>208</v>
      </c>
      <c r="X15" s="6">
        <v>49</v>
      </c>
      <c r="Y15" s="6">
        <v>47</v>
      </c>
      <c r="Z15" s="6">
        <v>119</v>
      </c>
      <c r="AA15" s="6">
        <v>292</v>
      </c>
      <c r="AB15" s="6">
        <v>11</v>
      </c>
      <c r="AC15" s="6"/>
      <c r="AD15" s="22">
        <f t="shared" si="0"/>
        <v>5448</v>
      </c>
      <c r="AE15" s="12"/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  <c r="BH15" s="12"/>
    </row>
    <row r="16" spans="1:60" x14ac:dyDescent="0.3">
      <c r="A16">
        <v>11</v>
      </c>
      <c r="B16" s="21" t="s">
        <v>13</v>
      </c>
      <c r="C16" s="5">
        <v>305</v>
      </c>
      <c r="D16" s="5">
        <v>264</v>
      </c>
      <c r="E16" s="5">
        <v>283</v>
      </c>
      <c r="F16" s="5">
        <v>210</v>
      </c>
      <c r="G16" s="5">
        <v>315</v>
      </c>
      <c r="H16" s="5">
        <v>1147</v>
      </c>
      <c r="I16" s="5">
        <v>155</v>
      </c>
      <c r="J16" s="5">
        <v>103</v>
      </c>
      <c r="K16" s="5">
        <v>41</v>
      </c>
      <c r="L16" s="5">
        <v>168</v>
      </c>
      <c r="M16" s="5">
        <v>34</v>
      </c>
      <c r="N16" s="5">
        <v>167</v>
      </c>
      <c r="O16" s="5">
        <v>141</v>
      </c>
      <c r="P16" s="5">
        <v>78</v>
      </c>
      <c r="Q16" s="5">
        <v>28</v>
      </c>
      <c r="R16" s="5">
        <v>116</v>
      </c>
      <c r="S16" s="5">
        <v>68</v>
      </c>
      <c r="T16" s="5">
        <v>208</v>
      </c>
      <c r="U16" s="6">
        <v>182</v>
      </c>
      <c r="V16" s="6">
        <v>53</v>
      </c>
      <c r="W16" s="6">
        <v>191</v>
      </c>
      <c r="X16" s="6">
        <v>65</v>
      </c>
      <c r="Y16" s="6">
        <v>69</v>
      </c>
      <c r="Z16" s="6">
        <v>133</v>
      </c>
      <c r="AA16" s="6">
        <v>186</v>
      </c>
      <c r="AB16" s="6">
        <v>8</v>
      </c>
      <c r="AC16" s="6"/>
      <c r="AD16" s="22">
        <f t="shared" si="0"/>
        <v>4718</v>
      </c>
      <c r="AE16" s="12"/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  <c r="BH16" s="12"/>
    </row>
    <row r="17" spans="1:60" x14ac:dyDescent="0.3">
      <c r="A17">
        <v>12</v>
      </c>
      <c r="B17" s="21" t="s">
        <v>51</v>
      </c>
      <c r="C17" s="5">
        <v>319</v>
      </c>
      <c r="D17" s="5">
        <v>232</v>
      </c>
      <c r="E17" s="5">
        <v>180</v>
      </c>
      <c r="F17" s="5">
        <v>149</v>
      </c>
      <c r="G17" s="5">
        <v>181</v>
      </c>
      <c r="H17" s="5">
        <v>933</v>
      </c>
      <c r="I17" s="5">
        <v>118</v>
      </c>
      <c r="J17" s="5">
        <v>101</v>
      </c>
      <c r="K17" s="5">
        <v>38</v>
      </c>
      <c r="L17" s="5">
        <v>39</v>
      </c>
      <c r="M17" s="5">
        <v>141</v>
      </c>
      <c r="N17" s="5">
        <v>20</v>
      </c>
      <c r="O17" s="5">
        <v>85</v>
      </c>
      <c r="P17" s="5">
        <v>83</v>
      </c>
      <c r="Q17" s="5">
        <v>48</v>
      </c>
      <c r="R17" s="5">
        <v>132</v>
      </c>
      <c r="S17" s="5">
        <v>23</v>
      </c>
      <c r="T17" s="5">
        <v>82</v>
      </c>
      <c r="U17" s="6">
        <v>69</v>
      </c>
      <c r="V17" s="6">
        <v>49</v>
      </c>
      <c r="W17" s="6">
        <v>138</v>
      </c>
      <c r="X17" s="6">
        <v>32</v>
      </c>
      <c r="Y17" s="6">
        <v>84</v>
      </c>
      <c r="Z17" s="6">
        <v>53</v>
      </c>
      <c r="AA17" s="6">
        <v>111</v>
      </c>
      <c r="AB17" s="6">
        <v>0</v>
      </c>
      <c r="AC17" s="6"/>
      <c r="AD17" s="22">
        <f t="shared" si="0"/>
        <v>3440</v>
      </c>
      <c r="AE17" s="12"/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  <c r="BH17" s="12"/>
    </row>
    <row r="18" spans="1:60" x14ac:dyDescent="0.3">
      <c r="A18">
        <v>13</v>
      </c>
      <c r="B18" s="21" t="s">
        <v>15</v>
      </c>
      <c r="C18" s="5">
        <v>363</v>
      </c>
      <c r="D18" s="5">
        <v>370</v>
      </c>
      <c r="E18" s="5">
        <v>303</v>
      </c>
      <c r="F18" s="5">
        <v>267</v>
      </c>
      <c r="G18" s="5">
        <v>416</v>
      </c>
      <c r="H18" s="5">
        <v>1273</v>
      </c>
      <c r="I18" s="5">
        <v>179</v>
      </c>
      <c r="J18" s="5">
        <v>214</v>
      </c>
      <c r="K18" s="5">
        <v>187</v>
      </c>
      <c r="L18" s="5">
        <v>139</v>
      </c>
      <c r="M18" s="5">
        <v>40</v>
      </c>
      <c r="N18" s="5">
        <v>148</v>
      </c>
      <c r="O18" s="5">
        <v>115</v>
      </c>
      <c r="P18" s="5">
        <v>70</v>
      </c>
      <c r="Q18" s="5">
        <v>45</v>
      </c>
      <c r="R18" s="5">
        <v>180</v>
      </c>
      <c r="S18" s="5">
        <v>45</v>
      </c>
      <c r="T18" s="5">
        <v>179</v>
      </c>
      <c r="U18" s="6">
        <v>140</v>
      </c>
      <c r="V18" s="6">
        <v>92</v>
      </c>
      <c r="W18" s="6">
        <v>201</v>
      </c>
      <c r="X18" s="6">
        <v>66</v>
      </c>
      <c r="Y18" s="6">
        <v>122</v>
      </c>
      <c r="Z18" s="6">
        <v>116</v>
      </c>
      <c r="AA18" s="6">
        <v>255</v>
      </c>
      <c r="AB18" s="6">
        <v>12</v>
      </c>
      <c r="AC18" s="6"/>
      <c r="AD18" s="22">
        <f t="shared" si="0"/>
        <v>5537</v>
      </c>
      <c r="AE18" s="12"/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  <c r="BH18" s="12"/>
    </row>
    <row r="19" spans="1:60" x14ac:dyDescent="0.3">
      <c r="A19">
        <v>14</v>
      </c>
      <c r="B19" s="21" t="s">
        <v>16</v>
      </c>
      <c r="C19" s="5">
        <v>197</v>
      </c>
      <c r="D19" s="5">
        <v>208</v>
      </c>
      <c r="E19" s="5">
        <v>108</v>
      </c>
      <c r="F19" s="5">
        <v>114</v>
      </c>
      <c r="G19" s="5">
        <v>96</v>
      </c>
      <c r="H19" s="5">
        <v>557</v>
      </c>
      <c r="I19" s="5">
        <v>22</v>
      </c>
      <c r="J19" s="5">
        <v>60</v>
      </c>
      <c r="K19" s="5">
        <v>129</v>
      </c>
      <c r="L19" s="5">
        <v>108</v>
      </c>
      <c r="M19" s="5">
        <v>75</v>
      </c>
      <c r="N19" s="5">
        <v>60</v>
      </c>
      <c r="O19" s="5">
        <v>419</v>
      </c>
      <c r="P19" s="5">
        <v>314</v>
      </c>
      <c r="Q19" s="5">
        <v>557</v>
      </c>
      <c r="R19" s="5">
        <v>2430</v>
      </c>
      <c r="S19" s="5">
        <v>638</v>
      </c>
      <c r="T19" s="5">
        <v>2644</v>
      </c>
      <c r="U19" s="6">
        <v>2277</v>
      </c>
      <c r="V19" s="6">
        <v>968</v>
      </c>
      <c r="W19" s="6">
        <v>2575</v>
      </c>
      <c r="X19" s="6">
        <v>1415</v>
      </c>
      <c r="Y19" s="6">
        <v>2601</v>
      </c>
      <c r="Z19" s="6">
        <v>1553</v>
      </c>
      <c r="AA19" s="6">
        <v>2874</v>
      </c>
      <c r="AB19" s="6">
        <v>32</v>
      </c>
      <c r="AC19" s="6"/>
      <c r="AD19" s="22">
        <f t="shared" si="0"/>
        <v>23031</v>
      </c>
      <c r="AE19" s="12"/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  <c r="BH19" s="12"/>
    </row>
    <row r="20" spans="1:60" ht="20.399999999999999" x14ac:dyDescent="0.3">
      <c r="A20">
        <v>15</v>
      </c>
      <c r="B20" s="21" t="s">
        <v>64</v>
      </c>
      <c r="C20" s="5">
        <v>27</v>
      </c>
      <c r="D20" s="5">
        <v>30</v>
      </c>
      <c r="E20" s="5">
        <v>49</v>
      </c>
      <c r="F20" s="5">
        <v>52</v>
      </c>
      <c r="G20" s="5">
        <v>86</v>
      </c>
      <c r="H20" s="5">
        <v>483</v>
      </c>
      <c r="I20" s="5">
        <v>19</v>
      </c>
      <c r="J20" s="5">
        <v>50</v>
      </c>
      <c r="K20" s="5">
        <v>71</v>
      </c>
      <c r="L20" s="5">
        <v>99</v>
      </c>
      <c r="M20" s="5">
        <v>49</v>
      </c>
      <c r="N20" s="5">
        <v>65</v>
      </c>
      <c r="O20" s="5">
        <v>260</v>
      </c>
      <c r="P20" s="5">
        <v>245</v>
      </c>
      <c r="Q20" s="5">
        <v>331</v>
      </c>
      <c r="R20" s="5">
        <v>1010</v>
      </c>
      <c r="S20" s="5">
        <v>600</v>
      </c>
      <c r="T20" s="5">
        <v>1601</v>
      </c>
      <c r="U20" s="6">
        <v>1131</v>
      </c>
      <c r="V20" s="6">
        <v>447</v>
      </c>
      <c r="W20" s="6">
        <v>945</v>
      </c>
      <c r="X20" s="6">
        <v>593</v>
      </c>
      <c r="Y20" s="6">
        <v>997</v>
      </c>
      <c r="Z20" s="6">
        <v>758</v>
      </c>
      <c r="AA20" s="6">
        <v>1449</v>
      </c>
      <c r="AB20" s="6">
        <v>24</v>
      </c>
      <c r="AC20" s="6"/>
      <c r="AD20" s="22">
        <f t="shared" si="0"/>
        <v>11471</v>
      </c>
      <c r="AE20" s="12"/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  <c r="BH20" s="12"/>
    </row>
    <row r="21" spans="1:60" x14ac:dyDescent="0.3">
      <c r="A21">
        <v>16</v>
      </c>
      <c r="B21" s="21" t="s">
        <v>18</v>
      </c>
      <c r="C21" s="5">
        <v>52</v>
      </c>
      <c r="D21" s="5">
        <v>48</v>
      </c>
      <c r="E21" s="5">
        <v>70</v>
      </c>
      <c r="F21" s="5">
        <v>12</v>
      </c>
      <c r="G21" s="5">
        <v>50</v>
      </c>
      <c r="H21" s="5">
        <v>602</v>
      </c>
      <c r="I21" s="5">
        <v>24</v>
      </c>
      <c r="J21" s="5">
        <v>54</v>
      </c>
      <c r="K21" s="5">
        <v>38</v>
      </c>
      <c r="L21" s="5">
        <v>17</v>
      </c>
      <c r="M21" s="5">
        <v>38</v>
      </c>
      <c r="N21" s="5">
        <v>35</v>
      </c>
      <c r="O21" s="5">
        <v>393</v>
      </c>
      <c r="P21" s="5">
        <v>330</v>
      </c>
      <c r="Q21" s="5">
        <v>138</v>
      </c>
      <c r="R21" s="5">
        <v>64</v>
      </c>
      <c r="S21" s="5">
        <v>117</v>
      </c>
      <c r="T21" s="5">
        <v>347</v>
      </c>
      <c r="U21" s="6">
        <v>268</v>
      </c>
      <c r="V21" s="6">
        <v>243</v>
      </c>
      <c r="W21" s="6">
        <v>364</v>
      </c>
      <c r="X21" s="6">
        <v>150</v>
      </c>
      <c r="Y21" s="6">
        <v>310</v>
      </c>
      <c r="Z21" s="6">
        <v>326</v>
      </c>
      <c r="AA21" s="6">
        <v>319</v>
      </c>
      <c r="AB21" s="6">
        <v>7</v>
      </c>
      <c r="AC21" s="6"/>
      <c r="AD21" s="22">
        <f t="shared" si="0"/>
        <v>4416</v>
      </c>
      <c r="AE21" s="12"/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  <c r="BH21" s="12"/>
    </row>
    <row r="22" spans="1:60" x14ac:dyDescent="0.3">
      <c r="A22">
        <v>17</v>
      </c>
      <c r="B22" s="21" t="s">
        <v>19</v>
      </c>
      <c r="C22" s="5">
        <v>147</v>
      </c>
      <c r="D22" s="5">
        <v>109</v>
      </c>
      <c r="E22" s="5">
        <v>121</v>
      </c>
      <c r="F22" s="5">
        <v>121</v>
      </c>
      <c r="G22" s="5">
        <v>161</v>
      </c>
      <c r="H22" s="5">
        <v>3623</v>
      </c>
      <c r="I22" s="5">
        <v>87</v>
      </c>
      <c r="J22" s="5">
        <v>115</v>
      </c>
      <c r="K22" s="5">
        <v>111</v>
      </c>
      <c r="L22" s="5">
        <v>112</v>
      </c>
      <c r="M22" s="5">
        <v>87</v>
      </c>
      <c r="N22" s="5">
        <v>129</v>
      </c>
      <c r="O22" s="5">
        <v>2252</v>
      </c>
      <c r="P22" s="5">
        <v>1129</v>
      </c>
      <c r="Q22" s="5">
        <v>44</v>
      </c>
      <c r="R22" s="5">
        <v>601</v>
      </c>
      <c r="S22" s="5">
        <v>615</v>
      </c>
      <c r="T22" s="5">
        <v>1557</v>
      </c>
      <c r="U22" s="6">
        <v>612</v>
      </c>
      <c r="V22" s="6">
        <v>605</v>
      </c>
      <c r="W22" s="6">
        <v>866</v>
      </c>
      <c r="X22" s="6">
        <v>458</v>
      </c>
      <c r="Y22" s="6">
        <v>925</v>
      </c>
      <c r="Z22" s="6">
        <v>961</v>
      </c>
      <c r="AA22" s="6">
        <v>1439</v>
      </c>
      <c r="AB22" s="6">
        <v>47</v>
      </c>
      <c r="AC22" s="6"/>
      <c r="AD22" s="22">
        <f t="shared" si="0"/>
        <v>17034</v>
      </c>
      <c r="AE22" s="12"/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  <c r="BH22" s="12"/>
    </row>
    <row r="23" spans="1:60" x14ac:dyDescent="0.3">
      <c r="A23">
        <v>18</v>
      </c>
      <c r="B23" s="21" t="s">
        <v>65</v>
      </c>
      <c r="C23" s="5">
        <v>123</v>
      </c>
      <c r="D23" s="5">
        <v>151</v>
      </c>
      <c r="E23" s="5">
        <v>47</v>
      </c>
      <c r="F23" s="5">
        <v>96</v>
      </c>
      <c r="G23" s="5">
        <v>110</v>
      </c>
      <c r="H23" s="5">
        <v>2132</v>
      </c>
      <c r="I23" s="5">
        <v>20</v>
      </c>
      <c r="J23" s="5">
        <v>71</v>
      </c>
      <c r="K23" s="5">
        <v>84</v>
      </c>
      <c r="L23" s="5">
        <v>60</v>
      </c>
      <c r="M23" s="5">
        <v>25</v>
      </c>
      <c r="N23" s="5">
        <v>53</v>
      </c>
      <c r="O23" s="5">
        <v>633</v>
      </c>
      <c r="P23" s="5">
        <v>546</v>
      </c>
      <c r="Q23" s="5">
        <v>150</v>
      </c>
      <c r="R23" s="5">
        <v>389</v>
      </c>
      <c r="S23" s="5">
        <v>270</v>
      </c>
      <c r="T23" s="5">
        <v>548</v>
      </c>
      <c r="U23" s="5">
        <v>434</v>
      </c>
      <c r="V23" s="5">
        <v>292</v>
      </c>
      <c r="W23" s="5">
        <v>929</v>
      </c>
      <c r="X23" s="5">
        <v>460</v>
      </c>
      <c r="Y23" s="5">
        <v>860</v>
      </c>
      <c r="Z23" s="5">
        <v>781</v>
      </c>
      <c r="AA23" s="5">
        <v>943</v>
      </c>
      <c r="AB23" s="5">
        <v>9</v>
      </c>
      <c r="AC23" s="6"/>
      <c r="AD23" s="22">
        <f t="shared" si="0"/>
        <v>10216</v>
      </c>
      <c r="AE23" s="12"/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  <c r="BH23" s="12"/>
    </row>
    <row r="24" spans="1:60" ht="20.399999999999999" x14ac:dyDescent="0.3">
      <c r="A24">
        <v>19</v>
      </c>
      <c r="B24" s="21" t="s">
        <v>21</v>
      </c>
      <c r="C24" s="5">
        <v>92</v>
      </c>
      <c r="D24" s="5">
        <v>130</v>
      </c>
      <c r="E24" s="5">
        <v>71</v>
      </c>
      <c r="F24" s="5">
        <v>71</v>
      </c>
      <c r="G24" s="5">
        <v>104</v>
      </c>
      <c r="H24" s="5">
        <v>6609</v>
      </c>
      <c r="I24" s="5">
        <v>50</v>
      </c>
      <c r="J24" s="5">
        <v>163</v>
      </c>
      <c r="K24" s="5">
        <v>202</v>
      </c>
      <c r="L24" s="5">
        <v>195</v>
      </c>
      <c r="M24" s="5">
        <v>87</v>
      </c>
      <c r="N24" s="5">
        <v>194</v>
      </c>
      <c r="O24" s="5">
        <v>2972</v>
      </c>
      <c r="P24" s="5">
        <v>1635</v>
      </c>
      <c r="Q24" s="5">
        <v>323</v>
      </c>
      <c r="R24" s="5">
        <v>1238</v>
      </c>
      <c r="S24" s="5">
        <v>477</v>
      </c>
      <c r="T24" s="5">
        <v>644</v>
      </c>
      <c r="U24" s="6">
        <v>696</v>
      </c>
      <c r="V24" s="6">
        <v>371</v>
      </c>
      <c r="W24" s="6">
        <v>1413</v>
      </c>
      <c r="X24" s="6">
        <v>689</v>
      </c>
      <c r="Y24" s="6">
        <v>1279</v>
      </c>
      <c r="Z24" s="6">
        <v>1156</v>
      </c>
      <c r="AA24" s="6">
        <v>1694</v>
      </c>
      <c r="AB24" s="6">
        <v>13</v>
      </c>
      <c r="AC24" s="6"/>
      <c r="AD24" s="22">
        <f t="shared" si="0"/>
        <v>22568</v>
      </c>
      <c r="AE24" s="12"/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  <c r="BH24" s="12"/>
    </row>
    <row r="25" spans="1:60" x14ac:dyDescent="0.3">
      <c r="A25">
        <v>20</v>
      </c>
      <c r="B25" s="21" t="s">
        <v>66</v>
      </c>
      <c r="C25" s="5">
        <v>65</v>
      </c>
      <c r="D25" s="5">
        <v>51</v>
      </c>
      <c r="E25" s="5">
        <v>53</v>
      </c>
      <c r="F25" s="5">
        <v>21</v>
      </c>
      <c r="G25" s="5">
        <v>58</v>
      </c>
      <c r="H25" s="5">
        <v>5567</v>
      </c>
      <c r="I25" s="5">
        <v>67</v>
      </c>
      <c r="J25" s="5">
        <v>85</v>
      </c>
      <c r="K25" s="5">
        <v>112</v>
      </c>
      <c r="L25" s="5">
        <v>236</v>
      </c>
      <c r="M25" s="5">
        <v>55</v>
      </c>
      <c r="N25" s="5">
        <v>209</v>
      </c>
      <c r="O25" s="5">
        <v>2661</v>
      </c>
      <c r="P25" s="5">
        <v>1306</v>
      </c>
      <c r="Q25" s="5">
        <v>276</v>
      </c>
      <c r="R25" s="5">
        <v>494</v>
      </c>
      <c r="S25" s="5">
        <v>492</v>
      </c>
      <c r="T25" s="5">
        <v>783</v>
      </c>
      <c r="U25" s="6">
        <v>624</v>
      </c>
      <c r="V25" s="6">
        <v>269</v>
      </c>
      <c r="W25" s="6">
        <v>706</v>
      </c>
      <c r="X25" s="6">
        <v>329</v>
      </c>
      <c r="Y25" s="6">
        <v>755</v>
      </c>
      <c r="Z25" s="6">
        <v>632</v>
      </c>
      <c r="AA25" s="6">
        <v>1059</v>
      </c>
      <c r="AB25" s="6">
        <v>19</v>
      </c>
      <c r="AC25" s="6"/>
      <c r="AD25" s="22">
        <f t="shared" si="0"/>
        <v>16984</v>
      </c>
      <c r="AE25" s="12"/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  <c r="BH25" s="12"/>
    </row>
    <row r="26" spans="1:60" ht="20.399999999999999" x14ac:dyDescent="0.3">
      <c r="A26">
        <v>21</v>
      </c>
      <c r="B26" s="21" t="s">
        <v>22</v>
      </c>
      <c r="C26" s="5">
        <v>56</v>
      </c>
      <c r="D26" s="5">
        <v>67</v>
      </c>
      <c r="E26" s="5">
        <v>71</v>
      </c>
      <c r="F26" s="5">
        <v>66</v>
      </c>
      <c r="G26" s="5">
        <v>36</v>
      </c>
      <c r="H26" s="5">
        <v>2745</v>
      </c>
      <c r="I26" s="5">
        <v>54</v>
      </c>
      <c r="J26" s="5">
        <v>105</v>
      </c>
      <c r="K26" s="5">
        <v>122</v>
      </c>
      <c r="L26" s="5">
        <v>94</v>
      </c>
      <c r="M26" s="5">
        <v>34</v>
      </c>
      <c r="N26" s="5">
        <v>106</v>
      </c>
      <c r="O26" s="5">
        <v>1053</v>
      </c>
      <c r="P26" s="5">
        <v>473</v>
      </c>
      <c r="Q26" s="5">
        <v>229</v>
      </c>
      <c r="R26" s="5">
        <v>571</v>
      </c>
      <c r="S26" s="5">
        <v>280</v>
      </c>
      <c r="T26" s="5">
        <v>385</v>
      </c>
      <c r="U26" s="6">
        <v>247</v>
      </c>
      <c r="V26" s="6">
        <v>309</v>
      </c>
      <c r="W26" s="6">
        <v>447</v>
      </c>
      <c r="X26" s="6">
        <v>321</v>
      </c>
      <c r="Y26" s="6">
        <v>833</v>
      </c>
      <c r="Z26" s="6">
        <v>721</v>
      </c>
      <c r="AA26" s="6">
        <v>553</v>
      </c>
      <c r="AB26" s="6">
        <v>4</v>
      </c>
      <c r="AC26" s="6"/>
      <c r="AD26" s="22">
        <f t="shared" si="0"/>
        <v>9982</v>
      </c>
      <c r="AE26" s="12"/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  <c r="BH26" s="12"/>
    </row>
    <row r="27" spans="1:60" x14ac:dyDescent="0.3">
      <c r="A27">
        <v>22</v>
      </c>
      <c r="B27" s="21" t="s">
        <v>23</v>
      </c>
      <c r="C27" s="5">
        <v>37</v>
      </c>
      <c r="D27" s="5">
        <v>59</v>
      </c>
      <c r="E27" s="5">
        <v>82</v>
      </c>
      <c r="F27" s="5">
        <v>56</v>
      </c>
      <c r="G27" s="5">
        <v>57</v>
      </c>
      <c r="H27" s="5">
        <v>7105</v>
      </c>
      <c r="I27" s="5">
        <v>103</v>
      </c>
      <c r="J27" s="5">
        <v>108</v>
      </c>
      <c r="K27" s="5">
        <v>236</v>
      </c>
      <c r="L27" s="5">
        <v>237</v>
      </c>
      <c r="M27" s="5">
        <v>111</v>
      </c>
      <c r="N27" s="5">
        <v>175</v>
      </c>
      <c r="O27" s="5">
        <v>3137</v>
      </c>
      <c r="P27" s="5">
        <v>1120</v>
      </c>
      <c r="Q27" s="5">
        <v>476</v>
      </c>
      <c r="R27" s="5">
        <v>778</v>
      </c>
      <c r="S27" s="5">
        <v>914</v>
      </c>
      <c r="T27" s="5">
        <v>1366</v>
      </c>
      <c r="U27" s="6">
        <v>617</v>
      </c>
      <c r="V27" s="6">
        <v>613</v>
      </c>
      <c r="W27" s="6">
        <v>1065</v>
      </c>
      <c r="X27" s="6">
        <v>118</v>
      </c>
      <c r="Y27" s="6">
        <v>870</v>
      </c>
      <c r="Z27" s="6">
        <v>1040</v>
      </c>
      <c r="AA27" s="6">
        <v>1495</v>
      </c>
      <c r="AB27" s="6">
        <v>26</v>
      </c>
      <c r="AC27" s="6"/>
      <c r="AD27" s="22">
        <f t="shared" si="0"/>
        <v>22001</v>
      </c>
      <c r="AE27" s="12"/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  <c r="BH27" s="12"/>
    </row>
    <row r="28" spans="1:60" x14ac:dyDescent="0.3">
      <c r="A28">
        <v>23</v>
      </c>
      <c r="B28" s="21" t="s">
        <v>24</v>
      </c>
      <c r="C28" s="5">
        <v>36</v>
      </c>
      <c r="D28" s="5">
        <v>25</v>
      </c>
      <c r="E28" s="5">
        <v>33</v>
      </c>
      <c r="F28" s="5">
        <v>19</v>
      </c>
      <c r="G28" s="5">
        <v>49</v>
      </c>
      <c r="H28" s="5">
        <v>3877</v>
      </c>
      <c r="I28" s="5">
        <v>31</v>
      </c>
      <c r="J28" s="5">
        <v>93</v>
      </c>
      <c r="K28" s="5">
        <v>67</v>
      </c>
      <c r="L28" s="5">
        <v>75</v>
      </c>
      <c r="M28" s="5">
        <v>29</v>
      </c>
      <c r="N28" s="5">
        <v>85</v>
      </c>
      <c r="O28" s="5">
        <v>2138</v>
      </c>
      <c r="P28" s="5">
        <v>768</v>
      </c>
      <c r="Q28" s="5">
        <v>107</v>
      </c>
      <c r="R28" s="5">
        <v>388</v>
      </c>
      <c r="S28" s="5">
        <v>488</v>
      </c>
      <c r="T28" s="5">
        <v>755</v>
      </c>
      <c r="U28" s="6">
        <v>297</v>
      </c>
      <c r="V28" s="6">
        <v>368</v>
      </c>
      <c r="W28" s="6">
        <v>121</v>
      </c>
      <c r="X28" s="6">
        <v>430</v>
      </c>
      <c r="Y28" s="6">
        <v>248</v>
      </c>
      <c r="Z28" s="6">
        <v>605</v>
      </c>
      <c r="AA28" s="6">
        <v>890</v>
      </c>
      <c r="AB28" s="6">
        <v>1</v>
      </c>
      <c r="AC28" s="6"/>
      <c r="AD28" s="22">
        <f t="shared" si="0"/>
        <v>12023</v>
      </c>
      <c r="AE28" s="12"/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  <c r="BH28" s="12"/>
    </row>
    <row r="29" spans="1:60" ht="20.399999999999999" x14ac:dyDescent="0.3">
      <c r="A29">
        <v>24</v>
      </c>
      <c r="B29" s="21" t="s">
        <v>25</v>
      </c>
      <c r="C29" s="5">
        <v>41</v>
      </c>
      <c r="D29" s="5">
        <v>36</v>
      </c>
      <c r="E29" s="5">
        <v>54</v>
      </c>
      <c r="F29" s="5">
        <v>26</v>
      </c>
      <c r="G29" s="5">
        <v>68</v>
      </c>
      <c r="H29" s="5">
        <v>6999</v>
      </c>
      <c r="I29" s="5">
        <v>84</v>
      </c>
      <c r="J29" s="5">
        <v>80</v>
      </c>
      <c r="K29" s="5">
        <v>74</v>
      </c>
      <c r="L29" s="5">
        <v>105</v>
      </c>
      <c r="M29" s="5">
        <v>99</v>
      </c>
      <c r="N29" s="5">
        <v>131</v>
      </c>
      <c r="O29" s="5">
        <v>3437</v>
      </c>
      <c r="P29" s="5">
        <v>1181</v>
      </c>
      <c r="Q29" s="5">
        <v>363</v>
      </c>
      <c r="R29" s="5">
        <v>870</v>
      </c>
      <c r="S29" s="5">
        <v>978</v>
      </c>
      <c r="T29" s="5">
        <v>1372</v>
      </c>
      <c r="U29" s="6">
        <v>661</v>
      </c>
      <c r="V29" s="6">
        <v>1195</v>
      </c>
      <c r="W29" s="6">
        <v>851</v>
      </c>
      <c r="X29" s="6">
        <v>307</v>
      </c>
      <c r="Y29" s="6">
        <v>874</v>
      </c>
      <c r="Z29" s="6">
        <v>895</v>
      </c>
      <c r="AA29" s="6">
        <v>1379</v>
      </c>
      <c r="AB29" s="6">
        <v>7</v>
      </c>
      <c r="AC29" s="6"/>
      <c r="AD29" s="22">
        <f t="shared" si="0"/>
        <v>22167</v>
      </c>
      <c r="AE29" s="12"/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  <c r="BH29" s="12"/>
    </row>
    <row r="30" spans="1:60" ht="20.399999999999999" x14ac:dyDescent="0.3">
      <c r="A30">
        <v>25</v>
      </c>
      <c r="B30" s="21" t="s">
        <v>67</v>
      </c>
      <c r="C30" s="5">
        <v>14</v>
      </c>
      <c r="D30" s="5">
        <v>61</v>
      </c>
      <c r="E30" s="5">
        <v>27</v>
      </c>
      <c r="F30" s="5">
        <v>18</v>
      </c>
      <c r="G30" s="5">
        <v>54</v>
      </c>
      <c r="H30" s="5">
        <v>5030</v>
      </c>
      <c r="I30" s="5">
        <v>101</v>
      </c>
      <c r="J30" s="5">
        <v>86</v>
      </c>
      <c r="K30" s="5">
        <v>96</v>
      </c>
      <c r="L30" s="5">
        <v>248</v>
      </c>
      <c r="M30" s="5">
        <v>91</v>
      </c>
      <c r="N30" s="5">
        <v>156</v>
      </c>
      <c r="O30" s="5">
        <v>2202</v>
      </c>
      <c r="P30" s="5">
        <v>830</v>
      </c>
      <c r="Q30" s="5">
        <v>371</v>
      </c>
      <c r="R30" s="5">
        <v>940</v>
      </c>
      <c r="S30" s="5">
        <v>799</v>
      </c>
      <c r="T30" s="5">
        <v>1203</v>
      </c>
      <c r="U30" s="6">
        <v>663</v>
      </c>
      <c r="V30" s="6">
        <v>1023</v>
      </c>
      <c r="W30" s="6">
        <v>1323</v>
      </c>
      <c r="X30" s="6">
        <v>825</v>
      </c>
      <c r="Y30" s="6">
        <v>1273</v>
      </c>
      <c r="Z30" s="6">
        <v>677</v>
      </c>
      <c r="AA30" s="6">
        <v>601</v>
      </c>
      <c r="AB30" s="6">
        <v>3</v>
      </c>
      <c r="AC30" s="6"/>
      <c r="AD30" s="22">
        <f t="shared" si="0"/>
        <v>18715</v>
      </c>
      <c r="AE30" s="12"/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  <c r="BH30" s="12"/>
    </row>
    <row r="31" spans="1:60" x14ac:dyDescent="0.3">
      <c r="A31">
        <v>26</v>
      </c>
      <c r="B31" s="21" t="s">
        <v>57</v>
      </c>
      <c r="C31" s="5">
        <v>152</v>
      </c>
      <c r="D31" s="5">
        <v>108</v>
      </c>
      <c r="E31" s="5">
        <v>112</v>
      </c>
      <c r="F31" s="5">
        <v>40</v>
      </c>
      <c r="G31" s="5">
        <v>163</v>
      </c>
      <c r="H31" s="5">
        <v>7228</v>
      </c>
      <c r="I31" s="5">
        <v>59</v>
      </c>
      <c r="J31" s="5">
        <v>160</v>
      </c>
      <c r="K31" s="5">
        <v>336</v>
      </c>
      <c r="L31" s="5">
        <v>185</v>
      </c>
      <c r="M31" s="5">
        <v>132</v>
      </c>
      <c r="N31" s="5">
        <v>260</v>
      </c>
      <c r="O31" s="5">
        <v>3500</v>
      </c>
      <c r="P31" s="5">
        <v>1396</v>
      </c>
      <c r="Q31" s="5">
        <v>323</v>
      </c>
      <c r="R31" s="5">
        <v>1239</v>
      </c>
      <c r="S31" s="5">
        <v>978</v>
      </c>
      <c r="T31" s="5">
        <v>1379</v>
      </c>
      <c r="U31" s="6">
        <v>974</v>
      </c>
      <c r="V31" s="6">
        <v>572</v>
      </c>
      <c r="W31" s="6">
        <v>1394</v>
      </c>
      <c r="X31" s="6">
        <v>916</v>
      </c>
      <c r="Y31" s="6">
        <v>1455</v>
      </c>
      <c r="Z31" s="6">
        <v>860</v>
      </c>
      <c r="AA31" s="6">
        <v>839</v>
      </c>
      <c r="AB31" s="6">
        <v>7</v>
      </c>
      <c r="AC31" s="6"/>
      <c r="AD31" s="22">
        <f t="shared" si="0"/>
        <v>24767</v>
      </c>
      <c r="AE31" s="12"/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  <c r="BH31" s="12"/>
    </row>
    <row r="32" spans="1:60" ht="20.399999999999999" x14ac:dyDescent="0.3">
      <c r="A32">
        <v>27</v>
      </c>
      <c r="B32" s="21" t="s">
        <v>58</v>
      </c>
      <c r="C32" s="5">
        <v>1</v>
      </c>
      <c r="D32" s="5">
        <v>0</v>
      </c>
      <c r="E32" s="5">
        <v>0</v>
      </c>
      <c r="F32" s="5">
        <v>0</v>
      </c>
      <c r="G32" s="5">
        <v>1</v>
      </c>
      <c r="H32" s="5">
        <v>28</v>
      </c>
      <c r="I32" s="5">
        <v>0</v>
      </c>
      <c r="J32" s="5">
        <v>0</v>
      </c>
      <c r="K32" s="5">
        <v>3</v>
      </c>
      <c r="L32" s="5">
        <v>4</v>
      </c>
      <c r="M32" s="5">
        <v>3</v>
      </c>
      <c r="N32" s="5">
        <v>2</v>
      </c>
      <c r="O32" s="5">
        <v>29</v>
      </c>
      <c r="P32" s="5">
        <v>11</v>
      </c>
      <c r="Q32" s="5">
        <v>3</v>
      </c>
      <c r="R32" s="5">
        <v>18</v>
      </c>
      <c r="S32" s="5">
        <v>6</v>
      </c>
      <c r="T32" s="5">
        <v>0</v>
      </c>
      <c r="U32" s="6">
        <v>4</v>
      </c>
      <c r="V32" s="6">
        <v>11</v>
      </c>
      <c r="W32" s="6">
        <v>3</v>
      </c>
      <c r="X32" s="6">
        <v>2</v>
      </c>
      <c r="Y32" s="6">
        <v>8</v>
      </c>
      <c r="Z32" s="6">
        <v>1</v>
      </c>
      <c r="AA32" s="6">
        <v>2</v>
      </c>
      <c r="AB32" s="6">
        <v>12</v>
      </c>
      <c r="AC32" s="6"/>
      <c r="AD32" s="22">
        <f t="shared" si="0"/>
        <v>152</v>
      </c>
      <c r="AE32" s="12"/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  <c r="BH32" s="12"/>
    </row>
    <row r="33" spans="1:60" ht="20.399999999999999" x14ac:dyDescent="0.3">
      <c r="A33">
        <v>28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E33" s="12"/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  <c r="BH33" s="12"/>
    </row>
    <row r="34" spans="1:60" x14ac:dyDescent="0.3">
      <c r="B34" s="21" t="s">
        <v>26</v>
      </c>
      <c r="C34" s="23">
        <f>SUM(C7:C33)</f>
        <v>7534</v>
      </c>
      <c r="D34" s="23">
        <f>SUM(D7:D32)</f>
        <v>4576</v>
      </c>
      <c r="E34" s="23">
        <f>SUM(E7:E32)</f>
        <v>4199</v>
      </c>
      <c r="F34" s="23">
        <f>SUM(F7:F32)</f>
        <v>2980</v>
      </c>
      <c r="G34" s="23">
        <f>SUM(G7:G32)</f>
        <v>4732</v>
      </c>
      <c r="H34" s="23">
        <f>SUM(H7:H32)</f>
        <v>71183</v>
      </c>
      <c r="I34" s="23">
        <f t="shared" ref="I34:AD34" si="3">SUM(I7:I32)</f>
        <v>3237</v>
      </c>
      <c r="J34" s="23">
        <f t="shared" si="3"/>
        <v>3585</v>
      </c>
      <c r="K34" s="23">
        <f t="shared" si="3"/>
        <v>5253</v>
      </c>
      <c r="L34" s="23">
        <f t="shared" si="3"/>
        <v>5080</v>
      </c>
      <c r="M34" s="23">
        <f t="shared" si="3"/>
        <v>3378</v>
      </c>
      <c r="N34" s="23">
        <f t="shared" si="3"/>
        <v>5599</v>
      </c>
      <c r="O34" s="23">
        <f t="shared" si="3"/>
        <v>27802</v>
      </c>
      <c r="P34" s="23">
        <f t="shared" si="3"/>
        <v>12448</v>
      </c>
      <c r="Q34" s="23">
        <f t="shared" si="3"/>
        <v>5140</v>
      </c>
      <c r="R34" s="23">
        <f t="shared" si="3"/>
        <v>17416</v>
      </c>
      <c r="S34" s="23">
        <f t="shared" si="3"/>
        <v>10464</v>
      </c>
      <c r="T34" s="23">
        <f t="shared" si="3"/>
        <v>22799</v>
      </c>
      <c r="U34" s="23">
        <f t="shared" si="3"/>
        <v>16006</v>
      </c>
      <c r="V34" s="23">
        <f t="shared" si="3"/>
        <v>10771</v>
      </c>
      <c r="W34" s="23">
        <f t="shared" si="3"/>
        <v>20895</v>
      </c>
      <c r="X34" s="23">
        <f t="shared" si="3"/>
        <v>11321</v>
      </c>
      <c r="Y34" s="23">
        <f t="shared" si="3"/>
        <v>20813</v>
      </c>
      <c r="Z34" s="23">
        <f t="shared" si="3"/>
        <v>16363</v>
      </c>
      <c r="AA34" s="23">
        <f t="shared" si="3"/>
        <v>23034</v>
      </c>
      <c r="AB34" s="23">
        <f t="shared" si="3"/>
        <v>325</v>
      </c>
      <c r="AC34" s="23">
        <f t="shared" si="3"/>
        <v>0</v>
      </c>
      <c r="AD34" s="23">
        <f t="shared" si="3"/>
        <v>336933</v>
      </c>
      <c r="AE34" s="12"/>
      <c r="BH34" s="12"/>
    </row>
    <row r="35" spans="1:60" x14ac:dyDescent="0.3">
      <c r="AE35" s="12"/>
      <c r="BH35" s="12"/>
    </row>
    <row r="36" spans="1:60" x14ac:dyDescent="0.3">
      <c r="AE36" s="12"/>
      <c r="BH36" s="12"/>
    </row>
    <row r="37" spans="1:60" x14ac:dyDescent="0.3">
      <c r="B37" s="3" t="str">
        <f>+B5</f>
        <v>01 al 28 Febrero</v>
      </c>
      <c r="E37" t="s">
        <v>27</v>
      </c>
      <c r="AE37" s="12"/>
      <c r="BH37" s="12"/>
    </row>
    <row r="38" spans="1:60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E38" s="12"/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  <c r="BH38" s="12"/>
    </row>
    <row r="39" spans="1:60" x14ac:dyDescent="0.3">
      <c r="B39" s="21" t="s">
        <v>5</v>
      </c>
      <c r="C39" s="5">
        <v>29</v>
      </c>
      <c r="D39" s="5">
        <v>7</v>
      </c>
      <c r="E39" s="5">
        <v>1</v>
      </c>
      <c r="F39" s="5">
        <v>2</v>
      </c>
      <c r="G39" s="5">
        <v>37</v>
      </c>
      <c r="H39" s="5">
        <v>273</v>
      </c>
      <c r="I39" s="5">
        <v>16</v>
      </c>
      <c r="J39" s="5">
        <v>13</v>
      </c>
      <c r="K39" s="5">
        <v>22</v>
      </c>
      <c r="L39" s="5">
        <v>29</v>
      </c>
      <c r="M39" s="5">
        <v>5</v>
      </c>
      <c r="N39" s="5">
        <v>8</v>
      </c>
      <c r="O39" s="5">
        <v>33</v>
      </c>
      <c r="P39" s="5">
        <v>0</v>
      </c>
      <c r="Q39" s="5">
        <v>0</v>
      </c>
      <c r="R39" s="5">
        <v>19</v>
      </c>
      <c r="S39" s="5">
        <v>15</v>
      </c>
      <c r="T39" s="5">
        <v>3</v>
      </c>
      <c r="U39" s="6">
        <v>7</v>
      </c>
      <c r="V39" s="6">
        <v>12</v>
      </c>
      <c r="W39" s="6">
        <v>3</v>
      </c>
      <c r="X39" s="6">
        <v>1</v>
      </c>
      <c r="Y39" s="6">
        <v>0</v>
      </c>
      <c r="Z39" s="6">
        <v>1</v>
      </c>
      <c r="AA39" s="6">
        <v>6</v>
      </c>
      <c r="AB39" s="6">
        <v>0</v>
      </c>
      <c r="AC39" s="6"/>
      <c r="AD39" s="22">
        <f t="shared" ref="AD39:AD65" si="4">SUM(C39:AB39)</f>
        <v>542</v>
      </c>
      <c r="AE39" s="12"/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  <c r="BH39" s="12"/>
    </row>
    <row r="40" spans="1:60" x14ac:dyDescent="0.3">
      <c r="B40" s="21" t="s">
        <v>50</v>
      </c>
      <c r="C40" s="5">
        <v>10</v>
      </c>
      <c r="D40" s="5">
        <v>11</v>
      </c>
      <c r="E40" s="5">
        <v>1</v>
      </c>
      <c r="F40" s="5">
        <v>1</v>
      </c>
      <c r="G40" s="5">
        <v>3</v>
      </c>
      <c r="H40" s="5">
        <v>141</v>
      </c>
      <c r="I40" s="5">
        <v>5</v>
      </c>
      <c r="J40" s="5">
        <v>6</v>
      </c>
      <c r="K40" s="5">
        <v>13</v>
      </c>
      <c r="L40" s="5">
        <v>22</v>
      </c>
      <c r="M40" s="5">
        <v>25</v>
      </c>
      <c r="N40" s="5">
        <v>16</v>
      </c>
      <c r="O40" s="5">
        <v>24</v>
      </c>
      <c r="P40" s="5">
        <v>0</v>
      </c>
      <c r="Q40" s="5">
        <v>18</v>
      </c>
      <c r="R40" s="5">
        <v>13</v>
      </c>
      <c r="S40" s="5">
        <v>25</v>
      </c>
      <c r="T40" s="5">
        <v>8</v>
      </c>
      <c r="U40" s="6">
        <v>0</v>
      </c>
      <c r="V40" s="6">
        <v>25</v>
      </c>
      <c r="W40" s="6">
        <v>39</v>
      </c>
      <c r="X40" s="6">
        <v>4</v>
      </c>
      <c r="Y40" s="6">
        <v>13</v>
      </c>
      <c r="Z40" s="6">
        <v>3</v>
      </c>
      <c r="AA40" s="6">
        <v>9</v>
      </c>
      <c r="AB40" s="6">
        <v>0</v>
      </c>
      <c r="AC40" s="6"/>
      <c r="AD40" s="22">
        <f t="shared" si="4"/>
        <v>435</v>
      </c>
      <c r="AE40" s="12"/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  <c r="BH40" s="12"/>
    </row>
    <row r="41" spans="1:60" ht="20.399999999999999" x14ac:dyDescent="0.3">
      <c r="B41" s="21" t="s">
        <v>61</v>
      </c>
      <c r="C41" s="5">
        <v>17</v>
      </c>
      <c r="D41" s="5">
        <v>1</v>
      </c>
      <c r="E41" s="5">
        <v>13</v>
      </c>
      <c r="F41" s="5">
        <v>6</v>
      </c>
      <c r="G41" s="5">
        <v>7</v>
      </c>
      <c r="H41" s="5">
        <v>110</v>
      </c>
      <c r="I41" s="5">
        <v>30</v>
      </c>
      <c r="J41" s="5">
        <v>27</v>
      </c>
      <c r="K41" s="5">
        <v>8</v>
      </c>
      <c r="L41" s="5">
        <v>13</v>
      </c>
      <c r="M41" s="5">
        <v>4</v>
      </c>
      <c r="N41" s="5">
        <v>28</v>
      </c>
      <c r="O41" s="5">
        <v>3</v>
      </c>
      <c r="P41" s="5">
        <v>0</v>
      </c>
      <c r="Q41" s="5">
        <v>11</v>
      </c>
      <c r="R41" s="5">
        <v>3</v>
      </c>
      <c r="S41" s="5">
        <v>10</v>
      </c>
      <c r="T41" s="5">
        <v>16</v>
      </c>
      <c r="U41" s="6">
        <v>15</v>
      </c>
      <c r="V41" s="6">
        <v>10</v>
      </c>
      <c r="W41" s="6">
        <v>8</v>
      </c>
      <c r="X41" s="6">
        <v>6</v>
      </c>
      <c r="Y41" s="6">
        <v>1</v>
      </c>
      <c r="Z41" s="6">
        <v>5</v>
      </c>
      <c r="AA41" s="6">
        <v>4</v>
      </c>
      <c r="AB41" s="6">
        <v>1</v>
      </c>
      <c r="AC41" s="6"/>
      <c r="AD41" s="22">
        <f t="shared" si="4"/>
        <v>357</v>
      </c>
      <c r="AE41" s="12"/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  <c r="BH41" s="12"/>
    </row>
    <row r="42" spans="1:60" ht="20.399999999999999" x14ac:dyDescent="0.3">
      <c r="B42" s="21" t="s">
        <v>7</v>
      </c>
      <c r="C42" s="5">
        <v>8</v>
      </c>
      <c r="D42" s="5">
        <v>4</v>
      </c>
      <c r="E42" s="5">
        <v>4</v>
      </c>
      <c r="F42" s="5">
        <v>11</v>
      </c>
      <c r="G42" s="5">
        <v>1</v>
      </c>
      <c r="H42" s="5">
        <v>54</v>
      </c>
      <c r="I42" s="5">
        <v>2</v>
      </c>
      <c r="J42" s="5">
        <v>3</v>
      </c>
      <c r="K42" s="5">
        <v>3</v>
      </c>
      <c r="L42" s="5">
        <v>30</v>
      </c>
      <c r="M42" s="5">
        <v>1</v>
      </c>
      <c r="N42" s="5">
        <v>2</v>
      </c>
      <c r="O42" s="5">
        <v>0</v>
      </c>
      <c r="P42" s="5">
        <v>1</v>
      </c>
      <c r="Q42" s="5">
        <v>1</v>
      </c>
      <c r="R42" s="5">
        <v>2</v>
      </c>
      <c r="S42" s="5">
        <v>1</v>
      </c>
      <c r="T42" s="5">
        <v>0</v>
      </c>
      <c r="U42" s="6">
        <v>1</v>
      </c>
      <c r="V42" s="6">
        <v>5</v>
      </c>
      <c r="W42" s="6">
        <v>26</v>
      </c>
      <c r="X42" s="6">
        <v>1</v>
      </c>
      <c r="Y42" s="6">
        <v>7</v>
      </c>
      <c r="Z42" s="6">
        <v>1</v>
      </c>
      <c r="AA42" s="6">
        <v>22</v>
      </c>
      <c r="AB42" s="6">
        <v>0</v>
      </c>
      <c r="AC42" s="6"/>
      <c r="AD42" s="22">
        <f t="shared" si="4"/>
        <v>191</v>
      </c>
      <c r="AE42" s="12"/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  <c r="BH42" s="12"/>
    </row>
    <row r="43" spans="1:60" ht="14.25" customHeight="1" x14ac:dyDescent="0.3">
      <c r="B43" s="21" t="s">
        <v>8</v>
      </c>
      <c r="C43" s="5">
        <v>31</v>
      </c>
      <c r="D43" s="5">
        <v>3</v>
      </c>
      <c r="E43" s="5">
        <v>3</v>
      </c>
      <c r="F43" s="5">
        <v>5</v>
      </c>
      <c r="G43" s="5">
        <v>22</v>
      </c>
      <c r="H43" s="5">
        <v>95</v>
      </c>
      <c r="I43" s="5">
        <v>37</v>
      </c>
      <c r="J43" s="5">
        <v>10</v>
      </c>
      <c r="K43" s="5">
        <v>11</v>
      </c>
      <c r="L43" s="5">
        <v>43</v>
      </c>
      <c r="M43" s="5">
        <v>2</v>
      </c>
      <c r="N43" s="5">
        <v>7</v>
      </c>
      <c r="O43" s="5">
        <v>4</v>
      </c>
      <c r="P43" s="5">
        <v>1</v>
      </c>
      <c r="Q43" s="5">
        <v>0</v>
      </c>
      <c r="R43" s="5">
        <v>7</v>
      </c>
      <c r="S43" s="5">
        <v>11</v>
      </c>
      <c r="T43" s="5">
        <v>27</v>
      </c>
      <c r="U43" s="6">
        <v>12</v>
      </c>
      <c r="V43" s="6">
        <v>9</v>
      </c>
      <c r="W43" s="6">
        <v>7</v>
      </c>
      <c r="X43" s="6">
        <v>3</v>
      </c>
      <c r="Y43" s="6">
        <v>5</v>
      </c>
      <c r="Z43" s="6">
        <v>9</v>
      </c>
      <c r="AA43" s="6">
        <v>14</v>
      </c>
      <c r="AB43" s="6">
        <v>0</v>
      </c>
      <c r="AC43" s="6"/>
      <c r="AD43" s="22">
        <f t="shared" si="4"/>
        <v>378</v>
      </c>
      <c r="AE43" s="12"/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  <c r="BH43" s="12"/>
    </row>
    <row r="44" spans="1:60" x14ac:dyDescent="0.3">
      <c r="B44" s="21" t="s">
        <v>62</v>
      </c>
      <c r="C44" s="5">
        <v>353</v>
      </c>
      <c r="D44" s="5">
        <v>154</v>
      </c>
      <c r="E44" s="5">
        <v>142</v>
      </c>
      <c r="F44" s="5">
        <v>83</v>
      </c>
      <c r="G44" s="5">
        <v>112</v>
      </c>
      <c r="H44" s="5">
        <v>772</v>
      </c>
      <c r="I44" s="5">
        <v>44</v>
      </c>
      <c r="J44" s="5">
        <v>53</v>
      </c>
      <c r="K44" s="5">
        <v>155</v>
      </c>
      <c r="L44" s="5">
        <v>91</v>
      </c>
      <c r="M44" s="5">
        <v>76</v>
      </c>
      <c r="N44" s="5">
        <v>64</v>
      </c>
      <c r="O44" s="5">
        <v>193</v>
      </c>
      <c r="P44" s="5">
        <v>74</v>
      </c>
      <c r="Q44" s="5">
        <v>75</v>
      </c>
      <c r="R44" s="5">
        <v>592</v>
      </c>
      <c r="S44" s="5">
        <v>189</v>
      </c>
      <c r="T44" s="5">
        <v>1130</v>
      </c>
      <c r="U44" s="6">
        <v>1100</v>
      </c>
      <c r="V44" s="6">
        <v>728</v>
      </c>
      <c r="W44" s="6">
        <v>1396</v>
      </c>
      <c r="X44" s="6">
        <v>805</v>
      </c>
      <c r="Y44" s="6">
        <v>1146</v>
      </c>
      <c r="Z44" s="6">
        <v>839</v>
      </c>
      <c r="AA44" s="6">
        <v>828</v>
      </c>
      <c r="AB44" s="6">
        <v>2</v>
      </c>
      <c r="AC44" s="6"/>
      <c r="AD44" s="22">
        <f t="shared" si="4"/>
        <v>11196</v>
      </c>
      <c r="AE44" s="12"/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  <c r="BH44" s="12"/>
    </row>
    <row r="45" spans="1:60" ht="20.399999999999999" x14ac:dyDescent="0.3">
      <c r="B45" s="21" t="s">
        <v>10</v>
      </c>
      <c r="C45" s="5">
        <v>17</v>
      </c>
      <c r="D45" s="5">
        <v>2</v>
      </c>
      <c r="E45" s="5">
        <v>17</v>
      </c>
      <c r="F45" s="5">
        <v>5</v>
      </c>
      <c r="G45" s="5">
        <v>26</v>
      </c>
      <c r="H45" s="5">
        <v>31</v>
      </c>
      <c r="I45" s="5">
        <v>3</v>
      </c>
      <c r="J45" s="5">
        <v>3</v>
      </c>
      <c r="K45" s="5">
        <v>6</v>
      </c>
      <c r="L45" s="5">
        <v>19</v>
      </c>
      <c r="M45" s="5">
        <v>20</v>
      </c>
      <c r="N45" s="5">
        <v>9</v>
      </c>
      <c r="O45" s="5">
        <v>2</v>
      </c>
      <c r="P45" s="5">
        <v>2</v>
      </c>
      <c r="Q45" s="5">
        <v>14</v>
      </c>
      <c r="R45" s="5">
        <v>17</v>
      </c>
      <c r="S45" s="5">
        <v>0</v>
      </c>
      <c r="T45" s="5">
        <v>14</v>
      </c>
      <c r="U45" s="6">
        <v>17</v>
      </c>
      <c r="V45" s="6">
        <v>2</v>
      </c>
      <c r="W45" s="6">
        <v>16</v>
      </c>
      <c r="X45" s="6">
        <v>2</v>
      </c>
      <c r="Y45" s="6">
        <v>14</v>
      </c>
      <c r="Z45" s="6">
        <v>10</v>
      </c>
      <c r="AA45" s="6">
        <v>13</v>
      </c>
      <c r="AB45" s="6">
        <v>0</v>
      </c>
      <c r="AC45" s="6"/>
      <c r="AD45" s="22">
        <f t="shared" si="4"/>
        <v>281</v>
      </c>
      <c r="AE45" s="12"/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  <c r="BH45" s="12"/>
    </row>
    <row r="46" spans="1:60" x14ac:dyDescent="0.3">
      <c r="B46" s="21" t="s">
        <v>11</v>
      </c>
      <c r="C46" s="5">
        <v>12</v>
      </c>
      <c r="D46" s="5">
        <v>7</v>
      </c>
      <c r="E46" s="5">
        <v>17</v>
      </c>
      <c r="F46" s="5">
        <v>3</v>
      </c>
      <c r="G46" s="5">
        <v>12</v>
      </c>
      <c r="H46" s="5">
        <v>45</v>
      </c>
      <c r="I46" s="5">
        <v>9</v>
      </c>
      <c r="J46" s="5">
        <v>17</v>
      </c>
      <c r="K46" s="5">
        <v>10</v>
      </c>
      <c r="L46" s="5">
        <v>8</v>
      </c>
      <c r="M46" s="5">
        <v>1</v>
      </c>
      <c r="N46" s="5">
        <v>18</v>
      </c>
      <c r="O46" s="5">
        <v>0</v>
      </c>
      <c r="P46" s="5">
        <v>0</v>
      </c>
      <c r="Q46" s="5">
        <v>0</v>
      </c>
      <c r="R46" s="5">
        <v>14</v>
      </c>
      <c r="S46" s="5">
        <v>5</v>
      </c>
      <c r="T46" s="5">
        <v>29</v>
      </c>
      <c r="U46" s="6">
        <v>11</v>
      </c>
      <c r="V46" s="6">
        <v>39</v>
      </c>
      <c r="W46" s="6">
        <v>39</v>
      </c>
      <c r="X46" s="6">
        <v>9</v>
      </c>
      <c r="Y46" s="6">
        <v>4</v>
      </c>
      <c r="Z46" s="6">
        <v>13</v>
      </c>
      <c r="AA46" s="6">
        <v>7</v>
      </c>
      <c r="AB46" s="6">
        <v>0</v>
      </c>
      <c r="AC46" s="6"/>
      <c r="AD46" s="22">
        <f t="shared" si="4"/>
        <v>329</v>
      </c>
      <c r="AE46" s="12"/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  <c r="BH46" s="12"/>
    </row>
    <row r="47" spans="1:60" ht="20.399999999999999" x14ac:dyDescent="0.3">
      <c r="B47" s="21" t="s">
        <v>63</v>
      </c>
      <c r="C47" s="5">
        <v>24</v>
      </c>
      <c r="D47" s="5">
        <v>16</v>
      </c>
      <c r="E47" s="5">
        <v>11</v>
      </c>
      <c r="F47" s="5">
        <v>13</v>
      </c>
      <c r="G47" s="5">
        <v>7</v>
      </c>
      <c r="H47" s="5">
        <v>111</v>
      </c>
      <c r="I47" s="5">
        <v>2</v>
      </c>
      <c r="J47" s="5">
        <v>5</v>
      </c>
      <c r="K47" s="5">
        <v>22</v>
      </c>
      <c r="L47" s="5">
        <v>5</v>
      </c>
      <c r="M47" s="5">
        <v>2</v>
      </c>
      <c r="N47" s="5">
        <v>2</v>
      </c>
      <c r="O47" s="5">
        <v>23</v>
      </c>
      <c r="P47" s="5">
        <v>12</v>
      </c>
      <c r="Q47" s="5">
        <v>0</v>
      </c>
      <c r="R47" s="5">
        <v>7</v>
      </c>
      <c r="S47" s="5">
        <v>5</v>
      </c>
      <c r="T47" s="5">
        <v>14</v>
      </c>
      <c r="U47" s="6">
        <v>26</v>
      </c>
      <c r="V47" s="6">
        <v>32</v>
      </c>
      <c r="W47" s="6">
        <v>7</v>
      </c>
      <c r="X47" s="6">
        <v>48</v>
      </c>
      <c r="Y47" s="6">
        <v>13</v>
      </c>
      <c r="Z47" s="6">
        <v>5</v>
      </c>
      <c r="AA47" s="6">
        <v>8</v>
      </c>
      <c r="AB47" s="6">
        <v>0</v>
      </c>
      <c r="AC47" s="6"/>
      <c r="AD47" s="22">
        <f t="shared" si="4"/>
        <v>420</v>
      </c>
      <c r="AE47" s="12"/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  <c r="BH47" s="12"/>
    </row>
    <row r="48" spans="1:60" x14ac:dyDescent="0.3">
      <c r="B48" s="21" t="s">
        <v>13</v>
      </c>
      <c r="C48" s="5">
        <v>23</v>
      </c>
      <c r="D48" s="5">
        <v>15</v>
      </c>
      <c r="E48" s="5">
        <v>9</v>
      </c>
      <c r="F48" s="5">
        <v>23</v>
      </c>
      <c r="G48" s="5">
        <v>25</v>
      </c>
      <c r="H48" s="5">
        <v>110</v>
      </c>
      <c r="I48" s="5">
        <v>4</v>
      </c>
      <c r="J48" s="5">
        <v>8</v>
      </c>
      <c r="K48" s="5">
        <v>8</v>
      </c>
      <c r="L48" s="5">
        <v>12</v>
      </c>
      <c r="M48" s="5">
        <v>1</v>
      </c>
      <c r="N48" s="5">
        <v>9</v>
      </c>
      <c r="O48" s="5">
        <v>13</v>
      </c>
      <c r="P48" s="5">
        <v>18</v>
      </c>
      <c r="Q48" s="5">
        <v>0</v>
      </c>
      <c r="R48" s="5">
        <v>5</v>
      </c>
      <c r="S48" s="5">
        <v>12</v>
      </c>
      <c r="T48" s="5">
        <v>12</v>
      </c>
      <c r="U48" s="6">
        <v>68</v>
      </c>
      <c r="V48" s="6">
        <v>17</v>
      </c>
      <c r="W48" s="6">
        <v>24</v>
      </c>
      <c r="X48" s="6">
        <v>5</v>
      </c>
      <c r="Y48" s="6">
        <v>19</v>
      </c>
      <c r="Z48" s="6">
        <v>16</v>
      </c>
      <c r="AA48" s="6">
        <v>47</v>
      </c>
      <c r="AB48" s="6">
        <v>0</v>
      </c>
      <c r="AC48" s="6"/>
      <c r="AD48" s="22">
        <f t="shared" si="4"/>
        <v>503</v>
      </c>
      <c r="AE48" s="12"/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  <c r="BH48" s="12"/>
    </row>
    <row r="49" spans="2:60" x14ac:dyDescent="0.3">
      <c r="B49" s="21" t="s">
        <v>51</v>
      </c>
      <c r="C49" s="5">
        <v>14</v>
      </c>
      <c r="D49" s="5">
        <v>18</v>
      </c>
      <c r="E49" s="5">
        <v>3</v>
      </c>
      <c r="F49" s="5">
        <v>2</v>
      </c>
      <c r="G49" s="5">
        <v>2</v>
      </c>
      <c r="H49" s="5">
        <v>83</v>
      </c>
      <c r="I49" s="5">
        <v>20</v>
      </c>
      <c r="J49" s="5">
        <v>8</v>
      </c>
      <c r="K49" s="5">
        <v>3</v>
      </c>
      <c r="L49" s="5">
        <v>2</v>
      </c>
      <c r="M49" s="5">
        <v>9</v>
      </c>
      <c r="N49" s="5">
        <v>2</v>
      </c>
      <c r="O49" s="5">
        <v>7</v>
      </c>
      <c r="P49" s="5">
        <v>2</v>
      </c>
      <c r="Q49" s="5">
        <v>5</v>
      </c>
      <c r="R49" s="5">
        <v>11</v>
      </c>
      <c r="S49" s="5">
        <v>2</v>
      </c>
      <c r="T49" s="5">
        <v>16</v>
      </c>
      <c r="U49" s="6">
        <v>2</v>
      </c>
      <c r="V49" s="6">
        <v>20</v>
      </c>
      <c r="W49" s="6">
        <v>10</v>
      </c>
      <c r="X49" s="6">
        <v>12</v>
      </c>
      <c r="Y49" s="6">
        <v>8</v>
      </c>
      <c r="Z49" s="6">
        <v>7</v>
      </c>
      <c r="AA49" s="6">
        <v>6</v>
      </c>
      <c r="AB49" s="6">
        <v>0</v>
      </c>
      <c r="AC49" s="6"/>
      <c r="AD49" s="22">
        <f t="shared" si="4"/>
        <v>274</v>
      </c>
      <c r="AE49" s="12"/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  <c r="BH49" s="12"/>
    </row>
    <row r="50" spans="2:60" x14ac:dyDescent="0.3">
      <c r="B50" s="21" t="s">
        <v>15</v>
      </c>
      <c r="C50" s="5">
        <v>20</v>
      </c>
      <c r="D50" s="5">
        <v>12</v>
      </c>
      <c r="E50" s="5">
        <v>18</v>
      </c>
      <c r="F50" s="5">
        <v>1</v>
      </c>
      <c r="G50" s="5">
        <v>5</v>
      </c>
      <c r="H50" s="5">
        <v>62</v>
      </c>
      <c r="I50" s="5">
        <v>3</v>
      </c>
      <c r="J50" s="5">
        <v>28</v>
      </c>
      <c r="K50" s="5">
        <v>3</v>
      </c>
      <c r="L50" s="5">
        <v>17</v>
      </c>
      <c r="M50" s="5">
        <v>2</v>
      </c>
      <c r="N50" s="5">
        <v>6</v>
      </c>
      <c r="O50" s="5">
        <v>5</v>
      </c>
      <c r="P50" s="5">
        <v>1</v>
      </c>
      <c r="Q50" s="5">
        <v>3</v>
      </c>
      <c r="R50" s="5">
        <v>16</v>
      </c>
      <c r="S50" s="5">
        <v>1</v>
      </c>
      <c r="T50" s="5">
        <v>36</v>
      </c>
      <c r="U50" s="6">
        <v>13</v>
      </c>
      <c r="V50" s="6">
        <v>6</v>
      </c>
      <c r="W50" s="6">
        <v>15</v>
      </c>
      <c r="X50" s="6">
        <v>9</v>
      </c>
      <c r="Y50" s="6">
        <v>4</v>
      </c>
      <c r="Z50" s="6">
        <v>8</v>
      </c>
      <c r="AA50" s="6">
        <v>16</v>
      </c>
      <c r="AB50" s="6">
        <v>0</v>
      </c>
      <c r="AC50" s="6"/>
      <c r="AD50" s="22">
        <f t="shared" si="4"/>
        <v>310</v>
      </c>
      <c r="AE50" s="12"/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  <c r="BH50" s="12"/>
    </row>
    <row r="51" spans="2:60" x14ac:dyDescent="0.3">
      <c r="B51" s="21" t="s">
        <v>16</v>
      </c>
      <c r="C51" s="5">
        <v>26</v>
      </c>
      <c r="D51" s="5">
        <v>19</v>
      </c>
      <c r="E51" s="5">
        <v>2</v>
      </c>
      <c r="F51" s="5">
        <v>4</v>
      </c>
      <c r="G51" s="5">
        <v>6</v>
      </c>
      <c r="H51" s="5">
        <v>96</v>
      </c>
      <c r="I51" s="5">
        <v>2</v>
      </c>
      <c r="J51" s="5">
        <v>2</v>
      </c>
      <c r="K51" s="5">
        <v>18</v>
      </c>
      <c r="L51" s="5">
        <v>3</v>
      </c>
      <c r="M51" s="5">
        <v>4</v>
      </c>
      <c r="N51" s="5">
        <v>7</v>
      </c>
      <c r="O51" s="5">
        <v>83</v>
      </c>
      <c r="P51" s="5">
        <v>38</v>
      </c>
      <c r="Q51" s="5">
        <v>50</v>
      </c>
      <c r="R51" s="5">
        <v>227</v>
      </c>
      <c r="S51" s="5">
        <v>80</v>
      </c>
      <c r="T51" s="5">
        <v>579</v>
      </c>
      <c r="U51" s="6">
        <v>357</v>
      </c>
      <c r="V51" s="6">
        <v>242</v>
      </c>
      <c r="W51" s="6">
        <v>551</v>
      </c>
      <c r="X51" s="6">
        <v>338</v>
      </c>
      <c r="Y51" s="6">
        <v>488</v>
      </c>
      <c r="Z51" s="6">
        <v>241</v>
      </c>
      <c r="AA51" s="6">
        <v>434</v>
      </c>
      <c r="AB51" s="6">
        <v>1</v>
      </c>
      <c r="AC51" s="6"/>
      <c r="AD51" s="22">
        <f t="shared" si="4"/>
        <v>3898</v>
      </c>
      <c r="AE51" s="12"/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  <c r="BH51" s="12"/>
    </row>
    <row r="52" spans="2:60" ht="20.399999999999999" x14ac:dyDescent="0.3">
      <c r="B52" s="21" t="s">
        <v>64</v>
      </c>
      <c r="C52" s="5">
        <v>0</v>
      </c>
      <c r="D52" s="5">
        <v>1</v>
      </c>
      <c r="E52" s="5">
        <v>1</v>
      </c>
      <c r="F52" s="5">
        <v>1</v>
      </c>
      <c r="G52" s="5">
        <v>0</v>
      </c>
      <c r="H52" s="5">
        <v>65</v>
      </c>
      <c r="I52" s="5">
        <v>19</v>
      </c>
      <c r="J52" s="5">
        <v>4</v>
      </c>
      <c r="K52" s="5">
        <v>17</v>
      </c>
      <c r="L52" s="5">
        <v>5</v>
      </c>
      <c r="M52" s="5">
        <v>0</v>
      </c>
      <c r="N52" s="5">
        <v>1</v>
      </c>
      <c r="O52" s="5">
        <v>27</v>
      </c>
      <c r="P52" s="5">
        <v>35</v>
      </c>
      <c r="Q52" s="5">
        <v>28</v>
      </c>
      <c r="R52" s="5">
        <v>124</v>
      </c>
      <c r="S52" s="5">
        <v>51</v>
      </c>
      <c r="T52" s="5">
        <v>384</v>
      </c>
      <c r="U52" s="6">
        <v>265</v>
      </c>
      <c r="V52" s="6">
        <v>62</v>
      </c>
      <c r="W52" s="6">
        <v>166</v>
      </c>
      <c r="X52" s="6">
        <v>73</v>
      </c>
      <c r="Y52" s="6">
        <v>101</v>
      </c>
      <c r="Z52" s="6">
        <v>69</v>
      </c>
      <c r="AA52" s="6">
        <v>99</v>
      </c>
      <c r="AB52" s="6">
        <v>0</v>
      </c>
      <c r="AC52" s="6"/>
      <c r="AD52" s="22">
        <f t="shared" si="4"/>
        <v>1598</v>
      </c>
      <c r="AE52" s="12"/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  <c r="BH52" s="12"/>
    </row>
    <row r="53" spans="2:60" x14ac:dyDescent="0.3">
      <c r="B53" s="21" t="s">
        <v>18</v>
      </c>
      <c r="C53" s="5">
        <v>1</v>
      </c>
      <c r="D53" s="5">
        <v>12</v>
      </c>
      <c r="E53" s="5">
        <v>4</v>
      </c>
      <c r="F53" s="5">
        <v>7</v>
      </c>
      <c r="G53" s="5">
        <v>1</v>
      </c>
      <c r="H53" s="5">
        <v>84</v>
      </c>
      <c r="I53" s="5">
        <v>15</v>
      </c>
      <c r="J53" s="5">
        <v>1</v>
      </c>
      <c r="K53" s="5">
        <v>0</v>
      </c>
      <c r="L53" s="5">
        <v>2</v>
      </c>
      <c r="M53" s="5">
        <v>7</v>
      </c>
      <c r="N53" s="5">
        <v>3</v>
      </c>
      <c r="O53" s="5">
        <v>35</v>
      </c>
      <c r="P53" s="5">
        <v>24</v>
      </c>
      <c r="Q53" s="5">
        <v>14</v>
      </c>
      <c r="R53" s="5">
        <v>15</v>
      </c>
      <c r="S53" s="5">
        <v>8</v>
      </c>
      <c r="T53" s="5">
        <v>50</v>
      </c>
      <c r="U53" s="6">
        <v>60</v>
      </c>
      <c r="V53" s="6">
        <v>28</v>
      </c>
      <c r="W53" s="6">
        <v>74</v>
      </c>
      <c r="X53" s="6">
        <v>12</v>
      </c>
      <c r="Y53" s="6">
        <v>72</v>
      </c>
      <c r="Z53" s="6">
        <v>10</v>
      </c>
      <c r="AA53" s="6">
        <v>49</v>
      </c>
      <c r="AB53" s="6">
        <v>0</v>
      </c>
      <c r="AC53" s="6"/>
      <c r="AD53" s="22">
        <f t="shared" si="4"/>
        <v>588</v>
      </c>
      <c r="AE53" s="12"/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  <c r="BH53" s="12"/>
    </row>
    <row r="54" spans="2:60" x14ac:dyDescent="0.3">
      <c r="B54" s="21" t="s">
        <v>19</v>
      </c>
      <c r="C54" s="5">
        <v>15</v>
      </c>
      <c r="D54" s="5">
        <v>1</v>
      </c>
      <c r="E54" s="5">
        <v>0</v>
      </c>
      <c r="F54" s="5">
        <v>2</v>
      </c>
      <c r="G54" s="5">
        <v>10</v>
      </c>
      <c r="H54" s="5">
        <v>552</v>
      </c>
      <c r="I54" s="5">
        <v>11</v>
      </c>
      <c r="J54" s="5">
        <v>11</v>
      </c>
      <c r="K54" s="5">
        <v>2</v>
      </c>
      <c r="L54" s="5">
        <v>7</v>
      </c>
      <c r="M54" s="5">
        <v>27</v>
      </c>
      <c r="N54" s="5">
        <v>15</v>
      </c>
      <c r="O54" s="5">
        <v>246</v>
      </c>
      <c r="P54" s="5">
        <v>105</v>
      </c>
      <c r="Q54" s="5">
        <v>20</v>
      </c>
      <c r="R54" s="5">
        <v>61</v>
      </c>
      <c r="S54" s="5">
        <v>87</v>
      </c>
      <c r="T54" s="5">
        <v>144</v>
      </c>
      <c r="U54" s="6">
        <v>55</v>
      </c>
      <c r="V54" s="6">
        <v>39</v>
      </c>
      <c r="W54" s="6">
        <v>156</v>
      </c>
      <c r="X54" s="6">
        <v>66</v>
      </c>
      <c r="Y54" s="6">
        <v>105</v>
      </c>
      <c r="Z54" s="6">
        <v>74</v>
      </c>
      <c r="AA54" s="6">
        <v>108</v>
      </c>
      <c r="AB54" s="6">
        <v>2</v>
      </c>
      <c r="AC54" s="6"/>
      <c r="AD54" s="22">
        <f t="shared" si="4"/>
        <v>1921</v>
      </c>
      <c r="AE54" s="12"/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  <c r="BH54" s="12"/>
    </row>
    <row r="55" spans="2:60" x14ac:dyDescent="0.3">
      <c r="B55" s="21" t="s">
        <v>65</v>
      </c>
      <c r="C55" s="5">
        <v>6</v>
      </c>
      <c r="D55" s="5">
        <v>10</v>
      </c>
      <c r="E55" s="5">
        <v>5</v>
      </c>
      <c r="F55" s="5">
        <v>0</v>
      </c>
      <c r="G55" s="5">
        <v>12</v>
      </c>
      <c r="H55" s="5">
        <v>185</v>
      </c>
      <c r="I55" s="5">
        <v>3</v>
      </c>
      <c r="J55" s="5">
        <v>2</v>
      </c>
      <c r="K55" s="5">
        <v>1</v>
      </c>
      <c r="L55" s="5">
        <v>18</v>
      </c>
      <c r="M55" s="5">
        <v>3</v>
      </c>
      <c r="N55" s="5">
        <v>5</v>
      </c>
      <c r="O55" s="5">
        <v>72</v>
      </c>
      <c r="P55" s="5">
        <v>69</v>
      </c>
      <c r="Q55" s="5">
        <v>3</v>
      </c>
      <c r="R55" s="5">
        <v>50</v>
      </c>
      <c r="S55" s="5">
        <v>30</v>
      </c>
      <c r="T55" s="5">
        <v>95</v>
      </c>
      <c r="U55" s="5">
        <v>69</v>
      </c>
      <c r="V55" s="5">
        <v>20</v>
      </c>
      <c r="W55" s="5">
        <v>83</v>
      </c>
      <c r="X55" s="5">
        <v>61</v>
      </c>
      <c r="Y55" s="5">
        <v>129</v>
      </c>
      <c r="Z55" s="5">
        <v>96</v>
      </c>
      <c r="AA55" s="5">
        <v>58</v>
      </c>
      <c r="AB55" s="5">
        <v>0</v>
      </c>
      <c r="AC55" s="6"/>
      <c r="AD55" s="22">
        <f t="shared" si="4"/>
        <v>1085</v>
      </c>
      <c r="AE55" s="12"/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  <c r="BH55" s="12"/>
    </row>
    <row r="56" spans="2:60" ht="20.399999999999999" x14ac:dyDescent="0.3">
      <c r="B56" s="21" t="s">
        <v>21</v>
      </c>
      <c r="C56" s="5">
        <v>8</v>
      </c>
      <c r="D56" s="5">
        <v>3</v>
      </c>
      <c r="E56" s="5">
        <v>13</v>
      </c>
      <c r="F56" s="5">
        <v>0</v>
      </c>
      <c r="G56" s="5">
        <v>26</v>
      </c>
      <c r="H56" s="5">
        <v>1095</v>
      </c>
      <c r="I56" s="5">
        <v>15</v>
      </c>
      <c r="J56" s="5">
        <v>24</v>
      </c>
      <c r="K56" s="5">
        <v>7</v>
      </c>
      <c r="L56" s="5">
        <v>58</v>
      </c>
      <c r="M56" s="5">
        <v>35</v>
      </c>
      <c r="N56" s="5">
        <v>36</v>
      </c>
      <c r="O56" s="5">
        <v>649</v>
      </c>
      <c r="P56" s="5">
        <v>353</v>
      </c>
      <c r="Q56" s="5">
        <v>55</v>
      </c>
      <c r="R56" s="5">
        <v>116</v>
      </c>
      <c r="S56" s="5">
        <v>96</v>
      </c>
      <c r="T56" s="5">
        <v>130</v>
      </c>
      <c r="U56" s="6">
        <v>178</v>
      </c>
      <c r="V56" s="6">
        <v>77</v>
      </c>
      <c r="W56" s="6">
        <v>287</v>
      </c>
      <c r="X56" s="6">
        <v>92</v>
      </c>
      <c r="Y56" s="6">
        <v>125</v>
      </c>
      <c r="Z56" s="6">
        <v>105</v>
      </c>
      <c r="AA56" s="6">
        <v>163</v>
      </c>
      <c r="AB56" s="6">
        <v>1</v>
      </c>
      <c r="AC56" s="6"/>
      <c r="AD56" s="22">
        <f t="shared" si="4"/>
        <v>3747</v>
      </c>
      <c r="AE56" s="12"/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  <c r="BH56" s="12"/>
    </row>
    <row r="57" spans="2:60" x14ac:dyDescent="0.3">
      <c r="B57" s="21" t="s">
        <v>66</v>
      </c>
      <c r="C57" s="5">
        <v>5</v>
      </c>
      <c r="D57" s="5">
        <v>2</v>
      </c>
      <c r="E57" s="5">
        <v>15</v>
      </c>
      <c r="F57" s="5">
        <v>4</v>
      </c>
      <c r="G57" s="5">
        <v>23</v>
      </c>
      <c r="H57" s="5">
        <v>1029</v>
      </c>
      <c r="I57" s="5">
        <v>18</v>
      </c>
      <c r="J57" s="5">
        <v>6</v>
      </c>
      <c r="K57" s="5">
        <v>21</v>
      </c>
      <c r="L57" s="5">
        <v>112</v>
      </c>
      <c r="M57" s="5">
        <v>2</v>
      </c>
      <c r="N57" s="5">
        <v>28</v>
      </c>
      <c r="O57" s="5">
        <v>598</v>
      </c>
      <c r="P57" s="5">
        <v>343</v>
      </c>
      <c r="Q57" s="5">
        <v>72</v>
      </c>
      <c r="R57" s="5">
        <v>48</v>
      </c>
      <c r="S57" s="5">
        <v>75</v>
      </c>
      <c r="T57" s="5">
        <v>184</v>
      </c>
      <c r="U57" s="6">
        <v>122</v>
      </c>
      <c r="V57" s="6">
        <v>27</v>
      </c>
      <c r="W57" s="6">
        <v>153</v>
      </c>
      <c r="X57" s="6">
        <v>51</v>
      </c>
      <c r="Y57" s="6">
        <v>87</v>
      </c>
      <c r="Z57" s="6">
        <v>74</v>
      </c>
      <c r="AA57" s="6">
        <v>122</v>
      </c>
      <c r="AB57" s="6">
        <v>0</v>
      </c>
      <c r="AC57" s="6"/>
      <c r="AD57" s="22">
        <f t="shared" si="4"/>
        <v>3221</v>
      </c>
      <c r="AE57" s="12"/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  <c r="BH57" s="12"/>
    </row>
    <row r="58" spans="2:60" ht="20.399999999999999" x14ac:dyDescent="0.3">
      <c r="B58" s="21" t="s">
        <v>22</v>
      </c>
      <c r="C58" s="5">
        <v>1</v>
      </c>
      <c r="D58" s="5">
        <v>12</v>
      </c>
      <c r="E58" s="5">
        <v>7</v>
      </c>
      <c r="F58" s="5">
        <v>5</v>
      </c>
      <c r="G58" s="5">
        <v>11</v>
      </c>
      <c r="H58" s="5">
        <v>730</v>
      </c>
      <c r="I58" s="5">
        <v>2</v>
      </c>
      <c r="J58" s="5">
        <v>29</v>
      </c>
      <c r="K58" s="5">
        <v>33</v>
      </c>
      <c r="L58" s="5">
        <v>10</v>
      </c>
      <c r="M58" s="5">
        <v>13</v>
      </c>
      <c r="N58" s="5">
        <v>3</v>
      </c>
      <c r="O58" s="5">
        <v>292</v>
      </c>
      <c r="P58" s="5">
        <v>113</v>
      </c>
      <c r="Q58" s="5">
        <v>15</v>
      </c>
      <c r="R58" s="5">
        <v>33</v>
      </c>
      <c r="S58" s="5">
        <v>26</v>
      </c>
      <c r="T58" s="5">
        <v>74</v>
      </c>
      <c r="U58" s="6">
        <v>35</v>
      </c>
      <c r="V58" s="6">
        <v>90</v>
      </c>
      <c r="W58" s="6">
        <v>115</v>
      </c>
      <c r="X58" s="6">
        <v>81</v>
      </c>
      <c r="Y58" s="6">
        <v>131</v>
      </c>
      <c r="Z58" s="6">
        <v>92</v>
      </c>
      <c r="AA58" s="6">
        <v>87</v>
      </c>
      <c r="AB58" s="6">
        <v>0</v>
      </c>
      <c r="AC58" s="6"/>
      <c r="AD58" s="22">
        <f t="shared" si="4"/>
        <v>2040</v>
      </c>
      <c r="AE58" s="12"/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  <c r="BH58" s="12"/>
    </row>
    <row r="59" spans="2:60" x14ac:dyDescent="0.3">
      <c r="B59" s="21" t="s">
        <v>23</v>
      </c>
      <c r="C59" s="5">
        <v>2</v>
      </c>
      <c r="D59" s="5">
        <v>15</v>
      </c>
      <c r="E59" s="5">
        <v>7</v>
      </c>
      <c r="F59" s="5">
        <v>8</v>
      </c>
      <c r="G59" s="5">
        <v>3</v>
      </c>
      <c r="H59" s="5">
        <v>1361</v>
      </c>
      <c r="I59" s="5">
        <v>4</v>
      </c>
      <c r="J59" s="5">
        <v>35</v>
      </c>
      <c r="K59" s="5">
        <v>7</v>
      </c>
      <c r="L59" s="5">
        <v>31</v>
      </c>
      <c r="M59" s="5">
        <v>16</v>
      </c>
      <c r="N59" s="5">
        <v>17</v>
      </c>
      <c r="O59" s="5">
        <v>718</v>
      </c>
      <c r="P59" s="5">
        <v>210</v>
      </c>
      <c r="Q59" s="5">
        <v>70</v>
      </c>
      <c r="R59" s="5">
        <v>120</v>
      </c>
      <c r="S59" s="5">
        <v>89</v>
      </c>
      <c r="T59" s="5">
        <v>295</v>
      </c>
      <c r="U59" s="6">
        <v>152</v>
      </c>
      <c r="V59" s="6">
        <v>144</v>
      </c>
      <c r="W59" s="6">
        <v>196</v>
      </c>
      <c r="X59" s="6">
        <v>46</v>
      </c>
      <c r="Y59" s="6">
        <v>183</v>
      </c>
      <c r="Z59" s="6">
        <v>193</v>
      </c>
      <c r="AA59" s="6">
        <v>320</v>
      </c>
      <c r="AB59" s="6">
        <v>1</v>
      </c>
      <c r="AC59" s="6"/>
      <c r="AD59" s="22">
        <f t="shared" si="4"/>
        <v>4243</v>
      </c>
      <c r="AE59" s="12"/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  <c r="BH59" s="12"/>
    </row>
    <row r="60" spans="2:60" x14ac:dyDescent="0.3">
      <c r="B60" s="21" t="s">
        <v>24</v>
      </c>
      <c r="C60" s="5">
        <v>4</v>
      </c>
      <c r="D60" s="5">
        <v>6</v>
      </c>
      <c r="E60" s="5">
        <v>2</v>
      </c>
      <c r="F60" s="5">
        <v>1</v>
      </c>
      <c r="G60" s="5">
        <v>2</v>
      </c>
      <c r="H60" s="5">
        <v>725</v>
      </c>
      <c r="I60" s="5">
        <v>2</v>
      </c>
      <c r="J60" s="5">
        <v>18</v>
      </c>
      <c r="K60" s="5">
        <v>37</v>
      </c>
      <c r="L60" s="5">
        <v>14</v>
      </c>
      <c r="M60" s="5">
        <v>14</v>
      </c>
      <c r="N60" s="5">
        <v>6</v>
      </c>
      <c r="O60" s="5">
        <v>500</v>
      </c>
      <c r="P60" s="5">
        <v>111</v>
      </c>
      <c r="Q60" s="5">
        <v>22</v>
      </c>
      <c r="R60" s="5">
        <v>50</v>
      </c>
      <c r="S60" s="5">
        <v>53</v>
      </c>
      <c r="T60" s="5">
        <v>95</v>
      </c>
      <c r="U60" s="6">
        <v>47</v>
      </c>
      <c r="V60" s="6">
        <v>84</v>
      </c>
      <c r="W60" s="6">
        <v>27</v>
      </c>
      <c r="X60" s="6">
        <v>79</v>
      </c>
      <c r="Y60" s="6">
        <v>58</v>
      </c>
      <c r="Z60" s="6">
        <v>122</v>
      </c>
      <c r="AA60" s="6">
        <v>163</v>
      </c>
      <c r="AB60" s="6">
        <v>1</v>
      </c>
      <c r="AC60" s="6"/>
      <c r="AD60" s="22">
        <f t="shared" si="4"/>
        <v>2243</v>
      </c>
      <c r="AE60" s="12"/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  <c r="BH60" s="12"/>
    </row>
    <row r="61" spans="2:60" ht="20.399999999999999" x14ac:dyDescent="0.3">
      <c r="B61" s="21" t="s">
        <v>25</v>
      </c>
      <c r="C61" s="5">
        <v>3</v>
      </c>
      <c r="D61" s="5">
        <v>8</v>
      </c>
      <c r="E61" s="5">
        <v>4</v>
      </c>
      <c r="F61" s="5">
        <v>7</v>
      </c>
      <c r="G61" s="5">
        <v>5</v>
      </c>
      <c r="H61" s="5">
        <v>1006</v>
      </c>
      <c r="I61" s="5">
        <v>20</v>
      </c>
      <c r="J61" s="5">
        <v>7</v>
      </c>
      <c r="K61" s="5">
        <v>16</v>
      </c>
      <c r="L61" s="5">
        <v>12</v>
      </c>
      <c r="M61" s="5">
        <v>1</v>
      </c>
      <c r="N61" s="5">
        <v>2</v>
      </c>
      <c r="O61" s="5">
        <v>688</v>
      </c>
      <c r="P61" s="5">
        <v>175</v>
      </c>
      <c r="Q61" s="5">
        <v>77</v>
      </c>
      <c r="R61" s="5">
        <v>88</v>
      </c>
      <c r="S61" s="5">
        <v>149</v>
      </c>
      <c r="T61" s="5">
        <v>139</v>
      </c>
      <c r="U61" s="6">
        <v>87</v>
      </c>
      <c r="V61" s="6">
        <v>145</v>
      </c>
      <c r="W61" s="6">
        <v>185</v>
      </c>
      <c r="X61" s="6">
        <v>58</v>
      </c>
      <c r="Y61" s="6">
        <v>135</v>
      </c>
      <c r="Z61" s="6">
        <v>151</v>
      </c>
      <c r="AA61" s="6">
        <v>209</v>
      </c>
      <c r="AB61" s="6">
        <v>2</v>
      </c>
      <c r="AC61" s="6"/>
      <c r="AD61" s="22">
        <f t="shared" si="4"/>
        <v>3379</v>
      </c>
      <c r="AE61" s="12"/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  <c r="BH61" s="12"/>
    </row>
    <row r="62" spans="2:60" ht="20.399999999999999" x14ac:dyDescent="0.3">
      <c r="B62" s="21" t="s">
        <v>67</v>
      </c>
      <c r="C62" s="5">
        <v>6</v>
      </c>
      <c r="D62" s="5">
        <v>3</v>
      </c>
      <c r="E62" s="5">
        <v>2</v>
      </c>
      <c r="F62" s="5">
        <v>0</v>
      </c>
      <c r="G62" s="5">
        <v>9</v>
      </c>
      <c r="H62" s="5">
        <v>930</v>
      </c>
      <c r="I62" s="5">
        <v>12</v>
      </c>
      <c r="J62" s="5">
        <v>6</v>
      </c>
      <c r="K62" s="5">
        <v>5</v>
      </c>
      <c r="L62" s="5">
        <v>36</v>
      </c>
      <c r="M62" s="5">
        <v>4</v>
      </c>
      <c r="N62" s="5">
        <v>13</v>
      </c>
      <c r="O62" s="5">
        <v>466</v>
      </c>
      <c r="P62" s="5">
        <v>83</v>
      </c>
      <c r="Q62" s="5">
        <v>13</v>
      </c>
      <c r="R62" s="5">
        <v>62</v>
      </c>
      <c r="S62" s="5">
        <v>86</v>
      </c>
      <c r="T62" s="5">
        <v>98</v>
      </c>
      <c r="U62" s="6">
        <v>70</v>
      </c>
      <c r="V62" s="6">
        <v>143</v>
      </c>
      <c r="W62" s="6">
        <v>283</v>
      </c>
      <c r="X62" s="6">
        <v>141</v>
      </c>
      <c r="Y62" s="6">
        <v>245</v>
      </c>
      <c r="Z62" s="6">
        <v>99</v>
      </c>
      <c r="AA62" s="6">
        <v>219</v>
      </c>
      <c r="AB62" s="6">
        <v>1</v>
      </c>
      <c r="AC62" s="6"/>
      <c r="AD62" s="22">
        <f t="shared" si="4"/>
        <v>3035</v>
      </c>
      <c r="AE62" s="12"/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  <c r="BH62" s="12"/>
    </row>
    <row r="63" spans="2:60" x14ac:dyDescent="0.3">
      <c r="B63" s="21" t="s">
        <v>57</v>
      </c>
      <c r="C63" s="5">
        <v>13</v>
      </c>
      <c r="D63" s="5">
        <v>8</v>
      </c>
      <c r="E63" s="5">
        <v>6</v>
      </c>
      <c r="F63" s="5">
        <v>15</v>
      </c>
      <c r="G63" s="5">
        <v>26</v>
      </c>
      <c r="H63" s="5">
        <v>927</v>
      </c>
      <c r="I63" s="5">
        <v>8</v>
      </c>
      <c r="J63" s="5">
        <v>8</v>
      </c>
      <c r="K63" s="5">
        <v>14</v>
      </c>
      <c r="L63" s="5">
        <v>46</v>
      </c>
      <c r="M63" s="5">
        <v>2</v>
      </c>
      <c r="N63" s="5">
        <v>22</v>
      </c>
      <c r="O63" s="5">
        <v>527</v>
      </c>
      <c r="P63" s="5">
        <v>95</v>
      </c>
      <c r="Q63" s="5">
        <v>50</v>
      </c>
      <c r="R63" s="5">
        <v>92</v>
      </c>
      <c r="S63" s="5">
        <v>56</v>
      </c>
      <c r="T63" s="5">
        <v>106</v>
      </c>
      <c r="U63" s="6">
        <v>145</v>
      </c>
      <c r="V63" s="6">
        <v>100</v>
      </c>
      <c r="W63" s="6">
        <v>259</v>
      </c>
      <c r="X63" s="6">
        <v>148</v>
      </c>
      <c r="Y63" s="6">
        <v>223</v>
      </c>
      <c r="Z63" s="6">
        <v>226</v>
      </c>
      <c r="AA63" s="6">
        <v>99</v>
      </c>
      <c r="AB63" s="6">
        <v>0</v>
      </c>
      <c r="AC63" s="6"/>
      <c r="AD63" s="22">
        <f t="shared" si="4"/>
        <v>3221</v>
      </c>
      <c r="AE63" s="12"/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  <c r="BH63" s="12"/>
    </row>
    <row r="64" spans="2:60" ht="20.399999999999999" x14ac:dyDescent="0.3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4</v>
      </c>
      <c r="P64" s="5">
        <v>1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1</v>
      </c>
      <c r="X64" s="6">
        <v>2</v>
      </c>
      <c r="Y64" s="6">
        <v>1</v>
      </c>
      <c r="Z64" s="6">
        <v>0</v>
      </c>
      <c r="AA64" s="6">
        <v>0</v>
      </c>
      <c r="AB64" s="6">
        <v>0</v>
      </c>
      <c r="AC64" s="6"/>
      <c r="AD64" s="22">
        <f t="shared" si="4"/>
        <v>14</v>
      </c>
      <c r="AE64" s="12"/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  <c r="BH64" s="12"/>
    </row>
    <row r="65" spans="2:60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E65" s="12"/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  <c r="BH65" s="12"/>
    </row>
    <row r="66" spans="2:60" x14ac:dyDescent="0.3">
      <c r="B66" s="21" t="s">
        <v>26</v>
      </c>
      <c r="C66" s="23">
        <f t="shared" ref="C66:H66" si="7">SUM(C39:C64)</f>
        <v>648</v>
      </c>
      <c r="D66" s="23">
        <f t="shared" si="7"/>
        <v>350</v>
      </c>
      <c r="E66" s="23">
        <f t="shared" si="7"/>
        <v>307</v>
      </c>
      <c r="F66" s="23">
        <f t="shared" si="7"/>
        <v>209</v>
      </c>
      <c r="G66" s="23">
        <f t="shared" si="7"/>
        <v>393</v>
      </c>
      <c r="H66" s="23">
        <f t="shared" si="7"/>
        <v>10677</v>
      </c>
      <c r="I66" s="23">
        <f t="shared" ref="I66:AD66" si="8">SUM(I39:I64)</f>
        <v>306</v>
      </c>
      <c r="J66" s="23">
        <f t="shared" si="8"/>
        <v>334</v>
      </c>
      <c r="K66" s="23">
        <f t="shared" si="8"/>
        <v>442</v>
      </c>
      <c r="L66" s="23">
        <f t="shared" si="8"/>
        <v>645</v>
      </c>
      <c r="M66" s="23">
        <f t="shared" si="8"/>
        <v>276</v>
      </c>
      <c r="N66" s="23">
        <f t="shared" si="8"/>
        <v>329</v>
      </c>
      <c r="O66" s="23">
        <f t="shared" si="8"/>
        <v>5212</v>
      </c>
      <c r="P66" s="23">
        <f t="shared" si="8"/>
        <v>1866</v>
      </c>
      <c r="Q66" s="23">
        <f t="shared" si="8"/>
        <v>616</v>
      </c>
      <c r="R66" s="23">
        <f t="shared" si="8"/>
        <v>1792</v>
      </c>
      <c r="S66" s="23">
        <f t="shared" si="8"/>
        <v>1162</v>
      </c>
      <c r="T66" s="23">
        <f t="shared" si="8"/>
        <v>3678</v>
      </c>
      <c r="U66" s="23">
        <f t="shared" si="8"/>
        <v>2914</v>
      </c>
      <c r="V66" s="23">
        <f t="shared" si="8"/>
        <v>2106</v>
      </c>
      <c r="W66" s="23">
        <f t="shared" si="8"/>
        <v>4126</v>
      </c>
      <c r="X66" s="23">
        <f t="shared" si="8"/>
        <v>2153</v>
      </c>
      <c r="Y66" s="23">
        <f t="shared" si="8"/>
        <v>3317</v>
      </c>
      <c r="Z66" s="23">
        <f t="shared" si="8"/>
        <v>2469</v>
      </c>
      <c r="AA66" s="23">
        <f t="shared" si="8"/>
        <v>3110</v>
      </c>
      <c r="AB66" s="23">
        <f t="shared" si="8"/>
        <v>12</v>
      </c>
      <c r="AC66" s="23">
        <f t="shared" si="8"/>
        <v>0</v>
      </c>
      <c r="AD66" s="23">
        <f t="shared" si="8"/>
        <v>49449</v>
      </c>
      <c r="AE66" s="12"/>
      <c r="BH66" s="12"/>
    </row>
    <row r="67" spans="2:60" x14ac:dyDescent="0.3">
      <c r="AE67" s="12"/>
      <c r="BH67" s="12"/>
    </row>
    <row r="68" spans="2:60" x14ac:dyDescent="0.3">
      <c r="AE68" s="12"/>
      <c r="BH68" s="12"/>
    </row>
    <row r="69" spans="2:60" x14ac:dyDescent="0.3">
      <c r="B69" s="3" t="str">
        <f>+B37</f>
        <v>01 al 28 Febrero</v>
      </c>
      <c r="E69" t="s">
        <v>28</v>
      </c>
      <c r="AE69" s="12"/>
      <c r="BH69" s="12"/>
    </row>
    <row r="70" spans="2:60" ht="69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E70" s="12"/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  <c r="BH70" s="12"/>
    </row>
    <row r="71" spans="2:60" x14ac:dyDescent="0.3">
      <c r="B71" s="21" t="s">
        <v>5</v>
      </c>
      <c r="C71" s="5">
        <v>13</v>
      </c>
      <c r="D71" s="5">
        <v>0</v>
      </c>
      <c r="E71" s="5">
        <v>2</v>
      </c>
      <c r="F71" s="5">
        <v>17</v>
      </c>
      <c r="G71" s="5">
        <v>4</v>
      </c>
      <c r="H71" s="5">
        <v>131</v>
      </c>
      <c r="I71" s="5">
        <v>9</v>
      </c>
      <c r="J71" s="5">
        <v>6</v>
      </c>
      <c r="K71" s="5">
        <v>15</v>
      </c>
      <c r="L71" s="5">
        <v>10</v>
      </c>
      <c r="M71" s="5">
        <v>1</v>
      </c>
      <c r="N71" s="5">
        <v>10</v>
      </c>
      <c r="O71" s="5">
        <v>8</v>
      </c>
      <c r="P71" s="5">
        <v>1</v>
      </c>
      <c r="Q71" s="5">
        <v>0</v>
      </c>
      <c r="R71" s="5">
        <v>11</v>
      </c>
      <c r="S71" s="5">
        <v>5</v>
      </c>
      <c r="T71" s="5">
        <v>16</v>
      </c>
      <c r="U71" s="6">
        <v>1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0</v>
      </c>
      <c r="AC71" s="6"/>
      <c r="AD71" s="22">
        <f t="shared" ref="AD71:AD97" si="9">SUM(C71:AB71)</f>
        <v>261</v>
      </c>
      <c r="AE71" s="12"/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  <c r="BH71" s="12"/>
    </row>
    <row r="72" spans="2:60" x14ac:dyDescent="0.3">
      <c r="B72" s="21" t="s">
        <v>50</v>
      </c>
      <c r="C72" s="5">
        <v>5</v>
      </c>
      <c r="D72" s="5">
        <v>6</v>
      </c>
      <c r="E72" s="5">
        <v>1</v>
      </c>
      <c r="F72" s="5">
        <v>1</v>
      </c>
      <c r="G72" s="5">
        <v>1</v>
      </c>
      <c r="H72" s="5">
        <v>50</v>
      </c>
      <c r="I72" s="5">
        <v>3</v>
      </c>
      <c r="J72" s="5">
        <v>1</v>
      </c>
      <c r="K72" s="5">
        <v>1</v>
      </c>
      <c r="L72" s="5">
        <v>16</v>
      </c>
      <c r="M72" s="5">
        <v>2</v>
      </c>
      <c r="N72" s="5">
        <v>16</v>
      </c>
      <c r="O72" s="5">
        <v>13</v>
      </c>
      <c r="P72" s="5">
        <v>1</v>
      </c>
      <c r="Q72" s="5">
        <v>10</v>
      </c>
      <c r="R72" s="5">
        <v>0</v>
      </c>
      <c r="S72" s="5">
        <v>19</v>
      </c>
      <c r="T72" s="5">
        <v>11</v>
      </c>
      <c r="U72" s="6">
        <v>0</v>
      </c>
      <c r="V72" s="6">
        <v>0</v>
      </c>
      <c r="W72" s="6">
        <v>16</v>
      </c>
      <c r="X72" s="6">
        <v>0</v>
      </c>
      <c r="Y72" s="6">
        <v>1</v>
      </c>
      <c r="Z72" s="6">
        <v>0</v>
      </c>
      <c r="AA72" s="6">
        <v>1</v>
      </c>
      <c r="AB72" s="6">
        <v>0</v>
      </c>
      <c r="AC72" s="6"/>
      <c r="AD72" s="22">
        <f t="shared" si="9"/>
        <v>175</v>
      </c>
      <c r="AE72" s="12"/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  <c r="BH72" s="12"/>
    </row>
    <row r="73" spans="2:60" ht="20.399999999999999" x14ac:dyDescent="0.3">
      <c r="B73" s="21" t="s">
        <v>61</v>
      </c>
      <c r="C73" s="5">
        <v>14</v>
      </c>
      <c r="D73" s="5">
        <v>0</v>
      </c>
      <c r="E73" s="5">
        <v>4</v>
      </c>
      <c r="F73" s="5">
        <v>1</v>
      </c>
      <c r="G73" s="5">
        <v>3</v>
      </c>
      <c r="H73" s="5">
        <v>15</v>
      </c>
      <c r="I73" s="5">
        <v>19</v>
      </c>
      <c r="J73" s="5">
        <v>6</v>
      </c>
      <c r="K73" s="5">
        <v>1</v>
      </c>
      <c r="L73" s="5">
        <v>17</v>
      </c>
      <c r="M73" s="5">
        <v>28</v>
      </c>
      <c r="N73" s="5">
        <v>36</v>
      </c>
      <c r="O73" s="5">
        <v>5</v>
      </c>
      <c r="P73" s="5">
        <v>0</v>
      </c>
      <c r="Q73" s="5">
        <v>0</v>
      </c>
      <c r="R73" s="5">
        <v>0</v>
      </c>
      <c r="S73" s="5">
        <v>15</v>
      </c>
      <c r="T73" s="5">
        <v>14</v>
      </c>
      <c r="U73" s="6">
        <v>0</v>
      </c>
      <c r="V73" s="6">
        <v>3</v>
      </c>
      <c r="W73" s="6">
        <v>4</v>
      </c>
      <c r="X73" s="6">
        <v>12</v>
      </c>
      <c r="Y73" s="6">
        <v>0</v>
      </c>
      <c r="Z73" s="6">
        <v>2</v>
      </c>
      <c r="AA73" s="6">
        <v>0</v>
      </c>
      <c r="AB73" s="6">
        <v>0</v>
      </c>
      <c r="AC73" s="6"/>
      <c r="AD73" s="22">
        <f t="shared" si="9"/>
        <v>199</v>
      </c>
      <c r="AE73" s="12"/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  <c r="BH73" s="12"/>
    </row>
    <row r="74" spans="2:60" ht="20.399999999999999" x14ac:dyDescent="0.3">
      <c r="B74" s="21" t="s">
        <v>7</v>
      </c>
      <c r="C74" s="5">
        <v>14</v>
      </c>
      <c r="D74" s="5">
        <v>3</v>
      </c>
      <c r="E74" s="5">
        <v>0</v>
      </c>
      <c r="F74" s="5">
        <v>5</v>
      </c>
      <c r="G74" s="5">
        <v>1</v>
      </c>
      <c r="H74" s="5">
        <v>22</v>
      </c>
      <c r="I74" s="5">
        <v>3</v>
      </c>
      <c r="J74" s="5">
        <v>0</v>
      </c>
      <c r="K74" s="5">
        <v>4</v>
      </c>
      <c r="L74" s="5">
        <v>11</v>
      </c>
      <c r="M74" s="5">
        <v>3</v>
      </c>
      <c r="N74" s="5">
        <v>5</v>
      </c>
      <c r="O74" s="5">
        <v>0</v>
      </c>
      <c r="P74" s="5">
        <v>12</v>
      </c>
      <c r="Q74" s="5">
        <v>0</v>
      </c>
      <c r="R74" s="5">
        <v>0</v>
      </c>
      <c r="S74" s="5">
        <v>1</v>
      </c>
      <c r="T74" s="5">
        <v>13</v>
      </c>
      <c r="U74" s="6">
        <v>13</v>
      </c>
      <c r="V74" s="6">
        <v>0</v>
      </c>
      <c r="W74" s="6">
        <v>0</v>
      </c>
      <c r="X74" s="6">
        <v>0</v>
      </c>
      <c r="Y74" s="6">
        <v>2</v>
      </c>
      <c r="Z74" s="6">
        <v>0</v>
      </c>
      <c r="AA74" s="6">
        <v>0</v>
      </c>
      <c r="AB74" s="6">
        <v>0</v>
      </c>
      <c r="AC74" s="6"/>
      <c r="AD74" s="22">
        <f t="shared" si="9"/>
        <v>112</v>
      </c>
      <c r="AE74" s="12"/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  <c r="BH74" s="12"/>
    </row>
    <row r="75" spans="2:60" x14ac:dyDescent="0.3">
      <c r="B75" s="21" t="s">
        <v>8</v>
      </c>
      <c r="C75" s="5">
        <v>5</v>
      </c>
      <c r="D75" s="5">
        <v>2</v>
      </c>
      <c r="E75" s="5">
        <v>0</v>
      </c>
      <c r="F75" s="5">
        <v>1</v>
      </c>
      <c r="G75" s="5">
        <v>2</v>
      </c>
      <c r="H75" s="5">
        <v>75</v>
      </c>
      <c r="I75" s="5">
        <v>4</v>
      </c>
      <c r="J75" s="5">
        <v>5</v>
      </c>
      <c r="K75" s="5">
        <v>35</v>
      </c>
      <c r="L75" s="5">
        <v>5</v>
      </c>
      <c r="M75" s="5">
        <v>1</v>
      </c>
      <c r="N75" s="5">
        <v>20</v>
      </c>
      <c r="O75" s="5">
        <v>8</v>
      </c>
      <c r="P75" s="5">
        <v>4</v>
      </c>
      <c r="Q75" s="5">
        <v>0</v>
      </c>
      <c r="R75" s="5">
        <v>1</v>
      </c>
      <c r="S75" s="5">
        <v>1</v>
      </c>
      <c r="T75" s="5">
        <v>3</v>
      </c>
      <c r="U75" s="6">
        <v>1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2</v>
      </c>
      <c r="AB75" s="6">
        <v>0</v>
      </c>
      <c r="AC75" s="6"/>
      <c r="AD75" s="22">
        <f t="shared" si="9"/>
        <v>176</v>
      </c>
      <c r="AE75" s="12"/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  <c r="BH75" s="12"/>
    </row>
    <row r="76" spans="2:60" x14ac:dyDescent="0.3">
      <c r="B76" s="21" t="s">
        <v>62</v>
      </c>
      <c r="C76" s="5">
        <v>94</v>
      </c>
      <c r="D76" s="5">
        <v>40</v>
      </c>
      <c r="E76" s="5">
        <v>34</v>
      </c>
      <c r="F76" s="5">
        <v>11</v>
      </c>
      <c r="G76" s="5">
        <v>66</v>
      </c>
      <c r="H76" s="5">
        <v>186</v>
      </c>
      <c r="I76" s="5">
        <v>17</v>
      </c>
      <c r="J76" s="5">
        <v>8</v>
      </c>
      <c r="K76" s="5">
        <v>78</v>
      </c>
      <c r="L76" s="5">
        <v>43</v>
      </c>
      <c r="M76" s="5">
        <v>52</v>
      </c>
      <c r="N76" s="5">
        <v>50</v>
      </c>
      <c r="O76" s="5">
        <v>35</v>
      </c>
      <c r="P76" s="5">
        <v>25</v>
      </c>
      <c r="Q76" s="5">
        <v>15</v>
      </c>
      <c r="R76" s="5">
        <v>139</v>
      </c>
      <c r="S76" s="5">
        <v>40</v>
      </c>
      <c r="T76" s="5">
        <v>193</v>
      </c>
      <c r="U76" s="6">
        <v>246</v>
      </c>
      <c r="V76" s="6">
        <v>116</v>
      </c>
      <c r="W76" s="6">
        <v>590</v>
      </c>
      <c r="X76" s="6">
        <v>325</v>
      </c>
      <c r="Y76" s="6">
        <v>545</v>
      </c>
      <c r="Z76" s="6">
        <v>338</v>
      </c>
      <c r="AA76" s="6">
        <v>467</v>
      </c>
      <c r="AB76" s="6">
        <v>3</v>
      </c>
      <c r="AC76" s="6"/>
      <c r="AD76" s="22">
        <f t="shared" si="9"/>
        <v>3756</v>
      </c>
      <c r="AE76" s="12"/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  <c r="BH76" s="12"/>
    </row>
    <row r="77" spans="2:60" ht="20.399999999999999" x14ac:dyDescent="0.3">
      <c r="B77" s="21" t="s">
        <v>10</v>
      </c>
      <c r="C77" s="5">
        <v>4</v>
      </c>
      <c r="D77" s="5">
        <v>2</v>
      </c>
      <c r="E77" s="5">
        <v>20</v>
      </c>
      <c r="F77" s="5">
        <v>0</v>
      </c>
      <c r="G77" s="5">
        <v>11</v>
      </c>
      <c r="H77" s="5">
        <v>10</v>
      </c>
      <c r="I77" s="5">
        <v>3</v>
      </c>
      <c r="J77" s="5">
        <v>2</v>
      </c>
      <c r="K77" s="5">
        <v>4</v>
      </c>
      <c r="L77" s="5">
        <v>1</v>
      </c>
      <c r="M77" s="5">
        <v>0</v>
      </c>
      <c r="N77" s="5">
        <v>13</v>
      </c>
      <c r="O77" s="5">
        <v>0</v>
      </c>
      <c r="P77" s="5">
        <v>0</v>
      </c>
      <c r="Q77" s="5">
        <v>0</v>
      </c>
      <c r="R77" s="5">
        <v>2</v>
      </c>
      <c r="S77" s="5">
        <v>0</v>
      </c>
      <c r="T77" s="5">
        <v>4</v>
      </c>
      <c r="U77" s="6">
        <v>0</v>
      </c>
      <c r="V77" s="6">
        <v>1</v>
      </c>
      <c r="W77" s="6">
        <v>0</v>
      </c>
      <c r="X77" s="6">
        <v>1</v>
      </c>
      <c r="Y77" s="6">
        <v>30</v>
      </c>
      <c r="Z77" s="6">
        <v>1</v>
      </c>
      <c r="AA77" s="6">
        <v>12</v>
      </c>
      <c r="AB77" s="6">
        <v>0</v>
      </c>
      <c r="AC77" s="6"/>
      <c r="AD77" s="22">
        <f t="shared" si="9"/>
        <v>121</v>
      </c>
      <c r="AE77" s="12"/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  <c r="BH77" s="12"/>
    </row>
    <row r="78" spans="2:60" x14ac:dyDescent="0.3">
      <c r="B78" s="21" t="s">
        <v>11</v>
      </c>
      <c r="C78" s="5">
        <v>3</v>
      </c>
      <c r="D78" s="5">
        <v>0</v>
      </c>
      <c r="E78" s="5">
        <v>6</v>
      </c>
      <c r="F78" s="5">
        <v>0</v>
      </c>
      <c r="G78" s="5">
        <v>4</v>
      </c>
      <c r="H78" s="5">
        <v>10</v>
      </c>
      <c r="I78" s="5">
        <v>3</v>
      </c>
      <c r="J78" s="5">
        <v>6</v>
      </c>
      <c r="K78" s="5">
        <v>0</v>
      </c>
      <c r="L78" s="5">
        <v>2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7</v>
      </c>
      <c r="S78" s="5">
        <v>8</v>
      </c>
      <c r="T78" s="5">
        <v>0</v>
      </c>
      <c r="U78" s="6">
        <v>8</v>
      </c>
      <c r="V78" s="6">
        <v>0</v>
      </c>
      <c r="W78" s="6">
        <v>13</v>
      </c>
      <c r="X78" s="6">
        <v>13</v>
      </c>
      <c r="Y78" s="6">
        <v>3</v>
      </c>
      <c r="Z78" s="6">
        <v>1</v>
      </c>
      <c r="AA78" s="6">
        <v>2</v>
      </c>
      <c r="AB78" s="6">
        <v>0</v>
      </c>
      <c r="AC78" s="6"/>
      <c r="AD78" s="22">
        <f t="shared" si="9"/>
        <v>90</v>
      </c>
      <c r="AE78" s="12"/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  <c r="BH78" s="12"/>
    </row>
    <row r="79" spans="2:60" ht="20.399999999999999" x14ac:dyDescent="0.3">
      <c r="B79" s="21" t="s">
        <v>63</v>
      </c>
      <c r="C79" s="5">
        <v>36</v>
      </c>
      <c r="D79" s="5">
        <v>15</v>
      </c>
      <c r="E79" s="5">
        <v>16</v>
      </c>
      <c r="F79" s="5">
        <v>5</v>
      </c>
      <c r="G79" s="5">
        <v>46</v>
      </c>
      <c r="H79" s="5">
        <v>89</v>
      </c>
      <c r="I79" s="5">
        <v>3</v>
      </c>
      <c r="J79" s="5">
        <v>0</v>
      </c>
      <c r="K79" s="5">
        <v>12</v>
      </c>
      <c r="L79" s="5">
        <v>0</v>
      </c>
      <c r="M79" s="5">
        <v>0</v>
      </c>
      <c r="N79" s="5">
        <v>9</v>
      </c>
      <c r="O79" s="5">
        <v>1</v>
      </c>
      <c r="P79" s="5">
        <v>1</v>
      </c>
      <c r="Q79" s="5">
        <v>0</v>
      </c>
      <c r="R79" s="5">
        <v>2</v>
      </c>
      <c r="S79" s="5">
        <v>0</v>
      </c>
      <c r="T79" s="5">
        <v>7</v>
      </c>
      <c r="U79" s="6">
        <v>14</v>
      </c>
      <c r="V79" s="6">
        <v>16</v>
      </c>
      <c r="W79" s="6">
        <v>0</v>
      </c>
      <c r="X79" s="6">
        <v>13</v>
      </c>
      <c r="Y79" s="6">
        <v>3</v>
      </c>
      <c r="Z79" s="6">
        <v>1</v>
      </c>
      <c r="AA79" s="6">
        <v>22</v>
      </c>
      <c r="AB79" s="6">
        <v>0</v>
      </c>
      <c r="AC79" s="6"/>
      <c r="AD79" s="22">
        <f t="shared" si="9"/>
        <v>311</v>
      </c>
      <c r="AE79" s="12"/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  <c r="BH79" s="12"/>
    </row>
    <row r="80" spans="2:60" x14ac:dyDescent="0.3">
      <c r="B80" s="21" t="s">
        <v>13</v>
      </c>
      <c r="C80" s="5">
        <v>8</v>
      </c>
      <c r="D80" s="5">
        <v>14</v>
      </c>
      <c r="E80" s="5">
        <v>13</v>
      </c>
      <c r="F80" s="5">
        <v>7</v>
      </c>
      <c r="G80" s="5">
        <v>5</v>
      </c>
      <c r="H80" s="5">
        <v>70</v>
      </c>
      <c r="I80" s="5">
        <v>2</v>
      </c>
      <c r="J80" s="5">
        <v>1</v>
      </c>
      <c r="K80" s="5">
        <v>0</v>
      </c>
      <c r="L80" s="5">
        <v>5</v>
      </c>
      <c r="M80" s="5">
        <v>3</v>
      </c>
      <c r="N80" s="5">
        <v>10</v>
      </c>
      <c r="O80" s="5">
        <v>22</v>
      </c>
      <c r="P80" s="5">
        <v>0</v>
      </c>
      <c r="Q80" s="5">
        <v>0</v>
      </c>
      <c r="R80" s="5">
        <v>0</v>
      </c>
      <c r="S80" s="5">
        <v>0</v>
      </c>
      <c r="T80" s="5">
        <v>16</v>
      </c>
      <c r="U80" s="6">
        <v>1</v>
      </c>
      <c r="V80" s="6">
        <v>0</v>
      </c>
      <c r="W80" s="6">
        <v>1</v>
      </c>
      <c r="X80" s="6">
        <v>13</v>
      </c>
      <c r="Y80" s="6">
        <v>4</v>
      </c>
      <c r="Z80" s="6">
        <v>12</v>
      </c>
      <c r="AA80" s="6">
        <v>14</v>
      </c>
      <c r="AB80" s="6">
        <v>0</v>
      </c>
      <c r="AC80" s="6"/>
      <c r="AD80" s="22">
        <f t="shared" si="9"/>
        <v>221</v>
      </c>
      <c r="AE80" s="12"/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  <c r="BH80" s="12"/>
    </row>
    <row r="81" spans="2:60" x14ac:dyDescent="0.3">
      <c r="B81" s="21" t="s">
        <v>51</v>
      </c>
      <c r="C81" s="5">
        <v>3</v>
      </c>
      <c r="D81" s="5">
        <v>12</v>
      </c>
      <c r="E81" s="5">
        <v>31</v>
      </c>
      <c r="F81" s="5">
        <v>1</v>
      </c>
      <c r="G81" s="5">
        <v>13</v>
      </c>
      <c r="H81" s="5">
        <v>44</v>
      </c>
      <c r="I81" s="5">
        <v>2</v>
      </c>
      <c r="J81" s="5">
        <v>0</v>
      </c>
      <c r="K81" s="5">
        <v>2</v>
      </c>
      <c r="L81" s="5">
        <v>12</v>
      </c>
      <c r="M81" s="5">
        <v>1</v>
      </c>
      <c r="N81" s="5">
        <v>6</v>
      </c>
      <c r="O81" s="5">
        <v>0</v>
      </c>
      <c r="P81" s="5">
        <v>9</v>
      </c>
      <c r="Q81" s="5">
        <v>0</v>
      </c>
      <c r="R81" s="5">
        <v>0</v>
      </c>
      <c r="S81" s="5">
        <v>13</v>
      </c>
      <c r="T81" s="5">
        <v>2</v>
      </c>
      <c r="U81" s="6">
        <v>5</v>
      </c>
      <c r="V81" s="6">
        <v>2</v>
      </c>
      <c r="W81" s="6">
        <v>0</v>
      </c>
      <c r="X81" s="6">
        <v>0</v>
      </c>
      <c r="Y81" s="6">
        <v>2</v>
      </c>
      <c r="Z81" s="6">
        <v>2</v>
      </c>
      <c r="AA81" s="6">
        <v>28</v>
      </c>
      <c r="AB81" s="6">
        <v>9</v>
      </c>
      <c r="AC81" s="6"/>
      <c r="AD81" s="22">
        <f t="shared" si="9"/>
        <v>199</v>
      </c>
      <c r="AE81" s="12"/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  <c r="BH81" s="12"/>
    </row>
    <row r="82" spans="2:60" x14ac:dyDescent="0.3">
      <c r="B82" s="21" t="s">
        <v>15</v>
      </c>
      <c r="C82" s="5">
        <v>14</v>
      </c>
      <c r="D82" s="5">
        <v>8</v>
      </c>
      <c r="E82" s="5">
        <v>16</v>
      </c>
      <c r="F82" s="5">
        <v>5</v>
      </c>
      <c r="G82" s="5">
        <v>27</v>
      </c>
      <c r="H82" s="5">
        <v>65</v>
      </c>
      <c r="I82" s="5">
        <v>20</v>
      </c>
      <c r="J82" s="5">
        <v>4</v>
      </c>
      <c r="K82" s="5">
        <v>6</v>
      </c>
      <c r="L82" s="5">
        <v>12</v>
      </c>
      <c r="M82" s="5">
        <v>5</v>
      </c>
      <c r="N82" s="5">
        <v>2</v>
      </c>
      <c r="O82" s="5">
        <v>3</v>
      </c>
      <c r="P82" s="5">
        <v>1</v>
      </c>
      <c r="Q82" s="5">
        <v>0</v>
      </c>
      <c r="R82" s="5">
        <v>1</v>
      </c>
      <c r="S82" s="5">
        <v>0</v>
      </c>
      <c r="T82" s="5">
        <v>2</v>
      </c>
      <c r="U82" s="6">
        <v>7</v>
      </c>
      <c r="V82" s="6">
        <v>1</v>
      </c>
      <c r="W82" s="6">
        <v>12</v>
      </c>
      <c r="X82" s="6">
        <v>1</v>
      </c>
      <c r="Y82" s="6">
        <v>5</v>
      </c>
      <c r="Z82" s="6">
        <v>4</v>
      </c>
      <c r="AA82" s="6">
        <v>3</v>
      </c>
      <c r="AB82" s="6">
        <v>0</v>
      </c>
      <c r="AC82" s="6"/>
      <c r="AD82" s="22">
        <f t="shared" si="9"/>
        <v>224</v>
      </c>
      <c r="AE82" s="12"/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  <c r="BH82" s="12"/>
    </row>
    <row r="83" spans="2:60" x14ac:dyDescent="0.3">
      <c r="B83" s="21" t="s">
        <v>16</v>
      </c>
      <c r="C83" s="5">
        <v>4</v>
      </c>
      <c r="D83" s="5">
        <v>7</v>
      </c>
      <c r="E83" s="5">
        <v>1</v>
      </c>
      <c r="F83" s="5">
        <v>2</v>
      </c>
      <c r="G83" s="5">
        <v>5</v>
      </c>
      <c r="H83" s="5">
        <v>21</v>
      </c>
      <c r="I83" s="5">
        <v>2</v>
      </c>
      <c r="J83" s="5">
        <v>2</v>
      </c>
      <c r="K83" s="5">
        <v>0</v>
      </c>
      <c r="L83" s="5">
        <v>16</v>
      </c>
      <c r="M83" s="5">
        <v>0</v>
      </c>
      <c r="N83" s="5">
        <v>5</v>
      </c>
      <c r="O83" s="5">
        <v>17</v>
      </c>
      <c r="P83" s="5">
        <v>38</v>
      </c>
      <c r="Q83" s="5">
        <v>4</v>
      </c>
      <c r="R83" s="5">
        <v>32</v>
      </c>
      <c r="S83" s="5">
        <v>9</v>
      </c>
      <c r="T83" s="5">
        <v>116</v>
      </c>
      <c r="U83" s="6">
        <v>123</v>
      </c>
      <c r="V83" s="6">
        <v>50</v>
      </c>
      <c r="W83" s="6">
        <v>216</v>
      </c>
      <c r="X83" s="6">
        <v>88</v>
      </c>
      <c r="Y83" s="6">
        <v>140</v>
      </c>
      <c r="Z83" s="6">
        <v>129</v>
      </c>
      <c r="AA83" s="6">
        <v>177</v>
      </c>
      <c r="AB83" s="6">
        <v>0</v>
      </c>
      <c r="AC83" s="6"/>
      <c r="AD83" s="22">
        <f t="shared" si="9"/>
        <v>1204</v>
      </c>
      <c r="AE83" s="12"/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  <c r="BH83" s="12"/>
    </row>
    <row r="84" spans="2:60" ht="20.399999999999999" x14ac:dyDescent="0.3">
      <c r="B84" s="21" t="s">
        <v>64</v>
      </c>
      <c r="C84" s="5">
        <v>0</v>
      </c>
      <c r="D84" s="5">
        <v>1</v>
      </c>
      <c r="E84" s="5">
        <v>0</v>
      </c>
      <c r="F84" s="5">
        <v>6</v>
      </c>
      <c r="G84" s="5">
        <v>1</v>
      </c>
      <c r="H84" s="5">
        <v>32</v>
      </c>
      <c r="I84" s="5">
        <v>0</v>
      </c>
      <c r="J84" s="5">
        <v>0</v>
      </c>
      <c r="K84" s="5">
        <v>1</v>
      </c>
      <c r="L84" s="5">
        <v>0</v>
      </c>
      <c r="M84" s="5">
        <v>4</v>
      </c>
      <c r="N84" s="5">
        <v>1</v>
      </c>
      <c r="O84" s="5">
        <v>48</v>
      </c>
      <c r="P84" s="5">
        <v>15</v>
      </c>
      <c r="Q84" s="5">
        <v>18</v>
      </c>
      <c r="R84" s="5">
        <v>23</v>
      </c>
      <c r="S84" s="5">
        <v>20</v>
      </c>
      <c r="T84" s="5">
        <v>63</v>
      </c>
      <c r="U84" s="6">
        <v>49</v>
      </c>
      <c r="V84" s="6">
        <v>20</v>
      </c>
      <c r="W84" s="6">
        <v>65</v>
      </c>
      <c r="X84" s="6">
        <v>24</v>
      </c>
      <c r="Y84" s="6">
        <v>47</v>
      </c>
      <c r="Z84" s="6">
        <v>55</v>
      </c>
      <c r="AA84" s="6">
        <v>118</v>
      </c>
      <c r="AB84" s="6">
        <v>1</v>
      </c>
      <c r="AC84" s="6"/>
      <c r="AD84" s="22">
        <f t="shared" si="9"/>
        <v>612</v>
      </c>
      <c r="AE84" s="12"/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  <c r="BH84" s="12"/>
    </row>
    <row r="85" spans="2:60" x14ac:dyDescent="0.3">
      <c r="B85" s="21" t="s">
        <v>18</v>
      </c>
      <c r="C85" s="5">
        <v>0</v>
      </c>
      <c r="D85" s="5">
        <v>7</v>
      </c>
      <c r="E85" s="5">
        <v>1</v>
      </c>
      <c r="F85" s="5">
        <v>0</v>
      </c>
      <c r="G85" s="5">
        <v>0</v>
      </c>
      <c r="H85" s="5">
        <v>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3</v>
      </c>
      <c r="P85" s="5">
        <v>18</v>
      </c>
      <c r="Q85" s="5">
        <v>5</v>
      </c>
      <c r="R85" s="5">
        <v>0</v>
      </c>
      <c r="S85" s="5">
        <v>2</v>
      </c>
      <c r="T85" s="5">
        <v>53</v>
      </c>
      <c r="U85" s="6">
        <v>0</v>
      </c>
      <c r="V85" s="6">
        <v>3</v>
      </c>
      <c r="W85" s="6">
        <v>18</v>
      </c>
      <c r="X85" s="6">
        <v>18</v>
      </c>
      <c r="Y85" s="6">
        <v>34</v>
      </c>
      <c r="Z85" s="6">
        <v>16</v>
      </c>
      <c r="AA85" s="6">
        <v>11</v>
      </c>
      <c r="AB85" s="6">
        <v>0</v>
      </c>
      <c r="AC85" s="6"/>
      <c r="AD85" s="22">
        <f t="shared" si="9"/>
        <v>195</v>
      </c>
      <c r="AE85" s="12"/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  <c r="BH85" s="12"/>
    </row>
    <row r="86" spans="2:60" x14ac:dyDescent="0.3">
      <c r="B86" s="21" t="s">
        <v>19</v>
      </c>
      <c r="C86" s="5">
        <v>8</v>
      </c>
      <c r="D86" s="5">
        <v>0</v>
      </c>
      <c r="E86" s="5">
        <v>0</v>
      </c>
      <c r="F86" s="5">
        <v>0</v>
      </c>
      <c r="G86" s="5">
        <v>9</v>
      </c>
      <c r="H86" s="5">
        <v>136</v>
      </c>
      <c r="I86" s="5">
        <v>1</v>
      </c>
      <c r="J86" s="5">
        <v>6</v>
      </c>
      <c r="K86" s="5">
        <v>21</v>
      </c>
      <c r="L86" s="5">
        <v>1</v>
      </c>
      <c r="M86" s="5">
        <v>0</v>
      </c>
      <c r="N86" s="5">
        <v>1</v>
      </c>
      <c r="O86" s="5">
        <v>50</v>
      </c>
      <c r="P86" s="5">
        <v>27</v>
      </c>
      <c r="Q86" s="5">
        <v>5</v>
      </c>
      <c r="R86" s="5">
        <v>17</v>
      </c>
      <c r="S86" s="5">
        <v>3</v>
      </c>
      <c r="T86" s="5">
        <v>64</v>
      </c>
      <c r="U86" s="6">
        <v>8</v>
      </c>
      <c r="V86" s="6">
        <v>18</v>
      </c>
      <c r="W86" s="6">
        <v>29</v>
      </c>
      <c r="X86" s="6">
        <v>19</v>
      </c>
      <c r="Y86" s="6">
        <v>43</v>
      </c>
      <c r="Z86" s="6">
        <v>18</v>
      </c>
      <c r="AA86" s="6">
        <v>53</v>
      </c>
      <c r="AB86" s="6">
        <v>2</v>
      </c>
      <c r="AC86" s="6"/>
      <c r="AD86" s="22">
        <f t="shared" si="9"/>
        <v>539</v>
      </c>
      <c r="AE86" s="12"/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  <c r="BH86" s="12"/>
    </row>
    <row r="87" spans="2:60" x14ac:dyDescent="0.3">
      <c r="B87" s="21" t="s">
        <v>65</v>
      </c>
      <c r="C87" s="5">
        <v>2</v>
      </c>
      <c r="D87" s="5">
        <v>13</v>
      </c>
      <c r="E87" s="5">
        <v>3</v>
      </c>
      <c r="F87" s="5">
        <v>0</v>
      </c>
      <c r="G87" s="5">
        <v>1</v>
      </c>
      <c r="H87" s="5">
        <v>50</v>
      </c>
      <c r="I87" s="5">
        <v>0</v>
      </c>
      <c r="J87" s="5">
        <v>7</v>
      </c>
      <c r="K87" s="5">
        <v>0</v>
      </c>
      <c r="L87" s="5">
        <v>0</v>
      </c>
      <c r="M87" s="5">
        <v>0</v>
      </c>
      <c r="N87" s="5">
        <v>5</v>
      </c>
      <c r="O87" s="5">
        <v>3</v>
      </c>
      <c r="P87" s="5">
        <v>17</v>
      </c>
      <c r="Q87" s="5">
        <v>1</v>
      </c>
      <c r="R87" s="5">
        <v>0</v>
      </c>
      <c r="S87" s="5">
        <v>3</v>
      </c>
      <c r="T87" s="5">
        <v>27</v>
      </c>
      <c r="U87" s="5">
        <v>7</v>
      </c>
      <c r="V87" s="5">
        <v>2</v>
      </c>
      <c r="W87" s="5">
        <v>50</v>
      </c>
      <c r="X87" s="5">
        <v>42</v>
      </c>
      <c r="Y87" s="5">
        <v>92</v>
      </c>
      <c r="Z87" s="5">
        <v>43</v>
      </c>
      <c r="AA87" s="5">
        <v>67</v>
      </c>
      <c r="AB87" s="5">
        <v>0</v>
      </c>
      <c r="AC87" s="6"/>
      <c r="AD87" s="22">
        <f t="shared" si="9"/>
        <v>435</v>
      </c>
      <c r="AE87" s="12"/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  <c r="BH87" s="12"/>
    </row>
    <row r="88" spans="2:60" ht="20.399999999999999" x14ac:dyDescent="0.3">
      <c r="B88" s="21" t="s">
        <v>21</v>
      </c>
      <c r="C88" s="5">
        <v>3</v>
      </c>
      <c r="D88" s="5">
        <v>12</v>
      </c>
      <c r="E88" s="5">
        <v>12</v>
      </c>
      <c r="F88" s="5">
        <v>11</v>
      </c>
      <c r="G88" s="5">
        <v>1</v>
      </c>
      <c r="H88" s="5">
        <v>265</v>
      </c>
      <c r="I88" s="5">
        <v>0</v>
      </c>
      <c r="J88" s="5">
        <v>0</v>
      </c>
      <c r="K88" s="5">
        <v>10</v>
      </c>
      <c r="L88" s="5">
        <v>1</v>
      </c>
      <c r="M88" s="5">
        <v>1</v>
      </c>
      <c r="N88" s="5">
        <v>3</v>
      </c>
      <c r="O88" s="5">
        <v>136</v>
      </c>
      <c r="P88" s="5">
        <v>60</v>
      </c>
      <c r="Q88" s="5">
        <v>20</v>
      </c>
      <c r="R88" s="5">
        <v>48</v>
      </c>
      <c r="S88" s="5">
        <v>21</v>
      </c>
      <c r="T88" s="5">
        <v>34</v>
      </c>
      <c r="U88" s="6">
        <v>74</v>
      </c>
      <c r="V88" s="6">
        <v>6</v>
      </c>
      <c r="W88" s="6">
        <v>116</v>
      </c>
      <c r="X88" s="6">
        <v>43</v>
      </c>
      <c r="Y88" s="6">
        <v>69</v>
      </c>
      <c r="Z88" s="6">
        <v>45</v>
      </c>
      <c r="AA88" s="6">
        <v>125</v>
      </c>
      <c r="AB88" s="6">
        <v>0</v>
      </c>
      <c r="AC88" s="6"/>
      <c r="AD88" s="22">
        <f t="shared" si="9"/>
        <v>1116</v>
      </c>
      <c r="AE88" s="12"/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  <c r="BH88" s="12"/>
    </row>
    <row r="89" spans="2:60" x14ac:dyDescent="0.3">
      <c r="B89" s="21" t="s">
        <v>66</v>
      </c>
      <c r="C89" s="5">
        <v>1</v>
      </c>
      <c r="D89" s="5">
        <v>0</v>
      </c>
      <c r="E89" s="5">
        <v>1</v>
      </c>
      <c r="F89" s="5">
        <v>13</v>
      </c>
      <c r="G89" s="5">
        <v>1</v>
      </c>
      <c r="H89" s="5">
        <v>280</v>
      </c>
      <c r="I89" s="5">
        <v>0</v>
      </c>
      <c r="J89" s="5">
        <v>7</v>
      </c>
      <c r="K89" s="5">
        <v>13</v>
      </c>
      <c r="L89" s="5">
        <v>1</v>
      </c>
      <c r="M89" s="5">
        <v>2</v>
      </c>
      <c r="N89" s="5">
        <v>15</v>
      </c>
      <c r="O89" s="5">
        <v>164</v>
      </c>
      <c r="P89" s="5">
        <v>54</v>
      </c>
      <c r="Q89" s="5">
        <v>3</v>
      </c>
      <c r="R89" s="5">
        <v>12</v>
      </c>
      <c r="S89" s="5">
        <v>9</v>
      </c>
      <c r="T89" s="5">
        <v>103</v>
      </c>
      <c r="U89" s="6">
        <v>37</v>
      </c>
      <c r="V89" s="6">
        <v>15</v>
      </c>
      <c r="W89" s="6">
        <v>39</v>
      </c>
      <c r="X89" s="6">
        <v>27</v>
      </c>
      <c r="Y89" s="6">
        <v>26</v>
      </c>
      <c r="Z89" s="6">
        <v>22</v>
      </c>
      <c r="AA89" s="6">
        <v>66</v>
      </c>
      <c r="AB89" s="6">
        <v>1</v>
      </c>
      <c r="AC89" s="6"/>
      <c r="AD89" s="22">
        <f t="shared" si="9"/>
        <v>912</v>
      </c>
      <c r="AE89" s="12"/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  <c r="BH89" s="12"/>
    </row>
    <row r="90" spans="2:60" ht="20.399999999999999" x14ac:dyDescent="0.3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116</v>
      </c>
      <c r="I90" s="5">
        <v>0</v>
      </c>
      <c r="J90" s="5">
        <v>0</v>
      </c>
      <c r="K90" s="5">
        <v>12</v>
      </c>
      <c r="L90" s="5">
        <v>2</v>
      </c>
      <c r="M90" s="5">
        <v>3</v>
      </c>
      <c r="N90" s="5">
        <v>3</v>
      </c>
      <c r="O90" s="5">
        <v>61</v>
      </c>
      <c r="P90" s="5">
        <v>15</v>
      </c>
      <c r="Q90" s="5">
        <v>1</v>
      </c>
      <c r="R90" s="5">
        <v>16</v>
      </c>
      <c r="S90" s="5">
        <v>0</v>
      </c>
      <c r="T90" s="5">
        <v>10</v>
      </c>
      <c r="U90" s="6">
        <v>15</v>
      </c>
      <c r="V90" s="6">
        <v>9</v>
      </c>
      <c r="W90" s="6">
        <v>25</v>
      </c>
      <c r="X90" s="6">
        <v>26</v>
      </c>
      <c r="Y90" s="6">
        <v>21</v>
      </c>
      <c r="Z90" s="6">
        <v>7</v>
      </c>
      <c r="AA90" s="6">
        <v>35</v>
      </c>
      <c r="AB90" s="6">
        <v>1</v>
      </c>
      <c r="AC90" s="6"/>
      <c r="AD90" s="22">
        <f t="shared" si="9"/>
        <v>380</v>
      </c>
      <c r="AE90" s="12"/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  <c r="BH90" s="12"/>
    </row>
    <row r="91" spans="2:60" x14ac:dyDescent="0.3">
      <c r="B91" s="21" t="s">
        <v>23</v>
      </c>
      <c r="C91" s="5">
        <v>1</v>
      </c>
      <c r="D91" s="5">
        <v>13</v>
      </c>
      <c r="E91" s="5">
        <v>2</v>
      </c>
      <c r="F91" s="5">
        <v>1</v>
      </c>
      <c r="G91" s="5">
        <v>1</v>
      </c>
      <c r="H91" s="5">
        <v>606</v>
      </c>
      <c r="I91" s="5">
        <v>0</v>
      </c>
      <c r="J91" s="5">
        <v>7</v>
      </c>
      <c r="K91" s="5">
        <v>6</v>
      </c>
      <c r="L91" s="5">
        <v>3</v>
      </c>
      <c r="M91" s="5">
        <v>0</v>
      </c>
      <c r="N91" s="5">
        <v>12</v>
      </c>
      <c r="O91" s="5">
        <v>252</v>
      </c>
      <c r="P91" s="5">
        <v>80</v>
      </c>
      <c r="Q91" s="5">
        <v>7</v>
      </c>
      <c r="R91" s="5">
        <v>38</v>
      </c>
      <c r="S91" s="5">
        <v>34</v>
      </c>
      <c r="T91" s="5">
        <v>95</v>
      </c>
      <c r="U91" s="6">
        <v>21</v>
      </c>
      <c r="V91" s="6">
        <v>18</v>
      </c>
      <c r="W91" s="6">
        <v>106</v>
      </c>
      <c r="X91" s="6">
        <v>30</v>
      </c>
      <c r="Y91" s="6">
        <v>91</v>
      </c>
      <c r="Z91" s="6">
        <v>109</v>
      </c>
      <c r="AA91" s="6">
        <v>268</v>
      </c>
      <c r="AB91" s="6">
        <v>0</v>
      </c>
      <c r="AC91" s="6"/>
      <c r="AD91" s="22">
        <f t="shared" si="9"/>
        <v>1801</v>
      </c>
      <c r="AE91" s="12"/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  <c r="BH91" s="12"/>
    </row>
    <row r="92" spans="2:60" x14ac:dyDescent="0.3">
      <c r="B92" s="21" t="s">
        <v>24</v>
      </c>
      <c r="C92" s="5">
        <v>2</v>
      </c>
      <c r="D92" s="5">
        <v>0</v>
      </c>
      <c r="E92" s="5">
        <v>11</v>
      </c>
      <c r="F92" s="5">
        <v>0</v>
      </c>
      <c r="G92" s="5">
        <v>0</v>
      </c>
      <c r="H92" s="5">
        <v>356</v>
      </c>
      <c r="I92" s="5">
        <v>12</v>
      </c>
      <c r="J92" s="5">
        <v>3</v>
      </c>
      <c r="K92" s="5">
        <v>16</v>
      </c>
      <c r="L92" s="5">
        <v>15</v>
      </c>
      <c r="M92" s="5">
        <v>1</v>
      </c>
      <c r="N92" s="5">
        <v>1</v>
      </c>
      <c r="O92" s="5">
        <v>112</v>
      </c>
      <c r="P92" s="5">
        <v>34</v>
      </c>
      <c r="Q92" s="5">
        <v>18</v>
      </c>
      <c r="R92" s="5">
        <v>25</v>
      </c>
      <c r="S92" s="5">
        <v>50</v>
      </c>
      <c r="T92" s="5">
        <v>28</v>
      </c>
      <c r="U92" s="6">
        <v>39</v>
      </c>
      <c r="V92" s="6">
        <v>41</v>
      </c>
      <c r="W92" s="6">
        <v>25</v>
      </c>
      <c r="X92" s="6">
        <v>47</v>
      </c>
      <c r="Y92" s="6">
        <v>31</v>
      </c>
      <c r="Z92" s="6">
        <v>52</v>
      </c>
      <c r="AA92" s="6">
        <v>134</v>
      </c>
      <c r="AB92" s="6">
        <v>2</v>
      </c>
      <c r="AC92" s="6"/>
      <c r="AD92" s="22">
        <f t="shared" si="9"/>
        <v>1055</v>
      </c>
      <c r="AE92" s="12"/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  <c r="BH92" s="12"/>
    </row>
    <row r="93" spans="2:60" ht="20.399999999999999" x14ac:dyDescent="0.3">
      <c r="B93" s="21" t="s">
        <v>25</v>
      </c>
      <c r="C93" s="5">
        <v>3</v>
      </c>
      <c r="D93" s="5">
        <v>0</v>
      </c>
      <c r="E93" s="5">
        <v>2</v>
      </c>
      <c r="F93" s="5">
        <v>0</v>
      </c>
      <c r="G93" s="5">
        <v>6</v>
      </c>
      <c r="H93" s="5">
        <v>562</v>
      </c>
      <c r="I93" s="5">
        <v>38</v>
      </c>
      <c r="J93" s="5">
        <v>1</v>
      </c>
      <c r="K93" s="5">
        <v>3</v>
      </c>
      <c r="L93" s="5">
        <v>7</v>
      </c>
      <c r="M93" s="5">
        <v>0</v>
      </c>
      <c r="N93" s="5">
        <v>12</v>
      </c>
      <c r="O93" s="5">
        <v>173</v>
      </c>
      <c r="P93" s="5">
        <v>47</v>
      </c>
      <c r="Q93" s="5">
        <v>27</v>
      </c>
      <c r="R93" s="5">
        <v>55</v>
      </c>
      <c r="S93" s="5">
        <v>103</v>
      </c>
      <c r="T93" s="5">
        <v>78</v>
      </c>
      <c r="U93" s="6">
        <v>52</v>
      </c>
      <c r="V93" s="6">
        <v>56</v>
      </c>
      <c r="W93" s="6">
        <v>91</v>
      </c>
      <c r="X93" s="6">
        <v>38</v>
      </c>
      <c r="Y93" s="6">
        <v>61</v>
      </c>
      <c r="Z93" s="6">
        <v>79</v>
      </c>
      <c r="AA93" s="6">
        <v>267</v>
      </c>
      <c r="AB93" s="6">
        <v>0</v>
      </c>
      <c r="AC93" s="6"/>
      <c r="AD93" s="22">
        <f t="shared" si="9"/>
        <v>1761</v>
      </c>
      <c r="AE93" s="12"/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  <c r="BH93" s="12"/>
    </row>
    <row r="94" spans="2:60" ht="20.399999999999999" x14ac:dyDescent="0.3">
      <c r="B94" s="21" t="s">
        <v>67</v>
      </c>
      <c r="C94" s="5">
        <v>3</v>
      </c>
      <c r="D94" s="5">
        <v>1</v>
      </c>
      <c r="E94" s="5">
        <v>1</v>
      </c>
      <c r="F94" s="5">
        <v>0</v>
      </c>
      <c r="G94" s="5">
        <v>0</v>
      </c>
      <c r="H94" s="5">
        <v>356</v>
      </c>
      <c r="I94" s="5">
        <v>0</v>
      </c>
      <c r="J94" s="5">
        <v>2</v>
      </c>
      <c r="K94" s="5">
        <v>3</v>
      </c>
      <c r="L94" s="5">
        <v>8</v>
      </c>
      <c r="M94" s="5">
        <v>1</v>
      </c>
      <c r="N94" s="5">
        <v>16</v>
      </c>
      <c r="O94" s="5">
        <v>149</v>
      </c>
      <c r="P94" s="5">
        <v>100</v>
      </c>
      <c r="Q94" s="5">
        <v>20</v>
      </c>
      <c r="R94" s="5">
        <v>15</v>
      </c>
      <c r="S94" s="5">
        <v>30</v>
      </c>
      <c r="T94" s="5">
        <v>55</v>
      </c>
      <c r="U94" s="6">
        <v>29</v>
      </c>
      <c r="V94" s="6">
        <v>49</v>
      </c>
      <c r="W94" s="6">
        <v>143</v>
      </c>
      <c r="X94" s="6">
        <v>68</v>
      </c>
      <c r="Y94" s="6">
        <v>113</v>
      </c>
      <c r="Z94" s="6">
        <v>41</v>
      </c>
      <c r="AA94" s="6">
        <v>80</v>
      </c>
      <c r="AB94" s="6">
        <v>2</v>
      </c>
      <c r="AC94" s="6"/>
      <c r="AD94" s="22">
        <f t="shared" si="9"/>
        <v>1285</v>
      </c>
      <c r="AE94" s="12"/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  <c r="BH94" s="12"/>
    </row>
    <row r="95" spans="2:60" x14ac:dyDescent="0.3">
      <c r="B95" s="21" t="s">
        <v>57</v>
      </c>
      <c r="C95" s="5">
        <v>0</v>
      </c>
      <c r="D95" s="5">
        <v>2</v>
      </c>
      <c r="E95" s="5">
        <v>1</v>
      </c>
      <c r="F95" s="5">
        <v>2</v>
      </c>
      <c r="G95" s="5">
        <v>3</v>
      </c>
      <c r="H95" s="5">
        <v>526</v>
      </c>
      <c r="I95" s="5">
        <v>11</v>
      </c>
      <c r="J95" s="5">
        <v>4</v>
      </c>
      <c r="K95" s="5">
        <v>17</v>
      </c>
      <c r="L95" s="5">
        <v>18</v>
      </c>
      <c r="M95" s="5">
        <v>27</v>
      </c>
      <c r="N95" s="5">
        <v>2</v>
      </c>
      <c r="O95" s="5">
        <v>304</v>
      </c>
      <c r="P95" s="5">
        <v>112</v>
      </c>
      <c r="Q95" s="5">
        <v>20</v>
      </c>
      <c r="R95" s="5">
        <v>38</v>
      </c>
      <c r="S95" s="5">
        <v>48</v>
      </c>
      <c r="T95" s="5">
        <v>70</v>
      </c>
      <c r="U95" s="6">
        <v>81</v>
      </c>
      <c r="V95" s="6">
        <v>24</v>
      </c>
      <c r="W95" s="6">
        <v>249</v>
      </c>
      <c r="X95" s="6">
        <v>111</v>
      </c>
      <c r="Y95" s="6">
        <v>220</v>
      </c>
      <c r="Z95" s="6">
        <v>92</v>
      </c>
      <c r="AA95" s="6">
        <v>63</v>
      </c>
      <c r="AB95" s="6">
        <v>1</v>
      </c>
      <c r="AC95" s="6"/>
      <c r="AD95" s="22">
        <f t="shared" si="9"/>
        <v>2046</v>
      </c>
      <c r="AE95" s="12"/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  <c r="BH95" s="12"/>
    </row>
    <row r="96" spans="2:60" ht="20.399999999999999" x14ac:dyDescent="0.3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1</v>
      </c>
      <c r="N96" s="5">
        <v>0</v>
      </c>
      <c r="O96" s="5">
        <v>3</v>
      </c>
      <c r="P96" s="5">
        <v>3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3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9"/>
        <v>12</v>
      </c>
      <c r="AE96" s="12"/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  <c r="BH96" s="12"/>
    </row>
    <row r="97" spans="2:60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E97" s="12"/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  <c r="BH97" s="12"/>
    </row>
    <row r="98" spans="2:60" x14ac:dyDescent="0.3">
      <c r="B98" s="21" t="s">
        <v>26</v>
      </c>
      <c r="C98" s="23">
        <f t="shared" ref="C98:H98" si="12">SUM(C71:C96)</f>
        <v>240</v>
      </c>
      <c r="D98" s="23">
        <f t="shared" si="12"/>
        <v>158</v>
      </c>
      <c r="E98" s="23">
        <f t="shared" si="12"/>
        <v>178</v>
      </c>
      <c r="F98" s="23">
        <f t="shared" si="12"/>
        <v>89</v>
      </c>
      <c r="G98" s="23">
        <f t="shared" si="12"/>
        <v>213</v>
      </c>
      <c r="H98" s="23">
        <f t="shared" si="12"/>
        <v>4080</v>
      </c>
      <c r="I98" s="23">
        <f t="shared" ref="I98:AD98" si="13">SUM(I71:I96)</f>
        <v>152</v>
      </c>
      <c r="J98" s="23">
        <f t="shared" si="13"/>
        <v>78</v>
      </c>
      <c r="K98" s="23">
        <f t="shared" si="13"/>
        <v>260</v>
      </c>
      <c r="L98" s="23">
        <f t="shared" si="13"/>
        <v>206</v>
      </c>
      <c r="M98" s="23">
        <f t="shared" si="13"/>
        <v>137</v>
      </c>
      <c r="N98" s="23">
        <f t="shared" si="13"/>
        <v>253</v>
      </c>
      <c r="O98" s="23">
        <f t="shared" si="13"/>
        <v>1570</v>
      </c>
      <c r="P98" s="23">
        <f t="shared" si="13"/>
        <v>674</v>
      </c>
      <c r="Q98" s="23">
        <f t="shared" si="13"/>
        <v>174</v>
      </c>
      <c r="R98" s="23">
        <f t="shared" si="13"/>
        <v>482</v>
      </c>
      <c r="S98" s="23">
        <f t="shared" si="13"/>
        <v>434</v>
      </c>
      <c r="T98" s="23">
        <f t="shared" si="13"/>
        <v>1077</v>
      </c>
      <c r="U98" s="23">
        <f t="shared" si="13"/>
        <v>831</v>
      </c>
      <c r="V98" s="23">
        <f t="shared" si="13"/>
        <v>450</v>
      </c>
      <c r="W98" s="23">
        <f t="shared" si="13"/>
        <v>1811</v>
      </c>
      <c r="X98" s="23">
        <f t="shared" si="13"/>
        <v>960</v>
      </c>
      <c r="Y98" s="23">
        <f t="shared" si="13"/>
        <v>1584</v>
      </c>
      <c r="Z98" s="23">
        <f t="shared" si="13"/>
        <v>1070</v>
      </c>
      <c r="AA98" s="23">
        <f t="shared" si="13"/>
        <v>2015</v>
      </c>
      <c r="AB98" s="23">
        <f t="shared" si="13"/>
        <v>22</v>
      </c>
      <c r="AC98" s="23">
        <f t="shared" si="13"/>
        <v>0</v>
      </c>
      <c r="AD98" s="23">
        <f t="shared" si="13"/>
        <v>19198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</row>
    <row r="99" spans="2:60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</row>
    <row r="100" spans="2:60" x14ac:dyDescent="0.3"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</row>
    <row r="101" spans="2:60" x14ac:dyDescent="0.3"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</row>
    <row r="102" spans="2:60" x14ac:dyDescent="0.3">
      <c r="B102" s="3" t="str">
        <f>+B69</f>
        <v>01 al 28 Febrero</v>
      </c>
      <c r="E102" t="s">
        <v>29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</row>
    <row r="103" spans="2:60" ht="66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</row>
    <row r="104" spans="2:60" x14ac:dyDescent="0.3">
      <c r="B104" s="21" t="s">
        <v>5</v>
      </c>
      <c r="C104" s="5">
        <f>+C7+C39+C71</f>
        <v>362</v>
      </c>
      <c r="D104" s="5">
        <f t="shared" ref="D104:AB104" si="14">+D7+D39+D71</f>
        <v>65</v>
      </c>
      <c r="E104" s="5">
        <f t="shared" si="14"/>
        <v>62</v>
      </c>
      <c r="F104" s="5">
        <f t="shared" si="14"/>
        <v>98</v>
      </c>
      <c r="G104" s="5">
        <f t="shared" si="14"/>
        <v>191</v>
      </c>
      <c r="H104" s="5">
        <f t="shared" si="14"/>
        <v>2813</v>
      </c>
      <c r="I104" s="5">
        <f t="shared" si="14"/>
        <v>388</v>
      </c>
      <c r="J104" s="5">
        <f t="shared" si="14"/>
        <v>347</v>
      </c>
      <c r="K104" s="5">
        <f t="shared" si="14"/>
        <v>303</v>
      </c>
      <c r="L104" s="5">
        <f t="shared" si="14"/>
        <v>385</v>
      </c>
      <c r="M104" s="5">
        <f t="shared" si="14"/>
        <v>272</v>
      </c>
      <c r="N104" s="5">
        <f t="shared" si="14"/>
        <v>373</v>
      </c>
      <c r="O104" s="5">
        <f t="shared" si="14"/>
        <v>371</v>
      </c>
      <c r="P104" s="5">
        <f t="shared" si="14"/>
        <v>53</v>
      </c>
      <c r="Q104" s="5">
        <f t="shared" si="14"/>
        <v>52</v>
      </c>
      <c r="R104" s="5">
        <f t="shared" si="14"/>
        <v>210</v>
      </c>
      <c r="S104" s="5">
        <f t="shared" si="14"/>
        <v>143</v>
      </c>
      <c r="T104" s="5">
        <f t="shared" si="14"/>
        <v>162</v>
      </c>
      <c r="U104" s="6">
        <f t="shared" si="14"/>
        <v>60</v>
      </c>
      <c r="V104" s="6">
        <f t="shared" si="14"/>
        <v>73</v>
      </c>
      <c r="W104" s="6">
        <f t="shared" si="14"/>
        <v>53</v>
      </c>
      <c r="X104" s="6">
        <f t="shared" si="14"/>
        <v>50</v>
      </c>
      <c r="Y104" s="6">
        <f t="shared" si="14"/>
        <v>28</v>
      </c>
      <c r="Z104" s="6">
        <f t="shared" si="14"/>
        <v>20</v>
      </c>
      <c r="AA104" s="6">
        <f t="shared" si="14"/>
        <v>136</v>
      </c>
      <c r="AB104" s="6">
        <f t="shared" si="14"/>
        <v>2</v>
      </c>
      <c r="AC104" s="6">
        <v>0</v>
      </c>
      <c r="AD104" s="22">
        <f>SUM(C104:AC104)</f>
        <v>7072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</row>
    <row r="105" spans="2:60" x14ac:dyDescent="0.3">
      <c r="B105" s="21" t="s">
        <v>50</v>
      </c>
      <c r="C105" s="5">
        <f t="shared" ref="C105:AB114" si="15">+C8+C40+C72</f>
        <v>163</v>
      </c>
      <c r="D105" s="5">
        <f t="shared" si="15"/>
        <v>242</v>
      </c>
      <c r="E105" s="5">
        <f t="shared" si="15"/>
        <v>37</v>
      </c>
      <c r="F105" s="5">
        <f t="shared" si="15"/>
        <v>64</v>
      </c>
      <c r="G105" s="5">
        <f t="shared" si="15"/>
        <v>99</v>
      </c>
      <c r="H105" s="5">
        <f t="shared" si="15"/>
        <v>1600</v>
      </c>
      <c r="I105" s="5">
        <f t="shared" si="15"/>
        <v>363</v>
      </c>
      <c r="J105" s="5">
        <f t="shared" si="15"/>
        <v>189</v>
      </c>
      <c r="K105" s="5">
        <f t="shared" si="15"/>
        <v>391</v>
      </c>
      <c r="L105" s="5">
        <f t="shared" si="15"/>
        <v>405</v>
      </c>
      <c r="M105" s="5">
        <f t="shared" si="15"/>
        <v>328</v>
      </c>
      <c r="N105" s="5">
        <f t="shared" si="15"/>
        <v>441</v>
      </c>
      <c r="O105" s="5">
        <f t="shared" si="15"/>
        <v>490</v>
      </c>
      <c r="P105" s="5">
        <f t="shared" si="15"/>
        <v>28</v>
      </c>
      <c r="Q105" s="5">
        <f t="shared" si="15"/>
        <v>89</v>
      </c>
      <c r="R105" s="5">
        <f t="shared" si="15"/>
        <v>156</v>
      </c>
      <c r="S105" s="5">
        <f t="shared" si="15"/>
        <v>293</v>
      </c>
      <c r="T105" s="5">
        <f t="shared" si="15"/>
        <v>120</v>
      </c>
      <c r="U105" s="6">
        <f t="shared" si="15"/>
        <v>51</v>
      </c>
      <c r="V105" s="6">
        <f t="shared" si="15"/>
        <v>176</v>
      </c>
      <c r="W105" s="6">
        <f t="shared" si="15"/>
        <v>198</v>
      </c>
      <c r="X105" s="6">
        <f t="shared" si="15"/>
        <v>29</v>
      </c>
      <c r="Y105" s="6">
        <f t="shared" si="15"/>
        <v>69</v>
      </c>
      <c r="Z105" s="6">
        <f t="shared" si="15"/>
        <v>57</v>
      </c>
      <c r="AA105" s="6">
        <f t="shared" si="15"/>
        <v>142</v>
      </c>
      <c r="AB105" s="6">
        <f t="shared" si="15"/>
        <v>1</v>
      </c>
      <c r="AC105" s="6">
        <v>0</v>
      </c>
      <c r="AD105" s="22">
        <f t="shared" ref="AD105:AD130" si="16">SUM(C105:AC105)</f>
        <v>6221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</row>
    <row r="106" spans="2:60" x14ac:dyDescent="0.3">
      <c r="B106" s="21" t="s">
        <v>61</v>
      </c>
      <c r="C106" s="5">
        <f t="shared" si="15"/>
        <v>116</v>
      </c>
      <c r="D106" s="5">
        <f t="shared" si="15"/>
        <v>10</v>
      </c>
      <c r="E106" s="5">
        <f t="shared" si="15"/>
        <v>244</v>
      </c>
      <c r="F106" s="5">
        <f t="shared" si="15"/>
        <v>41</v>
      </c>
      <c r="G106" s="5">
        <f t="shared" si="15"/>
        <v>101</v>
      </c>
      <c r="H106" s="5">
        <f t="shared" si="15"/>
        <v>1670</v>
      </c>
      <c r="I106" s="5">
        <f t="shared" si="15"/>
        <v>305</v>
      </c>
      <c r="J106" s="5">
        <f t="shared" si="15"/>
        <v>188</v>
      </c>
      <c r="K106" s="5">
        <f t="shared" si="15"/>
        <v>172</v>
      </c>
      <c r="L106" s="5">
        <f t="shared" si="15"/>
        <v>359</v>
      </c>
      <c r="M106" s="5">
        <f t="shared" si="15"/>
        <v>186</v>
      </c>
      <c r="N106" s="5">
        <f t="shared" si="15"/>
        <v>371</v>
      </c>
      <c r="O106" s="5">
        <f t="shared" si="15"/>
        <v>217</v>
      </c>
      <c r="P106" s="5">
        <f t="shared" si="15"/>
        <v>37</v>
      </c>
      <c r="Q106" s="5">
        <f t="shared" si="15"/>
        <v>75</v>
      </c>
      <c r="R106" s="5">
        <f t="shared" si="15"/>
        <v>117</v>
      </c>
      <c r="S106" s="5">
        <f t="shared" si="15"/>
        <v>127</v>
      </c>
      <c r="T106" s="5">
        <f t="shared" si="15"/>
        <v>110</v>
      </c>
      <c r="U106" s="6">
        <f t="shared" si="15"/>
        <v>86</v>
      </c>
      <c r="V106" s="6">
        <f t="shared" si="15"/>
        <v>87</v>
      </c>
      <c r="W106" s="6">
        <f t="shared" si="15"/>
        <v>94</v>
      </c>
      <c r="X106" s="6">
        <f t="shared" si="15"/>
        <v>60</v>
      </c>
      <c r="Y106" s="6">
        <f t="shared" si="15"/>
        <v>49</v>
      </c>
      <c r="Z106" s="6">
        <f t="shared" si="15"/>
        <v>34</v>
      </c>
      <c r="AA106" s="6">
        <f t="shared" si="15"/>
        <v>132</v>
      </c>
      <c r="AB106" s="6">
        <f t="shared" si="15"/>
        <v>1</v>
      </c>
      <c r="AC106" s="6">
        <v>0</v>
      </c>
      <c r="AD106" s="22">
        <f t="shared" si="16"/>
        <v>4989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</row>
    <row r="107" spans="2:60" x14ac:dyDescent="0.3">
      <c r="B107" s="21" t="s">
        <v>7</v>
      </c>
      <c r="C107" s="5">
        <f t="shared" si="15"/>
        <v>116</v>
      </c>
      <c r="D107" s="5">
        <f t="shared" si="15"/>
        <v>45</v>
      </c>
      <c r="E107" s="5">
        <f t="shared" si="15"/>
        <v>26</v>
      </c>
      <c r="F107" s="5">
        <f t="shared" si="15"/>
        <v>129</v>
      </c>
      <c r="G107" s="5">
        <f t="shared" si="15"/>
        <v>24</v>
      </c>
      <c r="H107" s="5">
        <f t="shared" si="15"/>
        <v>846</v>
      </c>
      <c r="I107" s="5">
        <f t="shared" si="15"/>
        <v>149</v>
      </c>
      <c r="J107" s="5">
        <f t="shared" si="15"/>
        <v>186</v>
      </c>
      <c r="K107" s="5">
        <f t="shared" si="15"/>
        <v>162</v>
      </c>
      <c r="L107" s="5">
        <f t="shared" si="15"/>
        <v>237</v>
      </c>
      <c r="M107" s="5">
        <f t="shared" si="15"/>
        <v>107</v>
      </c>
      <c r="N107" s="5">
        <f t="shared" si="15"/>
        <v>222</v>
      </c>
      <c r="O107" s="5">
        <f t="shared" si="15"/>
        <v>123</v>
      </c>
      <c r="P107" s="5">
        <f t="shared" si="15"/>
        <v>63</v>
      </c>
      <c r="Q107" s="5">
        <f t="shared" si="15"/>
        <v>4</v>
      </c>
      <c r="R107" s="5">
        <f t="shared" si="15"/>
        <v>117</v>
      </c>
      <c r="S107" s="5">
        <f t="shared" si="15"/>
        <v>149</v>
      </c>
      <c r="T107" s="5">
        <f t="shared" si="15"/>
        <v>95</v>
      </c>
      <c r="U107" s="6">
        <f t="shared" si="15"/>
        <v>56</v>
      </c>
      <c r="V107" s="6">
        <f t="shared" si="15"/>
        <v>48</v>
      </c>
      <c r="W107" s="6">
        <f t="shared" si="15"/>
        <v>76</v>
      </c>
      <c r="X107" s="6">
        <f t="shared" si="15"/>
        <v>10</v>
      </c>
      <c r="Y107" s="6">
        <f t="shared" si="15"/>
        <v>48</v>
      </c>
      <c r="Z107" s="6">
        <f t="shared" si="15"/>
        <v>10</v>
      </c>
      <c r="AA107" s="6">
        <f t="shared" si="15"/>
        <v>90</v>
      </c>
      <c r="AB107" s="6">
        <f t="shared" si="15"/>
        <v>0</v>
      </c>
      <c r="AC107" s="6">
        <v>0</v>
      </c>
      <c r="AD107" s="22">
        <f t="shared" si="16"/>
        <v>3138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</row>
    <row r="108" spans="2:60" x14ac:dyDescent="0.3">
      <c r="B108" s="21" t="s">
        <v>8</v>
      </c>
      <c r="C108" s="5">
        <f t="shared" si="15"/>
        <v>301</v>
      </c>
      <c r="D108" s="5">
        <f t="shared" si="15"/>
        <v>69</v>
      </c>
      <c r="E108" s="5">
        <f t="shared" si="15"/>
        <v>52</v>
      </c>
      <c r="F108" s="5">
        <f t="shared" si="15"/>
        <v>19</v>
      </c>
      <c r="G108" s="5">
        <f t="shared" si="15"/>
        <v>237</v>
      </c>
      <c r="H108" s="5">
        <f t="shared" si="15"/>
        <v>1282</v>
      </c>
      <c r="I108" s="5">
        <f t="shared" si="15"/>
        <v>379</v>
      </c>
      <c r="J108" s="5">
        <f t="shared" si="15"/>
        <v>279</v>
      </c>
      <c r="K108" s="5">
        <f t="shared" si="15"/>
        <v>365</v>
      </c>
      <c r="L108" s="5">
        <f t="shared" si="15"/>
        <v>466</v>
      </c>
      <c r="M108" s="5">
        <f t="shared" si="15"/>
        <v>175</v>
      </c>
      <c r="N108" s="5">
        <f t="shared" si="15"/>
        <v>513</v>
      </c>
      <c r="O108" s="5">
        <f t="shared" si="15"/>
        <v>167</v>
      </c>
      <c r="P108" s="5">
        <f t="shared" si="15"/>
        <v>87</v>
      </c>
      <c r="Q108" s="5">
        <f t="shared" si="15"/>
        <v>15</v>
      </c>
      <c r="R108" s="5">
        <f t="shared" si="15"/>
        <v>160</v>
      </c>
      <c r="S108" s="5">
        <f t="shared" si="15"/>
        <v>126</v>
      </c>
      <c r="T108" s="5">
        <f t="shared" si="15"/>
        <v>142</v>
      </c>
      <c r="U108" s="6">
        <f t="shared" si="15"/>
        <v>48</v>
      </c>
      <c r="V108" s="6">
        <f t="shared" si="15"/>
        <v>48</v>
      </c>
      <c r="W108" s="6">
        <f t="shared" si="15"/>
        <v>59</v>
      </c>
      <c r="X108" s="6">
        <f t="shared" si="15"/>
        <v>57</v>
      </c>
      <c r="Y108" s="6">
        <f t="shared" si="15"/>
        <v>71</v>
      </c>
      <c r="Z108" s="6">
        <f t="shared" si="15"/>
        <v>53</v>
      </c>
      <c r="AA108" s="6">
        <f t="shared" si="15"/>
        <v>161</v>
      </c>
      <c r="AB108" s="6">
        <f t="shared" si="15"/>
        <v>2</v>
      </c>
      <c r="AC108" s="6">
        <v>0</v>
      </c>
      <c r="AD108" s="22">
        <f t="shared" si="16"/>
        <v>5333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</row>
    <row r="109" spans="2:60" x14ac:dyDescent="0.3">
      <c r="B109" s="21" t="s">
        <v>62</v>
      </c>
      <c r="C109" s="5">
        <f t="shared" si="15"/>
        <v>3924</v>
      </c>
      <c r="D109" s="5">
        <f t="shared" si="15"/>
        <v>1545</v>
      </c>
      <c r="E109" s="5">
        <f t="shared" si="15"/>
        <v>1808</v>
      </c>
      <c r="F109" s="5">
        <f t="shared" si="15"/>
        <v>914</v>
      </c>
      <c r="G109" s="5">
        <f t="shared" si="15"/>
        <v>1388</v>
      </c>
      <c r="H109" s="5">
        <f t="shared" si="15"/>
        <v>6271</v>
      </c>
      <c r="I109" s="5">
        <f t="shared" si="15"/>
        <v>392</v>
      </c>
      <c r="J109" s="5">
        <f t="shared" si="15"/>
        <v>642</v>
      </c>
      <c r="K109" s="5">
        <f t="shared" si="15"/>
        <v>1885</v>
      </c>
      <c r="L109" s="5">
        <f t="shared" si="15"/>
        <v>1083</v>
      </c>
      <c r="M109" s="5">
        <f t="shared" si="15"/>
        <v>1077</v>
      </c>
      <c r="N109" s="5">
        <f t="shared" si="15"/>
        <v>1327</v>
      </c>
      <c r="O109" s="5">
        <f t="shared" si="15"/>
        <v>1120</v>
      </c>
      <c r="P109" s="5">
        <f t="shared" si="15"/>
        <v>604</v>
      </c>
      <c r="Q109" s="5">
        <f t="shared" si="15"/>
        <v>1059</v>
      </c>
      <c r="R109" s="5">
        <f t="shared" si="15"/>
        <v>5628</v>
      </c>
      <c r="S109" s="5">
        <f t="shared" si="15"/>
        <v>1954</v>
      </c>
      <c r="T109" s="5">
        <f t="shared" si="15"/>
        <v>8243</v>
      </c>
      <c r="U109" s="6">
        <f t="shared" si="15"/>
        <v>6920</v>
      </c>
      <c r="V109" s="6">
        <f t="shared" si="15"/>
        <v>3460</v>
      </c>
      <c r="W109" s="6">
        <f t="shared" si="15"/>
        <v>8577</v>
      </c>
      <c r="X109" s="6">
        <f t="shared" si="15"/>
        <v>4931</v>
      </c>
      <c r="Y109" s="6">
        <f t="shared" si="15"/>
        <v>8502</v>
      </c>
      <c r="Z109" s="6">
        <f t="shared" si="15"/>
        <v>5893</v>
      </c>
      <c r="AA109" s="6">
        <f t="shared" si="15"/>
        <v>7137</v>
      </c>
      <c r="AB109" s="6">
        <f t="shared" si="15"/>
        <v>80</v>
      </c>
      <c r="AC109" s="6">
        <v>0</v>
      </c>
      <c r="AD109" s="22">
        <f t="shared" si="16"/>
        <v>86364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</row>
    <row r="110" spans="2:60" x14ac:dyDescent="0.3">
      <c r="B110" s="21" t="s">
        <v>10</v>
      </c>
      <c r="C110" s="5">
        <f t="shared" si="15"/>
        <v>345</v>
      </c>
      <c r="D110" s="5">
        <f t="shared" si="15"/>
        <v>304</v>
      </c>
      <c r="E110" s="5">
        <f t="shared" si="15"/>
        <v>242</v>
      </c>
      <c r="F110" s="5">
        <f t="shared" si="15"/>
        <v>166</v>
      </c>
      <c r="G110" s="5">
        <f t="shared" si="15"/>
        <v>338</v>
      </c>
      <c r="H110" s="5">
        <f t="shared" si="15"/>
        <v>378</v>
      </c>
      <c r="I110" s="5">
        <f t="shared" si="15"/>
        <v>109</v>
      </c>
      <c r="J110" s="5">
        <f t="shared" si="15"/>
        <v>50</v>
      </c>
      <c r="K110" s="5">
        <f t="shared" si="15"/>
        <v>154</v>
      </c>
      <c r="L110" s="5">
        <f t="shared" si="15"/>
        <v>177</v>
      </c>
      <c r="M110" s="5">
        <f t="shared" si="15"/>
        <v>161</v>
      </c>
      <c r="N110" s="5">
        <f t="shared" si="15"/>
        <v>215</v>
      </c>
      <c r="O110" s="5">
        <f t="shared" si="15"/>
        <v>18</v>
      </c>
      <c r="P110" s="5">
        <f t="shared" si="15"/>
        <v>31</v>
      </c>
      <c r="Q110" s="5">
        <f t="shared" si="15"/>
        <v>50</v>
      </c>
      <c r="R110" s="5">
        <f t="shared" si="15"/>
        <v>127</v>
      </c>
      <c r="S110" s="5">
        <f t="shared" si="15"/>
        <v>26</v>
      </c>
      <c r="T110" s="5">
        <f t="shared" si="15"/>
        <v>73</v>
      </c>
      <c r="U110" s="6">
        <f t="shared" si="15"/>
        <v>116</v>
      </c>
      <c r="V110" s="6">
        <f t="shared" si="15"/>
        <v>47</v>
      </c>
      <c r="W110" s="6">
        <f t="shared" si="15"/>
        <v>96</v>
      </c>
      <c r="X110" s="6">
        <f t="shared" si="15"/>
        <v>24</v>
      </c>
      <c r="Y110" s="6">
        <f t="shared" si="15"/>
        <v>142</v>
      </c>
      <c r="Z110" s="6">
        <f t="shared" si="15"/>
        <v>67</v>
      </c>
      <c r="AA110" s="6">
        <f t="shared" si="15"/>
        <v>81</v>
      </c>
      <c r="AB110" s="6">
        <f t="shared" si="15"/>
        <v>0</v>
      </c>
      <c r="AC110" s="6">
        <v>0</v>
      </c>
      <c r="AD110" s="22">
        <f t="shared" si="16"/>
        <v>3537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</row>
    <row r="111" spans="2:60" x14ac:dyDescent="0.3">
      <c r="B111" s="21" t="s">
        <v>11</v>
      </c>
      <c r="C111" s="5">
        <f t="shared" si="15"/>
        <v>402</v>
      </c>
      <c r="D111" s="5">
        <f t="shared" si="15"/>
        <v>197</v>
      </c>
      <c r="E111" s="5">
        <f t="shared" si="15"/>
        <v>161</v>
      </c>
      <c r="F111" s="5">
        <f t="shared" si="15"/>
        <v>181</v>
      </c>
      <c r="G111" s="5">
        <f t="shared" si="15"/>
        <v>315</v>
      </c>
      <c r="H111" s="5">
        <f t="shared" si="15"/>
        <v>704</v>
      </c>
      <c r="I111" s="5">
        <f t="shared" si="15"/>
        <v>68</v>
      </c>
      <c r="J111" s="5">
        <f t="shared" si="15"/>
        <v>130</v>
      </c>
      <c r="K111" s="5">
        <f t="shared" si="15"/>
        <v>83</v>
      </c>
      <c r="L111" s="5">
        <f t="shared" si="15"/>
        <v>166</v>
      </c>
      <c r="M111" s="5">
        <f t="shared" si="15"/>
        <v>95</v>
      </c>
      <c r="N111" s="5">
        <f t="shared" si="15"/>
        <v>291</v>
      </c>
      <c r="O111" s="5">
        <f t="shared" si="15"/>
        <v>55</v>
      </c>
      <c r="P111" s="5">
        <f t="shared" si="15"/>
        <v>57</v>
      </c>
      <c r="Q111" s="5">
        <f t="shared" si="15"/>
        <v>77</v>
      </c>
      <c r="R111" s="5">
        <f t="shared" si="15"/>
        <v>161</v>
      </c>
      <c r="S111" s="5">
        <f t="shared" si="15"/>
        <v>114</v>
      </c>
      <c r="T111" s="5">
        <f t="shared" si="15"/>
        <v>116</v>
      </c>
      <c r="U111" s="6">
        <f t="shared" si="15"/>
        <v>100</v>
      </c>
      <c r="V111" s="6">
        <f t="shared" si="15"/>
        <v>162</v>
      </c>
      <c r="W111" s="6">
        <f t="shared" si="15"/>
        <v>159</v>
      </c>
      <c r="X111" s="6">
        <f t="shared" si="15"/>
        <v>117</v>
      </c>
      <c r="Y111" s="6">
        <f t="shared" si="15"/>
        <v>66</v>
      </c>
      <c r="Z111" s="6">
        <f t="shared" si="15"/>
        <v>66</v>
      </c>
      <c r="AA111" s="6">
        <f t="shared" si="15"/>
        <v>162</v>
      </c>
      <c r="AB111" s="6">
        <f t="shared" si="15"/>
        <v>3</v>
      </c>
      <c r="AC111" s="6">
        <v>0</v>
      </c>
      <c r="AD111" s="22">
        <f t="shared" si="16"/>
        <v>4208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</row>
    <row r="112" spans="2:60" x14ac:dyDescent="0.3">
      <c r="B112" s="21" t="s">
        <v>63</v>
      </c>
      <c r="C112" s="5">
        <f t="shared" si="15"/>
        <v>467</v>
      </c>
      <c r="D112" s="5">
        <f t="shared" si="15"/>
        <v>423</v>
      </c>
      <c r="E112" s="5">
        <f t="shared" si="15"/>
        <v>195</v>
      </c>
      <c r="F112" s="5">
        <f t="shared" si="15"/>
        <v>200</v>
      </c>
      <c r="G112" s="5">
        <f t="shared" si="15"/>
        <v>399</v>
      </c>
      <c r="H112" s="5">
        <f t="shared" si="15"/>
        <v>1901</v>
      </c>
      <c r="I112" s="5">
        <f t="shared" si="15"/>
        <v>123</v>
      </c>
      <c r="J112" s="5">
        <f t="shared" si="15"/>
        <v>97</v>
      </c>
      <c r="K112" s="5">
        <f t="shared" si="15"/>
        <v>191</v>
      </c>
      <c r="L112" s="5">
        <f t="shared" si="15"/>
        <v>46</v>
      </c>
      <c r="M112" s="5">
        <f t="shared" si="15"/>
        <v>71</v>
      </c>
      <c r="N112" s="5">
        <f t="shared" si="15"/>
        <v>164</v>
      </c>
      <c r="O112" s="5">
        <f t="shared" si="15"/>
        <v>166</v>
      </c>
      <c r="P112" s="5">
        <f t="shared" si="15"/>
        <v>107</v>
      </c>
      <c r="Q112" s="5">
        <f t="shared" si="15"/>
        <v>51</v>
      </c>
      <c r="R112" s="5">
        <f t="shared" si="15"/>
        <v>118</v>
      </c>
      <c r="S112" s="5">
        <f t="shared" si="15"/>
        <v>94</v>
      </c>
      <c r="T112" s="5">
        <f t="shared" si="15"/>
        <v>187</v>
      </c>
      <c r="U112" s="6">
        <f t="shared" si="15"/>
        <v>145</v>
      </c>
      <c r="V112" s="6">
        <f t="shared" si="15"/>
        <v>188</v>
      </c>
      <c r="W112" s="6">
        <f t="shared" si="15"/>
        <v>215</v>
      </c>
      <c r="X112" s="6">
        <f t="shared" si="15"/>
        <v>110</v>
      </c>
      <c r="Y112" s="6">
        <f t="shared" si="15"/>
        <v>63</v>
      </c>
      <c r="Z112" s="6">
        <f t="shared" si="15"/>
        <v>125</v>
      </c>
      <c r="AA112" s="6">
        <f t="shared" si="15"/>
        <v>322</v>
      </c>
      <c r="AB112" s="6">
        <f t="shared" si="15"/>
        <v>11</v>
      </c>
      <c r="AC112" s="6">
        <v>0</v>
      </c>
      <c r="AD112" s="22">
        <f t="shared" si="16"/>
        <v>6179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</row>
    <row r="113" spans="2:60" x14ac:dyDescent="0.3">
      <c r="B113" s="21" t="s">
        <v>13</v>
      </c>
      <c r="C113" s="5">
        <f t="shared" si="15"/>
        <v>336</v>
      </c>
      <c r="D113" s="5">
        <f t="shared" si="15"/>
        <v>293</v>
      </c>
      <c r="E113" s="5">
        <f t="shared" si="15"/>
        <v>305</v>
      </c>
      <c r="F113" s="5">
        <f t="shared" si="15"/>
        <v>240</v>
      </c>
      <c r="G113" s="5">
        <f t="shared" si="15"/>
        <v>345</v>
      </c>
      <c r="H113" s="5">
        <f t="shared" si="15"/>
        <v>1327</v>
      </c>
      <c r="I113" s="5">
        <f t="shared" si="15"/>
        <v>161</v>
      </c>
      <c r="J113" s="5">
        <f t="shared" si="15"/>
        <v>112</v>
      </c>
      <c r="K113" s="5">
        <f t="shared" si="15"/>
        <v>49</v>
      </c>
      <c r="L113" s="5">
        <f t="shared" si="15"/>
        <v>185</v>
      </c>
      <c r="M113" s="5">
        <f t="shared" si="15"/>
        <v>38</v>
      </c>
      <c r="N113" s="5">
        <f t="shared" si="15"/>
        <v>186</v>
      </c>
      <c r="O113" s="5">
        <f t="shared" si="15"/>
        <v>176</v>
      </c>
      <c r="P113" s="5">
        <f t="shared" si="15"/>
        <v>96</v>
      </c>
      <c r="Q113" s="5">
        <f t="shared" si="15"/>
        <v>28</v>
      </c>
      <c r="R113" s="5">
        <f t="shared" si="15"/>
        <v>121</v>
      </c>
      <c r="S113" s="5">
        <f t="shared" si="15"/>
        <v>80</v>
      </c>
      <c r="T113" s="5">
        <f t="shared" si="15"/>
        <v>236</v>
      </c>
      <c r="U113" s="6">
        <f t="shared" si="15"/>
        <v>251</v>
      </c>
      <c r="V113" s="6">
        <f t="shared" si="15"/>
        <v>70</v>
      </c>
      <c r="W113" s="6">
        <f t="shared" si="15"/>
        <v>216</v>
      </c>
      <c r="X113" s="6">
        <f t="shared" si="15"/>
        <v>83</v>
      </c>
      <c r="Y113" s="6">
        <f t="shared" si="15"/>
        <v>92</v>
      </c>
      <c r="Z113" s="6">
        <f t="shared" si="15"/>
        <v>161</v>
      </c>
      <c r="AA113" s="6">
        <f t="shared" si="15"/>
        <v>247</v>
      </c>
      <c r="AB113" s="6">
        <f t="shared" si="15"/>
        <v>8</v>
      </c>
      <c r="AC113" s="6">
        <v>0</v>
      </c>
      <c r="AD113" s="22">
        <f t="shared" si="16"/>
        <v>5442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</row>
    <row r="114" spans="2:60" x14ac:dyDescent="0.3">
      <c r="B114" s="21" t="s">
        <v>51</v>
      </c>
      <c r="C114" s="5">
        <f t="shared" si="15"/>
        <v>336</v>
      </c>
      <c r="D114" s="5">
        <f t="shared" si="15"/>
        <v>262</v>
      </c>
      <c r="E114" s="5">
        <f t="shared" si="15"/>
        <v>214</v>
      </c>
      <c r="F114" s="5">
        <f t="shared" si="15"/>
        <v>152</v>
      </c>
      <c r="G114" s="5">
        <f t="shared" si="15"/>
        <v>196</v>
      </c>
      <c r="H114" s="5">
        <f t="shared" si="15"/>
        <v>1060</v>
      </c>
      <c r="I114" s="5">
        <f t="shared" si="15"/>
        <v>140</v>
      </c>
      <c r="J114" s="5">
        <f t="shared" si="15"/>
        <v>109</v>
      </c>
      <c r="K114" s="5">
        <f t="shared" si="15"/>
        <v>43</v>
      </c>
      <c r="L114" s="5">
        <f t="shared" si="15"/>
        <v>53</v>
      </c>
      <c r="M114" s="5">
        <f t="shared" si="15"/>
        <v>151</v>
      </c>
      <c r="N114" s="5">
        <f t="shared" si="15"/>
        <v>28</v>
      </c>
      <c r="O114" s="5">
        <f t="shared" si="15"/>
        <v>92</v>
      </c>
      <c r="P114" s="5">
        <f t="shared" si="15"/>
        <v>94</v>
      </c>
      <c r="Q114" s="5">
        <f t="shared" si="15"/>
        <v>53</v>
      </c>
      <c r="R114" s="5">
        <f t="shared" si="15"/>
        <v>143</v>
      </c>
      <c r="S114" s="5">
        <f t="shared" si="15"/>
        <v>38</v>
      </c>
      <c r="T114" s="5">
        <f t="shared" si="15"/>
        <v>100</v>
      </c>
      <c r="U114" s="6">
        <f t="shared" si="15"/>
        <v>76</v>
      </c>
      <c r="V114" s="6">
        <f t="shared" si="15"/>
        <v>71</v>
      </c>
      <c r="W114" s="6">
        <f t="shared" si="15"/>
        <v>148</v>
      </c>
      <c r="X114" s="6">
        <f>+X17+X49+X81</f>
        <v>44</v>
      </c>
      <c r="Y114" s="6">
        <f>+Y17+Y49+Y81</f>
        <v>94</v>
      </c>
      <c r="Z114" s="6">
        <f>+Z17+Z49+Z81</f>
        <v>62</v>
      </c>
      <c r="AA114" s="6">
        <f>+AA17+AA49+AA81</f>
        <v>145</v>
      </c>
      <c r="AB114" s="6">
        <f>+AB17+AB49+AB81</f>
        <v>9</v>
      </c>
      <c r="AC114" s="6">
        <v>0</v>
      </c>
      <c r="AD114" s="22">
        <f t="shared" si="16"/>
        <v>3913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</row>
    <row r="115" spans="2:60" x14ac:dyDescent="0.3">
      <c r="B115" s="21" t="s">
        <v>15</v>
      </c>
      <c r="C115" s="5">
        <f t="shared" ref="C115:AB124" si="17">+C18+C50+C82</f>
        <v>397</v>
      </c>
      <c r="D115" s="5">
        <f t="shared" si="17"/>
        <v>390</v>
      </c>
      <c r="E115" s="5">
        <f t="shared" si="17"/>
        <v>337</v>
      </c>
      <c r="F115" s="5">
        <f t="shared" si="17"/>
        <v>273</v>
      </c>
      <c r="G115" s="5">
        <f t="shared" si="17"/>
        <v>448</v>
      </c>
      <c r="H115" s="5">
        <f t="shared" si="17"/>
        <v>1400</v>
      </c>
      <c r="I115" s="5">
        <f t="shared" si="17"/>
        <v>202</v>
      </c>
      <c r="J115" s="5">
        <f t="shared" si="17"/>
        <v>246</v>
      </c>
      <c r="K115" s="5">
        <f t="shared" si="17"/>
        <v>196</v>
      </c>
      <c r="L115" s="5">
        <f t="shared" si="17"/>
        <v>168</v>
      </c>
      <c r="M115" s="5">
        <f t="shared" si="17"/>
        <v>47</v>
      </c>
      <c r="N115" s="5">
        <f t="shared" si="17"/>
        <v>156</v>
      </c>
      <c r="O115" s="5">
        <f t="shared" si="17"/>
        <v>123</v>
      </c>
      <c r="P115" s="5">
        <f t="shared" si="17"/>
        <v>72</v>
      </c>
      <c r="Q115" s="5">
        <f t="shared" si="17"/>
        <v>48</v>
      </c>
      <c r="R115" s="5">
        <f t="shared" si="17"/>
        <v>197</v>
      </c>
      <c r="S115" s="5">
        <f t="shared" si="17"/>
        <v>46</v>
      </c>
      <c r="T115" s="5">
        <f t="shared" si="17"/>
        <v>217</v>
      </c>
      <c r="U115" s="6">
        <f t="shared" si="17"/>
        <v>160</v>
      </c>
      <c r="V115" s="6">
        <f t="shared" si="17"/>
        <v>99</v>
      </c>
      <c r="W115" s="6">
        <f t="shared" si="17"/>
        <v>228</v>
      </c>
      <c r="X115" s="6">
        <f t="shared" si="17"/>
        <v>76</v>
      </c>
      <c r="Y115" s="6">
        <f t="shared" si="17"/>
        <v>131</v>
      </c>
      <c r="Z115" s="6">
        <f t="shared" si="17"/>
        <v>128</v>
      </c>
      <c r="AA115" s="6">
        <f t="shared" si="17"/>
        <v>274</v>
      </c>
      <c r="AB115" s="6">
        <f t="shared" si="17"/>
        <v>12</v>
      </c>
      <c r="AC115" s="6">
        <v>0</v>
      </c>
      <c r="AD115" s="22">
        <f t="shared" si="16"/>
        <v>6071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</row>
    <row r="116" spans="2:60" x14ac:dyDescent="0.3">
      <c r="B116" s="21" t="s">
        <v>16</v>
      </c>
      <c r="C116" s="5">
        <f t="shared" si="17"/>
        <v>227</v>
      </c>
      <c r="D116" s="5">
        <f t="shared" si="17"/>
        <v>234</v>
      </c>
      <c r="E116" s="5">
        <f t="shared" si="17"/>
        <v>111</v>
      </c>
      <c r="F116" s="5">
        <f t="shared" si="17"/>
        <v>120</v>
      </c>
      <c r="G116" s="5">
        <f t="shared" si="17"/>
        <v>107</v>
      </c>
      <c r="H116" s="5">
        <f t="shared" si="17"/>
        <v>674</v>
      </c>
      <c r="I116" s="5">
        <f t="shared" si="17"/>
        <v>26</v>
      </c>
      <c r="J116" s="5">
        <f t="shared" si="17"/>
        <v>64</v>
      </c>
      <c r="K116" s="5">
        <f t="shared" si="17"/>
        <v>147</v>
      </c>
      <c r="L116" s="5">
        <f t="shared" si="17"/>
        <v>127</v>
      </c>
      <c r="M116" s="5">
        <f t="shared" si="17"/>
        <v>79</v>
      </c>
      <c r="N116" s="5">
        <f t="shared" si="17"/>
        <v>72</v>
      </c>
      <c r="O116" s="5">
        <f t="shared" si="17"/>
        <v>519</v>
      </c>
      <c r="P116" s="5">
        <f t="shared" si="17"/>
        <v>390</v>
      </c>
      <c r="Q116" s="5">
        <f t="shared" si="17"/>
        <v>611</v>
      </c>
      <c r="R116" s="5">
        <f t="shared" si="17"/>
        <v>2689</v>
      </c>
      <c r="S116" s="5">
        <f t="shared" si="17"/>
        <v>727</v>
      </c>
      <c r="T116" s="5">
        <f t="shared" si="17"/>
        <v>3339</v>
      </c>
      <c r="U116" s="6">
        <f t="shared" si="17"/>
        <v>2757</v>
      </c>
      <c r="V116" s="6">
        <f t="shared" si="17"/>
        <v>1260</v>
      </c>
      <c r="W116" s="6">
        <f t="shared" si="17"/>
        <v>3342</v>
      </c>
      <c r="X116" s="6">
        <f t="shared" si="17"/>
        <v>1841</v>
      </c>
      <c r="Y116" s="6">
        <f t="shared" si="17"/>
        <v>3229</v>
      </c>
      <c r="Z116" s="6">
        <f t="shared" si="17"/>
        <v>1923</v>
      </c>
      <c r="AA116" s="6">
        <f t="shared" si="17"/>
        <v>3485</v>
      </c>
      <c r="AB116" s="6">
        <f t="shared" si="17"/>
        <v>33</v>
      </c>
      <c r="AC116" s="6">
        <v>0</v>
      </c>
      <c r="AD116" s="22">
        <f t="shared" si="16"/>
        <v>28133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</row>
    <row r="117" spans="2:60" x14ac:dyDescent="0.3">
      <c r="B117" s="21" t="s">
        <v>64</v>
      </c>
      <c r="C117" s="5">
        <f t="shared" si="17"/>
        <v>27</v>
      </c>
      <c r="D117" s="5">
        <f t="shared" si="17"/>
        <v>32</v>
      </c>
      <c r="E117" s="5">
        <f t="shared" si="17"/>
        <v>50</v>
      </c>
      <c r="F117" s="5">
        <f t="shared" si="17"/>
        <v>59</v>
      </c>
      <c r="G117" s="5">
        <f t="shared" si="17"/>
        <v>87</v>
      </c>
      <c r="H117" s="5">
        <f t="shared" si="17"/>
        <v>580</v>
      </c>
      <c r="I117" s="5">
        <f t="shared" si="17"/>
        <v>38</v>
      </c>
      <c r="J117" s="5">
        <f t="shared" si="17"/>
        <v>54</v>
      </c>
      <c r="K117" s="5">
        <f t="shared" si="17"/>
        <v>89</v>
      </c>
      <c r="L117" s="5">
        <f t="shared" si="17"/>
        <v>104</v>
      </c>
      <c r="M117" s="5">
        <f t="shared" si="17"/>
        <v>53</v>
      </c>
      <c r="N117" s="5">
        <f t="shared" si="17"/>
        <v>67</v>
      </c>
      <c r="O117" s="5">
        <f t="shared" si="17"/>
        <v>335</v>
      </c>
      <c r="P117" s="5">
        <f t="shared" si="17"/>
        <v>295</v>
      </c>
      <c r="Q117" s="5">
        <f t="shared" si="17"/>
        <v>377</v>
      </c>
      <c r="R117" s="5">
        <f t="shared" si="17"/>
        <v>1157</v>
      </c>
      <c r="S117" s="5">
        <f t="shared" si="17"/>
        <v>671</v>
      </c>
      <c r="T117" s="5">
        <f t="shared" si="17"/>
        <v>2048</v>
      </c>
      <c r="U117" s="6">
        <f t="shared" si="17"/>
        <v>1445</v>
      </c>
      <c r="V117" s="6">
        <f t="shared" si="17"/>
        <v>529</v>
      </c>
      <c r="W117" s="6">
        <f t="shared" si="17"/>
        <v>1176</v>
      </c>
      <c r="X117" s="6">
        <f t="shared" si="17"/>
        <v>690</v>
      </c>
      <c r="Y117" s="6">
        <f t="shared" si="17"/>
        <v>1145</v>
      </c>
      <c r="Z117" s="6">
        <f t="shared" si="17"/>
        <v>882</v>
      </c>
      <c r="AA117" s="6">
        <f t="shared" si="17"/>
        <v>1666</v>
      </c>
      <c r="AB117" s="6">
        <f t="shared" si="17"/>
        <v>25</v>
      </c>
      <c r="AC117" s="6">
        <v>0</v>
      </c>
      <c r="AD117" s="22">
        <f t="shared" si="16"/>
        <v>13681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</row>
    <row r="118" spans="2:60" x14ac:dyDescent="0.3">
      <c r="B118" s="21" t="s">
        <v>18</v>
      </c>
      <c r="C118" s="5">
        <f t="shared" si="17"/>
        <v>53</v>
      </c>
      <c r="D118" s="5">
        <f t="shared" si="17"/>
        <v>67</v>
      </c>
      <c r="E118" s="5">
        <f t="shared" si="17"/>
        <v>75</v>
      </c>
      <c r="F118" s="5">
        <f t="shared" si="17"/>
        <v>19</v>
      </c>
      <c r="G118" s="5">
        <f t="shared" si="17"/>
        <v>51</v>
      </c>
      <c r="H118" s="5">
        <f t="shared" si="17"/>
        <v>692</v>
      </c>
      <c r="I118" s="5">
        <f t="shared" si="17"/>
        <v>39</v>
      </c>
      <c r="J118" s="5">
        <f t="shared" si="17"/>
        <v>55</v>
      </c>
      <c r="K118" s="5">
        <f t="shared" si="17"/>
        <v>38</v>
      </c>
      <c r="L118" s="5">
        <f t="shared" si="17"/>
        <v>19</v>
      </c>
      <c r="M118" s="5">
        <f t="shared" si="17"/>
        <v>45</v>
      </c>
      <c r="N118" s="5">
        <f t="shared" si="17"/>
        <v>38</v>
      </c>
      <c r="O118" s="5">
        <f t="shared" si="17"/>
        <v>431</v>
      </c>
      <c r="P118" s="5">
        <f t="shared" si="17"/>
        <v>372</v>
      </c>
      <c r="Q118" s="5">
        <f t="shared" si="17"/>
        <v>157</v>
      </c>
      <c r="R118" s="5">
        <f t="shared" si="17"/>
        <v>79</v>
      </c>
      <c r="S118" s="5">
        <f t="shared" si="17"/>
        <v>127</v>
      </c>
      <c r="T118" s="5">
        <f t="shared" si="17"/>
        <v>450</v>
      </c>
      <c r="U118" s="6">
        <f t="shared" si="17"/>
        <v>328</v>
      </c>
      <c r="V118" s="6">
        <f t="shared" si="17"/>
        <v>274</v>
      </c>
      <c r="W118" s="6">
        <f t="shared" si="17"/>
        <v>456</v>
      </c>
      <c r="X118" s="6">
        <f t="shared" si="17"/>
        <v>180</v>
      </c>
      <c r="Y118" s="6">
        <f t="shared" si="17"/>
        <v>416</v>
      </c>
      <c r="Z118" s="6">
        <f t="shared" si="17"/>
        <v>352</v>
      </c>
      <c r="AA118" s="6">
        <f t="shared" si="17"/>
        <v>379</v>
      </c>
      <c r="AB118" s="6">
        <f t="shared" si="17"/>
        <v>7</v>
      </c>
      <c r="AC118" s="6">
        <v>0</v>
      </c>
      <c r="AD118" s="22">
        <f t="shared" si="16"/>
        <v>5199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</row>
    <row r="119" spans="2:60" x14ac:dyDescent="0.3">
      <c r="B119" s="21" t="s">
        <v>19</v>
      </c>
      <c r="C119" s="5">
        <f t="shared" si="17"/>
        <v>170</v>
      </c>
      <c r="D119" s="5">
        <f t="shared" si="17"/>
        <v>110</v>
      </c>
      <c r="E119" s="5">
        <f t="shared" si="17"/>
        <v>121</v>
      </c>
      <c r="F119" s="5">
        <f t="shared" si="17"/>
        <v>123</v>
      </c>
      <c r="G119" s="5">
        <f t="shared" si="17"/>
        <v>180</v>
      </c>
      <c r="H119" s="5">
        <f t="shared" si="17"/>
        <v>4311</v>
      </c>
      <c r="I119" s="5">
        <f t="shared" si="17"/>
        <v>99</v>
      </c>
      <c r="J119" s="5">
        <f t="shared" si="17"/>
        <v>132</v>
      </c>
      <c r="K119" s="5">
        <f t="shared" si="17"/>
        <v>134</v>
      </c>
      <c r="L119" s="5">
        <f t="shared" si="17"/>
        <v>120</v>
      </c>
      <c r="M119" s="5">
        <f t="shared" si="17"/>
        <v>114</v>
      </c>
      <c r="N119" s="5">
        <f t="shared" si="17"/>
        <v>145</v>
      </c>
      <c r="O119" s="5">
        <f t="shared" si="17"/>
        <v>2548</v>
      </c>
      <c r="P119" s="5">
        <f t="shared" si="17"/>
        <v>1261</v>
      </c>
      <c r="Q119" s="5">
        <f t="shared" si="17"/>
        <v>69</v>
      </c>
      <c r="R119" s="5">
        <f t="shared" si="17"/>
        <v>679</v>
      </c>
      <c r="S119" s="5">
        <f t="shared" si="17"/>
        <v>705</v>
      </c>
      <c r="T119" s="5">
        <f t="shared" si="17"/>
        <v>1765</v>
      </c>
      <c r="U119" s="6">
        <f t="shared" si="17"/>
        <v>675</v>
      </c>
      <c r="V119" s="6">
        <f t="shared" si="17"/>
        <v>662</v>
      </c>
      <c r="W119" s="6">
        <f t="shared" si="17"/>
        <v>1051</v>
      </c>
      <c r="X119" s="6">
        <f t="shared" si="17"/>
        <v>543</v>
      </c>
      <c r="Y119" s="6">
        <f t="shared" si="17"/>
        <v>1073</v>
      </c>
      <c r="Z119" s="6">
        <f t="shared" si="17"/>
        <v>1053</v>
      </c>
      <c r="AA119" s="6">
        <f t="shared" si="17"/>
        <v>1600</v>
      </c>
      <c r="AB119" s="6">
        <f t="shared" si="17"/>
        <v>51</v>
      </c>
      <c r="AC119" s="6">
        <v>0</v>
      </c>
      <c r="AD119" s="22">
        <f t="shared" si="16"/>
        <v>19494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</row>
    <row r="120" spans="2:60" x14ac:dyDescent="0.3">
      <c r="B120" s="21" t="s">
        <v>65</v>
      </c>
      <c r="C120" s="5">
        <f t="shared" si="17"/>
        <v>131</v>
      </c>
      <c r="D120" s="5">
        <f t="shared" si="17"/>
        <v>174</v>
      </c>
      <c r="E120" s="5">
        <f t="shared" si="17"/>
        <v>55</v>
      </c>
      <c r="F120" s="5">
        <f t="shared" si="17"/>
        <v>96</v>
      </c>
      <c r="G120" s="5">
        <f t="shared" si="17"/>
        <v>123</v>
      </c>
      <c r="H120" s="5">
        <f t="shared" si="17"/>
        <v>2367</v>
      </c>
      <c r="I120" s="5">
        <f t="shared" si="17"/>
        <v>23</v>
      </c>
      <c r="J120" s="5">
        <f t="shared" si="17"/>
        <v>80</v>
      </c>
      <c r="K120" s="5">
        <f t="shared" si="17"/>
        <v>85</v>
      </c>
      <c r="L120" s="5">
        <f t="shared" si="17"/>
        <v>78</v>
      </c>
      <c r="M120" s="5">
        <f t="shared" si="17"/>
        <v>28</v>
      </c>
      <c r="N120" s="5">
        <f t="shared" si="17"/>
        <v>63</v>
      </c>
      <c r="O120" s="5">
        <f t="shared" si="17"/>
        <v>708</v>
      </c>
      <c r="P120" s="5">
        <f t="shared" si="17"/>
        <v>632</v>
      </c>
      <c r="Q120" s="5">
        <f t="shared" si="17"/>
        <v>154</v>
      </c>
      <c r="R120" s="5">
        <f t="shared" si="17"/>
        <v>439</v>
      </c>
      <c r="S120" s="5">
        <f t="shared" si="17"/>
        <v>303</v>
      </c>
      <c r="T120" s="5">
        <f t="shared" si="17"/>
        <v>670</v>
      </c>
      <c r="U120" s="5">
        <f t="shared" si="17"/>
        <v>510</v>
      </c>
      <c r="V120" s="5">
        <f t="shared" si="17"/>
        <v>314</v>
      </c>
      <c r="W120" s="5">
        <f t="shared" si="17"/>
        <v>1062</v>
      </c>
      <c r="X120" s="5">
        <f t="shared" si="17"/>
        <v>563</v>
      </c>
      <c r="Y120" s="5">
        <f t="shared" si="17"/>
        <v>1081</v>
      </c>
      <c r="Z120" s="5">
        <f t="shared" si="17"/>
        <v>920</v>
      </c>
      <c r="AA120" s="5">
        <f t="shared" si="17"/>
        <v>1068</v>
      </c>
      <c r="AB120" s="5">
        <f t="shared" si="17"/>
        <v>9</v>
      </c>
      <c r="AC120" s="6">
        <v>0</v>
      </c>
      <c r="AD120" s="22">
        <f t="shared" si="16"/>
        <v>11736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</row>
    <row r="121" spans="2:60" x14ac:dyDescent="0.3">
      <c r="B121" s="21" t="s">
        <v>21</v>
      </c>
      <c r="C121" s="5">
        <f t="shared" si="17"/>
        <v>103</v>
      </c>
      <c r="D121" s="5">
        <f t="shared" si="17"/>
        <v>145</v>
      </c>
      <c r="E121" s="5">
        <f t="shared" si="17"/>
        <v>96</v>
      </c>
      <c r="F121" s="5">
        <f t="shared" si="17"/>
        <v>82</v>
      </c>
      <c r="G121" s="5">
        <f t="shared" si="17"/>
        <v>131</v>
      </c>
      <c r="H121" s="5">
        <f t="shared" si="17"/>
        <v>7969</v>
      </c>
      <c r="I121" s="5">
        <f t="shared" si="17"/>
        <v>65</v>
      </c>
      <c r="J121" s="5">
        <f t="shared" si="17"/>
        <v>187</v>
      </c>
      <c r="K121" s="5">
        <f t="shared" si="17"/>
        <v>219</v>
      </c>
      <c r="L121" s="5">
        <f t="shared" si="17"/>
        <v>254</v>
      </c>
      <c r="M121" s="5">
        <f t="shared" si="17"/>
        <v>123</v>
      </c>
      <c r="N121" s="5">
        <f t="shared" si="17"/>
        <v>233</v>
      </c>
      <c r="O121" s="5">
        <f t="shared" si="17"/>
        <v>3757</v>
      </c>
      <c r="P121" s="5">
        <f t="shared" si="17"/>
        <v>2048</v>
      </c>
      <c r="Q121" s="5">
        <f t="shared" si="17"/>
        <v>398</v>
      </c>
      <c r="R121" s="5">
        <f t="shared" si="17"/>
        <v>1402</v>
      </c>
      <c r="S121" s="5">
        <f t="shared" si="17"/>
        <v>594</v>
      </c>
      <c r="T121" s="5">
        <f t="shared" si="17"/>
        <v>808</v>
      </c>
      <c r="U121" s="6">
        <f t="shared" si="17"/>
        <v>948</v>
      </c>
      <c r="V121" s="6">
        <f t="shared" si="17"/>
        <v>454</v>
      </c>
      <c r="W121" s="6">
        <f t="shared" si="17"/>
        <v>1816</v>
      </c>
      <c r="X121" s="6">
        <f t="shared" si="17"/>
        <v>824</v>
      </c>
      <c r="Y121" s="6">
        <f t="shared" si="17"/>
        <v>1473</v>
      </c>
      <c r="Z121" s="6">
        <f t="shared" si="17"/>
        <v>1306</v>
      </c>
      <c r="AA121" s="6">
        <f t="shared" si="17"/>
        <v>1982</v>
      </c>
      <c r="AB121" s="6">
        <f t="shared" si="17"/>
        <v>14</v>
      </c>
      <c r="AC121" s="6">
        <v>0</v>
      </c>
      <c r="AD121" s="22">
        <f t="shared" si="16"/>
        <v>27431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</row>
    <row r="122" spans="2:60" x14ac:dyDescent="0.3">
      <c r="B122" s="21" t="s">
        <v>66</v>
      </c>
      <c r="C122" s="5">
        <f t="shared" si="17"/>
        <v>71</v>
      </c>
      <c r="D122" s="5">
        <f t="shared" si="17"/>
        <v>53</v>
      </c>
      <c r="E122" s="5">
        <f t="shared" si="17"/>
        <v>69</v>
      </c>
      <c r="F122" s="5">
        <f t="shared" si="17"/>
        <v>38</v>
      </c>
      <c r="G122" s="5">
        <f t="shared" si="17"/>
        <v>82</v>
      </c>
      <c r="H122" s="5">
        <f t="shared" si="17"/>
        <v>6876</v>
      </c>
      <c r="I122" s="5">
        <f t="shared" si="17"/>
        <v>85</v>
      </c>
      <c r="J122" s="5">
        <f t="shared" si="17"/>
        <v>98</v>
      </c>
      <c r="K122" s="5">
        <f t="shared" si="17"/>
        <v>146</v>
      </c>
      <c r="L122" s="5">
        <f t="shared" si="17"/>
        <v>349</v>
      </c>
      <c r="M122" s="5">
        <f t="shared" si="17"/>
        <v>59</v>
      </c>
      <c r="N122" s="5">
        <f t="shared" si="17"/>
        <v>252</v>
      </c>
      <c r="O122" s="5">
        <f t="shared" si="17"/>
        <v>3423</v>
      </c>
      <c r="P122" s="5">
        <f t="shared" si="17"/>
        <v>1703</v>
      </c>
      <c r="Q122" s="5">
        <f t="shared" si="17"/>
        <v>351</v>
      </c>
      <c r="R122" s="5">
        <f t="shared" si="17"/>
        <v>554</v>
      </c>
      <c r="S122" s="5">
        <f t="shared" si="17"/>
        <v>576</v>
      </c>
      <c r="T122" s="5">
        <f t="shared" si="17"/>
        <v>1070</v>
      </c>
      <c r="U122" s="6">
        <f t="shared" si="17"/>
        <v>783</v>
      </c>
      <c r="V122" s="6">
        <f t="shared" si="17"/>
        <v>311</v>
      </c>
      <c r="W122" s="6">
        <f t="shared" si="17"/>
        <v>898</v>
      </c>
      <c r="X122" s="6">
        <f t="shared" si="17"/>
        <v>407</v>
      </c>
      <c r="Y122" s="6">
        <f t="shared" si="17"/>
        <v>868</v>
      </c>
      <c r="Z122" s="6">
        <f t="shared" si="17"/>
        <v>728</v>
      </c>
      <c r="AA122" s="6">
        <f t="shared" si="17"/>
        <v>1247</v>
      </c>
      <c r="AB122" s="6">
        <f t="shared" si="17"/>
        <v>20</v>
      </c>
      <c r="AC122" s="6">
        <v>0</v>
      </c>
      <c r="AD122" s="22">
        <f t="shared" si="16"/>
        <v>21117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</row>
    <row r="123" spans="2:60" x14ac:dyDescent="0.3">
      <c r="B123" s="21" t="s">
        <v>22</v>
      </c>
      <c r="C123" s="5">
        <f t="shared" si="17"/>
        <v>57</v>
      </c>
      <c r="D123" s="5">
        <f t="shared" si="17"/>
        <v>79</v>
      </c>
      <c r="E123" s="5">
        <f t="shared" si="17"/>
        <v>78</v>
      </c>
      <c r="F123" s="5">
        <f t="shared" si="17"/>
        <v>71</v>
      </c>
      <c r="G123" s="5">
        <f t="shared" si="17"/>
        <v>49</v>
      </c>
      <c r="H123" s="5">
        <f t="shared" si="17"/>
        <v>3591</v>
      </c>
      <c r="I123" s="5">
        <f t="shared" si="17"/>
        <v>56</v>
      </c>
      <c r="J123" s="5">
        <f t="shared" si="17"/>
        <v>134</v>
      </c>
      <c r="K123" s="5">
        <f t="shared" si="17"/>
        <v>167</v>
      </c>
      <c r="L123" s="5">
        <f t="shared" si="17"/>
        <v>106</v>
      </c>
      <c r="M123" s="5">
        <f t="shared" si="17"/>
        <v>50</v>
      </c>
      <c r="N123" s="5">
        <f t="shared" si="17"/>
        <v>112</v>
      </c>
      <c r="O123" s="5">
        <f t="shared" si="17"/>
        <v>1406</v>
      </c>
      <c r="P123" s="5">
        <f t="shared" si="17"/>
        <v>601</v>
      </c>
      <c r="Q123" s="5">
        <f t="shared" si="17"/>
        <v>245</v>
      </c>
      <c r="R123" s="5">
        <f t="shared" si="17"/>
        <v>620</v>
      </c>
      <c r="S123" s="5">
        <f t="shared" si="17"/>
        <v>306</v>
      </c>
      <c r="T123" s="5">
        <f t="shared" si="17"/>
        <v>469</v>
      </c>
      <c r="U123" s="6">
        <f t="shared" si="17"/>
        <v>297</v>
      </c>
      <c r="V123" s="6">
        <f t="shared" si="17"/>
        <v>408</v>
      </c>
      <c r="W123" s="6">
        <f t="shared" si="17"/>
        <v>587</v>
      </c>
      <c r="X123" s="6">
        <f t="shared" si="17"/>
        <v>428</v>
      </c>
      <c r="Y123" s="6">
        <f t="shared" si="17"/>
        <v>985</v>
      </c>
      <c r="Z123" s="6">
        <f t="shared" si="17"/>
        <v>820</v>
      </c>
      <c r="AA123" s="6">
        <f t="shared" si="17"/>
        <v>675</v>
      </c>
      <c r="AB123" s="6">
        <f t="shared" si="17"/>
        <v>5</v>
      </c>
      <c r="AC123" s="6">
        <v>0</v>
      </c>
      <c r="AD123" s="22">
        <f t="shared" si="16"/>
        <v>12402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spans="2:60" x14ac:dyDescent="0.3">
      <c r="B124" s="21" t="s">
        <v>23</v>
      </c>
      <c r="C124" s="5">
        <f t="shared" si="17"/>
        <v>40</v>
      </c>
      <c r="D124" s="5">
        <f t="shared" si="17"/>
        <v>87</v>
      </c>
      <c r="E124" s="5">
        <f t="shared" si="17"/>
        <v>91</v>
      </c>
      <c r="F124" s="5">
        <f t="shared" si="17"/>
        <v>65</v>
      </c>
      <c r="G124" s="5">
        <f t="shared" si="17"/>
        <v>61</v>
      </c>
      <c r="H124" s="5">
        <f t="shared" si="17"/>
        <v>9072</v>
      </c>
      <c r="I124" s="5">
        <f t="shared" si="17"/>
        <v>107</v>
      </c>
      <c r="J124" s="5">
        <f t="shared" si="17"/>
        <v>150</v>
      </c>
      <c r="K124" s="5">
        <f t="shared" si="17"/>
        <v>249</v>
      </c>
      <c r="L124" s="5">
        <f t="shared" si="17"/>
        <v>271</v>
      </c>
      <c r="M124" s="5">
        <f t="shared" si="17"/>
        <v>127</v>
      </c>
      <c r="N124" s="5">
        <f t="shared" si="17"/>
        <v>204</v>
      </c>
      <c r="O124" s="5">
        <f t="shared" si="17"/>
        <v>4107</v>
      </c>
      <c r="P124" s="5">
        <f t="shared" si="17"/>
        <v>1410</v>
      </c>
      <c r="Q124" s="5">
        <f t="shared" si="17"/>
        <v>553</v>
      </c>
      <c r="R124" s="5">
        <f t="shared" si="17"/>
        <v>936</v>
      </c>
      <c r="S124" s="5">
        <f t="shared" si="17"/>
        <v>1037</v>
      </c>
      <c r="T124" s="5">
        <f t="shared" si="17"/>
        <v>1756</v>
      </c>
      <c r="U124" s="6">
        <f t="shared" si="17"/>
        <v>790</v>
      </c>
      <c r="V124" s="6">
        <f t="shared" si="17"/>
        <v>775</v>
      </c>
      <c r="W124" s="6">
        <f t="shared" si="17"/>
        <v>1367</v>
      </c>
      <c r="X124" s="6">
        <f>+X27+X59+X91</f>
        <v>194</v>
      </c>
      <c r="Y124" s="6">
        <f>+Y27+Y59+Y91</f>
        <v>1144</v>
      </c>
      <c r="Z124" s="6">
        <f>+Z27+Z59+Z91</f>
        <v>1342</v>
      </c>
      <c r="AA124" s="6">
        <f>+AA27+AA59+AA91</f>
        <v>2083</v>
      </c>
      <c r="AB124" s="6">
        <f>+AB27+AB59+AB91</f>
        <v>27</v>
      </c>
      <c r="AC124" s="6">
        <v>0</v>
      </c>
      <c r="AD124" s="22">
        <f t="shared" si="16"/>
        <v>28045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</row>
    <row r="125" spans="2:60" x14ac:dyDescent="0.3">
      <c r="B125" s="21" t="s">
        <v>24</v>
      </c>
      <c r="C125" s="5">
        <f t="shared" ref="C125:AB129" si="18">+C28+C60+C92</f>
        <v>42</v>
      </c>
      <c r="D125" s="5">
        <f t="shared" si="18"/>
        <v>31</v>
      </c>
      <c r="E125" s="5">
        <f t="shared" si="18"/>
        <v>46</v>
      </c>
      <c r="F125" s="5">
        <f t="shared" si="18"/>
        <v>20</v>
      </c>
      <c r="G125" s="5">
        <f t="shared" si="18"/>
        <v>51</v>
      </c>
      <c r="H125" s="5">
        <f t="shared" si="18"/>
        <v>4958</v>
      </c>
      <c r="I125" s="5">
        <f t="shared" si="18"/>
        <v>45</v>
      </c>
      <c r="J125" s="5">
        <f t="shared" si="18"/>
        <v>114</v>
      </c>
      <c r="K125" s="5">
        <f t="shared" si="18"/>
        <v>120</v>
      </c>
      <c r="L125" s="5">
        <f t="shared" si="18"/>
        <v>104</v>
      </c>
      <c r="M125" s="5">
        <f t="shared" si="18"/>
        <v>44</v>
      </c>
      <c r="N125" s="5">
        <f t="shared" si="18"/>
        <v>92</v>
      </c>
      <c r="O125" s="5">
        <f t="shared" si="18"/>
        <v>2750</v>
      </c>
      <c r="P125" s="5">
        <f t="shared" si="18"/>
        <v>913</v>
      </c>
      <c r="Q125" s="5">
        <f t="shared" si="18"/>
        <v>147</v>
      </c>
      <c r="R125" s="5">
        <f t="shared" si="18"/>
        <v>463</v>
      </c>
      <c r="S125" s="5">
        <f t="shared" si="18"/>
        <v>591</v>
      </c>
      <c r="T125" s="5">
        <f t="shared" si="18"/>
        <v>878</v>
      </c>
      <c r="U125" s="6">
        <f t="shared" si="18"/>
        <v>383</v>
      </c>
      <c r="V125" s="6">
        <f t="shared" si="18"/>
        <v>493</v>
      </c>
      <c r="W125" s="6">
        <f t="shared" si="18"/>
        <v>173</v>
      </c>
      <c r="X125" s="6">
        <f t="shared" si="18"/>
        <v>556</v>
      </c>
      <c r="Y125" s="6">
        <f t="shared" si="18"/>
        <v>337</v>
      </c>
      <c r="Z125" s="6">
        <f t="shared" si="18"/>
        <v>779</v>
      </c>
      <c r="AA125" s="6">
        <f t="shared" si="18"/>
        <v>1187</v>
      </c>
      <c r="AB125" s="6">
        <f t="shared" si="18"/>
        <v>4</v>
      </c>
      <c r="AC125" s="6">
        <v>0</v>
      </c>
      <c r="AD125" s="22">
        <f t="shared" si="16"/>
        <v>15321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</row>
    <row r="126" spans="2:60" x14ac:dyDescent="0.3">
      <c r="B126" s="21" t="s">
        <v>25</v>
      </c>
      <c r="C126" s="5">
        <f t="shared" si="18"/>
        <v>47</v>
      </c>
      <c r="D126" s="5">
        <f t="shared" si="18"/>
        <v>44</v>
      </c>
      <c r="E126" s="5">
        <f t="shared" si="18"/>
        <v>60</v>
      </c>
      <c r="F126" s="5">
        <f t="shared" si="18"/>
        <v>33</v>
      </c>
      <c r="G126" s="5">
        <f t="shared" si="18"/>
        <v>79</v>
      </c>
      <c r="H126" s="5">
        <f t="shared" si="18"/>
        <v>8567</v>
      </c>
      <c r="I126" s="5">
        <f t="shared" si="18"/>
        <v>142</v>
      </c>
      <c r="J126" s="5">
        <f t="shared" si="18"/>
        <v>88</v>
      </c>
      <c r="K126" s="5">
        <f t="shared" si="18"/>
        <v>93</v>
      </c>
      <c r="L126" s="5">
        <f t="shared" si="18"/>
        <v>124</v>
      </c>
      <c r="M126" s="5">
        <f t="shared" si="18"/>
        <v>100</v>
      </c>
      <c r="N126" s="5">
        <f t="shared" si="18"/>
        <v>145</v>
      </c>
      <c r="O126" s="5">
        <f t="shared" si="18"/>
        <v>4298</v>
      </c>
      <c r="P126" s="5">
        <f t="shared" si="18"/>
        <v>1403</v>
      </c>
      <c r="Q126" s="5">
        <f t="shared" si="18"/>
        <v>467</v>
      </c>
      <c r="R126" s="5">
        <f t="shared" si="18"/>
        <v>1013</v>
      </c>
      <c r="S126" s="5">
        <f t="shared" si="18"/>
        <v>1230</v>
      </c>
      <c r="T126" s="5">
        <f t="shared" si="18"/>
        <v>1589</v>
      </c>
      <c r="U126" s="6">
        <f t="shared" si="18"/>
        <v>800</v>
      </c>
      <c r="V126" s="6">
        <f t="shared" si="18"/>
        <v>1396</v>
      </c>
      <c r="W126" s="6">
        <f t="shared" si="18"/>
        <v>1127</v>
      </c>
      <c r="X126" s="6">
        <f t="shared" si="18"/>
        <v>403</v>
      </c>
      <c r="Y126" s="6">
        <f t="shared" si="18"/>
        <v>1070</v>
      </c>
      <c r="Z126" s="6">
        <f t="shared" si="18"/>
        <v>1125</v>
      </c>
      <c r="AA126" s="6">
        <f t="shared" si="18"/>
        <v>1855</v>
      </c>
      <c r="AB126" s="6">
        <f t="shared" si="18"/>
        <v>9</v>
      </c>
      <c r="AC126" s="6">
        <v>0</v>
      </c>
      <c r="AD126" s="22">
        <f t="shared" si="16"/>
        <v>27307</v>
      </c>
      <c r="AE126" s="12"/>
      <c r="AF126" s="14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</row>
    <row r="127" spans="2:60" x14ac:dyDescent="0.3">
      <c r="B127" s="21" t="s">
        <v>67</v>
      </c>
      <c r="C127" s="5">
        <f t="shared" si="18"/>
        <v>23</v>
      </c>
      <c r="D127" s="5">
        <f t="shared" si="18"/>
        <v>65</v>
      </c>
      <c r="E127" s="5">
        <f t="shared" si="18"/>
        <v>30</v>
      </c>
      <c r="F127" s="5">
        <f t="shared" si="18"/>
        <v>18</v>
      </c>
      <c r="G127" s="5">
        <f t="shared" si="18"/>
        <v>63</v>
      </c>
      <c r="H127" s="5">
        <f t="shared" si="18"/>
        <v>6316</v>
      </c>
      <c r="I127" s="5">
        <f t="shared" si="18"/>
        <v>113</v>
      </c>
      <c r="J127" s="5">
        <f t="shared" si="18"/>
        <v>94</v>
      </c>
      <c r="K127" s="5">
        <f t="shared" si="18"/>
        <v>104</v>
      </c>
      <c r="L127" s="5">
        <f t="shared" si="18"/>
        <v>292</v>
      </c>
      <c r="M127" s="5">
        <f t="shared" si="18"/>
        <v>96</v>
      </c>
      <c r="N127" s="5">
        <f t="shared" si="18"/>
        <v>185</v>
      </c>
      <c r="O127" s="5">
        <f t="shared" si="18"/>
        <v>2817</v>
      </c>
      <c r="P127" s="5">
        <f t="shared" si="18"/>
        <v>1013</v>
      </c>
      <c r="Q127" s="5">
        <f t="shared" si="18"/>
        <v>404</v>
      </c>
      <c r="R127" s="5">
        <f t="shared" si="18"/>
        <v>1017</v>
      </c>
      <c r="S127" s="5">
        <f t="shared" si="18"/>
        <v>915</v>
      </c>
      <c r="T127" s="5">
        <f t="shared" si="18"/>
        <v>1356</v>
      </c>
      <c r="U127" s="6">
        <f t="shared" si="18"/>
        <v>762</v>
      </c>
      <c r="V127" s="6">
        <f t="shared" si="18"/>
        <v>1215</v>
      </c>
      <c r="W127" s="6">
        <f t="shared" si="18"/>
        <v>1749</v>
      </c>
      <c r="X127" s="6">
        <f t="shared" si="18"/>
        <v>1034</v>
      </c>
      <c r="Y127" s="6">
        <f t="shared" si="18"/>
        <v>1631</v>
      </c>
      <c r="Z127" s="6">
        <f t="shared" si="18"/>
        <v>817</v>
      </c>
      <c r="AA127" s="6">
        <f t="shared" si="18"/>
        <v>900</v>
      </c>
      <c r="AB127" s="6">
        <f t="shared" si="18"/>
        <v>6</v>
      </c>
      <c r="AC127" s="6">
        <v>0</v>
      </c>
      <c r="AD127" s="22">
        <f t="shared" si="16"/>
        <v>23035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</row>
    <row r="128" spans="2:60" x14ac:dyDescent="0.3">
      <c r="B128" s="21" t="s">
        <v>57</v>
      </c>
      <c r="C128" s="5">
        <f t="shared" si="18"/>
        <v>165</v>
      </c>
      <c r="D128" s="5">
        <f t="shared" si="18"/>
        <v>118</v>
      </c>
      <c r="E128" s="5">
        <f t="shared" si="18"/>
        <v>119</v>
      </c>
      <c r="F128" s="5">
        <f t="shared" si="18"/>
        <v>57</v>
      </c>
      <c r="G128" s="5">
        <f t="shared" si="18"/>
        <v>192</v>
      </c>
      <c r="H128" s="5">
        <f t="shared" si="18"/>
        <v>8681</v>
      </c>
      <c r="I128" s="5">
        <f t="shared" si="18"/>
        <v>78</v>
      </c>
      <c r="J128" s="5">
        <f t="shared" si="18"/>
        <v>172</v>
      </c>
      <c r="K128" s="5">
        <f t="shared" si="18"/>
        <v>367</v>
      </c>
      <c r="L128" s="5">
        <f t="shared" si="18"/>
        <v>249</v>
      </c>
      <c r="M128" s="5">
        <f t="shared" si="18"/>
        <v>161</v>
      </c>
      <c r="N128" s="5">
        <f t="shared" si="18"/>
        <v>284</v>
      </c>
      <c r="O128" s="5">
        <f t="shared" si="18"/>
        <v>4331</v>
      </c>
      <c r="P128" s="5">
        <f t="shared" si="18"/>
        <v>1603</v>
      </c>
      <c r="Q128" s="5">
        <f t="shared" si="18"/>
        <v>393</v>
      </c>
      <c r="R128" s="5">
        <f t="shared" si="18"/>
        <v>1369</v>
      </c>
      <c r="S128" s="5">
        <f t="shared" si="18"/>
        <v>1082</v>
      </c>
      <c r="T128" s="5">
        <f t="shared" si="18"/>
        <v>1555</v>
      </c>
      <c r="U128" s="6">
        <f t="shared" si="18"/>
        <v>1200</v>
      </c>
      <c r="V128" s="6">
        <f t="shared" si="18"/>
        <v>696</v>
      </c>
      <c r="W128" s="6">
        <f t="shared" si="18"/>
        <v>1902</v>
      </c>
      <c r="X128" s="6">
        <f t="shared" si="18"/>
        <v>1175</v>
      </c>
      <c r="Y128" s="6">
        <f t="shared" si="18"/>
        <v>1898</v>
      </c>
      <c r="Z128" s="6">
        <f t="shared" si="18"/>
        <v>1178</v>
      </c>
      <c r="AA128" s="6">
        <f t="shared" si="18"/>
        <v>1001</v>
      </c>
      <c r="AB128" s="6">
        <f t="shared" si="18"/>
        <v>8</v>
      </c>
      <c r="AC128" s="6">
        <v>0</v>
      </c>
      <c r="AD128" s="22">
        <f t="shared" si="16"/>
        <v>30034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</row>
    <row r="129" spans="2:60" x14ac:dyDescent="0.3">
      <c r="B129" s="21" t="s">
        <v>58</v>
      </c>
      <c r="C129" s="5">
        <f t="shared" si="18"/>
        <v>1</v>
      </c>
      <c r="D129" s="5">
        <f t="shared" si="18"/>
        <v>0</v>
      </c>
      <c r="E129" s="5">
        <f t="shared" si="18"/>
        <v>0</v>
      </c>
      <c r="F129" s="5">
        <f t="shared" si="18"/>
        <v>0</v>
      </c>
      <c r="G129" s="5">
        <f t="shared" si="18"/>
        <v>1</v>
      </c>
      <c r="H129" s="5">
        <f t="shared" si="18"/>
        <v>34</v>
      </c>
      <c r="I129" s="5">
        <f t="shared" si="18"/>
        <v>0</v>
      </c>
      <c r="J129" s="5">
        <f t="shared" si="18"/>
        <v>0</v>
      </c>
      <c r="K129" s="5">
        <f t="shared" si="18"/>
        <v>3</v>
      </c>
      <c r="L129" s="5">
        <f t="shared" si="18"/>
        <v>4</v>
      </c>
      <c r="M129" s="5">
        <f t="shared" si="18"/>
        <v>4</v>
      </c>
      <c r="N129" s="5">
        <f t="shared" si="18"/>
        <v>2</v>
      </c>
      <c r="O129" s="5">
        <f t="shared" si="18"/>
        <v>36</v>
      </c>
      <c r="P129" s="5">
        <f t="shared" si="18"/>
        <v>15</v>
      </c>
      <c r="Q129" s="5">
        <f t="shared" si="18"/>
        <v>3</v>
      </c>
      <c r="R129" s="5">
        <f t="shared" si="18"/>
        <v>18</v>
      </c>
      <c r="S129" s="5">
        <f t="shared" si="18"/>
        <v>6</v>
      </c>
      <c r="T129" s="5">
        <f t="shared" si="18"/>
        <v>0</v>
      </c>
      <c r="U129" s="6">
        <f t="shared" si="18"/>
        <v>4</v>
      </c>
      <c r="V129" s="6">
        <f t="shared" si="18"/>
        <v>11</v>
      </c>
      <c r="W129" s="6">
        <f t="shared" si="18"/>
        <v>7</v>
      </c>
      <c r="X129" s="6">
        <f t="shared" si="18"/>
        <v>5</v>
      </c>
      <c r="Y129" s="6">
        <f t="shared" si="18"/>
        <v>9</v>
      </c>
      <c r="Z129" s="6">
        <f t="shared" si="18"/>
        <v>1</v>
      </c>
      <c r="AA129" s="6">
        <f t="shared" si="18"/>
        <v>2</v>
      </c>
      <c r="AB129" s="6">
        <f t="shared" si="18"/>
        <v>12</v>
      </c>
      <c r="AC129" s="6">
        <v>0</v>
      </c>
      <c r="AD129" s="22">
        <f t="shared" si="16"/>
        <v>178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</row>
    <row r="130" spans="2:60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6"/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</row>
    <row r="131" spans="2:60" x14ac:dyDescent="0.3">
      <c r="B131" s="21" t="s">
        <v>26</v>
      </c>
      <c r="C131" s="23">
        <f>SUM(C104:C130)</f>
        <v>8422</v>
      </c>
      <c r="D131" s="23">
        <f t="shared" ref="D131:AC131" si="19">SUM(D104:D130)</f>
        <v>5084</v>
      </c>
      <c r="E131" s="23">
        <f t="shared" si="19"/>
        <v>4684</v>
      </c>
      <c r="F131" s="23">
        <f t="shared" si="19"/>
        <v>3278</v>
      </c>
      <c r="G131" s="23">
        <f t="shared" si="19"/>
        <v>5338</v>
      </c>
      <c r="H131" s="23">
        <f t="shared" si="19"/>
        <v>85940</v>
      </c>
      <c r="I131" s="23">
        <f t="shared" si="19"/>
        <v>3695</v>
      </c>
      <c r="J131" s="23">
        <f t="shared" si="19"/>
        <v>3997</v>
      </c>
      <c r="K131" s="23">
        <f t="shared" si="19"/>
        <v>5955</v>
      </c>
      <c r="L131" s="23">
        <f t="shared" si="19"/>
        <v>5931</v>
      </c>
      <c r="M131" s="23">
        <f t="shared" si="19"/>
        <v>3791</v>
      </c>
      <c r="N131" s="23">
        <f t="shared" si="19"/>
        <v>6181</v>
      </c>
      <c r="O131" s="23">
        <f t="shared" si="19"/>
        <v>34584</v>
      </c>
      <c r="P131" s="23">
        <f t="shared" si="19"/>
        <v>14988</v>
      </c>
      <c r="Q131" s="23">
        <f t="shared" si="19"/>
        <v>5930</v>
      </c>
      <c r="R131" s="23">
        <f t="shared" si="19"/>
        <v>19690</v>
      </c>
      <c r="S131" s="23">
        <f t="shared" si="19"/>
        <v>12060</v>
      </c>
      <c r="T131" s="23">
        <f t="shared" si="19"/>
        <v>27554</v>
      </c>
      <c r="U131" s="23">
        <f t="shared" si="19"/>
        <v>19751</v>
      </c>
      <c r="V131" s="23">
        <f t="shared" si="19"/>
        <v>13327</v>
      </c>
      <c r="W131" s="23">
        <f t="shared" si="19"/>
        <v>26832</v>
      </c>
      <c r="X131" s="23">
        <f t="shared" si="19"/>
        <v>14434</v>
      </c>
      <c r="Y131" s="23">
        <f t="shared" si="19"/>
        <v>25714</v>
      </c>
      <c r="Z131" s="23">
        <f t="shared" si="19"/>
        <v>19902</v>
      </c>
      <c r="AA131" s="23">
        <f t="shared" si="19"/>
        <v>28159</v>
      </c>
      <c r="AB131" s="23">
        <f t="shared" si="19"/>
        <v>359</v>
      </c>
      <c r="AC131" s="23">
        <f t="shared" si="19"/>
        <v>0</v>
      </c>
      <c r="AD131" s="23">
        <f>SUM(AD104:AD129)</f>
        <v>405580</v>
      </c>
      <c r="AE131" s="12"/>
      <c r="AF131" s="13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</row>
    <row r="133" spans="2:60" x14ac:dyDescent="0.3">
      <c r="B133" s="16" t="s">
        <v>69</v>
      </c>
      <c r="C133" s="17">
        <f>SUM(H116:H130)+SUM(O109:AC109)</f>
        <v>128796</v>
      </c>
    </row>
    <row r="134" spans="2:60" x14ac:dyDescent="0.3">
      <c r="B134" s="16" t="s">
        <v>70</v>
      </c>
      <c r="C134" s="17">
        <f>SUM(C116:G130)+SUM(I116:N130)+SUM(O104:AC108)+SUM(O110:AC115)</f>
        <v>30615</v>
      </c>
    </row>
    <row r="135" spans="2:60" x14ac:dyDescent="0.3">
      <c r="AD135" s="9"/>
    </row>
  </sheetData>
  <mergeCells count="2">
    <mergeCell ref="C3:E3"/>
    <mergeCell ref="C2:O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BG139"/>
  <sheetViews>
    <sheetView topLeftCell="A112" zoomScale="85" zoomScaleNormal="85" workbookViewId="0">
      <selection activeCell="G153" sqref="G153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6.6640625" bestFit="1" customWidth="1"/>
    <col min="9" max="9" width="5.5546875" bestFit="1" customWidth="1"/>
    <col min="10" max="12" width="6.6640625" bestFit="1" customWidth="1"/>
    <col min="13" max="13" width="7" bestFit="1" customWidth="1"/>
    <col min="14" max="18" width="6.6640625" bestFit="1" customWidth="1"/>
    <col min="19" max="19" width="6.6640625" customWidth="1"/>
    <col min="20" max="20" width="7.6640625" bestFit="1" customWidth="1"/>
    <col min="21" max="28" width="7.6640625" customWidth="1"/>
    <col min="29" max="29" width="5.5546875" customWidth="1"/>
    <col min="30" max="30" width="9.33203125" bestFit="1" customWidth="1"/>
    <col min="31" max="31" width="13" bestFit="1" customWidth="1"/>
    <col min="32" max="32" width="14.44140625" bestFit="1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  <col min="59" max="59" width="5.33203125" bestFit="1" customWidth="1"/>
  </cols>
  <sheetData>
    <row r="2" spans="2:59" x14ac:dyDescent="0.3">
      <c r="C2" s="1" t="s">
        <v>0</v>
      </c>
    </row>
    <row r="3" spans="2:59" x14ac:dyDescent="0.3">
      <c r="C3" s="2" t="s">
        <v>73</v>
      </c>
      <c r="D3" s="3"/>
      <c r="G3" s="2" t="s">
        <v>32</v>
      </c>
      <c r="H3" s="2"/>
    </row>
    <row r="4" spans="2:59" x14ac:dyDescent="0.3">
      <c r="D4" s="3"/>
    </row>
    <row r="5" spans="2:59" x14ac:dyDescent="0.3">
      <c r="B5" s="4" t="s">
        <v>68</v>
      </c>
      <c r="E5" t="s">
        <v>3</v>
      </c>
    </row>
    <row r="6" spans="2:59" ht="72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367</v>
      </c>
      <c r="D7" s="5">
        <v>137</v>
      </c>
      <c r="E7" s="5">
        <v>287</v>
      </c>
      <c r="F7" s="5">
        <v>490</v>
      </c>
      <c r="G7" s="5">
        <v>529</v>
      </c>
      <c r="H7" s="5">
        <v>5403</v>
      </c>
      <c r="I7" s="5">
        <v>519</v>
      </c>
      <c r="J7" s="5">
        <v>726</v>
      </c>
      <c r="K7" s="5">
        <v>591</v>
      </c>
      <c r="L7" s="5">
        <v>520</v>
      </c>
      <c r="M7" s="5">
        <v>492</v>
      </c>
      <c r="N7" s="5">
        <v>421</v>
      </c>
      <c r="O7" s="5">
        <v>487</v>
      </c>
      <c r="P7" s="5">
        <v>139</v>
      </c>
      <c r="Q7" s="5">
        <v>76</v>
      </c>
      <c r="R7" s="5">
        <v>241</v>
      </c>
      <c r="S7" s="5">
        <v>168</v>
      </c>
      <c r="T7" s="5">
        <v>203</v>
      </c>
      <c r="U7" s="6">
        <v>99</v>
      </c>
      <c r="V7" s="6">
        <v>82</v>
      </c>
      <c r="W7" s="6">
        <v>79</v>
      </c>
      <c r="X7" s="6">
        <v>58</v>
      </c>
      <c r="Y7" s="6">
        <v>42</v>
      </c>
      <c r="Z7" s="6">
        <v>58</v>
      </c>
      <c r="AA7" s="6">
        <v>230</v>
      </c>
      <c r="AB7" s="6">
        <v>0</v>
      </c>
      <c r="AC7" s="6"/>
      <c r="AD7" s="22">
        <f t="shared" ref="AD7:AD33" si="0">SUM(C7:AC7)</f>
        <v>12444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271</v>
      </c>
      <c r="D8" s="5">
        <v>232</v>
      </c>
      <c r="E8" s="5">
        <v>139</v>
      </c>
      <c r="F8" s="5">
        <v>93</v>
      </c>
      <c r="G8" s="5">
        <v>217</v>
      </c>
      <c r="H8" s="5">
        <v>3347</v>
      </c>
      <c r="I8" s="5">
        <v>678</v>
      </c>
      <c r="J8" s="5">
        <v>687</v>
      </c>
      <c r="K8" s="5">
        <v>581</v>
      </c>
      <c r="L8" s="5">
        <v>502</v>
      </c>
      <c r="M8" s="5">
        <v>387</v>
      </c>
      <c r="N8" s="5">
        <v>628</v>
      </c>
      <c r="O8" s="5">
        <v>659</v>
      </c>
      <c r="P8" s="5">
        <v>137</v>
      </c>
      <c r="Q8" s="5">
        <v>72</v>
      </c>
      <c r="R8" s="5">
        <v>188</v>
      </c>
      <c r="S8" s="5">
        <v>311</v>
      </c>
      <c r="T8" s="5">
        <v>192</v>
      </c>
      <c r="U8" s="6">
        <v>81</v>
      </c>
      <c r="V8" s="6">
        <v>194</v>
      </c>
      <c r="W8" s="6">
        <v>163</v>
      </c>
      <c r="X8" s="6">
        <v>46</v>
      </c>
      <c r="Y8" s="6">
        <v>65</v>
      </c>
      <c r="Z8" s="6">
        <v>70</v>
      </c>
      <c r="AA8" s="6">
        <v>169</v>
      </c>
      <c r="AB8" s="6">
        <v>0</v>
      </c>
      <c r="AC8" s="6"/>
      <c r="AD8" s="22">
        <f t="shared" si="0"/>
        <v>10109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404</v>
      </c>
      <c r="D9" s="5">
        <v>52</v>
      </c>
      <c r="E9" s="5">
        <v>271</v>
      </c>
      <c r="F9" s="5">
        <v>92</v>
      </c>
      <c r="G9" s="5">
        <v>200</v>
      </c>
      <c r="H9" s="5">
        <v>3955</v>
      </c>
      <c r="I9" s="5">
        <v>526</v>
      </c>
      <c r="J9" s="5">
        <v>477</v>
      </c>
      <c r="K9" s="5">
        <v>444</v>
      </c>
      <c r="L9" s="5">
        <v>519</v>
      </c>
      <c r="M9" s="5">
        <v>299</v>
      </c>
      <c r="N9" s="5">
        <v>672</v>
      </c>
      <c r="O9" s="5">
        <v>435</v>
      </c>
      <c r="P9" s="5">
        <v>108</v>
      </c>
      <c r="Q9" s="5">
        <v>96</v>
      </c>
      <c r="R9" s="5">
        <v>185</v>
      </c>
      <c r="S9" s="5">
        <v>182</v>
      </c>
      <c r="T9" s="5">
        <v>173</v>
      </c>
      <c r="U9" s="6">
        <v>141</v>
      </c>
      <c r="V9" s="6">
        <v>82</v>
      </c>
      <c r="W9" s="6">
        <v>223</v>
      </c>
      <c r="X9" s="6">
        <v>46</v>
      </c>
      <c r="Y9" s="6">
        <v>70</v>
      </c>
      <c r="Z9" s="6">
        <v>48</v>
      </c>
      <c r="AA9" s="6">
        <v>237</v>
      </c>
      <c r="AB9" s="6">
        <v>0</v>
      </c>
      <c r="AC9" s="6"/>
      <c r="AD9" s="22">
        <f t="shared" si="0"/>
        <v>9937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530</v>
      </c>
      <c r="D10" s="5">
        <v>65</v>
      </c>
      <c r="E10" s="5">
        <v>125</v>
      </c>
      <c r="F10" s="5">
        <v>157</v>
      </c>
      <c r="G10" s="5">
        <v>41</v>
      </c>
      <c r="H10" s="5">
        <v>1875</v>
      </c>
      <c r="I10" s="5">
        <v>311</v>
      </c>
      <c r="J10" s="5">
        <v>463</v>
      </c>
      <c r="K10" s="5">
        <v>353</v>
      </c>
      <c r="L10" s="5">
        <v>365</v>
      </c>
      <c r="M10" s="5">
        <v>137</v>
      </c>
      <c r="N10" s="5">
        <v>467</v>
      </c>
      <c r="O10" s="5">
        <v>354</v>
      </c>
      <c r="P10" s="5">
        <v>133</v>
      </c>
      <c r="Q10" s="5">
        <v>33</v>
      </c>
      <c r="R10" s="5">
        <v>131</v>
      </c>
      <c r="S10" s="5">
        <v>209</v>
      </c>
      <c r="T10" s="5">
        <v>185</v>
      </c>
      <c r="U10" s="6">
        <v>90</v>
      </c>
      <c r="V10" s="6">
        <v>86</v>
      </c>
      <c r="W10" s="6">
        <v>53</v>
      </c>
      <c r="X10" s="6">
        <v>44</v>
      </c>
      <c r="Y10" s="6">
        <v>66</v>
      </c>
      <c r="Z10" s="6">
        <v>33</v>
      </c>
      <c r="AA10" s="6">
        <v>139</v>
      </c>
      <c r="AB10" s="6">
        <v>0</v>
      </c>
      <c r="AC10" s="6"/>
      <c r="AD10" s="22">
        <f t="shared" si="0"/>
        <v>6445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764</v>
      </c>
      <c r="D11" s="5">
        <v>216</v>
      </c>
      <c r="E11" s="5">
        <v>248</v>
      </c>
      <c r="F11" s="5">
        <v>24</v>
      </c>
      <c r="G11" s="5">
        <v>382</v>
      </c>
      <c r="H11" s="5">
        <v>3231</v>
      </c>
      <c r="I11" s="5">
        <v>699</v>
      </c>
      <c r="J11" s="5">
        <v>682</v>
      </c>
      <c r="K11" s="5">
        <v>661</v>
      </c>
      <c r="L11" s="5">
        <v>766</v>
      </c>
      <c r="M11" s="5">
        <v>385</v>
      </c>
      <c r="N11" s="5">
        <v>797</v>
      </c>
      <c r="O11" s="5">
        <v>375</v>
      </c>
      <c r="P11" s="5">
        <v>167</v>
      </c>
      <c r="Q11" s="5">
        <v>33</v>
      </c>
      <c r="R11" s="5">
        <v>327</v>
      </c>
      <c r="S11" s="5">
        <v>170</v>
      </c>
      <c r="T11" s="5">
        <v>311</v>
      </c>
      <c r="U11" s="6">
        <v>107</v>
      </c>
      <c r="V11" s="6">
        <v>77</v>
      </c>
      <c r="W11" s="6">
        <v>183</v>
      </c>
      <c r="X11" s="6">
        <v>62</v>
      </c>
      <c r="Y11" s="6">
        <v>102</v>
      </c>
      <c r="Z11" s="6">
        <v>102</v>
      </c>
      <c r="AA11" s="6">
        <v>265</v>
      </c>
      <c r="AB11" s="6">
        <v>0</v>
      </c>
      <c r="AC11" s="6"/>
      <c r="AD11" s="22">
        <f t="shared" si="0"/>
        <v>11136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6590</v>
      </c>
      <c r="D12" s="5">
        <v>2440</v>
      </c>
      <c r="E12" s="5">
        <v>3568</v>
      </c>
      <c r="F12" s="5">
        <v>1653</v>
      </c>
      <c r="G12" s="5">
        <v>2474</v>
      </c>
      <c r="H12" s="5">
        <v>5969</v>
      </c>
      <c r="I12" s="5">
        <v>423</v>
      </c>
      <c r="J12" s="5">
        <v>1105</v>
      </c>
      <c r="K12" s="5">
        <v>2619</v>
      </c>
      <c r="L12" s="5">
        <v>1701</v>
      </c>
      <c r="M12" s="5">
        <v>1506</v>
      </c>
      <c r="N12" s="5">
        <v>1468</v>
      </c>
      <c r="O12" s="5">
        <v>1883</v>
      </c>
      <c r="P12" s="5">
        <v>991</v>
      </c>
      <c r="Q12" s="5">
        <v>1766</v>
      </c>
      <c r="R12" s="5">
        <v>8790</v>
      </c>
      <c r="S12" s="5">
        <v>2731</v>
      </c>
      <c r="T12" s="5">
        <v>12871</v>
      </c>
      <c r="U12" s="6">
        <v>9621</v>
      </c>
      <c r="V12" s="6">
        <v>4527</v>
      </c>
      <c r="W12" s="6">
        <v>12448</v>
      </c>
      <c r="X12" s="6">
        <v>7114</v>
      </c>
      <c r="Y12" s="6">
        <v>11366</v>
      </c>
      <c r="Z12" s="6">
        <v>9243</v>
      </c>
      <c r="AA12" s="6">
        <v>10883</v>
      </c>
      <c r="AB12" s="6">
        <v>0</v>
      </c>
      <c r="AC12" s="6"/>
      <c r="AD12" s="22">
        <f t="shared" si="0"/>
        <v>125750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588</v>
      </c>
      <c r="D13" s="5">
        <v>440</v>
      </c>
      <c r="E13" s="5">
        <v>459</v>
      </c>
      <c r="F13" s="5">
        <v>321</v>
      </c>
      <c r="G13" s="5">
        <v>553</v>
      </c>
      <c r="H13" s="5">
        <v>466</v>
      </c>
      <c r="I13" s="5">
        <v>100</v>
      </c>
      <c r="J13" s="5">
        <v>94</v>
      </c>
      <c r="K13" s="5">
        <v>251</v>
      </c>
      <c r="L13" s="5">
        <v>285</v>
      </c>
      <c r="M13" s="5">
        <v>192</v>
      </c>
      <c r="N13" s="5">
        <v>298</v>
      </c>
      <c r="O13" s="5">
        <v>23</v>
      </c>
      <c r="P13" s="5">
        <v>35</v>
      </c>
      <c r="Q13" s="5">
        <v>40</v>
      </c>
      <c r="R13" s="5">
        <v>182</v>
      </c>
      <c r="S13" s="5">
        <v>48</v>
      </c>
      <c r="T13" s="5">
        <v>143</v>
      </c>
      <c r="U13" s="6">
        <v>134</v>
      </c>
      <c r="V13" s="6">
        <v>93</v>
      </c>
      <c r="W13" s="6">
        <v>154</v>
      </c>
      <c r="X13" s="6">
        <v>42</v>
      </c>
      <c r="Y13" s="6">
        <v>179</v>
      </c>
      <c r="Z13" s="6">
        <v>115</v>
      </c>
      <c r="AA13" s="6">
        <v>111</v>
      </c>
      <c r="AB13" s="6">
        <v>0</v>
      </c>
      <c r="AC13" s="6"/>
      <c r="AD13" s="22">
        <f t="shared" si="0"/>
        <v>5346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823</v>
      </c>
      <c r="D14" s="5">
        <v>595</v>
      </c>
      <c r="E14" s="5">
        <v>521</v>
      </c>
      <c r="F14" s="5">
        <v>511</v>
      </c>
      <c r="G14" s="5">
        <v>704</v>
      </c>
      <c r="H14" s="5">
        <v>1277</v>
      </c>
      <c r="I14" s="5">
        <v>140</v>
      </c>
      <c r="J14" s="5">
        <v>204</v>
      </c>
      <c r="K14" s="5">
        <v>314</v>
      </c>
      <c r="L14" s="5">
        <v>489</v>
      </c>
      <c r="M14" s="5">
        <v>313</v>
      </c>
      <c r="N14" s="5">
        <v>613</v>
      </c>
      <c r="O14" s="5">
        <v>169</v>
      </c>
      <c r="P14" s="5">
        <v>118</v>
      </c>
      <c r="Q14" s="5">
        <v>136</v>
      </c>
      <c r="R14" s="5">
        <v>333</v>
      </c>
      <c r="S14" s="5">
        <v>138</v>
      </c>
      <c r="T14" s="5">
        <v>257</v>
      </c>
      <c r="U14" s="6">
        <v>206</v>
      </c>
      <c r="V14" s="6">
        <v>255</v>
      </c>
      <c r="W14" s="6">
        <v>252</v>
      </c>
      <c r="X14" s="6">
        <v>300</v>
      </c>
      <c r="Y14" s="6">
        <v>225</v>
      </c>
      <c r="Z14" s="6">
        <v>267</v>
      </c>
      <c r="AA14" s="6">
        <v>315</v>
      </c>
      <c r="AB14" s="6">
        <v>0</v>
      </c>
      <c r="AC14" s="6"/>
      <c r="AD14" s="22">
        <f t="shared" si="0"/>
        <v>9475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696</v>
      </c>
      <c r="D15" s="5">
        <v>714</v>
      </c>
      <c r="E15" s="5">
        <v>477</v>
      </c>
      <c r="F15" s="5">
        <v>394</v>
      </c>
      <c r="G15" s="5">
        <v>651</v>
      </c>
      <c r="H15" s="5">
        <v>2797</v>
      </c>
      <c r="I15" s="5">
        <v>293</v>
      </c>
      <c r="J15" s="5">
        <v>284</v>
      </c>
      <c r="K15" s="5">
        <v>161</v>
      </c>
      <c r="L15" s="5">
        <v>61</v>
      </c>
      <c r="M15" s="5">
        <v>136</v>
      </c>
      <c r="N15" s="5">
        <v>313</v>
      </c>
      <c r="O15" s="5">
        <v>291</v>
      </c>
      <c r="P15" s="5">
        <v>128</v>
      </c>
      <c r="Q15" s="5">
        <v>96</v>
      </c>
      <c r="R15" s="5">
        <v>253</v>
      </c>
      <c r="S15" s="5">
        <v>121</v>
      </c>
      <c r="T15" s="5">
        <v>429</v>
      </c>
      <c r="U15" s="6">
        <v>239</v>
      </c>
      <c r="V15" s="6">
        <v>243</v>
      </c>
      <c r="W15" s="6">
        <v>427</v>
      </c>
      <c r="X15" s="6">
        <v>124</v>
      </c>
      <c r="Y15" s="6">
        <v>113</v>
      </c>
      <c r="Z15" s="6">
        <v>187</v>
      </c>
      <c r="AA15" s="6">
        <v>512</v>
      </c>
      <c r="AB15" s="6">
        <v>0</v>
      </c>
      <c r="AC15" s="6"/>
      <c r="AD15" s="22">
        <f t="shared" si="0"/>
        <v>10140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419</v>
      </c>
      <c r="D16" s="5">
        <v>435</v>
      </c>
      <c r="E16" s="5">
        <v>491</v>
      </c>
      <c r="F16" s="5">
        <v>409</v>
      </c>
      <c r="G16" s="5">
        <v>572</v>
      </c>
      <c r="H16" s="5">
        <v>1801</v>
      </c>
      <c r="I16" s="5">
        <v>280</v>
      </c>
      <c r="J16" s="5">
        <v>235</v>
      </c>
      <c r="K16" s="5">
        <v>59</v>
      </c>
      <c r="L16" s="5">
        <v>133</v>
      </c>
      <c r="M16" s="5">
        <v>44</v>
      </c>
      <c r="N16" s="5">
        <v>283</v>
      </c>
      <c r="O16" s="5">
        <v>300</v>
      </c>
      <c r="P16" s="5">
        <v>152</v>
      </c>
      <c r="Q16" s="5">
        <v>80</v>
      </c>
      <c r="R16" s="5">
        <v>232</v>
      </c>
      <c r="S16" s="5">
        <v>139</v>
      </c>
      <c r="T16" s="5">
        <v>317</v>
      </c>
      <c r="U16" s="6">
        <v>246</v>
      </c>
      <c r="V16" s="6">
        <v>96</v>
      </c>
      <c r="W16" s="6">
        <v>239</v>
      </c>
      <c r="X16" s="6">
        <v>141</v>
      </c>
      <c r="Y16" s="6">
        <v>141</v>
      </c>
      <c r="Z16" s="6">
        <v>231</v>
      </c>
      <c r="AA16" s="6">
        <v>303</v>
      </c>
      <c r="AB16" s="6">
        <v>0</v>
      </c>
      <c r="AC16" s="6"/>
      <c r="AD16" s="22">
        <f t="shared" si="0"/>
        <v>7778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478</v>
      </c>
      <c r="D17" s="5">
        <v>353</v>
      </c>
      <c r="E17" s="5">
        <v>313</v>
      </c>
      <c r="F17" s="5">
        <v>199</v>
      </c>
      <c r="G17" s="5">
        <v>273</v>
      </c>
      <c r="H17" s="5">
        <v>1533</v>
      </c>
      <c r="I17" s="5">
        <v>172</v>
      </c>
      <c r="J17" s="5">
        <v>279</v>
      </c>
      <c r="K17" s="5">
        <v>105</v>
      </c>
      <c r="L17" s="5">
        <v>52</v>
      </c>
      <c r="M17" s="5">
        <v>137</v>
      </c>
      <c r="N17" s="5">
        <v>18</v>
      </c>
      <c r="O17" s="5">
        <v>249</v>
      </c>
      <c r="P17" s="5">
        <v>145</v>
      </c>
      <c r="Q17" s="5">
        <v>70</v>
      </c>
      <c r="R17" s="5">
        <v>172</v>
      </c>
      <c r="S17" s="5">
        <v>59</v>
      </c>
      <c r="T17" s="5">
        <v>170</v>
      </c>
      <c r="U17" s="6">
        <v>105</v>
      </c>
      <c r="V17" s="6">
        <v>122</v>
      </c>
      <c r="W17" s="6">
        <v>194</v>
      </c>
      <c r="X17" s="6">
        <v>73</v>
      </c>
      <c r="Y17" s="6">
        <v>75</v>
      </c>
      <c r="Z17" s="6">
        <v>69</v>
      </c>
      <c r="AA17" s="6">
        <v>253</v>
      </c>
      <c r="AB17" s="6">
        <v>0</v>
      </c>
      <c r="AC17" s="6"/>
      <c r="AD17" s="22">
        <f t="shared" si="0"/>
        <v>5668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424</v>
      </c>
      <c r="D18" s="5">
        <v>563</v>
      </c>
      <c r="E18" s="5">
        <v>575</v>
      </c>
      <c r="F18" s="5">
        <v>531</v>
      </c>
      <c r="G18" s="5">
        <v>632</v>
      </c>
      <c r="H18" s="5">
        <v>1724</v>
      </c>
      <c r="I18" s="5">
        <v>315</v>
      </c>
      <c r="J18" s="5">
        <v>503</v>
      </c>
      <c r="K18" s="5">
        <v>326</v>
      </c>
      <c r="L18" s="5">
        <v>232</v>
      </c>
      <c r="M18" s="5">
        <v>51</v>
      </c>
      <c r="N18" s="5">
        <v>177</v>
      </c>
      <c r="O18" s="5">
        <v>257</v>
      </c>
      <c r="P18" s="5">
        <v>161</v>
      </c>
      <c r="Q18" s="5">
        <v>94</v>
      </c>
      <c r="R18" s="5">
        <v>242</v>
      </c>
      <c r="S18" s="5">
        <v>75</v>
      </c>
      <c r="T18" s="5">
        <v>356</v>
      </c>
      <c r="U18" s="6">
        <v>316</v>
      </c>
      <c r="V18" s="6">
        <v>167</v>
      </c>
      <c r="W18" s="6">
        <v>350</v>
      </c>
      <c r="X18" s="6">
        <v>88</v>
      </c>
      <c r="Y18" s="6">
        <v>227</v>
      </c>
      <c r="Z18" s="6">
        <v>184</v>
      </c>
      <c r="AA18" s="6">
        <v>366</v>
      </c>
      <c r="AB18" s="6">
        <v>0</v>
      </c>
      <c r="AC18" s="6"/>
      <c r="AD18" s="22">
        <f t="shared" si="0"/>
        <v>8936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367</v>
      </c>
      <c r="D19" s="5">
        <v>292</v>
      </c>
      <c r="E19" s="5">
        <v>279</v>
      </c>
      <c r="F19" s="5">
        <v>291</v>
      </c>
      <c r="G19" s="5">
        <v>203</v>
      </c>
      <c r="H19" s="5">
        <v>1075</v>
      </c>
      <c r="I19" s="5">
        <v>38</v>
      </c>
      <c r="J19" s="5">
        <v>141</v>
      </c>
      <c r="K19" s="5">
        <v>213</v>
      </c>
      <c r="L19" s="5">
        <v>236</v>
      </c>
      <c r="M19" s="5">
        <v>174</v>
      </c>
      <c r="N19" s="5">
        <v>133</v>
      </c>
      <c r="O19" s="5">
        <v>564</v>
      </c>
      <c r="P19" s="5">
        <v>487</v>
      </c>
      <c r="Q19" s="5">
        <v>930</v>
      </c>
      <c r="R19" s="5">
        <v>3887</v>
      </c>
      <c r="S19" s="5">
        <v>877</v>
      </c>
      <c r="T19" s="5">
        <v>4946</v>
      </c>
      <c r="U19" s="6">
        <v>3889</v>
      </c>
      <c r="V19" s="6">
        <v>1723</v>
      </c>
      <c r="W19" s="6">
        <v>4811</v>
      </c>
      <c r="X19" s="6">
        <v>2522</v>
      </c>
      <c r="Y19" s="6">
        <v>4285</v>
      </c>
      <c r="Z19" s="6">
        <v>3119</v>
      </c>
      <c r="AA19" s="6">
        <v>4950</v>
      </c>
      <c r="AB19" s="6">
        <v>0</v>
      </c>
      <c r="AC19" s="6"/>
      <c r="AD19" s="22">
        <f t="shared" si="0"/>
        <v>40432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90</v>
      </c>
      <c r="D20" s="5">
        <v>69</v>
      </c>
      <c r="E20" s="5">
        <v>86</v>
      </c>
      <c r="F20" s="5">
        <v>96</v>
      </c>
      <c r="G20" s="5">
        <v>141</v>
      </c>
      <c r="H20" s="5">
        <v>886</v>
      </c>
      <c r="I20" s="5">
        <v>49</v>
      </c>
      <c r="J20" s="5">
        <v>130</v>
      </c>
      <c r="K20" s="5">
        <v>108</v>
      </c>
      <c r="L20" s="5">
        <v>146</v>
      </c>
      <c r="M20" s="5">
        <v>75</v>
      </c>
      <c r="N20" s="5">
        <v>154</v>
      </c>
      <c r="O20" s="5">
        <v>420</v>
      </c>
      <c r="P20" s="5">
        <v>364</v>
      </c>
      <c r="Q20" s="5">
        <v>748</v>
      </c>
      <c r="R20" s="5">
        <v>2231</v>
      </c>
      <c r="S20" s="5">
        <v>956</v>
      </c>
      <c r="T20" s="5">
        <v>3357</v>
      </c>
      <c r="U20" s="6">
        <v>2268</v>
      </c>
      <c r="V20" s="6">
        <v>759</v>
      </c>
      <c r="W20" s="6">
        <v>1781</v>
      </c>
      <c r="X20" s="6">
        <v>1210</v>
      </c>
      <c r="Y20" s="6">
        <v>1490</v>
      </c>
      <c r="Z20" s="6">
        <v>1361</v>
      </c>
      <c r="AA20" s="6">
        <v>2443</v>
      </c>
      <c r="AB20" s="6">
        <v>0</v>
      </c>
      <c r="AC20" s="6"/>
      <c r="AD20" s="22">
        <f t="shared" si="0"/>
        <v>21418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85</v>
      </c>
      <c r="D21" s="5">
        <v>70</v>
      </c>
      <c r="E21" s="5">
        <v>72</v>
      </c>
      <c r="F21" s="5">
        <v>45</v>
      </c>
      <c r="G21" s="5">
        <v>41</v>
      </c>
      <c r="H21" s="5">
        <v>1527</v>
      </c>
      <c r="I21" s="5">
        <v>34</v>
      </c>
      <c r="J21" s="5">
        <v>92</v>
      </c>
      <c r="K21" s="5">
        <v>65</v>
      </c>
      <c r="L21" s="5">
        <v>53</v>
      </c>
      <c r="M21" s="5">
        <v>48</v>
      </c>
      <c r="N21" s="5">
        <v>68</v>
      </c>
      <c r="O21" s="5">
        <v>986</v>
      </c>
      <c r="P21" s="5">
        <v>801</v>
      </c>
      <c r="Q21" s="5">
        <v>190</v>
      </c>
      <c r="R21" s="5">
        <v>134</v>
      </c>
      <c r="S21" s="5">
        <v>166</v>
      </c>
      <c r="T21" s="5">
        <v>784</v>
      </c>
      <c r="U21" s="6">
        <v>582</v>
      </c>
      <c r="V21" s="6">
        <v>331</v>
      </c>
      <c r="W21" s="6">
        <v>600</v>
      </c>
      <c r="X21" s="6">
        <v>225</v>
      </c>
      <c r="Y21" s="6">
        <v>511</v>
      </c>
      <c r="Z21" s="6">
        <v>606</v>
      </c>
      <c r="AA21" s="6">
        <v>518</v>
      </c>
      <c r="AB21" s="6">
        <v>0</v>
      </c>
      <c r="AC21" s="6"/>
      <c r="AD21" s="22">
        <f t="shared" si="0"/>
        <v>8634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199</v>
      </c>
      <c r="D22" s="5">
        <v>147</v>
      </c>
      <c r="E22" s="5">
        <v>225</v>
      </c>
      <c r="F22" s="5">
        <v>165</v>
      </c>
      <c r="G22" s="5">
        <v>326</v>
      </c>
      <c r="H22" s="5">
        <v>8637</v>
      </c>
      <c r="I22" s="5">
        <v>202</v>
      </c>
      <c r="J22" s="5">
        <v>314</v>
      </c>
      <c r="K22" s="5">
        <v>311</v>
      </c>
      <c r="L22" s="5">
        <v>279</v>
      </c>
      <c r="M22" s="5">
        <v>181</v>
      </c>
      <c r="N22" s="5">
        <v>288</v>
      </c>
      <c r="O22" s="5">
        <v>4569</v>
      </c>
      <c r="P22" s="5">
        <v>2869</v>
      </c>
      <c r="Q22" s="5">
        <v>99</v>
      </c>
      <c r="R22" s="5">
        <v>1014</v>
      </c>
      <c r="S22" s="5">
        <v>820</v>
      </c>
      <c r="T22" s="5">
        <v>3307</v>
      </c>
      <c r="U22" s="6">
        <v>1050</v>
      </c>
      <c r="V22" s="6">
        <v>1123</v>
      </c>
      <c r="W22" s="6">
        <v>2044</v>
      </c>
      <c r="X22" s="6">
        <v>1138</v>
      </c>
      <c r="Y22" s="6">
        <v>1705</v>
      </c>
      <c r="Z22" s="6">
        <v>1863</v>
      </c>
      <c r="AA22" s="6">
        <v>2805</v>
      </c>
      <c r="AB22" s="6">
        <v>0</v>
      </c>
      <c r="AC22" s="6"/>
      <c r="AD22" s="22">
        <f t="shared" si="0"/>
        <v>35680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131</v>
      </c>
      <c r="D23" s="5">
        <v>166</v>
      </c>
      <c r="E23" s="5">
        <v>110</v>
      </c>
      <c r="F23" s="5">
        <v>144</v>
      </c>
      <c r="G23" s="5">
        <v>153</v>
      </c>
      <c r="H23" s="5">
        <v>3511</v>
      </c>
      <c r="I23" s="5">
        <v>52</v>
      </c>
      <c r="J23" s="5">
        <v>134</v>
      </c>
      <c r="K23" s="5">
        <v>127</v>
      </c>
      <c r="L23" s="5">
        <v>137</v>
      </c>
      <c r="M23" s="5">
        <v>42</v>
      </c>
      <c r="N23" s="5">
        <v>137</v>
      </c>
      <c r="O23" s="5">
        <v>968</v>
      </c>
      <c r="P23" s="5">
        <v>1064</v>
      </c>
      <c r="Q23" s="5">
        <v>148</v>
      </c>
      <c r="R23" s="5">
        <v>583</v>
      </c>
      <c r="S23" s="5">
        <v>339</v>
      </c>
      <c r="T23" s="5">
        <v>713</v>
      </c>
      <c r="U23" s="5">
        <v>480</v>
      </c>
      <c r="V23" s="5">
        <v>386</v>
      </c>
      <c r="W23" s="5">
        <v>1145</v>
      </c>
      <c r="X23" s="5">
        <v>620</v>
      </c>
      <c r="Y23" s="5">
        <v>1013</v>
      </c>
      <c r="Z23" s="5">
        <v>1163</v>
      </c>
      <c r="AA23" s="5">
        <v>1421</v>
      </c>
      <c r="AB23" s="5">
        <v>0</v>
      </c>
      <c r="AC23" s="6"/>
      <c r="AD23" s="22">
        <f t="shared" si="0"/>
        <v>14887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175</v>
      </c>
      <c r="D24" s="5">
        <v>187</v>
      </c>
      <c r="E24" s="5">
        <v>148</v>
      </c>
      <c r="F24" s="5">
        <v>182</v>
      </c>
      <c r="G24" s="5">
        <v>282</v>
      </c>
      <c r="H24" s="5">
        <v>13680</v>
      </c>
      <c r="I24" s="5">
        <v>178</v>
      </c>
      <c r="J24" s="5">
        <v>348</v>
      </c>
      <c r="K24" s="5">
        <v>409</v>
      </c>
      <c r="L24" s="5">
        <v>394</v>
      </c>
      <c r="M24" s="5">
        <v>175</v>
      </c>
      <c r="N24" s="5">
        <v>389</v>
      </c>
      <c r="O24" s="5">
        <v>5882</v>
      </c>
      <c r="P24" s="5">
        <v>4034</v>
      </c>
      <c r="Q24" s="5">
        <v>600</v>
      </c>
      <c r="R24" s="5">
        <v>2465</v>
      </c>
      <c r="S24" s="5">
        <v>593</v>
      </c>
      <c r="T24" s="5">
        <v>1078</v>
      </c>
      <c r="U24" s="6">
        <v>1430</v>
      </c>
      <c r="V24" s="6">
        <v>755</v>
      </c>
      <c r="W24" s="6">
        <v>2511</v>
      </c>
      <c r="X24" s="6">
        <v>1200</v>
      </c>
      <c r="Y24" s="6">
        <v>2064</v>
      </c>
      <c r="Z24" s="6">
        <v>1953</v>
      </c>
      <c r="AA24" s="6">
        <v>3117</v>
      </c>
      <c r="AB24" s="6">
        <v>0</v>
      </c>
      <c r="AC24" s="6"/>
      <c r="AD24" s="22">
        <f t="shared" si="0"/>
        <v>44229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115</v>
      </c>
      <c r="D25" s="5">
        <v>69</v>
      </c>
      <c r="E25" s="5">
        <v>81</v>
      </c>
      <c r="F25" s="5">
        <v>52</v>
      </c>
      <c r="G25" s="5">
        <v>105</v>
      </c>
      <c r="H25" s="5">
        <v>10481</v>
      </c>
      <c r="I25" s="5">
        <v>169</v>
      </c>
      <c r="J25" s="5">
        <v>214</v>
      </c>
      <c r="K25" s="5">
        <v>223</v>
      </c>
      <c r="L25" s="5">
        <v>391</v>
      </c>
      <c r="M25" s="5">
        <v>114</v>
      </c>
      <c r="N25" s="5">
        <v>489</v>
      </c>
      <c r="O25" s="5">
        <v>5119</v>
      </c>
      <c r="P25" s="5">
        <v>3348</v>
      </c>
      <c r="Q25" s="5">
        <v>547</v>
      </c>
      <c r="R25" s="5">
        <v>883</v>
      </c>
      <c r="S25" s="5">
        <v>563</v>
      </c>
      <c r="T25" s="5">
        <v>1409</v>
      </c>
      <c r="U25" s="6">
        <v>913</v>
      </c>
      <c r="V25" s="6">
        <v>482</v>
      </c>
      <c r="W25" s="6">
        <v>1227</v>
      </c>
      <c r="X25" s="6">
        <v>690</v>
      </c>
      <c r="Y25" s="6">
        <v>1140</v>
      </c>
      <c r="Z25" s="6">
        <v>1060</v>
      </c>
      <c r="AA25" s="6">
        <v>2101</v>
      </c>
      <c r="AB25" s="6">
        <v>0</v>
      </c>
      <c r="AC25" s="6"/>
      <c r="AD25" s="22">
        <f t="shared" si="0"/>
        <v>31985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90</v>
      </c>
      <c r="D26" s="5">
        <v>91</v>
      </c>
      <c r="E26" s="5">
        <v>103</v>
      </c>
      <c r="F26" s="5">
        <v>72</v>
      </c>
      <c r="G26" s="5">
        <v>58</v>
      </c>
      <c r="H26" s="5">
        <v>5078</v>
      </c>
      <c r="I26" s="5">
        <v>138</v>
      </c>
      <c r="J26" s="5">
        <v>204</v>
      </c>
      <c r="K26" s="5">
        <v>206</v>
      </c>
      <c r="L26" s="5">
        <v>139</v>
      </c>
      <c r="M26" s="5">
        <v>90</v>
      </c>
      <c r="N26" s="5">
        <v>233</v>
      </c>
      <c r="O26" s="5">
        <v>1921</v>
      </c>
      <c r="P26" s="5">
        <v>1079</v>
      </c>
      <c r="Q26" s="5">
        <v>339</v>
      </c>
      <c r="R26" s="5">
        <v>931</v>
      </c>
      <c r="S26" s="5">
        <v>365</v>
      </c>
      <c r="T26" s="5">
        <v>617</v>
      </c>
      <c r="U26" s="6">
        <v>473</v>
      </c>
      <c r="V26" s="6">
        <v>525</v>
      </c>
      <c r="W26" s="6">
        <v>822</v>
      </c>
      <c r="X26" s="6">
        <v>471</v>
      </c>
      <c r="Y26" s="6">
        <v>1166</v>
      </c>
      <c r="Z26" s="6">
        <v>1313</v>
      </c>
      <c r="AA26" s="6">
        <v>1156</v>
      </c>
      <c r="AB26" s="6">
        <v>0</v>
      </c>
      <c r="AC26" s="6"/>
      <c r="AD26" s="22">
        <f t="shared" si="0"/>
        <v>17680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87</v>
      </c>
      <c r="D27" s="5">
        <v>103</v>
      </c>
      <c r="E27" s="5">
        <v>210</v>
      </c>
      <c r="F27" s="5">
        <v>77</v>
      </c>
      <c r="G27" s="5">
        <v>97</v>
      </c>
      <c r="H27" s="5">
        <v>13218</v>
      </c>
      <c r="I27" s="5">
        <v>202</v>
      </c>
      <c r="J27" s="5">
        <v>343</v>
      </c>
      <c r="K27" s="5">
        <v>432</v>
      </c>
      <c r="L27" s="5">
        <v>339</v>
      </c>
      <c r="M27" s="5">
        <v>223</v>
      </c>
      <c r="N27" s="5">
        <v>351</v>
      </c>
      <c r="O27" s="5">
        <v>5756</v>
      </c>
      <c r="P27" s="5">
        <v>2493</v>
      </c>
      <c r="Q27" s="5">
        <v>739</v>
      </c>
      <c r="R27" s="5">
        <v>1914</v>
      </c>
      <c r="S27" s="5">
        <v>1148</v>
      </c>
      <c r="T27" s="5">
        <v>2360</v>
      </c>
      <c r="U27" s="6">
        <v>1199</v>
      </c>
      <c r="V27" s="6">
        <v>1111</v>
      </c>
      <c r="W27" s="6">
        <v>1558</v>
      </c>
      <c r="X27" s="6">
        <v>242</v>
      </c>
      <c r="Y27" s="6">
        <v>1522</v>
      </c>
      <c r="Z27" s="6">
        <v>2210</v>
      </c>
      <c r="AA27" s="6">
        <v>2969</v>
      </c>
      <c r="AB27" s="6">
        <v>0</v>
      </c>
      <c r="AC27" s="6"/>
      <c r="AD27" s="22">
        <f t="shared" si="0"/>
        <v>40903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57</v>
      </c>
      <c r="D28" s="5">
        <v>28</v>
      </c>
      <c r="E28" s="5">
        <v>37</v>
      </c>
      <c r="F28" s="5">
        <v>44</v>
      </c>
      <c r="G28" s="5">
        <v>65</v>
      </c>
      <c r="H28" s="5">
        <v>7527</v>
      </c>
      <c r="I28" s="5">
        <v>78</v>
      </c>
      <c r="J28" s="5">
        <v>328</v>
      </c>
      <c r="K28" s="5">
        <v>146</v>
      </c>
      <c r="L28" s="5">
        <v>170</v>
      </c>
      <c r="M28" s="5">
        <v>61</v>
      </c>
      <c r="N28" s="5">
        <v>112</v>
      </c>
      <c r="O28" s="5">
        <v>3539</v>
      </c>
      <c r="P28" s="5">
        <v>1584</v>
      </c>
      <c r="Q28" s="5">
        <v>230</v>
      </c>
      <c r="R28" s="5">
        <v>947</v>
      </c>
      <c r="S28" s="5">
        <v>581</v>
      </c>
      <c r="T28" s="5">
        <v>1175</v>
      </c>
      <c r="U28" s="6">
        <v>585</v>
      </c>
      <c r="V28" s="6">
        <v>580</v>
      </c>
      <c r="W28" s="6">
        <v>216</v>
      </c>
      <c r="X28" s="6">
        <v>613</v>
      </c>
      <c r="Y28" s="6">
        <v>337</v>
      </c>
      <c r="Z28" s="6">
        <v>1060</v>
      </c>
      <c r="AA28" s="6">
        <v>1745</v>
      </c>
      <c r="AB28" s="6">
        <v>0</v>
      </c>
      <c r="AC28" s="6"/>
      <c r="AD28" s="22">
        <f t="shared" si="0"/>
        <v>21845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45</v>
      </c>
      <c r="D29" s="5">
        <v>26</v>
      </c>
      <c r="E29" s="5">
        <v>61</v>
      </c>
      <c r="F29" s="5">
        <v>49</v>
      </c>
      <c r="G29" s="5">
        <v>93</v>
      </c>
      <c r="H29" s="5">
        <v>12502</v>
      </c>
      <c r="I29" s="5">
        <v>183</v>
      </c>
      <c r="J29" s="5">
        <v>289</v>
      </c>
      <c r="K29" s="5">
        <v>129</v>
      </c>
      <c r="L29" s="5">
        <v>163</v>
      </c>
      <c r="M29" s="5">
        <v>118</v>
      </c>
      <c r="N29" s="5">
        <v>233</v>
      </c>
      <c r="O29" s="5">
        <v>5681</v>
      </c>
      <c r="P29" s="5">
        <v>2022</v>
      </c>
      <c r="Q29" s="5">
        <v>549</v>
      </c>
      <c r="R29" s="5">
        <v>1551</v>
      </c>
      <c r="S29" s="5">
        <v>1184</v>
      </c>
      <c r="T29" s="5">
        <v>2128</v>
      </c>
      <c r="U29" s="6">
        <v>1021</v>
      </c>
      <c r="V29" s="6">
        <v>1549</v>
      </c>
      <c r="W29" s="6">
        <v>1812</v>
      </c>
      <c r="X29" s="6">
        <v>469</v>
      </c>
      <c r="Y29" s="6">
        <v>1180</v>
      </c>
      <c r="Z29" s="6">
        <v>1520</v>
      </c>
      <c r="AA29" s="6">
        <v>2645</v>
      </c>
      <c r="AB29" s="6">
        <v>0</v>
      </c>
      <c r="AC29" s="6"/>
      <c r="AD29" s="22">
        <f t="shared" si="0"/>
        <v>37202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38</v>
      </c>
      <c r="D30" s="5">
        <v>75</v>
      </c>
      <c r="E30" s="5">
        <v>78</v>
      </c>
      <c r="F30" s="5">
        <v>35</v>
      </c>
      <c r="G30" s="5">
        <v>119</v>
      </c>
      <c r="H30" s="5">
        <v>9805</v>
      </c>
      <c r="I30" s="5">
        <v>203</v>
      </c>
      <c r="J30" s="5">
        <v>335</v>
      </c>
      <c r="K30" s="5">
        <v>171</v>
      </c>
      <c r="L30" s="5">
        <v>353</v>
      </c>
      <c r="M30" s="5">
        <v>89</v>
      </c>
      <c r="N30" s="5">
        <v>224</v>
      </c>
      <c r="O30" s="5">
        <v>3782</v>
      </c>
      <c r="P30" s="5">
        <v>1628</v>
      </c>
      <c r="Q30" s="5">
        <v>662</v>
      </c>
      <c r="R30" s="5">
        <v>1781</v>
      </c>
      <c r="S30" s="5">
        <v>983</v>
      </c>
      <c r="T30" s="5">
        <v>1780</v>
      </c>
      <c r="U30" s="6">
        <v>945</v>
      </c>
      <c r="V30" s="6">
        <v>1707</v>
      </c>
      <c r="W30" s="6">
        <v>2486</v>
      </c>
      <c r="X30" s="6">
        <v>1200</v>
      </c>
      <c r="Y30" s="6">
        <v>2136</v>
      </c>
      <c r="Z30" s="6">
        <v>1246</v>
      </c>
      <c r="AA30" s="6">
        <v>1246</v>
      </c>
      <c r="AB30" s="6">
        <v>0</v>
      </c>
      <c r="AC30" s="6"/>
      <c r="AD30" s="22">
        <f t="shared" si="0"/>
        <v>33107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246</v>
      </c>
      <c r="D31" s="5">
        <v>124</v>
      </c>
      <c r="E31" s="5">
        <v>237</v>
      </c>
      <c r="F31" s="5">
        <v>84</v>
      </c>
      <c r="G31" s="5">
        <v>269</v>
      </c>
      <c r="H31" s="5">
        <v>14015</v>
      </c>
      <c r="I31" s="5">
        <v>131</v>
      </c>
      <c r="J31" s="5">
        <v>378</v>
      </c>
      <c r="K31" s="5">
        <v>502</v>
      </c>
      <c r="L31" s="5">
        <v>287</v>
      </c>
      <c r="M31" s="5">
        <v>236</v>
      </c>
      <c r="N31" s="5">
        <v>350</v>
      </c>
      <c r="O31" s="5">
        <v>6231</v>
      </c>
      <c r="P31" s="5">
        <v>2642</v>
      </c>
      <c r="Q31" s="5">
        <v>524</v>
      </c>
      <c r="R31" s="5">
        <v>2238</v>
      </c>
      <c r="S31" s="5">
        <v>1318</v>
      </c>
      <c r="T31" s="5">
        <v>2369</v>
      </c>
      <c r="U31" s="6">
        <v>1698</v>
      </c>
      <c r="V31" s="6">
        <v>1051</v>
      </c>
      <c r="W31" s="6">
        <v>2596</v>
      </c>
      <c r="X31" s="6">
        <v>1578</v>
      </c>
      <c r="Y31" s="6">
        <v>2514</v>
      </c>
      <c r="Z31" s="6">
        <v>1649</v>
      </c>
      <c r="AA31" s="6">
        <v>1423</v>
      </c>
      <c r="AB31" s="6">
        <v>0</v>
      </c>
      <c r="AC31" s="6"/>
      <c r="AD31" s="22">
        <f t="shared" si="0"/>
        <v>44690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>SUM(C7:C33)</f>
        <v>14079</v>
      </c>
      <c r="D34" s="23">
        <f t="shared" ref="D34:AD34" si="3">SUM(D7:D32)</f>
        <v>7689</v>
      </c>
      <c r="E34" s="23">
        <f t="shared" si="3"/>
        <v>9201</v>
      </c>
      <c r="F34" s="23">
        <f t="shared" si="3"/>
        <v>6210</v>
      </c>
      <c r="G34" s="23">
        <f t="shared" si="3"/>
        <v>9180</v>
      </c>
      <c r="H34" s="23">
        <f t="shared" si="3"/>
        <v>135320</v>
      </c>
      <c r="I34" s="23">
        <f t="shared" si="3"/>
        <v>6113</v>
      </c>
      <c r="J34" s="23">
        <f t="shared" si="3"/>
        <v>8989</v>
      </c>
      <c r="K34" s="23">
        <f t="shared" si="3"/>
        <v>9507</v>
      </c>
      <c r="L34" s="23">
        <f t="shared" si="3"/>
        <v>8712</v>
      </c>
      <c r="M34" s="23">
        <f t="shared" si="3"/>
        <v>5705</v>
      </c>
      <c r="N34" s="23">
        <f t="shared" si="3"/>
        <v>9316</v>
      </c>
      <c r="O34" s="23">
        <f t="shared" si="3"/>
        <v>50900</v>
      </c>
      <c r="P34" s="23">
        <f t="shared" si="3"/>
        <v>26829</v>
      </c>
      <c r="Q34" s="23">
        <f t="shared" si="3"/>
        <v>8897</v>
      </c>
      <c r="R34" s="23">
        <f t="shared" si="3"/>
        <v>31835</v>
      </c>
      <c r="S34" s="23">
        <f t="shared" si="3"/>
        <v>14244</v>
      </c>
      <c r="T34" s="23">
        <f t="shared" si="3"/>
        <v>41630</v>
      </c>
      <c r="U34" s="23">
        <f t="shared" si="3"/>
        <v>27918</v>
      </c>
      <c r="V34" s="23">
        <f t="shared" si="3"/>
        <v>18106</v>
      </c>
      <c r="W34" s="23">
        <f t="shared" si="3"/>
        <v>38374</v>
      </c>
      <c r="X34" s="23">
        <f t="shared" si="3"/>
        <v>20316</v>
      </c>
      <c r="Y34" s="23">
        <f t="shared" si="3"/>
        <v>33734</v>
      </c>
      <c r="Z34" s="23">
        <f t="shared" si="3"/>
        <v>30730</v>
      </c>
      <c r="AA34" s="23">
        <f t="shared" si="3"/>
        <v>42322</v>
      </c>
      <c r="AB34" s="23">
        <f t="shared" si="3"/>
        <v>0</v>
      </c>
      <c r="AC34" s="23">
        <f t="shared" si="3"/>
        <v>0</v>
      </c>
      <c r="AD34" s="23">
        <f t="shared" si="3"/>
        <v>615856</v>
      </c>
    </row>
    <row r="37" spans="2:59" x14ac:dyDescent="0.3">
      <c r="B37" s="3" t="s">
        <v>68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39</v>
      </c>
      <c r="D39" s="5">
        <v>5</v>
      </c>
      <c r="E39" s="5">
        <v>82</v>
      </c>
      <c r="F39" s="5">
        <v>329</v>
      </c>
      <c r="G39" s="5">
        <v>122</v>
      </c>
      <c r="H39" s="5">
        <v>1103</v>
      </c>
      <c r="I39" s="5">
        <v>43</v>
      </c>
      <c r="J39" s="5">
        <v>172</v>
      </c>
      <c r="K39" s="5">
        <v>67</v>
      </c>
      <c r="L39" s="5">
        <v>51</v>
      </c>
      <c r="M39" s="5">
        <v>16</v>
      </c>
      <c r="N39" s="5">
        <v>11</v>
      </c>
      <c r="O39" s="5">
        <v>34</v>
      </c>
      <c r="P39" s="5">
        <v>37</v>
      </c>
      <c r="Q39" s="5">
        <v>0</v>
      </c>
      <c r="R39" s="5">
        <v>36</v>
      </c>
      <c r="S39" s="5">
        <v>14</v>
      </c>
      <c r="T39" s="5">
        <v>4</v>
      </c>
      <c r="U39" s="6">
        <v>12</v>
      </c>
      <c r="V39" s="6">
        <v>20</v>
      </c>
      <c r="W39" s="6">
        <v>2</v>
      </c>
      <c r="X39" s="6">
        <v>2</v>
      </c>
      <c r="Y39" s="6">
        <v>1</v>
      </c>
      <c r="Z39" s="6">
        <v>2</v>
      </c>
      <c r="AA39" s="6">
        <v>5</v>
      </c>
      <c r="AB39" s="6">
        <v>0</v>
      </c>
      <c r="AC39" s="6"/>
      <c r="AD39" s="22">
        <f t="shared" ref="AD39:AD65" si="4">SUM(C39:AB39)</f>
        <v>2209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24</v>
      </c>
      <c r="D40" s="5">
        <v>14</v>
      </c>
      <c r="E40" s="5">
        <v>36</v>
      </c>
      <c r="F40" s="5">
        <v>5</v>
      </c>
      <c r="G40" s="5">
        <v>33</v>
      </c>
      <c r="H40" s="5">
        <v>355</v>
      </c>
      <c r="I40" s="5">
        <v>10</v>
      </c>
      <c r="J40" s="5">
        <v>151</v>
      </c>
      <c r="K40" s="5">
        <v>11</v>
      </c>
      <c r="L40" s="5">
        <v>41</v>
      </c>
      <c r="M40" s="5">
        <v>30</v>
      </c>
      <c r="N40" s="5">
        <v>34</v>
      </c>
      <c r="O40" s="5">
        <v>14</v>
      </c>
      <c r="P40" s="5">
        <v>7</v>
      </c>
      <c r="Q40" s="5">
        <v>2</v>
      </c>
      <c r="R40" s="5">
        <v>8</v>
      </c>
      <c r="S40" s="5">
        <v>24</v>
      </c>
      <c r="T40" s="5">
        <v>19</v>
      </c>
      <c r="U40" s="6">
        <v>6</v>
      </c>
      <c r="V40" s="6">
        <v>21</v>
      </c>
      <c r="W40" s="6">
        <v>35</v>
      </c>
      <c r="X40" s="6">
        <v>4</v>
      </c>
      <c r="Y40" s="6">
        <v>10</v>
      </c>
      <c r="Z40" s="6">
        <v>3</v>
      </c>
      <c r="AA40" s="6">
        <v>14</v>
      </c>
      <c r="AB40" s="6">
        <v>0</v>
      </c>
      <c r="AC40" s="6"/>
      <c r="AD40" s="22">
        <f t="shared" si="4"/>
        <v>911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116</v>
      </c>
      <c r="D41" s="5">
        <v>18</v>
      </c>
      <c r="E41" s="5">
        <v>21</v>
      </c>
      <c r="F41" s="5">
        <v>22</v>
      </c>
      <c r="G41" s="5">
        <v>36</v>
      </c>
      <c r="H41" s="5">
        <v>367</v>
      </c>
      <c r="I41" s="5">
        <v>29</v>
      </c>
      <c r="J41" s="5">
        <v>151</v>
      </c>
      <c r="K41" s="5">
        <v>14</v>
      </c>
      <c r="L41" s="5">
        <v>36</v>
      </c>
      <c r="M41" s="5">
        <v>5</v>
      </c>
      <c r="N41" s="5">
        <v>26</v>
      </c>
      <c r="O41" s="5">
        <v>4</v>
      </c>
      <c r="P41" s="5">
        <v>15</v>
      </c>
      <c r="Q41" s="5">
        <v>2</v>
      </c>
      <c r="R41" s="5">
        <v>8</v>
      </c>
      <c r="S41" s="5">
        <v>2</v>
      </c>
      <c r="T41" s="5">
        <v>35</v>
      </c>
      <c r="U41" s="6">
        <v>26</v>
      </c>
      <c r="V41" s="6">
        <v>13</v>
      </c>
      <c r="W41" s="6">
        <v>12</v>
      </c>
      <c r="X41" s="6">
        <v>9</v>
      </c>
      <c r="Y41" s="6">
        <v>0</v>
      </c>
      <c r="Z41" s="6">
        <v>6</v>
      </c>
      <c r="AA41" s="6">
        <v>3</v>
      </c>
      <c r="AB41" s="6">
        <v>0</v>
      </c>
      <c r="AC41" s="6"/>
      <c r="AD41" s="22">
        <f t="shared" si="4"/>
        <v>976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283</v>
      </c>
      <c r="D42" s="5">
        <v>7</v>
      </c>
      <c r="E42" s="5">
        <v>29</v>
      </c>
      <c r="F42" s="5">
        <v>27</v>
      </c>
      <c r="G42" s="5">
        <v>4</v>
      </c>
      <c r="H42" s="5">
        <v>178</v>
      </c>
      <c r="I42" s="5">
        <v>6</v>
      </c>
      <c r="J42" s="5">
        <v>96</v>
      </c>
      <c r="K42" s="5">
        <v>13</v>
      </c>
      <c r="L42" s="5">
        <v>55</v>
      </c>
      <c r="M42" s="5">
        <v>1</v>
      </c>
      <c r="N42" s="5">
        <v>16</v>
      </c>
      <c r="O42" s="5">
        <v>4</v>
      </c>
      <c r="P42" s="5">
        <v>7</v>
      </c>
      <c r="Q42" s="5">
        <v>8</v>
      </c>
      <c r="R42" s="5">
        <v>8</v>
      </c>
      <c r="S42" s="5">
        <v>0</v>
      </c>
      <c r="T42" s="5">
        <v>3</v>
      </c>
      <c r="U42" s="6">
        <v>15</v>
      </c>
      <c r="V42" s="6">
        <v>18</v>
      </c>
      <c r="W42" s="6">
        <v>37</v>
      </c>
      <c r="X42" s="6">
        <v>0</v>
      </c>
      <c r="Y42" s="6">
        <v>11</v>
      </c>
      <c r="Z42" s="6">
        <v>7</v>
      </c>
      <c r="AA42" s="6">
        <v>12</v>
      </c>
      <c r="AB42" s="6">
        <v>0</v>
      </c>
      <c r="AC42" s="6"/>
      <c r="AD42" s="22">
        <f t="shared" si="4"/>
        <v>845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145</v>
      </c>
      <c r="D43" s="5">
        <v>13</v>
      </c>
      <c r="E43" s="5">
        <v>20</v>
      </c>
      <c r="F43" s="5">
        <v>3</v>
      </c>
      <c r="G43" s="5">
        <v>21</v>
      </c>
      <c r="H43" s="5">
        <v>243</v>
      </c>
      <c r="I43" s="5">
        <v>43</v>
      </c>
      <c r="J43" s="5">
        <v>240</v>
      </c>
      <c r="K43" s="5">
        <v>42</v>
      </c>
      <c r="L43" s="5">
        <v>106</v>
      </c>
      <c r="M43" s="5">
        <v>22</v>
      </c>
      <c r="N43" s="5">
        <v>19</v>
      </c>
      <c r="O43" s="5">
        <v>25</v>
      </c>
      <c r="P43" s="5">
        <v>6</v>
      </c>
      <c r="Q43" s="5">
        <v>12</v>
      </c>
      <c r="R43" s="5">
        <v>28</v>
      </c>
      <c r="S43" s="5">
        <v>23</v>
      </c>
      <c r="T43" s="5">
        <v>49</v>
      </c>
      <c r="U43" s="6">
        <v>14</v>
      </c>
      <c r="V43" s="6">
        <v>32</v>
      </c>
      <c r="W43" s="6">
        <v>16</v>
      </c>
      <c r="X43" s="6">
        <v>3</v>
      </c>
      <c r="Y43" s="6">
        <v>3</v>
      </c>
      <c r="Z43" s="6">
        <v>2</v>
      </c>
      <c r="AA43" s="6">
        <v>13</v>
      </c>
      <c r="AB43" s="6">
        <v>0</v>
      </c>
      <c r="AC43" s="6"/>
      <c r="AD43" s="22">
        <f t="shared" si="4"/>
        <v>1143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1038</v>
      </c>
      <c r="D44" s="5">
        <v>269</v>
      </c>
      <c r="E44" s="5">
        <v>390</v>
      </c>
      <c r="F44" s="5">
        <v>160</v>
      </c>
      <c r="G44" s="5">
        <v>203</v>
      </c>
      <c r="H44" s="5">
        <v>984</v>
      </c>
      <c r="I44" s="5">
        <v>69</v>
      </c>
      <c r="J44" s="5">
        <v>248</v>
      </c>
      <c r="K44" s="5">
        <v>265</v>
      </c>
      <c r="L44" s="5">
        <v>231</v>
      </c>
      <c r="M44" s="5">
        <v>126</v>
      </c>
      <c r="N44" s="5">
        <v>115</v>
      </c>
      <c r="O44" s="5">
        <v>668</v>
      </c>
      <c r="P44" s="5">
        <v>200</v>
      </c>
      <c r="Q44" s="5">
        <v>300</v>
      </c>
      <c r="R44" s="5">
        <v>1797</v>
      </c>
      <c r="S44" s="5">
        <v>465</v>
      </c>
      <c r="T44" s="5">
        <v>3795</v>
      </c>
      <c r="U44" s="6">
        <v>3062</v>
      </c>
      <c r="V44" s="6">
        <v>2425</v>
      </c>
      <c r="W44" s="6">
        <v>5548</v>
      </c>
      <c r="X44" s="6">
        <v>3483</v>
      </c>
      <c r="Y44" s="6">
        <v>5586</v>
      </c>
      <c r="Z44" s="6">
        <v>4305</v>
      </c>
      <c r="AA44" s="6">
        <v>4844</v>
      </c>
      <c r="AB44" s="6">
        <v>0</v>
      </c>
      <c r="AC44" s="6"/>
      <c r="AD44" s="22">
        <f t="shared" si="4"/>
        <v>40576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26</v>
      </c>
      <c r="D45" s="5">
        <v>2</v>
      </c>
      <c r="E45" s="5">
        <v>55</v>
      </c>
      <c r="F45" s="5">
        <v>4</v>
      </c>
      <c r="G45" s="5">
        <v>32</v>
      </c>
      <c r="H45" s="5">
        <v>63</v>
      </c>
      <c r="I45" s="5">
        <v>7</v>
      </c>
      <c r="J45" s="5">
        <v>48</v>
      </c>
      <c r="K45" s="5">
        <v>18</v>
      </c>
      <c r="L45" s="5">
        <v>49</v>
      </c>
      <c r="M45" s="5">
        <v>36</v>
      </c>
      <c r="N45" s="5">
        <v>35</v>
      </c>
      <c r="O45" s="5">
        <v>1</v>
      </c>
      <c r="P45" s="5">
        <v>0</v>
      </c>
      <c r="Q45" s="5">
        <v>14</v>
      </c>
      <c r="R45" s="5">
        <v>29</v>
      </c>
      <c r="S45" s="5">
        <v>7</v>
      </c>
      <c r="T45" s="5">
        <v>32</v>
      </c>
      <c r="U45" s="6">
        <v>3</v>
      </c>
      <c r="V45" s="6">
        <v>13</v>
      </c>
      <c r="W45" s="6">
        <v>11</v>
      </c>
      <c r="X45" s="6">
        <v>3</v>
      </c>
      <c r="Y45" s="6">
        <v>9</v>
      </c>
      <c r="Z45" s="6">
        <v>19</v>
      </c>
      <c r="AA45" s="6">
        <v>36</v>
      </c>
      <c r="AB45" s="6">
        <v>0</v>
      </c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155</v>
      </c>
      <c r="D46" s="5">
        <v>87</v>
      </c>
      <c r="E46" s="5">
        <v>123</v>
      </c>
      <c r="F46" s="5">
        <v>85</v>
      </c>
      <c r="G46" s="5">
        <v>164</v>
      </c>
      <c r="H46" s="5">
        <v>283</v>
      </c>
      <c r="I46" s="5">
        <v>69</v>
      </c>
      <c r="J46" s="5">
        <v>42</v>
      </c>
      <c r="K46" s="5">
        <v>87</v>
      </c>
      <c r="L46" s="5">
        <v>54</v>
      </c>
      <c r="M46" s="5">
        <v>49</v>
      </c>
      <c r="N46" s="5">
        <v>35</v>
      </c>
      <c r="O46" s="5">
        <v>38</v>
      </c>
      <c r="P46" s="5">
        <v>25</v>
      </c>
      <c r="Q46" s="5">
        <v>19</v>
      </c>
      <c r="R46" s="5">
        <v>166</v>
      </c>
      <c r="S46" s="5">
        <v>39</v>
      </c>
      <c r="T46" s="5">
        <v>59</v>
      </c>
      <c r="U46" s="6">
        <v>67</v>
      </c>
      <c r="V46" s="6">
        <v>117</v>
      </c>
      <c r="W46" s="6">
        <v>169</v>
      </c>
      <c r="X46" s="6">
        <v>128</v>
      </c>
      <c r="Y46" s="6">
        <v>219</v>
      </c>
      <c r="Z46" s="6">
        <v>221</v>
      </c>
      <c r="AA46" s="6">
        <v>140</v>
      </c>
      <c r="AB46" s="6">
        <v>0</v>
      </c>
      <c r="AC46" s="6"/>
      <c r="AD46" s="22">
        <f t="shared" si="4"/>
        <v>2640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56</v>
      </c>
      <c r="D47" s="5">
        <v>9</v>
      </c>
      <c r="E47" s="5">
        <v>26</v>
      </c>
      <c r="F47" s="5">
        <v>18</v>
      </c>
      <c r="G47" s="5">
        <v>52</v>
      </c>
      <c r="H47" s="5">
        <v>282</v>
      </c>
      <c r="I47" s="5">
        <v>27</v>
      </c>
      <c r="J47" s="5">
        <v>88</v>
      </c>
      <c r="K47" s="5">
        <v>15</v>
      </c>
      <c r="L47" s="5">
        <v>18</v>
      </c>
      <c r="M47" s="5">
        <v>0</v>
      </c>
      <c r="N47" s="5">
        <v>32</v>
      </c>
      <c r="O47" s="5">
        <v>23</v>
      </c>
      <c r="P47" s="5">
        <v>33</v>
      </c>
      <c r="Q47" s="5">
        <v>7</v>
      </c>
      <c r="R47" s="5">
        <v>35</v>
      </c>
      <c r="S47" s="5">
        <v>7</v>
      </c>
      <c r="T47" s="5">
        <v>7</v>
      </c>
      <c r="U47" s="6">
        <v>44</v>
      </c>
      <c r="V47" s="6">
        <v>35</v>
      </c>
      <c r="W47" s="6">
        <v>32</v>
      </c>
      <c r="X47" s="6">
        <v>47</v>
      </c>
      <c r="Y47" s="6">
        <v>20</v>
      </c>
      <c r="Z47" s="6">
        <v>15</v>
      </c>
      <c r="AA47" s="6">
        <v>14</v>
      </c>
      <c r="AB47" s="6">
        <v>0</v>
      </c>
      <c r="AC47" s="6"/>
      <c r="AD47" s="22">
        <f t="shared" si="4"/>
        <v>942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39</v>
      </c>
      <c r="D48" s="5">
        <v>42</v>
      </c>
      <c r="E48" s="5">
        <v>17</v>
      </c>
      <c r="F48" s="5">
        <v>40</v>
      </c>
      <c r="G48" s="5">
        <v>50</v>
      </c>
      <c r="H48" s="5">
        <v>292</v>
      </c>
      <c r="I48" s="5">
        <v>19</v>
      </c>
      <c r="J48" s="5">
        <v>67</v>
      </c>
      <c r="K48" s="5">
        <v>6</v>
      </c>
      <c r="L48" s="5">
        <v>12</v>
      </c>
      <c r="M48" s="5">
        <v>1</v>
      </c>
      <c r="N48" s="5">
        <v>35</v>
      </c>
      <c r="O48" s="5">
        <v>17</v>
      </c>
      <c r="P48" s="5">
        <v>15</v>
      </c>
      <c r="Q48" s="5">
        <v>1</v>
      </c>
      <c r="R48" s="5">
        <v>26</v>
      </c>
      <c r="S48" s="5">
        <v>2</v>
      </c>
      <c r="T48" s="5">
        <v>53</v>
      </c>
      <c r="U48" s="6">
        <v>90</v>
      </c>
      <c r="V48" s="6">
        <v>6</v>
      </c>
      <c r="W48" s="6">
        <v>37</v>
      </c>
      <c r="X48" s="6">
        <v>4</v>
      </c>
      <c r="Y48" s="6">
        <v>29</v>
      </c>
      <c r="Z48" s="6">
        <v>34</v>
      </c>
      <c r="AA48" s="6">
        <v>66</v>
      </c>
      <c r="AB48" s="6">
        <v>0</v>
      </c>
      <c r="AC48" s="6"/>
      <c r="AD48" s="22">
        <f t="shared" si="4"/>
        <v>1000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21</v>
      </c>
      <c r="D49" s="5">
        <v>32</v>
      </c>
      <c r="E49" s="5">
        <v>2</v>
      </c>
      <c r="F49" s="5">
        <v>11</v>
      </c>
      <c r="G49" s="5">
        <v>23</v>
      </c>
      <c r="H49" s="5">
        <v>181</v>
      </c>
      <c r="I49" s="5">
        <v>40</v>
      </c>
      <c r="J49" s="5">
        <v>63</v>
      </c>
      <c r="K49" s="5">
        <v>8</v>
      </c>
      <c r="L49" s="5">
        <v>1</v>
      </c>
      <c r="M49" s="5">
        <v>14</v>
      </c>
      <c r="N49" s="5">
        <v>0</v>
      </c>
      <c r="O49" s="5">
        <v>26</v>
      </c>
      <c r="P49" s="5">
        <v>9</v>
      </c>
      <c r="Q49" s="5">
        <v>2</v>
      </c>
      <c r="R49" s="5">
        <v>13</v>
      </c>
      <c r="S49" s="5">
        <v>3</v>
      </c>
      <c r="T49" s="5">
        <v>21</v>
      </c>
      <c r="U49" s="6">
        <v>35</v>
      </c>
      <c r="V49" s="6">
        <v>1</v>
      </c>
      <c r="W49" s="6">
        <v>7</v>
      </c>
      <c r="X49" s="6">
        <v>6</v>
      </c>
      <c r="Y49" s="6">
        <v>11</v>
      </c>
      <c r="Z49" s="6">
        <v>20</v>
      </c>
      <c r="AA49" s="6">
        <v>12</v>
      </c>
      <c r="AB49" s="6">
        <v>0</v>
      </c>
      <c r="AC49" s="6"/>
      <c r="AD49" s="22">
        <f t="shared" si="4"/>
        <v>562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25</v>
      </c>
      <c r="D50" s="5">
        <v>27</v>
      </c>
      <c r="E50" s="5">
        <v>10</v>
      </c>
      <c r="F50" s="5">
        <v>5</v>
      </c>
      <c r="G50" s="5">
        <v>15</v>
      </c>
      <c r="H50" s="5">
        <v>191</v>
      </c>
      <c r="I50" s="5">
        <v>18</v>
      </c>
      <c r="J50" s="5">
        <v>99</v>
      </c>
      <c r="K50" s="5">
        <v>11</v>
      </c>
      <c r="L50" s="5">
        <v>33</v>
      </c>
      <c r="M50" s="5">
        <v>0</v>
      </c>
      <c r="N50" s="5">
        <v>9</v>
      </c>
      <c r="O50" s="5">
        <v>15</v>
      </c>
      <c r="P50" s="5">
        <v>6</v>
      </c>
      <c r="Q50" s="5">
        <v>7</v>
      </c>
      <c r="R50" s="5">
        <v>22</v>
      </c>
      <c r="S50" s="5">
        <v>2</v>
      </c>
      <c r="T50" s="5">
        <v>16</v>
      </c>
      <c r="U50" s="6">
        <v>33</v>
      </c>
      <c r="V50" s="6">
        <v>2</v>
      </c>
      <c r="W50" s="6">
        <v>7</v>
      </c>
      <c r="X50" s="6">
        <v>14</v>
      </c>
      <c r="Y50" s="6">
        <v>20</v>
      </c>
      <c r="Z50" s="6">
        <v>17</v>
      </c>
      <c r="AA50" s="6">
        <v>26</v>
      </c>
      <c r="AB50" s="6">
        <v>0</v>
      </c>
      <c r="AC50" s="6"/>
      <c r="AD50" s="22">
        <f t="shared" si="4"/>
        <v>630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23</v>
      </c>
      <c r="D51" s="5">
        <v>9</v>
      </c>
      <c r="E51" s="5">
        <v>1</v>
      </c>
      <c r="F51" s="5">
        <v>6</v>
      </c>
      <c r="G51" s="5">
        <v>7</v>
      </c>
      <c r="H51" s="5">
        <v>189</v>
      </c>
      <c r="I51" s="5">
        <v>1</v>
      </c>
      <c r="J51" s="5">
        <v>9</v>
      </c>
      <c r="K51" s="5">
        <v>17</v>
      </c>
      <c r="L51" s="5">
        <v>4</v>
      </c>
      <c r="M51" s="5">
        <v>9</v>
      </c>
      <c r="N51" s="5">
        <v>7</v>
      </c>
      <c r="O51" s="5">
        <v>132</v>
      </c>
      <c r="P51" s="5">
        <v>43</v>
      </c>
      <c r="Q51" s="5">
        <v>104</v>
      </c>
      <c r="R51" s="5">
        <v>416</v>
      </c>
      <c r="S51" s="5">
        <v>135</v>
      </c>
      <c r="T51" s="5">
        <v>1127</v>
      </c>
      <c r="U51" s="6">
        <v>925</v>
      </c>
      <c r="V51" s="6">
        <v>663</v>
      </c>
      <c r="W51" s="6">
        <v>1575</v>
      </c>
      <c r="X51" s="6">
        <v>983</v>
      </c>
      <c r="Y51" s="6">
        <v>1399</v>
      </c>
      <c r="Z51" s="6">
        <v>926</v>
      </c>
      <c r="AA51" s="6">
        <v>1338</v>
      </c>
      <c r="AB51" s="6">
        <v>0</v>
      </c>
      <c r="AC51" s="6"/>
      <c r="AD51" s="22">
        <f t="shared" si="4"/>
        <v>10048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5</v>
      </c>
      <c r="D52" s="5">
        <v>3</v>
      </c>
      <c r="E52" s="5">
        <v>0</v>
      </c>
      <c r="F52" s="5">
        <v>9</v>
      </c>
      <c r="G52" s="5">
        <v>0</v>
      </c>
      <c r="H52" s="5">
        <v>175</v>
      </c>
      <c r="I52" s="5">
        <v>1</v>
      </c>
      <c r="J52" s="5">
        <v>44</v>
      </c>
      <c r="K52" s="5">
        <v>30</v>
      </c>
      <c r="L52" s="5">
        <v>6</v>
      </c>
      <c r="M52" s="5">
        <v>5</v>
      </c>
      <c r="N52" s="5">
        <v>20</v>
      </c>
      <c r="O52" s="5">
        <v>36</v>
      </c>
      <c r="P52" s="5">
        <v>69</v>
      </c>
      <c r="Q52" s="5">
        <v>66</v>
      </c>
      <c r="R52" s="5">
        <v>504</v>
      </c>
      <c r="S52" s="5">
        <v>188</v>
      </c>
      <c r="T52" s="5">
        <v>935</v>
      </c>
      <c r="U52" s="6">
        <v>620</v>
      </c>
      <c r="V52" s="6">
        <v>245</v>
      </c>
      <c r="W52" s="6">
        <v>360</v>
      </c>
      <c r="X52" s="6">
        <v>160</v>
      </c>
      <c r="Y52" s="6">
        <v>245</v>
      </c>
      <c r="Z52" s="6">
        <v>125</v>
      </c>
      <c r="AA52" s="6">
        <v>203</v>
      </c>
      <c r="AB52" s="6">
        <v>0</v>
      </c>
      <c r="AC52" s="6"/>
      <c r="AD52" s="22">
        <f t="shared" si="4"/>
        <v>4054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1</v>
      </c>
      <c r="D53" s="5">
        <v>7</v>
      </c>
      <c r="E53" s="5">
        <v>3</v>
      </c>
      <c r="F53" s="5">
        <v>15</v>
      </c>
      <c r="G53" s="5">
        <v>5</v>
      </c>
      <c r="H53" s="5">
        <v>236</v>
      </c>
      <c r="I53" s="5">
        <v>7</v>
      </c>
      <c r="J53" s="5">
        <v>60</v>
      </c>
      <c r="K53" s="5">
        <v>0</v>
      </c>
      <c r="L53" s="5">
        <v>12</v>
      </c>
      <c r="M53" s="5">
        <v>3</v>
      </c>
      <c r="N53" s="5">
        <v>11</v>
      </c>
      <c r="O53" s="5">
        <v>119</v>
      </c>
      <c r="P53" s="5">
        <v>110</v>
      </c>
      <c r="Q53" s="5">
        <v>32</v>
      </c>
      <c r="R53" s="5">
        <v>21</v>
      </c>
      <c r="S53" s="5">
        <v>12</v>
      </c>
      <c r="T53" s="5">
        <v>133</v>
      </c>
      <c r="U53" s="6">
        <v>63</v>
      </c>
      <c r="V53" s="6">
        <v>27</v>
      </c>
      <c r="W53" s="6">
        <v>92</v>
      </c>
      <c r="X53" s="6">
        <v>69</v>
      </c>
      <c r="Y53" s="6">
        <v>60</v>
      </c>
      <c r="Z53" s="6">
        <v>58</v>
      </c>
      <c r="AA53" s="6">
        <v>38</v>
      </c>
      <c r="AB53" s="6">
        <v>0</v>
      </c>
      <c r="AC53" s="6"/>
      <c r="AD53" s="22">
        <f t="shared" si="4"/>
        <v>1194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28</v>
      </c>
      <c r="D54" s="5">
        <v>11</v>
      </c>
      <c r="E54" s="5">
        <v>2</v>
      </c>
      <c r="F54" s="5">
        <v>9</v>
      </c>
      <c r="G54" s="5">
        <v>38</v>
      </c>
      <c r="H54" s="5">
        <v>1720</v>
      </c>
      <c r="I54" s="5">
        <v>25</v>
      </c>
      <c r="J54" s="5">
        <v>183</v>
      </c>
      <c r="K54" s="5">
        <v>26</v>
      </c>
      <c r="L54" s="5">
        <v>42</v>
      </c>
      <c r="M54" s="5">
        <v>23</v>
      </c>
      <c r="N54" s="5">
        <v>23</v>
      </c>
      <c r="O54" s="5">
        <v>679</v>
      </c>
      <c r="P54" s="5">
        <v>521</v>
      </c>
      <c r="Q54" s="5">
        <v>14</v>
      </c>
      <c r="R54" s="5">
        <v>155</v>
      </c>
      <c r="S54" s="5">
        <v>75</v>
      </c>
      <c r="T54" s="5">
        <v>430</v>
      </c>
      <c r="U54" s="6">
        <v>191</v>
      </c>
      <c r="V54" s="6">
        <v>114</v>
      </c>
      <c r="W54" s="6">
        <v>599</v>
      </c>
      <c r="X54" s="6">
        <v>357</v>
      </c>
      <c r="Y54" s="6">
        <v>315</v>
      </c>
      <c r="Z54" s="6">
        <v>421</v>
      </c>
      <c r="AA54" s="6">
        <v>473</v>
      </c>
      <c r="AB54" s="6">
        <v>0</v>
      </c>
      <c r="AC54" s="6"/>
      <c r="AD54" s="22">
        <f t="shared" si="4"/>
        <v>6474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9</v>
      </c>
      <c r="D55" s="5">
        <v>20</v>
      </c>
      <c r="E55" s="5">
        <v>13</v>
      </c>
      <c r="F55" s="5">
        <v>0</v>
      </c>
      <c r="G55" s="5">
        <v>20</v>
      </c>
      <c r="H55" s="5">
        <v>665</v>
      </c>
      <c r="I55" s="5">
        <v>11</v>
      </c>
      <c r="J55" s="5">
        <v>43</v>
      </c>
      <c r="K55" s="5">
        <v>9</v>
      </c>
      <c r="L55" s="5">
        <v>24</v>
      </c>
      <c r="M55" s="5">
        <v>3</v>
      </c>
      <c r="N55" s="5">
        <v>8</v>
      </c>
      <c r="O55" s="5">
        <v>139</v>
      </c>
      <c r="P55" s="5">
        <v>292</v>
      </c>
      <c r="Q55" s="5">
        <v>5</v>
      </c>
      <c r="R55" s="5">
        <v>80</v>
      </c>
      <c r="S55" s="5">
        <v>37</v>
      </c>
      <c r="T55" s="5">
        <v>114</v>
      </c>
      <c r="U55" s="5">
        <v>76</v>
      </c>
      <c r="V55" s="5">
        <v>44</v>
      </c>
      <c r="W55" s="5">
        <v>80</v>
      </c>
      <c r="X55" s="5">
        <v>58</v>
      </c>
      <c r="Y55" s="5">
        <v>197</v>
      </c>
      <c r="Z55" s="5">
        <v>109</v>
      </c>
      <c r="AA55" s="5">
        <v>96</v>
      </c>
      <c r="AB55" s="5">
        <v>0</v>
      </c>
      <c r="AC55" s="6"/>
      <c r="AD55" s="22">
        <f t="shared" si="4"/>
        <v>2152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2</v>
      </c>
      <c r="D56" s="5">
        <v>3</v>
      </c>
      <c r="E56" s="5">
        <v>33</v>
      </c>
      <c r="F56" s="5">
        <v>8</v>
      </c>
      <c r="G56" s="5">
        <v>46</v>
      </c>
      <c r="H56" s="5">
        <v>3704</v>
      </c>
      <c r="I56" s="5">
        <v>50</v>
      </c>
      <c r="J56" s="5">
        <v>59</v>
      </c>
      <c r="K56" s="5">
        <v>16</v>
      </c>
      <c r="L56" s="5">
        <v>70</v>
      </c>
      <c r="M56" s="5">
        <v>36</v>
      </c>
      <c r="N56" s="5">
        <v>17</v>
      </c>
      <c r="O56" s="5">
        <v>1536</v>
      </c>
      <c r="P56" s="5">
        <v>1262</v>
      </c>
      <c r="Q56" s="5">
        <v>87</v>
      </c>
      <c r="R56" s="5">
        <v>292</v>
      </c>
      <c r="S56" s="5">
        <v>135</v>
      </c>
      <c r="T56" s="5">
        <v>175</v>
      </c>
      <c r="U56" s="6">
        <v>268</v>
      </c>
      <c r="V56" s="6">
        <v>135</v>
      </c>
      <c r="W56" s="6">
        <v>495</v>
      </c>
      <c r="X56" s="6">
        <v>153</v>
      </c>
      <c r="Y56" s="6">
        <v>237</v>
      </c>
      <c r="Z56" s="6">
        <v>162</v>
      </c>
      <c r="AA56" s="6">
        <v>321</v>
      </c>
      <c r="AB56" s="6">
        <v>0</v>
      </c>
      <c r="AC56" s="6"/>
      <c r="AD56" s="22">
        <f t="shared" si="4"/>
        <v>9302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18</v>
      </c>
      <c r="D57" s="5">
        <v>1</v>
      </c>
      <c r="E57" s="5">
        <v>25</v>
      </c>
      <c r="F57" s="5">
        <v>28</v>
      </c>
      <c r="G57" s="5">
        <v>13</v>
      </c>
      <c r="H57" s="5">
        <v>3322</v>
      </c>
      <c r="I57" s="5">
        <v>24</v>
      </c>
      <c r="J57" s="5">
        <v>48</v>
      </c>
      <c r="K57" s="5">
        <v>23</v>
      </c>
      <c r="L57" s="5">
        <v>132</v>
      </c>
      <c r="M57" s="5">
        <v>23</v>
      </c>
      <c r="N57" s="5">
        <v>51</v>
      </c>
      <c r="O57" s="5">
        <v>1433</v>
      </c>
      <c r="P57" s="5">
        <v>921</v>
      </c>
      <c r="Q57" s="5">
        <v>76</v>
      </c>
      <c r="R57" s="5">
        <v>187</v>
      </c>
      <c r="S57" s="5">
        <v>54</v>
      </c>
      <c r="T57" s="5">
        <v>270</v>
      </c>
      <c r="U57" s="6">
        <v>159</v>
      </c>
      <c r="V57" s="6">
        <v>40</v>
      </c>
      <c r="W57" s="6">
        <v>312</v>
      </c>
      <c r="X57" s="6">
        <v>101</v>
      </c>
      <c r="Y57" s="6">
        <v>102</v>
      </c>
      <c r="Z57" s="6">
        <v>152</v>
      </c>
      <c r="AA57" s="6">
        <v>327</v>
      </c>
      <c r="AB57" s="6">
        <v>0</v>
      </c>
      <c r="AC57" s="6"/>
      <c r="AD57" s="22">
        <f t="shared" si="4"/>
        <v>7842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0</v>
      </c>
      <c r="D58" s="5">
        <v>4</v>
      </c>
      <c r="E58" s="5">
        <v>10</v>
      </c>
      <c r="F58" s="5">
        <v>8</v>
      </c>
      <c r="G58" s="5">
        <v>20</v>
      </c>
      <c r="H58" s="5">
        <v>2431</v>
      </c>
      <c r="I58" s="5">
        <v>9</v>
      </c>
      <c r="J58" s="5">
        <v>102</v>
      </c>
      <c r="K58" s="5">
        <v>20</v>
      </c>
      <c r="L58" s="5">
        <v>10</v>
      </c>
      <c r="M58" s="5">
        <v>3</v>
      </c>
      <c r="N58" s="5">
        <v>4</v>
      </c>
      <c r="O58" s="5">
        <v>806</v>
      </c>
      <c r="P58" s="5">
        <v>450</v>
      </c>
      <c r="Q58" s="5">
        <v>24</v>
      </c>
      <c r="R58" s="5">
        <v>96</v>
      </c>
      <c r="S58" s="5">
        <v>38</v>
      </c>
      <c r="T58" s="5">
        <v>95</v>
      </c>
      <c r="U58" s="6">
        <v>38</v>
      </c>
      <c r="V58" s="6">
        <v>125</v>
      </c>
      <c r="W58" s="6">
        <v>150</v>
      </c>
      <c r="X58" s="6">
        <v>96</v>
      </c>
      <c r="Y58" s="6">
        <v>139</v>
      </c>
      <c r="Z58" s="6">
        <v>88</v>
      </c>
      <c r="AA58" s="6">
        <v>234</v>
      </c>
      <c r="AB58" s="6">
        <v>0</v>
      </c>
      <c r="AC58" s="6"/>
      <c r="AD58" s="22">
        <f t="shared" si="4"/>
        <v>5000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7</v>
      </c>
      <c r="D59" s="5">
        <v>25</v>
      </c>
      <c r="E59" s="5">
        <v>7</v>
      </c>
      <c r="F59" s="5">
        <v>24</v>
      </c>
      <c r="G59" s="5">
        <v>8</v>
      </c>
      <c r="H59" s="5">
        <v>5192</v>
      </c>
      <c r="I59" s="5">
        <v>37</v>
      </c>
      <c r="J59" s="5">
        <v>197</v>
      </c>
      <c r="K59" s="5">
        <v>47</v>
      </c>
      <c r="L59" s="5">
        <v>52</v>
      </c>
      <c r="M59" s="5">
        <v>18</v>
      </c>
      <c r="N59" s="5">
        <v>8</v>
      </c>
      <c r="O59" s="5">
        <v>2170</v>
      </c>
      <c r="P59" s="5">
        <v>883</v>
      </c>
      <c r="Q59" s="5">
        <v>72</v>
      </c>
      <c r="R59" s="5">
        <v>578</v>
      </c>
      <c r="S59" s="5">
        <v>99</v>
      </c>
      <c r="T59" s="5">
        <v>457</v>
      </c>
      <c r="U59" s="6">
        <v>275</v>
      </c>
      <c r="V59" s="6">
        <v>148</v>
      </c>
      <c r="W59" s="6">
        <v>350</v>
      </c>
      <c r="X59" s="6">
        <v>84</v>
      </c>
      <c r="Y59" s="6">
        <v>367</v>
      </c>
      <c r="Z59" s="6">
        <v>357</v>
      </c>
      <c r="AA59" s="6">
        <v>645</v>
      </c>
      <c r="AB59" s="6">
        <v>0</v>
      </c>
      <c r="AC59" s="6"/>
      <c r="AD59" s="22">
        <f t="shared" si="4"/>
        <v>12107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8</v>
      </c>
      <c r="D60" s="5">
        <v>3</v>
      </c>
      <c r="E60" s="5">
        <v>8</v>
      </c>
      <c r="F60" s="5">
        <v>0</v>
      </c>
      <c r="G60" s="5">
        <v>3</v>
      </c>
      <c r="H60" s="5">
        <v>3456</v>
      </c>
      <c r="I60" s="5">
        <v>0</v>
      </c>
      <c r="J60" s="5">
        <v>215</v>
      </c>
      <c r="K60" s="5">
        <v>37</v>
      </c>
      <c r="L60" s="5">
        <v>17</v>
      </c>
      <c r="M60" s="5">
        <v>10</v>
      </c>
      <c r="N60" s="5">
        <v>12</v>
      </c>
      <c r="O60" s="5">
        <v>1214</v>
      </c>
      <c r="P60" s="5">
        <v>477</v>
      </c>
      <c r="Q60" s="5">
        <v>50</v>
      </c>
      <c r="R60" s="5">
        <v>322</v>
      </c>
      <c r="S60" s="5">
        <v>22</v>
      </c>
      <c r="T60" s="5">
        <v>152</v>
      </c>
      <c r="U60" s="6">
        <v>56</v>
      </c>
      <c r="V60" s="6">
        <v>98</v>
      </c>
      <c r="W60" s="6">
        <v>78</v>
      </c>
      <c r="X60" s="6">
        <v>128</v>
      </c>
      <c r="Y60" s="6">
        <v>88</v>
      </c>
      <c r="Z60" s="6">
        <v>184</v>
      </c>
      <c r="AA60" s="6">
        <v>362</v>
      </c>
      <c r="AB60" s="6">
        <v>0</v>
      </c>
      <c r="AC60" s="6"/>
      <c r="AD60" s="22">
        <f t="shared" si="4"/>
        <v>7000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2</v>
      </c>
      <c r="D61" s="5">
        <v>3</v>
      </c>
      <c r="E61" s="5">
        <v>0</v>
      </c>
      <c r="F61" s="5">
        <v>8</v>
      </c>
      <c r="G61" s="5">
        <v>8</v>
      </c>
      <c r="H61" s="5">
        <v>5803</v>
      </c>
      <c r="I61" s="5">
        <v>8</v>
      </c>
      <c r="J61" s="5">
        <v>241</v>
      </c>
      <c r="K61" s="5">
        <v>22</v>
      </c>
      <c r="L61" s="5">
        <v>29</v>
      </c>
      <c r="M61" s="5">
        <v>11</v>
      </c>
      <c r="N61" s="5">
        <v>12</v>
      </c>
      <c r="O61" s="5">
        <v>1962</v>
      </c>
      <c r="P61" s="5">
        <v>834</v>
      </c>
      <c r="Q61" s="5">
        <v>54</v>
      </c>
      <c r="R61" s="5">
        <v>315</v>
      </c>
      <c r="S61" s="5">
        <v>185</v>
      </c>
      <c r="T61" s="5">
        <v>241</v>
      </c>
      <c r="U61" s="6">
        <v>88</v>
      </c>
      <c r="V61" s="6">
        <v>125</v>
      </c>
      <c r="W61" s="6">
        <v>354</v>
      </c>
      <c r="X61" s="6">
        <v>67</v>
      </c>
      <c r="Y61" s="6">
        <v>208</v>
      </c>
      <c r="Z61" s="6">
        <v>264</v>
      </c>
      <c r="AA61" s="6">
        <v>467</v>
      </c>
      <c r="AB61" s="6">
        <v>0</v>
      </c>
      <c r="AC61" s="6"/>
      <c r="AD61" s="22">
        <f t="shared" si="4"/>
        <v>11311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2</v>
      </c>
      <c r="D62" s="5">
        <v>0</v>
      </c>
      <c r="E62" s="5">
        <v>5</v>
      </c>
      <c r="F62" s="5">
        <v>11</v>
      </c>
      <c r="G62" s="5">
        <v>17</v>
      </c>
      <c r="H62" s="5">
        <v>4393</v>
      </c>
      <c r="I62" s="5">
        <v>40</v>
      </c>
      <c r="J62" s="5">
        <v>231</v>
      </c>
      <c r="K62" s="5">
        <v>4</v>
      </c>
      <c r="L62" s="5">
        <v>23</v>
      </c>
      <c r="M62" s="5">
        <v>16</v>
      </c>
      <c r="N62" s="5">
        <v>16</v>
      </c>
      <c r="O62" s="5">
        <v>1411</v>
      </c>
      <c r="P62" s="5">
        <v>454</v>
      </c>
      <c r="Q62" s="5">
        <v>45</v>
      </c>
      <c r="R62" s="5">
        <v>411</v>
      </c>
      <c r="S62" s="5">
        <v>83</v>
      </c>
      <c r="T62" s="5">
        <v>117</v>
      </c>
      <c r="U62" s="6">
        <v>127</v>
      </c>
      <c r="V62" s="6">
        <v>89</v>
      </c>
      <c r="W62" s="6">
        <v>410</v>
      </c>
      <c r="X62" s="6">
        <v>215</v>
      </c>
      <c r="Y62" s="6">
        <v>326</v>
      </c>
      <c r="Z62" s="6">
        <v>206</v>
      </c>
      <c r="AA62" s="6">
        <v>316</v>
      </c>
      <c r="AB62" s="6">
        <v>0</v>
      </c>
      <c r="AC62" s="6"/>
      <c r="AD62" s="22">
        <f t="shared" si="4"/>
        <v>8968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16</v>
      </c>
      <c r="D63" s="5">
        <v>3</v>
      </c>
      <c r="E63" s="5">
        <v>2</v>
      </c>
      <c r="F63" s="5">
        <v>13</v>
      </c>
      <c r="G63" s="5">
        <v>21</v>
      </c>
      <c r="H63" s="5">
        <v>5876</v>
      </c>
      <c r="I63" s="5">
        <v>46</v>
      </c>
      <c r="J63" s="5">
        <v>167</v>
      </c>
      <c r="K63" s="5">
        <v>23</v>
      </c>
      <c r="L63" s="5">
        <v>77</v>
      </c>
      <c r="M63" s="5">
        <v>10</v>
      </c>
      <c r="N63" s="5">
        <v>29</v>
      </c>
      <c r="O63" s="5">
        <v>2218</v>
      </c>
      <c r="P63" s="5">
        <v>572</v>
      </c>
      <c r="Q63" s="5">
        <v>36</v>
      </c>
      <c r="R63" s="5">
        <v>382</v>
      </c>
      <c r="S63" s="5">
        <v>73</v>
      </c>
      <c r="T63" s="5">
        <v>229</v>
      </c>
      <c r="U63" s="6">
        <v>255</v>
      </c>
      <c r="V63" s="6">
        <v>189</v>
      </c>
      <c r="W63" s="6">
        <v>541</v>
      </c>
      <c r="X63" s="6">
        <v>351</v>
      </c>
      <c r="Y63" s="6">
        <v>455</v>
      </c>
      <c r="Z63" s="6">
        <v>362</v>
      </c>
      <c r="AA63" s="6">
        <v>368</v>
      </c>
      <c r="AB63" s="6">
        <v>0</v>
      </c>
      <c r="AC63" s="6"/>
      <c r="AD63" s="22">
        <f t="shared" si="4"/>
        <v>12314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D66" si="7">SUM(C39:C64)</f>
        <v>2088</v>
      </c>
      <c r="D66" s="23">
        <f t="shared" si="7"/>
        <v>617</v>
      </c>
      <c r="E66" s="23">
        <f t="shared" si="7"/>
        <v>920</v>
      </c>
      <c r="F66" s="23">
        <f t="shared" si="7"/>
        <v>848</v>
      </c>
      <c r="G66" s="23">
        <f t="shared" si="7"/>
        <v>961</v>
      </c>
      <c r="H66" s="23">
        <f t="shared" si="7"/>
        <v>41684</v>
      </c>
      <c r="I66" s="23">
        <f t="shared" si="7"/>
        <v>639</v>
      </c>
      <c r="J66" s="23">
        <f t="shared" si="7"/>
        <v>3064</v>
      </c>
      <c r="K66" s="23">
        <f t="shared" si="7"/>
        <v>831</v>
      </c>
      <c r="L66" s="23">
        <f t="shared" si="7"/>
        <v>1185</v>
      </c>
      <c r="M66" s="23">
        <f t="shared" si="7"/>
        <v>470</v>
      </c>
      <c r="N66" s="23">
        <f t="shared" si="7"/>
        <v>585</v>
      </c>
      <c r="O66" s="23">
        <f t="shared" si="7"/>
        <v>14724</v>
      </c>
      <c r="P66" s="23">
        <f t="shared" si="7"/>
        <v>7248</v>
      </c>
      <c r="Q66" s="23">
        <f t="shared" si="7"/>
        <v>1039</v>
      </c>
      <c r="R66" s="23">
        <f t="shared" si="7"/>
        <v>5935</v>
      </c>
      <c r="S66" s="23">
        <f t="shared" si="7"/>
        <v>1724</v>
      </c>
      <c r="T66" s="23">
        <f t="shared" si="7"/>
        <v>8568</v>
      </c>
      <c r="U66" s="23">
        <f t="shared" si="7"/>
        <v>6548</v>
      </c>
      <c r="V66" s="23">
        <f t="shared" si="7"/>
        <v>4745</v>
      </c>
      <c r="W66" s="23">
        <f t="shared" si="7"/>
        <v>11309</v>
      </c>
      <c r="X66" s="23">
        <f t="shared" si="7"/>
        <v>6525</v>
      </c>
      <c r="Y66" s="23">
        <f t="shared" si="7"/>
        <v>10057</v>
      </c>
      <c r="Z66" s="23">
        <f t="shared" si="7"/>
        <v>8065</v>
      </c>
      <c r="AA66" s="23">
        <f t="shared" si="7"/>
        <v>10373</v>
      </c>
      <c r="AB66" s="23">
        <f t="shared" si="7"/>
        <v>0</v>
      </c>
      <c r="AC66" s="23">
        <f t="shared" si="7"/>
        <v>0</v>
      </c>
      <c r="AD66" s="23">
        <f t="shared" si="7"/>
        <v>150752</v>
      </c>
    </row>
    <row r="69" spans="2:59" x14ac:dyDescent="0.3">
      <c r="B69" s="3" t="s">
        <v>68</v>
      </c>
      <c r="E69" t="s">
        <v>28</v>
      </c>
    </row>
    <row r="70" spans="2:59" ht="70.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7</v>
      </c>
      <c r="D71" s="5">
        <v>1</v>
      </c>
      <c r="E71" s="5">
        <v>14</v>
      </c>
      <c r="F71" s="5">
        <v>14</v>
      </c>
      <c r="G71" s="5">
        <v>25</v>
      </c>
      <c r="H71" s="5">
        <v>248</v>
      </c>
      <c r="I71" s="5">
        <v>5</v>
      </c>
      <c r="J71" s="5">
        <v>18</v>
      </c>
      <c r="K71" s="5">
        <v>4</v>
      </c>
      <c r="L71" s="5">
        <v>2</v>
      </c>
      <c r="M71" s="5">
        <v>20</v>
      </c>
      <c r="N71" s="5">
        <v>31</v>
      </c>
      <c r="O71" s="5">
        <v>31</v>
      </c>
      <c r="P71" s="5">
        <v>3</v>
      </c>
      <c r="Q71" s="5">
        <v>0</v>
      </c>
      <c r="R71" s="5">
        <v>0</v>
      </c>
      <c r="S71" s="5">
        <v>13</v>
      </c>
      <c r="T71" s="5">
        <v>22</v>
      </c>
      <c r="U71" s="6">
        <v>11</v>
      </c>
      <c r="V71" s="6">
        <v>2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/>
      <c r="AD71" s="22">
        <f t="shared" ref="AD71:AD97" si="8">SUM(C71:AB71)</f>
        <v>471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0</v>
      </c>
      <c r="D72" s="5">
        <v>6</v>
      </c>
      <c r="E72" s="5">
        <v>1</v>
      </c>
      <c r="F72" s="5">
        <v>9</v>
      </c>
      <c r="G72" s="5">
        <v>5</v>
      </c>
      <c r="H72" s="5">
        <v>147</v>
      </c>
      <c r="I72" s="5">
        <v>5</v>
      </c>
      <c r="J72" s="5">
        <v>2</v>
      </c>
      <c r="K72" s="5">
        <v>10</v>
      </c>
      <c r="L72" s="5">
        <v>41</v>
      </c>
      <c r="M72" s="5">
        <v>0</v>
      </c>
      <c r="N72" s="5">
        <v>28</v>
      </c>
      <c r="O72" s="5">
        <v>35</v>
      </c>
      <c r="P72" s="5">
        <v>3</v>
      </c>
      <c r="Q72" s="5">
        <v>15</v>
      </c>
      <c r="R72" s="5">
        <v>1</v>
      </c>
      <c r="S72" s="5">
        <v>2</v>
      </c>
      <c r="T72" s="5">
        <v>3</v>
      </c>
      <c r="U72" s="6">
        <v>0</v>
      </c>
      <c r="V72" s="6">
        <v>2</v>
      </c>
      <c r="W72" s="6">
        <v>20</v>
      </c>
      <c r="X72" s="6">
        <v>0</v>
      </c>
      <c r="Y72" s="6">
        <v>1</v>
      </c>
      <c r="Z72" s="6">
        <v>3</v>
      </c>
      <c r="AA72" s="6">
        <v>6</v>
      </c>
      <c r="AB72" s="6">
        <v>0</v>
      </c>
      <c r="AC72" s="6"/>
      <c r="AD72" s="22">
        <f t="shared" si="8"/>
        <v>345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19</v>
      </c>
      <c r="D73" s="5">
        <v>0</v>
      </c>
      <c r="E73" s="5">
        <v>3</v>
      </c>
      <c r="F73" s="5">
        <v>7</v>
      </c>
      <c r="G73" s="5">
        <v>6</v>
      </c>
      <c r="H73" s="5">
        <v>93</v>
      </c>
      <c r="I73" s="5">
        <v>31</v>
      </c>
      <c r="J73" s="5">
        <v>15</v>
      </c>
      <c r="K73" s="5">
        <v>3</v>
      </c>
      <c r="L73" s="5">
        <v>24</v>
      </c>
      <c r="M73" s="5">
        <v>34</v>
      </c>
      <c r="N73" s="5">
        <v>68</v>
      </c>
      <c r="O73" s="5">
        <v>20</v>
      </c>
      <c r="P73" s="5">
        <v>1</v>
      </c>
      <c r="Q73" s="5">
        <v>0</v>
      </c>
      <c r="R73" s="5">
        <v>0</v>
      </c>
      <c r="S73" s="5">
        <v>2</v>
      </c>
      <c r="T73" s="5">
        <v>7</v>
      </c>
      <c r="U73" s="6">
        <v>0</v>
      </c>
      <c r="V73" s="6">
        <v>8</v>
      </c>
      <c r="W73" s="6">
        <v>8</v>
      </c>
      <c r="X73" s="6">
        <v>1</v>
      </c>
      <c r="Y73" s="6">
        <v>2</v>
      </c>
      <c r="Z73" s="6">
        <v>3</v>
      </c>
      <c r="AA73" s="6">
        <v>2</v>
      </c>
      <c r="AB73" s="6">
        <v>0</v>
      </c>
      <c r="AC73" s="6"/>
      <c r="AD73" s="22">
        <f t="shared" si="8"/>
        <v>357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18</v>
      </c>
      <c r="D74" s="5">
        <v>2</v>
      </c>
      <c r="E74" s="5">
        <v>4</v>
      </c>
      <c r="F74" s="5">
        <v>2</v>
      </c>
      <c r="G74" s="5">
        <v>2</v>
      </c>
      <c r="H74" s="5">
        <v>36</v>
      </c>
      <c r="I74" s="5">
        <v>3</v>
      </c>
      <c r="J74" s="5">
        <v>0</v>
      </c>
      <c r="K74" s="5">
        <v>13</v>
      </c>
      <c r="L74" s="5">
        <v>19</v>
      </c>
      <c r="M74" s="5">
        <v>2</v>
      </c>
      <c r="N74" s="5">
        <v>20</v>
      </c>
      <c r="O74" s="5">
        <v>0</v>
      </c>
      <c r="P74" s="5">
        <v>17</v>
      </c>
      <c r="Q74" s="5">
        <v>2</v>
      </c>
      <c r="R74" s="5">
        <v>0</v>
      </c>
      <c r="S74" s="5">
        <v>0</v>
      </c>
      <c r="T74" s="5">
        <v>17</v>
      </c>
      <c r="U74" s="6">
        <v>15</v>
      </c>
      <c r="V74" s="6">
        <v>1</v>
      </c>
      <c r="W74" s="6">
        <v>5</v>
      </c>
      <c r="X74" s="6">
        <v>0</v>
      </c>
      <c r="Y74" s="6">
        <v>1</v>
      </c>
      <c r="Z74" s="6">
        <v>1</v>
      </c>
      <c r="AA74" s="6">
        <v>2</v>
      </c>
      <c r="AB74" s="6">
        <v>0</v>
      </c>
      <c r="AC74" s="6"/>
      <c r="AD74" s="22">
        <f t="shared" si="8"/>
        <v>182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20</v>
      </c>
      <c r="D75" s="5">
        <v>1</v>
      </c>
      <c r="E75" s="5">
        <v>6</v>
      </c>
      <c r="F75" s="5">
        <v>0</v>
      </c>
      <c r="G75" s="5">
        <v>9</v>
      </c>
      <c r="H75" s="5">
        <v>137</v>
      </c>
      <c r="I75" s="5">
        <v>7</v>
      </c>
      <c r="J75" s="5">
        <v>10</v>
      </c>
      <c r="K75" s="5">
        <v>76</v>
      </c>
      <c r="L75" s="5">
        <v>8</v>
      </c>
      <c r="M75" s="5">
        <v>11</v>
      </c>
      <c r="N75" s="5">
        <v>29</v>
      </c>
      <c r="O75" s="5">
        <v>15</v>
      </c>
      <c r="P75" s="5">
        <v>9</v>
      </c>
      <c r="Q75" s="5">
        <v>0</v>
      </c>
      <c r="R75" s="5">
        <v>0</v>
      </c>
      <c r="S75" s="5">
        <v>0</v>
      </c>
      <c r="T75" s="5">
        <v>13</v>
      </c>
      <c r="U75" s="6">
        <v>3</v>
      </c>
      <c r="V75" s="6">
        <v>3</v>
      </c>
      <c r="W75" s="6">
        <v>7</v>
      </c>
      <c r="X75" s="6">
        <v>1</v>
      </c>
      <c r="Y75" s="6">
        <v>16</v>
      </c>
      <c r="Z75" s="6">
        <v>1</v>
      </c>
      <c r="AA75" s="6">
        <v>5</v>
      </c>
      <c r="AB75" s="6">
        <v>0</v>
      </c>
      <c r="AC75" s="6"/>
      <c r="AD75" s="22">
        <f t="shared" si="8"/>
        <v>387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179</v>
      </c>
      <c r="D76" s="5">
        <v>77</v>
      </c>
      <c r="E76" s="5">
        <v>82</v>
      </c>
      <c r="F76" s="5">
        <v>23</v>
      </c>
      <c r="G76" s="5">
        <v>97</v>
      </c>
      <c r="H76" s="5">
        <v>108</v>
      </c>
      <c r="I76" s="5">
        <v>20</v>
      </c>
      <c r="J76" s="5">
        <v>30</v>
      </c>
      <c r="K76" s="5">
        <v>130</v>
      </c>
      <c r="L76" s="5">
        <v>65</v>
      </c>
      <c r="M76" s="5">
        <v>78</v>
      </c>
      <c r="N76" s="5">
        <v>64</v>
      </c>
      <c r="O76" s="5">
        <v>64</v>
      </c>
      <c r="P76" s="5">
        <v>54</v>
      </c>
      <c r="Q76" s="5">
        <v>38</v>
      </c>
      <c r="R76" s="5">
        <v>194</v>
      </c>
      <c r="S76" s="5">
        <v>66</v>
      </c>
      <c r="T76" s="5">
        <v>322</v>
      </c>
      <c r="U76" s="6">
        <v>377</v>
      </c>
      <c r="V76" s="6">
        <v>206</v>
      </c>
      <c r="W76" s="6">
        <v>1037</v>
      </c>
      <c r="X76" s="6">
        <v>471</v>
      </c>
      <c r="Y76" s="6">
        <v>864</v>
      </c>
      <c r="Z76" s="6">
        <v>502</v>
      </c>
      <c r="AA76" s="6">
        <v>800</v>
      </c>
      <c r="AB76" s="6">
        <v>0</v>
      </c>
      <c r="AC76" s="6"/>
      <c r="AD76" s="22">
        <f t="shared" si="8"/>
        <v>5948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6</v>
      </c>
      <c r="D77" s="5">
        <v>6</v>
      </c>
      <c r="E77" s="5">
        <v>18</v>
      </c>
      <c r="F77" s="5">
        <v>0</v>
      </c>
      <c r="G77" s="5">
        <v>22</v>
      </c>
      <c r="H77" s="5">
        <v>8</v>
      </c>
      <c r="I77" s="5">
        <v>2</v>
      </c>
      <c r="J77" s="5">
        <v>3</v>
      </c>
      <c r="K77" s="5">
        <v>9</v>
      </c>
      <c r="L77" s="5">
        <v>1</v>
      </c>
      <c r="M77" s="5">
        <v>1</v>
      </c>
      <c r="N77" s="5">
        <v>15</v>
      </c>
      <c r="O77" s="5">
        <v>0</v>
      </c>
      <c r="P77" s="5">
        <v>0</v>
      </c>
      <c r="Q77" s="5">
        <v>0</v>
      </c>
      <c r="R77" s="5">
        <v>3</v>
      </c>
      <c r="S77" s="5">
        <v>0</v>
      </c>
      <c r="T77" s="5">
        <v>4</v>
      </c>
      <c r="U77" s="6">
        <v>1</v>
      </c>
      <c r="V77" s="6">
        <v>12</v>
      </c>
      <c r="W77" s="6">
        <v>0</v>
      </c>
      <c r="X77" s="6">
        <v>2</v>
      </c>
      <c r="Y77" s="6">
        <v>65</v>
      </c>
      <c r="Z77" s="6">
        <v>1</v>
      </c>
      <c r="AA77" s="6">
        <v>1</v>
      </c>
      <c r="AB77" s="6">
        <v>0</v>
      </c>
      <c r="AC77" s="6"/>
      <c r="AD77" s="22">
        <f t="shared" si="8"/>
        <v>180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17</v>
      </c>
      <c r="D78" s="5">
        <v>3</v>
      </c>
      <c r="E78" s="5">
        <v>14</v>
      </c>
      <c r="F78" s="5">
        <v>1</v>
      </c>
      <c r="G78" s="5">
        <v>13</v>
      </c>
      <c r="H78" s="5">
        <v>34</v>
      </c>
      <c r="I78" s="5">
        <v>3</v>
      </c>
      <c r="J78" s="5">
        <v>2</v>
      </c>
      <c r="K78" s="5">
        <v>0</v>
      </c>
      <c r="L78" s="5">
        <v>4</v>
      </c>
      <c r="M78" s="5">
        <v>0</v>
      </c>
      <c r="N78" s="5">
        <v>6</v>
      </c>
      <c r="O78" s="5">
        <v>21</v>
      </c>
      <c r="P78" s="5">
        <v>6</v>
      </c>
      <c r="Q78" s="5">
        <v>0</v>
      </c>
      <c r="R78" s="5">
        <v>4</v>
      </c>
      <c r="S78" s="5">
        <v>15</v>
      </c>
      <c r="T78" s="5">
        <v>2</v>
      </c>
      <c r="U78" s="6">
        <v>20</v>
      </c>
      <c r="V78" s="6">
        <v>3</v>
      </c>
      <c r="W78" s="6">
        <v>40</v>
      </c>
      <c r="X78" s="6">
        <v>21</v>
      </c>
      <c r="Y78" s="6">
        <v>12</v>
      </c>
      <c r="Z78" s="6">
        <v>1</v>
      </c>
      <c r="AA78" s="6">
        <v>11</v>
      </c>
      <c r="AB78" s="6">
        <v>0</v>
      </c>
      <c r="AC78" s="6"/>
      <c r="AD78" s="22">
        <f t="shared" si="8"/>
        <v>253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34</v>
      </c>
      <c r="D79" s="5">
        <v>20</v>
      </c>
      <c r="E79" s="5">
        <v>15</v>
      </c>
      <c r="F79" s="5">
        <v>23</v>
      </c>
      <c r="G79" s="5">
        <v>81</v>
      </c>
      <c r="H79" s="5">
        <v>121</v>
      </c>
      <c r="I79" s="5">
        <v>1</v>
      </c>
      <c r="J79" s="5">
        <v>0</v>
      </c>
      <c r="K79" s="5">
        <v>3</v>
      </c>
      <c r="L79" s="5">
        <v>0</v>
      </c>
      <c r="M79" s="5">
        <v>7</v>
      </c>
      <c r="N79" s="5">
        <v>14</v>
      </c>
      <c r="O79" s="5">
        <v>5</v>
      </c>
      <c r="P79" s="5">
        <v>0</v>
      </c>
      <c r="Q79" s="5">
        <v>0</v>
      </c>
      <c r="R79" s="5">
        <v>6</v>
      </c>
      <c r="S79" s="5">
        <v>0</v>
      </c>
      <c r="T79" s="5">
        <v>16</v>
      </c>
      <c r="U79" s="6">
        <v>12</v>
      </c>
      <c r="V79" s="6">
        <v>5</v>
      </c>
      <c r="W79" s="6">
        <v>9</v>
      </c>
      <c r="X79" s="6">
        <v>20</v>
      </c>
      <c r="Y79" s="6">
        <v>5</v>
      </c>
      <c r="Z79" s="6">
        <v>2</v>
      </c>
      <c r="AA79" s="6">
        <v>44</v>
      </c>
      <c r="AB79" s="6">
        <v>0</v>
      </c>
      <c r="AC79" s="6"/>
      <c r="AD79" s="22">
        <f t="shared" si="8"/>
        <v>443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3</v>
      </c>
      <c r="D80" s="5">
        <v>31</v>
      </c>
      <c r="E80" s="5">
        <v>32</v>
      </c>
      <c r="F80" s="5">
        <v>14</v>
      </c>
      <c r="G80" s="5">
        <v>13</v>
      </c>
      <c r="H80" s="5">
        <v>106</v>
      </c>
      <c r="I80" s="5">
        <v>2</v>
      </c>
      <c r="J80" s="5">
        <v>1</v>
      </c>
      <c r="K80" s="5">
        <v>1</v>
      </c>
      <c r="L80" s="5">
        <v>1</v>
      </c>
      <c r="M80" s="5">
        <v>3</v>
      </c>
      <c r="N80" s="5">
        <v>30</v>
      </c>
      <c r="O80" s="5">
        <v>22</v>
      </c>
      <c r="P80" s="5">
        <v>0</v>
      </c>
      <c r="Q80" s="5">
        <v>0</v>
      </c>
      <c r="R80" s="5">
        <v>3</v>
      </c>
      <c r="S80" s="5">
        <v>1</v>
      </c>
      <c r="T80" s="5">
        <v>12</v>
      </c>
      <c r="U80" s="6">
        <v>4</v>
      </c>
      <c r="V80" s="6">
        <v>1</v>
      </c>
      <c r="W80" s="6">
        <v>0</v>
      </c>
      <c r="X80" s="6">
        <v>23</v>
      </c>
      <c r="Y80" s="6">
        <v>6</v>
      </c>
      <c r="Z80" s="6">
        <v>10</v>
      </c>
      <c r="AA80" s="6">
        <v>20</v>
      </c>
      <c r="AB80" s="6">
        <v>0</v>
      </c>
      <c r="AC80" s="6"/>
      <c r="AD80" s="22">
        <f t="shared" si="8"/>
        <v>339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27</v>
      </c>
      <c r="D81" s="5">
        <v>16</v>
      </c>
      <c r="E81" s="5">
        <v>36</v>
      </c>
      <c r="F81" s="5">
        <v>3</v>
      </c>
      <c r="G81" s="5">
        <v>34</v>
      </c>
      <c r="H81" s="5">
        <v>82</v>
      </c>
      <c r="I81" s="5">
        <v>2</v>
      </c>
      <c r="J81" s="5">
        <v>1</v>
      </c>
      <c r="K81" s="5">
        <v>1</v>
      </c>
      <c r="L81" s="5">
        <v>4</v>
      </c>
      <c r="M81" s="5">
        <v>2</v>
      </c>
      <c r="N81" s="5">
        <v>7</v>
      </c>
      <c r="O81" s="5">
        <v>6</v>
      </c>
      <c r="P81" s="5">
        <v>15</v>
      </c>
      <c r="Q81" s="5">
        <v>0</v>
      </c>
      <c r="R81" s="5">
        <v>0</v>
      </c>
      <c r="S81" s="5">
        <v>20</v>
      </c>
      <c r="T81" s="5">
        <v>6</v>
      </c>
      <c r="U81" s="6">
        <v>7</v>
      </c>
      <c r="V81" s="6">
        <v>0</v>
      </c>
      <c r="W81" s="6">
        <v>2</v>
      </c>
      <c r="X81" s="6">
        <v>0</v>
      </c>
      <c r="Y81" s="6">
        <v>7</v>
      </c>
      <c r="Z81" s="6">
        <v>1</v>
      </c>
      <c r="AA81" s="6">
        <v>39</v>
      </c>
      <c r="AB81" s="6">
        <v>0</v>
      </c>
      <c r="AC81" s="6"/>
      <c r="AD81" s="22">
        <f t="shared" si="8"/>
        <v>318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26</v>
      </c>
      <c r="D82" s="5">
        <v>11</v>
      </c>
      <c r="E82" s="5">
        <v>44</v>
      </c>
      <c r="F82" s="5">
        <v>21</v>
      </c>
      <c r="G82" s="5">
        <v>32</v>
      </c>
      <c r="H82" s="5">
        <v>94</v>
      </c>
      <c r="I82" s="5">
        <v>22</v>
      </c>
      <c r="J82" s="5">
        <v>10</v>
      </c>
      <c r="K82" s="5">
        <v>23</v>
      </c>
      <c r="L82" s="5">
        <v>44</v>
      </c>
      <c r="M82" s="5">
        <v>8</v>
      </c>
      <c r="N82" s="5">
        <v>6</v>
      </c>
      <c r="O82" s="5">
        <v>11</v>
      </c>
      <c r="P82" s="5">
        <v>1</v>
      </c>
      <c r="Q82" s="5">
        <v>0</v>
      </c>
      <c r="R82" s="5">
        <v>1</v>
      </c>
      <c r="S82" s="5">
        <v>0</v>
      </c>
      <c r="T82" s="5">
        <v>3</v>
      </c>
      <c r="U82" s="6">
        <v>32</v>
      </c>
      <c r="V82" s="6">
        <v>0</v>
      </c>
      <c r="W82" s="6">
        <v>21</v>
      </c>
      <c r="X82" s="6">
        <v>1</v>
      </c>
      <c r="Y82" s="6">
        <v>15</v>
      </c>
      <c r="Z82" s="6">
        <v>11</v>
      </c>
      <c r="AA82" s="6">
        <v>5</v>
      </c>
      <c r="AB82" s="6">
        <v>0</v>
      </c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28</v>
      </c>
      <c r="D83" s="5">
        <v>19</v>
      </c>
      <c r="E83" s="5">
        <v>12</v>
      </c>
      <c r="F83" s="5">
        <v>3</v>
      </c>
      <c r="G83" s="5">
        <v>20</v>
      </c>
      <c r="H83" s="5">
        <v>31</v>
      </c>
      <c r="I83" s="5">
        <v>9</v>
      </c>
      <c r="J83" s="5">
        <v>23</v>
      </c>
      <c r="K83" s="5">
        <v>8</v>
      </c>
      <c r="L83" s="5">
        <v>26</v>
      </c>
      <c r="M83" s="5">
        <v>5</v>
      </c>
      <c r="N83" s="5">
        <v>10</v>
      </c>
      <c r="O83" s="5">
        <v>14</v>
      </c>
      <c r="P83" s="5">
        <v>46</v>
      </c>
      <c r="Q83" s="5">
        <v>18</v>
      </c>
      <c r="R83" s="5">
        <v>71</v>
      </c>
      <c r="S83" s="5">
        <v>13</v>
      </c>
      <c r="T83" s="5">
        <v>139</v>
      </c>
      <c r="U83" s="6">
        <v>204</v>
      </c>
      <c r="V83" s="6">
        <v>78</v>
      </c>
      <c r="W83" s="6">
        <v>349</v>
      </c>
      <c r="X83" s="6">
        <v>152</v>
      </c>
      <c r="Y83" s="6">
        <v>202</v>
      </c>
      <c r="Z83" s="6">
        <v>160</v>
      </c>
      <c r="AA83" s="6">
        <v>283</v>
      </c>
      <c r="AB83" s="6">
        <v>0</v>
      </c>
      <c r="AC83" s="6"/>
      <c r="AD83" s="22">
        <f t="shared" si="8"/>
        <v>1923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0</v>
      </c>
      <c r="D84" s="5">
        <v>6</v>
      </c>
      <c r="E84" s="5">
        <v>0</v>
      </c>
      <c r="F84" s="5">
        <v>13</v>
      </c>
      <c r="G84" s="5">
        <v>4</v>
      </c>
      <c r="H84" s="5">
        <v>65</v>
      </c>
      <c r="I84" s="5">
        <v>0</v>
      </c>
      <c r="J84" s="5">
        <v>1</v>
      </c>
      <c r="K84" s="5">
        <v>0</v>
      </c>
      <c r="L84" s="5">
        <v>1</v>
      </c>
      <c r="M84" s="5">
        <v>6</v>
      </c>
      <c r="N84" s="5">
        <v>0</v>
      </c>
      <c r="O84" s="5">
        <v>57</v>
      </c>
      <c r="P84" s="5">
        <v>14</v>
      </c>
      <c r="Q84" s="5">
        <v>3</v>
      </c>
      <c r="R84" s="5">
        <v>59</v>
      </c>
      <c r="S84" s="5">
        <v>25</v>
      </c>
      <c r="T84" s="5">
        <v>102</v>
      </c>
      <c r="U84" s="6">
        <v>117</v>
      </c>
      <c r="V84" s="6">
        <v>23</v>
      </c>
      <c r="W84" s="6">
        <v>115</v>
      </c>
      <c r="X84" s="6">
        <v>86</v>
      </c>
      <c r="Y84" s="6">
        <v>102</v>
      </c>
      <c r="Z84" s="6">
        <v>140</v>
      </c>
      <c r="AA84" s="6">
        <v>153</v>
      </c>
      <c r="AB84" s="6">
        <v>0</v>
      </c>
      <c r="AC84" s="6"/>
      <c r="AD84" s="22">
        <f t="shared" si="8"/>
        <v>1092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0</v>
      </c>
      <c r="D85" s="5">
        <v>21</v>
      </c>
      <c r="E85" s="5">
        <v>0</v>
      </c>
      <c r="F85" s="5">
        <v>2</v>
      </c>
      <c r="G85" s="5">
        <v>0</v>
      </c>
      <c r="H85" s="5">
        <v>10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20</v>
      </c>
      <c r="P85" s="5">
        <v>17</v>
      </c>
      <c r="Q85" s="5">
        <v>6</v>
      </c>
      <c r="R85" s="5">
        <v>3</v>
      </c>
      <c r="S85" s="5">
        <v>2</v>
      </c>
      <c r="T85" s="5">
        <v>65</v>
      </c>
      <c r="U85" s="6">
        <v>10</v>
      </c>
      <c r="V85" s="6">
        <v>2</v>
      </c>
      <c r="W85" s="6">
        <v>43</v>
      </c>
      <c r="X85" s="6">
        <v>12</v>
      </c>
      <c r="Y85" s="6">
        <v>54</v>
      </c>
      <c r="Z85" s="6">
        <v>17</v>
      </c>
      <c r="AA85" s="6">
        <v>9</v>
      </c>
      <c r="AB85" s="6">
        <v>0</v>
      </c>
      <c r="AC85" s="6"/>
      <c r="AD85" s="22">
        <f t="shared" si="8"/>
        <v>294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5</v>
      </c>
      <c r="D86" s="5">
        <v>3</v>
      </c>
      <c r="E86" s="5">
        <v>0</v>
      </c>
      <c r="F86" s="5">
        <v>1</v>
      </c>
      <c r="G86" s="5">
        <v>2</v>
      </c>
      <c r="H86" s="5">
        <v>198</v>
      </c>
      <c r="I86" s="5">
        <v>2</v>
      </c>
      <c r="J86" s="5">
        <v>9</v>
      </c>
      <c r="K86" s="5">
        <v>19</v>
      </c>
      <c r="L86" s="5">
        <v>1</v>
      </c>
      <c r="M86" s="5">
        <v>0</v>
      </c>
      <c r="N86" s="5">
        <v>0</v>
      </c>
      <c r="O86" s="5">
        <v>129</v>
      </c>
      <c r="P86" s="5">
        <v>68</v>
      </c>
      <c r="Q86" s="5">
        <v>7</v>
      </c>
      <c r="R86" s="5">
        <v>15</v>
      </c>
      <c r="S86" s="5">
        <v>7</v>
      </c>
      <c r="T86" s="5">
        <v>78</v>
      </c>
      <c r="U86" s="6">
        <v>13</v>
      </c>
      <c r="V86" s="6">
        <v>23</v>
      </c>
      <c r="W86" s="6">
        <v>51</v>
      </c>
      <c r="X86" s="6">
        <v>77</v>
      </c>
      <c r="Y86" s="6">
        <v>47</v>
      </c>
      <c r="Z86" s="6">
        <v>27</v>
      </c>
      <c r="AA86" s="6">
        <v>97</v>
      </c>
      <c r="AB86" s="6">
        <v>0</v>
      </c>
      <c r="AC86" s="6"/>
      <c r="AD86" s="22">
        <f t="shared" si="8"/>
        <v>879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5</v>
      </c>
      <c r="D87" s="5">
        <v>2</v>
      </c>
      <c r="E87" s="5">
        <v>1</v>
      </c>
      <c r="F87" s="5">
        <v>0</v>
      </c>
      <c r="G87" s="5">
        <v>0</v>
      </c>
      <c r="H87" s="5">
        <v>81</v>
      </c>
      <c r="I87" s="5">
        <v>0</v>
      </c>
      <c r="J87" s="5">
        <v>6</v>
      </c>
      <c r="K87" s="5">
        <v>0</v>
      </c>
      <c r="L87" s="5">
        <v>1</v>
      </c>
      <c r="M87" s="5">
        <v>0</v>
      </c>
      <c r="N87" s="5">
        <v>8</v>
      </c>
      <c r="O87" s="5">
        <v>14</v>
      </c>
      <c r="P87" s="5">
        <v>18</v>
      </c>
      <c r="Q87" s="5">
        <v>1</v>
      </c>
      <c r="R87" s="5">
        <v>4</v>
      </c>
      <c r="S87" s="5">
        <v>4</v>
      </c>
      <c r="T87" s="5">
        <v>34</v>
      </c>
      <c r="U87" s="5">
        <v>10</v>
      </c>
      <c r="V87" s="5">
        <v>2</v>
      </c>
      <c r="W87" s="5">
        <v>71</v>
      </c>
      <c r="X87" s="5">
        <v>43</v>
      </c>
      <c r="Y87" s="5">
        <v>63</v>
      </c>
      <c r="Z87" s="5">
        <v>56</v>
      </c>
      <c r="AA87" s="5">
        <v>76</v>
      </c>
      <c r="AB87" s="5">
        <v>0</v>
      </c>
      <c r="AC87" s="6"/>
      <c r="AD87" s="22">
        <f t="shared" si="8"/>
        <v>500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3</v>
      </c>
      <c r="D88" s="5">
        <v>6</v>
      </c>
      <c r="E88" s="5">
        <v>10</v>
      </c>
      <c r="F88" s="5">
        <v>6</v>
      </c>
      <c r="G88" s="5">
        <v>10</v>
      </c>
      <c r="H88" s="5">
        <v>403</v>
      </c>
      <c r="I88" s="5">
        <v>0</v>
      </c>
      <c r="J88" s="5">
        <v>2</v>
      </c>
      <c r="K88" s="5">
        <v>30</v>
      </c>
      <c r="L88" s="5">
        <v>10</v>
      </c>
      <c r="M88" s="5">
        <v>2</v>
      </c>
      <c r="N88" s="5">
        <v>5</v>
      </c>
      <c r="O88" s="5">
        <v>145</v>
      </c>
      <c r="P88" s="5">
        <v>72</v>
      </c>
      <c r="Q88" s="5">
        <v>25</v>
      </c>
      <c r="R88" s="5">
        <v>69</v>
      </c>
      <c r="S88" s="5">
        <v>29</v>
      </c>
      <c r="T88" s="5">
        <v>37</v>
      </c>
      <c r="U88" s="6">
        <v>150</v>
      </c>
      <c r="V88" s="6">
        <v>12</v>
      </c>
      <c r="W88" s="6">
        <v>210</v>
      </c>
      <c r="X88" s="6">
        <v>108</v>
      </c>
      <c r="Y88" s="6">
        <v>127</v>
      </c>
      <c r="Z88" s="6">
        <v>107</v>
      </c>
      <c r="AA88" s="6">
        <v>206</v>
      </c>
      <c r="AB88" s="6">
        <v>0</v>
      </c>
      <c r="AC88" s="6"/>
      <c r="AD88" s="22">
        <f t="shared" si="8"/>
        <v>1784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12</v>
      </c>
      <c r="D89" s="5">
        <v>1</v>
      </c>
      <c r="E89" s="5">
        <v>0</v>
      </c>
      <c r="F89" s="5">
        <v>14</v>
      </c>
      <c r="G89" s="5">
        <v>1</v>
      </c>
      <c r="H89" s="5">
        <v>425</v>
      </c>
      <c r="I89" s="5">
        <v>0</v>
      </c>
      <c r="J89" s="5">
        <v>22</v>
      </c>
      <c r="K89" s="5">
        <v>3</v>
      </c>
      <c r="L89" s="5">
        <v>5</v>
      </c>
      <c r="M89" s="5">
        <v>9</v>
      </c>
      <c r="N89" s="5">
        <v>40</v>
      </c>
      <c r="O89" s="5">
        <v>242</v>
      </c>
      <c r="P89" s="5">
        <v>137</v>
      </c>
      <c r="Q89" s="5">
        <v>3</v>
      </c>
      <c r="R89" s="5">
        <v>16</v>
      </c>
      <c r="S89" s="5">
        <v>26</v>
      </c>
      <c r="T89" s="5">
        <v>166</v>
      </c>
      <c r="U89" s="6">
        <v>50</v>
      </c>
      <c r="V89" s="6">
        <v>19</v>
      </c>
      <c r="W89" s="6">
        <v>60</v>
      </c>
      <c r="X89" s="6">
        <v>34</v>
      </c>
      <c r="Y89" s="6">
        <v>113</v>
      </c>
      <c r="Z89" s="6">
        <v>57</v>
      </c>
      <c r="AA89" s="6">
        <v>132</v>
      </c>
      <c r="AB89" s="6">
        <v>0</v>
      </c>
      <c r="AC89" s="6"/>
      <c r="AD89" s="22">
        <f t="shared" si="8"/>
        <v>1587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3</v>
      </c>
      <c r="D90" s="5">
        <v>3</v>
      </c>
      <c r="E90" s="5">
        <v>3</v>
      </c>
      <c r="F90" s="5">
        <v>0</v>
      </c>
      <c r="G90" s="5">
        <v>2</v>
      </c>
      <c r="H90" s="5">
        <v>256</v>
      </c>
      <c r="I90" s="5">
        <v>7</v>
      </c>
      <c r="J90" s="5">
        <v>0</v>
      </c>
      <c r="K90" s="5">
        <v>16</v>
      </c>
      <c r="L90" s="5">
        <v>1</v>
      </c>
      <c r="M90" s="5">
        <v>17</v>
      </c>
      <c r="N90" s="5">
        <v>1</v>
      </c>
      <c r="O90" s="5">
        <v>79</v>
      </c>
      <c r="P90" s="5">
        <v>30</v>
      </c>
      <c r="Q90" s="5">
        <v>0</v>
      </c>
      <c r="R90" s="5">
        <v>18</v>
      </c>
      <c r="S90" s="5">
        <v>2</v>
      </c>
      <c r="T90" s="5">
        <v>13</v>
      </c>
      <c r="U90" s="6">
        <v>10</v>
      </c>
      <c r="V90" s="6">
        <v>8</v>
      </c>
      <c r="W90" s="6">
        <v>61</v>
      </c>
      <c r="X90" s="6">
        <v>65</v>
      </c>
      <c r="Y90" s="6">
        <v>46</v>
      </c>
      <c r="Z90" s="6">
        <v>45</v>
      </c>
      <c r="AA90" s="6">
        <v>61</v>
      </c>
      <c r="AB90" s="6">
        <v>0</v>
      </c>
      <c r="AC90" s="6"/>
      <c r="AD90" s="22">
        <f t="shared" si="8"/>
        <v>747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2</v>
      </c>
      <c r="D91" s="5">
        <v>19</v>
      </c>
      <c r="E91" s="5">
        <v>2</v>
      </c>
      <c r="F91" s="5">
        <v>3</v>
      </c>
      <c r="G91" s="5">
        <v>2</v>
      </c>
      <c r="H91" s="5">
        <v>978</v>
      </c>
      <c r="I91" s="5">
        <v>5</v>
      </c>
      <c r="J91" s="5">
        <v>29</v>
      </c>
      <c r="K91" s="5">
        <v>26</v>
      </c>
      <c r="L91" s="5">
        <v>3</v>
      </c>
      <c r="M91" s="5">
        <v>0</v>
      </c>
      <c r="N91" s="5">
        <v>8</v>
      </c>
      <c r="O91" s="5">
        <v>435</v>
      </c>
      <c r="P91" s="5">
        <v>139</v>
      </c>
      <c r="Q91" s="5">
        <v>34</v>
      </c>
      <c r="R91" s="5">
        <v>45</v>
      </c>
      <c r="S91" s="5">
        <v>66</v>
      </c>
      <c r="T91" s="5">
        <v>163</v>
      </c>
      <c r="U91" s="6">
        <v>35</v>
      </c>
      <c r="V91" s="6">
        <v>42</v>
      </c>
      <c r="W91" s="6">
        <v>70</v>
      </c>
      <c r="X91" s="6">
        <v>39</v>
      </c>
      <c r="Y91" s="6">
        <v>134</v>
      </c>
      <c r="Z91" s="6">
        <v>247</v>
      </c>
      <c r="AA91" s="6">
        <v>441</v>
      </c>
      <c r="AB91" s="6">
        <v>0</v>
      </c>
      <c r="AC91" s="6"/>
      <c r="AD91" s="22">
        <f t="shared" si="8"/>
        <v>2967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3</v>
      </c>
      <c r="D92" s="5">
        <v>0</v>
      </c>
      <c r="E92" s="5">
        <v>8</v>
      </c>
      <c r="F92" s="5">
        <v>0</v>
      </c>
      <c r="G92" s="5">
        <v>3</v>
      </c>
      <c r="H92" s="5">
        <v>557</v>
      </c>
      <c r="I92" s="5">
        <v>16</v>
      </c>
      <c r="J92" s="5">
        <v>6</v>
      </c>
      <c r="K92" s="5">
        <v>19</v>
      </c>
      <c r="L92" s="5">
        <v>22</v>
      </c>
      <c r="M92" s="5">
        <v>4</v>
      </c>
      <c r="N92" s="5">
        <v>1</v>
      </c>
      <c r="O92" s="5">
        <v>189</v>
      </c>
      <c r="P92" s="5">
        <v>122</v>
      </c>
      <c r="Q92" s="5">
        <v>29</v>
      </c>
      <c r="R92" s="5">
        <v>76</v>
      </c>
      <c r="S92" s="5">
        <v>48</v>
      </c>
      <c r="T92" s="5">
        <v>108</v>
      </c>
      <c r="U92" s="6">
        <v>46</v>
      </c>
      <c r="V92" s="6">
        <v>104</v>
      </c>
      <c r="W92" s="6">
        <v>43</v>
      </c>
      <c r="X92" s="6">
        <v>50</v>
      </c>
      <c r="Y92" s="6">
        <v>39</v>
      </c>
      <c r="Z92" s="6">
        <v>114</v>
      </c>
      <c r="AA92" s="6">
        <v>203</v>
      </c>
      <c r="AB92" s="6">
        <v>0</v>
      </c>
      <c r="AC92" s="6"/>
      <c r="AD92" s="22">
        <f t="shared" si="8"/>
        <v>1810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1</v>
      </c>
      <c r="D93" s="5">
        <v>0</v>
      </c>
      <c r="E93" s="5">
        <v>12</v>
      </c>
      <c r="F93" s="5">
        <v>1</v>
      </c>
      <c r="G93" s="5">
        <v>4</v>
      </c>
      <c r="H93" s="5">
        <v>874</v>
      </c>
      <c r="I93" s="5">
        <v>80</v>
      </c>
      <c r="J93" s="5">
        <v>17</v>
      </c>
      <c r="K93" s="5">
        <v>5</v>
      </c>
      <c r="L93" s="5">
        <v>6</v>
      </c>
      <c r="M93" s="5">
        <v>18</v>
      </c>
      <c r="N93" s="5">
        <v>23</v>
      </c>
      <c r="O93" s="5">
        <v>274</v>
      </c>
      <c r="P93" s="5">
        <v>102</v>
      </c>
      <c r="Q93" s="5">
        <v>41</v>
      </c>
      <c r="R93" s="5">
        <v>43</v>
      </c>
      <c r="S93" s="5">
        <v>61</v>
      </c>
      <c r="T93" s="5">
        <v>140</v>
      </c>
      <c r="U93" s="6">
        <v>104</v>
      </c>
      <c r="V93" s="6">
        <v>78</v>
      </c>
      <c r="W93" s="6">
        <v>146</v>
      </c>
      <c r="X93" s="6">
        <v>45</v>
      </c>
      <c r="Y93" s="6">
        <v>45</v>
      </c>
      <c r="Z93" s="6">
        <v>127</v>
      </c>
      <c r="AA93" s="6">
        <v>334</v>
      </c>
      <c r="AB93" s="6">
        <v>0</v>
      </c>
      <c r="AC93" s="6"/>
      <c r="AD93" s="22">
        <f t="shared" si="8"/>
        <v>2581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0</v>
      </c>
      <c r="D94" s="5">
        <v>2</v>
      </c>
      <c r="E94" s="5">
        <v>0</v>
      </c>
      <c r="F94" s="5">
        <v>1</v>
      </c>
      <c r="G94" s="5">
        <v>0</v>
      </c>
      <c r="H94" s="5">
        <v>540</v>
      </c>
      <c r="I94" s="5">
        <v>0</v>
      </c>
      <c r="J94" s="5">
        <v>5</v>
      </c>
      <c r="K94" s="5">
        <v>0</v>
      </c>
      <c r="L94" s="5">
        <v>3</v>
      </c>
      <c r="M94" s="5">
        <v>2</v>
      </c>
      <c r="N94" s="5">
        <v>26</v>
      </c>
      <c r="O94" s="5">
        <v>186</v>
      </c>
      <c r="P94" s="5">
        <v>181</v>
      </c>
      <c r="Q94" s="5">
        <v>18</v>
      </c>
      <c r="R94" s="5">
        <v>21</v>
      </c>
      <c r="S94" s="5">
        <v>40</v>
      </c>
      <c r="T94" s="5">
        <v>85</v>
      </c>
      <c r="U94" s="6">
        <v>56</v>
      </c>
      <c r="V94" s="6">
        <v>93</v>
      </c>
      <c r="W94" s="6">
        <v>261</v>
      </c>
      <c r="X94" s="6">
        <v>96</v>
      </c>
      <c r="Y94" s="6">
        <v>157</v>
      </c>
      <c r="Z94" s="6">
        <v>44</v>
      </c>
      <c r="AA94" s="6">
        <v>107</v>
      </c>
      <c r="AB94" s="6">
        <v>0</v>
      </c>
      <c r="AC94" s="6"/>
      <c r="AD94" s="22">
        <f t="shared" si="8"/>
        <v>1924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0</v>
      </c>
      <c r="D95" s="5">
        <v>3</v>
      </c>
      <c r="E95" s="5">
        <v>1</v>
      </c>
      <c r="F95" s="5">
        <v>1</v>
      </c>
      <c r="G95" s="5">
        <v>4</v>
      </c>
      <c r="H95" s="5">
        <v>971</v>
      </c>
      <c r="I95" s="5">
        <v>5</v>
      </c>
      <c r="J95" s="5">
        <v>2</v>
      </c>
      <c r="K95" s="5">
        <v>44</v>
      </c>
      <c r="L95" s="5">
        <v>23</v>
      </c>
      <c r="M95" s="5">
        <v>33</v>
      </c>
      <c r="N95" s="5">
        <v>8</v>
      </c>
      <c r="O95" s="5">
        <v>397</v>
      </c>
      <c r="P95" s="5">
        <v>174</v>
      </c>
      <c r="Q95" s="5">
        <v>20</v>
      </c>
      <c r="R95" s="5">
        <v>98</v>
      </c>
      <c r="S95" s="5">
        <v>52</v>
      </c>
      <c r="T95" s="5">
        <v>147</v>
      </c>
      <c r="U95" s="6">
        <v>128</v>
      </c>
      <c r="V95" s="6">
        <v>38</v>
      </c>
      <c r="W95" s="6">
        <v>370</v>
      </c>
      <c r="X95" s="6">
        <v>180</v>
      </c>
      <c r="Y95" s="6">
        <v>335</v>
      </c>
      <c r="Z95" s="6">
        <v>130</v>
      </c>
      <c r="AA95" s="6">
        <v>89</v>
      </c>
      <c r="AB95" s="6">
        <v>0</v>
      </c>
      <c r="AC95" s="6"/>
      <c r="AD95" s="22">
        <f t="shared" si="8"/>
        <v>3253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D98" si="11">SUM(C71:C96)</f>
        <v>418</v>
      </c>
      <c r="D98" s="23">
        <f t="shared" si="11"/>
        <v>259</v>
      </c>
      <c r="E98" s="23">
        <f t="shared" si="11"/>
        <v>318</v>
      </c>
      <c r="F98" s="23">
        <f t="shared" si="11"/>
        <v>162</v>
      </c>
      <c r="G98" s="23">
        <f t="shared" si="11"/>
        <v>391</v>
      </c>
      <c r="H98" s="23">
        <f t="shared" si="11"/>
        <v>6603</v>
      </c>
      <c r="I98" s="23">
        <f t="shared" si="11"/>
        <v>227</v>
      </c>
      <c r="J98" s="23">
        <f t="shared" si="11"/>
        <v>215</v>
      </c>
      <c r="K98" s="23">
        <f t="shared" si="11"/>
        <v>443</v>
      </c>
      <c r="L98" s="23">
        <f t="shared" si="11"/>
        <v>315</v>
      </c>
      <c r="M98" s="23">
        <f t="shared" si="11"/>
        <v>262</v>
      </c>
      <c r="N98" s="23">
        <f t="shared" si="11"/>
        <v>448</v>
      </c>
      <c r="O98" s="23">
        <f t="shared" si="11"/>
        <v>2411</v>
      </c>
      <c r="P98" s="23">
        <f t="shared" si="11"/>
        <v>1229</v>
      </c>
      <c r="Q98" s="23">
        <f t="shared" si="11"/>
        <v>260</v>
      </c>
      <c r="R98" s="23">
        <f t="shared" si="11"/>
        <v>750</v>
      </c>
      <c r="S98" s="23">
        <f t="shared" si="11"/>
        <v>494</v>
      </c>
      <c r="T98" s="23">
        <f t="shared" si="11"/>
        <v>1704</v>
      </c>
      <c r="U98" s="23">
        <f t="shared" si="11"/>
        <v>1415</v>
      </c>
      <c r="V98" s="23">
        <f t="shared" si="11"/>
        <v>765</v>
      </c>
      <c r="W98" s="23">
        <f t="shared" si="11"/>
        <v>2999</v>
      </c>
      <c r="X98" s="23">
        <f t="shared" si="11"/>
        <v>1527</v>
      </c>
      <c r="Y98" s="23">
        <f t="shared" si="11"/>
        <v>2458</v>
      </c>
      <c r="Z98" s="23">
        <f t="shared" si="11"/>
        <v>1807</v>
      </c>
      <c r="AA98" s="23">
        <f t="shared" si="11"/>
        <v>3126</v>
      </c>
      <c r="AB98" s="23">
        <f t="shared" si="11"/>
        <v>0</v>
      </c>
      <c r="AC98" s="23">
        <f t="shared" si="11"/>
        <v>0</v>
      </c>
      <c r="AD98" s="23">
        <f t="shared" si="11"/>
        <v>31006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">
        <v>68</v>
      </c>
      <c r="E102" t="s">
        <v>29</v>
      </c>
    </row>
    <row r="103" spans="2:59" ht="68.2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413</v>
      </c>
      <c r="D104" s="5">
        <f t="shared" ref="D104:AB104" si="12">+D7+D39+D71</f>
        <v>143</v>
      </c>
      <c r="E104" s="5">
        <f t="shared" si="12"/>
        <v>383</v>
      </c>
      <c r="F104" s="5">
        <f t="shared" si="12"/>
        <v>833</v>
      </c>
      <c r="G104" s="5">
        <f t="shared" si="12"/>
        <v>676</v>
      </c>
      <c r="H104" s="5">
        <f t="shared" si="12"/>
        <v>6754</v>
      </c>
      <c r="I104" s="5">
        <f t="shared" si="12"/>
        <v>567</v>
      </c>
      <c r="J104" s="5">
        <f t="shared" si="12"/>
        <v>916</v>
      </c>
      <c r="K104" s="5">
        <f t="shared" si="12"/>
        <v>662</v>
      </c>
      <c r="L104" s="5">
        <f t="shared" si="12"/>
        <v>573</v>
      </c>
      <c r="M104" s="5">
        <f t="shared" si="12"/>
        <v>528</v>
      </c>
      <c r="N104" s="5">
        <f t="shared" si="12"/>
        <v>463</v>
      </c>
      <c r="O104" s="5">
        <f t="shared" si="12"/>
        <v>552</v>
      </c>
      <c r="P104" s="5">
        <f t="shared" si="12"/>
        <v>179</v>
      </c>
      <c r="Q104" s="5">
        <f t="shared" si="12"/>
        <v>76</v>
      </c>
      <c r="R104" s="5">
        <f t="shared" si="12"/>
        <v>277</v>
      </c>
      <c r="S104" s="5">
        <f t="shared" si="12"/>
        <v>195</v>
      </c>
      <c r="T104" s="5">
        <f t="shared" si="12"/>
        <v>229</v>
      </c>
      <c r="U104" s="6">
        <f t="shared" si="12"/>
        <v>122</v>
      </c>
      <c r="V104" s="6">
        <f t="shared" si="12"/>
        <v>104</v>
      </c>
      <c r="W104" s="6">
        <f t="shared" si="12"/>
        <v>81</v>
      </c>
      <c r="X104" s="6">
        <f t="shared" si="12"/>
        <v>60</v>
      </c>
      <c r="Y104" s="6">
        <f t="shared" si="12"/>
        <v>43</v>
      </c>
      <c r="Z104" s="6">
        <f t="shared" si="12"/>
        <v>60</v>
      </c>
      <c r="AA104" s="6">
        <f t="shared" si="12"/>
        <v>235</v>
      </c>
      <c r="AB104" s="6">
        <f t="shared" si="12"/>
        <v>0</v>
      </c>
      <c r="AC104" s="6">
        <v>0</v>
      </c>
      <c r="AD104" s="22">
        <f>SUM(C104:AC104)</f>
        <v>15124</v>
      </c>
    </row>
    <row r="105" spans="2:59" x14ac:dyDescent="0.3">
      <c r="B105" s="21" t="s">
        <v>50</v>
      </c>
      <c r="C105" s="5">
        <f t="shared" ref="C105:AB114" si="13">+C8+C40+C72</f>
        <v>295</v>
      </c>
      <c r="D105" s="5">
        <f t="shared" si="13"/>
        <v>252</v>
      </c>
      <c r="E105" s="5">
        <f t="shared" si="13"/>
        <v>176</v>
      </c>
      <c r="F105" s="5">
        <f t="shared" si="13"/>
        <v>107</v>
      </c>
      <c r="G105" s="5">
        <f t="shared" si="13"/>
        <v>255</v>
      </c>
      <c r="H105" s="5">
        <f t="shared" si="13"/>
        <v>3849</v>
      </c>
      <c r="I105" s="5">
        <f t="shared" si="13"/>
        <v>693</v>
      </c>
      <c r="J105" s="5">
        <f t="shared" si="13"/>
        <v>840</v>
      </c>
      <c r="K105" s="5">
        <f t="shared" si="13"/>
        <v>602</v>
      </c>
      <c r="L105" s="5">
        <f t="shared" si="13"/>
        <v>584</v>
      </c>
      <c r="M105" s="5">
        <f t="shared" si="13"/>
        <v>417</v>
      </c>
      <c r="N105" s="5">
        <f t="shared" si="13"/>
        <v>690</v>
      </c>
      <c r="O105" s="5">
        <f t="shared" si="13"/>
        <v>708</v>
      </c>
      <c r="P105" s="5">
        <f t="shared" si="13"/>
        <v>147</v>
      </c>
      <c r="Q105" s="5">
        <f t="shared" si="13"/>
        <v>89</v>
      </c>
      <c r="R105" s="5">
        <f t="shared" si="13"/>
        <v>197</v>
      </c>
      <c r="S105" s="5">
        <f t="shared" si="13"/>
        <v>337</v>
      </c>
      <c r="T105" s="5">
        <f t="shared" si="13"/>
        <v>214</v>
      </c>
      <c r="U105" s="6">
        <f t="shared" si="13"/>
        <v>87</v>
      </c>
      <c r="V105" s="6">
        <f t="shared" si="13"/>
        <v>217</v>
      </c>
      <c r="W105" s="6">
        <f t="shared" si="13"/>
        <v>218</v>
      </c>
      <c r="X105" s="6">
        <f t="shared" si="13"/>
        <v>50</v>
      </c>
      <c r="Y105" s="6">
        <f t="shared" si="13"/>
        <v>76</v>
      </c>
      <c r="Z105" s="6">
        <f t="shared" si="13"/>
        <v>76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11365</v>
      </c>
    </row>
    <row r="106" spans="2:59" x14ac:dyDescent="0.3">
      <c r="B106" s="21" t="s">
        <v>61</v>
      </c>
      <c r="C106" s="5">
        <f t="shared" si="13"/>
        <v>539</v>
      </c>
      <c r="D106" s="5">
        <f t="shared" si="13"/>
        <v>70</v>
      </c>
      <c r="E106" s="5">
        <f t="shared" si="13"/>
        <v>295</v>
      </c>
      <c r="F106" s="5">
        <f t="shared" si="13"/>
        <v>121</v>
      </c>
      <c r="G106" s="5">
        <f t="shared" si="13"/>
        <v>242</v>
      </c>
      <c r="H106" s="5">
        <f t="shared" si="13"/>
        <v>4415</v>
      </c>
      <c r="I106" s="5">
        <f t="shared" si="13"/>
        <v>586</v>
      </c>
      <c r="J106" s="5">
        <f t="shared" si="13"/>
        <v>643</v>
      </c>
      <c r="K106" s="5">
        <f t="shared" si="13"/>
        <v>461</v>
      </c>
      <c r="L106" s="5">
        <f t="shared" si="13"/>
        <v>579</v>
      </c>
      <c r="M106" s="5">
        <f t="shared" si="13"/>
        <v>338</v>
      </c>
      <c r="N106" s="5">
        <f t="shared" si="13"/>
        <v>766</v>
      </c>
      <c r="O106" s="5">
        <f t="shared" si="13"/>
        <v>459</v>
      </c>
      <c r="P106" s="5">
        <f t="shared" si="13"/>
        <v>124</v>
      </c>
      <c r="Q106" s="5">
        <f t="shared" si="13"/>
        <v>98</v>
      </c>
      <c r="R106" s="5">
        <f t="shared" si="13"/>
        <v>193</v>
      </c>
      <c r="S106" s="5">
        <f t="shared" si="13"/>
        <v>186</v>
      </c>
      <c r="T106" s="5">
        <f t="shared" si="13"/>
        <v>215</v>
      </c>
      <c r="U106" s="6">
        <f t="shared" si="13"/>
        <v>167</v>
      </c>
      <c r="V106" s="6">
        <f t="shared" si="13"/>
        <v>103</v>
      </c>
      <c r="W106" s="6">
        <f t="shared" si="13"/>
        <v>243</v>
      </c>
      <c r="X106" s="6">
        <f t="shared" si="13"/>
        <v>56</v>
      </c>
      <c r="Y106" s="6">
        <f t="shared" si="13"/>
        <v>72</v>
      </c>
      <c r="Z106" s="6">
        <f t="shared" si="13"/>
        <v>57</v>
      </c>
      <c r="AA106" s="6">
        <f t="shared" si="13"/>
        <v>242</v>
      </c>
      <c r="AB106" s="6">
        <f t="shared" si="13"/>
        <v>0</v>
      </c>
      <c r="AC106" s="6">
        <v>0</v>
      </c>
      <c r="AD106" s="22">
        <f t="shared" si="14"/>
        <v>11270</v>
      </c>
    </row>
    <row r="107" spans="2:59" x14ac:dyDescent="0.3">
      <c r="B107" s="21" t="s">
        <v>7</v>
      </c>
      <c r="C107" s="5">
        <f t="shared" si="13"/>
        <v>831</v>
      </c>
      <c r="D107" s="5">
        <f t="shared" si="13"/>
        <v>74</v>
      </c>
      <c r="E107" s="5">
        <f t="shared" si="13"/>
        <v>158</v>
      </c>
      <c r="F107" s="5">
        <f t="shared" si="13"/>
        <v>186</v>
      </c>
      <c r="G107" s="5">
        <f t="shared" si="13"/>
        <v>47</v>
      </c>
      <c r="H107" s="5">
        <f t="shared" si="13"/>
        <v>2089</v>
      </c>
      <c r="I107" s="5">
        <f t="shared" si="13"/>
        <v>320</v>
      </c>
      <c r="J107" s="5">
        <f t="shared" si="13"/>
        <v>559</v>
      </c>
      <c r="K107" s="5">
        <f t="shared" si="13"/>
        <v>379</v>
      </c>
      <c r="L107" s="5">
        <f t="shared" si="13"/>
        <v>439</v>
      </c>
      <c r="M107" s="5">
        <f t="shared" si="13"/>
        <v>140</v>
      </c>
      <c r="N107" s="5">
        <f t="shared" si="13"/>
        <v>503</v>
      </c>
      <c r="O107" s="5">
        <f t="shared" si="13"/>
        <v>358</v>
      </c>
      <c r="P107" s="5">
        <f t="shared" si="13"/>
        <v>157</v>
      </c>
      <c r="Q107" s="5">
        <f t="shared" si="13"/>
        <v>43</v>
      </c>
      <c r="R107" s="5">
        <f t="shared" si="13"/>
        <v>139</v>
      </c>
      <c r="S107" s="5">
        <f t="shared" si="13"/>
        <v>209</v>
      </c>
      <c r="T107" s="5">
        <f t="shared" si="13"/>
        <v>205</v>
      </c>
      <c r="U107" s="6">
        <f t="shared" si="13"/>
        <v>120</v>
      </c>
      <c r="V107" s="6">
        <f t="shared" si="13"/>
        <v>105</v>
      </c>
      <c r="W107" s="6">
        <f t="shared" si="13"/>
        <v>95</v>
      </c>
      <c r="X107" s="6">
        <f t="shared" si="13"/>
        <v>44</v>
      </c>
      <c r="Y107" s="6">
        <f t="shared" si="13"/>
        <v>78</v>
      </c>
      <c r="Z107" s="6">
        <f t="shared" si="13"/>
        <v>41</v>
      </c>
      <c r="AA107" s="6">
        <f t="shared" si="13"/>
        <v>153</v>
      </c>
      <c r="AB107" s="6">
        <f t="shared" si="13"/>
        <v>0</v>
      </c>
      <c r="AC107" s="6">
        <v>0</v>
      </c>
      <c r="AD107" s="22">
        <f t="shared" si="14"/>
        <v>7472</v>
      </c>
    </row>
    <row r="108" spans="2:59" x14ac:dyDescent="0.3">
      <c r="B108" s="21" t="s">
        <v>8</v>
      </c>
      <c r="C108" s="5">
        <f t="shared" si="13"/>
        <v>929</v>
      </c>
      <c r="D108" s="5">
        <f t="shared" si="13"/>
        <v>230</v>
      </c>
      <c r="E108" s="5">
        <f t="shared" si="13"/>
        <v>274</v>
      </c>
      <c r="F108" s="5">
        <f t="shared" si="13"/>
        <v>27</v>
      </c>
      <c r="G108" s="5">
        <f t="shared" si="13"/>
        <v>412</v>
      </c>
      <c r="H108" s="5">
        <f t="shared" si="13"/>
        <v>3611</v>
      </c>
      <c r="I108" s="5">
        <f t="shared" si="13"/>
        <v>749</v>
      </c>
      <c r="J108" s="5">
        <f t="shared" si="13"/>
        <v>932</v>
      </c>
      <c r="K108" s="5">
        <f t="shared" si="13"/>
        <v>779</v>
      </c>
      <c r="L108" s="5">
        <f t="shared" si="13"/>
        <v>880</v>
      </c>
      <c r="M108" s="5">
        <f t="shared" si="13"/>
        <v>418</v>
      </c>
      <c r="N108" s="5">
        <f t="shared" si="13"/>
        <v>845</v>
      </c>
      <c r="O108" s="5">
        <f t="shared" si="13"/>
        <v>415</v>
      </c>
      <c r="P108" s="5">
        <f t="shared" si="13"/>
        <v>182</v>
      </c>
      <c r="Q108" s="5">
        <f t="shared" si="13"/>
        <v>45</v>
      </c>
      <c r="R108" s="5">
        <f t="shared" si="13"/>
        <v>355</v>
      </c>
      <c r="S108" s="5">
        <f t="shared" si="13"/>
        <v>193</v>
      </c>
      <c r="T108" s="5">
        <f t="shared" si="13"/>
        <v>373</v>
      </c>
      <c r="U108" s="6">
        <f t="shared" si="13"/>
        <v>124</v>
      </c>
      <c r="V108" s="6">
        <f t="shared" si="13"/>
        <v>112</v>
      </c>
      <c r="W108" s="6">
        <f t="shared" si="13"/>
        <v>206</v>
      </c>
      <c r="X108" s="6">
        <f t="shared" si="13"/>
        <v>66</v>
      </c>
      <c r="Y108" s="6">
        <f t="shared" si="13"/>
        <v>121</v>
      </c>
      <c r="Z108" s="6">
        <f t="shared" si="13"/>
        <v>105</v>
      </c>
      <c r="AA108" s="6">
        <f t="shared" si="13"/>
        <v>283</v>
      </c>
      <c r="AB108" s="6">
        <f t="shared" si="13"/>
        <v>0</v>
      </c>
      <c r="AC108" s="6">
        <v>0</v>
      </c>
      <c r="AD108" s="22">
        <f t="shared" si="14"/>
        <v>12666</v>
      </c>
    </row>
    <row r="109" spans="2:59" x14ac:dyDescent="0.3">
      <c r="B109" s="21" t="s">
        <v>62</v>
      </c>
      <c r="C109" s="5">
        <f t="shared" si="13"/>
        <v>7807</v>
      </c>
      <c r="D109" s="5">
        <f t="shared" si="13"/>
        <v>2786</v>
      </c>
      <c r="E109" s="5">
        <f t="shared" si="13"/>
        <v>4040</v>
      </c>
      <c r="F109" s="5">
        <f t="shared" si="13"/>
        <v>1836</v>
      </c>
      <c r="G109" s="5">
        <f t="shared" si="13"/>
        <v>2774</v>
      </c>
      <c r="H109" s="5">
        <f t="shared" si="13"/>
        <v>7061</v>
      </c>
      <c r="I109" s="5">
        <f t="shared" si="13"/>
        <v>512</v>
      </c>
      <c r="J109" s="5">
        <f t="shared" si="13"/>
        <v>1383</v>
      </c>
      <c r="K109" s="5">
        <f t="shared" si="13"/>
        <v>3014</v>
      </c>
      <c r="L109" s="5">
        <f t="shared" si="13"/>
        <v>1997</v>
      </c>
      <c r="M109" s="5">
        <f t="shared" si="13"/>
        <v>1710</v>
      </c>
      <c r="N109" s="5">
        <f t="shared" si="13"/>
        <v>1647</v>
      </c>
      <c r="O109" s="5">
        <f t="shared" si="13"/>
        <v>2615</v>
      </c>
      <c r="P109" s="5">
        <f t="shared" si="13"/>
        <v>1245</v>
      </c>
      <c r="Q109" s="5">
        <f t="shared" si="13"/>
        <v>2104</v>
      </c>
      <c r="R109" s="5">
        <f t="shared" si="13"/>
        <v>10781</v>
      </c>
      <c r="S109" s="5">
        <f t="shared" si="13"/>
        <v>3262</v>
      </c>
      <c r="T109" s="5">
        <f t="shared" si="13"/>
        <v>16988</v>
      </c>
      <c r="U109" s="6">
        <f t="shared" si="13"/>
        <v>13060</v>
      </c>
      <c r="V109" s="6">
        <f t="shared" si="13"/>
        <v>7158</v>
      </c>
      <c r="W109" s="6">
        <f t="shared" si="13"/>
        <v>19033</v>
      </c>
      <c r="X109" s="6">
        <f t="shared" si="13"/>
        <v>11068</v>
      </c>
      <c r="Y109" s="6">
        <f t="shared" si="13"/>
        <v>17816</v>
      </c>
      <c r="Z109" s="6">
        <f t="shared" si="13"/>
        <v>14050</v>
      </c>
      <c r="AA109" s="6">
        <f t="shared" si="13"/>
        <v>16527</v>
      </c>
      <c r="AB109" s="6">
        <f t="shared" si="13"/>
        <v>0</v>
      </c>
      <c r="AC109" s="6">
        <v>0</v>
      </c>
      <c r="AD109" s="22">
        <f t="shared" si="14"/>
        <v>172274</v>
      </c>
    </row>
    <row r="110" spans="2:59" x14ac:dyDescent="0.3">
      <c r="B110" s="21" t="s">
        <v>10</v>
      </c>
      <c r="C110" s="5">
        <f t="shared" si="13"/>
        <v>620</v>
      </c>
      <c r="D110" s="5">
        <f t="shared" si="13"/>
        <v>448</v>
      </c>
      <c r="E110" s="5">
        <f t="shared" si="13"/>
        <v>532</v>
      </c>
      <c r="F110" s="5">
        <f t="shared" si="13"/>
        <v>325</v>
      </c>
      <c r="G110" s="5">
        <f t="shared" si="13"/>
        <v>607</v>
      </c>
      <c r="H110" s="5">
        <f t="shared" si="13"/>
        <v>537</v>
      </c>
      <c r="I110" s="5">
        <f t="shared" si="13"/>
        <v>109</v>
      </c>
      <c r="J110" s="5">
        <f t="shared" si="13"/>
        <v>145</v>
      </c>
      <c r="K110" s="5">
        <f t="shared" si="13"/>
        <v>278</v>
      </c>
      <c r="L110" s="5">
        <f t="shared" si="13"/>
        <v>335</v>
      </c>
      <c r="M110" s="5">
        <f t="shared" si="13"/>
        <v>229</v>
      </c>
      <c r="N110" s="5">
        <f t="shared" si="13"/>
        <v>348</v>
      </c>
      <c r="O110" s="5">
        <f t="shared" si="13"/>
        <v>24</v>
      </c>
      <c r="P110" s="5">
        <f t="shared" si="13"/>
        <v>35</v>
      </c>
      <c r="Q110" s="5">
        <f t="shared" si="13"/>
        <v>54</v>
      </c>
      <c r="R110" s="5">
        <f t="shared" si="13"/>
        <v>214</v>
      </c>
      <c r="S110" s="5">
        <f t="shared" si="13"/>
        <v>55</v>
      </c>
      <c r="T110" s="5">
        <f t="shared" si="13"/>
        <v>179</v>
      </c>
      <c r="U110" s="6">
        <f t="shared" si="13"/>
        <v>138</v>
      </c>
      <c r="V110" s="6">
        <f t="shared" si="13"/>
        <v>118</v>
      </c>
      <c r="W110" s="6">
        <f t="shared" si="13"/>
        <v>165</v>
      </c>
      <c r="X110" s="6">
        <f t="shared" si="13"/>
        <v>47</v>
      </c>
      <c r="Y110" s="6">
        <f t="shared" si="13"/>
        <v>253</v>
      </c>
      <c r="Z110" s="6">
        <f t="shared" si="13"/>
        <v>135</v>
      </c>
      <c r="AA110" s="6">
        <f t="shared" si="13"/>
        <v>148</v>
      </c>
      <c r="AB110" s="6">
        <f t="shared" si="13"/>
        <v>0</v>
      </c>
      <c r="AC110" s="6">
        <v>0</v>
      </c>
      <c r="AD110" s="22">
        <f t="shared" si="14"/>
        <v>6078</v>
      </c>
    </row>
    <row r="111" spans="2:59" x14ac:dyDescent="0.3">
      <c r="B111" s="21" t="s">
        <v>11</v>
      </c>
      <c r="C111" s="5">
        <f t="shared" si="13"/>
        <v>995</v>
      </c>
      <c r="D111" s="5">
        <f t="shared" si="13"/>
        <v>685</v>
      </c>
      <c r="E111" s="5">
        <f t="shared" si="13"/>
        <v>658</v>
      </c>
      <c r="F111" s="5">
        <f t="shared" si="13"/>
        <v>597</v>
      </c>
      <c r="G111" s="5">
        <f t="shared" si="13"/>
        <v>881</v>
      </c>
      <c r="H111" s="5">
        <f t="shared" si="13"/>
        <v>1594</v>
      </c>
      <c r="I111" s="5">
        <f t="shared" si="13"/>
        <v>212</v>
      </c>
      <c r="J111" s="5">
        <f t="shared" si="13"/>
        <v>248</v>
      </c>
      <c r="K111" s="5">
        <f t="shared" si="13"/>
        <v>401</v>
      </c>
      <c r="L111" s="5">
        <f t="shared" si="13"/>
        <v>547</v>
      </c>
      <c r="M111" s="5">
        <f t="shared" si="13"/>
        <v>362</v>
      </c>
      <c r="N111" s="5">
        <f t="shared" si="13"/>
        <v>654</v>
      </c>
      <c r="O111" s="5">
        <f t="shared" si="13"/>
        <v>228</v>
      </c>
      <c r="P111" s="5">
        <f t="shared" si="13"/>
        <v>149</v>
      </c>
      <c r="Q111" s="5">
        <f t="shared" si="13"/>
        <v>155</v>
      </c>
      <c r="R111" s="5">
        <f t="shared" si="13"/>
        <v>503</v>
      </c>
      <c r="S111" s="5">
        <f t="shared" si="13"/>
        <v>192</v>
      </c>
      <c r="T111" s="5">
        <f t="shared" si="13"/>
        <v>318</v>
      </c>
      <c r="U111" s="6">
        <f t="shared" si="13"/>
        <v>293</v>
      </c>
      <c r="V111" s="6">
        <f t="shared" si="13"/>
        <v>375</v>
      </c>
      <c r="W111" s="6">
        <f t="shared" si="13"/>
        <v>461</v>
      </c>
      <c r="X111" s="6">
        <f t="shared" si="13"/>
        <v>449</v>
      </c>
      <c r="Y111" s="6">
        <f t="shared" si="13"/>
        <v>456</v>
      </c>
      <c r="Z111" s="6">
        <f t="shared" si="13"/>
        <v>489</v>
      </c>
      <c r="AA111" s="6">
        <f t="shared" si="13"/>
        <v>466</v>
      </c>
      <c r="AB111" s="6">
        <f t="shared" si="13"/>
        <v>0</v>
      </c>
      <c r="AC111" s="6">
        <v>0</v>
      </c>
      <c r="AD111" s="22">
        <f t="shared" si="14"/>
        <v>12368</v>
      </c>
    </row>
    <row r="112" spans="2:59" x14ac:dyDescent="0.3">
      <c r="B112" s="21" t="s">
        <v>63</v>
      </c>
      <c r="C112" s="5">
        <f t="shared" si="13"/>
        <v>786</v>
      </c>
      <c r="D112" s="5">
        <f t="shared" si="13"/>
        <v>743</v>
      </c>
      <c r="E112" s="5">
        <f t="shared" si="13"/>
        <v>518</v>
      </c>
      <c r="F112" s="5">
        <f t="shared" si="13"/>
        <v>435</v>
      </c>
      <c r="G112" s="5">
        <f t="shared" si="13"/>
        <v>784</v>
      </c>
      <c r="H112" s="5">
        <f t="shared" si="13"/>
        <v>3200</v>
      </c>
      <c r="I112" s="5">
        <f t="shared" si="13"/>
        <v>321</v>
      </c>
      <c r="J112" s="5">
        <f t="shared" si="13"/>
        <v>372</v>
      </c>
      <c r="K112" s="5">
        <f t="shared" si="13"/>
        <v>179</v>
      </c>
      <c r="L112" s="5">
        <f t="shared" si="13"/>
        <v>79</v>
      </c>
      <c r="M112" s="5">
        <f t="shared" si="13"/>
        <v>143</v>
      </c>
      <c r="N112" s="5">
        <f t="shared" si="13"/>
        <v>359</v>
      </c>
      <c r="O112" s="5">
        <f t="shared" si="13"/>
        <v>319</v>
      </c>
      <c r="P112" s="5">
        <f t="shared" si="13"/>
        <v>161</v>
      </c>
      <c r="Q112" s="5">
        <f t="shared" si="13"/>
        <v>103</v>
      </c>
      <c r="R112" s="5">
        <f t="shared" si="13"/>
        <v>294</v>
      </c>
      <c r="S112" s="5">
        <f t="shared" si="13"/>
        <v>128</v>
      </c>
      <c r="T112" s="5">
        <f t="shared" si="13"/>
        <v>452</v>
      </c>
      <c r="U112" s="6">
        <f t="shared" si="13"/>
        <v>295</v>
      </c>
      <c r="V112" s="6">
        <f t="shared" si="13"/>
        <v>283</v>
      </c>
      <c r="W112" s="6">
        <f t="shared" si="13"/>
        <v>468</v>
      </c>
      <c r="X112" s="6">
        <f t="shared" si="13"/>
        <v>191</v>
      </c>
      <c r="Y112" s="6">
        <f t="shared" si="13"/>
        <v>138</v>
      </c>
      <c r="Z112" s="6">
        <f t="shared" si="13"/>
        <v>204</v>
      </c>
      <c r="AA112" s="6">
        <f t="shared" si="13"/>
        <v>570</v>
      </c>
      <c r="AB112" s="6">
        <f t="shared" si="13"/>
        <v>0</v>
      </c>
      <c r="AC112" s="6">
        <v>0</v>
      </c>
      <c r="AD112" s="22">
        <f t="shared" si="14"/>
        <v>11525</v>
      </c>
    </row>
    <row r="113" spans="2:32" x14ac:dyDescent="0.3">
      <c r="B113" s="21" t="s">
        <v>13</v>
      </c>
      <c r="C113" s="5">
        <f t="shared" si="13"/>
        <v>461</v>
      </c>
      <c r="D113" s="5">
        <f t="shared" si="13"/>
        <v>508</v>
      </c>
      <c r="E113" s="5">
        <f t="shared" si="13"/>
        <v>540</v>
      </c>
      <c r="F113" s="5">
        <f t="shared" si="13"/>
        <v>463</v>
      </c>
      <c r="G113" s="5">
        <f t="shared" si="13"/>
        <v>635</v>
      </c>
      <c r="H113" s="5">
        <f t="shared" si="13"/>
        <v>2199</v>
      </c>
      <c r="I113" s="5">
        <f t="shared" si="13"/>
        <v>301</v>
      </c>
      <c r="J113" s="5">
        <f t="shared" si="13"/>
        <v>303</v>
      </c>
      <c r="K113" s="5">
        <f t="shared" si="13"/>
        <v>66</v>
      </c>
      <c r="L113" s="5">
        <f t="shared" si="13"/>
        <v>146</v>
      </c>
      <c r="M113" s="5">
        <f t="shared" si="13"/>
        <v>48</v>
      </c>
      <c r="N113" s="5">
        <f t="shared" si="13"/>
        <v>348</v>
      </c>
      <c r="O113" s="5">
        <f t="shared" si="13"/>
        <v>339</v>
      </c>
      <c r="P113" s="5">
        <f t="shared" si="13"/>
        <v>167</v>
      </c>
      <c r="Q113" s="5">
        <f t="shared" si="13"/>
        <v>81</v>
      </c>
      <c r="R113" s="5">
        <f t="shared" si="13"/>
        <v>261</v>
      </c>
      <c r="S113" s="5">
        <f t="shared" si="13"/>
        <v>142</v>
      </c>
      <c r="T113" s="5">
        <f t="shared" si="13"/>
        <v>382</v>
      </c>
      <c r="U113" s="6">
        <f t="shared" si="13"/>
        <v>340</v>
      </c>
      <c r="V113" s="6">
        <f t="shared" si="13"/>
        <v>103</v>
      </c>
      <c r="W113" s="6">
        <f t="shared" si="13"/>
        <v>276</v>
      </c>
      <c r="X113" s="6">
        <f t="shared" si="13"/>
        <v>168</v>
      </c>
      <c r="Y113" s="6">
        <f t="shared" si="13"/>
        <v>176</v>
      </c>
      <c r="Z113" s="6">
        <f t="shared" si="13"/>
        <v>275</v>
      </c>
      <c r="AA113" s="6">
        <f t="shared" si="13"/>
        <v>389</v>
      </c>
      <c r="AB113" s="6">
        <f t="shared" si="13"/>
        <v>0</v>
      </c>
      <c r="AC113" s="6">
        <v>0</v>
      </c>
      <c r="AD113" s="22">
        <f t="shared" si="14"/>
        <v>9117</v>
      </c>
    </row>
    <row r="114" spans="2:32" x14ac:dyDescent="0.3">
      <c r="B114" s="21" t="s">
        <v>51</v>
      </c>
      <c r="C114" s="5">
        <f t="shared" si="13"/>
        <v>526</v>
      </c>
      <c r="D114" s="5">
        <f t="shared" si="13"/>
        <v>401</v>
      </c>
      <c r="E114" s="5">
        <f t="shared" si="13"/>
        <v>351</v>
      </c>
      <c r="F114" s="5">
        <f t="shared" si="13"/>
        <v>213</v>
      </c>
      <c r="G114" s="5">
        <f t="shared" si="13"/>
        <v>330</v>
      </c>
      <c r="H114" s="5">
        <f t="shared" si="13"/>
        <v>1796</v>
      </c>
      <c r="I114" s="5">
        <f t="shared" si="13"/>
        <v>214</v>
      </c>
      <c r="J114" s="5">
        <f t="shared" si="13"/>
        <v>343</v>
      </c>
      <c r="K114" s="5">
        <f t="shared" si="13"/>
        <v>114</v>
      </c>
      <c r="L114" s="5">
        <f t="shared" si="13"/>
        <v>57</v>
      </c>
      <c r="M114" s="5">
        <f t="shared" si="13"/>
        <v>153</v>
      </c>
      <c r="N114" s="5">
        <f t="shared" si="13"/>
        <v>25</v>
      </c>
      <c r="O114" s="5">
        <f t="shared" si="13"/>
        <v>281</v>
      </c>
      <c r="P114" s="5">
        <f t="shared" si="13"/>
        <v>169</v>
      </c>
      <c r="Q114" s="5">
        <f t="shared" si="13"/>
        <v>72</v>
      </c>
      <c r="R114" s="5">
        <f t="shared" si="13"/>
        <v>185</v>
      </c>
      <c r="S114" s="5">
        <f t="shared" si="13"/>
        <v>82</v>
      </c>
      <c r="T114" s="5">
        <f t="shared" si="13"/>
        <v>197</v>
      </c>
      <c r="U114" s="6">
        <f t="shared" si="13"/>
        <v>147</v>
      </c>
      <c r="V114" s="6">
        <f t="shared" si="13"/>
        <v>123</v>
      </c>
      <c r="W114" s="6">
        <f t="shared" si="13"/>
        <v>203</v>
      </c>
      <c r="X114" s="6">
        <f>+X17+X49+X81</f>
        <v>79</v>
      </c>
      <c r="Y114" s="6">
        <f>+Y17+Y49+Y81</f>
        <v>93</v>
      </c>
      <c r="Z114" s="6">
        <f>+Z17+Z49+Z81</f>
        <v>90</v>
      </c>
      <c r="AA114" s="6">
        <f>+AA17+AA49+AA81</f>
        <v>304</v>
      </c>
      <c r="AB114" s="6">
        <f>+AB17+AB49+AB81</f>
        <v>0</v>
      </c>
      <c r="AC114" s="6">
        <v>0</v>
      </c>
      <c r="AD114" s="22">
        <f t="shared" si="14"/>
        <v>6548</v>
      </c>
    </row>
    <row r="115" spans="2:32" x14ac:dyDescent="0.3">
      <c r="B115" s="21" t="s">
        <v>15</v>
      </c>
      <c r="C115" s="5">
        <f t="shared" ref="C115:AB124" si="15">+C18+C50+C82</f>
        <v>475</v>
      </c>
      <c r="D115" s="5">
        <f t="shared" si="15"/>
        <v>601</v>
      </c>
      <c r="E115" s="5">
        <f t="shared" si="15"/>
        <v>629</v>
      </c>
      <c r="F115" s="5">
        <f t="shared" si="15"/>
        <v>557</v>
      </c>
      <c r="G115" s="5">
        <f t="shared" si="15"/>
        <v>679</v>
      </c>
      <c r="H115" s="5">
        <f t="shared" si="15"/>
        <v>2009</v>
      </c>
      <c r="I115" s="5">
        <f t="shared" si="15"/>
        <v>355</v>
      </c>
      <c r="J115" s="5">
        <f t="shared" si="15"/>
        <v>612</v>
      </c>
      <c r="K115" s="5">
        <f t="shared" si="15"/>
        <v>360</v>
      </c>
      <c r="L115" s="5">
        <f t="shared" si="15"/>
        <v>309</v>
      </c>
      <c r="M115" s="5">
        <f t="shared" si="15"/>
        <v>59</v>
      </c>
      <c r="N115" s="5">
        <f t="shared" si="15"/>
        <v>192</v>
      </c>
      <c r="O115" s="5">
        <f t="shared" si="15"/>
        <v>283</v>
      </c>
      <c r="P115" s="5">
        <f t="shared" si="15"/>
        <v>168</v>
      </c>
      <c r="Q115" s="5">
        <f t="shared" si="15"/>
        <v>101</v>
      </c>
      <c r="R115" s="5">
        <f t="shared" si="15"/>
        <v>265</v>
      </c>
      <c r="S115" s="5">
        <f t="shared" si="15"/>
        <v>77</v>
      </c>
      <c r="T115" s="5">
        <f t="shared" si="15"/>
        <v>375</v>
      </c>
      <c r="U115" s="6">
        <f t="shared" si="15"/>
        <v>381</v>
      </c>
      <c r="V115" s="6">
        <f t="shared" si="15"/>
        <v>169</v>
      </c>
      <c r="W115" s="6">
        <f t="shared" si="15"/>
        <v>378</v>
      </c>
      <c r="X115" s="6">
        <f t="shared" si="15"/>
        <v>103</v>
      </c>
      <c r="Y115" s="6">
        <f t="shared" si="15"/>
        <v>262</v>
      </c>
      <c r="Z115" s="6">
        <f t="shared" si="15"/>
        <v>212</v>
      </c>
      <c r="AA115" s="6">
        <f t="shared" si="15"/>
        <v>397</v>
      </c>
      <c r="AB115" s="6">
        <f t="shared" si="15"/>
        <v>0</v>
      </c>
      <c r="AC115" s="6">
        <v>0</v>
      </c>
      <c r="AD115" s="22">
        <f t="shared" si="14"/>
        <v>10008</v>
      </c>
    </row>
    <row r="116" spans="2:32" x14ac:dyDescent="0.3">
      <c r="B116" s="21" t="s">
        <v>16</v>
      </c>
      <c r="C116" s="5">
        <f t="shared" si="15"/>
        <v>418</v>
      </c>
      <c r="D116" s="5">
        <f t="shared" si="15"/>
        <v>320</v>
      </c>
      <c r="E116" s="5">
        <f t="shared" si="15"/>
        <v>292</v>
      </c>
      <c r="F116" s="5">
        <f t="shared" si="15"/>
        <v>300</v>
      </c>
      <c r="G116" s="5">
        <f t="shared" si="15"/>
        <v>230</v>
      </c>
      <c r="H116" s="5">
        <f t="shared" si="15"/>
        <v>1295</v>
      </c>
      <c r="I116" s="5">
        <f t="shared" si="15"/>
        <v>48</v>
      </c>
      <c r="J116" s="5">
        <f t="shared" si="15"/>
        <v>173</v>
      </c>
      <c r="K116" s="5">
        <f t="shared" si="15"/>
        <v>238</v>
      </c>
      <c r="L116" s="5">
        <f t="shared" si="15"/>
        <v>266</v>
      </c>
      <c r="M116" s="5">
        <f t="shared" si="15"/>
        <v>188</v>
      </c>
      <c r="N116" s="5">
        <f t="shared" si="15"/>
        <v>150</v>
      </c>
      <c r="O116" s="5">
        <f t="shared" si="15"/>
        <v>710</v>
      </c>
      <c r="P116" s="5">
        <f t="shared" si="15"/>
        <v>576</v>
      </c>
      <c r="Q116" s="5">
        <f t="shared" si="15"/>
        <v>1052</v>
      </c>
      <c r="R116" s="5">
        <f t="shared" si="15"/>
        <v>4374</v>
      </c>
      <c r="S116" s="5">
        <f t="shared" si="15"/>
        <v>1025</v>
      </c>
      <c r="T116" s="5">
        <f t="shared" si="15"/>
        <v>6212</v>
      </c>
      <c r="U116" s="6">
        <f t="shared" si="15"/>
        <v>5018</v>
      </c>
      <c r="V116" s="6">
        <f t="shared" si="15"/>
        <v>2464</v>
      </c>
      <c r="W116" s="6">
        <f t="shared" si="15"/>
        <v>6735</v>
      </c>
      <c r="X116" s="6">
        <f t="shared" si="15"/>
        <v>3657</v>
      </c>
      <c r="Y116" s="6">
        <f t="shared" si="15"/>
        <v>5886</v>
      </c>
      <c r="Z116" s="6">
        <f t="shared" si="15"/>
        <v>4205</v>
      </c>
      <c r="AA116" s="6">
        <f t="shared" si="15"/>
        <v>6571</v>
      </c>
      <c r="AB116" s="6">
        <f t="shared" si="15"/>
        <v>0</v>
      </c>
      <c r="AC116" s="6">
        <v>0</v>
      </c>
      <c r="AD116" s="22">
        <f t="shared" si="14"/>
        <v>52403</v>
      </c>
    </row>
    <row r="117" spans="2:32" x14ac:dyDescent="0.3">
      <c r="B117" s="21" t="s">
        <v>64</v>
      </c>
      <c r="C117" s="5">
        <f t="shared" si="15"/>
        <v>95</v>
      </c>
      <c r="D117" s="5">
        <f t="shared" si="15"/>
        <v>78</v>
      </c>
      <c r="E117" s="5">
        <f t="shared" si="15"/>
        <v>86</v>
      </c>
      <c r="F117" s="5">
        <f t="shared" si="15"/>
        <v>118</v>
      </c>
      <c r="G117" s="5">
        <f t="shared" si="15"/>
        <v>145</v>
      </c>
      <c r="H117" s="5">
        <f t="shared" si="15"/>
        <v>1126</v>
      </c>
      <c r="I117" s="5">
        <f t="shared" si="15"/>
        <v>50</v>
      </c>
      <c r="J117" s="5">
        <f t="shared" si="15"/>
        <v>175</v>
      </c>
      <c r="K117" s="5">
        <f t="shared" si="15"/>
        <v>138</v>
      </c>
      <c r="L117" s="5">
        <f t="shared" si="15"/>
        <v>153</v>
      </c>
      <c r="M117" s="5">
        <f t="shared" si="15"/>
        <v>86</v>
      </c>
      <c r="N117" s="5">
        <f t="shared" si="15"/>
        <v>174</v>
      </c>
      <c r="O117" s="5">
        <f t="shared" si="15"/>
        <v>513</v>
      </c>
      <c r="P117" s="5">
        <f t="shared" si="15"/>
        <v>447</v>
      </c>
      <c r="Q117" s="5">
        <f t="shared" si="15"/>
        <v>817</v>
      </c>
      <c r="R117" s="5">
        <f t="shared" si="15"/>
        <v>2794</v>
      </c>
      <c r="S117" s="5">
        <f t="shared" si="15"/>
        <v>1169</v>
      </c>
      <c r="T117" s="5">
        <f t="shared" si="15"/>
        <v>4394</v>
      </c>
      <c r="U117" s="6">
        <f t="shared" si="15"/>
        <v>3005</v>
      </c>
      <c r="V117" s="6">
        <f t="shared" si="15"/>
        <v>1027</v>
      </c>
      <c r="W117" s="6">
        <f t="shared" si="15"/>
        <v>2256</v>
      </c>
      <c r="X117" s="6">
        <f t="shared" si="15"/>
        <v>1456</v>
      </c>
      <c r="Y117" s="6">
        <f t="shared" si="15"/>
        <v>1837</v>
      </c>
      <c r="Z117" s="6">
        <f t="shared" si="15"/>
        <v>1626</v>
      </c>
      <c r="AA117" s="6">
        <f t="shared" si="15"/>
        <v>2799</v>
      </c>
      <c r="AB117" s="6">
        <f t="shared" si="15"/>
        <v>0</v>
      </c>
      <c r="AC117" s="6">
        <v>0</v>
      </c>
      <c r="AD117" s="22">
        <f t="shared" si="14"/>
        <v>26564</v>
      </c>
    </row>
    <row r="118" spans="2:32" x14ac:dyDescent="0.3">
      <c r="B118" s="21" t="s">
        <v>18</v>
      </c>
      <c r="C118" s="5">
        <f t="shared" si="15"/>
        <v>86</v>
      </c>
      <c r="D118" s="5">
        <f t="shared" si="15"/>
        <v>98</v>
      </c>
      <c r="E118" s="5">
        <f t="shared" si="15"/>
        <v>75</v>
      </c>
      <c r="F118" s="5">
        <f t="shared" si="15"/>
        <v>62</v>
      </c>
      <c r="G118" s="5">
        <f t="shared" si="15"/>
        <v>46</v>
      </c>
      <c r="H118" s="5">
        <f t="shared" si="15"/>
        <v>1773</v>
      </c>
      <c r="I118" s="5">
        <f t="shared" si="15"/>
        <v>41</v>
      </c>
      <c r="J118" s="5">
        <f t="shared" si="15"/>
        <v>153</v>
      </c>
      <c r="K118" s="5">
        <f t="shared" si="15"/>
        <v>65</v>
      </c>
      <c r="L118" s="5">
        <f t="shared" si="15"/>
        <v>65</v>
      </c>
      <c r="M118" s="5">
        <f t="shared" si="15"/>
        <v>51</v>
      </c>
      <c r="N118" s="5">
        <f t="shared" si="15"/>
        <v>79</v>
      </c>
      <c r="O118" s="5">
        <f t="shared" si="15"/>
        <v>1125</v>
      </c>
      <c r="P118" s="5">
        <f t="shared" si="15"/>
        <v>928</v>
      </c>
      <c r="Q118" s="5">
        <f t="shared" si="15"/>
        <v>228</v>
      </c>
      <c r="R118" s="5">
        <f t="shared" si="15"/>
        <v>158</v>
      </c>
      <c r="S118" s="5">
        <f t="shared" si="15"/>
        <v>180</v>
      </c>
      <c r="T118" s="5">
        <f t="shared" si="15"/>
        <v>982</v>
      </c>
      <c r="U118" s="6">
        <f t="shared" si="15"/>
        <v>655</v>
      </c>
      <c r="V118" s="6">
        <f t="shared" si="15"/>
        <v>360</v>
      </c>
      <c r="W118" s="6">
        <f t="shared" si="15"/>
        <v>735</v>
      </c>
      <c r="X118" s="6">
        <f t="shared" si="15"/>
        <v>306</v>
      </c>
      <c r="Y118" s="6">
        <f t="shared" si="15"/>
        <v>625</v>
      </c>
      <c r="Z118" s="6">
        <f t="shared" si="15"/>
        <v>681</v>
      </c>
      <c r="AA118" s="6">
        <f t="shared" si="15"/>
        <v>565</v>
      </c>
      <c r="AB118" s="6">
        <f t="shared" si="15"/>
        <v>0</v>
      </c>
      <c r="AC118" s="6">
        <v>0</v>
      </c>
      <c r="AD118" s="22">
        <f t="shared" si="14"/>
        <v>10122</v>
      </c>
    </row>
    <row r="119" spans="2:32" x14ac:dyDescent="0.3">
      <c r="B119" s="21" t="s">
        <v>19</v>
      </c>
      <c r="C119" s="5">
        <f t="shared" si="15"/>
        <v>232</v>
      </c>
      <c r="D119" s="5">
        <f t="shared" si="15"/>
        <v>161</v>
      </c>
      <c r="E119" s="5">
        <f t="shared" si="15"/>
        <v>227</v>
      </c>
      <c r="F119" s="5">
        <f t="shared" si="15"/>
        <v>175</v>
      </c>
      <c r="G119" s="5">
        <f t="shared" si="15"/>
        <v>366</v>
      </c>
      <c r="H119" s="5">
        <f t="shared" si="15"/>
        <v>10555</v>
      </c>
      <c r="I119" s="5">
        <f t="shared" si="15"/>
        <v>229</v>
      </c>
      <c r="J119" s="5">
        <f t="shared" si="15"/>
        <v>506</v>
      </c>
      <c r="K119" s="5">
        <f t="shared" si="15"/>
        <v>356</v>
      </c>
      <c r="L119" s="5">
        <f t="shared" si="15"/>
        <v>322</v>
      </c>
      <c r="M119" s="5">
        <f t="shared" si="15"/>
        <v>204</v>
      </c>
      <c r="N119" s="5">
        <f t="shared" si="15"/>
        <v>311</v>
      </c>
      <c r="O119" s="5">
        <f t="shared" si="15"/>
        <v>5377</v>
      </c>
      <c r="P119" s="5">
        <f t="shared" si="15"/>
        <v>3458</v>
      </c>
      <c r="Q119" s="5">
        <f t="shared" si="15"/>
        <v>120</v>
      </c>
      <c r="R119" s="5">
        <f t="shared" si="15"/>
        <v>1184</v>
      </c>
      <c r="S119" s="5">
        <f t="shared" si="15"/>
        <v>902</v>
      </c>
      <c r="T119" s="5">
        <f t="shared" si="15"/>
        <v>3815</v>
      </c>
      <c r="U119" s="6">
        <f t="shared" si="15"/>
        <v>1254</v>
      </c>
      <c r="V119" s="6">
        <f t="shared" si="15"/>
        <v>1260</v>
      </c>
      <c r="W119" s="6">
        <f t="shared" si="15"/>
        <v>2694</v>
      </c>
      <c r="X119" s="6">
        <f t="shared" si="15"/>
        <v>1572</v>
      </c>
      <c r="Y119" s="6">
        <f t="shared" si="15"/>
        <v>2067</v>
      </c>
      <c r="Z119" s="6">
        <f t="shared" si="15"/>
        <v>2311</v>
      </c>
      <c r="AA119" s="6">
        <f t="shared" si="15"/>
        <v>3375</v>
      </c>
      <c r="AB119" s="6">
        <f t="shared" si="15"/>
        <v>0</v>
      </c>
      <c r="AC119" s="6">
        <v>0</v>
      </c>
      <c r="AD119" s="22">
        <f t="shared" si="14"/>
        <v>43033</v>
      </c>
    </row>
    <row r="120" spans="2:32" x14ac:dyDescent="0.3">
      <c r="B120" s="21" t="s">
        <v>65</v>
      </c>
      <c r="C120" s="5">
        <f t="shared" si="15"/>
        <v>145</v>
      </c>
      <c r="D120" s="5">
        <f t="shared" si="15"/>
        <v>188</v>
      </c>
      <c r="E120" s="5">
        <f t="shared" si="15"/>
        <v>124</v>
      </c>
      <c r="F120" s="5">
        <f t="shared" si="15"/>
        <v>144</v>
      </c>
      <c r="G120" s="5">
        <f t="shared" si="15"/>
        <v>173</v>
      </c>
      <c r="H120" s="5">
        <f t="shared" si="15"/>
        <v>4257</v>
      </c>
      <c r="I120" s="5">
        <f t="shared" si="15"/>
        <v>63</v>
      </c>
      <c r="J120" s="5">
        <f t="shared" si="15"/>
        <v>183</v>
      </c>
      <c r="K120" s="5">
        <f t="shared" si="15"/>
        <v>136</v>
      </c>
      <c r="L120" s="5">
        <f t="shared" si="15"/>
        <v>162</v>
      </c>
      <c r="M120" s="5">
        <f t="shared" si="15"/>
        <v>45</v>
      </c>
      <c r="N120" s="5">
        <f t="shared" si="15"/>
        <v>153</v>
      </c>
      <c r="O120" s="5">
        <f t="shared" si="15"/>
        <v>1121</v>
      </c>
      <c r="P120" s="5">
        <f t="shared" si="15"/>
        <v>1374</v>
      </c>
      <c r="Q120" s="5">
        <f t="shared" si="15"/>
        <v>154</v>
      </c>
      <c r="R120" s="5">
        <f t="shared" si="15"/>
        <v>667</v>
      </c>
      <c r="S120" s="5">
        <f t="shared" si="15"/>
        <v>380</v>
      </c>
      <c r="T120" s="5">
        <f t="shared" si="15"/>
        <v>861</v>
      </c>
      <c r="U120" s="5">
        <f t="shared" si="15"/>
        <v>566</v>
      </c>
      <c r="V120" s="5">
        <f t="shared" si="15"/>
        <v>432</v>
      </c>
      <c r="W120" s="5">
        <f t="shared" si="15"/>
        <v>1296</v>
      </c>
      <c r="X120" s="5">
        <f t="shared" si="15"/>
        <v>721</v>
      </c>
      <c r="Y120" s="5">
        <f t="shared" si="15"/>
        <v>1273</v>
      </c>
      <c r="Z120" s="5">
        <f t="shared" si="15"/>
        <v>1328</v>
      </c>
      <c r="AA120" s="5">
        <f t="shared" si="15"/>
        <v>1593</v>
      </c>
      <c r="AB120" s="5">
        <f t="shared" si="15"/>
        <v>0</v>
      </c>
      <c r="AC120" s="6">
        <v>0</v>
      </c>
      <c r="AD120" s="22">
        <f t="shared" si="14"/>
        <v>17539</v>
      </c>
    </row>
    <row r="121" spans="2:32" x14ac:dyDescent="0.3">
      <c r="B121" s="21" t="s">
        <v>21</v>
      </c>
      <c r="C121" s="5">
        <f t="shared" si="15"/>
        <v>180</v>
      </c>
      <c r="D121" s="5">
        <f t="shared" si="15"/>
        <v>196</v>
      </c>
      <c r="E121" s="5">
        <f t="shared" si="15"/>
        <v>191</v>
      </c>
      <c r="F121" s="5">
        <f t="shared" si="15"/>
        <v>196</v>
      </c>
      <c r="G121" s="5">
        <f t="shared" si="15"/>
        <v>338</v>
      </c>
      <c r="H121" s="5">
        <f t="shared" si="15"/>
        <v>17787</v>
      </c>
      <c r="I121" s="5">
        <f t="shared" si="15"/>
        <v>228</v>
      </c>
      <c r="J121" s="5">
        <f t="shared" si="15"/>
        <v>409</v>
      </c>
      <c r="K121" s="5">
        <f t="shared" si="15"/>
        <v>455</v>
      </c>
      <c r="L121" s="5">
        <f t="shared" si="15"/>
        <v>474</v>
      </c>
      <c r="M121" s="5">
        <f t="shared" si="15"/>
        <v>213</v>
      </c>
      <c r="N121" s="5">
        <f t="shared" si="15"/>
        <v>411</v>
      </c>
      <c r="O121" s="5">
        <f t="shared" si="15"/>
        <v>7563</v>
      </c>
      <c r="P121" s="5">
        <f t="shared" si="15"/>
        <v>5368</v>
      </c>
      <c r="Q121" s="5">
        <f t="shared" si="15"/>
        <v>712</v>
      </c>
      <c r="R121" s="5">
        <f t="shared" si="15"/>
        <v>2826</v>
      </c>
      <c r="S121" s="5">
        <f t="shared" si="15"/>
        <v>757</v>
      </c>
      <c r="T121" s="5">
        <f t="shared" si="15"/>
        <v>1290</v>
      </c>
      <c r="U121" s="6">
        <f t="shared" si="15"/>
        <v>1848</v>
      </c>
      <c r="V121" s="6">
        <f t="shared" si="15"/>
        <v>902</v>
      </c>
      <c r="W121" s="6">
        <f t="shared" si="15"/>
        <v>3216</v>
      </c>
      <c r="X121" s="6">
        <f t="shared" si="15"/>
        <v>1461</v>
      </c>
      <c r="Y121" s="6">
        <f t="shared" si="15"/>
        <v>2428</v>
      </c>
      <c r="Z121" s="6">
        <f t="shared" si="15"/>
        <v>2222</v>
      </c>
      <c r="AA121" s="6">
        <f t="shared" si="15"/>
        <v>3644</v>
      </c>
      <c r="AB121" s="6">
        <f t="shared" si="15"/>
        <v>0</v>
      </c>
      <c r="AC121" s="6">
        <v>0</v>
      </c>
      <c r="AD121" s="22">
        <f t="shared" si="14"/>
        <v>55315</v>
      </c>
    </row>
    <row r="122" spans="2:32" x14ac:dyDescent="0.3">
      <c r="B122" s="21" t="s">
        <v>66</v>
      </c>
      <c r="C122" s="5">
        <f t="shared" si="15"/>
        <v>145</v>
      </c>
      <c r="D122" s="5">
        <f t="shared" si="15"/>
        <v>71</v>
      </c>
      <c r="E122" s="5">
        <f t="shared" si="15"/>
        <v>106</v>
      </c>
      <c r="F122" s="5">
        <f t="shared" si="15"/>
        <v>94</v>
      </c>
      <c r="G122" s="5">
        <f t="shared" si="15"/>
        <v>119</v>
      </c>
      <c r="H122" s="5">
        <f t="shared" si="15"/>
        <v>14228</v>
      </c>
      <c r="I122" s="5">
        <f t="shared" si="15"/>
        <v>193</v>
      </c>
      <c r="J122" s="5">
        <f t="shared" si="15"/>
        <v>284</v>
      </c>
      <c r="K122" s="5">
        <f t="shared" si="15"/>
        <v>249</v>
      </c>
      <c r="L122" s="5">
        <f t="shared" si="15"/>
        <v>528</v>
      </c>
      <c r="M122" s="5">
        <f t="shared" si="15"/>
        <v>146</v>
      </c>
      <c r="N122" s="5">
        <f t="shared" si="15"/>
        <v>580</v>
      </c>
      <c r="O122" s="5">
        <f t="shared" si="15"/>
        <v>6794</v>
      </c>
      <c r="P122" s="5">
        <f t="shared" si="15"/>
        <v>4406</v>
      </c>
      <c r="Q122" s="5">
        <f t="shared" si="15"/>
        <v>626</v>
      </c>
      <c r="R122" s="5">
        <f t="shared" si="15"/>
        <v>1086</v>
      </c>
      <c r="S122" s="5">
        <f t="shared" si="15"/>
        <v>643</v>
      </c>
      <c r="T122" s="5">
        <f t="shared" si="15"/>
        <v>1845</v>
      </c>
      <c r="U122" s="6">
        <f t="shared" si="15"/>
        <v>1122</v>
      </c>
      <c r="V122" s="6">
        <f t="shared" si="15"/>
        <v>541</v>
      </c>
      <c r="W122" s="6">
        <f t="shared" si="15"/>
        <v>1599</v>
      </c>
      <c r="X122" s="6">
        <f t="shared" si="15"/>
        <v>825</v>
      </c>
      <c r="Y122" s="6">
        <f t="shared" si="15"/>
        <v>1355</v>
      </c>
      <c r="Z122" s="6">
        <f t="shared" si="15"/>
        <v>1269</v>
      </c>
      <c r="AA122" s="6">
        <f t="shared" si="15"/>
        <v>2560</v>
      </c>
      <c r="AB122" s="6">
        <f t="shared" si="15"/>
        <v>0</v>
      </c>
      <c r="AC122" s="6">
        <v>0</v>
      </c>
      <c r="AD122" s="22">
        <f t="shared" si="14"/>
        <v>41414</v>
      </c>
    </row>
    <row r="123" spans="2:32" x14ac:dyDescent="0.3">
      <c r="B123" s="21" t="s">
        <v>22</v>
      </c>
      <c r="C123" s="5">
        <f t="shared" si="15"/>
        <v>93</v>
      </c>
      <c r="D123" s="5">
        <f t="shared" si="15"/>
        <v>98</v>
      </c>
      <c r="E123" s="5">
        <f t="shared" si="15"/>
        <v>116</v>
      </c>
      <c r="F123" s="5">
        <f t="shared" si="15"/>
        <v>80</v>
      </c>
      <c r="G123" s="5">
        <f t="shared" si="15"/>
        <v>80</v>
      </c>
      <c r="H123" s="5">
        <f t="shared" si="15"/>
        <v>7765</v>
      </c>
      <c r="I123" s="5">
        <f t="shared" si="15"/>
        <v>154</v>
      </c>
      <c r="J123" s="5">
        <f t="shared" si="15"/>
        <v>306</v>
      </c>
      <c r="K123" s="5">
        <f t="shared" si="15"/>
        <v>242</v>
      </c>
      <c r="L123" s="5">
        <f t="shared" si="15"/>
        <v>150</v>
      </c>
      <c r="M123" s="5">
        <f t="shared" si="15"/>
        <v>110</v>
      </c>
      <c r="N123" s="5">
        <f t="shared" si="15"/>
        <v>238</v>
      </c>
      <c r="O123" s="5">
        <f t="shared" si="15"/>
        <v>2806</v>
      </c>
      <c r="P123" s="5">
        <f t="shared" si="15"/>
        <v>1559</v>
      </c>
      <c r="Q123" s="5">
        <f t="shared" si="15"/>
        <v>363</v>
      </c>
      <c r="R123" s="5">
        <f t="shared" si="15"/>
        <v>1045</v>
      </c>
      <c r="S123" s="5">
        <f t="shared" si="15"/>
        <v>405</v>
      </c>
      <c r="T123" s="5">
        <f t="shared" si="15"/>
        <v>725</v>
      </c>
      <c r="U123" s="6">
        <f t="shared" si="15"/>
        <v>521</v>
      </c>
      <c r="V123" s="6">
        <f t="shared" si="15"/>
        <v>658</v>
      </c>
      <c r="W123" s="6">
        <f t="shared" si="15"/>
        <v>1033</v>
      </c>
      <c r="X123" s="6">
        <f t="shared" si="15"/>
        <v>632</v>
      </c>
      <c r="Y123" s="6">
        <f t="shared" si="15"/>
        <v>1351</v>
      </c>
      <c r="Z123" s="6">
        <f t="shared" si="15"/>
        <v>1446</v>
      </c>
      <c r="AA123" s="6">
        <f t="shared" si="15"/>
        <v>1451</v>
      </c>
      <c r="AB123" s="6">
        <f t="shared" si="15"/>
        <v>0</v>
      </c>
      <c r="AC123" s="6">
        <v>0</v>
      </c>
      <c r="AD123" s="22">
        <f t="shared" si="14"/>
        <v>23427</v>
      </c>
    </row>
    <row r="124" spans="2:32" x14ac:dyDescent="0.3">
      <c r="B124" s="21" t="s">
        <v>23</v>
      </c>
      <c r="C124" s="5">
        <f t="shared" si="15"/>
        <v>96</v>
      </c>
      <c r="D124" s="5">
        <f t="shared" si="15"/>
        <v>147</v>
      </c>
      <c r="E124" s="5">
        <f t="shared" si="15"/>
        <v>219</v>
      </c>
      <c r="F124" s="5">
        <f t="shared" si="15"/>
        <v>104</v>
      </c>
      <c r="G124" s="5">
        <f t="shared" si="15"/>
        <v>107</v>
      </c>
      <c r="H124" s="5">
        <f t="shared" si="15"/>
        <v>19388</v>
      </c>
      <c r="I124" s="5">
        <f t="shared" si="15"/>
        <v>244</v>
      </c>
      <c r="J124" s="5">
        <f t="shared" si="15"/>
        <v>569</v>
      </c>
      <c r="K124" s="5">
        <f t="shared" si="15"/>
        <v>505</v>
      </c>
      <c r="L124" s="5">
        <f t="shared" si="15"/>
        <v>394</v>
      </c>
      <c r="M124" s="5">
        <f t="shared" si="15"/>
        <v>241</v>
      </c>
      <c r="N124" s="5">
        <f t="shared" si="15"/>
        <v>367</v>
      </c>
      <c r="O124" s="5">
        <f t="shared" si="15"/>
        <v>8361</v>
      </c>
      <c r="P124" s="5">
        <f t="shared" si="15"/>
        <v>3515</v>
      </c>
      <c r="Q124" s="5">
        <f t="shared" si="15"/>
        <v>845</v>
      </c>
      <c r="R124" s="5">
        <f t="shared" si="15"/>
        <v>2537</v>
      </c>
      <c r="S124" s="5">
        <f t="shared" si="15"/>
        <v>1313</v>
      </c>
      <c r="T124" s="5">
        <f t="shared" si="15"/>
        <v>2980</v>
      </c>
      <c r="U124" s="6">
        <f t="shared" si="15"/>
        <v>1509</v>
      </c>
      <c r="V124" s="6">
        <f t="shared" si="15"/>
        <v>1301</v>
      </c>
      <c r="W124" s="6">
        <f t="shared" si="15"/>
        <v>1978</v>
      </c>
      <c r="X124" s="6">
        <f>+X27+X59+X91</f>
        <v>365</v>
      </c>
      <c r="Y124" s="6">
        <f>+Y27+Y59+Y91</f>
        <v>2023</v>
      </c>
      <c r="Z124" s="6">
        <f>+Z27+Z59+Z91</f>
        <v>2814</v>
      </c>
      <c r="AA124" s="6">
        <f>+AA27+AA59+AA91</f>
        <v>4055</v>
      </c>
      <c r="AB124" s="6">
        <f>+AB27+AB59+AB91</f>
        <v>0</v>
      </c>
      <c r="AC124" s="6">
        <v>0</v>
      </c>
      <c r="AD124" s="22">
        <f t="shared" si="14"/>
        <v>55977</v>
      </c>
    </row>
    <row r="125" spans="2:32" x14ac:dyDescent="0.3">
      <c r="B125" s="21" t="s">
        <v>24</v>
      </c>
      <c r="C125" s="5">
        <f t="shared" ref="C125:AB129" si="16">+C28+C60+C92</f>
        <v>68</v>
      </c>
      <c r="D125" s="5">
        <f t="shared" si="16"/>
        <v>31</v>
      </c>
      <c r="E125" s="5">
        <f t="shared" si="16"/>
        <v>53</v>
      </c>
      <c r="F125" s="5">
        <f t="shared" si="16"/>
        <v>44</v>
      </c>
      <c r="G125" s="5">
        <f t="shared" si="16"/>
        <v>71</v>
      </c>
      <c r="H125" s="5">
        <f t="shared" si="16"/>
        <v>11540</v>
      </c>
      <c r="I125" s="5">
        <f t="shared" si="16"/>
        <v>94</v>
      </c>
      <c r="J125" s="5">
        <f t="shared" si="16"/>
        <v>549</v>
      </c>
      <c r="K125" s="5">
        <f t="shared" si="16"/>
        <v>202</v>
      </c>
      <c r="L125" s="5">
        <f t="shared" si="16"/>
        <v>209</v>
      </c>
      <c r="M125" s="5">
        <f t="shared" si="16"/>
        <v>75</v>
      </c>
      <c r="N125" s="5">
        <f t="shared" si="16"/>
        <v>125</v>
      </c>
      <c r="O125" s="5">
        <f t="shared" si="16"/>
        <v>4942</v>
      </c>
      <c r="P125" s="5">
        <f t="shared" si="16"/>
        <v>2183</v>
      </c>
      <c r="Q125" s="5">
        <f t="shared" si="16"/>
        <v>309</v>
      </c>
      <c r="R125" s="5">
        <f t="shared" si="16"/>
        <v>1345</v>
      </c>
      <c r="S125" s="5">
        <f t="shared" si="16"/>
        <v>651</v>
      </c>
      <c r="T125" s="5">
        <f t="shared" si="16"/>
        <v>1435</v>
      </c>
      <c r="U125" s="6">
        <f t="shared" si="16"/>
        <v>687</v>
      </c>
      <c r="V125" s="6">
        <f t="shared" si="16"/>
        <v>782</v>
      </c>
      <c r="W125" s="6">
        <f t="shared" si="16"/>
        <v>337</v>
      </c>
      <c r="X125" s="6">
        <f t="shared" si="16"/>
        <v>791</v>
      </c>
      <c r="Y125" s="6">
        <f t="shared" si="16"/>
        <v>464</v>
      </c>
      <c r="Z125" s="6">
        <f t="shared" si="16"/>
        <v>1358</v>
      </c>
      <c r="AA125" s="6">
        <f t="shared" si="16"/>
        <v>2310</v>
      </c>
      <c r="AB125" s="6">
        <f t="shared" si="16"/>
        <v>0</v>
      </c>
      <c r="AC125" s="6">
        <v>0</v>
      </c>
      <c r="AD125" s="22">
        <f t="shared" si="14"/>
        <v>30655</v>
      </c>
    </row>
    <row r="126" spans="2:32" x14ac:dyDescent="0.3">
      <c r="B126" s="21" t="s">
        <v>25</v>
      </c>
      <c r="C126" s="5">
        <f t="shared" si="16"/>
        <v>48</v>
      </c>
      <c r="D126" s="5">
        <f t="shared" si="16"/>
        <v>29</v>
      </c>
      <c r="E126" s="5">
        <f t="shared" si="16"/>
        <v>73</v>
      </c>
      <c r="F126" s="5">
        <f t="shared" si="16"/>
        <v>58</v>
      </c>
      <c r="G126" s="5">
        <f t="shared" si="16"/>
        <v>105</v>
      </c>
      <c r="H126" s="5">
        <f t="shared" si="16"/>
        <v>19179</v>
      </c>
      <c r="I126" s="5">
        <f t="shared" si="16"/>
        <v>271</v>
      </c>
      <c r="J126" s="5">
        <f t="shared" si="16"/>
        <v>547</v>
      </c>
      <c r="K126" s="5">
        <f t="shared" si="16"/>
        <v>156</v>
      </c>
      <c r="L126" s="5">
        <f t="shared" si="16"/>
        <v>198</v>
      </c>
      <c r="M126" s="5">
        <f t="shared" si="16"/>
        <v>147</v>
      </c>
      <c r="N126" s="5">
        <f t="shared" si="16"/>
        <v>268</v>
      </c>
      <c r="O126" s="5">
        <f t="shared" si="16"/>
        <v>7917</v>
      </c>
      <c r="P126" s="5">
        <f t="shared" si="16"/>
        <v>2958</v>
      </c>
      <c r="Q126" s="5">
        <f t="shared" si="16"/>
        <v>644</v>
      </c>
      <c r="R126" s="5">
        <f t="shared" si="16"/>
        <v>1909</v>
      </c>
      <c r="S126" s="5">
        <f t="shared" si="16"/>
        <v>1430</v>
      </c>
      <c r="T126" s="5">
        <f t="shared" si="16"/>
        <v>2509</v>
      </c>
      <c r="U126" s="6">
        <f t="shared" si="16"/>
        <v>1213</v>
      </c>
      <c r="V126" s="6">
        <f t="shared" si="16"/>
        <v>1752</v>
      </c>
      <c r="W126" s="6">
        <f t="shared" si="16"/>
        <v>2312</v>
      </c>
      <c r="X126" s="6">
        <f t="shared" si="16"/>
        <v>581</v>
      </c>
      <c r="Y126" s="6">
        <f t="shared" si="16"/>
        <v>1433</v>
      </c>
      <c r="Z126" s="6">
        <f t="shared" si="16"/>
        <v>1911</v>
      </c>
      <c r="AA126" s="6">
        <f t="shared" si="16"/>
        <v>3446</v>
      </c>
      <c r="AB126" s="6">
        <f t="shared" si="16"/>
        <v>0</v>
      </c>
      <c r="AC126" s="6">
        <v>0</v>
      </c>
      <c r="AD126" s="22">
        <f t="shared" si="14"/>
        <v>51094</v>
      </c>
      <c r="AF126" s="9"/>
    </row>
    <row r="127" spans="2:32" x14ac:dyDescent="0.3">
      <c r="B127" s="21" t="s">
        <v>67</v>
      </c>
      <c r="C127" s="5">
        <f t="shared" si="16"/>
        <v>40</v>
      </c>
      <c r="D127" s="5">
        <f t="shared" si="16"/>
        <v>77</v>
      </c>
      <c r="E127" s="5">
        <f t="shared" si="16"/>
        <v>83</v>
      </c>
      <c r="F127" s="5">
        <f t="shared" si="16"/>
        <v>47</v>
      </c>
      <c r="G127" s="5">
        <f t="shared" si="16"/>
        <v>136</v>
      </c>
      <c r="H127" s="5">
        <f t="shared" si="16"/>
        <v>14738</v>
      </c>
      <c r="I127" s="5">
        <f t="shared" si="16"/>
        <v>243</v>
      </c>
      <c r="J127" s="5">
        <f t="shared" si="16"/>
        <v>571</v>
      </c>
      <c r="K127" s="5">
        <f t="shared" si="16"/>
        <v>175</v>
      </c>
      <c r="L127" s="5">
        <f t="shared" si="16"/>
        <v>379</v>
      </c>
      <c r="M127" s="5">
        <f t="shared" si="16"/>
        <v>107</v>
      </c>
      <c r="N127" s="5">
        <f t="shared" si="16"/>
        <v>266</v>
      </c>
      <c r="O127" s="5">
        <f t="shared" si="16"/>
        <v>5379</v>
      </c>
      <c r="P127" s="5">
        <f t="shared" si="16"/>
        <v>2263</v>
      </c>
      <c r="Q127" s="5">
        <f t="shared" si="16"/>
        <v>725</v>
      </c>
      <c r="R127" s="5">
        <f t="shared" si="16"/>
        <v>2213</v>
      </c>
      <c r="S127" s="5">
        <f t="shared" si="16"/>
        <v>1106</v>
      </c>
      <c r="T127" s="5">
        <f t="shared" si="16"/>
        <v>1982</v>
      </c>
      <c r="U127" s="6">
        <f t="shared" si="16"/>
        <v>1128</v>
      </c>
      <c r="V127" s="6">
        <f t="shared" si="16"/>
        <v>1889</v>
      </c>
      <c r="W127" s="6">
        <f t="shared" si="16"/>
        <v>3157</v>
      </c>
      <c r="X127" s="6">
        <f t="shared" si="16"/>
        <v>1511</v>
      </c>
      <c r="Y127" s="6">
        <f t="shared" si="16"/>
        <v>2619</v>
      </c>
      <c r="Z127" s="6">
        <f t="shared" si="16"/>
        <v>1496</v>
      </c>
      <c r="AA127" s="6">
        <f t="shared" si="16"/>
        <v>1669</v>
      </c>
      <c r="AB127" s="6">
        <f t="shared" si="16"/>
        <v>0</v>
      </c>
      <c r="AC127" s="6">
        <v>0</v>
      </c>
      <c r="AD127" s="22">
        <f t="shared" si="14"/>
        <v>43999</v>
      </c>
    </row>
    <row r="128" spans="2:32" ht="20.399999999999999" x14ac:dyDescent="0.3">
      <c r="B128" s="21" t="s">
        <v>57</v>
      </c>
      <c r="C128" s="5">
        <f t="shared" si="16"/>
        <v>262</v>
      </c>
      <c r="D128" s="5">
        <f t="shared" si="16"/>
        <v>130</v>
      </c>
      <c r="E128" s="5">
        <f t="shared" si="16"/>
        <v>240</v>
      </c>
      <c r="F128" s="5">
        <f t="shared" si="16"/>
        <v>98</v>
      </c>
      <c r="G128" s="5">
        <f t="shared" si="16"/>
        <v>294</v>
      </c>
      <c r="H128" s="5">
        <f t="shared" si="16"/>
        <v>20862</v>
      </c>
      <c r="I128" s="5">
        <f t="shared" si="16"/>
        <v>182</v>
      </c>
      <c r="J128" s="5">
        <f t="shared" si="16"/>
        <v>547</v>
      </c>
      <c r="K128" s="5">
        <f t="shared" si="16"/>
        <v>569</v>
      </c>
      <c r="L128" s="5">
        <f t="shared" si="16"/>
        <v>387</v>
      </c>
      <c r="M128" s="5">
        <f t="shared" si="16"/>
        <v>279</v>
      </c>
      <c r="N128" s="5">
        <f t="shared" si="16"/>
        <v>387</v>
      </c>
      <c r="O128" s="5">
        <f t="shared" si="16"/>
        <v>8846</v>
      </c>
      <c r="P128" s="5">
        <f t="shared" si="16"/>
        <v>3388</v>
      </c>
      <c r="Q128" s="5">
        <f t="shared" si="16"/>
        <v>580</v>
      </c>
      <c r="R128" s="5">
        <f t="shared" si="16"/>
        <v>2718</v>
      </c>
      <c r="S128" s="5">
        <f t="shared" si="16"/>
        <v>1443</v>
      </c>
      <c r="T128" s="5">
        <f t="shared" si="16"/>
        <v>2745</v>
      </c>
      <c r="U128" s="6">
        <f t="shared" si="16"/>
        <v>2081</v>
      </c>
      <c r="V128" s="6">
        <f t="shared" si="16"/>
        <v>1278</v>
      </c>
      <c r="W128" s="6">
        <f t="shared" si="16"/>
        <v>3507</v>
      </c>
      <c r="X128" s="6">
        <f t="shared" si="16"/>
        <v>2109</v>
      </c>
      <c r="Y128" s="6">
        <f t="shared" si="16"/>
        <v>3304</v>
      </c>
      <c r="Z128" s="6">
        <f t="shared" si="16"/>
        <v>2141</v>
      </c>
      <c r="AA128" s="6">
        <f t="shared" si="16"/>
        <v>1880</v>
      </c>
      <c r="AB128" s="6">
        <f t="shared" si="16"/>
        <v>0</v>
      </c>
      <c r="AC128" s="6">
        <v>0</v>
      </c>
      <c r="AD128" s="22">
        <f t="shared" si="14"/>
        <v>60257</v>
      </c>
    </row>
    <row r="129" spans="1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1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1:32" x14ac:dyDescent="0.3">
      <c r="B131" s="21" t="s">
        <v>26</v>
      </c>
      <c r="C131" s="23">
        <f>SUM(C104:C130)</f>
        <v>16585</v>
      </c>
      <c r="D131" s="23">
        <f t="shared" ref="D131:AC131" si="17">SUM(D104:D130)</f>
        <v>8565</v>
      </c>
      <c r="E131" s="23">
        <f t="shared" si="17"/>
        <v>10439</v>
      </c>
      <c r="F131" s="23">
        <f t="shared" si="17"/>
        <v>7220</v>
      </c>
      <c r="G131" s="23">
        <f t="shared" si="17"/>
        <v>10532</v>
      </c>
      <c r="H131" s="23">
        <f t="shared" si="17"/>
        <v>183607</v>
      </c>
      <c r="I131" s="23">
        <f t="shared" si="17"/>
        <v>6979</v>
      </c>
      <c r="J131" s="23">
        <f t="shared" si="17"/>
        <v>12268</v>
      </c>
      <c r="K131" s="23">
        <f t="shared" si="17"/>
        <v>10781</v>
      </c>
      <c r="L131" s="23">
        <f t="shared" si="17"/>
        <v>10212</v>
      </c>
      <c r="M131" s="23">
        <f t="shared" si="17"/>
        <v>6437</v>
      </c>
      <c r="N131" s="23">
        <f t="shared" si="17"/>
        <v>10349</v>
      </c>
      <c r="O131" s="23">
        <f t="shared" si="17"/>
        <v>68035</v>
      </c>
      <c r="P131" s="23">
        <f t="shared" si="17"/>
        <v>35306</v>
      </c>
      <c r="Q131" s="23">
        <f t="shared" si="17"/>
        <v>10196</v>
      </c>
      <c r="R131" s="23">
        <f t="shared" si="17"/>
        <v>38520</v>
      </c>
      <c r="S131" s="23">
        <f t="shared" si="17"/>
        <v>16462</v>
      </c>
      <c r="T131" s="23">
        <f t="shared" si="17"/>
        <v>51902</v>
      </c>
      <c r="U131" s="23">
        <f t="shared" si="17"/>
        <v>35881</v>
      </c>
      <c r="V131" s="23">
        <f t="shared" si="17"/>
        <v>23616</v>
      </c>
      <c r="W131" s="23">
        <f t="shared" si="17"/>
        <v>52682</v>
      </c>
      <c r="X131" s="23">
        <f t="shared" si="17"/>
        <v>28368</v>
      </c>
      <c r="Y131" s="23">
        <f t="shared" si="17"/>
        <v>46249</v>
      </c>
      <c r="Z131" s="23">
        <f t="shared" si="17"/>
        <v>40602</v>
      </c>
      <c r="AA131" s="23">
        <f t="shared" si="17"/>
        <v>55821</v>
      </c>
      <c r="AB131" s="23">
        <f t="shared" si="17"/>
        <v>0</v>
      </c>
      <c r="AC131" s="23">
        <f t="shared" si="17"/>
        <v>0</v>
      </c>
      <c r="AD131" s="23">
        <f>SUM(AD104:AD129)</f>
        <v>797614</v>
      </c>
      <c r="AF131" s="8"/>
    </row>
    <row r="133" spans="1:32" x14ac:dyDescent="0.3">
      <c r="B133" s="16" t="s">
        <v>69</v>
      </c>
      <c r="C133" s="17">
        <f>SUM(H116:H130)+SUM(O109:AC109)</f>
        <v>280200</v>
      </c>
    </row>
    <row r="134" spans="1:32" x14ac:dyDescent="0.3">
      <c r="B134" s="16" t="s">
        <v>70</v>
      </c>
      <c r="C134" s="17">
        <f>SUM(C116:G130)+SUM(I116:N130)+SUM(O104:AC108)+SUM(O110:AC115)</f>
        <v>58093</v>
      </c>
      <c r="AE134" s="30">
        <f>SUMPRODUCT(C71:AC97,AG71:BG97)+SUMPRODUCT(C39:AC65,AG39:BG65)+SUMPRODUCT(C7:AC33,AG7:BG33)</f>
        <v>316589870</v>
      </c>
    </row>
    <row r="135" spans="1:32" x14ac:dyDescent="0.3">
      <c r="AD135" s="9"/>
      <c r="AE135" s="31">
        <f>AE134/23</f>
        <v>13764776.956521738</v>
      </c>
    </row>
    <row r="136" spans="1:32" x14ac:dyDescent="0.3">
      <c r="A136" t="s">
        <v>93</v>
      </c>
      <c r="B136" s="9">
        <f>SUM(C104:N115)</f>
        <v>120748</v>
      </c>
      <c r="C136" s="29">
        <f>B136/B$139</f>
        <v>0.15138651026687094</v>
      </c>
    </row>
    <row r="137" spans="1:32" x14ac:dyDescent="0.3">
      <c r="A137" t="s">
        <v>70</v>
      </c>
      <c r="B137" s="9">
        <f>AD131-B138-B136</f>
        <v>58093</v>
      </c>
      <c r="C137" s="29">
        <f>B137/B$139</f>
        <v>7.2833475841697859E-2</v>
      </c>
    </row>
    <row r="138" spans="1:32" x14ac:dyDescent="0.3">
      <c r="A138" t="s">
        <v>94</v>
      </c>
      <c r="B138" s="9">
        <f>SUM(H116:H130)+SUM(O109:AC109)+SUM(O116:AC130)</f>
        <v>618773</v>
      </c>
      <c r="C138" s="29">
        <f>B138/B$139</f>
        <v>0.77578001389143114</v>
      </c>
    </row>
    <row r="139" spans="1:32" x14ac:dyDescent="0.3">
      <c r="B139" s="9">
        <f>SUM(B136:B138)</f>
        <v>797614</v>
      </c>
    </row>
  </sheetData>
  <conditionalFormatting sqref="C104:N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9:AA109 O116:AA128 H116:H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BG135"/>
  <sheetViews>
    <sheetView topLeftCell="A109" zoomScale="80" zoomScaleNormal="80" workbookViewId="0">
      <selection activeCell="AF127" sqref="AF127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7.6640625" bestFit="1" customWidth="1"/>
    <col min="7" max="7" width="8.6640625" customWidth="1"/>
    <col min="8" max="8" width="8.6640625" bestFit="1" customWidth="1"/>
    <col min="9" max="14" width="5.6640625" bestFit="1" customWidth="1"/>
    <col min="15" max="16" width="6.6640625" bestFit="1" customWidth="1"/>
    <col min="17" max="17" width="5.5546875" bestFit="1" customWidth="1"/>
    <col min="18" max="18" width="5.6640625" bestFit="1" customWidth="1"/>
    <col min="19" max="19" width="5.5546875" bestFit="1" customWidth="1"/>
    <col min="20" max="20" width="7" bestFit="1" customWidth="1"/>
    <col min="21" max="21" width="6.6640625" bestFit="1" customWidth="1"/>
    <col min="22" max="22" width="5.6640625" bestFit="1" customWidth="1"/>
    <col min="23" max="27" width="6.6640625" bestFit="1" customWidth="1"/>
    <col min="28" max="28" width="5.6640625" bestFit="1" customWidth="1"/>
    <col min="29" max="29" width="6.33203125" bestFit="1" customWidth="1"/>
    <col min="30" max="30" width="9.33203125" bestFit="1" customWidth="1"/>
    <col min="32" max="32" width="14.44140625" bestFit="1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  <col min="59" max="59" width="5.33203125" bestFit="1" customWidth="1"/>
  </cols>
  <sheetData>
    <row r="2" spans="2:59" x14ac:dyDescent="0.3">
      <c r="C2" s="1" t="s">
        <v>0</v>
      </c>
    </row>
    <row r="3" spans="2:59" x14ac:dyDescent="0.3">
      <c r="C3" s="2" t="s">
        <v>74</v>
      </c>
      <c r="D3" s="3"/>
      <c r="G3" s="2" t="s">
        <v>33</v>
      </c>
      <c r="H3" s="2"/>
    </row>
    <row r="4" spans="2:59" x14ac:dyDescent="0.3"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2:59" x14ac:dyDescent="0.3">
      <c r="B5" s="4" t="s">
        <v>34</v>
      </c>
      <c r="E5" t="s">
        <v>3</v>
      </c>
    </row>
    <row r="6" spans="2:59" ht="72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76</v>
      </c>
      <c r="D7" s="5">
        <v>165</v>
      </c>
      <c r="E7" s="5">
        <v>254</v>
      </c>
      <c r="F7" s="5">
        <v>394</v>
      </c>
      <c r="G7" s="5">
        <v>493</v>
      </c>
      <c r="H7" s="5">
        <v>5144</v>
      </c>
      <c r="I7" s="5">
        <v>521</v>
      </c>
      <c r="J7" s="5">
        <v>572</v>
      </c>
      <c r="K7" s="5">
        <v>516</v>
      </c>
      <c r="L7" s="5">
        <v>507</v>
      </c>
      <c r="M7" s="5">
        <v>410</v>
      </c>
      <c r="N7" s="5">
        <v>521</v>
      </c>
      <c r="O7" s="5">
        <v>432</v>
      </c>
      <c r="P7" s="5">
        <v>116</v>
      </c>
      <c r="Q7" s="5">
        <v>115</v>
      </c>
      <c r="R7" s="5">
        <v>211</v>
      </c>
      <c r="S7" s="5">
        <v>145</v>
      </c>
      <c r="T7" s="5">
        <v>189</v>
      </c>
      <c r="U7" s="6">
        <v>80</v>
      </c>
      <c r="V7" s="6">
        <v>71</v>
      </c>
      <c r="W7" s="6">
        <v>83</v>
      </c>
      <c r="X7" s="6">
        <v>44</v>
      </c>
      <c r="Y7" s="6">
        <v>29</v>
      </c>
      <c r="Z7" s="6">
        <v>72</v>
      </c>
      <c r="AA7" s="6">
        <v>174</v>
      </c>
      <c r="AB7" s="6">
        <v>0</v>
      </c>
      <c r="AC7" s="6">
        <v>0</v>
      </c>
      <c r="AD7" s="22">
        <f t="shared" ref="AD7:AD33" si="0">SUM(C7:AC7)</f>
        <v>11334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245</v>
      </c>
      <c r="D8" s="5">
        <v>32</v>
      </c>
      <c r="E8" s="5">
        <v>81</v>
      </c>
      <c r="F8" s="5">
        <v>110</v>
      </c>
      <c r="G8" s="5">
        <v>189</v>
      </c>
      <c r="H8" s="5">
        <v>3032</v>
      </c>
      <c r="I8" s="5">
        <v>573</v>
      </c>
      <c r="J8" s="5">
        <v>532</v>
      </c>
      <c r="K8" s="5">
        <v>551</v>
      </c>
      <c r="L8" s="5">
        <v>443</v>
      </c>
      <c r="M8" s="5">
        <v>324</v>
      </c>
      <c r="N8" s="5">
        <v>622</v>
      </c>
      <c r="O8" s="5">
        <v>492</v>
      </c>
      <c r="P8" s="5">
        <v>175</v>
      </c>
      <c r="Q8" s="5">
        <v>101</v>
      </c>
      <c r="R8" s="5">
        <v>168</v>
      </c>
      <c r="S8" s="5">
        <v>250</v>
      </c>
      <c r="T8" s="5">
        <v>195</v>
      </c>
      <c r="U8" s="6">
        <v>96</v>
      </c>
      <c r="V8" s="6">
        <v>119</v>
      </c>
      <c r="W8" s="6">
        <v>157</v>
      </c>
      <c r="X8" s="6">
        <v>50</v>
      </c>
      <c r="Y8" s="6">
        <v>67</v>
      </c>
      <c r="Z8" s="6">
        <v>82</v>
      </c>
      <c r="AA8" s="6">
        <v>181</v>
      </c>
      <c r="AB8" s="6">
        <v>0</v>
      </c>
      <c r="AC8" s="6">
        <v>0</v>
      </c>
      <c r="AD8" s="22">
        <f t="shared" si="0"/>
        <v>8867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349</v>
      </c>
      <c r="D9" s="5">
        <v>84</v>
      </c>
      <c r="E9" s="5">
        <v>31</v>
      </c>
      <c r="F9" s="5">
        <v>79</v>
      </c>
      <c r="G9" s="5">
        <v>178</v>
      </c>
      <c r="H9" s="5">
        <v>3510</v>
      </c>
      <c r="I9" s="5">
        <v>470</v>
      </c>
      <c r="J9" s="5">
        <v>419</v>
      </c>
      <c r="K9" s="5">
        <v>391</v>
      </c>
      <c r="L9" s="5">
        <v>475</v>
      </c>
      <c r="M9" s="5">
        <v>300</v>
      </c>
      <c r="N9" s="5">
        <v>507</v>
      </c>
      <c r="O9" s="5">
        <v>455</v>
      </c>
      <c r="P9" s="5">
        <v>81</v>
      </c>
      <c r="Q9" s="5">
        <v>79</v>
      </c>
      <c r="R9" s="5">
        <v>165</v>
      </c>
      <c r="S9" s="5">
        <v>147</v>
      </c>
      <c r="T9" s="5">
        <v>140</v>
      </c>
      <c r="U9" s="6">
        <v>173</v>
      </c>
      <c r="V9" s="6">
        <v>86</v>
      </c>
      <c r="W9" s="6">
        <v>209</v>
      </c>
      <c r="X9" s="6">
        <v>62</v>
      </c>
      <c r="Y9" s="6">
        <v>51</v>
      </c>
      <c r="Z9" s="6">
        <v>34</v>
      </c>
      <c r="AA9" s="6">
        <v>194</v>
      </c>
      <c r="AB9" s="6">
        <v>0</v>
      </c>
      <c r="AC9" s="6">
        <v>0</v>
      </c>
      <c r="AD9" s="22">
        <f t="shared" si="0"/>
        <v>8669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646</v>
      </c>
      <c r="D10" s="5">
        <v>75</v>
      </c>
      <c r="E10" s="5">
        <v>102</v>
      </c>
      <c r="F10" s="5">
        <v>13</v>
      </c>
      <c r="G10" s="5">
        <v>38</v>
      </c>
      <c r="H10" s="5">
        <v>1654</v>
      </c>
      <c r="I10" s="5">
        <v>311</v>
      </c>
      <c r="J10" s="5">
        <v>358</v>
      </c>
      <c r="K10" s="5">
        <v>401</v>
      </c>
      <c r="L10" s="5">
        <v>394</v>
      </c>
      <c r="M10" s="5">
        <v>161</v>
      </c>
      <c r="N10" s="5">
        <v>431</v>
      </c>
      <c r="O10" s="5">
        <v>302</v>
      </c>
      <c r="P10" s="5">
        <v>154</v>
      </c>
      <c r="Q10" s="5">
        <v>14</v>
      </c>
      <c r="R10" s="5">
        <v>154</v>
      </c>
      <c r="S10" s="5">
        <v>219</v>
      </c>
      <c r="T10" s="5">
        <v>141</v>
      </c>
      <c r="U10" s="6">
        <v>80</v>
      </c>
      <c r="V10" s="6">
        <v>103</v>
      </c>
      <c r="W10" s="6">
        <v>61</v>
      </c>
      <c r="X10" s="6">
        <v>31</v>
      </c>
      <c r="Y10" s="6">
        <v>58</v>
      </c>
      <c r="Z10" s="6">
        <v>17</v>
      </c>
      <c r="AA10" s="6">
        <v>133</v>
      </c>
      <c r="AB10" s="6">
        <v>0</v>
      </c>
      <c r="AC10" s="6">
        <v>0</v>
      </c>
      <c r="AD10" s="22">
        <f t="shared" si="0"/>
        <v>6051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767</v>
      </c>
      <c r="D11" s="5">
        <v>136</v>
      </c>
      <c r="E11" s="5">
        <v>233</v>
      </c>
      <c r="F11" s="5">
        <v>23</v>
      </c>
      <c r="G11" s="5">
        <v>28</v>
      </c>
      <c r="H11" s="5">
        <v>2861</v>
      </c>
      <c r="I11" s="5">
        <v>566</v>
      </c>
      <c r="J11" s="5">
        <v>699</v>
      </c>
      <c r="K11" s="5">
        <v>639</v>
      </c>
      <c r="L11" s="5">
        <v>799</v>
      </c>
      <c r="M11" s="5">
        <v>363</v>
      </c>
      <c r="N11" s="5">
        <v>749</v>
      </c>
      <c r="O11" s="5">
        <v>293</v>
      </c>
      <c r="P11" s="5">
        <v>151</v>
      </c>
      <c r="Q11" s="5">
        <v>69</v>
      </c>
      <c r="R11" s="5">
        <v>274</v>
      </c>
      <c r="S11" s="5">
        <v>146</v>
      </c>
      <c r="T11" s="5">
        <v>314</v>
      </c>
      <c r="U11" s="6">
        <v>107</v>
      </c>
      <c r="V11" s="6">
        <v>66</v>
      </c>
      <c r="W11" s="6">
        <v>174</v>
      </c>
      <c r="X11" s="6">
        <v>78</v>
      </c>
      <c r="Y11" s="6">
        <v>90</v>
      </c>
      <c r="Z11" s="6">
        <v>89</v>
      </c>
      <c r="AA11" s="6">
        <v>241</v>
      </c>
      <c r="AB11" s="6">
        <v>0</v>
      </c>
      <c r="AC11" s="6">
        <v>0</v>
      </c>
      <c r="AD11" s="22">
        <f t="shared" si="0"/>
        <v>9955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6359</v>
      </c>
      <c r="D12" s="5">
        <v>2608</v>
      </c>
      <c r="E12" s="5">
        <v>3330</v>
      </c>
      <c r="F12" s="5">
        <v>1653</v>
      </c>
      <c r="G12" s="5">
        <v>2384</v>
      </c>
      <c r="H12" s="5">
        <v>3868</v>
      </c>
      <c r="I12" s="5">
        <v>421</v>
      </c>
      <c r="J12" s="5">
        <v>998</v>
      </c>
      <c r="K12" s="5">
        <v>2476</v>
      </c>
      <c r="L12" s="5">
        <v>1799</v>
      </c>
      <c r="M12" s="5">
        <v>1470</v>
      </c>
      <c r="N12" s="5">
        <v>1371</v>
      </c>
      <c r="O12" s="5">
        <v>1685</v>
      </c>
      <c r="P12" s="5">
        <v>1586</v>
      </c>
      <c r="Q12" s="5">
        <v>2122</v>
      </c>
      <c r="R12" s="5">
        <v>10153</v>
      </c>
      <c r="S12" s="5">
        <v>3200</v>
      </c>
      <c r="T12" s="5">
        <v>14238</v>
      </c>
      <c r="U12" s="6">
        <v>10703</v>
      </c>
      <c r="V12" s="6">
        <v>5090</v>
      </c>
      <c r="W12" s="6">
        <v>12983</v>
      </c>
      <c r="X12" s="6">
        <v>7404</v>
      </c>
      <c r="Y12" s="6">
        <v>11690</v>
      </c>
      <c r="Z12" s="6">
        <v>9831</v>
      </c>
      <c r="AA12" s="6">
        <v>12213</v>
      </c>
      <c r="AB12" s="6">
        <v>0</v>
      </c>
      <c r="AC12" s="6">
        <v>0</v>
      </c>
      <c r="AD12" s="22">
        <f t="shared" si="0"/>
        <v>131635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540</v>
      </c>
      <c r="D13" s="5">
        <v>425</v>
      </c>
      <c r="E13" s="5">
        <v>387</v>
      </c>
      <c r="F13" s="5">
        <v>337</v>
      </c>
      <c r="G13" s="5">
        <v>478</v>
      </c>
      <c r="H13" s="5">
        <v>439</v>
      </c>
      <c r="I13" s="5">
        <v>13</v>
      </c>
      <c r="J13" s="5">
        <v>52</v>
      </c>
      <c r="K13" s="5">
        <v>210</v>
      </c>
      <c r="L13" s="5">
        <v>328</v>
      </c>
      <c r="M13" s="5">
        <v>207</v>
      </c>
      <c r="N13" s="5">
        <v>322</v>
      </c>
      <c r="O13" s="5">
        <v>25</v>
      </c>
      <c r="P13" s="5">
        <v>54</v>
      </c>
      <c r="Q13" s="5">
        <v>47</v>
      </c>
      <c r="R13" s="5">
        <v>223</v>
      </c>
      <c r="S13" s="5">
        <v>52</v>
      </c>
      <c r="T13" s="5">
        <v>243</v>
      </c>
      <c r="U13" s="6">
        <v>143</v>
      </c>
      <c r="V13" s="6">
        <v>84</v>
      </c>
      <c r="W13" s="6">
        <v>151</v>
      </c>
      <c r="X13" s="6">
        <v>76</v>
      </c>
      <c r="Y13" s="6">
        <v>193</v>
      </c>
      <c r="Z13" s="6">
        <v>68</v>
      </c>
      <c r="AA13" s="6">
        <v>134</v>
      </c>
      <c r="AB13" s="6">
        <v>0</v>
      </c>
      <c r="AC13" s="6">
        <v>0</v>
      </c>
      <c r="AD13" s="22">
        <f t="shared" si="0"/>
        <v>5231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685</v>
      </c>
      <c r="D14" s="5">
        <v>500</v>
      </c>
      <c r="E14" s="5">
        <v>452</v>
      </c>
      <c r="F14" s="5">
        <v>402</v>
      </c>
      <c r="G14" s="5">
        <v>722</v>
      </c>
      <c r="H14" s="5">
        <v>1136</v>
      </c>
      <c r="I14" s="5">
        <v>141</v>
      </c>
      <c r="J14" s="5">
        <v>11</v>
      </c>
      <c r="K14" s="5">
        <v>300</v>
      </c>
      <c r="L14" s="5">
        <v>454</v>
      </c>
      <c r="M14" s="5">
        <v>236</v>
      </c>
      <c r="N14" s="5">
        <v>550</v>
      </c>
      <c r="O14" s="5">
        <v>139</v>
      </c>
      <c r="P14" s="5">
        <v>142</v>
      </c>
      <c r="Q14" s="5">
        <v>125</v>
      </c>
      <c r="R14" s="5">
        <v>385</v>
      </c>
      <c r="S14" s="5">
        <v>141</v>
      </c>
      <c r="T14" s="5">
        <v>243</v>
      </c>
      <c r="U14" s="6">
        <v>157</v>
      </c>
      <c r="V14" s="6">
        <v>196</v>
      </c>
      <c r="W14" s="6">
        <v>246</v>
      </c>
      <c r="X14" s="6">
        <v>250</v>
      </c>
      <c r="Y14" s="6">
        <v>225</v>
      </c>
      <c r="Z14" s="6">
        <v>248</v>
      </c>
      <c r="AA14" s="6">
        <v>236</v>
      </c>
      <c r="AB14" s="6">
        <v>0</v>
      </c>
      <c r="AC14" s="6">
        <v>0</v>
      </c>
      <c r="AD14" s="22">
        <f t="shared" si="0"/>
        <v>8322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645</v>
      </c>
      <c r="D15" s="5">
        <v>754</v>
      </c>
      <c r="E15" s="5">
        <v>402</v>
      </c>
      <c r="F15" s="5">
        <v>374</v>
      </c>
      <c r="G15" s="5">
        <v>593</v>
      </c>
      <c r="H15" s="5">
        <v>2700</v>
      </c>
      <c r="I15" s="5">
        <v>253</v>
      </c>
      <c r="J15" s="5">
        <v>290</v>
      </c>
      <c r="K15" s="5">
        <v>32</v>
      </c>
      <c r="L15" s="5">
        <v>82</v>
      </c>
      <c r="M15" s="5">
        <v>167</v>
      </c>
      <c r="N15" s="5">
        <v>254</v>
      </c>
      <c r="O15" s="5">
        <v>332</v>
      </c>
      <c r="P15" s="5">
        <v>137</v>
      </c>
      <c r="Q15" s="5">
        <v>96</v>
      </c>
      <c r="R15" s="5">
        <v>255</v>
      </c>
      <c r="S15" s="5">
        <v>134</v>
      </c>
      <c r="T15" s="5">
        <v>442</v>
      </c>
      <c r="U15" s="6">
        <v>186</v>
      </c>
      <c r="V15" s="6">
        <v>266</v>
      </c>
      <c r="W15" s="6">
        <v>374</v>
      </c>
      <c r="X15" s="6">
        <v>149</v>
      </c>
      <c r="Y15" s="6">
        <v>162</v>
      </c>
      <c r="Z15" s="6">
        <v>176</v>
      </c>
      <c r="AA15" s="6">
        <v>435</v>
      </c>
      <c r="AB15" s="6">
        <v>0</v>
      </c>
      <c r="AC15" s="6">
        <v>0</v>
      </c>
      <c r="AD15" s="22">
        <f t="shared" si="0"/>
        <v>9690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412</v>
      </c>
      <c r="D16" s="5">
        <v>402</v>
      </c>
      <c r="E16" s="5">
        <v>480</v>
      </c>
      <c r="F16" s="5">
        <v>381</v>
      </c>
      <c r="G16" s="5">
        <v>578</v>
      </c>
      <c r="H16" s="5">
        <v>2067</v>
      </c>
      <c r="I16" s="5">
        <v>317</v>
      </c>
      <c r="J16" s="5">
        <v>227</v>
      </c>
      <c r="K16" s="5">
        <v>53</v>
      </c>
      <c r="L16" s="5">
        <v>19</v>
      </c>
      <c r="M16" s="5">
        <v>38</v>
      </c>
      <c r="N16" s="5">
        <v>246</v>
      </c>
      <c r="O16" s="5">
        <v>252</v>
      </c>
      <c r="P16" s="5">
        <v>181</v>
      </c>
      <c r="Q16" s="5">
        <v>88</v>
      </c>
      <c r="R16" s="5">
        <v>267</v>
      </c>
      <c r="S16" s="5">
        <v>153</v>
      </c>
      <c r="T16" s="5">
        <v>341</v>
      </c>
      <c r="U16" s="6">
        <v>252</v>
      </c>
      <c r="V16" s="6">
        <v>114</v>
      </c>
      <c r="W16" s="6">
        <v>221</v>
      </c>
      <c r="X16" s="6">
        <v>154</v>
      </c>
      <c r="Y16" s="6">
        <v>152</v>
      </c>
      <c r="Z16" s="6">
        <v>231</v>
      </c>
      <c r="AA16" s="6">
        <v>250</v>
      </c>
      <c r="AB16" s="6">
        <v>0</v>
      </c>
      <c r="AC16" s="6">
        <v>0</v>
      </c>
      <c r="AD16" s="22">
        <f t="shared" si="0"/>
        <v>7876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414</v>
      </c>
      <c r="D17" s="5">
        <v>288</v>
      </c>
      <c r="E17" s="5">
        <v>318</v>
      </c>
      <c r="F17" s="5">
        <v>222</v>
      </c>
      <c r="G17" s="5">
        <v>311</v>
      </c>
      <c r="H17" s="5">
        <v>1570</v>
      </c>
      <c r="I17" s="5">
        <v>181</v>
      </c>
      <c r="J17" s="5">
        <v>270</v>
      </c>
      <c r="K17" s="5">
        <v>117</v>
      </c>
      <c r="L17" s="5">
        <v>49</v>
      </c>
      <c r="M17" s="5">
        <v>5</v>
      </c>
      <c r="N17" s="5">
        <v>29</v>
      </c>
      <c r="O17" s="5">
        <v>200</v>
      </c>
      <c r="P17" s="5">
        <v>150</v>
      </c>
      <c r="Q17" s="5">
        <v>72</v>
      </c>
      <c r="R17" s="5">
        <v>170</v>
      </c>
      <c r="S17" s="5">
        <v>69</v>
      </c>
      <c r="T17" s="5">
        <v>205</v>
      </c>
      <c r="U17" s="6">
        <v>98</v>
      </c>
      <c r="V17" s="6">
        <v>141</v>
      </c>
      <c r="W17" s="6">
        <v>212</v>
      </c>
      <c r="X17" s="6">
        <v>85</v>
      </c>
      <c r="Y17" s="6">
        <v>77</v>
      </c>
      <c r="Z17" s="6">
        <v>76</v>
      </c>
      <c r="AA17" s="6">
        <v>239</v>
      </c>
      <c r="AB17" s="6">
        <v>0</v>
      </c>
      <c r="AC17" s="6">
        <v>0</v>
      </c>
      <c r="AD17" s="22">
        <f t="shared" si="0"/>
        <v>5568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474</v>
      </c>
      <c r="D18" s="5">
        <v>539</v>
      </c>
      <c r="E18" s="5">
        <v>484</v>
      </c>
      <c r="F18" s="5">
        <v>530</v>
      </c>
      <c r="G18" s="5">
        <v>666</v>
      </c>
      <c r="H18" s="5">
        <v>1650</v>
      </c>
      <c r="I18" s="5">
        <v>260</v>
      </c>
      <c r="J18" s="5">
        <v>460</v>
      </c>
      <c r="K18" s="5">
        <v>299</v>
      </c>
      <c r="L18" s="5">
        <v>231</v>
      </c>
      <c r="M18" s="5">
        <v>74</v>
      </c>
      <c r="N18" s="5">
        <v>31</v>
      </c>
      <c r="O18" s="5">
        <v>242</v>
      </c>
      <c r="P18" s="5">
        <v>173</v>
      </c>
      <c r="Q18" s="5">
        <v>105</v>
      </c>
      <c r="R18" s="5">
        <v>391</v>
      </c>
      <c r="S18" s="5">
        <v>108</v>
      </c>
      <c r="T18" s="5">
        <v>466</v>
      </c>
      <c r="U18" s="6">
        <v>396</v>
      </c>
      <c r="V18" s="6">
        <v>235</v>
      </c>
      <c r="W18" s="6">
        <v>409</v>
      </c>
      <c r="X18" s="6">
        <v>153</v>
      </c>
      <c r="Y18" s="6">
        <v>326</v>
      </c>
      <c r="Z18" s="6">
        <v>210</v>
      </c>
      <c r="AA18" s="6">
        <v>335</v>
      </c>
      <c r="AB18" s="6">
        <v>0</v>
      </c>
      <c r="AC18" s="6">
        <v>0</v>
      </c>
      <c r="AD18" s="22">
        <f t="shared" si="0"/>
        <v>9247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349</v>
      </c>
      <c r="D19" s="5">
        <v>327</v>
      </c>
      <c r="E19" s="5">
        <v>345</v>
      </c>
      <c r="F19" s="5">
        <v>283</v>
      </c>
      <c r="G19" s="5">
        <v>231</v>
      </c>
      <c r="H19" s="5">
        <v>1240</v>
      </c>
      <c r="I19" s="5">
        <v>42</v>
      </c>
      <c r="J19" s="5">
        <v>153</v>
      </c>
      <c r="K19" s="5">
        <v>270</v>
      </c>
      <c r="L19" s="5">
        <v>242</v>
      </c>
      <c r="M19" s="5">
        <v>145</v>
      </c>
      <c r="N19" s="5">
        <v>192</v>
      </c>
      <c r="O19" s="5">
        <v>12</v>
      </c>
      <c r="P19" s="5">
        <v>403</v>
      </c>
      <c r="Q19" s="5">
        <v>855</v>
      </c>
      <c r="R19" s="5">
        <v>3424</v>
      </c>
      <c r="S19" s="5">
        <v>807</v>
      </c>
      <c r="T19" s="5">
        <v>4186</v>
      </c>
      <c r="U19" s="6">
        <v>3436</v>
      </c>
      <c r="V19" s="6">
        <v>1396</v>
      </c>
      <c r="W19" s="6">
        <v>3711</v>
      </c>
      <c r="X19" s="6">
        <v>1920</v>
      </c>
      <c r="Y19" s="6">
        <v>3179</v>
      </c>
      <c r="Z19" s="6">
        <v>2139</v>
      </c>
      <c r="AA19" s="6">
        <v>3756</v>
      </c>
      <c r="AB19" s="6">
        <v>0</v>
      </c>
      <c r="AC19" s="6">
        <v>0</v>
      </c>
      <c r="AD19" s="22">
        <f t="shared" si="0"/>
        <v>33043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100</v>
      </c>
      <c r="D20" s="5">
        <v>107</v>
      </c>
      <c r="E20" s="5">
        <v>62</v>
      </c>
      <c r="F20" s="5">
        <v>128</v>
      </c>
      <c r="G20" s="5">
        <v>166</v>
      </c>
      <c r="H20" s="5">
        <v>1269</v>
      </c>
      <c r="I20" s="5">
        <v>56</v>
      </c>
      <c r="J20" s="5">
        <v>143</v>
      </c>
      <c r="K20" s="5">
        <v>96</v>
      </c>
      <c r="L20" s="5">
        <v>140</v>
      </c>
      <c r="M20" s="5">
        <v>87</v>
      </c>
      <c r="N20" s="5">
        <v>170</v>
      </c>
      <c r="O20" s="5">
        <v>360</v>
      </c>
      <c r="P20" s="5">
        <v>55</v>
      </c>
      <c r="Q20" s="5">
        <v>809</v>
      </c>
      <c r="R20" s="5">
        <v>2240</v>
      </c>
      <c r="S20" s="5">
        <v>828</v>
      </c>
      <c r="T20" s="5">
        <v>3017</v>
      </c>
      <c r="U20" s="6">
        <v>1890</v>
      </c>
      <c r="V20" s="6">
        <v>635</v>
      </c>
      <c r="W20" s="6">
        <v>1544</v>
      </c>
      <c r="X20" s="6">
        <v>1026</v>
      </c>
      <c r="Y20" s="6">
        <v>1240</v>
      </c>
      <c r="Z20" s="6">
        <v>1110</v>
      </c>
      <c r="AA20" s="6">
        <v>2042</v>
      </c>
      <c r="AB20" s="6">
        <v>0</v>
      </c>
      <c r="AC20" s="6">
        <v>0</v>
      </c>
      <c r="AD20" s="22">
        <f t="shared" si="0"/>
        <v>19320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89</v>
      </c>
      <c r="D21" s="5">
        <v>83</v>
      </c>
      <c r="E21" s="5">
        <v>66</v>
      </c>
      <c r="F21" s="5">
        <v>29</v>
      </c>
      <c r="G21" s="5">
        <v>64</v>
      </c>
      <c r="H21" s="5">
        <v>2085</v>
      </c>
      <c r="I21" s="5">
        <v>34</v>
      </c>
      <c r="J21" s="5">
        <v>100</v>
      </c>
      <c r="K21" s="5">
        <v>67</v>
      </c>
      <c r="L21" s="5">
        <v>82</v>
      </c>
      <c r="M21" s="5">
        <v>67</v>
      </c>
      <c r="N21" s="5">
        <v>84</v>
      </c>
      <c r="O21" s="5">
        <v>977</v>
      </c>
      <c r="P21" s="5">
        <v>808</v>
      </c>
      <c r="Q21" s="5">
        <v>46</v>
      </c>
      <c r="R21" s="5">
        <v>119</v>
      </c>
      <c r="S21" s="5">
        <v>191</v>
      </c>
      <c r="T21" s="5">
        <v>710</v>
      </c>
      <c r="U21" s="6">
        <v>483</v>
      </c>
      <c r="V21" s="6">
        <v>298</v>
      </c>
      <c r="W21" s="6">
        <v>539</v>
      </c>
      <c r="X21" s="6">
        <v>255</v>
      </c>
      <c r="Y21" s="6">
        <v>466</v>
      </c>
      <c r="Z21" s="6">
        <v>586</v>
      </c>
      <c r="AA21" s="6">
        <v>517</v>
      </c>
      <c r="AB21" s="6">
        <v>0</v>
      </c>
      <c r="AC21" s="6">
        <v>0</v>
      </c>
      <c r="AD21" s="22">
        <f t="shared" si="0"/>
        <v>8845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174</v>
      </c>
      <c r="D22" s="5">
        <v>175</v>
      </c>
      <c r="E22" s="5">
        <v>200</v>
      </c>
      <c r="F22" s="5">
        <v>164</v>
      </c>
      <c r="G22" s="5">
        <v>311</v>
      </c>
      <c r="H22" s="5">
        <v>11382</v>
      </c>
      <c r="I22" s="5">
        <v>249</v>
      </c>
      <c r="J22" s="5">
        <v>368</v>
      </c>
      <c r="K22" s="5">
        <v>341</v>
      </c>
      <c r="L22" s="5">
        <v>332</v>
      </c>
      <c r="M22" s="5">
        <v>219</v>
      </c>
      <c r="N22" s="5">
        <v>510</v>
      </c>
      <c r="O22" s="5">
        <v>4502</v>
      </c>
      <c r="P22" s="5">
        <v>2955</v>
      </c>
      <c r="Q22" s="5">
        <v>93</v>
      </c>
      <c r="R22" s="5">
        <v>193</v>
      </c>
      <c r="S22" s="5">
        <v>654</v>
      </c>
      <c r="T22" s="5">
        <v>3070</v>
      </c>
      <c r="U22" s="6">
        <v>936</v>
      </c>
      <c r="V22" s="6">
        <v>1036</v>
      </c>
      <c r="W22" s="6">
        <v>1735</v>
      </c>
      <c r="X22" s="6">
        <v>945</v>
      </c>
      <c r="Y22" s="6">
        <v>1625</v>
      </c>
      <c r="Z22" s="6">
        <v>1748</v>
      </c>
      <c r="AA22" s="6">
        <v>2282</v>
      </c>
      <c r="AB22" s="6">
        <v>0</v>
      </c>
      <c r="AC22" s="6">
        <v>0</v>
      </c>
      <c r="AD22" s="22">
        <f t="shared" si="0"/>
        <v>36199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141</v>
      </c>
      <c r="D23" s="5">
        <v>171</v>
      </c>
      <c r="E23" s="5">
        <v>124</v>
      </c>
      <c r="F23" s="5">
        <v>219</v>
      </c>
      <c r="G23" s="5">
        <v>132</v>
      </c>
      <c r="H23" s="5">
        <v>4362</v>
      </c>
      <c r="I23" s="5">
        <v>96</v>
      </c>
      <c r="J23" s="5">
        <v>146</v>
      </c>
      <c r="K23" s="5">
        <v>133</v>
      </c>
      <c r="L23" s="5">
        <v>179</v>
      </c>
      <c r="M23" s="5">
        <v>73</v>
      </c>
      <c r="N23" s="5">
        <v>198</v>
      </c>
      <c r="O23" s="5">
        <v>889</v>
      </c>
      <c r="P23" s="5">
        <v>1133</v>
      </c>
      <c r="Q23" s="5">
        <v>150</v>
      </c>
      <c r="R23" s="5">
        <v>552</v>
      </c>
      <c r="S23" s="5">
        <v>28</v>
      </c>
      <c r="T23" s="5">
        <v>641</v>
      </c>
      <c r="U23" s="5">
        <v>450</v>
      </c>
      <c r="V23" s="5">
        <v>351</v>
      </c>
      <c r="W23" s="5">
        <v>1009</v>
      </c>
      <c r="X23" s="5">
        <v>518</v>
      </c>
      <c r="Y23" s="5">
        <v>970</v>
      </c>
      <c r="Z23" s="5">
        <v>1043</v>
      </c>
      <c r="AA23" s="5">
        <v>1171</v>
      </c>
      <c r="AB23" s="5">
        <v>0</v>
      </c>
      <c r="AC23" s="6">
        <v>0</v>
      </c>
      <c r="AD23" s="22">
        <f t="shared" si="0"/>
        <v>14879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217</v>
      </c>
      <c r="D24" s="5">
        <v>210</v>
      </c>
      <c r="E24" s="5">
        <v>118</v>
      </c>
      <c r="F24" s="5">
        <v>146</v>
      </c>
      <c r="G24" s="5">
        <v>278</v>
      </c>
      <c r="H24" s="5">
        <v>15782</v>
      </c>
      <c r="I24" s="5">
        <v>263</v>
      </c>
      <c r="J24" s="5">
        <v>277</v>
      </c>
      <c r="K24" s="5">
        <v>433</v>
      </c>
      <c r="L24" s="5">
        <v>373</v>
      </c>
      <c r="M24" s="5">
        <v>200</v>
      </c>
      <c r="N24" s="5">
        <v>507</v>
      </c>
      <c r="O24" s="5">
        <v>5299</v>
      </c>
      <c r="P24" s="5">
        <v>3954</v>
      </c>
      <c r="Q24" s="5">
        <v>598</v>
      </c>
      <c r="R24" s="5">
        <v>2326</v>
      </c>
      <c r="S24" s="5">
        <v>510</v>
      </c>
      <c r="T24" s="5">
        <v>174</v>
      </c>
      <c r="U24" s="6">
        <v>1304</v>
      </c>
      <c r="V24" s="6">
        <v>745</v>
      </c>
      <c r="W24" s="6">
        <v>2204</v>
      </c>
      <c r="X24" s="6">
        <v>1156</v>
      </c>
      <c r="Y24" s="6">
        <v>1800</v>
      </c>
      <c r="Z24" s="6">
        <v>1691</v>
      </c>
      <c r="AA24" s="6">
        <v>2411</v>
      </c>
      <c r="AB24" s="6">
        <v>0</v>
      </c>
      <c r="AC24" s="6">
        <v>0</v>
      </c>
      <c r="AD24" s="22">
        <f t="shared" si="0"/>
        <v>42976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117</v>
      </c>
      <c r="D25" s="5">
        <v>107</v>
      </c>
      <c r="E25" s="5">
        <v>102</v>
      </c>
      <c r="F25" s="5">
        <v>70</v>
      </c>
      <c r="G25" s="5">
        <v>162</v>
      </c>
      <c r="H25" s="5">
        <v>13107</v>
      </c>
      <c r="I25" s="5">
        <v>222</v>
      </c>
      <c r="J25" s="5">
        <v>228</v>
      </c>
      <c r="K25" s="5">
        <v>212</v>
      </c>
      <c r="L25" s="5">
        <v>375</v>
      </c>
      <c r="M25" s="5">
        <v>97</v>
      </c>
      <c r="N25" s="5">
        <v>595</v>
      </c>
      <c r="O25" s="5">
        <v>4787</v>
      </c>
      <c r="P25" s="5">
        <v>3197</v>
      </c>
      <c r="Q25" s="5">
        <v>459</v>
      </c>
      <c r="R25" s="5">
        <v>724</v>
      </c>
      <c r="S25" s="5">
        <v>490</v>
      </c>
      <c r="T25" s="5">
        <v>1325</v>
      </c>
      <c r="U25" s="6">
        <v>141</v>
      </c>
      <c r="V25" s="6">
        <v>387</v>
      </c>
      <c r="W25" s="6">
        <v>1197</v>
      </c>
      <c r="X25" s="6">
        <v>525</v>
      </c>
      <c r="Y25" s="6">
        <v>959</v>
      </c>
      <c r="Z25" s="6">
        <v>871</v>
      </c>
      <c r="AA25" s="6">
        <v>1768</v>
      </c>
      <c r="AB25" s="6">
        <v>0</v>
      </c>
      <c r="AC25" s="6">
        <v>0</v>
      </c>
      <c r="AD25" s="22">
        <f t="shared" si="0"/>
        <v>32224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74</v>
      </c>
      <c r="D26" s="5">
        <v>90</v>
      </c>
      <c r="E26" s="5">
        <v>87</v>
      </c>
      <c r="F26" s="5">
        <v>102</v>
      </c>
      <c r="G26" s="5">
        <v>59</v>
      </c>
      <c r="H26" s="5">
        <v>5873</v>
      </c>
      <c r="I26" s="5">
        <v>126</v>
      </c>
      <c r="J26" s="5">
        <v>177</v>
      </c>
      <c r="K26" s="5">
        <v>244</v>
      </c>
      <c r="L26" s="5">
        <v>140</v>
      </c>
      <c r="M26" s="5">
        <v>113</v>
      </c>
      <c r="N26" s="5">
        <v>313</v>
      </c>
      <c r="O26" s="5">
        <v>1645</v>
      </c>
      <c r="P26" s="5">
        <v>1031</v>
      </c>
      <c r="Q26" s="5">
        <v>316</v>
      </c>
      <c r="R26" s="5">
        <v>867</v>
      </c>
      <c r="S26" s="5">
        <v>307</v>
      </c>
      <c r="T26" s="5">
        <v>606</v>
      </c>
      <c r="U26" s="6">
        <v>360</v>
      </c>
      <c r="V26" s="6">
        <v>54</v>
      </c>
      <c r="W26" s="6">
        <v>732</v>
      </c>
      <c r="X26" s="6">
        <v>418</v>
      </c>
      <c r="Y26" s="6">
        <v>1097</v>
      </c>
      <c r="Z26" s="6">
        <v>1172</v>
      </c>
      <c r="AA26" s="6">
        <v>866</v>
      </c>
      <c r="AB26" s="6">
        <v>0</v>
      </c>
      <c r="AC26" s="6">
        <v>0</v>
      </c>
      <c r="AD26" s="22">
        <f t="shared" si="0"/>
        <v>16869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84</v>
      </c>
      <c r="D27" s="5">
        <v>121</v>
      </c>
      <c r="E27" s="5">
        <v>160</v>
      </c>
      <c r="F27" s="5">
        <v>77</v>
      </c>
      <c r="G27" s="5">
        <v>129</v>
      </c>
      <c r="H27" s="5">
        <v>14500</v>
      </c>
      <c r="I27" s="5">
        <v>211</v>
      </c>
      <c r="J27" s="5">
        <v>296</v>
      </c>
      <c r="K27" s="5">
        <v>414</v>
      </c>
      <c r="L27" s="5">
        <v>282</v>
      </c>
      <c r="M27" s="5">
        <v>231</v>
      </c>
      <c r="N27" s="5">
        <v>471</v>
      </c>
      <c r="O27" s="5">
        <v>4636</v>
      </c>
      <c r="P27" s="5">
        <v>2451</v>
      </c>
      <c r="Q27" s="5">
        <v>610</v>
      </c>
      <c r="R27" s="5">
        <v>1601</v>
      </c>
      <c r="S27" s="5">
        <v>1041</v>
      </c>
      <c r="T27" s="5">
        <v>2034</v>
      </c>
      <c r="U27" s="6">
        <v>1158</v>
      </c>
      <c r="V27" s="6">
        <v>1005</v>
      </c>
      <c r="W27" s="6">
        <v>203</v>
      </c>
      <c r="X27" s="6">
        <v>240</v>
      </c>
      <c r="Y27" s="6">
        <v>1366</v>
      </c>
      <c r="Z27" s="6">
        <v>1950</v>
      </c>
      <c r="AA27" s="6">
        <v>2247</v>
      </c>
      <c r="AB27" s="6">
        <v>0</v>
      </c>
      <c r="AC27" s="6">
        <v>0</v>
      </c>
      <c r="AD27" s="22">
        <f t="shared" si="0"/>
        <v>37518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47</v>
      </c>
      <c r="D28" s="5">
        <v>48</v>
      </c>
      <c r="E28" s="5">
        <v>40</v>
      </c>
      <c r="F28" s="5">
        <v>41</v>
      </c>
      <c r="G28" s="5">
        <v>86</v>
      </c>
      <c r="H28" s="5">
        <v>8197</v>
      </c>
      <c r="I28" s="5">
        <v>96</v>
      </c>
      <c r="J28" s="5">
        <v>258</v>
      </c>
      <c r="K28" s="5">
        <v>160</v>
      </c>
      <c r="L28" s="5">
        <v>142</v>
      </c>
      <c r="M28" s="5">
        <v>79</v>
      </c>
      <c r="N28" s="5">
        <v>230</v>
      </c>
      <c r="O28" s="5">
        <v>2689</v>
      </c>
      <c r="P28" s="5">
        <v>1381</v>
      </c>
      <c r="Q28" s="5">
        <v>259</v>
      </c>
      <c r="R28" s="5">
        <v>755</v>
      </c>
      <c r="S28" s="5">
        <v>509</v>
      </c>
      <c r="T28" s="5">
        <v>1102</v>
      </c>
      <c r="U28" s="6">
        <v>454</v>
      </c>
      <c r="V28" s="6">
        <v>546</v>
      </c>
      <c r="W28" s="6">
        <v>214</v>
      </c>
      <c r="X28" s="6">
        <v>67</v>
      </c>
      <c r="Y28" s="6">
        <v>295</v>
      </c>
      <c r="Z28" s="6">
        <v>852</v>
      </c>
      <c r="AA28" s="6">
        <v>1446</v>
      </c>
      <c r="AB28" s="6">
        <v>0</v>
      </c>
      <c r="AC28" s="6">
        <v>0</v>
      </c>
      <c r="AD28" s="22">
        <f t="shared" si="0"/>
        <v>19993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25</v>
      </c>
      <c r="D29" s="5">
        <v>34</v>
      </c>
      <c r="E29" s="5">
        <v>67</v>
      </c>
      <c r="F29" s="5">
        <v>42</v>
      </c>
      <c r="G29" s="5">
        <v>114</v>
      </c>
      <c r="H29" s="5">
        <v>13486</v>
      </c>
      <c r="I29" s="5">
        <v>233</v>
      </c>
      <c r="J29" s="5">
        <v>287</v>
      </c>
      <c r="K29" s="5">
        <v>136</v>
      </c>
      <c r="L29" s="5">
        <v>178</v>
      </c>
      <c r="M29" s="5">
        <v>137</v>
      </c>
      <c r="N29" s="5">
        <v>374</v>
      </c>
      <c r="O29" s="5">
        <v>4389</v>
      </c>
      <c r="P29" s="5">
        <v>1849</v>
      </c>
      <c r="Q29" s="5">
        <v>519</v>
      </c>
      <c r="R29" s="5">
        <v>1500</v>
      </c>
      <c r="S29" s="5">
        <v>1081</v>
      </c>
      <c r="T29" s="5">
        <v>1809</v>
      </c>
      <c r="U29" s="6">
        <v>810</v>
      </c>
      <c r="V29" s="6">
        <v>1406</v>
      </c>
      <c r="W29" s="6">
        <v>1564</v>
      </c>
      <c r="X29" s="6">
        <v>347</v>
      </c>
      <c r="Y29" s="6">
        <v>161</v>
      </c>
      <c r="Z29" s="6">
        <v>1339</v>
      </c>
      <c r="AA29" s="6">
        <v>1948</v>
      </c>
      <c r="AB29" s="6">
        <v>0</v>
      </c>
      <c r="AC29" s="6">
        <v>0</v>
      </c>
      <c r="AD29" s="22">
        <f t="shared" si="0"/>
        <v>33835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51</v>
      </c>
      <c r="D30" s="5">
        <v>72</v>
      </c>
      <c r="E30" s="5">
        <v>47</v>
      </c>
      <c r="F30" s="5">
        <v>22</v>
      </c>
      <c r="G30" s="5">
        <v>100</v>
      </c>
      <c r="H30" s="5">
        <v>10840</v>
      </c>
      <c r="I30" s="5">
        <v>180</v>
      </c>
      <c r="J30" s="5">
        <v>283</v>
      </c>
      <c r="K30" s="5">
        <v>160</v>
      </c>
      <c r="L30" s="5">
        <v>299</v>
      </c>
      <c r="M30" s="5">
        <v>81</v>
      </c>
      <c r="N30" s="5">
        <v>296</v>
      </c>
      <c r="O30" s="5">
        <v>2839</v>
      </c>
      <c r="P30" s="5">
        <v>1440</v>
      </c>
      <c r="Q30" s="5">
        <v>610</v>
      </c>
      <c r="R30" s="5">
        <v>1688</v>
      </c>
      <c r="S30" s="5">
        <v>938</v>
      </c>
      <c r="T30" s="5">
        <v>1715</v>
      </c>
      <c r="U30" s="6">
        <v>785</v>
      </c>
      <c r="V30" s="6">
        <v>1353</v>
      </c>
      <c r="W30" s="6">
        <v>2154</v>
      </c>
      <c r="X30" s="6">
        <v>1010</v>
      </c>
      <c r="Y30" s="6">
        <v>1743</v>
      </c>
      <c r="Z30" s="6">
        <v>136</v>
      </c>
      <c r="AA30" s="6">
        <v>773</v>
      </c>
      <c r="AB30" s="6">
        <v>0</v>
      </c>
      <c r="AC30" s="6">
        <v>0</v>
      </c>
      <c r="AD30" s="22">
        <f t="shared" si="0"/>
        <v>29615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177</v>
      </c>
      <c r="D31" s="5">
        <v>156</v>
      </c>
      <c r="E31" s="5">
        <v>206</v>
      </c>
      <c r="F31" s="5">
        <v>111</v>
      </c>
      <c r="G31" s="5">
        <v>218</v>
      </c>
      <c r="H31" s="5">
        <v>16788</v>
      </c>
      <c r="I31" s="5">
        <v>195</v>
      </c>
      <c r="J31" s="5">
        <v>378</v>
      </c>
      <c r="K31" s="5">
        <v>501</v>
      </c>
      <c r="L31" s="5">
        <v>267</v>
      </c>
      <c r="M31" s="5">
        <v>238</v>
      </c>
      <c r="N31" s="5">
        <v>437</v>
      </c>
      <c r="O31" s="5">
        <v>5081</v>
      </c>
      <c r="P31" s="5">
        <v>2310</v>
      </c>
      <c r="Q31" s="5">
        <v>571</v>
      </c>
      <c r="R31" s="5">
        <v>1888</v>
      </c>
      <c r="S31" s="5">
        <v>1192</v>
      </c>
      <c r="T31" s="5">
        <v>2022</v>
      </c>
      <c r="U31" s="6">
        <v>1418</v>
      </c>
      <c r="V31" s="6">
        <v>863</v>
      </c>
      <c r="W31" s="6">
        <v>2149</v>
      </c>
      <c r="X31" s="6">
        <v>1434</v>
      </c>
      <c r="Y31" s="6">
        <v>2152</v>
      </c>
      <c r="Z31" s="6">
        <v>1260</v>
      </c>
      <c r="AA31" s="6">
        <v>65</v>
      </c>
      <c r="AB31" s="6">
        <v>0</v>
      </c>
      <c r="AC31" s="6">
        <v>0</v>
      </c>
      <c r="AD31" s="22">
        <f t="shared" si="0"/>
        <v>42077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SUM(C7:C33)</f>
        <v>13257</v>
      </c>
      <c r="D34" s="23">
        <f t="shared" si="3"/>
        <v>7709</v>
      </c>
      <c r="E34" s="23">
        <f t="shared" si="3"/>
        <v>8178</v>
      </c>
      <c r="F34" s="23">
        <f t="shared" si="3"/>
        <v>5952</v>
      </c>
      <c r="G34" s="23">
        <f t="shared" si="3"/>
        <v>8708</v>
      </c>
      <c r="H34" s="23">
        <f t="shared" si="3"/>
        <v>148542</v>
      </c>
      <c r="I34" s="23">
        <f t="shared" si="3"/>
        <v>6030</v>
      </c>
      <c r="J34" s="23">
        <f t="shared" si="3"/>
        <v>7982</v>
      </c>
      <c r="K34" s="23">
        <f t="shared" si="3"/>
        <v>9152</v>
      </c>
      <c r="L34" s="23">
        <f t="shared" si="3"/>
        <v>8611</v>
      </c>
      <c r="M34" s="23">
        <f t="shared" si="3"/>
        <v>5522</v>
      </c>
      <c r="N34" s="23">
        <f t="shared" si="3"/>
        <v>10010</v>
      </c>
      <c r="O34" s="23">
        <f t="shared" si="3"/>
        <v>42954</v>
      </c>
      <c r="P34" s="23">
        <f t="shared" si="3"/>
        <v>26067</v>
      </c>
      <c r="Q34" s="23">
        <f t="shared" si="3"/>
        <v>8928</v>
      </c>
      <c r="R34" s="23">
        <f t="shared" si="3"/>
        <v>30693</v>
      </c>
      <c r="S34" s="23">
        <f t="shared" si="3"/>
        <v>13340</v>
      </c>
      <c r="T34" s="23">
        <f t="shared" si="3"/>
        <v>39568</v>
      </c>
      <c r="U34" s="23">
        <f t="shared" si="3"/>
        <v>26096</v>
      </c>
      <c r="V34" s="23">
        <f t="shared" si="3"/>
        <v>16646</v>
      </c>
      <c r="W34" s="23">
        <f t="shared" si="3"/>
        <v>34235</v>
      </c>
      <c r="X34" s="23">
        <f t="shared" si="3"/>
        <v>18397</v>
      </c>
      <c r="Y34" s="23">
        <f t="shared" si="3"/>
        <v>30173</v>
      </c>
      <c r="Z34" s="23">
        <f t="shared" si="3"/>
        <v>27031</v>
      </c>
      <c r="AA34" s="23">
        <f t="shared" si="3"/>
        <v>36057</v>
      </c>
      <c r="AB34" s="23">
        <f t="shared" si="3"/>
        <v>0</v>
      </c>
      <c r="AC34" s="23">
        <f t="shared" si="3"/>
        <v>0</v>
      </c>
      <c r="AD34" s="23">
        <f>SUM(AD7:AD33)</f>
        <v>589838</v>
      </c>
    </row>
    <row r="37" spans="2:59" x14ac:dyDescent="0.3">
      <c r="B37" s="3" t="str">
        <f>+B5</f>
        <v>01 al 30 Abril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27</v>
      </c>
      <c r="D39" s="5">
        <v>4</v>
      </c>
      <c r="E39" s="5">
        <v>118</v>
      </c>
      <c r="F39" s="5">
        <v>340</v>
      </c>
      <c r="G39" s="5">
        <v>131</v>
      </c>
      <c r="H39" s="5">
        <v>1125</v>
      </c>
      <c r="I39" s="5">
        <v>28</v>
      </c>
      <c r="J39" s="5">
        <v>245</v>
      </c>
      <c r="K39" s="5">
        <v>62</v>
      </c>
      <c r="L39" s="5">
        <v>93</v>
      </c>
      <c r="M39" s="5">
        <v>9</v>
      </c>
      <c r="N39" s="5">
        <v>36</v>
      </c>
      <c r="O39" s="5">
        <v>26</v>
      </c>
      <c r="P39" s="5">
        <v>29</v>
      </c>
      <c r="Q39" s="5">
        <v>0</v>
      </c>
      <c r="R39" s="5">
        <v>40</v>
      </c>
      <c r="S39" s="5">
        <v>6</v>
      </c>
      <c r="T39" s="5">
        <v>3</v>
      </c>
      <c r="U39" s="6">
        <v>3</v>
      </c>
      <c r="V39" s="6">
        <v>3</v>
      </c>
      <c r="W39" s="6">
        <v>4</v>
      </c>
      <c r="X39" s="6">
        <v>1</v>
      </c>
      <c r="Y39" s="6">
        <v>1</v>
      </c>
      <c r="Z39" s="6">
        <v>1</v>
      </c>
      <c r="AA39" s="6">
        <v>2</v>
      </c>
      <c r="AB39" s="6">
        <v>0</v>
      </c>
      <c r="AC39" s="6">
        <v>0</v>
      </c>
      <c r="AD39" s="22">
        <f t="shared" ref="AD39:AD65" si="4">SUM(C39:AC39)</f>
        <v>2337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24</v>
      </c>
      <c r="D40" s="5">
        <v>2</v>
      </c>
      <c r="E40" s="5">
        <v>31</v>
      </c>
      <c r="F40" s="5">
        <v>9</v>
      </c>
      <c r="G40" s="5">
        <v>29</v>
      </c>
      <c r="H40" s="5">
        <v>428</v>
      </c>
      <c r="I40" s="5">
        <v>39</v>
      </c>
      <c r="J40" s="5">
        <v>198</v>
      </c>
      <c r="K40" s="5">
        <v>20</v>
      </c>
      <c r="L40" s="5">
        <v>77</v>
      </c>
      <c r="M40" s="5">
        <v>51</v>
      </c>
      <c r="N40" s="5">
        <v>52</v>
      </c>
      <c r="O40" s="5">
        <v>19</v>
      </c>
      <c r="P40" s="5">
        <v>11</v>
      </c>
      <c r="Q40" s="5">
        <v>2</v>
      </c>
      <c r="R40" s="5">
        <v>13</v>
      </c>
      <c r="S40" s="5">
        <v>22</v>
      </c>
      <c r="T40" s="5">
        <v>12</v>
      </c>
      <c r="U40" s="6">
        <v>18</v>
      </c>
      <c r="V40" s="6">
        <v>31</v>
      </c>
      <c r="W40" s="6">
        <v>36</v>
      </c>
      <c r="X40" s="6">
        <v>1</v>
      </c>
      <c r="Y40" s="6">
        <v>8</v>
      </c>
      <c r="Z40" s="6">
        <v>7</v>
      </c>
      <c r="AA40" s="6">
        <v>4</v>
      </c>
      <c r="AB40" s="6">
        <v>0</v>
      </c>
      <c r="AC40" s="6">
        <v>0</v>
      </c>
      <c r="AD40" s="22">
        <f t="shared" si="4"/>
        <v>1144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179</v>
      </c>
      <c r="D41" s="5">
        <v>27</v>
      </c>
      <c r="E41" s="5">
        <v>2</v>
      </c>
      <c r="F41" s="5">
        <v>15</v>
      </c>
      <c r="G41" s="5">
        <v>25</v>
      </c>
      <c r="H41" s="5">
        <v>503</v>
      </c>
      <c r="I41" s="5">
        <v>39</v>
      </c>
      <c r="J41" s="5">
        <v>186</v>
      </c>
      <c r="K41" s="5">
        <v>29</v>
      </c>
      <c r="L41" s="5">
        <v>31</v>
      </c>
      <c r="M41" s="5">
        <v>1</v>
      </c>
      <c r="N41" s="5">
        <v>38</v>
      </c>
      <c r="O41" s="5">
        <v>13</v>
      </c>
      <c r="P41" s="5">
        <v>2</v>
      </c>
      <c r="Q41" s="5">
        <v>1</v>
      </c>
      <c r="R41" s="5">
        <v>9</v>
      </c>
      <c r="S41" s="5">
        <v>2</v>
      </c>
      <c r="T41" s="5">
        <v>50</v>
      </c>
      <c r="U41" s="6">
        <v>27</v>
      </c>
      <c r="V41" s="6">
        <v>3</v>
      </c>
      <c r="W41" s="6">
        <v>21</v>
      </c>
      <c r="X41" s="6">
        <v>30</v>
      </c>
      <c r="Y41" s="6">
        <v>4</v>
      </c>
      <c r="Z41" s="6">
        <v>6</v>
      </c>
      <c r="AA41" s="6">
        <v>3</v>
      </c>
      <c r="AB41" s="6">
        <v>0</v>
      </c>
      <c r="AC41" s="6">
        <v>0</v>
      </c>
      <c r="AD41" s="22">
        <f t="shared" si="4"/>
        <v>1246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440</v>
      </c>
      <c r="D42" s="5">
        <v>3</v>
      </c>
      <c r="E42" s="5">
        <v>38</v>
      </c>
      <c r="F42" s="5">
        <v>0</v>
      </c>
      <c r="G42" s="5">
        <v>0</v>
      </c>
      <c r="H42" s="5">
        <v>250</v>
      </c>
      <c r="I42" s="5">
        <v>7</v>
      </c>
      <c r="J42" s="5">
        <v>99</v>
      </c>
      <c r="K42" s="5">
        <v>3</v>
      </c>
      <c r="L42" s="5">
        <v>54</v>
      </c>
      <c r="M42" s="5">
        <v>2</v>
      </c>
      <c r="N42" s="5">
        <v>7</v>
      </c>
      <c r="O42" s="5">
        <v>4</v>
      </c>
      <c r="P42" s="5">
        <v>25</v>
      </c>
      <c r="Q42" s="5">
        <v>0</v>
      </c>
      <c r="R42" s="5">
        <v>9</v>
      </c>
      <c r="S42" s="5">
        <v>0</v>
      </c>
      <c r="T42" s="5">
        <v>8</v>
      </c>
      <c r="U42" s="6">
        <v>17</v>
      </c>
      <c r="V42" s="6">
        <v>8</v>
      </c>
      <c r="W42" s="6">
        <v>38</v>
      </c>
      <c r="X42" s="6">
        <v>0</v>
      </c>
      <c r="Y42" s="6">
        <v>13</v>
      </c>
      <c r="Z42" s="6">
        <v>3</v>
      </c>
      <c r="AA42" s="6">
        <v>6</v>
      </c>
      <c r="AB42" s="6">
        <v>0</v>
      </c>
      <c r="AC42" s="6">
        <v>0</v>
      </c>
      <c r="AD42" s="22">
        <f t="shared" si="4"/>
        <v>1034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174</v>
      </c>
      <c r="D43" s="5">
        <v>14</v>
      </c>
      <c r="E43" s="5">
        <v>41</v>
      </c>
      <c r="F43" s="5">
        <v>1</v>
      </c>
      <c r="G43" s="5">
        <v>6</v>
      </c>
      <c r="H43" s="5">
        <v>316</v>
      </c>
      <c r="I43" s="5">
        <v>39</v>
      </c>
      <c r="J43" s="5">
        <v>232</v>
      </c>
      <c r="K43" s="5">
        <v>49</v>
      </c>
      <c r="L43" s="5">
        <v>120</v>
      </c>
      <c r="M43" s="5">
        <v>16</v>
      </c>
      <c r="N43" s="5">
        <v>21</v>
      </c>
      <c r="O43" s="5">
        <v>18</v>
      </c>
      <c r="P43" s="5">
        <v>1</v>
      </c>
      <c r="Q43" s="5">
        <v>15</v>
      </c>
      <c r="R43" s="5">
        <v>17</v>
      </c>
      <c r="S43" s="5">
        <v>25</v>
      </c>
      <c r="T43" s="5">
        <v>49</v>
      </c>
      <c r="U43" s="6">
        <v>15</v>
      </c>
      <c r="V43" s="6">
        <v>22</v>
      </c>
      <c r="W43" s="6">
        <v>10</v>
      </c>
      <c r="X43" s="6">
        <v>9</v>
      </c>
      <c r="Y43" s="6">
        <v>6</v>
      </c>
      <c r="Z43" s="6">
        <v>1</v>
      </c>
      <c r="AA43" s="6">
        <v>10</v>
      </c>
      <c r="AB43" s="6">
        <v>0</v>
      </c>
      <c r="AC43" s="6">
        <v>0</v>
      </c>
      <c r="AD43" s="22">
        <f t="shared" si="4"/>
        <v>1227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1123</v>
      </c>
      <c r="D44" s="5">
        <v>307</v>
      </c>
      <c r="E44" s="5">
        <v>431</v>
      </c>
      <c r="F44" s="5">
        <v>201</v>
      </c>
      <c r="G44" s="5">
        <v>256</v>
      </c>
      <c r="H44" s="5">
        <v>834</v>
      </c>
      <c r="I44" s="5">
        <v>81</v>
      </c>
      <c r="J44" s="5">
        <v>284</v>
      </c>
      <c r="K44" s="5">
        <v>361</v>
      </c>
      <c r="L44" s="5">
        <v>247</v>
      </c>
      <c r="M44" s="5">
        <v>129</v>
      </c>
      <c r="N44" s="5">
        <v>116</v>
      </c>
      <c r="O44" s="5">
        <v>359</v>
      </c>
      <c r="P44" s="5">
        <v>309</v>
      </c>
      <c r="Q44" s="5">
        <v>464</v>
      </c>
      <c r="R44" s="5">
        <v>2510</v>
      </c>
      <c r="S44" s="5">
        <v>606</v>
      </c>
      <c r="T44" s="5">
        <v>5004</v>
      </c>
      <c r="U44" s="6">
        <v>4130</v>
      </c>
      <c r="V44" s="6">
        <v>3112</v>
      </c>
      <c r="W44" s="6">
        <v>8028</v>
      </c>
      <c r="X44" s="6">
        <v>4849</v>
      </c>
      <c r="Y44" s="6">
        <v>8310</v>
      </c>
      <c r="Z44" s="6">
        <v>6347</v>
      </c>
      <c r="AA44" s="6">
        <v>7292</v>
      </c>
      <c r="AB44" s="6">
        <v>0</v>
      </c>
      <c r="AC44" s="6">
        <v>0</v>
      </c>
      <c r="AD44" s="22">
        <f t="shared" si="4"/>
        <v>55690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17</v>
      </c>
      <c r="D45" s="5">
        <v>16</v>
      </c>
      <c r="E45" s="5">
        <v>41</v>
      </c>
      <c r="F45" s="5">
        <v>8</v>
      </c>
      <c r="G45" s="5">
        <v>35</v>
      </c>
      <c r="H45" s="5">
        <v>81</v>
      </c>
      <c r="I45" s="5">
        <v>1</v>
      </c>
      <c r="J45" s="5">
        <v>52</v>
      </c>
      <c r="K45" s="5">
        <v>10</v>
      </c>
      <c r="L45" s="5">
        <v>41</v>
      </c>
      <c r="M45" s="5">
        <v>18</v>
      </c>
      <c r="N45" s="5">
        <v>53</v>
      </c>
      <c r="O45" s="5">
        <v>2</v>
      </c>
      <c r="P45" s="5">
        <v>0</v>
      </c>
      <c r="Q45" s="5">
        <v>15</v>
      </c>
      <c r="R45" s="5">
        <v>31</v>
      </c>
      <c r="S45" s="5">
        <v>13</v>
      </c>
      <c r="T45" s="5">
        <v>35</v>
      </c>
      <c r="U45" s="6">
        <v>14</v>
      </c>
      <c r="V45" s="6">
        <v>13</v>
      </c>
      <c r="W45" s="6">
        <v>12</v>
      </c>
      <c r="X45" s="6">
        <v>11</v>
      </c>
      <c r="Y45" s="6">
        <v>9</v>
      </c>
      <c r="Z45" s="6">
        <v>25</v>
      </c>
      <c r="AA45" s="6">
        <v>45</v>
      </c>
      <c r="AB45" s="6">
        <v>0</v>
      </c>
      <c r="AC45" s="6">
        <v>0</v>
      </c>
      <c r="AD45" s="22">
        <f t="shared" si="4"/>
        <v>598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179</v>
      </c>
      <c r="D46" s="5">
        <v>131</v>
      </c>
      <c r="E46" s="5">
        <v>140</v>
      </c>
      <c r="F46" s="5">
        <v>63</v>
      </c>
      <c r="G46" s="5">
        <v>217</v>
      </c>
      <c r="H46" s="5">
        <v>376</v>
      </c>
      <c r="I46" s="5">
        <v>69</v>
      </c>
      <c r="J46" s="5">
        <v>0</v>
      </c>
      <c r="K46" s="5">
        <v>90</v>
      </c>
      <c r="L46" s="5">
        <v>61</v>
      </c>
      <c r="M46" s="5">
        <v>42</v>
      </c>
      <c r="N46" s="5">
        <v>26</v>
      </c>
      <c r="O46" s="5">
        <v>63</v>
      </c>
      <c r="P46" s="5">
        <v>16</v>
      </c>
      <c r="Q46" s="5">
        <v>27</v>
      </c>
      <c r="R46" s="5">
        <v>131</v>
      </c>
      <c r="S46" s="5">
        <v>49</v>
      </c>
      <c r="T46" s="5">
        <v>96</v>
      </c>
      <c r="U46" s="6">
        <v>113</v>
      </c>
      <c r="V46" s="6">
        <v>113</v>
      </c>
      <c r="W46" s="6">
        <v>218</v>
      </c>
      <c r="X46" s="6">
        <v>157</v>
      </c>
      <c r="Y46" s="6">
        <v>283</v>
      </c>
      <c r="Z46" s="6">
        <v>287</v>
      </c>
      <c r="AA46" s="6">
        <v>147</v>
      </c>
      <c r="AB46" s="6">
        <v>0</v>
      </c>
      <c r="AC46" s="6">
        <v>0</v>
      </c>
      <c r="AD46" s="22">
        <f t="shared" si="4"/>
        <v>3094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49</v>
      </c>
      <c r="D47" s="5">
        <v>18</v>
      </c>
      <c r="E47" s="5">
        <v>43</v>
      </c>
      <c r="F47" s="5">
        <v>9</v>
      </c>
      <c r="G47" s="5">
        <v>52</v>
      </c>
      <c r="H47" s="5">
        <v>398</v>
      </c>
      <c r="I47" s="5">
        <v>25</v>
      </c>
      <c r="J47" s="5">
        <v>100</v>
      </c>
      <c r="K47" s="5">
        <v>3</v>
      </c>
      <c r="L47" s="5">
        <v>22</v>
      </c>
      <c r="M47" s="5">
        <v>5</v>
      </c>
      <c r="N47" s="5">
        <v>23</v>
      </c>
      <c r="O47" s="5">
        <v>6</v>
      </c>
      <c r="P47" s="5">
        <v>34</v>
      </c>
      <c r="Q47" s="5">
        <v>3</v>
      </c>
      <c r="R47" s="5">
        <v>36</v>
      </c>
      <c r="S47" s="5">
        <v>3</v>
      </c>
      <c r="T47" s="5">
        <v>14</v>
      </c>
      <c r="U47" s="6">
        <v>50</v>
      </c>
      <c r="V47" s="6">
        <v>33</v>
      </c>
      <c r="W47" s="6">
        <v>46</v>
      </c>
      <c r="X47" s="6">
        <v>52</v>
      </c>
      <c r="Y47" s="6">
        <v>32</v>
      </c>
      <c r="Z47" s="6">
        <v>45</v>
      </c>
      <c r="AA47" s="6">
        <v>26</v>
      </c>
      <c r="AB47" s="6">
        <v>0</v>
      </c>
      <c r="AC47" s="6">
        <v>0</v>
      </c>
      <c r="AD47" s="22">
        <f t="shared" si="4"/>
        <v>1127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85</v>
      </c>
      <c r="D48" s="5">
        <v>62</v>
      </c>
      <c r="E48" s="5">
        <v>29</v>
      </c>
      <c r="F48" s="5">
        <v>38</v>
      </c>
      <c r="G48" s="5">
        <v>81</v>
      </c>
      <c r="H48" s="5">
        <v>294</v>
      </c>
      <c r="I48" s="5">
        <v>28</v>
      </c>
      <c r="J48" s="5">
        <v>82</v>
      </c>
      <c r="K48" s="5">
        <v>5</v>
      </c>
      <c r="L48" s="5">
        <v>0</v>
      </c>
      <c r="M48" s="5">
        <v>2</v>
      </c>
      <c r="N48" s="5">
        <v>27</v>
      </c>
      <c r="O48" s="5">
        <v>11</v>
      </c>
      <c r="P48" s="5">
        <v>19</v>
      </c>
      <c r="Q48" s="5">
        <v>0</v>
      </c>
      <c r="R48" s="5">
        <v>39</v>
      </c>
      <c r="S48" s="5">
        <v>5</v>
      </c>
      <c r="T48" s="5">
        <v>70</v>
      </c>
      <c r="U48" s="6">
        <v>67</v>
      </c>
      <c r="V48" s="6">
        <v>10</v>
      </c>
      <c r="W48" s="6">
        <v>68</v>
      </c>
      <c r="X48" s="6">
        <v>15</v>
      </c>
      <c r="Y48" s="6">
        <v>42</v>
      </c>
      <c r="Z48" s="6">
        <v>35</v>
      </c>
      <c r="AA48" s="6">
        <v>91</v>
      </c>
      <c r="AB48" s="6">
        <v>0</v>
      </c>
      <c r="AC48" s="6">
        <v>0</v>
      </c>
      <c r="AD48" s="22">
        <f t="shared" si="4"/>
        <v>1205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17</v>
      </c>
      <c r="D49" s="5">
        <v>27</v>
      </c>
      <c r="E49" s="5">
        <v>1</v>
      </c>
      <c r="F49" s="5">
        <v>10</v>
      </c>
      <c r="G49" s="5">
        <v>27</v>
      </c>
      <c r="H49" s="5">
        <v>179</v>
      </c>
      <c r="I49" s="5">
        <v>19</v>
      </c>
      <c r="J49" s="5">
        <v>62</v>
      </c>
      <c r="K49" s="5">
        <v>18</v>
      </c>
      <c r="L49" s="5">
        <v>0</v>
      </c>
      <c r="M49" s="5">
        <v>1</v>
      </c>
      <c r="N49" s="5">
        <v>1</v>
      </c>
      <c r="O49" s="5">
        <v>20</v>
      </c>
      <c r="P49" s="5">
        <v>3</v>
      </c>
      <c r="Q49" s="5">
        <v>4</v>
      </c>
      <c r="R49" s="5">
        <v>14</v>
      </c>
      <c r="S49" s="5">
        <v>1</v>
      </c>
      <c r="T49" s="5">
        <v>25</v>
      </c>
      <c r="U49" s="6">
        <v>23</v>
      </c>
      <c r="V49" s="6">
        <v>1</v>
      </c>
      <c r="W49" s="6">
        <v>5</v>
      </c>
      <c r="X49" s="6">
        <v>9</v>
      </c>
      <c r="Y49" s="6">
        <v>16</v>
      </c>
      <c r="Z49" s="6">
        <v>29</v>
      </c>
      <c r="AA49" s="6">
        <v>20</v>
      </c>
      <c r="AB49" s="6">
        <v>0</v>
      </c>
      <c r="AC49" s="6">
        <v>0</v>
      </c>
      <c r="AD49" s="22">
        <f t="shared" si="4"/>
        <v>532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37</v>
      </c>
      <c r="D50" s="5">
        <v>49</v>
      </c>
      <c r="E50" s="5">
        <v>13</v>
      </c>
      <c r="F50" s="5">
        <v>7</v>
      </c>
      <c r="G50" s="5">
        <v>14</v>
      </c>
      <c r="H50" s="5">
        <v>257</v>
      </c>
      <c r="I50" s="5">
        <v>26</v>
      </c>
      <c r="J50" s="5">
        <v>101</v>
      </c>
      <c r="K50" s="5">
        <v>5</v>
      </c>
      <c r="L50" s="5">
        <v>34</v>
      </c>
      <c r="M50" s="5">
        <v>4</v>
      </c>
      <c r="N50" s="5">
        <v>5</v>
      </c>
      <c r="O50" s="5">
        <v>9</v>
      </c>
      <c r="P50" s="5">
        <v>12</v>
      </c>
      <c r="Q50" s="5">
        <v>4</v>
      </c>
      <c r="R50" s="5">
        <v>35</v>
      </c>
      <c r="S50" s="5">
        <v>9</v>
      </c>
      <c r="T50" s="5">
        <v>44</v>
      </c>
      <c r="U50" s="6">
        <v>37</v>
      </c>
      <c r="V50" s="6">
        <v>27</v>
      </c>
      <c r="W50" s="6">
        <v>41</v>
      </c>
      <c r="X50" s="6">
        <v>50</v>
      </c>
      <c r="Y50" s="6">
        <v>66</v>
      </c>
      <c r="Z50" s="6">
        <v>50</v>
      </c>
      <c r="AA50" s="6">
        <v>53</v>
      </c>
      <c r="AB50" s="6">
        <v>0</v>
      </c>
      <c r="AC50" s="6">
        <v>0</v>
      </c>
      <c r="AD50" s="22">
        <f t="shared" si="4"/>
        <v>989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16</v>
      </c>
      <c r="D51" s="5">
        <v>20</v>
      </c>
      <c r="E51" s="5">
        <v>0</v>
      </c>
      <c r="F51" s="5">
        <v>18</v>
      </c>
      <c r="G51" s="5">
        <v>10</v>
      </c>
      <c r="H51" s="5">
        <v>204</v>
      </c>
      <c r="I51" s="5">
        <v>0</v>
      </c>
      <c r="J51" s="5">
        <v>20</v>
      </c>
      <c r="K51" s="5">
        <v>7</v>
      </c>
      <c r="L51" s="5">
        <v>3</v>
      </c>
      <c r="M51" s="5">
        <v>7</v>
      </c>
      <c r="N51" s="5">
        <v>6</v>
      </c>
      <c r="O51" s="5">
        <v>2</v>
      </c>
      <c r="P51" s="5">
        <v>46</v>
      </c>
      <c r="Q51" s="5">
        <v>93</v>
      </c>
      <c r="R51" s="5">
        <v>350</v>
      </c>
      <c r="S51" s="5">
        <v>129</v>
      </c>
      <c r="T51" s="5">
        <v>951</v>
      </c>
      <c r="U51" s="6">
        <v>767</v>
      </c>
      <c r="V51" s="6">
        <v>497</v>
      </c>
      <c r="W51" s="6">
        <v>1211</v>
      </c>
      <c r="X51" s="6">
        <v>738</v>
      </c>
      <c r="Y51" s="6">
        <v>1091</v>
      </c>
      <c r="Z51" s="6">
        <v>772</v>
      </c>
      <c r="AA51" s="6">
        <v>1004</v>
      </c>
      <c r="AB51" s="6">
        <v>0</v>
      </c>
      <c r="AC51" s="6">
        <v>0</v>
      </c>
      <c r="AD51" s="22">
        <f t="shared" si="4"/>
        <v>7962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1</v>
      </c>
      <c r="D52" s="5">
        <v>15</v>
      </c>
      <c r="E52" s="5">
        <v>2</v>
      </c>
      <c r="F52" s="5">
        <v>9</v>
      </c>
      <c r="G52" s="5">
        <v>3</v>
      </c>
      <c r="H52" s="5">
        <v>225</v>
      </c>
      <c r="I52" s="5">
        <v>1</v>
      </c>
      <c r="J52" s="5">
        <v>34</v>
      </c>
      <c r="K52" s="5">
        <v>44</v>
      </c>
      <c r="L52" s="5">
        <v>8</v>
      </c>
      <c r="M52" s="5">
        <v>0</v>
      </c>
      <c r="N52" s="5">
        <v>17</v>
      </c>
      <c r="O52" s="5">
        <v>25</v>
      </c>
      <c r="P52" s="5">
        <v>4</v>
      </c>
      <c r="Q52" s="5">
        <v>108</v>
      </c>
      <c r="R52" s="5">
        <v>613</v>
      </c>
      <c r="S52" s="5">
        <v>123</v>
      </c>
      <c r="T52" s="5">
        <v>874</v>
      </c>
      <c r="U52" s="6">
        <v>596</v>
      </c>
      <c r="V52" s="6">
        <v>268</v>
      </c>
      <c r="W52" s="6">
        <v>340</v>
      </c>
      <c r="X52" s="6">
        <v>218</v>
      </c>
      <c r="Y52" s="6">
        <v>275</v>
      </c>
      <c r="Z52" s="6">
        <v>182</v>
      </c>
      <c r="AA52" s="6">
        <v>199</v>
      </c>
      <c r="AB52" s="6">
        <v>0</v>
      </c>
      <c r="AC52" s="6">
        <v>0</v>
      </c>
      <c r="AD52" s="22">
        <f t="shared" si="4"/>
        <v>4184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1</v>
      </c>
      <c r="D53" s="5">
        <v>0</v>
      </c>
      <c r="E53" s="5">
        <v>3</v>
      </c>
      <c r="F53" s="5">
        <v>13</v>
      </c>
      <c r="G53" s="5">
        <v>5</v>
      </c>
      <c r="H53" s="5">
        <v>397</v>
      </c>
      <c r="I53" s="5">
        <v>13</v>
      </c>
      <c r="J53" s="5">
        <v>55</v>
      </c>
      <c r="K53" s="5">
        <v>3</v>
      </c>
      <c r="L53" s="5">
        <v>12</v>
      </c>
      <c r="M53" s="5">
        <v>3</v>
      </c>
      <c r="N53" s="5">
        <v>12</v>
      </c>
      <c r="O53" s="5">
        <v>104</v>
      </c>
      <c r="P53" s="5">
        <v>114</v>
      </c>
      <c r="Q53" s="5">
        <v>12</v>
      </c>
      <c r="R53" s="5">
        <v>27</v>
      </c>
      <c r="S53" s="5">
        <v>7</v>
      </c>
      <c r="T53" s="5">
        <v>184</v>
      </c>
      <c r="U53" s="6">
        <v>46</v>
      </c>
      <c r="V53" s="6">
        <v>27</v>
      </c>
      <c r="W53" s="6">
        <v>87</v>
      </c>
      <c r="X53" s="6">
        <v>52</v>
      </c>
      <c r="Y53" s="6">
        <v>50</v>
      </c>
      <c r="Z53" s="6">
        <v>81</v>
      </c>
      <c r="AA53" s="6">
        <v>51</v>
      </c>
      <c r="AB53" s="6">
        <v>0</v>
      </c>
      <c r="AC53" s="6">
        <v>0</v>
      </c>
      <c r="AD53" s="22">
        <f t="shared" si="4"/>
        <v>1359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38</v>
      </c>
      <c r="D54" s="5">
        <v>15</v>
      </c>
      <c r="E54" s="5">
        <v>2</v>
      </c>
      <c r="F54" s="5">
        <v>13</v>
      </c>
      <c r="G54" s="5">
        <v>21</v>
      </c>
      <c r="H54" s="5">
        <v>2560</v>
      </c>
      <c r="I54" s="5">
        <v>43</v>
      </c>
      <c r="J54" s="5">
        <v>162</v>
      </c>
      <c r="K54" s="5">
        <v>27</v>
      </c>
      <c r="L54" s="5">
        <v>48</v>
      </c>
      <c r="M54" s="5">
        <v>13</v>
      </c>
      <c r="N54" s="5">
        <v>42</v>
      </c>
      <c r="O54" s="5">
        <v>680</v>
      </c>
      <c r="P54" s="5">
        <v>684</v>
      </c>
      <c r="Q54" s="5">
        <v>19</v>
      </c>
      <c r="R54" s="5">
        <v>45</v>
      </c>
      <c r="S54" s="5">
        <v>87</v>
      </c>
      <c r="T54" s="5">
        <v>439</v>
      </c>
      <c r="U54" s="6">
        <v>201</v>
      </c>
      <c r="V54" s="6">
        <v>122</v>
      </c>
      <c r="W54" s="6">
        <v>772</v>
      </c>
      <c r="X54" s="6">
        <v>591</v>
      </c>
      <c r="Y54" s="6">
        <v>428</v>
      </c>
      <c r="Z54" s="6">
        <v>563</v>
      </c>
      <c r="AA54" s="6">
        <v>489</v>
      </c>
      <c r="AB54" s="6">
        <v>0</v>
      </c>
      <c r="AC54" s="6">
        <v>0</v>
      </c>
      <c r="AD54" s="22">
        <f t="shared" si="4"/>
        <v>8104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6</v>
      </c>
      <c r="D55" s="5">
        <v>25</v>
      </c>
      <c r="E55" s="5">
        <v>1</v>
      </c>
      <c r="F55" s="5">
        <v>4</v>
      </c>
      <c r="G55" s="5">
        <v>29</v>
      </c>
      <c r="H55" s="5">
        <v>830</v>
      </c>
      <c r="I55" s="5">
        <v>19</v>
      </c>
      <c r="J55" s="5">
        <v>52</v>
      </c>
      <c r="K55" s="5">
        <v>15</v>
      </c>
      <c r="L55" s="5">
        <v>29</v>
      </c>
      <c r="M55" s="5">
        <v>1</v>
      </c>
      <c r="N55" s="5">
        <v>19</v>
      </c>
      <c r="O55" s="5">
        <v>154</v>
      </c>
      <c r="P55" s="5">
        <v>342</v>
      </c>
      <c r="Q55" s="5">
        <v>5</v>
      </c>
      <c r="R55" s="5">
        <v>63</v>
      </c>
      <c r="S55" s="5">
        <v>3</v>
      </c>
      <c r="T55" s="5">
        <v>60</v>
      </c>
      <c r="U55" s="5">
        <v>37</v>
      </c>
      <c r="V55" s="5">
        <v>19</v>
      </c>
      <c r="W55" s="5">
        <v>57</v>
      </c>
      <c r="X55" s="5">
        <v>37</v>
      </c>
      <c r="Y55" s="5">
        <v>145</v>
      </c>
      <c r="Z55" s="5">
        <v>85</v>
      </c>
      <c r="AA55" s="5">
        <v>47</v>
      </c>
      <c r="AB55" s="5">
        <v>0</v>
      </c>
      <c r="AC55" s="6">
        <v>0</v>
      </c>
      <c r="AD55" s="22">
        <f t="shared" si="4"/>
        <v>2084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5</v>
      </c>
      <c r="D56" s="5">
        <v>4</v>
      </c>
      <c r="E56" s="5">
        <v>38</v>
      </c>
      <c r="F56" s="5">
        <v>13</v>
      </c>
      <c r="G56" s="5">
        <v>45</v>
      </c>
      <c r="H56" s="5">
        <v>5089</v>
      </c>
      <c r="I56" s="5">
        <v>70</v>
      </c>
      <c r="J56" s="5">
        <v>107</v>
      </c>
      <c r="K56" s="5">
        <v>23</v>
      </c>
      <c r="L56" s="5">
        <v>67</v>
      </c>
      <c r="M56" s="5">
        <v>31</v>
      </c>
      <c r="N56" s="5">
        <v>56</v>
      </c>
      <c r="O56" s="5">
        <v>1274</v>
      </c>
      <c r="P56" s="5">
        <v>1205</v>
      </c>
      <c r="Q56" s="5">
        <v>107</v>
      </c>
      <c r="R56" s="5">
        <v>312</v>
      </c>
      <c r="S56" s="5">
        <v>71</v>
      </c>
      <c r="T56" s="5">
        <v>59</v>
      </c>
      <c r="U56" s="6">
        <v>260</v>
      </c>
      <c r="V56" s="6">
        <v>107</v>
      </c>
      <c r="W56" s="6">
        <v>471</v>
      </c>
      <c r="X56" s="6">
        <v>194</v>
      </c>
      <c r="Y56" s="6">
        <v>274</v>
      </c>
      <c r="Z56" s="6">
        <v>162</v>
      </c>
      <c r="AA56" s="6">
        <v>255</v>
      </c>
      <c r="AB56" s="6">
        <v>0</v>
      </c>
      <c r="AC56" s="6">
        <v>0</v>
      </c>
      <c r="AD56" s="22">
        <f t="shared" si="4"/>
        <v>10299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13</v>
      </c>
      <c r="D57" s="5">
        <v>6</v>
      </c>
      <c r="E57" s="5">
        <v>39</v>
      </c>
      <c r="F57" s="5">
        <v>21</v>
      </c>
      <c r="G57" s="5">
        <v>25</v>
      </c>
      <c r="H57" s="5">
        <v>4630</v>
      </c>
      <c r="I57" s="5">
        <v>28</v>
      </c>
      <c r="J57" s="5">
        <v>112</v>
      </c>
      <c r="K57" s="5">
        <v>45</v>
      </c>
      <c r="L57" s="5">
        <v>91</v>
      </c>
      <c r="M57" s="5">
        <v>28</v>
      </c>
      <c r="N57" s="5">
        <v>63</v>
      </c>
      <c r="O57" s="5">
        <v>1278</v>
      </c>
      <c r="P57" s="5">
        <v>991</v>
      </c>
      <c r="Q57" s="5">
        <v>67</v>
      </c>
      <c r="R57" s="5">
        <v>180</v>
      </c>
      <c r="S57" s="5">
        <v>38</v>
      </c>
      <c r="T57" s="5">
        <v>327</v>
      </c>
      <c r="U57" s="6">
        <v>34</v>
      </c>
      <c r="V57" s="6">
        <v>43</v>
      </c>
      <c r="W57" s="6">
        <v>367</v>
      </c>
      <c r="X57" s="6">
        <v>107</v>
      </c>
      <c r="Y57" s="6">
        <v>112</v>
      </c>
      <c r="Z57" s="6">
        <v>183</v>
      </c>
      <c r="AA57" s="6">
        <v>267</v>
      </c>
      <c r="AB57" s="6">
        <v>0</v>
      </c>
      <c r="AC57" s="6">
        <v>0</v>
      </c>
      <c r="AD57" s="22">
        <f t="shared" si="4"/>
        <v>9095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1</v>
      </c>
      <c r="D58" s="5">
        <v>26</v>
      </c>
      <c r="E58" s="5">
        <v>11</v>
      </c>
      <c r="F58" s="5">
        <v>6</v>
      </c>
      <c r="G58" s="5">
        <v>13</v>
      </c>
      <c r="H58" s="5">
        <v>3135</v>
      </c>
      <c r="I58" s="5">
        <v>15</v>
      </c>
      <c r="J58" s="5">
        <v>118</v>
      </c>
      <c r="K58" s="5">
        <v>20</v>
      </c>
      <c r="L58" s="5">
        <v>11</v>
      </c>
      <c r="M58" s="5">
        <v>1</v>
      </c>
      <c r="N58" s="5">
        <v>16</v>
      </c>
      <c r="O58" s="5">
        <v>687</v>
      </c>
      <c r="P58" s="5">
        <v>500</v>
      </c>
      <c r="Q58" s="5">
        <v>13</v>
      </c>
      <c r="R58" s="5">
        <v>102</v>
      </c>
      <c r="S58" s="5">
        <v>11</v>
      </c>
      <c r="T58" s="5">
        <v>85</v>
      </c>
      <c r="U58" s="6">
        <v>27</v>
      </c>
      <c r="V58" s="6">
        <v>16</v>
      </c>
      <c r="W58" s="6">
        <v>128</v>
      </c>
      <c r="X58" s="6">
        <v>94</v>
      </c>
      <c r="Y58" s="6">
        <v>121</v>
      </c>
      <c r="Z58" s="6">
        <v>83</v>
      </c>
      <c r="AA58" s="6">
        <v>147</v>
      </c>
      <c r="AB58" s="6">
        <v>0</v>
      </c>
      <c r="AC58" s="6">
        <v>0</v>
      </c>
      <c r="AD58" s="22">
        <f t="shared" si="4"/>
        <v>5387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4</v>
      </c>
      <c r="D59" s="5">
        <v>28</v>
      </c>
      <c r="E59" s="5">
        <v>12</v>
      </c>
      <c r="F59" s="5">
        <v>22</v>
      </c>
      <c r="G59" s="5">
        <v>11</v>
      </c>
      <c r="H59" s="5">
        <v>7451</v>
      </c>
      <c r="I59" s="5">
        <v>38</v>
      </c>
      <c r="J59" s="5">
        <v>246</v>
      </c>
      <c r="K59" s="5">
        <v>70</v>
      </c>
      <c r="L59" s="5">
        <v>107</v>
      </c>
      <c r="M59" s="5">
        <v>7</v>
      </c>
      <c r="N59" s="5">
        <v>54</v>
      </c>
      <c r="O59" s="5">
        <v>1909</v>
      </c>
      <c r="P59" s="5">
        <v>921</v>
      </c>
      <c r="Q59" s="5">
        <v>98</v>
      </c>
      <c r="R59" s="5">
        <v>783</v>
      </c>
      <c r="S59" s="5">
        <v>43</v>
      </c>
      <c r="T59" s="5">
        <v>402</v>
      </c>
      <c r="U59" s="6">
        <v>317</v>
      </c>
      <c r="V59" s="6">
        <v>136</v>
      </c>
      <c r="W59" s="6">
        <v>40</v>
      </c>
      <c r="X59" s="6">
        <v>73</v>
      </c>
      <c r="Y59" s="6">
        <v>388</v>
      </c>
      <c r="Z59" s="6">
        <v>409</v>
      </c>
      <c r="AA59" s="6">
        <v>474</v>
      </c>
      <c r="AB59" s="6">
        <v>0</v>
      </c>
      <c r="AC59" s="6">
        <v>0</v>
      </c>
      <c r="AD59" s="22">
        <f t="shared" si="4"/>
        <v>14043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2</v>
      </c>
      <c r="D60" s="5">
        <v>2</v>
      </c>
      <c r="E60" s="5">
        <v>15</v>
      </c>
      <c r="F60" s="5">
        <v>3</v>
      </c>
      <c r="G60" s="5">
        <v>2</v>
      </c>
      <c r="H60" s="5">
        <v>4990</v>
      </c>
      <c r="I60" s="5">
        <v>1</v>
      </c>
      <c r="J60" s="5">
        <v>220</v>
      </c>
      <c r="K60" s="5">
        <v>30</v>
      </c>
      <c r="L60" s="5">
        <v>12</v>
      </c>
      <c r="M60" s="5">
        <v>19</v>
      </c>
      <c r="N60" s="5">
        <v>68</v>
      </c>
      <c r="O60" s="5">
        <v>1101</v>
      </c>
      <c r="P60" s="5">
        <v>518</v>
      </c>
      <c r="Q60" s="5">
        <v>59</v>
      </c>
      <c r="R60" s="5">
        <v>532</v>
      </c>
      <c r="S60" s="5">
        <v>27</v>
      </c>
      <c r="T60" s="5">
        <v>197</v>
      </c>
      <c r="U60" s="6">
        <v>63</v>
      </c>
      <c r="V60" s="6">
        <v>116</v>
      </c>
      <c r="W60" s="6">
        <v>71</v>
      </c>
      <c r="X60" s="6">
        <v>22</v>
      </c>
      <c r="Y60" s="6">
        <v>83</v>
      </c>
      <c r="Z60" s="6">
        <v>222</v>
      </c>
      <c r="AA60" s="6">
        <v>285</v>
      </c>
      <c r="AB60" s="6">
        <v>0</v>
      </c>
      <c r="AC60" s="6">
        <v>0</v>
      </c>
      <c r="AD60" s="22">
        <f t="shared" si="4"/>
        <v>8660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0</v>
      </c>
      <c r="D61" s="5">
        <v>4</v>
      </c>
      <c r="E61" s="5">
        <v>1</v>
      </c>
      <c r="F61" s="5">
        <v>9</v>
      </c>
      <c r="G61" s="5">
        <v>8</v>
      </c>
      <c r="H61" s="5">
        <v>9107</v>
      </c>
      <c r="I61" s="5">
        <v>13</v>
      </c>
      <c r="J61" s="5">
        <v>331</v>
      </c>
      <c r="K61" s="5">
        <v>17</v>
      </c>
      <c r="L61" s="5">
        <v>61</v>
      </c>
      <c r="M61" s="5">
        <v>21</v>
      </c>
      <c r="N61" s="5">
        <v>61</v>
      </c>
      <c r="O61" s="5">
        <v>1669</v>
      </c>
      <c r="P61" s="5">
        <v>1004</v>
      </c>
      <c r="Q61" s="5">
        <v>51</v>
      </c>
      <c r="R61" s="5">
        <v>475</v>
      </c>
      <c r="S61" s="5">
        <v>138</v>
      </c>
      <c r="T61" s="5">
        <v>283</v>
      </c>
      <c r="U61" s="6">
        <v>116</v>
      </c>
      <c r="V61" s="6">
        <v>98</v>
      </c>
      <c r="W61" s="6">
        <v>427</v>
      </c>
      <c r="X61" s="6">
        <v>82</v>
      </c>
      <c r="Y61" s="6">
        <v>39</v>
      </c>
      <c r="Z61" s="6">
        <v>272</v>
      </c>
      <c r="AA61" s="6">
        <v>346</v>
      </c>
      <c r="AB61" s="6">
        <v>0</v>
      </c>
      <c r="AC61" s="6">
        <v>0</v>
      </c>
      <c r="AD61" s="22">
        <f t="shared" si="4"/>
        <v>14633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0</v>
      </c>
      <c r="D62" s="5">
        <v>5</v>
      </c>
      <c r="E62" s="5">
        <v>1</v>
      </c>
      <c r="F62" s="5">
        <v>17</v>
      </c>
      <c r="G62" s="5">
        <v>3</v>
      </c>
      <c r="H62" s="5">
        <v>6622</v>
      </c>
      <c r="I62" s="5">
        <v>34</v>
      </c>
      <c r="J62" s="5">
        <v>277</v>
      </c>
      <c r="K62" s="5">
        <v>24</v>
      </c>
      <c r="L62" s="5">
        <v>33</v>
      </c>
      <c r="M62" s="5">
        <v>29</v>
      </c>
      <c r="N62" s="5">
        <v>71</v>
      </c>
      <c r="O62" s="5">
        <v>1274</v>
      </c>
      <c r="P62" s="5">
        <v>519</v>
      </c>
      <c r="Q62" s="5">
        <v>64</v>
      </c>
      <c r="R62" s="5">
        <v>554</v>
      </c>
      <c r="S62" s="5">
        <v>96</v>
      </c>
      <c r="T62" s="5">
        <v>119</v>
      </c>
      <c r="U62" s="6">
        <v>146</v>
      </c>
      <c r="V62" s="6">
        <v>95</v>
      </c>
      <c r="W62" s="6">
        <v>503</v>
      </c>
      <c r="X62" s="6">
        <v>259</v>
      </c>
      <c r="Y62" s="6">
        <v>296</v>
      </c>
      <c r="Z62" s="6">
        <v>53</v>
      </c>
      <c r="AA62" s="6">
        <v>178</v>
      </c>
      <c r="AB62" s="6">
        <v>0</v>
      </c>
      <c r="AC62" s="6">
        <v>0</v>
      </c>
      <c r="AD62" s="22">
        <f t="shared" si="4"/>
        <v>11272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2</v>
      </c>
      <c r="D63" s="5">
        <v>2</v>
      </c>
      <c r="E63" s="5">
        <v>3</v>
      </c>
      <c r="F63" s="5">
        <v>8</v>
      </c>
      <c r="G63" s="5">
        <v>10</v>
      </c>
      <c r="H63" s="5">
        <v>9590</v>
      </c>
      <c r="I63" s="5">
        <v>55</v>
      </c>
      <c r="J63" s="5">
        <v>248</v>
      </c>
      <c r="K63" s="5">
        <v>59</v>
      </c>
      <c r="L63" s="5">
        <v>141</v>
      </c>
      <c r="M63" s="5">
        <v>26</v>
      </c>
      <c r="N63" s="5">
        <v>97</v>
      </c>
      <c r="O63" s="5">
        <v>1856</v>
      </c>
      <c r="P63" s="5">
        <v>713</v>
      </c>
      <c r="Q63" s="5">
        <v>36</v>
      </c>
      <c r="R63" s="5">
        <v>462</v>
      </c>
      <c r="S63" s="5">
        <v>56</v>
      </c>
      <c r="T63" s="5">
        <v>201</v>
      </c>
      <c r="U63" s="6">
        <v>205</v>
      </c>
      <c r="V63" s="6">
        <v>153</v>
      </c>
      <c r="W63" s="6">
        <v>472</v>
      </c>
      <c r="X63" s="6">
        <v>320</v>
      </c>
      <c r="Y63" s="6">
        <v>377</v>
      </c>
      <c r="Z63" s="6">
        <v>206</v>
      </c>
      <c r="AA63" s="6">
        <v>23</v>
      </c>
      <c r="AB63" s="6">
        <v>0</v>
      </c>
      <c r="AC63" s="6">
        <v>0</v>
      </c>
      <c r="AD63" s="22">
        <f t="shared" si="4"/>
        <v>15321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SUM(C39:C65)</f>
        <v>2440</v>
      </c>
      <c r="D66" s="23">
        <f t="shared" si="7"/>
        <v>812</v>
      </c>
      <c r="E66" s="23">
        <f t="shared" si="7"/>
        <v>1056</v>
      </c>
      <c r="F66" s="23">
        <f t="shared" si="7"/>
        <v>857</v>
      </c>
      <c r="G66" s="23">
        <f t="shared" si="7"/>
        <v>1058</v>
      </c>
      <c r="H66" s="23">
        <f t="shared" si="7"/>
        <v>59871</v>
      </c>
      <c r="I66" s="23">
        <f t="shared" si="7"/>
        <v>731</v>
      </c>
      <c r="J66" s="23">
        <f t="shared" si="7"/>
        <v>3623</v>
      </c>
      <c r="K66" s="23">
        <f t="shared" si="7"/>
        <v>1039</v>
      </c>
      <c r="L66" s="23">
        <f t="shared" si="7"/>
        <v>1403</v>
      </c>
      <c r="M66" s="23">
        <f t="shared" si="7"/>
        <v>466</v>
      </c>
      <c r="N66" s="23">
        <f t="shared" si="7"/>
        <v>987</v>
      </c>
      <c r="O66" s="23">
        <f t="shared" si="7"/>
        <v>12563</v>
      </c>
      <c r="P66" s="23">
        <f t="shared" si="7"/>
        <v>8022</v>
      </c>
      <c r="Q66" s="23">
        <f t="shared" si="7"/>
        <v>1267</v>
      </c>
      <c r="R66" s="23">
        <f t="shared" si="7"/>
        <v>7382</v>
      </c>
      <c r="S66" s="23">
        <f t="shared" si="7"/>
        <v>1570</v>
      </c>
      <c r="T66" s="23">
        <f t="shared" si="7"/>
        <v>9591</v>
      </c>
      <c r="U66" s="23">
        <f t="shared" si="7"/>
        <v>7329</v>
      </c>
      <c r="V66" s="23">
        <f t="shared" si="7"/>
        <v>5073</v>
      </c>
      <c r="W66" s="23">
        <f t="shared" si="7"/>
        <v>13473</v>
      </c>
      <c r="X66" s="23">
        <f t="shared" si="7"/>
        <v>7971</v>
      </c>
      <c r="Y66" s="23">
        <f t="shared" si="7"/>
        <v>12469</v>
      </c>
      <c r="Z66" s="23">
        <f t="shared" si="7"/>
        <v>10109</v>
      </c>
      <c r="AA66" s="23">
        <f t="shared" si="7"/>
        <v>11464</v>
      </c>
      <c r="AB66" s="23">
        <f t="shared" si="7"/>
        <v>0</v>
      </c>
      <c r="AC66" s="23">
        <f t="shared" si="7"/>
        <v>0</v>
      </c>
      <c r="AD66" s="23">
        <f>SUM(AD39:AD65)</f>
        <v>182626</v>
      </c>
    </row>
    <row r="69" spans="2:59" x14ac:dyDescent="0.3">
      <c r="B69" s="3" t="str">
        <f>+B37</f>
        <v>01 al 30 Abril</v>
      </c>
      <c r="E69" t="s">
        <v>28</v>
      </c>
    </row>
    <row r="70" spans="2:59" ht="64.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2</v>
      </c>
      <c r="D71" s="5">
        <v>0</v>
      </c>
      <c r="E71" s="5">
        <v>9</v>
      </c>
      <c r="F71" s="5">
        <v>15</v>
      </c>
      <c r="G71" s="5">
        <v>14</v>
      </c>
      <c r="H71" s="5">
        <v>210</v>
      </c>
      <c r="I71" s="5">
        <v>5</v>
      </c>
      <c r="J71" s="5">
        <v>14</v>
      </c>
      <c r="K71" s="5">
        <v>15</v>
      </c>
      <c r="L71" s="5">
        <v>4</v>
      </c>
      <c r="M71" s="5">
        <v>32</v>
      </c>
      <c r="N71" s="5">
        <v>19</v>
      </c>
      <c r="O71" s="5">
        <v>26</v>
      </c>
      <c r="P71" s="5">
        <v>0</v>
      </c>
      <c r="Q71" s="5">
        <v>0</v>
      </c>
      <c r="R71" s="5">
        <v>4</v>
      </c>
      <c r="S71" s="5">
        <v>11</v>
      </c>
      <c r="T71" s="5">
        <v>8</v>
      </c>
      <c r="U71" s="6">
        <v>2</v>
      </c>
      <c r="V71" s="6">
        <v>1</v>
      </c>
      <c r="W71" s="6">
        <v>4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22">
        <f t="shared" ref="AD71:AD97" si="8">SUM(C71:AC71)</f>
        <v>396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0</v>
      </c>
      <c r="E72" s="5">
        <v>1</v>
      </c>
      <c r="F72" s="5">
        <v>6</v>
      </c>
      <c r="G72" s="5">
        <v>3</v>
      </c>
      <c r="H72" s="5">
        <v>128</v>
      </c>
      <c r="I72" s="5">
        <v>1</v>
      </c>
      <c r="J72" s="5">
        <v>2</v>
      </c>
      <c r="K72" s="5">
        <v>5</v>
      </c>
      <c r="L72" s="5">
        <v>19</v>
      </c>
      <c r="M72" s="5">
        <v>0</v>
      </c>
      <c r="N72" s="5">
        <v>27</v>
      </c>
      <c r="O72" s="5">
        <v>20</v>
      </c>
      <c r="P72" s="5">
        <v>6</v>
      </c>
      <c r="Q72" s="5">
        <v>23</v>
      </c>
      <c r="R72" s="5">
        <v>4</v>
      </c>
      <c r="S72" s="5">
        <v>11</v>
      </c>
      <c r="T72" s="5">
        <v>2</v>
      </c>
      <c r="U72" s="6">
        <v>1</v>
      </c>
      <c r="V72" s="6">
        <v>6</v>
      </c>
      <c r="W72" s="6">
        <v>10</v>
      </c>
      <c r="X72" s="6">
        <v>0</v>
      </c>
      <c r="Y72" s="6">
        <v>1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13</v>
      </c>
      <c r="D73" s="5">
        <v>1</v>
      </c>
      <c r="E73" s="5">
        <v>0</v>
      </c>
      <c r="F73" s="5">
        <v>9</v>
      </c>
      <c r="G73" s="5">
        <v>3</v>
      </c>
      <c r="H73" s="5">
        <v>83</v>
      </c>
      <c r="I73" s="5">
        <v>21</v>
      </c>
      <c r="J73" s="5">
        <v>13</v>
      </c>
      <c r="K73" s="5">
        <v>4</v>
      </c>
      <c r="L73" s="5">
        <v>18</v>
      </c>
      <c r="M73" s="5">
        <v>27</v>
      </c>
      <c r="N73" s="5">
        <v>44</v>
      </c>
      <c r="O73" s="5">
        <v>23</v>
      </c>
      <c r="P73" s="5">
        <v>1</v>
      </c>
      <c r="Q73" s="5">
        <v>0</v>
      </c>
      <c r="R73" s="5">
        <v>0</v>
      </c>
      <c r="S73" s="5">
        <v>0</v>
      </c>
      <c r="T73" s="5">
        <v>8</v>
      </c>
      <c r="U73" s="6">
        <v>0</v>
      </c>
      <c r="V73" s="6">
        <v>4</v>
      </c>
      <c r="W73" s="6">
        <v>11</v>
      </c>
      <c r="X73" s="6">
        <v>2</v>
      </c>
      <c r="Y73" s="6">
        <v>7</v>
      </c>
      <c r="Z73" s="6">
        <v>2</v>
      </c>
      <c r="AA73" s="6">
        <v>1</v>
      </c>
      <c r="AB73" s="6">
        <v>0</v>
      </c>
      <c r="AC73" s="6">
        <v>0</v>
      </c>
      <c r="AD73" s="22">
        <f t="shared" si="8"/>
        <v>295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16</v>
      </c>
      <c r="D74" s="5">
        <v>2</v>
      </c>
      <c r="E74" s="5">
        <v>5</v>
      </c>
      <c r="F74" s="5">
        <v>2</v>
      </c>
      <c r="G74" s="5">
        <v>2</v>
      </c>
      <c r="H74" s="5">
        <v>27</v>
      </c>
      <c r="I74" s="5">
        <v>7</v>
      </c>
      <c r="J74" s="5">
        <v>0</v>
      </c>
      <c r="K74" s="5">
        <v>24</v>
      </c>
      <c r="L74" s="5">
        <v>15</v>
      </c>
      <c r="M74" s="5">
        <v>2</v>
      </c>
      <c r="N74" s="5">
        <v>11</v>
      </c>
      <c r="O74" s="5">
        <v>6</v>
      </c>
      <c r="P74" s="5">
        <v>14</v>
      </c>
      <c r="Q74" s="5">
        <v>0</v>
      </c>
      <c r="R74" s="5">
        <v>0</v>
      </c>
      <c r="S74" s="5">
        <v>0</v>
      </c>
      <c r="T74" s="5">
        <v>10</v>
      </c>
      <c r="U74" s="6">
        <v>15</v>
      </c>
      <c r="V74" s="6">
        <v>0</v>
      </c>
      <c r="W74" s="6">
        <v>2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0</v>
      </c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20</v>
      </c>
      <c r="D75" s="5">
        <v>6</v>
      </c>
      <c r="E75" s="5">
        <v>6</v>
      </c>
      <c r="F75" s="5">
        <v>0</v>
      </c>
      <c r="G75" s="5">
        <v>1</v>
      </c>
      <c r="H75" s="5">
        <v>134</v>
      </c>
      <c r="I75" s="5">
        <v>6</v>
      </c>
      <c r="J75" s="5">
        <v>10</v>
      </c>
      <c r="K75" s="5">
        <v>51</v>
      </c>
      <c r="L75" s="5">
        <v>6</v>
      </c>
      <c r="M75" s="5">
        <v>4</v>
      </c>
      <c r="N75" s="5">
        <v>19</v>
      </c>
      <c r="O75" s="5">
        <v>19</v>
      </c>
      <c r="P75" s="5">
        <v>21</v>
      </c>
      <c r="Q75" s="5">
        <v>2</v>
      </c>
      <c r="R75" s="5">
        <v>2</v>
      </c>
      <c r="S75" s="5">
        <v>0</v>
      </c>
      <c r="T75" s="5">
        <v>10</v>
      </c>
      <c r="U75" s="6">
        <v>2</v>
      </c>
      <c r="V75" s="6">
        <v>4</v>
      </c>
      <c r="W75" s="6">
        <v>9</v>
      </c>
      <c r="X75" s="6">
        <v>1</v>
      </c>
      <c r="Y75" s="6">
        <v>16</v>
      </c>
      <c r="Z75" s="6">
        <v>1</v>
      </c>
      <c r="AA75" s="6">
        <v>3</v>
      </c>
      <c r="AB75" s="6">
        <v>0</v>
      </c>
      <c r="AC75" s="6">
        <v>0</v>
      </c>
      <c r="AD75" s="22">
        <f t="shared" si="8"/>
        <v>353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188</v>
      </c>
      <c r="D76" s="5">
        <v>102</v>
      </c>
      <c r="E76" s="5">
        <v>91</v>
      </c>
      <c r="F76" s="5">
        <v>24</v>
      </c>
      <c r="G76" s="5">
        <v>88</v>
      </c>
      <c r="H76" s="5">
        <v>100</v>
      </c>
      <c r="I76" s="5">
        <v>25</v>
      </c>
      <c r="J76" s="5">
        <v>42</v>
      </c>
      <c r="K76" s="5">
        <v>115</v>
      </c>
      <c r="L76" s="5">
        <v>55</v>
      </c>
      <c r="M76" s="5">
        <v>60</v>
      </c>
      <c r="N76" s="5">
        <v>70</v>
      </c>
      <c r="O76" s="5">
        <v>41</v>
      </c>
      <c r="P76" s="5">
        <v>56</v>
      </c>
      <c r="Q76" s="5">
        <v>39</v>
      </c>
      <c r="R76" s="5">
        <v>211</v>
      </c>
      <c r="S76" s="5">
        <v>56</v>
      </c>
      <c r="T76" s="5">
        <v>389</v>
      </c>
      <c r="U76" s="6">
        <v>374</v>
      </c>
      <c r="V76" s="6">
        <v>242</v>
      </c>
      <c r="W76" s="6">
        <v>1187</v>
      </c>
      <c r="X76" s="6">
        <v>479</v>
      </c>
      <c r="Y76" s="6">
        <v>867</v>
      </c>
      <c r="Z76" s="6">
        <v>671</v>
      </c>
      <c r="AA76" s="6">
        <v>803</v>
      </c>
      <c r="AB76" s="6">
        <v>0</v>
      </c>
      <c r="AC76" s="6">
        <v>0</v>
      </c>
      <c r="AD76" s="22">
        <f t="shared" si="8"/>
        <v>6375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3</v>
      </c>
      <c r="D77" s="5">
        <v>4</v>
      </c>
      <c r="E77" s="5">
        <v>16</v>
      </c>
      <c r="F77" s="5">
        <v>3</v>
      </c>
      <c r="G77" s="5">
        <v>19</v>
      </c>
      <c r="H77" s="5">
        <v>3</v>
      </c>
      <c r="I77" s="5">
        <v>0</v>
      </c>
      <c r="J77" s="5">
        <v>4</v>
      </c>
      <c r="K77" s="5">
        <v>5</v>
      </c>
      <c r="L77" s="5">
        <v>6</v>
      </c>
      <c r="M77" s="5">
        <v>5</v>
      </c>
      <c r="N77" s="5">
        <v>16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6">
        <v>0</v>
      </c>
      <c r="V77" s="6">
        <v>4</v>
      </c>
      <c r="W77" s="6">
        <v>7</v>
      </c>
      <c r="X77" s="6">
        <v>4</v>
      </c>
      <c r="Y77" s="6">
        <v>49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150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23</v>
      </c>
      <c r="D78" s="5">
        <v>4</v>
      </c>
      <c r="E78" s="5">
        <v>20</v>
      </c>
      <c r="F78" s="5">
        <v>1</v>
      </c>
      <c r="G78" s="5">
        <v>9</v>
      </c>
      <c r="H78" s="5">
        <v>36</v>
      </c>
      <c r="I78" s="5">
        <v>0</v>
      </c>
      <c r="J78" s="5">
        <v>1</v>
      </c>
      <c r="K78" s="5">
        <v>0</v>
      </c>
      <c r="L78" s="5">
        <v>2</v>
      </c>
      <c r="M78" s="5">
        <v>1</v>
      </c>
      <c r="N78" s="5">
        <v>8</v>
      </c>
      <c r="O78" s="5">
        <v>16</v>
      </c>
      <c r="P78" s="5">
        <v>0</v>
      </c>
      <c r="Q78" s="5">
        <v>0</v>
      </c>
      <c r="R78" s="5">
        <v>9</v>
      </c>
      <c r="S78" s="5">
        <v>7</v>
      </c>
      <c r="T78" s="5">
        <v>1</v>
      </c>
      <c r="U78" s="6">
        <v>14</v>
      </c>
      <c r="V78" s="6">
        <v>0</v>
      </c>
      <c r="W78" s="6">
        <v>18</v>
      </c>
      <c r="X78" s="6">
        <v>20</v>
      </c>
      <c r="Y78" s="6">
        <v>3</v>
      </c>
      <c r="Z78" s="6">
        <v>0</v>
      </c>
      <c r="AA78" s="6">
        <v>6</v>
      </c>
      <c r="AB78" s="6">
        <v>0</v>
      </c>
      <c r="AC78" s="6">
        <v>0</v>
      </c>
      <c r="AD78" s="22">
        <f t="shared" si="8"/>
        <v>199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40</v>
      </c>
      <c r="D79" s="5">
        <v>20</v>
      </c>
      <c r="E79" s="5">
        <v>8</v>
      </c>
      <c r="F79" s="5">
        <v>28</v>
      </c>
      <c r="G79" s="5">
        <v>52</v>
      </c>
      <c r="H79" s="5">
        <v>134</v>
      </c>
      <c r="I79" s="5">
        <v>1</v>
      </c>
      <c r="J79" s="5">
        <v>0</v>
      </c>
      <c r="K79" s="5">
        <v>0</v>
      </c>
      <c r="L79" s="5">
        <v>4</v>
      </c>
      <c r="M79" s="5">
        <v>0</v>
      </c>
      <c r="N79" s="5">
        <v>11</v>
      </c>
      <c r="O79" s="5">
        <v>16</v>
      </c>
      <c r="P79" s="5">
        <v>6</v>
      </c>
      <c r="Q79" s="5">
        <v>0</v>
      </c>
      <c r="R79" s="5">
        <v>4</v>
      </c>
      <c r="S79" s="5">
        <v>0</v>
      </c>
      <c r="T79" s="5">
        <v>13</v>
      </c>
      <c r="U79" s="6">
        <v>5</v>
      </c>
      <c r="V79" s="6">
        <v>10</v>
      </c>
      <c r="W79" s="6">
        <v>2</v>
      </c>
      <c r="X79" s="6">
        <v>36</v>
      </c>
      <c r="Y79" s="6">
        <v>13</v>
      </c>
      <c r="Z79" s="6">
        <v>2</v>
      </c>
      <c r="AA79" s="6">
        <v>60</v>
      </c>
      <c r="AB79" s="6">
        <v>0</v>
      </c>
      <c r="AC79" s="6">
        <v>0</v>
      </c>
      <c r="AD79" s="22">
        <f t="shared" si="8"/>
        <v>465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4</v>
      </c>
      <c r="D80" s="5">
        <v>22</v>
      </c>
      <c r="E80" s="5">
        <v>21</v>
      </c>
      <c r="F80" s="5">
        <v>15</v>
      </c>
      <c r="G80" s="5">
        <v>10</v>
      </c>
      <c r="H80" s="5">
        <v>77</v>
      </c>
      <c r="I80" s="5">
        <v>6</v>
      </c>
      <c r="J80" s="5">
        <v>2</v>
      </c>
      <c r="K80" s="5">
        <v>1</v>
      </c>
      <c r="L80" s="5">
        <v>0</v>
      </c>
      <c r="M80" s="5">
        <v>4</v>
      </c>
      <c r="N80" s="5">
        <v>20</v>
      </c>
      <c r="O80" s="5">
        <v>24</v>
      </c>
      <c r="P80" s="5">
        <v>0</v>
      </c>
      <c r="Q80" s="5">
        <v>0</v>
      </c>
      <c r="R80" s="5">
        <v>0</v>
      </c>
      <c r="S80" s="5">
        <v>0</v>
      </c>
      <c r="T80" s="5">
        <v>8</v>
      </c>
      <c r="U80" s="6">
        <v>5</v>
      </c>
      <c r="V80" s="6">
        <v>0</v>
      </c>
      <c r="W80" s="6">
        <v>1</v>
      </c>
      <c r="X80" s="6">
        <v>40</v>
      </c>
      <c r="Y80" s="6">
        <v>11</v>
      </c>
      <c r="Z80" s="6">
        <v>1</v>
      </c>
      <c r="AA80" s="6">
        <v>14</v>
      </c>
      <c r="AB80" s="6">
        <v>0</v>
      </c>
      <c r="AC80" s="6">
        <v>0</v>
      </c>
      <c r="AD80" s="22">
        <f t="shared" si="8"/>
        <v>286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22</v>
      </c>
      <c r="D81" s="5">
        <v>6</v>
      </c>
      <c r="E81" s="5">
        <v>29</v>
      </c>
      <c r="F81" s="5">
        <v>0</v>
      </c>
      <c r="G81" s="5">
        <v>22</v>
      </c>
      <c r="H81" s="5">
        <v>57</v>
      </c>
      <c r="I81" s="5">
        <v>1</v>
      </c>
      <c r="J81" s="5">
        <v>0</v>
      </c>
      <c r="K81" s="5">
        <v>4</v>
      </c>
      <c r="L81" s="5">
        <v>2</v>
      </c>
      <c r="M81" s="5">
        <v>1</v>
      </c>
      <c r="N81" s="5">
        <v>12</v>
      </c>
      <c r="O81" s="5">
        <v>9</v>
      </c>
      <c r="P81" s="5">
        <v>9</v>
      </c>
      <c r="Q81" s="5">
        <v>0</v>
      </c>
      <c r="R81" s="5">
        <v>1</v>
      </c>
      <c r="S81" s="5">
        <v>14</v>
      </c>
      <c r="T81" s="5">
        <v>4</v>
      </c>
      <c r="U81" s="6">
        <v>5</v>
      </c>
      <c r="V81" s="6">
        <v>0</v>
      </c>
      <c r="W81" s="6">
        <v>4</v>
      </c>
      <c r="X81" s="6">
        <v>2</v>
      </c>
      <c r="Y81" s="6">
        <v>9</v>
      </c>
      <c r="Z81" s="6">
        <v>1</v>
      </c>
      <c r="AA81" s="6">
        <v>43</v>
      </c>
      <c r="AB81" s="6">
        <v>0</v>
      </c>
      <c r="AC81" s="6">
        <v>0</v>
      </c>
      <c r="AD81" s="22">
        <f t="shared" si="8"/>
        <v>257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25</v>
      </c>
      <c r="D82" s="5">
        <v>12</v>
      </c>
      <c r="E82" s="5">
        <v>34</v>
      </c>
      <c r="F82" s="5">
        <v>10</v>
      </c>
      <c r="G82" s="5">
        <v>19</v>
      </c>
      <c r="H82" s="5">
        <v>87</v>
      </c>
      <c r="I82" s="5">
        <v>10</v>
      </c>
      <c r="J82" s="5">
        <v>4</v>
      </c>
      <c r="K82" s="5">
        <v>11</v>
      </c>
      <c r="L82" s="5">
        <v>37</v>
      </c>
      <c r="M82" s="5">
        <v>5</v>
      </c>
      <c r="N82" s="5">
        <v>3</v>
      </c>
      <c r="O82" s="5">
        <v>12</v>
      </c>
      <c r="P82" s="5">
        <v>1</v>
      </c>
      <c r="Q82" s="5">
        <v>0</v>
      </c>
      <c r="R82" s="5">
        <v>1</v>
      </c>
      <c r="S82" s="5">
        <v>2</v>
      </c>
      <c r="T82" s="5">
        <v>7</v>
      </c>
      <c r="U82" s="6">
        <v>29</v>
      </c>
      <c r="V82" s="6">
        <v>2</v>
      </c>
      <c r="W82" s="6">
        <v>27</v>
      </c>
      <c r="X82" s="6">
        <v>3</v>
      </c>
      <c r="Y82" s="6">
        <v>20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376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19</v>
      </c>
      <c r="D83" s="5">
        <v>11</v>
      </c>
      <c r="E83" s="5">
        <v>23</v>
      </c>
      <c r="F83" s="5">
        <v>5</v>
      </c>
      <c r="G83" s="5">
        <v>18</v>
      </c>
      <c r="H83" s="5">
        <v>55</v>
      </c>
      <c r="I83" s="5">
        <v>3</v>
      </c>
      <c r="J83" s="5">
        <v>18</v>
      </c>
      <c r="K83" s="5">
        <v>14</v>
      </c>
      <c r="L83" s="5">
        <v>24</v>
      </c>
      <c r="M83" s="5">
        <v>10</v>
      </c>
      <c r="N83" s="5">
        <v>7</v>
      </c>
      <c r="O83" s="5">
        <v>0</v>
      </c>
      <c r="P83" s="5">
        <v>37</v>
      </c>
      <c r="Q83" s="5">
        <v>11</v>
      </c>
      <c r="R83" s="5">
        <v>69</v>
      </c>
      <c r="S83" s="5">
        <v>9</v>
      </c>
      <c r="T83" s="5">
        <v>128</v>
      </c>
      <c r="U83" s="6">
        <v>201</v>
      </c>
      <c r="V83" s="6">
        <v>55</v>
      </c>
      <c r="W83" s="6">
        <v>267</v>
      </c>
      <c r="X83" s="6">
        <v>120</v>
      </c>
      <c r="Y83" s="6">
        <v>202</v>
      </c>
      <c r="Z83" s="6">
        <v>116</v>
      </c>
      <c r="AA83" s="6">
        <v>207</v>
      </c>
      <c r="AB83" s="6">
        <v>0</v>
      </c>
      <c r="AC83" s="6">
        <v>0</v>
      </c>
      <c r="AD83" s="22">
        <f t="shared" si="8"/>
        <v>1629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1</v>
      </c>
      <c r="D84" s="5">
        <v>11</v>
      </c>
      <c r="E84" s="5">
        <v>0</v>
      </c>
      <c r="F84" s="5">
        <v>14</v>
      </c>
      <c r="G84" s="5">
        <v>2</v>
      </c>
      <c r="H84" s="5">
        <v>69</v>
      </c>
      <c r="I84" s="5">
        <v>0</v>
      </c>
      <c r="J84" s="5">
        <v>0</v>
      </c>
      <c r="K84" s="5">
        <v>5</v>
      </c>
      <c r="L84" s="5">
        <v>0</v>
      </c>
      <c r="M84" s="5">
        <v>1</v>
      </c>
      <c r="N84" s="5">
        <v>0</v>
      </c>
      <c r="O84" s="5">
        <v>49</v>
      </c>
      <c r="P84" s="5">
        <v>1</v>
      </c>
      <c r="Q84" s="5">
        <v>28</v>
      </c>
      <c r="R84" s="5">
        <v>65</v>
      </c>
      <c r="S84" s="5">
        <v>27</v>
      </c>
      <c r="T84" s="5">
        <v>100</v>
      </c>
      <c r="U84" s="6">
        <v>87</v>
      </c>
      <c r="V84" s="6">
        <v>36</v>
      </c>
      <c r="W84" s="6">
        <v>99</v>
      </c>
      <c r="X84" s="6">
        <v>70</v>
      </c>
      <c r="Y84" s="6">
        <v>88</v>
      </c>
      <c r="Z84" s="6">
        <v>112</v>
      </c>
      <c r="AA84" s="6">
        <v>116</v>
      </c>
      <c r="AB84" s="6">
        <v>0</v>
      </c>
      <c r="AC84" s="6">
        <v>0</v>
      </c>
      <c r="AD84" s="22">
        <f t="shared" si="8"/>
        <v>981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0</v>
      </c>
      <c r="D85" s="5">
        <v>22</v>
      </c>
      <c r="E85" s="5">
        <v>1</v>
      </c>
      <c r="F85" s="5">
        <v>0</v>
      </c>
      <c r="G85" s="5">
        <v>2</v>
      </c>
      <c r="H85" s="5">
        <v>31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18</v>
      </c>
      <c r="P85" s="5">
        <v>28</v>
      </c>
      <c r="Q85" s="5">
        <v>2</v>
      </c>
      <c r="R85" s="5">
        <v>4</v>
      </c>
      <c r="S85" s="5">
        <v>0</v>
      </c>
      <c r="T85" s="5">
        <v>58</v>
      </c>
      <c r="U85" s="6">
        <v>8</v>
      </c>
      <c r="V85" s="6">
        <v>2</v>
      </c>
      <c r="W85" s="6">
        <v>38</v>
      </c>
      <c r="X85" s="6">
        <v>7</v>
      </c>
      <c r="Y85" s="6">
        <v>66</v>
      </c>
      <c r="Z85" s="6">
        <v>36</v>
      </c>
      <c r="AA85" s="6">
        <v>13</v>
      </c>
      <c r="AB85" s="6">
        <v>0</v>
      </c>
      <c r="AC85" s="6">
        <v>0</v>
      </c>
      <c r="AD85" s="22">
        <f t="shared" si="8"/>
        <v>336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8</v>
      </c>
      <c r="D86" s="5">
        <v>5</v>
      </c>
      <c r="E86" s="5">
        <v>1</v>
      </c>
      <c r="F86" s="5">
        <v>0</v>
      </c>
      <c r="G86" s="5">
        <v>4</v>
      </c>
      <c r="H86" s="5">
        <v>273</v>
      </c>
      <c r="I86" s="5">
        <v>3</v>
      </c>
      <c r="J86" s="5">
        <v>6</v>
      </c>
      <c r="K86" s="5">
        <v>17</v>
      </c>
      <c r="L86" s="5">
        <v>2</v>
      </c>
      <c r="M86" s="5">
        <v>0</v>
      </c>
      <c r="N86" s="5">
        <v>3</v>
      </c>
      <c r="O86" s="5">
        <v>100</v>
      </c>
      <c r="P86" s="5">
        <v>73</v>
      </c>
      <c r="Q86" s="5">
        <v>3</v>
      </c>
      <c r="R86" s="5">
        <v>7</v>
      </c>
      <c r="S86" s="5">
        <v>4</v>
      </c>
      <c r="T86" s="5">
        <v>87</v>
      </c>
      <c r="U86" s="6">
        <v>11</v>
      </c>
      <c r="V86" s="6">
        <v>23</v>
      </c>
      <c r="W86" s="6">
        <v>63</v>
      </c>
      <c r="X86" s="6">
        <v>39</v>
      </c>
      <c r="Y86" s="6">
        <v>49</v>
      </c>
      <c r="Z86" s="6">
        <v>18</v>
      </c>
      <c r="AA86" s="6">
        <v>104</v>
      </c>
      <c r="AB86" s="6">
        <v>0</v>
      </c>
      <c r="AC86" s="6">
        <v>0</v>
      </c>
      <c r="AD86" s="22">
        <f t="shared" si="8"/>
        <v>903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1</v>
      </c>
      <c r="D87" s="5">
        <v>10</v>
      </c>
      <c r="E87" s="5">
        <v>0</v>
      </c>
      <c r="F87" s="5">
        <v>0</v>
      </c>
      <c r="G87" s="5">
        <v>1</v>
      </c>
      <c r="H87" s="5">
        <v>72</v>
      </c>
      <c r="I87" s="5">
        <v>0</v>
      </c>
      <c r="J87" s="5">
        <v>8</v>
      </c>
      <c r="K87" s="5">
        <v>0</v>
      </c>
      <c r="L87" s="5">
        <v>4</v>
      </c>
      <c r="M87" s="5">
        <v>1</v>
      </c>
      <c r="N87" s="5">
        <v>5</v>
      </c>
      <c r="O87" s="5">
        <v>6</v>
      </c>
      <c r="P87" s="5">
        <v>20</v>
      </c>
      <c r="Q87" s="5">
        <v>2</v>
      </c>
      <c r="R87" s="5">
        <v>3</v>
      </c>
      <c r="S87" s="5">
        <v>1</v>
      </c>
      <c r="T87" s="5">
        <v>43</v>
      </c>
      <c r="U87" s="5">
        <v>11</v>
      </c>
      <c r="V87" s="5">
        <v>2</v>
      </c>
      <c r="W87" s="5">
        <v>67</v>
      </c>
      <c r="X87" s="5">
        <v>56</v>
      </c>
      <c r="Y87" s="5">
        <v>60</v>
      </c>
      <c r="Z87" s="5">
        <v>60</v>
      </c>
      <c r="AA87" s="5">
        <v>59</v>
      </c>
      <c r="AB87" s="5">
        <v>0</v>
      </c>
      <c r="AC87" s="6">
        <v>0</v>
      </c>
      <c r="AD87" s="22">
        <f t="shared" si="8"/>
        <v>492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2</v>
      </c>
      <c r="D88" s="5">
        <v>3</v>
      </c>
      <c r="E88" s="5">
        <v>10</v>
      </c>
      <c r="F88" s="5">
        <v>7</v>
      </c>
      <c r="G88" s="5">
        <v>3</v>
      </c>
      <c r="H88" s="5">
        <v>422</v>
      </c>
      <c r="I88" s="5">
        <v>2</v>
      </c>
      <c r="J88" s="5">
        <v>3</v>
      </c>
      <c r="K88" s="5">
        <v>26</v>
      </c>
      <c r="L88" s="5">
        <v>13</v>
      </c>
      <c r="M88" s="5">
        <v>1</v>
      </c>
      <c r="N88" s="5">
        <v>2</v>
      </c>
      <c r="O88" s="5">
        <v>139</v>
      </c>
      <c r="P88" s="5">
        <v>74</v>
      </c>
      <c r="Q88" s="5">
        <v>28</v>
      </c>
      <c r="R88" s="5">
        <v>68</v>
      </c>
      <c r="S88" s="5">
        <v>32</v>
      </c>
      <c r="T88" s="5">
        <v>7</v>
      </c>
      <c r="U88" s="6">
        <v>133</v>
      </c>
      <c r="V88" s="6">
        <v>17</v>
      </c>
      <c r="W88" s="6">
        <v>203</v>
      </c>
      <c r="X88" s="6">
        <v>120</v>
      </c>
      <c r="Y88" s="6">
        <v>118</v>
      </c>
      <c r="Z88" s="6">
        <v>79</v>
      </c>
      <c r="AA88" s="6">
        <v>159</v>
      </c>
      <c r="AB88" s="6">
        <v>0</v>
      </c>
      <c r="AC88" s="6">
        <v>0</v>
      </c>
      <c r="AD88" s="22">
        <f t="shared" si="8"/>
        <v>1671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4</v>
      </c>
      <c r="D89" s="5">
        <v>0</v>
      </c>
      <c r="E89" s="5">
        <v>1</v>
      </c>
      <c r="F89" s="5">
        <v>13</v>
      </c>
      <c r="G89" s="5">
        <v>2</v>
      </c>
      <c r="H89" s="5">
        <v>472</v>
      </c>
      <c r="I89" s="5">
        <v>0</v>
      </c>
      <c r="J89" s="5">
        <v>16</v>
      </c>
      <c r="K89" s="5">
        <v>2</v>
      </c>
      <c r="L89" s="5">
        <v>2</v>
      </c>
      <c r="M89" s="5">
        <v>2</v>
      </c>
      <c r="N89" s="5">
        <v>34</v>
      </c>
      <c r="O89" s="5">
        <v>222</v>
      </c>
      <c r="P89" s="5">
        <v>100</v>
      </c>
      <c r="Q89" s="5">
        <v>6</v>
      </c>
      <c r="R89" s="5">
        <v>8</v>
      </c>
      <c r="S89" s="5">
        <v>23</v>
      </c>
      <c r="T89" s="5">
        <v>145</v>
      </c>
      <c r="U89" s="6">
        <v>6</v>
      </c>
      <c r="V89" s="6">
        <v>23</v>
      </c>
      <c r="W89" s="6">
        <v>38</v>
      </c>
      <c r="X89" s="6">
        <v>48</v>
      </c>
      <c r="Y89" s="6">
        <v>109</v>
      </c>
      <c r="Z89" s="6">
        <v>51</v>
      </c>
      <c r="AA89" s="6">
        <v>99</v>
      </c>
      <c r="AB89" s="6">
        <v>0</v>
      </c>
      <c r="AC89" s="6">
        <v>0</v>
      </c>
      <c r="AD89" s="22">
        <f t="shared" si="8"/>
        <v>1426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1</v>
      </c>
      <c r="D90" s="5">
        <v>3</v>
      </c>
      <c r="E90" s="5">
        <v>3</v>
      </c>
      <c r="F90" s="5">
        <v>0</v>
      </c>
      <c r="G90" s="5">
        <v>6</v>
      </c>
      <c r="H90" s="5">
        <v>263</v>
      </c>
      <c r="I90" s="5">
        <v>7</v>
      </c>
      <c r="J90" s="5">
        <v>0</v>
      </c>
      <c r="K90" s="5">
        <v>17</v>
      </c>
      <c r="L90" s="5">
        <v>0</v>
      </c>
      <c r="M90" s="5">
        <v>18</v>
      </c>
      <c r="N90" s="5">
        <v>2</v>
      </c>
      <c r="O90" s="5">
        <v>56</v>
      </c>
      <c r="P90" s="5">
        <v>26</v>
      </c>
      <c r="Q90" s="5">
        <v>5</v>
      </c>
      <c r="R90" s="5">
        <v>14</v>
      </c>
      <c r="S90" s="5">
        <v>1</v>
      </c>
      <c r="T90" s="5">
        <v>14</v>
      </c>
      <c r="U90" s="6">
        <v>16</v>
      </c>
      <c r="V90" s="6">
        <v>1</v>
      </c>
      <c r="W90" s="6">
        <v>37</v>
      </c>
      <c r="X90" s="6">
        <v>64</v>
      </c>
      <c r="Y90" s="6">
        <v>47</v>
      </c>
      <c r="Z90" s="6">
        <v>53</v>
      </c>
      <c r="AA90" s="6">
        <v>36</v>
      </c>
      <c r="AB90" s="6">
        <v>0</v>
      </c>
      <c r="AC90" s="6">
        <v>0</v>
      </c>
      <c r="AD90" s="22">
        <f t="shared" si="8"/>
        <v>690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7</v>
      </c>
      <c r="D91" s="5">
        <v>7</v>
      </c>
      <c r="E91" s="5">
        <v>5</v>
      </c>
      <c r="F91" s="5">
        <v>1</v>
      </c>
      <c r="G91" s="5">
        <v>3</v>
      </c>
      <c r="H91" s="5">
        <v>1139</v>
      </c>
      <c r="I91" s="5">
        <v>11</v>
      </c>
      <c r="J91" s="5">
        <v>22</v>
      </c>
      <c r="K91" s="5">
        <v>29</v>
      </c>
      <c r="L91" s="5">
        <v>1</v>
      </c>
      <c r="M91" s="5">
        <v>5</v>
      </c>
      <c r="N91" s="5">
        <v>24</v>
      </c>
      <c r="O91" s="5">
        <v>346</v>
      </c>
      <c r="P91" s="5">
        <v>123</v>
      </c>
      <c r="Q91" s="5">
        <v>20</v>
      </c>
      <c r="R91" s="5">
        <v>61</v>
      </c>
      <c r="S91" s="5">
        <v>53</v>
      </c>
      <c r="T91" s="5">
        <v>209</v>
      </c>
      <c r="U91" s="6">
        <v>21</v>
      </c>
      <c r="V91" s="6">
        <v>33</v>
      </c>
      <c r="W91" s="6">
        <v>21</v>
      </c>
      <c r="X91" s="6">
        <v>33</v>
      </c>
      <c r="Y91" s="6">
        <v>105</v>
      </c>
      <c r="Z91" s="6">
        <v>213</v>
      </c>
      <c r="AA91" s="6">
        <v>346</v>
      </c>
      <c r="AB91" s="6">
        <v>0</v>
      </c>
      <c r="AC91" s="6">
        <v>0</v>
      </c>
      <c r="AD91" s="22">
        <f t="shared" si="8"/>
        <v>2838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1</v>
      </c>
      <c r="D92" s="5">
        <v>0</v>
      </c>
      <c r="E92" s="5">
        <v>4</v>
      </c>
      <c r="F92" s="5">
        <v>1</v>
      </c>
      <c r="G92" s="5">
        <v>2</v>
      </c>
      <c r="H92" s="5">
        <v>559</v>
      </c>
      <c r="I92" s="5">
        <v>11</v>
      </c>
      <c r="J92" s="5">
        <v>14</v>
      </c>
      <c r="K92" s="5">
        <v>19</v>
      </c>
      <c r="L92" s="5">
        <v>40</v>
      </c>
      <c r="M92" s="5">
        <v>4</v>
      </c>
      <c r="N92" s="5">
        <v>9</v>
      </c>
      <c r="O92" s="5">
        <v>158</v>
      </c>
      <c r="P92" s="5">
        <v>110</v>
      </c>
      <c r="Q92" s="5">
        <v>18</v>
      </c>
      <c r="R92" s="5">
        <v>48</v>
      </c>
      <c r="S92" s="5">
        <v>48</v>
      </c>
      <c r="T92" s="5">
        <v>117</v>
      </c>
      <c r="U92" s="6">
        <v>33</v>
      </c>
      <c r="V92" s="6">
        <v>85</v>
      </c>
      <c r="W92" s="6">
        <v>25</v>
      </c>
      <c r="X92" s="6">
        <v>6</v>
      </c>
      <c r="Y92" s="6">
        <v>47</v>
      </c>
      <c r="Z92" s="6">
        <v>126</v>
      </c>
      <c r="AA92" s="6">
        <v>170</v>
      </c>
      <c r="AB92" s="6">
        <v>0</v>
      </c>
      <c r="AC92" s="6">
        <v>0</v>
      </c>
      <c r="AD92" s="22">
        <f t="shared" si="8"/>
        <v>1655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2</v>
      </c>
      <c r="D93" s="5">
        <v>0</v>
      </c>
      <c r="E93" s="5">
        <v>18</v>
      </c>
      <c r="F93" s="5">
        <v>0</v>
      </c>
      <c r="G93" s="5">
        <v>6</v>
      </c>
      <c r="H93" s="5">
        <v>949</v>
      </c>
      <c r="I93" s="5">
        <v>59</v>
      </c>
      <c r="J93" s="5">
        <v>10</v>
      </c>
      <c r="K93" s="5">
        <v>13</v>
      </c>
      <c r="L93" s="5">
        <v>11</v>
      </c>
      <c r="M93" s="5">
        <v>19</v>
      </c>
      <c r="N93" s="5">
        <v>24</v>
      </c>
      <c r="O93" s="5">
        <v>256</v>
      </c>
      <c r="P93" s="5">
        <v>91</v>
      </c>
      <c r="Q93" s="5">
        <v>43</v>
      </c>
      <c r="R93" s="5">
        <v>41</v>
      </c>
      <c r="S93" s="5">
        <v>57</v>
      </c>
      <c r="T93" s="5">
        <v>135</v>
      </c>
      <c r="U93" s="6">
        <v>113</v>
      </c>
      <c r="V93" s="6">
        <v>73</v>
      </c>
      <c r="W93" s="6">
        <v>142</v>
      </c>
      <c r="X93" s="6">
        <v>59</v>
      </c>
      <c r="Y93" s="6">
        <v>13</v>
      </c>
      <c r="Z93" s="6">
        <v>143</v>
      </c>
      <c r="AA93" s="6">
        <v>278</v>
      </c>
      <c r="AB93" s="6">
        <v>0</v>
      </c>
      <c r="AC93" s="6">
        <v>0</v>
      </c>
      <c r="AD93" s="22">
        <f t="shared" si="8"/>
        <v>2555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0</v>
      </c>
      <c r="D94" s="5">
        <v>1</v>
      </c>
      <c r="E94" s="5">
        <v>0</v>
      </c>
      <c r="F94" s="5">
        <v>0</v>
      </c>
      <c r="G94" s="5">
        <v>14</v>
      </c>
      <c r="H94" s="5">
        <v>679</v>
      </c>
      <c r="I94" s="5">
        <v>0</v>
      </c>
      <c r="J94" s="5">
        <v>3</v>
      </c>
      <c r="K94" s="5">
        <v>0</v>
      </c>
      <c r="L94" s="5">
        <v>0</v>
      </c>
      <c r="M94" s="5">
        <v>5</v>
      </c>
      <c r="N94" s="5">
        <v>24</v>
      </c>
      <c r="O94" s="5">
        <v>116</v>
      </c>
      <c r="P94" s="5">
        <v>168</v>
      </c>
      <c r="Q94" s="5">
        <v>28</v>
      </c>
      <c r="R94" s="5">
        <v>18</v>
      </c>
      <c r="S94" s="5">
        <v>55</v>
      </c>
      <c r="T94" s="5">
        <v>57</v>
      </c>
      <c r="U94" s="6">
        <v>69</v>
      </c>
      <c r="V94" s="6">
        <v>88</v>
      </c>
      <c r="W94" s="6">
        <v>201</v>
      </c>
      <c r="X94" s="6">
        <v>113</v>
      </c>
      <c r="Y94" s="6">
        <v>208</v>
      </c>
      <c r="Z94" s="6">
        <v>7</v>
      </c>
      <c r="AA94" s="6">
        <v>125</v>
      </c>
      <c r="AB94" s="6">
        <v>0</v>
      </c>
      <c r="AC94" s="6">
        <v>0</v>
      </c>
      <c r="AD94" s="22">
        <f t="shared" si="8"/>
        <v>1979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0</v>
      </c>
      <c r="D95" s="5">
        <v>4</v>
      </c>
      <c r="E95" s="5">
        <v>4</v>
      </c>
      <c r="F95" s="5">
        <v>0</v>
      </c>
      <c r="G95" s="5">
        <v>2</v>
      </c>
      <c r="H95" s="5">
        <v>1025</v>
      </c>
      <c r="I95" s="5">
        <v>1</v>
      </c>
      <c r="J95" s="5">
        <v>1</v>
      </c>
      <c r="K95" s="5">
        <v>56</v>
      </c>
      <c r="L95" s="5">
        <v>20</v>
      </c>
      <c r="M95" s="5">
        <v>37</v>
      </c>
      <c r="N95" s="5">
        <v>13</v>
      </c>
      <c r="O95" s="5">
        <v>331</v>
      </c>
      <c r="P95" s="5">
        <v>139</v>
      </c>
      <c r="Q95" s="5">
        <v>16</v>
      </c>
      <c r="R95" s="5">
        <v>88</v>
      </c>
      <c r="S95" s="5">
        <v>79</v>
      </c>
      <c r="T95" s="5">
        <v>119</v>
      </c>
      <c r="U95" s="6">
        <v>107</v>
      </c>
      <c r="V95" s="6">
        <v>50</v>
      </c>
      <c r="W95" s="6">
        <v>331</v>
      </c>
      <c r="X95" s="6">
        <v>152</v>
      </c>
      <c r="Y95" s="6">
        <v>273</v>
      </c>
      <c r="Z95" s="6">
        <v>136</v>
      </c>
      <c r="AA95" s="6">
        <v>6</v>
      </c>
      <c r="AB95" s="6">
        <v>0</v>
      </c>
      <c r="AC95" s="6">
        <v>0</v>
      </c>
      <c r="AD95" s="22">
        <f t="shared" si="8"/>
        <v>2990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SUM(C71:C97)</f>
        <v>403</v>
      </c>
      <c r="D98" s="23">
        <f t="shared" si="11"/>
        <v>256</v>
      </c>
      <c r="E98" s="23">
        <f t="shared" si="11"/>
        <v>310</v>
      </c>
      <c r="F98" s="23">
        <f t="shared" si="11"/>
        <v>154</v>
      </c>
      <c r="G98" s="23">
        <f t="shared" si="11"/>
        <v>307</v>
      </c>
      <c r="H98" s="23">
        <f t="shared" si="11"/>
        <v>7084</v>
      </c>
      <c r="I98" s="23">
        <f t="shared" si="11"/>
        <v>180</v>
      </c>
      <c r="J98" s="23">
        <f t="shared" si="11"/>
        <v>193</v>
      </c>
      <c r="K98" s="23">
        <f t="shared" si="11"/>
        <v>433</v>
      </c>
      <c r="L98" s="23">
        <f t="shared" si="11"/>
        <v>285</v>
      </c>
      <c r="M98" s="23">
        <f t="shared" si="11"/>
        <v>244</v>
      </c>
      <c r="N98" s="23">
        <f t="shared" si="11"/>
        <v>407</v>
      </c>
      <c r="O98" s="23">
        <f t="shared" si="11"/>
        <v>2009</v>
      </c>
      <c r="P98" s="23">
        <f t="shared" si="11"/>
        <v>1104</v>
      </c>
      <c r="Q98" s="23">
        <f t="shared" si="11"/>
        <v>274</v>
      </c>
      <c r="R98" s="23">
        <f t="shared" si="11"/>
        <v>730</v>
      </c>
      <c r="S98" s="23">
        <f t="shared" si="11"/>
        <v>490</v>
      </c>
      <c r="T98" s="23">
        <f t="shared" si="11"/>
        <v>1680</v>
      </c>
      <c r="U98" s="23">
        <f t="shared" si="11"/>
        <v>1268</v>
      </c>
      <c r="V98" s="23">
        <f t="shared" si="11"/>
        <v>761</v>
      </c>
      <c r="W98" s="23">
        <f t="shared" si="11"/>
        <v>2814</v>
      </c>
      <c r="X98" s="23">
        <f t="shared" si="11"/>
        <v>1474</v>
      </c>
      <c r="Y98" s="23">
        <f t="shared" si="11"/>
        <v>2381</v>
      </c>
      <c r="Z98" s="23">
        <f t="shared" si="11"/>
        <v>1833</v>
      </c>
      <c r="AA98" s="23">
        <f t="shared" si="11"/>
        <v>2666</v>
      </c>
      <c r="AB98" s="23">
        <f t="shared" si="11"/>
        <v>0</v>
      </c>
      <c r="AC98" s="23">
        <f t="shared" si="11"/>
        <v>0</v>
      </c>
      <c r="AD98" s="23">
        <f>SUM(AD71:AD97)</f>
        <v>29740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Abril</v>
      </c>
      <c r="E102" t="s">
        <v>29</v>
      </c>
    </row>
    <row r="103" spans="2:59" ht="69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105</v>
      </c>
      <c r="D104" s="5">
        <f t="shared" ref="D104:AB104" si="12">+D7+D39+D71</f>
        <v>169</v>
      </c>
      <c r="E104" s="5">
        <f t="shared" si="12"/>
        <v>381</v>
      </c>
      <c r="F104" s="5">
        <f t="shared" si="12"/>
        <v>749</v>
      </c>
      <c r="G104" s="5">
        <f t="shared" si="12"/>
        <v>638</v>
      </c>
      <c r="H104" s="5">
        <f t="shared" si="12"/>
        <v>6479</v>
      </c>
      <c r="I104" s="5">
        <f t="shared" si="12"/>
        <v>554</v>
      </c>
      <c r="J104" s="5">
        <f t="shared" si="12"/>
        <v>831</v>
      </c>
      <c r="K104" s="5">
        <f t="shared" si="12"/>
        <v>593</v>
      </c>
      <c r="L104" s="5">
        <f t="shared" si="12"/>
        <v>604</v>
      </c>
      <c r="M104" s="5">
        <f t="shared" si="12"/>
        <v>451</v>
      </c>
      <c r="N104" s="5">
        <f t="shared" si="12"/>
        <v>576</v>
      </c>
      <c r="O104" s="5">
        <f t="shared" si="12"/>
        <v>484</v>
      </c>
      <c r="P104" s="5">
        <f t="shared" si="12"/>
        <v>145</v>
      </c>
      <c r="Q104" s="5">
        <f t="shared" si="12"/>
        <v>115</v>
      </c>
      <c r="R104" s="5">
        <f t="shared" si="12"/>
        <v>255</v>
      </c>
      <c r="S104" s="5">
        <f t="shared" si="12"/>
        <v>162</v>
      </c>
      <c r="T104" s="5">
        <f t="shared" si="12"/>
        <v>200</v>
      </c>
      <c r="U104" s="6">
        <f t="shared" si="12"/>
        <v>85</v>
      </c>
      <c r="V104" s="6">
        <f t="shared" si="12"/>
        <v>75</v>
      </c>
      <c r="W104" s="6">
        <f t="shared" si="12"/>
        <v>91</v>
      </c>
      <c r="X104" s="6">
        <f t="shared" si="12"/>
        <v>45</v>
      </c>
      <c r="Y104" s="6">
        <f t="shared" si="12"/>
        <v>30</v>
      </c>
      <c r="Z104" s="6">
        <f t="shared" si="12"/>
        <v>73</v>
      </c>
      <c r="AA104" s="6">
        <f t="shared" si="12"/>
        <v>177</v>
      </c>
      <c r="AB104" s="6">
        <f t="shared" si="12"/>
        <v>0</v>
      </c>
      <c r="AC104" s="6">
        <v>0</v>
      </c>
      <c r="AD104" s="22">
        <f>SUM(C104:AC104)</f>
        <v>14067</v>
      </c>
    </row>
    <row r="105" spans="2:59" x14ac:dyDescent="0.3">
      <c r="B105" s="21" t="s">
        <v>50</v>
      </c>
      <c r="C105" s="5">
        <f t="shared" ref="C105:AB114" si="13">+C8+C40+C72</f>
        <v>270</v>
      </c>
      <c r="D105" s="5">
        <f t="shared" si="13"/>
        <v>34</v>
      </c>
      <c r="E105" s="5">
        <f t="shared" si="13"/>
        <v>113</v>
      </c>
      <c r="F105" s="5">
        <f t="shared" si="13"/>
        <v>125</v>
      </c>
      <c r="G105" s="5">
        <f t="shared" si="13"/>
        <v>221</v>
      </c>
      <c r="H105" s="5">
        <f t="shared" si="13"/>
        <v>3588</v>
      </c>
      <c r="I105" s="5">
        <f t="shared" si="13"/>
        <v>613</v>
      </c>
      <c r="J105" s="5">
        <f t="shared" si="13"/>
        <v>732</v>
      </c>
      <c r="K105" s="5">
        <f t="shared" si="13"/>
        <v>576</v>
      </c>
      <c r="L105" s="5">
        <f t="shared" si="13"/>
        <v>539</v>
      </c>
      <c r="M105" s="5">
        <f t="shared" si="13"/>
        <v>375</v>
      </c>
      <c r="N105" s="5">
        <f t="shared" si="13"/>
        <v>701</v>
      </c>
      <c r="O105" s="5">
        <f t="shared" si="13"/>
        <v>531</v>
      </c>
      <c r="P105" s="5">
        <f t="shared" si="13"/>
        <v>192</v>
      </c>
      <c r="Q105" s="5">
        <f t="shared" si="13"/>
        <v>126</v>
      </c>
      <c r="R105" s="5">
        <f t="shared" si="13"/>
        <v>185</v>
      </c>
      <c r="S105" s="5">
        <f t="shared" si="13"/>
        <v>283</v>
      </c>
      <c r="T105" s="5">
        <f t="shared" si="13"/>
        <v>209</v>
      </c>
      <c r="U105" s="6">
        <f t="shared" si="13"/>
        <v>115</v>
      </c>
      <c r="V105" s="6">
        <f t="shared" si="13"/>
        <v>156</v>
      </c>
      <c r="W105" s="6">
        <f t="shared" si="13"/>
        <v>203</v>
      </c>
      <c r="X105" s="6">
        <f t="shared" si="13"/>
        <v>51</v>
      </c>
      <c r="Y105" s="6">
        <f t="shared" si="13"/>
        <v>76</v>
      </c>
      <c r="Z105" s="6">
        <f t="shared" si="13"/>
        <v>90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10293</v>
      </c>
    </row>
    <row r="106" spans="2:59" x14ac:dyDescent="0.3">
      <c r="B106" s="21" t="s">
        <v>61</v>
      </c>
      <c r="C106" s="5">
        <f t="shared" si="13"/>
        <v>541</v>
      </c>
      <c r="D106" s="5">
        <f t="shared" si="13"/>
        <v>112</v>
      </c>
      <c r="E106" s="5">
        <f t="shared" si="13"/>
        <v>33</v>
      </c>
      <c r="F106" s="5">
        <f t="shared" si="13"/>
        <v>103</v>
      </c>
      <c r="G106" s="5">
        <f t="shared" si="13"/>
        <v>206</v>
      </c>
      <c r="H106" s="5">
        <f t="shared" si="13"/>
        <v>4096</v>
      </c>
      <c r="I106" s="5">
        <f t="shared" si="13"/>
        <v>530</v>
      </c>
      <c r="J106" s="5">
        <f t="shared" si="13"/>
        <v>618</v>
      </c>
      <c r="K106" s="5">
        <f t="shared" si="13"/>
        <v>424</v>
      </c>
      <c r="L106" s="5">
        <f t="shared" si="13"/>
        <v>524</v>
      </c>
      <c r="M106" s="5">
        <f t="shared" si="13"/>
        <v>328</v>
      </c>
      <c r="N106" s="5">
        <f t="shared" si="13"/>
        <v>589</v>
      </c>
      <c r="O106" s="5">
        <f t="shared" si="13"/>
        <v>491</v>
      </c>
      <c r="P106" s="5">
        <f t="shared" si="13"/>
        <v>84</v>
      </c>
      <c r="Q106" s="5">
        <f t="shared" si="13"/>
        <v>80</v>
      </c>
      <c r="R106" s="5">
        <f t="shared" si="13"/>
        <v>174</v>
      </c>
      <c r="S106" s="5">
        <f t="shared" si="13"/>
        <v>149</v>
      </c>
      <c r="T106" s="5">
        <f t="shared" si="13"/>
        <v>198</v>
      </c>
      <c r="U106" s="6">
        <f t="shared" si="13"/>
        <v>200</v>
      </c>
      <c r="V106" s="6">
        <f t="shared" si="13"/>
        <v>93</v>
      </c>
      <c r="W106" s="6">
        <f t="shared" si="13"/>
        <v>241</v>
      </c>
      <c r="X106" s="6">
        <f t="shared" si="13"/>
        <v>94</v>
      </c>
      <c r="Y106" s="6">
        <f t="shared" si="13"/>
        <v>62</v>
      </c>
      <c r="Z106" s="6">
        <f t="shared" si="13"/>
        <v>42</v>
      </c>
      <c r="AA106" s="6">
        <f t="shared" si="13"/>
        <v>198</v>
      </c>
      <c r="AB106" s="6">
        <f t="shared" si="13"/>
        <v>0</v>
      </c>
      <c r="AC106" s="6">
        <v>0</v>
      </c>
      <c r="AD106" s="22">
        <f t="shared" si="14"/>
        <v>10210</v>
      </c>
    </row>
    <row r="107" spans="2:59" x14ac:dyDescent="0.3">
      <c r="B107" s="21" t="s">
        <v>7</v>
      </c>
      <c r="C107" s="5">
        <f t="shared" si="13"/>
        <v>1102</v>
      </c>
      <c r="D107" s="5">
        <f t="shared" si="13"/>
        <v>80</v>
      </c>
      <c r="E107" s="5">
        <f t="shared" si="13"/>
        <v>145</v>
      </c>
      <c r="F107" s="5">
        <f t="shared" si="13"/>
        <v>15</v>
      </c>
      <c r="G107" s="5">
        <f t="shared" si="13"/>
        <v>40</v>
      </c>
      <c r="H107" s="5">
        <f t="shared" si="13"/>
        <v>1931</v>
      </c>
      <c r="I107" s="5">
        <f t="shared" si="13"/>
        <v>325</v>
      </c>
      <c r="J107" s="5">
        <f t="shared" si="13"/>
        <v>457</v>
      </c>
      <c r="K107" s="5">
        <f t="shared" si="13"/>
        <v>428</v>
      </c>
      <c r="L107" s="5">
        <f t="shared" si="13"/>
        <v>463</v>
      </c>
      <c r="M107" s="5">
        <f t="shared" si="13"/>
        <v>165</v>
      </c>
      <c r="N107" s="5">
        <f t="shared" si="13"/>
        <v>449</v>
      </c>
      <c r="O107" s="5">
        <f t="shared" si="13"/>
        <v>312</v>
      </c>
      <c r="P107" s="5">
        <f t="shared" si="13"/>
        <v>193</v>
      </c>
      <c r="Q107" s="5">
        <f t="shared" si="13"/>
        <v>14</v>
      </c>
      <c r="R107" s="5">
        <f t="shared" si="13"/>
        <v>163</v>
      </c>
      <c r="S107" s="5">
        <f t="shared" si="13"/>
        <v>219</v>
      </c>
      <c r="T107" s="5">
        <f t="shared" si="13"/>
        <v>159</v>
      </c>
      <c r="U107" s="6">
        <f t="shared" si="13"/>
        <v>112</v>
      </c>
      <c r="V107" s="6">
        <f t="shared" si="13"/>
        <v>111</v>
      </c>
      <c r="W107" s="6">
        <f t="shared" si="13"/>
        <v>101</v>
      </c>
      <c r="X107" s="6">
        <f t="shared" si="13"/>
        <v>31</v>
      </c>
      <c r="Y107" s="6">
        <f t="shared" si="13"/>
        <v>71</v>
      </c>
      <c r="Z107" s="6">
        <f t="shared" si="13"/>
        <v>20</v>
      </c>
      <c r="AA107" s="6">
        <f t="shared" si="13"/>
        <v>140</v>
      </c>
      <c r="AB107" s="6">
        <f t="shared" si="13"/>
        <v>0</v>
      </c>
      <c r="AC107" s="6">
        <v>0</v>
      </c>
      <c r="AD107" s="22">
        <f t="shared" si="14"/>
        <v>7246</v>
      </c>
    </row>
    <row r="108" spans="2:59" x14ac:dyDescent="0.3">
      <c r="B108" s="21" t="s">
        <v>8</v>
      </c>
      <c r="C108" s="5">
        <f t="shared" si="13"/>
        <v>961</v>
      </c>
      <c r="D108" s="5">
        <f t="shared" si="13"/>
        <v>156</v>
      </c>
      <c r="E108" s="5">
        <f t="shared" si="13"/>
        <v>280</v>
      </c>
      <c r="F108" s="5">
        <f t="shared" si="13"/>
        <v>24</v>
      </c>
      <c r="G108" s="5">
        <f t="shared" si="13"/>
        <v>35</v>
      </c>
      <c r="H108" s="5">
        <f t="shared" si="13"/>
        <v>3311</v>
      </c>
      <c r="I108" s="5">
        <f t="shared" si="13"/>
        <v>611</v>
      </c>
      <c r="J108" s="5">
        <f t="shared" si="13"/>
        <v>941</v>
      </c>
      <c r="K108" s="5">
        <f t="shared" si="13"/>
        <v>739</v>
      </c>
      <c r="L108" s="5">
        <f t="shared" si="13"/>
        <v>925</v>
      </c>
      <c r="M108" s="5">
        <f t="shared" si="13"/>
        <v>383</v>
      </c>
      <c r="N108" s="5">
        <f t="shared" si="13"/>
        <v>789</v>
      </c>
      <c r="O108" s="5">
        <f t="shared" si="13"/>
        <v>330</v>
      </c>
      <c r="P108" s="5">
        <f t="shared" si="13"/>
        <v>173</v>
      </c>
      <c r="Q108" s="5">
        <f t="shared" si="13"/>
        <v>86</v>
      </c>
      <c r="R108" s="5">
        <f t="shared" si="13"/>
        <v>293</v>
      </c>
      <c r="S108" s="5">
        <f t="shared" si="13"/>
        <v>171</v>
      </c>
      <c r="T108" s="5">
        <f t="shared" si="13"/>
        <v>373</v>
      </c>
      <c r="U108" s="6">
        <f t="shared" si="13"/>
        <v>124</v>
      </c>
      <c r="V108" s="6">
        <f t="shared" si="13"/>
        <v>92</v>
      </c>
      <c r="W108" s="6">
        <f t="shared" si="13"/>
        <v>193</v>
      </c>
      <c r="X108" s="6">
        <f t="shared" si="13"/>
        <v>88</v>
      </c>
      <c r="Y108" s="6">
        <f t="shared" si="13"/>
        <v>112</v>
      </c>
      <c r="Z108" s="6">
        <f t="shared" si="13"/>
        <v>91</v>
      </c>
      <c r="AA108" s="6">
        <f t="shared" si="13"/>
        <v>254</v>
      </c>
      <c r="AB108" s="6">
        <f t="shared" si="13"/>
        <v>0</v>
      </c>
      <c r="AC108" s="6">
        <v>0</v>
      </c>
      <c r="AD108" s="22">
        <f t="shared" si="14"/>
        <v>11535</v>
      </c>
    </row>
    <row r="109" spans="2:59" x14ac:dyDescent="0.3">
      <c r="B109" s="21" t="s">
        <v>62</v>
      </c>
      <c r="C109" s="5">
        <f t="shared" si="13"/>
        <v>7670</v>
      </c>
      <c r="D109" s="5">
        <f t="shared" si="13"/>
        <v>3017</v>
      </c>
      <c r="E109" s="5">
        <f t="shared" si="13"/>
        <v>3852</v>
      </c>
      <c r="F109" s="5">
        <f t="shared" si="13"/>
        <v>1878</v>
      </c>
      <c r="G109" s="5">
        <f t="shared" si="13"/>
        <v>2728</v>
      </c>
      <c r="H109" s="5">
        <f t="shared" si="13"/>
        <v>4802</v>
      </c>
      <c r="I109" s="5">
        <f t="shared" si="13"/>
        <v>527</v>
      </c>
      <c r="J109" s="5">
        <f t="shared" si="13"/>
        <v>1324</v>
      </c>
      <c r="K109" s="5">
        <f t="shared" si="13"/>
        <v>2952</v>
      </c>
      <c r="L109" s="5">
        <f t="shared" si="13"/>
        <v>2101</v>
      </c>
      <c r="M109" s="5">
        <f t="shared" si="13"/>
        <v>1659</v>
      </c>
      <c r="N109" s="5">
        <f t="shared" si="13"/>
        <v>1557</v>
      </c>
      <c r="O109" s="5">
        <f t="shared" si="13"/>
        <v>2085</v>
      </c>
      <c r="P109" s="5">
        <f t="shared" si="13"/>
        <v>1951</v>
      </c>
      <c r="Q109" s="5">
        <f t="shared" si="13"/>
        <v>2625</v>
      </c>
      <c r="R109" s="5">
        <f t="shared" si="13"/>
        <v>12874</v>
      </c>
      <c r="S109" s="5">
        <f t="shared" si="13"/>
        <v>3862</v>
      </c>
      <c r="T109" s="5">
        <f t="shared" si="13"/>
        <v>19631</v>
      </c>
      <c r="U109" s="6">
        <f t="shared" si="13"/>
        <v>15207</v>
      </c>
      <c r="V109" s="6">
        <f t="shared" si="13"/>
        <v>8444</v>
      </c>
      <c r="W109" s="6">
        <f t="shared" si="13"/>
        <v>22198</v>
      </c>
      <c r="X109" s="6">
        <f t="shared" si="13"/>
        <v>12732</v>
      </c>
      <c r="Y109" s="6">
        <f t="shared" si="13"/>
        <v>20867</v>
      </c>
      <c r="Z109" s="6">
        <f t="shared" si="13"/>
        <v>16849</v>
      </c>
      <c r="AA109" s="6">
        <f t="shared" si="13"/>
        <v>20308</v>
      </c>
      <c r="AB109" s="6">
        <f t="shared" si="13"/>
        <v>0</v>
      </c>
      <c r="AC109" s="6">
        <v>0</v>
      </c>
      <c r="AD109" s="22">
        <f t="shared" si="14"/>
        <v>193700</v>
      </c>
    </row>
    <row r="110" spans="2:59" x14ac:dyDescent="0.3">
      <c r="B110" s="21" t="s">
        <v>10</v>
      </c>
      <c r="C110" s="5">
        <f t="shared" si="13"/>
        <v>560</v>
      </c>
      <c r="D110" s="5">
        <f t="shared" si="13"/>
        <v>445</v>
      </c>
      <c r="E110" s="5">
        <f t="shared" si="13"/>
        <v>444</v>
      </c>
      <c r="F110" s="5">
        <f t="shared" si="13"/>
        <v>348</v>
      </c>
      <c r="G110" s="5">
        <f t="shared" si="13"/>
        <v>532</v>
      </c>
      <c r="H110" s="5">
        <f t="shared" si="13"/>
        <v>523</v>
      </c>
      <c r="I110" s="5">
        <f t="shared" si="13"/>
        <v>14</v>
      </c>
      <c r="J110" s="5">
        <f t="shared" si="13"/>
        <v>108</v>
      </c>
      <c r="K110" s="5">
        <f t="shared" si="13"/>
        <v>225</v>
      </c>
      <c r="L110" s="5">
        <f t="shared" si="13"/>
        <v>375</v>
      </c>
      <c r="M110" s="5">
        <f t="shared" si="13"/>
        <v>230</v>
      </c>
      <c r="N110" s="5">
        <f t="shared" si="13"/>
        <v>391</v>
      </c>
      <c r="O110" s="5">
        <f t="shared" si="13"/>
        <v>27</v>
      </c>
      <c r="P110" s="5">
        <f t="shared" si="13"/>
        <v>54</v>
      </c>
      <c r="Q110" s="5">
        <f t="shared" si="13"/>
        <v>62</v>
      </c>
      <c r="R110" s="5">
        <f t="shared" si="13"/>
        <v>254</v>
      </c>
      <c r="S110" s="5">
        <f t="shared" si="13"/>
        <v>65</v>
      </c>
      <c r="T110" s="5">
        <f t="shared" si="13"/>
        <v>279</v>
      </c>
      <c r="U110" s="6">
        <f t="shared" si="13"/>
        <v>157</v>
      </c>
      <c r="V110" s="6">
        <f t="shared" si="13"/>
        <v>101</v>
      </c>
      <c r="W110" s="6">
        <f t="shared" si="13"/>
        <v>170</v>
      </c>
      <c r="X110" s="6">
        <f t="shared" si="13"/>
        <v>91</v>
      </c>
      <c r="Y110" s="6">
        <f t="shared" si="13"/>
        <v>251</v>
      </c>
      <c r="Z110" s="6">
        <f t="shared" si="13"/>
        <v>93</v>
      </c>
      <c r="AA110" s="6">
        <f t="shared" si="13"/>
        <v>180</v>
      </c>
      <c r="AB110" s="6">
        <f t="shared" si="13"/>
        <v>0</v>
      </c>
      <c r="AC110" s="6">
        <v>0</v>
      </c>
      <c r="AD110" s="22">
        <f t="shared" si="14"/>
        <v>5979</v>
      </c>
    </row>
    <row r="111" spans="2:59" x14ac:dyDescent="0.3">
      <c r="B111" s="21" t="s">
        <v>11</v>
      </c>
      <c r="C111" s="5">
        <f t="shared" si="13"/>
        <v>887</v>
      </c>
      <c r="D111" s="5">
        <f t="shared" si="13"/>
        <v>635</v>
      </c>
      <c r="E111" s="5">
        <f t="shared" si="13"/>
        <v>612</v>
      </c>
      <c r="F111" s="5">
        <f t="shared" si="13"/>
        <v>466</v>
      </c>
      <c r="G111" s="5">
        <f t="shared" si="13"/>
        <v>948</v>
      </c>
      <c r="H111" s="5">
        <f t="shared" si="13"/>
        <v>1548</v>
      </c>
      <c r="I111" s="5">
        <f t="shared" si="13"/>
        <v>210</v>
      </c>
      <c r="J111" s="5">
        <f t="shared" si="13"/>
        <v>12</v>
      </c>
      <c r="K111" s="5">
        <f t="shared" si="13"/>
        <v>390</v>
      </c>
      <c r="L111" s="5">
        <f t="shared" si="13"/>
        <v>517</v>
      </c>
      <c r="M111" s="5">
        <f t="shared" si="13"/>
        <v>279</v>
      </c>
      <c r="N111" s="5">
        <f t="shared" si="13"/>
        <v>584</v>
      </c>
      <c r="O111" s="5">
        <f t="shared" si="13"/>
        <v>218</v>
      </c>
      <c r="P111" s="5">
        <f t="shared" si="13"/>
        <v>158</v>
      </c>
      <c r="Q111" s="5">
        <f t="shared" si="13"/>
        <v>152</v>
      </c>
      <c r="R111" s="5">
        <f t="shared" si="13"/>
        <v>525</v>
      </c>
      <c r="S111" s="5">
        <f t="shared" si="13"/>
        <v>197</v>
      </c>
      <c r="T111" s="5">
        <f t="shared" si="13"/>
        <v>340</v>
      </c>
      <c r="U111" s="6">
        <f t="shared" si="13"/>
        <v>284</v>
      </c>
      <c r="V111" s="6">
        <f t="shared" si="13"/>
        <v>309</v>
      </c>
      <c r="W111" s="6">
        <f t="shared" si="13"/>
        <v>482</v>
      </c>
      <c r="X111" s="6">
        <f t="shared" si="13"/>
        <v>427</v>
      </c>
      <c r="Y111" s="6">
        <f t="shared" si="13"/>
        <v>511</v>
      </c>
      <c r="Z111" s="6">
        <f t="shared" si="13"/>
        <v>535</v>
      </c>
      <c r="AA111" s="6">
        <f t="shared" si="13"/>
        <v>389</v>
      </c>
      <c r="AB111" s="6">
        <f t="shared" si="13"/>
        <v>0</v>
      </c>
      <c r="AC111" s="6">
        <v>0</v>
      </c>
      <c r="AD111" s="22">
        <f t="shared" si="14"/>
        <v>11615</v>
      </c>
    </row>
    <row r="112" spans="2:59" x14ac:dyDescent="0.3">
      <c r="B112" s="21" t="s">
        <v>63</v>
      </c>
      <c r="C112" s="5">
        <f t="shared" si="13"/>
        <v>734</v>
      </c>
      <c r="D112" s="5">
        <f t="shared" si="13"/>
        <v>792</v>
      </c>
      <c r="E112" s="5">
        <f t="shared" si="13"/>
        <v>453</v>
      </c>
      <c r="F112" s="5">
        <f t="shared" si="13"/>
        <v>411</v>
      </c>
      <c r="G112" s="5">
        <f t="shared" si="13"/>
        <v>697</v>
      </c>
      <c r="H112" s="5">
        <f t="shared" si="13"/>
        <v>3232</v>
      </c>
      <c r="I112" s="5">
        <f t="shared" si="13"/>
        <v>279</v>
      </c>
      <c r="J112" s="5">
        <f t="shared" si="13"/>
        <v>390</v>
      </c>
      <c r="K112" s="5">
        <f t="shared" si="13"/>
        <v>35</v>
      </c>
      <c r="L112" s="5">
        <f t="shared" si="13"/>
        <v>108</v>
      </c>
      <c r="M112" s="5">
        <f t="shared" si="13"/>
        <v>172</v>
      </c>
      <c r="N112" s="5">
        <f t="shared" si="13"/>
        <v>288</v>
      </c>
      <c r="O112" s="5">
        <f t="shared" si="13"/>
        <v>354</v>
      </c>
      <c r="P112" s="5">
        <f t="shared" si="13"/>
        <v>177</v>
      </c>
      <c r="Q112" s="5">
        <f t="shared" si="13"/>
        <v>99</v>
      </c>
      <c r="R112" s="5">
        <f t="shared" si="13"/>
        <v>295</v>
      </c>
      <c r="S112" s="5">
        <f t="shared" si="13"/>
        <v>137</v>
      </c>
      <c r="T112" s="5">
        <f t="shared" si="13"/>
        <v>469</v>
      </c>
      <c r="U112" s="6">
        <f t="shared" si="13"/>
        <v>241</v>
      </c>
      <c r="V112" s="6">
        <f t="shared" si="13"/>
        <v>309</v>
      </c>
      <c r="W112" s="6">
        <f t="shared" si="13"/>
        <v>422</v>
      </c>
      <c r="X112" s="6">
        <f t="shared" si="13"/>
        <v>237</v>
      </c>
      <c r="Y112" s="6">
        <f t="shared" si="13"/>
        <v>207</v>
      </c>
      <c r="Z112" s="6">
        <f t="shared" si="13"/>
        <v>223</v>
      </c>
      <c r="AA112" s="6">
        <f t="shared" si="13"/>
        <v>521</v>
      </c>
      <c r="AB112" s="6">
        <f t="shared" si="13"/>
        <v>0</v>
      </c>
      <c r="AC112" s="6">
        <v>0</v>
      </c>
      <c r="AD112" s="22">
        <f t="shared" si="14"/>
        <v>11282</v>
      </c>
    </row>
    <row r="113" spans="2:32" x14ac:dyDescent="0.3">
      <c r="B113" s="21" t="s">
        <v>13</v>
      </c>
      <c r="C113" s="5">
        <f t="shared" si="13"/>
        <v>501</v>
      </c>
      <c r="D113" s="5">
        <f t="shared" si="13"/>
        <v>486</v>
      </c>
      <c r="E113" s="5">
        <f t="shared" si="13"/>
        <v>530</v>
      </c>
      <c r="F113" s="5">
        <f t="shared" si="13"/>
        <v>434</v>
      </c>
      <c r="G113" s="5">
        <f t="shared" si="13"/>
        <v>669</v>
      </c>
      <c r="H113" s="5">
        <f t="shared" si="13"/>
        <v>2438</v>
      </c>
      <c r="I113" s="5">
        <f t="shared" si="13"/>
        <v>351</v>
      </c>
      <c r="J113" s="5">
        <f t="shared" si="13"/>
        <v>311</v>
      </c>
      <c r="K113" s="5">
        <f t="shared" si="13"/>
        <v>59</v>
      </c>
      <c r="L113" s="5">
        <f t="shared" si="13"/>
        <v>19</v>
      </c>
      <c r="M113" s="5">
        <f t="shared" si="13"/>
        <v>44</v>
      </c>
      <c r="N113" s="5">
        <f t="shared" si="13"/>
        <v>293</v>
      </c>
      <c r="O113" s="5">
        <f t="shared" si="13"/>
        <v>287</v>
      </c>
      <c r="P113" s="5">
        <f t="shared" si="13"/>
        <v>200</v>
      </c>
      <c r="Q113" s="5">
        <f t="shared" si="13"/>
        <v>88</v>
      </c>
      <c r="R113" s="5">
        <f t="shared" si="13"/>
        <v>306</v>
      </c>
      <c r="S113" s="5">
        <f t="shared" si="13"/>
        <v>158</v>
      </c>
      <c r="T113" s="5">
        <f t="shared" si="13"/>
        <v>419</v>
      </c>
      <c r="U113" s="6">
        <f t="shared" si="13"/>
        <v>324</v>
      </c>
      <c r="V113" s="6">
        <f t="shared" si="13"/>
        <v>124</v>
      </c>
      <c r="W113" s="6">
        <f t="shared" si="13"/>
        <v>290</v>
      </c>
      <c r="X113" s="6">
        <f t="shared" si="13"/>
        <v>209</v>
      </c>
      <c r="Y113" s="6">
        <f t="shared" si="13"/>
        <v>205</v>
      </c>
      <c r="Z113" s="6">
        <f t="shared" si="13"/>
        <v>267</v>
      </c>
      <c r="AA113" s="6">
        <f t="shared" si="13"/>
        <v>355</v>
      </c>
      <c r="AB113" s="6">
        <f t="shared" si="13"/>
        <v>0</v>
      </c>
      <c r="AC113" s="6">
        <v>0</v>
      </c>
      <c r="AD113" s="22">
        <f t="shared" si="14"/>
        <v>9367</v>
      </c>
    </row>
    <row r="114" spans="2:32" x14ac:dyDescent="0.3">
      <c r="B114" s="21" t="s">
        <v>51</v>
      </c>
      <c r="C114" s="5">
        <f t="shared" si="13"/>
        <v>453</v>
      </c>
      <c r="D114" s="5">
        <f t="shared" si="13"/>
        <v>321</v>
      </c>
      <c r="E114" s="5">
        <f t="shared" si="13"/>
        <v>348</v>
      </c>
      <c r="F114" s="5">
        <f t="shared" si="13"/>
        <v>232</v>
      </c>
      <c r="G114" s="5">
        <f t="shared" si="13"/>
        <v>360</v>
      </c>
      <c r="H114" s="5">
        <f t="shared" si="13"/>
        <v>1806</v>
      </c>
      <c r="I114" s="5">
        <f t="shared" si="13"/>
        <v>201</v>
      </c>
      <c r="J114" s="5">
        <f t="shared" si="13"/>
        <v>332</v>
      </c>
      <c r="K114" s="5">
        <f t="shared" si="13"/>
        <v>139</v>
      </c>
      <c r="L114" s="5">
        <f t="shared" si="13"/>
        <v>51</v>
      </c>
      <c r="M114" s="5">
        <f t="shared" si="13"/>
        <v>7</v>
      </c>
      <c r="N114" s="5">
        <f t="shared" si="13"/>
        <v>42</v>
      </c>
      <c r="O114" s="5">
        <f t="shared" si="13"/>
        <v>229</v>
      </c>
      <c r="P114" s="5">
        <f t="shared" si="13"/>
        <v>162</v>
      </c>
      <c r="Q114" s="5">
        <f t="shared" si="13"/>
        <v>76</v>
      </c>
      <c r="R114" s="5">
        <f t="shared" si="13"/>
        <v>185</v>
      </c>
      <c r="S114" s="5">
        <f t="shared" si="13"/>
        <v>84</v>
      </c>
      <c r="T114" s="5">
        <f t="shared" si="13"/>
        <v>234</v>
      </c>
      <c r="U114" s="6">
        <f t="shared" si="13"/>
        <v>126</v>
      </c>
      <c r="V114" s="6">
        <f t="shared" si="13"/>
        <v>142</v>
      </c>
      <c r="W114" s="6">
        <f t="shared" si="13"/>
        <v>221</v>
      </c>
      <c r="X114" s="6">
        <f>+X17+X49+X81</f>
        <v>96</v>
      </c>
      <c r="Y114" s="6">
        <f>+Y17+Y49+Y81</f>
        <v>102</v>
      </c>
      <c r="Z114" s="6">
        <f>+Z17+Z49+Z81</f>
        <v>106</v>
      </c>
      <c r="AA114" s="6">
        <f>+AA17+AA49+AA81</f>
        <v>302</v>
      </c>
      <c r="AB114" s="6">
        <f>+AB17+AB49+AB81</f>
        <v>0</v>
      </c>
      <c r="AC114" s="6">
        <v>0</v>
      </c>
      <c r="AD114" s="22">
        <f t="shared" si="14"/>
        <v>6357</v>
      </c>
    </row>
    <row r="115" spans="2:32" x14ac:dyDescent="0.3">
      <c r="B115" s="21" t="s">
        <v>15</v>
      </c>
      <c r="C115" s="5">
        <f t="shared" ref="C115:AB124" si="15">+C18+C50+C82</f>
        <v>536</v>
      </c>
      <c r="D115" s="5">
        <f t="shared" si="15"/>
        <v>600</v>
      </c>
      <c r="E115" s="5">
        <f t="shared" si="15"/>
        <v>531</v>
      </c>
      <c r="F115" s="5">
        <f t="shared" si="15"/>
        <v>547</v>
      </c>
      <c r="G115" s="5">
        <f t="shared" si="15"/>
        <v>699</v>
      </c>
      <c r="H115" s="5">
        <f t="shared" si="15"/>
        <v>1994</v>
      </c>
      <c r="I115" s="5">
        <f t="shared" si="15"/>
        <v>296</v>
      </c>
      <c r="J115" s="5">
        <f t="shared" si="15"/>
        <v>565</v>
      </c>
      <c r="K115" s="5">
        <f t="shared" si="15"/>
        <v>315</v>
      </c>
      <c r="L115" s="5">
        <f t="shared" si="15"/>
        <v>302</v>
      </c>
      <c r="M115" s="5">
        <f t="shared" si="15"/>
        <v>83</v>
      </c>
      <c r="N115" s="5">
        <f t="shared" si="15"/>
        <v>39</v>
      </c>
      <c r="O115" s="5">
        <f t="shared" si="15"/>
        <v>263</v>
      </c>
      <c r="P115" s="5">
        <f t="shared" si="15"/>
        <v>186</v>
      </c>
      <c r="Q115" s="5">
        <f t="shared" si="15"/>
        <v>109</v>
      </c>
      <c r="R115" s="5">
        <f t="shared" si="15"/>
        <v>427</v>
      </c>
      <c r="S115" s="5">
        <f t="shared" si="15"/>
        <v>119</v>
      </c>
      <c r="T115" s="5">
        <f t="shared" si="15"/>
        <v>517</v>
      </c>
      <c r="U115" s="6">
        <f t="shared" si="15"/>
        <v>462</v>
      </c>
      <c r="V115" s="6">
        <f t="shared" si="15"/>
        <v>264</v>
      </c>
      <c r="W115" s="6">
        <f t="shared" si="15"/>
        <v>477</v>
      </c>
      <c r="X115" s="6">
        <f t="shared" si="15"/>
        <v>206</v>
      </c>
      <c r="Y115" s="6">
        <f t="shared" si="15"/>
        <v>412</v>
      </c>
      <c r="Z115" s="6">
        <f t="shared" si="15"/>
        <v>264</v>
      </c>
      <c r="AA115" s="6">
        <f t="shared" si="15"/>
        <v>399</v>
      </c>
      <c r="AB115" s="6">
        <f t="shared" si="15"/>
        <v>0</v>
      </c>
      <c r="AC115" s="6">
        <v>0</v>
      </c>
      <c r="AD115" s="22">
        <f t="shared" si="14"/>
        <v>10612</v>
      </c>
    </row>
    <row r="116" spans="2:32" x14ac:dyDescent="0.3">
      <c r="B116" s="21" t="s">
        <v>16</v>
      </c>
      <c r="C116" s="5">
        <f t="shared" si="15"/>
        <v>384</v>
      </c>
      <c r="D116" s="5">
        <f t="shared" si="15"/>
        <v>358</v>
      </c>
      <c r="E116" s="5">
        <f t="shared" si="15"/>
        <v>368</v>
      </c>
      <c r="F116" s="5">
        <f t="shared" si="15"/>
        <v>306</v>
      </c>
      <c r="G116" s="5">
        <f t="shared" si="15"/>
        <v>259</v>
      </c>
      <c r="H116" s="5">
        <f t="shared" si="15"/>
        <v>1499</v>
      </c>
      <c r="I116" s="5">
        <f t="shared" si="15"/>
        <v>45</v>
      </c>
      <c r="J116" s="5">
        <f t="shared" si="15"/>
        <v>191</v>
      </c>
      <c r="K116" s="5">
        <f t="shared" si="15"/>
        <v>291</v>
      </c>
      <c r="L116" s="5">
        <f t="shared" si="15"/>
        <v>269</v>
      </c>
      <c r="M116" s="5">
        <f t="shared" si="15"/>
        <v>162</v>
      </c>
      <c r="N116" s="5">
        <f t="shared" si="15"/>
        <v>205</v>
      </c>
      <c r="O116" s="5">
        <f t="shared" si="15"/>
        <v>14</v>
      </c>
      <c r="P116" s="5">
        <f t="shared" si="15"/>
        <v>486</v>
      </c>
      <c r="Q116" s="5">
        <f t="shared" si="15"/>
        <v>959</v>
      </c>
      <c r="R116" s="5">
        <f t="shared" si="15"/>
        <v>3843</v>
      </c>
      <c r="S116" s="5">
        <f t="shared" si="15"/>
        <v>945</v>
      </c>
      <c r="T116" s="5">
        <f t="shared" si="15"/>
        <v>5265</v>
      </c>
      <c r="U116" s="6">
        <f t="shared" si="15"/>
        <v>4404</v>
      </c>
      <c r="V116" s="6">
        <f t="shared" si="15"/>
        <v>1948</v>
      </c>
      <c r="W116" s="6">
        <f t="shared" si="15"/>
        <v>5189</v>
      </c>
      <c r="X116" s="6">
        <f t="shared" si="15"/>
        <v>2778</v>
      </c>
      <c r="Y116" s="6">
        <f t="shared" si="15"/>
        <v>4472</v>
      </c>
      <c r="Z116" s="6">
        <f t="shared" si="15"/>
        <v>3027</v>
      </c>
      <c r="AA116" s="6">
        <f t="shared" si="15"/>
        <v>4967</v>
      </c>
      <c r="AB116" s="6">
        <f t="shared" si="15"/>
        <v>0</v>
      </c>
      <c r="AC116" s="6">
        <v>0</v>
      </c>
      <c r="AD116" s="22">
        <f t="shared" si="14"/>
        <v>42634</v>
      </c>
    </row>
    <row r="117" spans="2:32" x14ac:dyDescent="0.3">
      <c r="B117" s="21" t="s">
        <v>64</v>
      </c>
      <c r="C117" s="5">
        <f t="shared" si="15"/>
        <v>102</v>
      </c>
      <c r="D117" s="5">
        <f t="shared" si="15"/>
        <v>133</v>
      </c>
      <c r="E117" s="5">
        <f t="shared" si="15"/>
        <v>64</v>
      </c>
      <c r="F117" s="5">
        <f t="shared" si="15"/>
        <v>151</v>
      </c>
      <c r="G117" s="5">
        <f t="shared" si="15"/>
        <v>171</v>
      </c>
      <c r="H117" s="5">
        <f t="shared" si="15"/>
        <v>1563</v>
      </c>
      <c r="I117" s="5">
        <f t="shared" si="15"/>
        <v>57</v>
      </c>
      <c r="J117" s="5">
        <f t="shared" si="15"/>
        <v>177</v>
      </c>
      <c r="K117" s="5">
        <f t="shared" si="15"/>
        <v>145</v>
      </c>
      <c r="L117" s="5">
        <f t="shared" si="15"/>
        <v>148</v>
      </c>
      <c r="M117" s="5">
        <f t="shared" si="15"/>
        <v>88</v>
      </c>
      <c r="N117" s="5">
        <f t="shared" si="15"/>
        <v>187</v>
      </c>
      <c r="O117" s="5">
        <f t="shared" si="15"/>
        <v>434</v>
      </c>
      <c r="P117" s="5">
        <f t="shared" si="15"/>
        <v>60</v>
      </c>
      <c r="Q117" s="5">
        <f t="shared" si="15"/>
        <v>945</v>
      </c>
      <c r="R117" s="5">
        <f t="shared" si="15"/>
        <v>2918</v>
      </c>
      <c r="S117" s="5">
        <f t="shared" si="15"/>
        <v>978</v>
      </c>
      <c r="T117" s="5">
        <f t="shared" si="15"/>
        <v>3991</v>
      </c>
      <c r="U117" s="6">
        <f t="shared" si="15"/>
        <v>2573</v>
      </c>
      <c r="V117" s="6">
        <f t="shared" si="15"/>
        <v>939</v>
      </c>
      <c r="W117" s="6">
        <f t="shared" si="15"/>
        <v>1983</v>
      </c>
      <c r="X117" s="6">
        <f t="shared" si="15"/>
        <v>1314</v>
      </c>
      <c r="Y117" s="6">
        <f t="shared" si="15"/>
        <v>1603</v>
      </c>
      <c r="Z117" s="6">
        <f t="shared" si="15"/>
        <v>1404</v>
      </c>
      <c r="AA117" s="6">
        <f t="shared" si="15"/>
        <v>2357</v>
      </c>
      <c r="AB117" s="6">
        <f t="shared" si="15"/>
        <v>0</v>
      </c>
      <c r="AC117" s="6">
        <v>0</v>
      </c>
      <c r="AD117" s="22">
        <f t="shared" si="14"/>
        <v>24485</v>
      </c>
    </row>
    <row r="118" spans="2:32" x14ac:dyDescent="0.3">
      <c r="B118" s="21" t="s">
        <v>18</v>
      </c>
      <c r="C118" s="5">
        <f t="shared" si="15"/>
        <v>90</v>
      </c>
      <c r="D118" s="5">
        <f t="shared" si="15"/>
        <v>105</v>
      </c>
      <c r="E118" s="5">
        <f t="shared" si="15"/>
        <v>70</v>
      </c>
      <c r="F118" s="5">
        <f t="shared" si="15"/>
        <v>42</v>
      </c>
      <c r="G118" s="5">
        <f t="shared" si="15"/>
        <v>71</v>
      </c>
      <c r="H118" s="5">
        <f t="shared" si="15"/>
        <v>2513</v>
      </c>
      <c r="I118" s="5">
        <f t="shared" si="15"/>
        <v>47</v>
      </c>
      <c r="J118" s="5">
        <f t="shared" si="15"/>
        <v>155</v>
      </c>
      <c r="K118" s="5">
        <f t="shared" si="15"/>
        <v>70</v>
      </c>
      <c r="L118" s="5">
        <f t="shared" si="15"/>
        <v>94</v>
      </c>
      <c r="M118" s="5">
        <f t="shared" si="15"/>
        <v>70</v>
      </c>
      <c r="N118" s="5">
        <f t="shared" si="15"/>
        <v>96</v>
      </c>
      <c r="O118" s="5">
        <f t="shared" si="15"/>
        <v>1099</v>
      </c>
      <c r="P118" s="5">
        <f t="shared" si="15"/>
        <v>950</v>
      </c>
      <c r="Q118" s="5">
        <f t="shared" si="15"/>
        <v>60</v>
      </c>
      <c r="R118" s="5">
        <f t="shared" si="15"/>
        <v>150</v>
      </c>
      <c r="S118" s="5">
        <f t="shared" si="15"/>
        <v>198</v>
      </c>
      <c r="T118" s="5">
        <f t="shared" si="15"/>
        <v>952</v>
      </c>
      <c r="U118" s="6">
        <f t="shared" si="15"/>
        <v>537</v>
      </c>
      <c r="V118" s="6">
        <f t="shared" si="15"/>
        <v>327</v>
      </c>
      <c r="W118" s="6">
        <f t="shared" si="15"/>
        <v>664</v>
      </c>
      <c r="X118" s="6">
        <f t="shared" si="15"/>
        <v>314</v>
      </c>
      <c r="Y118" s="6">
        <f t="shared" si="15"/>
        <v>582</v>
      </c>
      <c r="Z118" s="6">
        <f t="shared" si="15"/>
        <v>703</v>
      </c>
      <c r="AA118" s="6">
        <f t="shared" si="15"/>
        <v>581</v>
      </c>
      <c r="AB118" s="6">
        <f t="shared" si="15"/>
        <v>0</v>
      </c>
      <c r="AC118" s="6">
        <v>0</v>
      </c>
      <c r="AD118" s="22">
        <f t="shared" si="14"/>
        <v>10540</v>
      </c>
    </row>
    <row r="119" spans="2:32" x14ac:dyDescent="0.3">
      <c r="B119" s="21" t="s">
        <v>19</v>
      </c>
      <c r="C119" s="5">
        <f t="shared" si="15"/>
        <v>220</v>
      </c>
      <c r="D119" s="5">
        <f t="shared" si="15"/>
        <v>195</v>
      </c>
      <c r="E119" s="5">
        <f t="shared" si="15"/>
        <v>203</v>
      </c>
      <c r="F119" s="5">
        <f t="shared" si="15"/>
        <v>177</v>
      </c>
      <c r="G119" s="5">
        <f t="shared" si="15"/>
        <v>336</v>
      </c>
      <c r="H119" s="5">
        <f t="shared" si="15"/>
        <v>14215</v>
      </c>
      <c r="I119" s="5">
        <f t="shared" si="15"/>
        <v>295</v>
      </c>
      <c r="J119" s="5">
        <f t="shared" si="15"/>
        <v>536</v>
      </c>
      <c r="K119" s="5">
        <f t="shared" si="15"/>
        <v>385</v>
      </c>
      <c r="L119" s="5">
        <f t="shared" si="15"/>
        <v>382</v>
      </c>
      <c r="M119" s="5">
        <f t="shared" si="15"/>
        <v>232</v>
      </c>
      <c r="N119" s="5">
        <f t="shared" si="15"/>
        <v>555</v>
      </c>
      <c r="O119" s="5">
        <f t="shared" si="15"/>
        <v>5282</v>
      </c>
      <c r="P119" s="5">
        <f t="shared" si="15"/>
        <v>3712</v>
      </c>
      <c r="Q119" s="5">
        <f t="shared" si="15"/>
        <v>115</v>
      </c>
      <c r="R119" s="5">
        <f t="shared" si="15"/>
        <v>245</v>
      </c>
      <c r="S119" s="5">
        <f t="shared" si="15"/>
        <v>745</v>
      </c>
      <c r="T119" s="5">
        <f t="shared" si="15"/>
        <v>3596</v>
      </c>
      <c r="U119" s="6">
        <f t="shared" si="15"/>
        <v>1148</v>
      </c>
      <c r="V119" s="6">
        <f t="shared" si="15"/>
        <v>1181</v>
      </c>
      <c r="W119" s="6">
        <f t="shared" si="15"/>
        <v>2570</v>
      </c>
      <c r="X119" s="6">
        <f t="shared" si="15"/>
        <v>1575</v>
      </c>
      <c r="Y119" s="6">
        <f t="shared" si="15"/>
        <v>2102</v>
      </c>
      <c r="Z119" s="6">
        <f t="shared" si="15"/>
        <v>2329</v>
      </c>
      <c r="AA119" s="6">
        <f t="shared" si="15"/>
        <v>2875</v>
      </c>
      <c r="AB119" s="6">
        <f t="shared" si="15"/>
        <v>0</v>
      </c>
      <c r="AC119" s="6">
        <v>0</v>
      </c>
      <c r="AD119" s="22">
        <f t="shared" si="14"/>
        <v>45206</v>
      </c>
    </row>
    <row r="120" spans="2:32" x14ac:dyDescent="0.3">
      <c r="B120" s="21" t="s">
        <v>65</v>
      </c>
      <c r="C120" s="5">
        <f t="shared" si="15"/>
        <v>148</v>
      </c>
      <c r="D120" s="5">
        <f t="shared" si="15"/>
        <v>206</v>
      </c>
      <c r="E120" s="5">
        <f t="shared" si="15"/>
        <v>125</v>
      </c>
      <c r="F120" s="5">
        <f t="shared" si="15"/>
        <v>223</v>
      </c>
      <c r="G120" s="5">
        <f t="shared" si="15"/>
        <v>162</v>
      </c>
      <c r="H120" s="5">
        <f t="shared" si="15"/>
        <v>5264</v>
      </c>
      <c r="I120" s="5">
        <f t="shared" si="15"/>
        <v>115</v>
      </c>
      <c r="J120" s="5">
        <f t="shared" si="15"/>
        <v>206</v>
      </c>
      <c r="K120" s="5">
        <f t="shared" si="15"/>
        <v>148</v>
      </c>
      <c r="L120" s="5">
        <f t="shared" si="15"/>
        <v>212</v>
      </c>
      <c r="M120" s="5">
        <f t="shared" si="15"/>
        <v>75</v>
      </c>
      <c r="N120" s="5">
        <f t="shared" si="15"/>
        <v>222</v>
      </c>
      <c r="O120" s="5">
        <f t="shared" si="15"/>
        <v>1049</v>
      </c>
      <c r="P120" s="5">
        <f t="shared" si="15"/>
        <v>1495</v>
      </c>
      <c r="Q120" s="5">
        <f t="shared" si="15"/>
        <v>157</v>
      </c>
      <c r="R120" s="5">
        <f t="shared" si="15"/>
        <v>618</v>
      </c>
      <c r="S120" s="5">
        <f t="shared" si="15"/>
        <v>32</v>
      </c>
      <c r="T120" s="5">
        <f t="shared" si="15"/>
        <v>744</v>
      </c>
      <c r="U120" s="5">
        <f t="shared" si="15"/>
        <v>498</v>
      </c>
      <c r="V120" s="5">
        <f t="shared" si="15"/>
        <v>372</v>
      </c>
      <c r="W120" s="5">
        <f t="shared" si="15"/>
        <v>1133</v>
      </c>
      <c r="X120" s="5">
        <f t="shared" si="15"/>
        <v>611</v>
      </c>
      <c r="Y120" s="5">
        <f t="shared" si="15"/>
        <v>1175</v>
      </c>
      <c r="Z120" s="5">
        <f t="shared" si="15"/>
        <v>1188</v>
      </c>
      <c r="AA120" s="5">
        <f t="shared" si="15"/>
        <v>1277</v>
      </c>
      <c r="AB120" s="5">
        <f t="shared" si="15"/>
        <v>0</v>
      </c>
      <c r="AC120" s="6">
        <v>0</v>
      </c>
      <c r="AD120" s="22">
        <f t="shared" si="14"/>
        <v>17455</v>
      </c>
    </row>
    <row r="121" spans="2:32" x14ac:dyDescent="0.3">
      <c r="B121" s="21" t="s">
        <v>21</v>
      </c>
      <c r="C121" s="5">
        <f t="shared" si="15"/>
        <v>224</v>
      </c>
      <c r="D121" s="5">
        <f t="shared" si="15"/>
        <v>217</v>
      </c>
      <c r="E121" s="5">
        <f t="shared" si="15"/>
        <v>166</v>
      </c>
      <c r="F121" s="5">
        <f t="shared" si="15"/>
        <v>166</v>
      </c>
      <c r="G121" s="5">
        <f t="shared" si="15"/>
        <v>326</v>
      </c>
      <c r="H121" s="5">
        <f t="shared" si="15"/>
        <v>21293</v>
      </c>
      <c r="I121" s="5">
        <f t="shared" si="15"/>
        <v>335</v>
      </c>
      <c r="J121" s="5">
        <f t="shared" si="15"/>
        <v>387</v>
      </c>
      <c r="K121" s="5">
        <f t="shared" si="15"/>
        <v>482</v>
      </c>
      <c r="L121" s="5">
        <f t="shared" si="15"/>
        <v>453</v>
      </c>
      <c r="M121" s="5">
        <f t="shared" si="15"/>
        <v>232</v>
      </c>
      <c r="N121" s="5">
        <f t="shared" si="15"/>
        <v>565</v>
      </c>
      <c r="O121" s="5">
        <f t="shared" si="15"/>
        <v>6712</v>
      </c>
      <c r="P121" s="5">
        <f t="shared" si="15"/>
        <v>5233</v>
      </c>
      <c r="Q121" s="5">
        <f t="shared" si="15"/>
        <v>733</v>
      </c>
      <c r="R121" s="5">
        <f t="shared" si="15"/>
        <v>2706</v>
      </c>
      <c r="S121" s="5">
        <f t="shared" si="15"/>
        <v>613</v>
      </c>
      <c r="T121" s="5">
        <f t="shared" si="15"/>
        <v>240</v>
      </c>
      <c r="U121" s="6">
        <f t="shared" si="15"/>
        <v>1697</v>
      </c>
      <c r="V121" s="6">
        <f t="shared" si="15"/>
        <v>869</v>
      </c>
      <c r="W121" s="6">
        <f t="shared" si="15"/>
        <v>2878</v>
      </c>
      <c r="X121" s="6">
        <f t="shared" si="15"/>
        <v>1470</v>
      </c>
      <c r="Y121" s="6">
        <f t="shared" si="15"/>
        <v>2192</v>
      </c>
      <c r="Z121" s="6">
        <f t="shared" si="15"/>
        <v>1932</v>
      </c>
      <c r="AA121" s="6">
        <f t="shared" si="15"/>
        <v>2825</v>
      </c>
      <c r="AB121" s="6">
        <f t="shared" si="15"/>
        <v>0</v>
      </c>
      <c r="AC121" s="6">
        <v>0</v>
      </c>
      <c r="AD121" s="22">
        <f t="shared" si="14"/>
        <v>54946</v>
      </c>
    </row>
    <row r="122" spans="2:32" x14ac:dyDescent="0.3">
      <c r="B122" s="21" t="s">
        <v>66</v>
      </c>
      <c r="C122" s="5">
        <f t="shared" si="15"/>
        <v>134</v>
      </c>
      <c r="D122" s="5">
        <f t="shared" si="15"/>
        <v>113</v>
      </c>
      <c r="E122" s="5">
        <f t="shared" si="15"/>
        <v>142</v>
      </c>
      <c r="F122" s="5">
        <f t="shared" si="15"/>
        <v>104</v>
      </c>
      <c r="G122" s="5">
        <f t="shared" si="15"/>
        <v>189</v>
      </c>
      <c r="H122" s="5">
        <f t="shared" si="15"/>
        <v>18209</v>
      </c>
      <c r="I122" s="5">
        <f t="shared" si="15"/>
        <v>250</v>
      </c>
      <c r="J122" s="5">
        <f t="shared" si="15"/>
        <v>356</v>
      </c>
      <c r="K122" s="5">
        <f t="shared" si="15"/>
        <v>259</v>
      </c>
      <c r="L122" s="5">
        <f t="shared" si="15"/>
        <v>468</v>
      </c>
      <c r="M122" s="5">
        <f t="shared" si="15"/>
        <v>127</v>
      </c>
      <c r="N122" s="5">
        <f t="shared" si="15"/>
        <v>692</v>
      </c>
      <c r="O122" s="5">
        <f t="shared" si="15"/>
        <v>6287</v>
      </c>
      <c r="P122" s="5">
        <f t="shared" si="15"/>
        <v>4288</v>
      </c>
      <c r="Q122" s="5">
        <f t="shared" si="15"/>
        <v>532</v>
      </c>
      <c r="R122" s="5">
        <f t="shared" si="15"/>
        <v>912</v>
      </c>
      <c r="S122" s="5">
        <f t="shared" si="15"/>
        <v>551</v>
      </c>
      <c r="T122" s="5">
        <f t="shared" si="15"/>
        <v>1797</v>
      </c>
      <c r="U122" s="6">
        <f t="shared" si="15"/>
        <v>181</v>
      </c>
      <c r="V122" s="6">
        <f t="shared" si="15"/>
        <v>453</v>
      </c>
      <c r="W122" s="6">
        <f t="shared" si="15"/>
        <v>1602</v>
      </c>
      <c r="X122" s="6">
        <f t="shared" si="15"/>
        <v>680</v>
      </c>
      <c r="Y122" s="6">
        <f t="shared" si="15"/>
        <v>1180</v>
      </c>
      <c r="Z122" s="6">
        <f t="shared" si="15"/>
        <v>1105</v>
      </c>
      <c r="AA122" s="6">
        <f t="shared" si="15"/>
        <v>2134</v>
      </c>
      <c r="AB122" s="6">
        <f t="shared" si="15"/>
        <v>0</v>
      </c>
      <c r="AC122" s="6">
        <v>0</v>
      </c>
      <c r="AD122" s="22">
        <f t="shared" si="14"/>
        <v>42745</v>
      </c>
    </row>
    <row r="123" spans="2:32" x14ac:dyDescent="0.3">
      <c r="B123" s="21" t="s">
        <v>22</v>
      </c>
      <c r="C123" s="5">
        <f t="shared" si="15"/>
        <v>76</v>
      </c>
      <c r="D123" s="5">
        <f t="shared" si="15"/>
        <v>119</v>
      </c>
      <c r="E123" s="5">
        <f t="shared" si="15"/>
        <v>101</v>
      </c>
      <c r="F123" s="5">
        <f t="shared" si="15"/>
        <v>108</v>
      </c>
      <c r="G123" s="5">
        <f t="shared" si="15"/>
        <v>78</v>
      </c>
      <c r="H123" s="5">
        <f t="shared" si="15"/>
        <v>9271</v>
      </c>
      <c r="I123" s="5">
        <f t="shared" si="15"/>
        <v>148</v>
      </c>
      <c r="J123" s="5">
        <f t="shared" si="15"/>
        <v>295</v>
      </c>
      <c r="K123" s="5">
        <f t="shared" si="15"/>
        <v>281</v>
      </c>
      <c r="L123" s="5">
        <f t="shared" si="15"/>
        <v>151</v>
      </c>
      <c r="M123" s="5">
        <f t="shared" si="15"/>
        <v>132</v>
      </c>
      <c r="N123" s="5">
        <f t="shared" si="15"/>
        <v>331</v>
      </c>
      <c r="O123" s="5">
        <f t="shared" si="15"/>
        <v>2388</v>
      </c>
      <c r="P123" s="5">
        <f t="shared" si="15"/>
        <v>1557</v>
      </c>
      <c r="Q123" s="5">
        <f t="shared" si="15"/>
        <v>334</v>
      </c>
      <c r="R123" s="5">
        <f t="shared" si="15"/>
        <v>983</v>
      </c>
      <c r="S123" s="5">
        <f t="shared" si="15"/>
        <v>319</v>
      </c>
      <c r="T123" s="5">
        <f t="shared" si="15"/>
        <v>705</v>
      </c>
      <c r="U123" s="6">
        <f t="shared" si="15"/>
        <v>403</v>
      </c>
      <c r="V123" s="6">
        <f t="shared" si="15"/>
        <v>71</v>
      </c>
      <c r="W123" s="6">
        <f t="shared" si="15"/>
        <v>897</v>
      </c>
      <c r="X123" s="6">
        <f t="shared" si="15"/>
        <v>576</v>
      </c>
      <c r="Y123" s="6">
        <f t="shared" si="15"/>
        <v>1265</v>
      </c>
      <c r="Z123" s="6">
        <f t="shared" si="15"/>
        <v>1308</v>
      </c>
      <c r="AA123" s="6">
        <f t="shared" si="15"/>
        <v>1049</v>
      </c>
      <c r="AB123" s="6">
        <f t="shared" si="15"/>
        <v>0</v>
      </c>
      <c r="AC123" s="6">
        <v>0</v>
      </c>
      <c r="AD123" s="22">
        <f t="shared" si="14"/>
        <v>22946</v>
      </c>
    </row>
    <row r="124" spans="2:32" x14ac:dyDescent="0.3">
      <c r="B124" s="21" t="s">
        <v>23</v>
      </c>
      <c r="C124" s="5">
        <f t="shared" si="15"/>
        <v>95</v>
      </c>
      <c r="D124" s="5">
        <f t="shared" si="15"/>
        <v>156</v>
      </c>
      <c r="E124" s="5">
        <f t="shared" si="15"/>
        <v>177</v>
      </c>
      <c r="F124" s="5">
        <f t="shared" si="15"/>
        <v>100</v>
      </c>
      <c r="G124" s="5">
        <f t="shared" si="15"/>
        <v>143</v>
      </c>
      <c r="H124" s="5">
        <f t="shared" si="15"/>
        <v>23090</v>
      </c>
      <c r="I124" s="5">
        <f t="shared" si="15"/>
        <v>260</v>
      </c>
      <c r="J124" s="5">
        <f t="shared" si="15"/>
        <v>564</v>
      </c>
      <c r="K124" s="5">
        <f t="shared" si="15"/>
        <v>513</v>
      </c>
      <c r="L124" s="5">
        <f t="shared" si="15"/>
        <v>390</v>
      </c>
      <c r="M124" s="5">
        <f t="shared" si="15"/>
        <v>243</v>
      </c>
      <c r="N124" s="5">
        <f t="shared" si="15"/>
        <v>549</v>
      </c>
      <c r="O124" s="5">
        <f t="shared" si="15"/>
        <v>6891</v>
      </c>
      <c r="P124" s="5">
        <f t="shared" si="15"/>
        <v>3495</v>
      </c>
      <c r="Q124" s="5">
        <f t="shared" si="15"/>
        <v>728</v>
      </c>
      <c r="R124" s="5">
        <f t="shared" si="15"/>
        <v>2445</v>
      </c>
      <c r="S124" s="5">
        <f t="shared" si="15"/>
        <v>1137</v>
      </c>
      <c r="T124" s="5">
        <f t="shared" si="15"/>
        <v>2645</v>
      </c>
      <c r="U124" s="6">
        <f t="shared" si="15"/>
        <v>1496</v>
      </c>
      <c r="V124" s="6">
        <f t="shared" si="15"/>
        <v>1174</v>
      </c>
      <c r="W124" s="6">
        <f t="shared" si="15"/>
        <v>264</v>
      </c>
      <c r="X124" s="6">
        <f>+X27+X59+X91</f>
        <v>346</v>
      </c>
      <c r="Y124" s="6">
        <f>+Y27+Y59+Y91</f>
        <v>1859</v>
      </c>
      <c r="Z124" s="6">
        <f>+Z27+Z59+Z91</f>
        <v>2572</v>
      </c>
      <c r="AA124" s="6">
        <f>+AA27+AA59+AA91</f>
        <v>3067</v>
      </c>
      <c r="AB124" s="6">
        <f>+AB27+AB59+AB91</f>
        <v>0</v>
      </c>
      <c r="AC124" s="6">
        <v>0</v>
      </c>
      <c r="AD124" s="22">
        <f t="shared" si="14"/>
        <v>54399</v>
      </c>
    </row>
    <row r="125" spans="2:32" x14ac:dyDescent="0.3">
      <c r="B125" s="21" t="s">
        <v>24</v>
      </c>
      <c r="C125" s="5">
        <f t="shared" ref="C125:AB129" si="16">+C28+C60+C92</f>
        <v>50</v>
      </c>
      <c r="D125" s="5">
        <f t="shared" si="16"/>
        <v>50</v>
      </c>
      <c r="E125" s="5">
        <f t="shared" si="16"/>
        <v>59</v>
      </c>
      <c r="F125" s="5">
        <f t="shared" si="16"/>
        <v>45</v>
      </c>
      <c r="G125" s="5">
        <f t="shared" si="16"/>
        <v>90</v>
      </c>
      <c r="H125" s="5">
        <f t="shared" si="16"/>
        <v>13746</v>
      </c>
      <c r="I125" s="5">
        <f t="shared" si="16"/>
        <v>108</v>
      </c>
      <c r="J125" s="5">
        <f t="shared" si="16"/>
        <v>492</v>
      </c>
      <c r="K125" s="5">
        <f t="shared" si="16"/>
        <v>209</v>
      </c>
      <c r="L125" s="5">
        <f t="shared" si="16"/>
        <v>194</v>
      </c>
      <c r="M125" s="5">
        <f t="shared" si="16"/>
        <v>102</v>
      </c>
      <c r="N125" s="5">
        <f t="shared" si="16"/>
        <v>307</v>
      </c>
      <c r="O125" s="5">
        <f t="shared" si="16"/>
        <v>3948</v>
      </c>
      <c r="P125" s="5">
        <f t="shared" si="16"/>
        <v>2009</v>
      </c>
      <c r="Q125" s="5">
        <f t="shared" si="16"/>
        <v>336</v>
      </c>
      <c r="R125" s="5">
        <f t="shared" si="16"/>
        <v>1335</v>
      </c>
      <c r="S125" s="5">
        <f t="shared" si="16"/>
        <v>584</v>
      </c>
      <c r="T125" s="5">
        <f t="shared" si="16"/>
        <v>1416</v>
      </c>
      <c r="U125" s="6">
        <f t="shared" si="16"/>
        <v>550</v>
      </c>
      <c r="V125" s="6">
        <f t="shared" si="16"/>
        <v>747</v>
      </c>
      <c r="W125" s="6">
        <f t="shared" si="16"/>
        <v>310</v>
      </c>
      <c r="X125" s="6">
        <f t="shared" si="16"/>
        <v>95</v>
      </c>
      <c r="Y125" s="6">
        <f t="shared" si="16"/>
        <v>425</v>
      </c>
      <c r="Z125" s="6">
        <f t="shared" si="16"/>
        <v>1200</v>
      </c>
      <c r="AA125" s="6">
        <f t="shared" si="16"/>
        <v>1901</v>
      </c>
      <c r="AB125" s="6">
        <f t="shared" si="16"/>
        <v>0</v>
      </c>
      <c r="AC125" s="6">
        <v>0</v>
      </c>
      <c r="AD125" s="22">
        <f t="shared" si="14"/>
        <v>30308</v>
      </c>
    </row>
    <row r="126" spans="2:32" x14ac:dyDescent="0.3">
      <c r="B126" s="21" t="s">
        <v>25</v>
      </c>
      <c r="C126" s="5">
        <f t="shared" si="16"/>
        <v>27</v>
      </c>
      <c r="D126" s="5">
        <f t="shared" si="16"/>
        <v>38</v>
      </c>
      <c r="E126" s="5">
        <f t="shared" si="16"/>
        <v>86</v>
      </c>
      <c r="F126" s="5">
        <f t="shared" si="16"/>
        <v>51</v>
      </c>
      <c r="G126" s="5">
        <f t="shared" si="16"/>
        <v>128</v>
      </c>
      <c r="H126" s="5">
        <f t="shared" si="16"/>
        <v>23542</v>
      </c>
      <c r="I126" s="5">
        <f t="shared" si="16"/>
        <v>305</v>
      </c>
      <c r="J126" s="5">
        <f t="shared" si="16"/>
        <v>628</v>
      </c>
      <c r="K126" s="5">
        <f t="shared" si="16"/>
        <v>166</v>
      </c>
      <c r="L126" s="5">
        <f t="shared" si="16"/>
        <v>250</v>
      </c>
      <c r="M126" s="5">
        <f t="shared" si="16"/>
        <v>177</v>
      </c>
      <c r="N126" s="5">
        <f t="shared" si="16"/>
        <v>459</v>
      </c>
      <c r="O126" s="5">
        <f t="shared" si="16"/>
        <v>6314</v>
      </c>
      <c r="P126" s="5">
        <f t="shared" si="16"/>
        <v>2944</v>
      </c>
      <c r="Q126" s="5">
        <f t="shared" si="16"/>
        <v>613</v>
      </c>
      <c r="R126" s="5">
        <f t="shared" si="16"/>
        <v>2016</v>
      </c>
      <c r="S126" s="5">
        <f t="shared" si="16"/>
        <v>1276</v>
      </c>
      <c r="T126" s="5">
        <f t="shared" si="16"/>
        <v>2227</v>
      </c>
      <c r="U126" s="6">
        <f t="shared" si="16"/>
        <v>1039</v>
      </c>
      <c r="V126" s="6">
        <f t="shared" si="16"/>
        <v>1577</v>
      </c>
      <c r="W126" s="6">
        <f t="shared" si="16"/>
        <v>2133</v>
      </c>
      <c r="X126" s="6">
        <f t="shared" si="16"/>
        <v>488</v>
      </c>
      <c r="Y126" s="6">
        <f t="shared" si="16"/>
        <v>213</v>
      </c>
      <c r="Z126" s="6">
        <f t="shared" si="16"/>
        <v>1754</v>
      </c>
      <c r="AA126" s="6">
        <f t="shared" si="16"/>
        <v>2572</v>
      </c>
      <c r="AB126" s="6">
        <f t="shared" si="16"/>
        <v>0</v>
      </c>
      <c r="AC126" s="6">
        <v>0</v>
      </c>
      <c r="AD126" s="22">
        <f t="shared" si="14"/>
        <v>51023</v>
      </c>
      <c r="AF126" s="9"/>
    </row>
    <row r="127" spans="2:32" x14ac:dyDescent="0.3">
      <c r="B127" s="21" t="s">
        <v>67</v>
      </c>
      <c r="C127" s="5">
        <f t="shared" si="16"/>
        <v>51</v>
      </c>
      <c r="D127" s="5">
        <f t="shared" si="16"/>
        <v>78</v>
      </c>
      <c r="E127" s="5">
        <f t="shared" si="16"/>
        <v>48</v>
      </c>
      <c r="F127" s="5">
        <f t="shared" si="16"/>
        <v>39</v>
      </c>
      <c r="G127" s="5">
        <f t="shared" si="16"/>
        <v>117</v>
      </c>
      <c r="H127" s="5">
        <f t="shared" si="16"/>
        <v>18141</v>
      </c>
      <c r="I127" s="5">
        <f t="shared" si="16"/>
        <v>214</v>
      </c>
      <c r="J127" s="5">
        <f t="shared" si="16"/>
        <v>563</v>
      </c>
      <c r="K127" s="5">
        <f t="shared" si="16"/>
        <v>184</v>
      </c>
      <c r="L127" s="5">
        <f t="shared" si="16"/>
        <v>332</v>
      </c>
      <c r="M127" s="5">
        <f t="shared" si="16"/>
        <v>115</v>
      </c>
      <c r="N127" s="5">
        <f t="shared" si="16"/>
        <v>391</v>
      </c>
      <c r="O127" s="5">
        <f t="shared" si="16"/>
        <v>4229</v>
      </c>
      <c r="P127" s="5">
        <f t="shared" si="16"/>
        <v>2127</v>
      </c>
      <c r="Q127" s="5">
        <f t="shared" si="16"/>
        <v>702</v>
      </c>
      <c r="R127" s="5">
        <f t="shared" si="16"/>
        <v>2260</v>
      </c>
      <c r="S127" s="5">
        <f t="shared" si="16"/>
        <v>1089</v>
      </c>
      <c r="T127" s="5">
        <f t="shared" si="16"/>
        <v>1891</v>
      </c>
      <c r="U127" s="6">
        <f t="shared" si="16"/>
        <v>1000</v>
      </c>
      <c r="V127" s="6">
        <f t="shared" si="16"/>
        <v>1536</v>
      </c>
      <c r="W127" s="6">
        <f t="shared" si="16"/>
        <v>2858</v>
      </c>
      <c r="X127" s="6">
        <f t="shared" si="16"/>
        <v>1382</v>
      </c>
      <c r="Y127" s="6">
        <f t="shared" si="16"/>
        <v>2247</v>
      </c>
      <c r="Z127" s="6">
        <f t="shared" si="16"/>
        <v>196</v>
      </c>
      <c r="AA127" s="6">
        <f t="shared" si="16"/>
        <v>1076</v>
      </c>
      <c r="AB127" s="6">
        <f t="shared" si="16"/>
        <v>0</v>
      </c>
      <c r="AC127" s="6">
        <v>0</v>
      </c>
      <c r="AD127" s="22">
        <f t="shared" si="14"/>
        <v>42866</v>
      </c>
    </row>
    <row r="128" spans="2:32" ht="20.399999999999999" x14ac:dyDescent="0.3">
      <c r="B128" s="21" t="s">
        <v>57</v>
      </c>
      <c r="C128" s="5">
        <f t="shared" si="16"/>
        <v>179</v>
      </c>
      <c r="D128" s="5">
        <f t="shared" si="16"/>
        <v>162</v>
      </c>
      <c r="E128" s="5">
        <f t="shared" si="16"/>
        <v>213</v>
      </c>
      <c r="F128" s="5">
        <f t="shared" si="16"/>
        <v>119</v>
      </c>
      <c r="G128" s="5">
        <f t="shared" si="16"/>
        <v>230</v>
      </c>
      <c r="H128" s="5">
        <f t="shared" si="16"/>
        <v>27403</v>
      </c>
      <c r="I128" s="5">
        <f t="shared" si="16"/>
        <v>251</v>
      </c>
      <c r="J128" s="5">
        <f t="shared" si="16"/>
        <v>627</v>
      </c>
      <c r="K128" s="5">
        <f t="shared" si="16"/>
        <v>616</v>
      </c>
      <c r="L128" s="5">
        <f t="shared" si="16"/>
        <v>428</v>
      </c>
      <c r="M128" s="5">
        <f t="shared" si="16"/>
        <v>301</v>
      </c>
      <c r="N128" s="5">
        <f t="shared" si="16"/>
        <v>547</v>
      </c>
      <c r="O128" s="5">
        <f t="shared" si="16"/>
        <v>7268</v>
      </c>
      <c r="P128" s="5">
        <f t="shared" si="16"/>
        <v>3162</v>
      </c>
      <c r="Q128" s="5">
        <f t="shared" si="16"/>
        <v>623</v>
      </c>
      <c r="R128" s="5">
        <f t="shared" si="16"/>
        <v>2438</v>
      </c>
      <c r="S128" s="5">
        <f t="shared" si="16"/>
        <v>1327</v>
      </c>
      <c r="T128" s="5">
        <f t="shared" si="16"/>
        <v>2342</v>
      </c>
      <c r="U128" s="6">
        <f t="shared" si="16"/>
        <v>1730</v>
      </c>
      <c r="V128" s="6">
        <f t="shared" si="16"/>
        <v>1066</v>
      </c>
      <c r="W128" s="6">
        <f t="shared" si="16"/>
        <v>2952</v>
      </c>
      <c r="X128" s="6">
        <f t="shared" si="16"/>
        <v>1906</v>
      </c>
      <c r="Y128" s="6">
        <f t="shared" si="16"/>
        <v>2802</v>
      </c>
      <c r="Z128" s="6">
        <f t="shared" si="16"/>
        <v>1602</v>
      </c>
      <c r="AA128" s="6">
        <f t="shared" si="16"/>
        <v>94</v>
      </c>
      <c r="AB128" s="6">
        <f t="shared" si="16"/>
        <v>0</v>
      </c>
      <c r="AC128" s="6">
        <v>0</v>
      </c>
      <c r="AD128" s="22">
        <f t="shared" si="14"/>
        <v>60388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16100</v>
      </c>
      <c r="D131" s="23">
        <f t="shared" ref="D131:AC131" si="17">SUM(D104:D130)</f>
        <v>8777</v>
      </c>
      <c r="E131" s="23">
        <f t="shared" si="17"/>
        <v>9544</v>
      </c>
      <c r="F131" s="23">
        <f t="shared" si="17"/>
        <v>6963</v>
      </c>
      <c r="G131" s="23">
        <f t="shared" si="17"/>
        <v>10073</v>
      </c>
      <c r="H131" s="23">
        <f t="shared" si="17"/>
        <v>215497</v>
      </c>
      <c r="I131" s="23">
        <f t="shared" si="17"/>
        <v>6941</v>
      </c>
      <c r="J131" s="23">
        <f t="shared" si="17"/>
        <v>11798</v>
      </c>
      <c r="K131" s="23">
        <f t="shared" si="17"/>
        <v>10624</v>
      </c>
      <c r="L131" s="23">
        <f t="shared" si="17"/>
        <v>10299</v>
      </c>
      <c r="M131" s="23">
        <f t="shared" si="17"/>
        <v>6232</v>
      </c>
      <c r="N131" s="23">
        <f t="shared" si="17"/>
        <v>11404</v>
      </c>
      <c r="O131" s="23">
        <f t="shared" si="17"/>
        <v>57526</v>
      </c>
      <c r="P131" s="23">
        <f t="shared" si="17"/>
        <v>35193</v>
      </c>
      <c r="Q131" s="23">
        <f t="shared" si="17"/>
        <v>10469</v>
      </c>
      <c r="R131" s="23">
        <f t="shared" si="17"/>
        <v>38805</v>
      </c>
      <c r="S131" s="23">
        <f t="shared" si="17"/>
        <v>15400</v>
      </c>
      <c r="T131" s="23">
        <f t="shared" si="17"/>
        <v>50839</v>
      </c>
      <c r="U131" s="23">
        <f t="shared" si="17"/>
        <v>34693</v>
      </c>
      <c r="V131" s="23">
        <f t="shared" si="17"/>
        <v>22480</v>
      </c>
      <c r="W131" s="23">
        <f t="shared" si="17"/>
        <v>50522</v>
      </c>
      <c r="X131" s="23">
        <f t="shared" si="17"/>
        <v>27842</v>
      </c>
      <c r="Y131" s="23">
        <f t="shared" si="17"/>
        <v>45023</v>
      </c>
      <c r="Z131" s="23">
        <f t="shared" si="17"/>
        <v>38973</v>
      </c>
      <c r="AA131" s="23">
        <f t="shared" si="17"/>
        <v>50187</v>
      </c>
      <c r="AB131" s="23">
        <f t="shared" si="17"/>
        <v>0</v>
      </c>
      <c r="AC131" s="23">
        <f t="shared" si="17"/>
        <v>0</v>
      </c>
      <c r="AD131" s="23">
        <f>SUM(AD104:AD129)</f>
        <v>802204</v>
      </c>
      <c r="AF131" s="8"/>
    </row>
    <row r="132" spans="2:32" x14ac:dyDescent="0.3">
      <c r="AD132" s="9"/>
    </row>
    <row r="133" spans="2:32" x14ac:dyDescent="0.3">
      <c r="B133" s="16" t="s">
        <v>69</v>
      </c>
      <c r="C133" s="17">
        <f>SUM(H116:H130)+SUM(O109:AC109)</f>
        <v>339382</v>
      </c>
    </row>
    <row r="134" spans="2:32" x14ac:dyDescent="0.3">
      <c r="B134" s="16" t="s">
        <v>70</v>
      </c>
      <c r="C134" s="17">
        <f>SUM(C116:G130)+SUM(I116:N130)+SUM(O104:AC108)+SUM(O110:AC115)</f>
        <v>61631</v>
      </c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BG135"/>
  <sheetViews>
    <sheetView topLeftCell="E13" zoomScaleNormal="100" workbookViewId="0">
      <selection activeCell="AD66" sqref="AD66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8.33203125" bestFit="1" customWidth="1"/>
    <col min="9" max="9" width="5.5546875" bestFit="1" customWidth="1"/>
    <col min="10" max="12" width="6.6640625" bestFit="1" customWidth="1"/>
    <col min="13" max="13" width="7.33203125" bestFit="1" customWidth="1"/>
    <col min="14" max="17" width="6.6640625" bestFit="1" customWidth="1"/>
    <col min="18" max="18" width="7" bestFit="1" customWidth="1"/>
    <col min="19" max="19" width="6.6640625" customWidth="1"/>
    <col min="20" max="20" width="7.6640625" bestFit="1" customWidth="1"/>
    <col min="21" max="29" width="7.6640625" customWidth="1"/>
    <col min="30" max="30" width="9.33203125" bestFit="1" customWidth="1"/>
    <col min="32" max="32" width="14.44140625" bestFit="1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  <col min="59" max="59" width="5.33203125" bestFit="1" customWidth="1"/>
  </cols>
  <sheetData>
    <row r="2" spans="2:59" x14ac:dyDescent="0.3">
      <c r="C2" s="1" t="s">
        <v>0</v>
      </c>
    </row>
    <row r="3" spans="2:59" x14ac:dyDescent="0.3">
      <c r="C3" s="2" t="s">
        <v>75</v>
      </c>
      <c r="D3" s="3"/>
      <c r="G3" s="2" t="s">
        <v>35</v>
      </c>
      <c r="H3" s="2"/>
    </row>
    <row r="4" spans="2:59" x14ac:dyDescent="0.3">
      <c r="D4" s="3"/>
    </row>
    <row r="5" spans="2:59" x14ac:dyDescent="0.3">
      <c r="B5" s="4" t="s">
        <v>36</v>
      </c>
      <c r="E5" t="s">
        <v>3</v>
      </c>
    </row>
    <row r="6" spans="2:59" ht="72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22</v>
      </c>
      <c r="D7" s="5">
        <v>169</v>
      </c>
      <c r="E7" s="5">
        <v>270</v>
      </c>
      <c r="F7" s="5">
        <v>323</v>
      </c>
      <c r="G7" s="5">
        <v>515</v>
      </c>
      <c r="H7" s="5">
        <v>5184</v>
      </c>
      <c r="I7" s="5">
        <v>543</v>
      </c>
      <c r="J7" s="5">
        <v>532</v>
      </c>
      <c r="K7" s="5">
        <v>538</v>
      </c>
      <c r="L7" s="5">
        <v>625</v>
      </c>
      <c r="M7" s="5">
        <v>424</v>
      </c>
      <c r="N7" s="5">
        <v>490</v>
      </c>
      <c r="O7" s="5">
        <v>538</v>
      </c>
      <c r="P7" s="5">
        <v>134</v>
      </c>
      <c r="Q7" s="5">
        <v>150</v>
      </c>
      <c r="R7" s="5">
        <v>289</v>
      </c>
      <c r="S7" s="5">
        <v>169</v>
      </c>
      <c r="T7" s="5">
        <v>226</v>
      </c>
      <c r="U7" s="6">
        <v>87</v>
      </c>
      <c r="V7" s="6">
        <v>59</v>
      </c>
      <c r="W7" s="6">
        <v>94</v>
      </c>
      <c r="X7" s="6">
        <v>56</v>
      </c>
      <c r="Y7" s="6">
        <v>52</v>
      </c>
      <c r="Z7" s="6">
        <v>83</v>
      </c>
      <c r="AA7" s="6">
        <v>225</v>
      </c>
      <c r="AB7" s="6">
        <v>0</v>
      </c>
      <c r="AC7" s="6">
        <v>0</v>
      </c>
      <c r="AD7" s="22">
        <f>SUM(C7:AC7)</f>
        <v>11797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226</v>
      </c>
      <c r="D8" s="5">
        <v>14</v>
      </c>
      <c r="E8" s="5">
        <v>115</v>
      </c>
      <c r="F8" s="5">
        <v>120</v>
      </c>
      <c r="G8" s="5">
        <v>209</v>
      </c>
      <c r="H8" s="5">
        <v>3588</v>
      </c>
      <c r="I8" s="5">
        <v>566</v>
      </c>
      <c r="J8" s="5">
        <v>548</v>
      </c>
      <c r="K8" s="5">
        <v>631</v>
      </c>
      <c r="L8" s="5">
        <v>457</v>
      </c>
      <c r="M8" s="5">
        <v>319</v>
      </c>
      <c r="N8" s="5">
        <v>601</v>
      </c>
      <c r="O8" s="5">
        <v>519</v>
      </c>
      <c r="P8" s="5">
        <v>181</v>
      </c>
      <c r="Q8" s="5">
        <v>124</v>
      </c>
      <c r="R8" s="5">
        <v>242</v>
      </c>
      <c r="S8" s="5">
        <v>368</v>
      </c>
      <c r="T8" s="5">
        <v>317</v>
      </c>
      <c r="U8" s="6">
        <v>146</v>
      </c>
      <c r="V8" s="6">
        <v>105</v>
      </c>
      <c r="W8" s="6">
        <v>173</v>
      </c>
      <c r="X8" s="6">
        <v>50</v>
      </c>
      <c r="Y8" s="6">
        <v>122</v>
      </c>
      <c r="Z8" s="6">
        <v>112</v>
      </c>
      <c r="AA8" s="6">
        <v>262</v>
      </c>
      <c r="AB8" s="6">
        <v>0</v>
      </c>
      <c r="AC8" s="6">
        <v>0</v>
      </c>
      <c r="AD8" s="22">
        <f t="shared" ref="AD8:AD33" si="0">SUM(C8:AB8)</f>
        <v>10115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440</v>
      </c>
      <c r="D9" s="5">
        <v>99</v>
      </c>
      <c r="E9" s="5">
        <v>8</v>
      </c>
      <c r="F9" s="5">
        <v>110</v>
      </c>
      <c r="G9" s="5">
        <v>173</v>
      </c>
      <c r="H9" s="5">
        <v>3872</v>
      </c>
      <c r="I9" s="5">
        <v>517</v>
      </c>
      <c r="J9" s="5">
        <v>405</v>
      </c>
      <c r="K9" s="5">
        <v>449</v>
      </c>
      <c r="L9" s="5">
        <v>531</v>
      </c>
      <c r="M9" s="5">
        <v>292</v>
      </c>
      <c r="N9" s="5">
        <v>450</v>
      </c>
      <c r="O9" s="5">
        <v>478</v>
      </c>
      <c r="P9" s="5">
        <v>107</v>
      </c>
      <c r="Q9" s="5">
        <v>116</v>
      </c>
      <c r="R9" s="5">
        <v>176</v>
      </c>
      <c r="S9" s="5">
        <v>189</v>
      </c>
      <c r="T9" s="5">
        <v>246</v>
      </c>
      <c r="U9" s="6">
        <v>216</v>
      </c>
      <c r="V9" s="6">
        <v>158</v>
      </c>
      <c r="W9" s="6">
        <v>201</v>
      </c>
      <c r="X9" s="6">
        <v>65</v>
      </c>
      <c r="Y9" s="6">
        <v>94</v>
      </c>
      <c r="Z9" s="6">
        <v>59</v>
      </c>
      <c r="AA9" s="6">
        <v>232</v>
      </c>
      <c r="AB9" s="6">
        <v>0</v>
      </c>
      <c r="AC9" s="6">
        <v>0</v>
      </c>
      <c r="AD9" s="22">
        <f t="shared" si="0"/>
        <v>9683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572</v>
      </c>
      <c r="D10" s="5">
        <v>69</v>
      </c>
      <c r="E10" s="5">
        <v>110</v>
      </c>
      <c r="F10" s="5">
        <v>9</v>
      </c>
      <c r="G10" s="5">
        <v>32</v>
      </c>
      <c r="H10" s="5">
        <v>1710</v>
      </c>
      <c r="I10" s="5">
        <v>374</v>
      </c>
      <c r="J10" s="5">
        <v>388</v>
      </c>
      <c r="K10" s="5">
        <v>402</v>
      </c>
      <c r="L10" s="5">
        <v>451</v>
      </c>
      <c r="M10" s="5">
        <v>220</v>
      </c>
      <c r="N10" s="5">
        <v>454</v>
      </c>
      <c r="O10" s="5">
        <v>389</v>
      </c>
      <c r="P10" s="5">
        <v>236</v>
      </c>
      <c r="Q10" s="5">
        <v>57</v>
      </c>
      <c r="R10" s="5">
        <v>183</v>
      </c>
      <c r="S10" s="5">
        <v>216</v>
      </c>
      <c r="T10" s="5">
        <v>149</v>
      </c>
      <c r="U10" s="6">
        <v>102</v>
      </c>
      <c r="V10" s="6">
        <v>104</v>
      </c>
      <c r="W10" s="6">
        <v>89</v>
      </c>
      <c r="X10" s="6">
        <v>29</v>
      </c>
      <c r="Y10" s="6">
        <v>75</v>
      </c>
      <c r="Z10" s="6">
        <v>45</v>
      </c>
      <c r="AA10" s="6">
        <v>168</v>
      </c>
      <c r="AB10" s="6">
        <v>0</v>
      </c>
      <c r="AC10" s="6">
        <v>0</v>
      </c>
      <c r="AD10" s="22">
        <f t="shared" si="0"/>
        <v>6633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779</v>
      </c>
      <c r="D11" s="5">
        <v>139</v>
      </c>
      <c r="E11" s="5">
        <v>246</v>
      </c>
      <c r="F11" s="5">
        <v>28</v>
      </c>
      <c r="G11" s="5">
        <v>23</v>
      </c>
      <c r="H11" s="5">
        <v>3456</v>
      </c>
      <c r="I11" s="5">
        <v>666</v>
      </c>
      <c r="J11" s="5">
        <v>732</v>
      </c>
      <c r="K11" s="5">
        <v>704</v>
      </c>
      <c r="L11" s="5">
        <v>924</v>
      </c>
      <c r="M11" s="5">
        <v>436</v>
      </c>
      <c r="N11" s="5">
        <v>832</v>
      </c>
      <c r="O11" s="5">
        <v>369</v>
      </c>
      <c r="P11" s="5">
        <v>247</v>
      </c>
      <c r="Q11" s="5">
        <v>81</v>
      </c>
      <c r="R11" s="5">
        <v>392</v>
      </c>
      <c r="S11" s="5">
        <v>166</v>
      </c>
      <c r="T11" s="5">
        <v>390</v>
      </c>
      <c r="U11" s="6">
        <v>180</v>
      </c>
      <c r="V11" s="6">
        <v>114</v>
      </c>
      <c r="W11" s="6">
        <v>209</v>
      </c>
      <c r="X11" s="6">
        <v>89</v>
      </c>
      <c r="Y11" s="6">
        <v>124</v>
      </c>
      <c r="Z11" s="6">
        <v>131</v>
      </c>
      <c r="AA11" s="6">
        <v>342</v>
      </c>
      <c r="AB11" s="6">
        <v>0</v>
      </c>
      <c r="AC11" s="6">
        <v>0</v>
      </c>
      <c r="AD11" s="22">
        <f t="shared" si="0"/>
        <v>11799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7154</v>
      </c>
      <c r="D12" s="5">
        <v>3302</v>
      </c>
      <c r="E12" s="5">
        <v>3787</v>
      </c>
      <c r="F12" s="5">
        <v>1912</v>
      </c>
      <c r="G12" s="5">
        <v>2596</v>
      </c>
      <c r="H12" s="5">
        <v>6056</v>
      </c>
      <c r="I12" s="5">
        <v>537</v>
      </c>
      <c r="J12" s="5">
        <v>1123</v>
      </c>
      <c r="K12" s="5">
        <v>2905</v>
      </c>
      <c r="L12" s="5">
        <v>2053</v>
      </c>
      <c r="M12" s="5">
        <v>1676</v>
      </c>
      <c r="N12" s="5">
        <v>1551</v>
      </c>
      <c r="O12" s="5">
        <v>2095</v>
      </c>
      <c r="P12" s="5">
        <v>3266</v>
      </c>
      <c r="Q12" s="5">
        <v>3450</v>
      </c>
      <c r="R12" s="5">
        <v>16187</v>
      </c>
      <c r="S12" s="5">
        <v>5060</v>
      </c>
      <c r="T12" s="5">
        <v>20307</v>
      </c>
      <c r="U12" s="6">
        <v>15204</v>
      </c>
      <c r="V12" s="6">
        <v>7155</v>
      </c>
      <c r="W12" s="6">
        <v>18870</v>
      </c>
      <c r="X12" s="6">
        <v>10381</v>
      </c>
      <c r="Y12" s="6">
        <v>16946</v>
      </c>
      <c r="Z12" s="6">
        <v>14113</v>
      </c>
      <c r="AA12" s="6">
        <v>18220</v>
      </c>
      <c r="AB12" s="6">
        <v>0</v>
      </c>
      <c r="AC12" s="6">
        <v>0</v>
      </c>
      <c r="AD12" s="22">
        <f t="shared" si="0"/>
        <v>185906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588</v>
      </c>
      <c r="D13" s="5">
        <v>540</v>
      </c>
      <c r="E13" s="5">
        <v>453</v>
      </c>
      <c r="F13" s="5">
        <v>388</v>
      </c>
      <c r="G13" s="5">
        <v>558</v>
      </c>
      <c r="H13" s="5">
        <v>479</v>
      </c>
      <c r="I13" s="5">
        <v>8</v>
      </c>
      <c r="J13" s="5">
        <v>99</v>
      </c>
      <c r="K13" s="5">
        <v>248</v>
      </c>
      <c r="L13" s="5">
        <v>324</v>
      </c>
      <c r="M13" s="5">
        <v>213</v>
      </c>
      <c r="N13" s="5">
        <v>304</v>
      </c>
      <c r="O13" s="5">
        <v>39</v>
      </c>
      <c r="P13" s="5">
        <v>90</v>
      </c>
      <c r="Q13" s="5">
        <v>79</v>
      </c>
      <c r="R13" s="5">
        <v>315</v>
      </c>
      <c r="S13" s="5">
        <v>72</v>
      </c>
      <c r="T13" s="5">
        <v>285</v>
      </c>
      <c r="U13" s="6">
        <v>179</v>
      </c>
      <c r="V13" s="6">
        <v>107</v>
      </c>
      <c r="W13" s="6">
        <v>226</v>
      </c>
      <c r="X13" s="6">
        <v>99</v>
      </c>
      <c r="Y13" s="6">
        <v>248</v>
      </c>
      <c r="Z13" s="6">
        <v>115</v>
      </c>
      <c r="AA13" s="6">
        <v>150</v>
      </c>
      <c r="AB13" s="6">
        <v>0</v>
      </c>
      <c r="AC13" s="6">
        <v>0</v>
      </c>
      <c r="AD13" s="22">
        <f t="shared" si="0"/>
        <v>6206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757</v>
      </c>
      <c r="D14" s="5">
        <v>537</v>
      </c>
      <c r="E14" s="5">
        <v>474</v>
      </c>
      <c r="F14" s="5">
        <v>369</v>
      </c>
      <c r="G14" s="5">
        <v>828</v>
      </c>
      <c r="H14" s="5">
        <v>1296</v>
      </c>
      <c r="I14" s="5">
        <v>130</v>
      </c>
      <c r="J14" s="5">
        <v>16</v>
      </c>
      <c r="K14" s="5">
        <v>298</v>
      </c>
      <c r="L14" s="5">
        <v>391</v>
      </c>
      <c r="M14" s="5">
        <v>225</v>
      </c>
      <c r="N14" s="5">
        <v>567</v>
      </c>
      <c r="O14" s="5">
        <v>129</v>
      </c>
      <c r="P14" s="5">
        <v>167</v>
      </c>
      <c r="Q14" s="5">
        <v>141</v>
      </c>
      <c r="R14" s="5">
        <v>582</v>
      </c>
      <c r="S14" s="5">
        <v>144</v>
      </c>
      <c r="T14" s="5">
        <v>297</v>
      </c>
      <c r="U14" s="6">
        <v>213</v>
      </c>
      <c r="V14" s="6">
        <v>196</v>
      </c>
      <c r="W14" s="6">
        <v>283</v>
      </c>
      <c r="X14" s="6">
        <v>318</v>
      </c>
      <c r="Y14" s="6">
        <v>243</v>
      </c>
      <c r="Z14" s="6">
        <v>266</v>
      </c>
      <c r="AA14" s="6">
        <v>312</v>
      </c>
      <c r="AB14" s="6">
        <v>0</v>
      </c>
      <c r="AC14" s="6">
        <v>0</v>
      </c>
      <c r="AD14" s="22">
        <f t="shared" si="0"/>
        <v>9179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698</v>
      </c>
      <c r="D15" s="5">
        <v>863</v>
      </c>
      <c r="E15" s="5">
        <v>478</v>
      </c>
      <c r="F15" s="5">
        <v>425</v>
      </c>
      <c r="G15" s="5">
        <v>703</v>
      </c>
      <c r="H15" s="5">
        <v>2928</v>
      </c>
      <c r="I15" s="5">
        <v>315</v>
      </c>
      <c r="J15" s="5">
        <v>255</v>
      </c>
      <c r="K15" s="5">
        <v>26</v>
      </c>
      <c r="L15" s="5">
        <v>101</v>
      </c>
      <c r="M15" s="5">
        <v>179</v>
      </c>
      <c r="N15" s="5">
        <v>258</v>
      </c>
      <c r="O15" s="5">
        <v>334</v>
      </c>
      <c r="P15" s="5">
        <v>232</v>
      </c>
      <c r="Q15" s="5">
        <v>165</v>
      </c>
      <c r="R15" s="5">
        <v>374</v>
      </c>
      <c r="S15" s="5">
        <v>172</v>
      </c>
      <c r="T15" s="5">
        <v>539</v>
      </c>
      <c r="U15" s="6">
        <v>307</v>
      </c>
      <c r="V15" s="6">
        <v>305</v>
      </c>
      <c r="W15" s="6">
        <v>412</v>
      </c>
      <c r="X15" s="6">
        <v>179</v>
      </c>
      <c r="Y15" s="6">
        <v>224</v>
      </c>
      <c r="Z15" s="6">
        <v>232</v>
      </c>
      <c r="AA15" s="6">
        <v>597</v>
      </c>
      <c r="AB15" s="6">
        <v>0</v>
      </c>
      <c r="AC15" s="6">
        <v>0</v>
      </c>
      <c r="AD15" s="22">
        <f t="shared" si="0"/>
        <v>11301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587</v>
      </c>
      <c r="D16" s="5">
        <v>409</v>
      </c>
      <c r="E16" s="5">
        <v>550</v>
      </c>
      <c r="F16" s="5">
        <v>508</v>
      </c>
      <c r="G16" s="5">
        <v>746</v>
      </c>
      <c r="H16" s="5">
        <v>2451</v>
      </c>
      <c r="I16" s="5">
        <v>303</v>
      </c>
      <c r="J16" s="5">
        <v>250</v>
      </c>
      <c r="K16" s="5">
        <v>88</v>
      </c>
      <c r="L16" s="5">
        <v>22</v>
      </c>
      <c r="M16" s="5">
        <v>58</v>
      </c>
      <c r="N16" s="5">
        <v>283</v>
      </c>
      <c r="O16" s="5">
        <v>279</v>
      </c>
      <c r="P16" s="5">
        <v>258</v>
      </c>
      <c r="Q16" s="5">
        <v>127</v>
      </c>
      <c r="R16" s="5">
        <v>373</v>
      </c>
      <c r="S16" s="5">
        <v>157</v>
      </c>
      <c r="T16" s="5">
        <v>503</v>
      </c>
      <c r="U16" s="6">
        <v>293</v>
      </c>
      <c r="V16" s="6">
        <v>169</v>
      </c>
      <c r="W16" s="6">
        <v>237</v>
      </c>
      <c r="X16" s="6">
        <v>171</v>
      </c>
      <c r="Y16" s="6">
        <v>218</v>
      </c>
      <c r="Z16" s="6">
        <v>283</v>
      </c>
      <c r="AA16" s="6">
        <v>383</v>
      </c>
      <c r="AB16" s="6">
        <v>0</v>
      </c>
      <c r="AC16" s="6">
        <v>0</v>
      </c>
      <c r="AD16" s="22">
        <f t="shared" si="0"/>
        <v>9706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486</v>
      </c>
      <c r="D17" s="5">
        <v>363</v>
      </c>
      <c r="E17" s="5">
        <v>321</v>
      </c>
      <c r="F17" s="5">
        <v>301</v>
      </c>
      <c r="G17" s="5">
        <v>386</v>
      </c>
      <c r="H17" s="5">
        <v>1727</v>
      </c>
      <c r="I17" s="5">
        <v>190</v>
      </c>
      <c r="J17" s="5">
        <v>244</v>
      </c>
      <c r="K17" s="5">
        <v>177</v>
      </c>
      <c r="L17" s="5">
        <v>92</v>
      </c>
      <c r="M17" s="5">
        <v>8</v>
      </c>
      <c r="N17" s="5">
        <v>20</v>
      </c>
      <c r="O17" s="5">
        <v>225</v>
      </c>
      <c r="P17" s="5">
        <v>158</v>
      </c>
      <c r="Q17" s="5">
        <v>107</v>
      </c>
      <c r="R17" s="5">
        <v>258</v>
      </c>
      <c r="S17" s="5">
        <v>93</v>
      </c>
      <c r="T17" s="5">
        <v>238</v>
      </c>
      <c r="U17" s="6">
        <v>147</v>
      </c>
      <c r="V17" s="6">
        <v>159</v>
      </c>
      <c r="W17" s="6">
        <v>262</v>
      </c>
      <c r="X17" s="6">
        <v>80</v>
      </c>
      <c r="Y17" s="6">
        <v>137</v>
      </c>
      <c r="Z17" s="6">
        <v>118</v>
      </c>
      <c r="AA17" s="6">
        <v>256</v>
      </c>
      <c r="AB17" s="6">
        <v>0</v>
      </c>
      <c r="AC17" s="6">
        <v>0</v>
      </c>
      <c r="AD17" s="22">
        <f t="shared" si="0"/>
        <v>6553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519</v>
      </c>
      <c r="D18" s="5">
        <v>626</v>
      </c>
      <c r="E18" s="5">
        <v>486</v>
      </c>
      <c r="F18" s="5">
        <v>522</v>
      </c>
      <c r="G18" s="5">
        <v>754</v>
      </c>
      <c r="H18" s="5">
        <v>1897</v>
      </c>
      <c r="I18" s="5">
        <v>254</v>
      </c>
      <c r="J18" s="5">
        <v>439</v>
      </c>
      <c r="K18" s="5">
        <v>278</v>
      </c>
      <c r="L18" s="5">
        <v>295</v>
      </c>
      <c r="M18" s="5">
        <v>60</v>
      </c>
      <c r="N18" s="5">
        <v>8</v>
      </c>
      <c r="O18" s="5">
        <v>260</v>
      </c>
      <c r="P18" s="5">
        <v>296</v>
      </c>
      <c r="Q18" s="5">
        <v>138</v>
      </c>
      <c r="R18" s="5">
        <v>539</v>
      </c>
      <c r="S18" s="5">
        <v>117</v>
      </c>
      <c r="T18" s="5">
        <v>537</v>
      </c>
      <c r="U18" s="6">
        <v>334</v>
      </c>
      <c r="V18" s="6">
        <v>211</v>
      </c>
      <c r="W18" s="6">
        <v>426</v>
      </c>
      <c r="X18" s="6">
        <v>168</v>
      </c>
      <c r="Y18" s="6">
        <v>336</v>
      </c>
      <c r="Z18" s="6">
        <v>229</v>
      </c>
      <c r="AA18" s="6">
        <v>416</v>
      </c>
      <c r="AB18" s="6">
        <v>0</v>
      </c>
      <c r="AC18" s="6">
        <v>0</v>
      </c>
      <c r="AD18" s="22">
        <f t="shared" si="0"/>
        <v>10145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568</v>
      </c>
      <c r="D19" s="5">
        <v>449</v>
      </c>
      <c r="E19" s="5">
        <v>453</v>
      </c>
      <c r="F19" s="5">
        <v>385</v>
      </c>
      <c r="G19" s="5">
        <v>396</v>
      </c>
      <c r="H19" s="5">
        <v>1858</v>
      </c>
      <c r="I19" s="5">
        <v>64</v>
      </c>
      <c r="J19" s="5">
        <v>163</v>
      </c>
      <c r="K19" s="5">
        <v>341</v>
      </c>
      <c r="L19" s="5">
        <v>323</v>
      </c>
      <c r="M19" s="5">
        <v>219</v>
      </c>
      <c r="N19" s="5">
        <v>200</v>
      </c>
      <c r="O19" s="5">
        <v>19</v>
      </c>
      <c r="P19" s="5">
        <v>469</v>
      </c>
      <c r="Q19" s="5">
        <v>985</v>
      </c>
      <c r="R19" s="5">
        <v>3646</v>
      </c>
      <c r="S19" s="5">
        <v>748</v>
      </c>
      <c r="T19" s="5">
        <v>4108</v>
      </c>
      <c r="U19" s="6">
        <v>3192</v>
      </c>
      <c r="V19" s="6">
        <v>1242</v>
      </c>
      <c r="W19" s="6">
        <v>2880</v>
      </c>
      <c r="X19" s="6">
        <v>1715</v>
      </c>
      <c r="Y19" s="6">
        <v>2432</v>
      </c>
      <c r="Z19" s="6">
        <v>1759</v>
      </c>
      <c r="AA19" s="6">
        <v>3099</v>
      </c>
      <c r="AB19" s="6">
        <v>0</v>
      </c>
      <c r="AC19" s="6">
        <v>0</v>
      </c>
      <c r="AD19" s="22">
        <f t="shared" si="0"/>
        <v>31713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167</v>
      </c>
      <c r="D20" s="5">
        <v>181</v>
      </c>
      <c r="E20" s="5">
        <v>112</v>
      </c>
      <c r="F20" s="5">
        <v>229</v>
      </c>
      <c r="G20" s="5">
        <v>255</v>
      </c>
      <c r="H20" s="5">
        <v>2456</v>
      </c>
      <c r="I20" s="5">
        <v>109</v>
      </c>
      <c r="J20" s="5">
        <v>172</v>
      </c>
      <c r="K20" s="5">
        <v>209</v>
      </c>
      <c r="L20" s="5">
        <v>227</v>
      </c>
      <c r="M20" s="5">
        <v>135</v>
      </c>
      <c r="N20" s="5">
        <v>258</v>
      </c>
      <c r="O20" s="5">
        <v>461</v>
      </c>
      <c r="P20" s="5">
        <v>49</v>
      </c>
      <c r="Q20" s="5">
        <v>1049</v>
      </c>
      <c r="R20" s="5">
        <v>2951</v>
      </c>
      <c r="S20" s="5">
        <v>987</v>
      </c>
      <c r="T20" s="5">
        <v>3415</v>
      </c>
      <c r="U20" s="6">
        <v>2051</v>
      </c>
      <c r="V20" s="6">
        <v>783</v>
      </c>
      <c r="W20" s="6">
        <v>1639</v>
      </c>
      <c r="X20" s="6">
        <v>1092</v>
      </c>
      <c r="Y20" s="6">
        <v>1366</v>
      </c>
      <c r="Z20" s="6">
        <v>1223</v>
      </c>
      <c r="AA20" s="6">
        <v>2294</v>
      </c>
      <c r="AB20" s="6">
        <v>0</v>
      </c>
      <c r="AC20" s="6">
        <v>0</v>
      </c>
      <c r="AD20" s="22">
        <f t="shared" si="0"/>
        <v>23870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150</v>
      </c>
      <c r="D21" s="5">
        <v>82</v>
      </c>
      <c r="E21" s="5">
        <v>102</v>
      </c>
      <c r="F21" s="5">
        <v>81</v>
      </c>
      <c r="G21" s="5">
        <v>78</v>
      </c>
      <c r="H21" s="5">
        <v>3072</v>
      </c>
      <c r="I21" s="5">
        <v>62</v>
      </c>
      <c r="J21" s="5">
        <v>101</v>
      </c>
      <c r="K21" s="5">
        <v>145</v>
      </c>
      <c r="L21" s="5">
        <v>85</v>
      </c>
      <c r="M21" s="5">
        <v>100</v>
      </c>
      <c r="N21" s="5">
        <v>69</v>
      </c>
      <c r="O21" s="5">
        <v>1027</v>
      </c>
      <c r="P21" s="5">
        <v>1088</v>
      </c>
      <c r="Q21" s="5">
        <v>34</v>
      </c>
      <c r="R21" s="5">
        <v>141</v>
      </c>
      <c r="S21" s="5">
        <v>218</v>
      </c>
      <c r="T21" s="5">
        <v>879</v>
      </c>
      <c r="U21" s="6">
        <v>514</v>
      </c>
      <c r="V21" s="6">
        <v>318</v>
      </c>
      <c r="W21" s="6">
        <v>647</v>
      </c>
      <c r="X21" s="6">
        <v>288</v>
      </c>
      <c r="Y21" s="6">
        <v>549</v>
      </c>
      <c r="Z21" s="6">
        <v>755</v>
      </c>
      <c r="AA21" s="6">
        <v>631</v>
      </c>
      <c r="AB21" s="6">
        <v>0</v>
      </c>
      <c r="AC21" s="6">
        <v>0</v>
      </c>
      <c r="AD21" s="22">
        <f t="shared" si="0"/>
        <v>11216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231</v>
      </c>
      <c r="D22" s="5">
        <v>290</v>
      </c>
      <c r="E22" s="5">
        <v>256</v>
      </c>
      <c r="F22" s="5">
        <v>221</v>
      </c>
      <c r="G22" s="5">
        <v>459</v>
      </c>
      <c r="H22" s="5">
        <v>16424</v>
      </c>
      <c r="I22" s="5">
        <v>517</v>
      </c>
      <c r="J22" s="5">
        <v>515</v>
      </c>
      <c r="K22" s="5">
        <v>471</v>
      </c>
      <c r="L22" s="5">
        <v>447</v>
      </c>
      <c r="M22" s="5">
        <v>362</v>
      </c>
      <c r="N22" s="5">
        <v>547</v>
      </c>
      <c r="O22" s="5">
        <v>4805</v>
      </c>
      <c r="P22" s="5">
        <v>3665</v>
      </c>
      <c r="Q22" s="5">
        <v>112</v>
      </c>
      <c r="R22" s="5">
        <v>146</v>
      </c>
      <c r="S22" s="5">
        <v>788</v>
      </c>
      <c r="T22" s="5">
        <v>3436</v>
      </c>
      <c r="U22" s="6">
        <v>1108</v>
      </c>
      <c r="V22" s="6">
        <v>1279</v>
      </c>
      <c r="W22" s="6">
        <v>1997</v>
      </c>
      <c r="X22" s="6">
        <v>972</v>
      </c>
      <c r="Y22" s="6">
        <v>1881</v>
      </c>
      <c r="Z22" s="6">
        <v>2134</v>
      </c>
      <c r="AA22" s="6">
        <v>2592</v>
      </c>
      <c r="AB22" s="6">
        <v>0</v>
      </c>
      <c r="AC22" s="6">
        <v>0</v>
      </c>
      <c r="AD22" s="22">
        <f t="shared" si="0"/>
        <v>45655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229</v>
      </c>
      <c r="D23" s="5">
        <v>325</v>
      </c>
      <c r="E23" s="5">
        <v>193</v>
      </c>
      <c r="F23" s="5">
        <v>288</v>
      </c>
      <c r="G23" s="5">
        <v>179</v>
      </c>
      <c r="H23" s="5">
        <v>6145</v>
      </c>
      <c r="I23" s="5">
        <v>101</v>
      </c>
      <c r="J23" s="5">
        <v>184</v>
      </c>
      <c r="K23" s="5">
        <v>232</v>
      </c>
      <c r="L23" s="5">
        <v>250</v>
      </c>
      <c r="M23" s="5">
        <v>107</v>
      </c>
      <c r="N23" s="5">
        <v>212</v>
      </c>
      <c r="O23" s="5">
        <v>931</v>
      </c>
      <c r="P23" s="5">
        <v>1318</v>
      </c>
      <c r="Q23" s="5">
        <v>219</v>
      </c>
      <c r="R23" s="5">
        <v>673</v>
      </c>
      <c r="S23" s="5">
        <v>21</v>
      </c>
      <c r="T23" s="5">
        <v>787</v>
      </c>
      <c r="U23" s="5">
        <v>531</v>
      </c>
      <c r="V23" s="5">
        <v>388</v>
      </c>
      <c r="W23" s="5">
        <v>1297</v>
      </c>
      <c r="X23" s="5">
        <v>678</v>
      </c>
      <c r="Y23" s="5">
        <v>1204</v>
      </c>
      <c r="Z23" s="5">
        <v>1394</v>
      </c>
      <c r="AA23" s="5">
        <v>1551</v>
      </c>
      <c r="AB23" s="5">
        <v>0</v>
      </c>
      <c r="AC23" s="6">
        <v>0</v>
      </c>
      <c r="AD23" s="22">
        <f t="shared" si="0"/>
        <v>19437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272</v>
      </c>
      <c r="D24" s="5">
        <v>287</v>
      </c>
      <c r="E24" s="5">
        <v>242</v>
      </c>
      <c r="F24" s="5">
        <v>173</v>
      </c>
      <c r="G24" s="5">
        <v>431</v>
      </c>
      <c r="H24" s="5">
        <v>22004</v>
      </c>
      <c r="I24" s="5">
        <v>397</v>
      </c>
      <c r="J24" s="5">
        <v>355</v>
      </c>
      <c r="K24" s="5">
        <v>580</v>
      </c>
      <c r="L24" s="5">
        <v>513</v>
      </c>
      <c r="M24" s="5">
        <v>262</v>
      </c>
      <c r="N24" s="5">
        <v>509</v>
      </c>
      <c r="O24" s="5">
        <v>5282</v>
      </c>
      <c r="P24" s="5">
        <v>4312</v>
      </c>
      <c r="Q24" s="5">
        <v>753</v>
      </c>
      <c r="R24" s="5">
        <v>2730</v>
      </c>
      <c r="S24" s="5">
        <v>636</v>
      </c>
      <c r="T24" s="5">
        <v>131</v>
      </c>
      <c r="U24" s="6">
        <v>1677</v>
      </c>
      <c r="V24" s="6">
        <v>887</v>
      </c>
      <c r="W24" s="6">
        <v>2420</v>
      </c>
      <c r="X24" s="6">
        <v>1281</v>
      </c>
      <c r="Y24" s="6">
        <v>2075</v>
      </c>
      <c r="Z24" s="6">
        <v>2308</v>
      </c>
      <c r="AA24" s="6">
        <v>2740</v>
      </c>
      <c r="AB24" s="6">
        <v>0</v>
      </c>
      <c r="AC24" s="6">
        <v>0</v>
      </c>
      <c r="AD24" s="22">
        <f t="shared" si="0"/>
        <v>53257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96</v>
      </c>
      <c r="D25" s="5">
        <v>171</v>
      </c>
      <c r="E25" s="5">
        <v>153</v>
      </c>
      <c r="F25" s="5">
        <v>85</v>
      </c>
      <c r="G25" s="5">
        <v>217</v>
      </c>
      <c r="H25" s="5">
        <v>18052</v>
      </c>
      <c r="I25" s="5">
        <v>325</v>
      </c>
      <c r="J25" s="5">
        <v>289</v>
      </c>
      <c r="K25" s="5">
        <v>337</v>
      </c>
      <c r="L25" s="5">
        <v>415</v>
      </c>
      <c r="M25" s="5">
        <v>173</v>
      </c>
      <c r="N25" s="5">
        <v>462</v>
      </c>
      <c r="O25" s="5">
        <v>4547</v>
      </c>
      <c r="P25" s="5">
        <v>3331</v>
      </c>
      <c r="Q25" s="5">
        <v>518</v>
      </c>
      <c r="R25" s="5">
        <v>862</v>
      </c>
      <c r="S25" s="5">
        <v>598</v>
      </c>
      <c r="T25" s="5">
        <v>1729</v>
      </c>
      <c r="U25" s="6">
        <v>104</v>
      </c>
      <c r="V25" s="6">
        <v>379</v>
      </c>
      <c r="W25" s="6">
        <v>1369</v>
      </c>
      <c r="X25" s="6">
        <v>569</v>
      </c>
      <c r="Y25" s="6">
        <v>1111</v>
      </c>
      <c r="Z25" s="6">
        <v>980</v>
      </c>
      <c r="AA25" s="6">
        <v>2044</v>
      </c>
      <c r="AB25" s="6">
        <v>0</v>
      </c>
      <c r="AC25" s="6">
        <v>0</v>
      </c>
      <c r="AD25" s="22">
        <f t="shared" si="0"/>
        <v>38916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103</v>
      </c>
      <c r="D26" s="5">
        <v>78</v>
      </c>
      <c r="E26" s="5">
        <v>127</v>
      </c>
      <c r="F26" s="5">
        <v>119</v>
      </c>
      <c r="G26" s="5">
        <v>107</v>
      </c>
      <c r="H26" s="5">
        <v>7696</v>
      </c>
      <c r="I26" s="5">
        <v>160</v>
      </c>
      <c r="J26" s="5">
        <v>201</v>
      </c>
      <c r="K26" s="5">
        <v>310</v>
      </c>
      <c r="L26" s="5">
        <v>266</v>
      </c>
      <c r="M26" s="5">
        <v>127</v>
      </c>
      <c r="N26" s="5">
        <v>298</v>
      </c>
      <c r="O26" s="5">
        <v>1452</v>
      </c>
      <c r="P26" s="5">
        <v>1079</v>
      </c>
      <c r="Q26" s="5">
        <v>379</v>
      </c>
      <c r="R26" s="5">
        <v>1069</v>
      </c>
      <c r="S26" s="5">
        <v>349</v>
      </c>
      <c r="T26" s="5">
        <v>656</v>
      </c>
      <c r="U26" s="6">
        <v>432</v>
      </c>
      <c r="V26" s="6">
        <v>30</v>
      </c>
      <c r="W26" s="6">
        <v>838</v>
      </c>
      <c r="X26" s="6">
        <v>485</v>
      </c>
      <c r="Y26" s="6">
        <v>1290</v>
      </c>
      <c r="Z26" s="6">
        <v>1521</v>
      </c>
      <c r="AA26" s="6">
        <v>1019</v>
      </c>
      <c r="AB26" s="6">
        <v>0</v>
      </c>
      <c r="AC26" s="6">
        <v>0</v>
      </c>
      <c r="AD26" s="22">
        <f t="shared" si="0"/>
        <v>20191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127</v>
      </c>
      <c r="D27" s="5">
        <v>137</v>
      </c>
      <c r="E27" s="5">
        <v>179</v>
      </c>
      <c r="F27" s="5">
        <v>79</v>
      </c>
      <c r="G27" s="5">
        <v>191</v>
      </c>
      <c r="H27" s="5">
        <v>20090</v>
      </c>
      <c r="I27" s="5">
        <v>287</v>
      </c>
      <c r="J27" s="5">
        <v>333</v>
      </c>
      <c r="K27" s="5">
        <v>505</v>
      </c>
      <c r="L27" s="5">
        <v>311</v>
      </c>
      <c r="M27" s="5">
        <v>301</v>
      </c>
      <c r="N27" s="5">
        <v>377</v>
      </c>
      <c r="O27" s="5">
        <v>4026</v>
      </c>
      <c r="P27" s="5">
        <v>2393</v>
      </c>
      <c r="Q27" s="5">
        <v>709</v>
      </c>
      <c r="R27" s="5">
        <v>1946</v>
      </c>
      <c r="S27" s="5">
        <v>1304</v>
      </c>
      <c r="T27" s="5">
        <v>2234</v>
      </c>
      <c r="U27" s="6">
        <v>1319</v>
      </c>
      <c r="V27" s="6">
        <v>1127</v>
      </c>
      <c r="W27" s="6">
        <v>156</v>
      </c>
      <c r="X27" s="6">
        <v>252</v>
      </c>
      <c r="Y27" s="6">
        <v>1474</v>
      </c>
      <c r="Z27" s="6">
        <v>2223</v>
      </c>
      <c r="AA27" s="6">
        <v>2621</v>
      </c>
      <c r="AB27" s="6">
        <v>0</v>
      </c>
      <c r="AC27" s="6">
        <v>0</v>
      </c>
      <c r="AD27" s="22">
        <f t="shared" si="0"/>
        <v>44701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61</v>
      </c>
      <c r="D28" s="5">
        <v>74</v>
      </c>
      <c r="E28" s="5">
        <v>79</v>
      </c>
      <c r="F28" s="5">
        <v>57</v>
      </c>
      <c r="G28" s="5">
        <v>107</v>
      </c>
      <c r="H28" s="5">
        <v>11055</v>
      </c>
      <c r="I28" s="5">
        <v>141</v>
      </c>
      <c r="J28" s="5">
        <v>271</v>
      </c>
      <c r="K28" s="5">
        <v>199</v>
      </c>
      <c r="L28" s="5">
        <v>176</v>
      </c>
      <c r="M28" s="5">
        <v>78</v>
      </c>
      <c r="N28" s="5">
        <v>217</v>
      </c>
      <c r="O28" s="5">
        <v>2266</v>
      </c>
      <c r="P28" s="5">
        <v>1319</v>
      </c>
      <c r="Q28" s="5">
        <v>255</v>
      </c>
      <c r="R28" s="5">
        <v>821</v>
      </c>
      <c r="S28" s="5">
        <v>592</v>
      </c>
      <c r="T28" s="5">
        <v>1231</v>
      </c>
      <c r="U28" s="6">
        <v>554</v>
      </c>
      <c r="V28" s="6">
        <v>619</v>
      </c>
      <c r="W28" s="6">
        <v>273</v>
      </c>
      <c r="X28" s="6">
        <v>78</v>
      </c>
      <c r="Y28" s="6">
        <v>367</v>
      </c>
      <c r="Z28" s="6">
        <v>1101</v>
      </c>
      <c r="AA28" s="6">
        <v>1684</v>
      </c>
      <c r="AB28" s="6">
        <v>0</v>
      </c>
      <c r="AC28" s="6">
        <v>0</v>
      </c>
      <c r="AD28" s="22">
        <f t="shared" si="0"/>
        <v>23675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52</v>
      </c>
      <c r="D29" s="5">
        <v>82</v>
      </c>
      <c r="E29" s="5">
        <v>95</v>
      </c>
      <c r="F29" s="5">
        <v>71</v>
      </c>
      <c r="G29" s="5">
        <v>161</v>
      </c>
      <c r="H29" s="5">
        <v>18435</v>
      </c>
      <c r="I29" s="5">
        <v>320</v>
      </c>
      <c r="J29" s="5">
        <v>331</v>
      </c>
      <c r="K29" s="5">
        <v>263</v>
      </c>
      <c r="L29" s="5">
        <v>295</v>
      </c>
      <c r="M29" s="5">
        <v>183</v>
      </c>
      <c r="N29" s="5">
        <v>313</v>
      </c>
      <c r="O29" s="5">
        <v>3555</v>
      </c>
      <c r="P29" s="5">
        <v>1794</v>
      </c>
      <c r="Q29" s="5">
        <v>591</v>
      </c>
      <c r="R29" s="5">
        <v>1679</v>
      </c>
      <c r="S29" s="5">
        <v>1369</v>
      </c>
      <c r="T29" s="5">
        <v>2082</v>
      </c>
      <c r="U29" s="6">
        <v>943</v>
      </c>
      <c r="V29" s="6">
        <v>1700</v>
      </c>
      <c r="W29" s="6">
        <v>1739</v>
      </c>
      <c r="X29" s="6">
        <v>459</v>
      </c>
      <c r="Y29" s="6">
        <v>159</v>
      </c>
      <c r="Z29" s="6">
        <v>1522</v>
      </c>
      <c r="AA29" s="6">
        <v>2123</v>
      </c>
      <c r="AB29" s="6">
        <v>0</v>
      </c>
      <c r="AC29" s="6">
        <v>0</v>
      </c>
      <c r="AD29" s="22">
        <f t="shared" si="0"/>
        <v>40316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63</v>
      </c>
      <c r="D30" s="5">
        <v>110</v>
      </c>
      <c r="E30" s="5">
        <v>72</v>
      </c>
      <c r="F30" s="5">
        <v>46</v>
      </c>
      <c r="G30" s="5">
        <v>156</v>
      </c>
      <c r="H30" s="5">
        <v>15027</v>
      </c>
      <c r="I30" s="5">
        <v>281</v>
      </c>
      <c r="J30" s="5">
        <v>250</v>
      </c>
      <c r="K30" s="5">
        <v>244</v>
      </c>
      <c r="L30" s="5">
        <v>352</v>
      </c>
      <c r="M30" s="5">
        <v>97</v>
      </c>
      <c r="N30" s="5">
        <v>233</v>
      </c>
      <c r="O30" s="5">
        <v>2326</v>
      </c>
      <c r="P30" s="5">
        <v>1653</v>
      </c>
      <c r="Q30" s="5">
        <v>814</v>
      </c>
      <c r="R30" s="5">
        <v>1959</v>
      </c>
      <c r="S30" s="5">
        <v>1313</v>
      </c>
      <c r="T30" s="5">
        <v>2204</v>
      </c>
      <c r="U30" s="6">
        <v>898</v>
      </c>
      <c r="V30" s="6">
        <v>1844</v>
      </c>
      <c r="W30" s="6">
        <v>2466</v>
      </c>
      <c r="X30" s="6">
        <v>1383</v>
      </c>
      <c r="Y30" s="6">
        <v>1973</v>
      </c>
      <c r="Z30" s="6">
        <v>152</v>
      </c>
      <c r="AA30" s="6">
        <v>1020</v>
      </c>
      <c r="AB30" s="6">
        <v>0</v>
      </c>
      <c r="AC30" s="6">
        <v>0</v>
      </c>
      <c r="AD30" s="22">
        <f t="shared" si="0"/>
        <v>36936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260</v>
      </c>
      <c r="D31" s="5">
        <v>340</v>
      </c>
      <c r="E31" s="5">
        <v>234</v>
      </c>
      <c r="F31" s="5">
        <v>144</v>
      </c>
      <c r="G31" s="5">
        <v>348</v>
      </c>
      <c r="H31" s="5">
        <v>23708</v>
      </c>
      <c r="I31" s="5">
        <v>274</v>
      </c>
      <c r="J31" s="5">
        <v>511</v>
      </c>
      <c r="K31" s="5">
        <v>820</v>
      </c>
      <c r="L31" s="5">
        <v>495</v>
      </c>
      <c r="M31" s="5">
        <v>356</v>
      </c>
      <c r="N31" s="5">
        <v>458</v>
      </c>
      <c r="O31" s="5">
        <v>4322</v>
      </c>
      <c r="P31" s="5">
        <v>2516</v>
      </c>
      <c r="Q31" s="5">
        <v>678</v>
      </c>
      <c r="R31" s="5">
        <v>2309</v>
      </c>
      <c r="S31" s="5">
        <v>1485</v>
      </c>
      <c r="T31" s="5">
        <v>2418</v>
      </c>
      <c r="U31" s="6">
        <v>1773</v>
      </c>
      <c r="V31" s="6">
        <v>1098</v>
      </c>
      <c r="W31" s="6">
        <v>2597</v>
      </c>
      <c r="X31" s="6">
        <v>1826</v>
      </c>
      <c r="Y31" s="6">
        <v>2559</v>
      </c>
      <c r="Z31" s="6">
        <v>1606</v>
      </c>
      <c r="AA31" s="6">
        <v>66</v>
      </c>
      <c r="AB31" s="6">
        <v>0</v>
      </c>
      <c r="AC31" s="6">
        <v>0</v>
      </c>
      <c r="AD31" s="22">
        <f t="shared" si="0"/>
        <v>53201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>SUM(C7:C33)</f>
        <v>15207</v>
      </c>
      <c r="D34" s="23">
        <f t="shared" ref="D34:AC34" si="3">SUM(D7:D32)</f>
        <v>9736</v>
      </c>
      <c r="E34" s="23">
        <f t="shared" si="3"/>
        <v>9595</v>
      </c>
      <c r="F34" s="23">
        <f t="shared" si="3"/>
        <v>6993</v>
      </c>
      <c r="G34" s="23">
        <f t="shared" si="3"/>
        <v>10608</v>
      </c>
      <c r="H34" s="23">
        <f t="shared" si="3"/>
        <v>200666</v>
      </c>
      <c r="I34" s="23">
        <f t="shared" si="3"/>
        <v>7441</v>
      </c>
      <c r="J34" s="23">
        <f t="shared" si="3"/>
        <v>8707</v>
      </c>
      <c r="K34" s="23">
        <f t="shared" si="3"/>
        <v>11400</v>
      </c>
      <c r="L34" s="23">
        <f t="shared" si="3"/>
        <v>10421</v>
      </c>
      <c r="M34" s="23">
        <f t="shared" si="3"/>
        <v>6610</v>
      </c>
      <c r="N34" s="23">
        <f t="shared" si="3"/>
        <v>9971</v>
      </c>
      <c r="O34" s="23">
        <f t="shared" si="3"/>
        <v>40673</v>
      </c>
      <c r="P34" s="23">
        <f t="shared" si="3"/>
        <v>30358</v>
      </c>
      <c r="Q34" s="23">
        <f t="shared" si="3"/>
        <v>11831</v>
      </c>
      <c r="R34" s="23">
        <f t="shared" si="3"/>
        <v>40842</v>
      </c>
      <c r="S34" s="23">
        <f t="shared" si="3"/>
        <v>17331</v>
      </c>
      <c r="T34" s="23">
        <f t="shared" si="3"/>
        <v>49344</v>
      </c>
      <c r="U34" s="23">
        <f t="shared" si="3"/>
        <v>32504</v>
      </c>
      <c r="V34" s="23">
        <f t="shared" si="3"/>
        <v>20536</v>
      </c>
      <c r="W34" s="23">
        <f t="shared" si="3"/>
        <v>41800</v>
      </c>
      <c r="X34" s="23">
        <f t="shared" si="3"/>
        <v>22763</v>
      </c>
      <c r="Y34" s="23">
        <f t="shared" si="3"/>
        <v>37259</v>
      </c>
      <c r="Z34" s="23">
        <f t="shared" si="3"/>
        <v>34464</v>
      </c>
      <c r="AA34" s="23">
        <f t="shared" si="3"/>
        <v>45047</v>
      </c>
      <c r="AB34" s="23">
        <f t="shared" si="3"/>
        <v>0</v>
      </c>
      <c r="AC34" s="23">
        <f t="shared" si="3"/>
        <v>0</v>
      </c>
      <c r="AD34" s="23">
        <f>SUM(AD7:AD33)</f>
        <v>732107</v>
      </c>
    </row>
    <row r="37" spans="2:59" x14ac:dyDescent="0.3">
      <c r="B37" s="3" t="str">
        <f>+B5</f>
        <v>01 al 31 Mayo</v>
      </c>
      <c r="E37" t="s">
        <v>27</v>
      </c>
    </row>
    <row r="38" spans="2:59" ht="75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8</v>
      </c>
      <c r="D39" s="5">
        <v>9</v>
      </c>
      <c r="E39" s="5">
        <v>166</v>
      </c>
      <c r="F39" s="5">
        <v>365</v>
      </c>
      <c r="G39" s="5">
        <v>140</v>
      </c>
      <c r="H39" s="5">
        <v>1189</v>
      </c>
      <c r="I39" s="5">
        <v>35</v>
      </c>
      <c r="J39" s="5">
        <v>206</v>
      </c>
      <c r="K39" s="5">
        <v>62</v>
      </c>
      <c r="L39" s="5">
        <v>124</v>
      </c>
      <c r="M39" s="5">
        <v>38</v>
      </c>
      <c r="N39" s="5">
        <v>32</v>
      </c>
      <c r="O39" s="5">
        <v>46</v>
      </c>
      <c r="P39" s="5">
        <v>11</v>
      </c>
      <c r="Q39" s="5">
        <v>0</v>
      </c>
      <c r="R39" s="5">
        <v>30</v>
      </c>
      <c r="S39" s="5">
        <v>0</v>
      </c>
      <c r="T39" s="5">
        <v>19</v>
      </c>
      <c r="U39" s="6">
        <v>5</v>
      </c>
      <c r="V39" s="6">
        <v>16</v>
      </c>
      <c r="W39" s="6">
        <v>8</v>
      </c>
      <c r="X39" s="6">
        <v>3</v>
      </c>
      <c r="Y39" s="6">
        <v>6</v>
      </c>
      <c r="Z39" s="6">
        <v>8</v>
      </c>
      <c r="AA39" s="6">
        <v>28</v>
      </c>
      <c r="AB39" s="6">
        <v>0</v>
      </c>
      <c r="AC39" s="6">
        <v>0</v>
      </c>
      <c r="AD39" s="22">
        <f t="shared" ref="AD39:AD65" si="4">SUM(C39:AC39)</f>
        <v>2554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30</v>
      </c>
      <c r="D40" s="5">
        <v>0</v>
      </c>
      <c r="E40" s="5">
        <v>46</v>
      </c>
      <c r="F40" s="5">
        <v>9</v>
      </c>
      <c r="G40" s="5">
        <v>15</v>
      </c>
      <c r="H40" s="5">
        <v>574</v>
      </c>
      <c r="I40" s="5">
        <v>38</v>
      </c>
      <c r="J40" s="5">
        <v>237</v>
      </c>
      <c r="K40" s="5">
        <v>21</v>
      </c>
      <c r="L40" s="5">
        <v>88</v>
      </c>
      <c r="M40" s="5">
        <v>70</v>
      </c>
      <c r="N40" s="5">
        <v>61</v>
      </c>
      <c r="O40" s="5">
        <v>20</v>
      </c>
      <c r="P40" s="5">
        <v>21</v>
      </c>
      <c r="Q40" s="5">
        <v>4</v>
      </c>
      <c r="R40" s="5">
        <v>30</v>
      </c>
      <c r="S40" s="5">
        <v>33</v>
      </c>
      <c r="T40" s="5">
        <v>5</v>
      </c>
      <c r="U40" s="6">
        <v>15</v>
      </c>
      <c r="V40" s="6">
        <v>61</v>
      </c>
      <c r="W40" s="6">
        <v>44</v>
      </c>
      <c r="X40" s="6">
        <v>10</v>
      </c>
      <c r="Y40" s="6">
        <v>10</v>
      </c>
      <c r="Z40" s="6">
        <v>4</v>
      </c>
      <c r="AA40" s="6">
        <v>5</v>
      </c>
      <c r="AB40" s="6">
        <v>0</v>
      </c>
      <c r="AC40" s="6">
        <v>0</v>
      </c>
      <c r="AD40" s="22">
        <f t="shared" si="4"/>
        <v>1451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274</v>
      </c>
      <c r="D41" s="5">
        <v>22</v>
      </c>
      <c r="E41" s="5">
        <v>0</v>
      </c>
      <c r="F41" s="5">
        <v>23</v>
      </c>
      <c r="G41" s="5">
        <v>5</v>
      </c>
      <c r="H41" s="5">
        <v>555</v>
      </c>
      <c r="I41" s="5">
        <v>36</v>
      </c>
      <c r="J41" s="5">
        <v>201</v>
      </c>
      <c r="K41" s="5">
        <v>47</v>
      </c>
      <c r="L41" s="5">
        <v>33</v>
      </c>
      <c r="M41" s="5">
        <v>1</v>
      </c>
      <c r="N41" s="5">
        <v>59</v>
      </c>
      <c r="O41" s="5">
        <v>25</v>
      </c>
      <c r="P41" s="5">
        <v>0</v>
      </c>
      <c r="Q41" s="5">
        <v>0</v>
      </c>
      <c r="R41" s="5">
        <v>6</v>
      </c>
      <c r="S41" s="5">
        <v>1</v>
      </c>
      <c r="T41" s="5">
        <v>60</v>
      </c>
      <c r="U41" s="6">
        <v>22</v>
      </c>
      <c r="V41" s="6">
        <v>0</v>
      </c>
      <c r="W41" s="6">
        <v>23</v>
      </c>
      <c r="X41" s="6">
        <v>28</v>
      </c>
      <c r="Y41" s="6">
        <v>5</v>
      </c>
      <c r="Z41" s="6">
        <v>7</v>
      </c>
      <c r="AA41" s="6">
        <v>13</v>
      </c>
      <c r="AB41" s="6">
        <v>0</v>
      </c>
      <c r="AC41" s="6">
        <v>0</v>
      </c>
      <c r="AD41" s="22">
        <f t="shared" si="4"/>
        <v>1446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490</v>
      </c>
      <c r="D42" s="5">
        <v>19</v>
      </c>
      <c r="E42" s="5">
        <v>52</v>
      </c>
      <c r="F42" s="5">
        <v>0</v>
      </c>
      <c r="G42" s="5">
        <v>2</v>
      </c>
      <c r="H42" s="5">
        <v>269</v>
      </c>
      <c r="I42" s="5">
        <v>32</v>
      </c>
      <c r="J42" s="5">
        <v>127</v>
      </c>
      <c r="K42" s="5">
        <v>6</v>
      </c>
      <c r="L42" s="5">
        <v>62</v>
      </c>
      <c r="M42" s="5">
        <v>4</v>
      </c>
      <c r="N42" s="5">
        <v>12</v>
      </c>
      <c r="O42" s="5">
        <v>7</v>
      </c>
      <c r="P42" s="5">
        <v>24</v>
      </c>
      <c r="Q42" s="5">
        <v>14</v>
      </c>
      <c r="R42" s="5">
        <v>37</v>
      </c>
      <c r="S42" s="5">
        <v>2</v>
      </c>
      <c r="T42" s="5">
        <v>14</v>
      </c>
      <c r="U42" s="6">
        <v>21</v>
      </c>
      <c r="V42" s="6">
        <v>17</v>
      </c>
      <c r="W42" s="6">
        <v>52</v>
      </c>
      <c r="X42" s="6">
        <v>0</v>
      </c>
      <c r="Y42" s="6">
        <v>12</v>
      </c>
      <c r="Z42" s="6">
        <v>8</v>
      </c>
      <c r="AA42" s="6">
        <v>15</v>
      </c>
      <c r="AB42" s="6">
        <v>0</v>
      </c>
      <c r="AC42" s="6">
        <v>0</v>
      </c>
      <c r="AD42" s="22">
        <f t="shared" si="4"/>
        <v>1298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216</v>
      </c>
      <c r="D43" s="5">
        <v>13</v>
      </c>
      <c r="E43" s="5">
        <v>51</v>
      </c>
      <c r="F43" s="5">
        <v>7</v>
      </c>
      <c r="G43" s="5">
        <v>1</v>
      </c>
      <c r="H43" s="5">
        <v>374</v>
      </c>
      <c r="I43" s="5">
        <v>33</v>
      </c>
      <c r="J43" s="5">
        <v>248</v>
      </c>
      <c r="K43" s="5">
        <v>66</v>
      </c>
      <c r="L43" s="5">
        <v>146</v>
      </c>
      <c r="M43" s="5">
        <v>21</v>
      </c>
      <c r="N43" s="5">
        <v>40</v>
      </c>
      <c r="O43" s="5">
        <v>17</v>
      </c>
      <c r="P43" s="5">
        <v>6</v>
      </c>
      <c r="Q43" s="5">
        <v>19</v>
      </c>
      <c r="R43" s="5">
        <v>36</v>
      </c>
      <c r="S43" s="5">
        <v>18</v>
      </c>
      <c r="T43" s="5">
        <v>60</v>
      </c>
      <c r="U43" s="6">
        <v>26</v>
      </c>
      <c r="V43" s="6">
        <v>37</v>
      </c>
      <c r="W43" s="6">
        <v>13</v>
      </c>
      <c r="X43" s="6">
        <v>7</v>
      </c>
      <c r="Y43" s="6">
        <v>4</v>
      </c>
      <c r="Z43" s="6">
        <v>7</v>
      </c>
      <c r="AA43" s="6">
        <v>21</v>
      </c>
      <c r="AB43" s="6">
        <v>0</v>
      </c>
      <c r="AC43" s="6">
        <v>0</v>
      </c>
      <c r="AD43" s="22">
        <f t="shared" si="4"/>
        <v>1487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1283</v>
      </c>
      <c r="D44" s="5">
        <v>444</v>
      </c>
      <c r="E44" s="5">
        <v>471</v>
      </c>
      <c r="F44" s="5">
        <v>267</v>
      </c>
      <c r="G44" s="5">
        <v>310</v>
      </c>
      <c r="H44" s="5">
        <v>1391</v>
      </c>
      <c r="I44" s="5">
        <v>86</v>
      </c>
      <c r="J44" s="5">
        <v>320</v>
      </c>
      <c r="K44" s="5">
        <v>433</v>
      </c>
      <c r="L44" s="5">
        <v>270</v>
      </c>
      <c r="M44" s="5">
        <v>146</v>
      </c>
      <c r="N44" s="5">
        <v>111</v>
      </c>
      <c r="O44" s="5">
        <v>286</v>
      </c>
      <c r="P44" s="5">
        <v>600</v>
      </c>
      <c r="Q44" s="5">
        <v>638</v>
      </c>
      <c r="R44" s="5">
        <v>3831</v>
      </c>
      <c r="S44" s="5">
        <v>913</v>
      </c>
      <c r="T44" s="5">
        <v>6909</v>
      </c>
      <c r="U44" s="6">
        <v>5561</v>
      </c>
      <c r="V44" s="6">
        <v>4229</v>
      </c>
      <c r="W44" s="6">
        <v>10578</v>
      </c>
      <c r="X44" s="6">
        <v>6437</v>
      </c>
      <c r="Y44" s="6">
        <v>10711</v>
      </c>
      <c r="Z44" s="6">
        <v>8254</v>
      </c>
      <c r="AA44" s="6">
        <v>10171</v>
      </c>
      <c r="AB44" s="6">
        <v>0</v>
      </c>
      <c r="AC44" s="6">
        <v>0</v>
      </c>
      <c r="AD44" s="22">
        <f t="shared" si="4"/>
        <v>74650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21</v>
      </c>
      <c r="D45" s="5">
        <v>20</v>
      </c>
      <c r="E45" s="5">
        <v>54</v>
      </c>
      <c r="F45" s="5">
        <v>25</v>
      </c>
      <c r="G45" s="5">
        <v>38</v>
      </c>
      <c r="H45" s="5">
        <v>79</v>
      </c>
      <c r="I45" s="5">
        <v>0</v>
      </c>
      <c r="J45" s="5">
        <v>45</v>
      </c>
      <c r="K45" s="5">
        <v>10</v>
      </c>
      <c r="L45" s="5">
        <v>58</v>
      </c>
      <c r="M45" s="5">
        <v>25</v>
      </c>
      <c r="N45" s="5">
        <v>55</v>
      </c>
      <c r="O45" s="5">
        <v>1</v>
      </c>
      <c r="P45" s="5">
        <v>1</v>
      </c>
      <c r="Q45" s="5">
        <v>15</v>
      </c>
      <c r="R45" s="5">
        <v>45</v>
      </c>
      <c r="S45" s="5">
        <v>11</v>
      </c>
      <c r="T45" s="5">
        <v>36</v>
      </c>
      <c r="U45" s="6">
        <v>15</v>
      </c>
      <c r="V45" s="6">
        <v>16</v>
      </c>
      <c r="W45" s="6">
        <v>19</v>
      </c>
      <c r="X45" s="6">
        <v>10</v>
      </c>
      <c r="Y45" s="6">
        <v>14</v>
      </c>
      <c r="Z45" s="6">
        <v>39</v>
      </c>
      <c r="AA45" s="6">
        <v>70</v>
      </c>
      <c r="AB45" s="6">
        <v>0</v>
      </c>
      <c r="AC45" s="6">
        <v>0</v>
      </c>
      <c r="AD45" s="22">
        <f t="shared" si="4"/>
        <v>722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175</v>
      </c>
      <c r="D46" s="5">
        <v>137</v>
      </c>
      <c r="E46" s="5">
        <v>143</v>
      </c>
      <c r="F46" s="5">
        <v>90</v>
      </c>
      <c r="G46" s="5">
        <v>212</v>
      </c>
      <c r="H46" s="5">
        <v>422</v>
      </c>
      <c r="I46" s="5">
        <v>81</v>
      </c>
      <c r="J46" s="5">
        <v>3</v>
      </c>
      <c r="K46" s="5">
        <v>67</v>
      </c>
      <c r="L46" s="5">
        <v>102</v>
      </c>
      <c r="M46" s="5">
        <v>33</v>
      </c>
      <c r="N46" s="5">
        <v>41</v>
      </c>
      <c r="O46" s="5">
        <v>38</v>
      </c>
      <c r="P46" s="5">
        <v>24</v>
      </c>
      <c r="Q46" s="5">
        <v>47</v>
      </c>
      <c r="R46" s="5">
        <v>167</v>
      </c>
      <c r="S46" s="5">
        <v>47</v>
      </c>
      <c r="T46" s="5">
        <v>129</v>
      </c>
      <c r="U46" s="6">
        <v>123</v>
      </c>
      <c r="V46" s="6">
        <v>140</v>
      </c>
      <c r="W46" s="6">
        <v>218</v>
      </c>
      <c r="X46" s="6">
        <v>122</v>
      </c>
      <c r="Y46" s="6">
        <v>255</v>
      </c>
      <c r="Z46" s="6">
        <v>310</v>
      </c>
      <c r="AA46" s="6">
        <v>152</v>
      </c>
      <c r="AB46" s="6">
        <v>0</v>
      </c>
      <c r="AC46" s="6">
        <v>0</v>
      </c>
      <c r="AD46" s="22">
        <f t="shared" si="4"/>
        <v>3278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29</v>
      </c>
      <c r="D47" s="5">
        <v>20</v>
      </c>
      <c r="E47" s="5">
        <v>49</v>
      </c>
      <c r="F47" s="5">
        <v>30</v>
      </c>
      <c r="G47" s="5">
        <v>54</v>
      </c>
      <c r="H47" s="5">
        <v>502</v>
      </c>
      <c r="I47" s="5">
        <v>33</v>
      </c>
      <c r="J47" s="5">
        <v>78</v>
      </c>
      <c r="K47" s="5">
        <v>0</v>
      </c>
      <c r="L47" s="5">
        <v>21</v>
      </c>
      <c r="M47" s="5">
        <v>2</v>
      </c>
      <c r="N47" s="5">
        <v>28</v>
      </c>
      <c r="O47" s="5">
        <v>25</v>
      </c>
      <c r="P47" s="5">
        <v>29</v>
      </c>
      <c r="Q47" s="5">
        <v>3</v>
      </c>
      <c r="R47" s="5">
        <v>68</v>
      </c>
      <c r="S47" s="5">
        <v>4</v>
      </c>
      <c r="T47" s="5">
        <v>16</v>
      </c>
      <c r="U47" s="6">
        <v>68</v>
      </c>
      <c r="V47" s="6">
        <v>62</v>
      </c>
      <c r="W47" s="6">
        <v>69</v>
      </c>
      <c r="X47" s="6">
        <v>62</v>
      </c>
      <c r="Y47" s="6">
        <v>53</v>
      </c>
      <c r="Z47" s="6">
        <v>50</v>
      </c>
      <c r="AA47" s="6">
        <v>32</v>
      </c>
      <c r="AB47" s="6">
        <v>0</v>
      </c>
      <c r="AC47" s="6">
        <v>0</v>
      </c>
      <c r="AD47" s="22">
        <f t="shared" si="4"/>
        <v>1387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97</v>
      </c>
      <c r="D48" s="5">
        <v>57</v>
      </c>
      <c r="E48" s="5">
        <v>24</v>
      </c>
      <c r="F48" s="5">
        <v>40</v>
      </c>
      <c r="G48" s="5">
        <v>112</v>
      </c>
      <c r="H48" s="5">
        <v>361</v>
      </c>
      <c r="I48" s="5">
        <v>23</v>
      </c>
      <c r="J48" s="5">
        <v>89</v>
      </c>
      <c r="K48" s="5">
        <v>3</v>
      </c>
      <c r="L48" s="5">
        <v>1</v>
      </c>
      <c r="M48" s="5">
        <v>4</v>
      </c>
      <c r="N48" s="5">
        <v>41</v>
      </c>
      <c r="O48" s="5">
        <v>19</v>
      </c>
      <c r="P48" s="5">
        <v>42</v>
      </c>
      <c r="Q48" s="5">
        <v>2</v>
      </c>
      <c r="R48" s="5">
        <v>55</v>
      </c>
      <c r="S48" s="5">
        <v>10</v>
      </c>
      <c r="T48" s="5">
        <v>80</v>
      </c>
      <c r="U48" s="6">
        <v>65</v>
      </c>
      <c r="V48" s="6">
        <v>17</v>
      </c>
      <c r="W48" s="6">
        <v>119</v>
      </c>
      <c r="X48" s="6">
        <v>24</v>
      </c>
      <c r="Y48" s="6">
        <v>50</v>
      </c>
      <c r="Z48" s="6">
        <v>61</v>
      </c>
      <c r="AA48" s="6">
        <v>131</v>
      </c>
      <c r="AB48" s="6">
        <v>0</v>
      </c>
      <c r="AC48" s="6">
        <v>0</v>
      </c>
      <c r="AD48" s="22">
        <f t="shared" si="4"/>
        <v>1527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29</v>
      </c>
      <c r="D49" s="5">
        <v>43</v>
      </c>
      <c r="E49" s="5">
        <v>3</v>
      </c>
      <c r="F49" s="5">
        <v>25</v>
      </c>
      <c r="G49" s="5">
        <v>11</v>
      </c>
      <c r="H49" s="5">
        <v>170</v>
      </c>
      <c r="I49" s="5">
        <v>29</v>
      </c>
      <c r="J49" s="5">
        <v>52</v>
      </c>
      <c r="K49" s="5">
        <v>6</v>
      </c>
      <c r="L49" s="5">
        <v>6</v>
      </c>
      <c r="M49" s="5">
        <v>0</v>
      </c>
      <c r="N49" s="5">
        <v>1</v>
      </c>
      <c r="O49" s="5">
        <v>0</v>
      </c>
      <c r="P49" s="5">
        <v>11</v>
      </c>
      <c r="Q49" s="5">
        <v>1</v>
      </c>
      <c r="R49" s="5">
        <v>12</v>
      </c>
      <c r="S49" s="5">
        <v>1</v>
      </c>
      <c r="T49" s="5">
        <v>19</v>
      </c>
      <c r="U49" s="6">
        <v>13</v>
      </c>
      <c r="V49" s="6">
        <v>13</v>
      </c>
      <c r="W49" s="6">
        <v>10</v>
      </c>
      <c r="X49" s="6">
        <v>8</v>
      </c>
      <c r="Y49" s="6">
        <v>14</v>
      </c>
      <c r="Z49" s="6">
        <v>32</v>
      </c>
      <c r="AA49" s="6">
        <v>10</v>
      </c>
      <c r="AB49" s="6">
        <v>0</v>
      </c>
      <c r="AC49" s="6">
        <v>0</v>
      </c>
      <c r="AD49" s="22">
        <f t="shared" si="4"/>
        <v>519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23</v>
      </c>
      <c r="D50" s="5">
        <v>69</v>
      </c>
      <c r="E50" s="5">
        <v>20</v>
      </c>
      <c r="F50" s="5">
        <v>17</v>
      </c>
      <c r="G50" s="5">
        <v>14</v>
      </c>
      <c r="H50" s="5">
        <v>216</v>
      </c>
      <c r="I50" s="5">
        <v>29</v>
      </c>
      <c r="J50" s="5">
        <v>117</v>
      </c>
      <c r="K50" s="5">
        <v>11</v>
      </c>
      <c r="L50" s="5">
        <v>26</v>
      </c>
      <c r="M50" s="5">
        <v>1</v>
      </c>
      <c r="N50" s="5">
        <v>0</v>
      </c>
      <c r="O50" s="5">
        <v>5</v>
      </c>
      <c r="P50" s="5">
        <v>8</v>
      </c>
      <c r="Q50" s="5">
        <v>2</v>
      </c>
      <c r="R50" s="5">
        <v>22</v>
      </c>
      <c r="S50" s="5">
        <v>1</v>
      </c>
      <c r="T50" s="5">
        <v>40</v>
      </c>
      <c r="U50" s="6">
        <v>29</v>
      </c>
      <c r="V50" s="6">
        <v>15</v>
      </c>
      <c r="W50" s="6">
        <v>6</v>
      </c>
      <c r="X50" s="6">
        <v>32</v>
      </c>
      <c r="Y50" s="6">
        <v>25</v>
      </c>
      <c r="Z50" s="6">
        <v>17</v>
      </c>
      <c r="AA50" s="6">
        <v>25</v>
      </c>
      <c r="AB50" s="6">
        <v>0</v>
      </c>
      <c r="AC50" s="6">
        <v>0</v>
      </c>
      <c r="AD50" s="22">
        <f t="shared" si="4"/>
        <v>770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39</v>
      </c>
      <c r="D51" s="5">
        <v>18</v>
      </c>
      <c r="E51" s="5">
        <v>11</v>
      </c>
      <c r="F51" s="5">
        <v>39</v>
      </c>
      <c r="G51" s="5">
        <v>18</v>
      </c>
      <c r="H51" s="5">
        <v>245</v>
      </c>
      <c r="I51" s="5">
        <v>3</v>
      </c>
      <c r="J51" s="5">
        <v>32</v>
      </c>
      <c r="K51" s="5">
        <v>15</v>
      </c>
      <c r="L51" s="5">
        <v>18</v>
      </c>
      <c r="M51" s="5">
        <v>0</v>
      </c>
      <c r="N51" s="5">
        <v>3</v>
      </c>
      <c r="O51" s="5">
        <v>2</v>
      </c>
      <c r="P51" s="5">
        <v>44</v>
      </c>
      <c r="Q51" s="5">
        <v>92</v>
      </c>
      <c r="R51" s="5">
        <v>344</v>
      </c>
      <c r="S51" s="5">
        <v>125</v>
      </c>
      <c r="T51" s="5">
        <v>702</v>
      </c>
      <c r="U51" s="6">
        <v>567</v>
      </c>
      <c r="V51" s="6">
        <v>207</v>
      </c>
      <c r="W51" s="6">
        <v>491</v>
      </c>
      <c r="X51" s="6">
        <v>253</v>
      </c>
      <c r="Y51" s="6">
        <v>315</v>
      </c>
      <c r="Z51" s="6">
        <v>233</v>
      </c>
      <c r="AA51" s="6">
        <v>402</v>
      </c>
      <c r="AB51" s="6">
        <v>0</v>
      </c>
      <c r="AC51" s="6">
        <v>0</v>
      </c>
      <c r="AD51" s="22">
        <f t="shared" si="4"/>
        <v>4218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16</v>
      </c>
      <c r="D52" s="5">
        <v>29</v>
      </c>
      <c r="E52" s="5">
        <v>0</v>
      </c>
      <c r="F52" s="5">
        <v>10</v>
      </c>
      <c r="G52" s="5">
        <v>4</v>
      </c>
      <c r="H52" s="5">
        <v>426</v>
      </c>
      <c r="I52" s="5">
        <v>1</v>
      </c>
      <c r="J52" s="5">
        <v>41</v>
      </c>
      <c r="K52" s="5">
        <v>42</v>
      </c>
      <c r="L52" s="5">
        <v>13</v>
      </c>
      <c r="M52" s="5">
        <v>7</v>
      </c>
      <c r="N52" s="5">
        <v>15</v>
      </c>
      <c r="O52" s="5">
        <v>45</v>
      </c>
      <c r="P52" s="5">
        <v>4</v>
      </c>
      <c r="Q52" s="5">
        <v>121</v>
      </c>
      <c r="R52" s="5">
        <v>645</v>
      </c>
      <c r="S52" s="5">
        <v>126</v>
      </c>
      <c r="T52" s="5">
        <v>960</v>
      </c>
      <c r="U52" s="6">
        <v>618</v>
      </c>
      <c r="V52" s="6">
        <v>239</v>
      </c>
      <c r="W52" s="6">
        <v>342</v>
      </c>
      <c r="X52" s="6">
        <v>232</v>
      </c>
      <c r="Y52" s="6">
        <v>298</v>
      </c>
      <c r="Z52" s="6">
        <v>195</v>
      </c>
      <c r="AA52" s="6">
        <v>231</v>
      </c>
      <c r="AB52" s="6">
        <v>0</v>
      </c>
      <c r="AC52" s="6">
        <v>0</v>
      </c>
      <c r="AD52" s="22">
        <f t="shared" si="4"/>
        <v>4660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3</v>
      </c>
      <c r="D53" s="5">
        <v>0</v>
      </c>
      <c r="E53" s="5">
        <v>3</v>
      </c>
      <c r="F53" s="5">
        <v>20</v>
      </c>
      <c r="G53" s="5">
        <v>8</v>
      </c>
      <c r="H53" s="5">
        <v>575</v>
      </c>
      <c r="I53" s="5">
        <v>10</v>
      </c>
      <c r="J53" s="5">
        <v>88</v>
      </c>
      <c r="K53" s="5">
        <v>13</v>
      </c>
      <c r="L53" s="5">
        <v>14</v>
      </c>
      <c r="M53" s="5">
        <v>2</v>
      </c>
      <c r="N53" s="5">
        <v>2</v>
      </c>
      <c r="O53" s="5">
        <v>93</v>
      </c>
      <c r="P53" s="5">
        <v>199</v>
      </c>
      <c r="Q53" s="5">
        <v>2</v>
      </c>
      <c r="R53" s="5">
        <v>24</v>
      </c>
      <c r="S53" s="5">
        <v>9</v>
      </c>
      <c r="T53" s="5">
        <v>180</v>
      </c>
      <c r="U53" s="6">
        <v>85</v>
      </c>
      <c r="V53" s="6">
        <v>49</v>
      </c>
      <c r="W53" s="6">
        <v>90</v>
      </c>
      <c r="X53" s="6">
        <v>53</v>
      </c>
      <c r="Y53" s="6">
        <v>55</v>
      </c>
      <c r="Z53" s="6">
        <v>88</v>
      </c>
      <c r="AA53" s="6">
        <v>81</v>
      </c>
      <c r="AB53" s="6">
        <v>0</v>
      </c>
      <c r="AC53" s="6">
        <v>0</v>
      </c>
      <c r="AD53" s="22">
        <f t="shared" si="4"/>
        <v>1746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31</v>
      </c>
      <c r="D54" s="5">
        <v>24</v>
      </c>
      <c r="E54" s="5">
        <v>4</v>
      </c>
      <c r="F54" s="5">
        <v>31</v>
      </c>
      <c r="G54" s="5">
        <v>29</v>
      </c>
      <c r="H54" s="5">
        <v>3573</v>
      </c>
      <c r="I54" s="5">
        <v>85</v>
      </c>
      <c r="J54" s="5">
        <v>154</v>
      </c>
      <c r="K54" s="5">
        <v>53</v>
      </c>
      <c r="L54" s="5">
        <v>55</v>
      </c>
      <c r="M54" s="5">
        <v>58</v>
      </c>
      <c r="N54" s="5">
        <v>26</v>
      </c>
      <c r="O54" s="5">
        <v>525</v>
      </c>
      <c r="P54" s="5">
        <v>840</v>
      </c>
      <c r="Q54" s="5">
        <v>11</v>
      </c>
      <c r="R54" s="5">
        <v>28</v>
      </c>
      <c r="S54" s="5">
        <v>110</v>
      </c>
      <c r="T54" s="5">
        <v>554</v>
      </c>
      <c r="U54" s="6">
        <v>240</v>
      </c>
      <c r="V54" s="6">
        <v>164</v>
      </c>
      <c r="W54" s="6">
        <v>853</v>
      </c>
      <c r="X54" s="6">
        <v>727</v>
      </c>
      <c r="Y54" s="6">
        <v>536</v>
      </c>
      <c r="Z54" s="6">
        <v>754</v>
      </c>
      <c r="AA54" s="6">
        <v>666</v>
      </c>
      <c r="AB54" s="6">
        <v>0</v>
      </c>
      <c r="AC54" s="6">
        <v>0</v>
      </c>
      <c r="AD54" s="22">
        <f t="shared" si="4"/>
        <v>10131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0</v>
      </c>
      <c r="D55" s="5">
        <v>29</v>
      </c>
      <c r="E55" s="5">
        <v>4</v>
      </c>
      <c r="F55" s="5">
        <v>3</v>
      </c>
      <c r="G55" s="5">
        <v>27</v>
      </c>
      <c r="H55" s="5">
        <v>1055</v>
      </c>
      <c r="I55" s="5">
        <v>28</v>
      </c>
      <c r="J55" s="5">
        <v>52</v>
      </c>
      <c r="K55" s="5">
        <v>25</v>
      </c>
      <c r="L55" s="5">
        <v>20</v>
      </c>
      <c r="M55" s="5">
        <v>6</v>
      </c>
      <c r="N55" s="5">
        <v>4</v>
      </c>
      <c r="O55" s="5">
        <v>215</v>
      </c>
      <c r="P55" s="5">
        <v>386</v>
      </c>
      <c r="Q55" s="5">
        <v>10</v>
      </c>
      <c r="R55" s="5">
        <v>90</v>
      </c>
      <c r="S55" s="5">
        <v>1</v>
      </c>
      <c r="T55" s="5">
        <v>105</v>
      </c>
      <c r="U55" s="5">
        <v>43</v>
      </c>
      <c r="V55" s="5">
        <v>28</v>
      </c>
      <c r="W55" s="5">
        <v>79</v>
      </c>
      <c r="X55" s="5">
        <v>34</v>
      </c>
      <c r="Y55" s="5">
        <v>144</v>
      </c>
      <c r="Z55" s="5">
        <v>114</v>
      </c>
      <c r="AA55" s="5">
        <v>74</v>
      </c>
      <c r="AB55" s="5">
        <v>0</v>
      </c>
      <c r="AC55" s="6">
        <v>0</v>
      </c>
      <c r="AD55" s="22">
        <f t="shared" si="4"/>
        <v>2576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15</v>
      </c>
      <c r="D56" s="5">
        <v>23</v>
      </c>
      <c r="E56" s="5">
        <v>41</v>
      </c>
      <c r="F56" s="5">
        <v>18</v>
      </c>
      <c r="G56" s="5">
        <v>64</v>
      </c>
      <c r="H56" s="5">
        <v>6885</v>
      </c>
      <c r="I56" s="5">
        <v>58</v>
      </c>
      <c r="J56" s="5">
        <v>109</v>
      </c>
      <c r="K56" s="5">
        <v>34</v>
      </c>
      <c r="L56" s="5">
        <v>102</v>
      </c>
      <c r="M56" s="5">
        <v>21</v>
      </c>
      <c r="N56" s="5">
        <v>51</v>
      </c>
      <c r="O56" s="5">
        <v>1030</v>
      </c>
      <c r="P56" s="5">
        <v>1233</v>
      </c>
      <c r="Q56" s="5">
        <v>172</v>
      </c>
      <c r="R56" s="5">
        <v>414</v>
      </c>
      <c r="S56" s="5">
        <v>104</v>
      </c>
      <c r="T56" s="5">
        <v>12</v>
      </c>
      <c r="U56" s="6">
        <v>366</v>
      </c>
      <c r="V56" s="6">
        <v>126</v>
      </c>
      <c r="W56" s="6">
        <v>576</v>
      </c>
      <c r="X56" s="6">
        <v>263</v>
      </c>
      <c r="Y56" s="6">
        <v>333</v>
      </c>
      <c r="Z56" s="6">
        <v>260</v>
      </c>
      <c r="AA56" s="6">
        <v>339</v>
      </c>
      <c r="AB56" s="6">
        <v>0</v>
      </c>
      <c r="AC56" s="6">
        <v>0</v>
      </c>
      <c r="AD56" s="22">
        <f t="shared" si="4"/>
        <v>12649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6</v>
      </c>
      <c r="D57" s="5">
        <v>3</v>
      </c>
      <c r="E57" s="5">
        <v>32</v>
      </c>
      <c r="F57" s="5">
        <v>34</v>
      </c>
      <c r="G57" s="5">
        <v>29</v>
      </c>
      <c r="H57" s="5">
        <v>6006</v>
      </c>
      <c r="I57" s="5">
        <v>47</v>
      </c>
      <c r="J57" s="5">
        <v>146</v>
      </c>
      <c r="K57" s="5">
        <v>84</v>
      </c>
      <c r="L57" s="5">
        <v>133</v>
      </c>
      <c r="M57" s="5">
        <v>27</v>
      </c>
      <c r="N57" s="5">
        <v>51</v>
      </c>
      <c r="O57" s="5">
        <v>1098</v>
      </c>
      <c r="P57" s="5">
        <v>1094</v>
      </c>
      <c r="Q57" s="5">
        <v>76</v>
      </c>
      <c r="R57" s="5">
        <v>191</v>
      </c>
      <c r="S57" s="5">
        <v>36</v>
      </c>
      <c r="T57" s="5">
        <v>408</v>
      </c>
      <c r="U57" s="6">
        <v>15</v>
      </c>
      <c r="V57" s="6">
        <v>49</v>
      </c>
      <c r="W57" s="6">
        <v>479</v>
      </c>
      <c r="X57" s="6">
        <v>126</v>
      </c>
      <c r="Y57" s="6">
        <v>161</v>
      </c>
      <c r="Z57" s="6">
        <v>225</v>
      </c>
      <c r="AA57" s="6">
        <v>307</v>
      </c>
      <c r="AB57" s="6">
        <v>0</v>
      </c>
      <c r="AC57" s="6">
        <v>0</v>
      </c>
      <c r="AD57" s="22">
        <f t="shared" si="4"/>
        <v>10863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5</v>
      </c>
      <c r="D58" s="5">
        <v>39</v>
      </c>
      <c r="E58" s="5">
        <v>7</v>
      </c>
      <c r="F58" s="5">
        <v>3</v>
      </c>
      <c r="G58" s="5">
        <v>11</v>
      </c>
      <c r="H58" s="5">
        <v>4086</v>
      </c>
      <c r="I58" s="5">
        <v>19</v>
      </c>
      <c r="J58" s="5">
        <v>195</v>
      </c>
      <c r="K58" s="5">
        <v>51</v>
      </c>
      <c r="L58" s="5">
        <v>28</v>
      </c>
      <c r="M58" s="5">
        <v>1</v>
      </c>
      <c r="N58" s="5">
        <v>15</v>
      </c>
      <c r="O58" s="5">
        <v>506</v>
      </c>
      <c r="P58" s="5">
        <v>446</v>
      </c>
      <c r="Q58" s="5">
        <v>43</v>
      </c>
      <c r="R58" s="5">
        <v>141</v>
      </c>
      <c r="S58" s="5">
        <v>30</v>
      </c>
      <c r="T58" s="5">
        <v>103</v>
      </c>
      <c r="U58" s="6">
        <v>36</v>
      </c>
      <c r="V58" s="6">
        <v>6</v>
      </c>
      <c r="W58" s="6">
        <v>181</v>
      </c>
      <c r="X58" s="6">
        <v>132</v>
      </c>
      <c r="Y58" s="6">
        <v>124</v>
      </c>
      <c r="Z58" s="6">
        <v>104</v>
      </c>
      <c r="AA58" s="6">
        <v>151</v>
      </c>
      <c r="AB58" s="6">
        <v>0</v>
      </c>
      <c r="AC58" s="6">
        <v>0</v>
      </c>
      <c r="AD58" s="22">
        <f t="shared" si="4"/>
        <v>6463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7</v>
      </c>
      <c r="D59" s="5">
        <v>27</v>
      </c>
      <c r="E59" s="5">
        <v>32</v>
      </c>
      <c r="F59" s="5">
        <v>38</v>
      </c>
      <c r="G59" s="5">
        <v>19</v>
      </c>
      <c r="H59" s="5">
        <v>9721</v>
      </c>
      <c r="I59" s="5">
        <v>65</v>
      </c>
      <c r="J59" s="5">
        <v>260</v>
      </c>
      <c r="K59" s="5">
        <v>89</v>
      </c>
      <c r="L59" s="5">
        <v>213</v>
      </c>
      <c r="M59" s="5">
        <v>16</v>
      </c>
      <c r="N59" s="5">
        <v>9</v>
      </c>
      <c r="O59" s="5">
        <v>1449</v>
      </c>
      <c r="P59" s="5">
        <v>754</v>
      </c>
      <c r="Q59" s="5">
        <v>115</v>
      </c>
      <c r="R59" s="5">
        <v>901</v>
      </c>
      <c r="S59" s="5">
        <v>78</v>
      </c>
      <c r="T59" s="5">
        <v>475</v>
      </c>
      <c r="U59" s="6">
        <v>367</v>
      </c>
      <c r="V59" s="6">
        <v>219</v>
      </c>
      <c r="W59" s="6">
        <v>32</v>
      </c>
      <c r="X59" s="6">
        <v>95</v>
      </c>
      <c r="Y59" s="6">
        <v>466</v>
      </c>
      <c r="Z59" s="6">
        <v>556</v>
      </c>
      <c r="AA59" s="6">
        <v>589</v>
      </c>
      <c r="AB59" s="6">
        <v>0</v>
      </c>
      <c r="AC59" s="6">
        <v>0</v>
      </c>
      <c r="AD59" s="22">
        <f t="shared" si="4"/>
        <v>16592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5</v>
      </c>
      <c r="D60" s="5">
        <v>5</v>
      </c>
      <c r="E60" s="5">
        <v>29</v>
      </c>
      <c r="F60" s="5">
        <v>1</v>
      </c>
      <c r="G60" s="5">
        <v>4</v>
      </c>
      <c r="H60" s="5">
        <v>6591</v>
      </c>
      <c r="I60" s="5">
        <v>3</v>
      </c>
      <c r="J60" s="5">
        <v>177</v>
      </c>
      <c r="K60" s="5">
        <v>45</v>
      </c>
      <c r="L60" s="5">
        <v>50</v>
      </c>
      <c r="M60" s="5">
        <v>12</v>
      </c>
      <c r="N60" s="5">
        <v>30</v>
      </c>
      <c r="O60" s="5">
        <v>765</v>
      </c>
      <c r="P60" s="5">
        <v>415</v>
      </c>
      <c r="Q60" s="5">
        <v>67</v>
      </c>
      <c r="R60" s="5">
        <v>625</v>
      </c>
      <c r="S60" s="5">
        <v>36</v>
      </c>
      <c r="T60" s="5">
        <v>252</v>
      </c>
      <c r="U60" s="6">
        <v>104</v>
      </c>
      <c r="V60" s="6">
        <v>141</v>
      </c>
      <c r="W60" s="6">
        <v>91</v>
      </c>
      <c r="X60" s="6">
        <v>9</v>
      </c>
      <c r="Y60" s="6">
        <v>86</v>
      </c>
      <c r="Z60" s="6">
        <v>311</v>
      </c>
      <c r="AA60" s="6">
        <v>324</v>
      </c>
      <c r="AB60" s="6">
        <v>0</v>
      </c>
      <c r="AC60" s="6">
        <v>0</v>
      </c>
      <c r="AD60" s="22">
        <f t="shared" si="4"/>
        <v>10178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4</v>
      </c>
      <c r="D61" s="5">
        <v>4</v>
      </c>
      <c r="E61" s="5">
        <v>1</v>
      </c>
      <c r="F61" s="5">
        <v>3</v>
      </c>
      <c r="G61" s="5">
        <v>4</v>
      </c>
      <c r="H61" s="5">
        <v>11110</v>
      </c>
      <c r="I61" s="5">
        <v>18</v>
      </c>
      <c r="J61" s="5">
        <v>298</v>
      </c>
      <c r="K61" s="5">
        <v>25</v>
      </c>
      <c r="L61" s="5">
        <v>67</v>
      </c>
      <c r="M61" s="5">
        <v>24</v>
      </c>
      <c r="N61" s="5">
        <v>27</v>
      </c>
      <c r="O61" s="5">
        <v>1180</v>
      </c>
      <c r="P61" s="5">
        <v>857</v>
      </c>
      <c r="Q61" s="5">
        <v>48</v>
      </c>
      <c r="R61" s="5">
        <v>588</v>
      </c>
      <c r="S61" s="5">
        <v>154</v>
      </c>
      <c r="T61" s="5">
        <v>306</v>
      </c>
      <c r="U61" s="6">
        <v>137</v>
      </c>
      <c r="V61" s="6">
        <v>142</v>
      </c>
      <c r="W61" s="6">
        <v>454</v>
      </c>
      <c r="X61" s="6">
        <v>83</v>
      </c>
      <c r="Y61" s="6">
        <v>28</v>
      </c>
      <c r="Z61" s="6">
        <v>313</v>
      </c>
      <c r="AA61" s="6">
        <v>395</v>
      </c>
      <c r="AB61" s="6">
        <v>0</v>
      </c>
      <c r="AC61" s="6">
        <v>0</v>
      </c>
      <c r="AD61" s="22">
        <f t="shared" si="4"/>
        <v>16270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4</v>
      </c>
      <c r="D62" s="5">
        <v>17</v>
      </c>
      <c r="E62" s="5">
        <v>1</v>
      </c>
      <c r="F62" s="5">
        <v>31</v>
      </c>
      <c r="G62" s="5">
        <v>5</v>
      </c>
      <c r="H62" s="5">
        <v>8175</v>
      </c>
      <c r="I62" s="5">
        <v>70</v>
      </c>
      <c r="J62" s="5">
        <v>277</v>
      </c>
      <c r="K62" s="5">
        <v>41</v>
      </c>
      <c r="L62" s="5">
        <v>84</v>
      </c>
      <c r="M62" s="5">
        <v>38</v>
      </c>
      <c r="N62" s="5">
        <v>21</v>
      </c>
      <c r="O62" s="5">
        <v>790</v>
      </c>
      <c r="P62" s="5">
        <v>490</v>
      </c>
      <c r="Q62" s="5">
        <v>66</v>
      </c>
      <c r="R62" s="5">
        <v>739</v>
      </c>
      <c r="S62" s="5">
        <v>124</v>
      </c>
      <c r="T62" s="5">
        <v>221</v>
      </c>
      <c r="U62" s="6">
        <v>181</v>
      </c>
      <c r="V62" s="6">
        <v>102</v>
      </c>
      <c r="W62" s="6">
        <v>680</v>
      </c>
      <c r="X62" s="6">
        <v>319</v>
      </c>
      <c r="Y62" s="6">
        <v>385</v>
      </c>
      <c r="Z62" s="6">
        <v>20</v>
      </c>
      <c r="AA62" s="6">
        <v>245</v>
      </c>
      <c r="AB62" s="6">
        <v>0</v>
      </c>
      <c r="AC62" s="6">
        <v>0</v>
      </c>
      <c r="AD62" s="22">
        <f t="shared" si="4"/>
        <v>13126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20</v>
      </c>
      <c r="D63" s="5">
        <v>5</v>
      </c>
      <c r="E63" s="5">
        <v>7</v>
      </c>
      <c r="F63" s="5">
        <v>22</v>
      </c>
      <c r="G63" s="5">
        <v>17</v>
      </c>
      <c r="H63" s="5">
        <v>12683</v>
      </c>
      <c r="I63" s="5">
        <v>78</v>
      </c>
      <c r="J63" s="5">
        <v>262</v>
      </c>
      <c r="K63" s="5">
        <v>80</v>
      </c>
      <c r="L63" s="5">
        <v>181</v>
      </c>
      <c r="M63" s="5">
        <v>12</v>
      </c>
      <c r="N63" s="5">
        <v>61</v>
      </c>
      <c r="O63" s="5">
        <v>1307</v>
      </c>
      <c r="P63" s="5">
        <v>559</v>
      </c>
      <c r="Q63" s="5">
        <v>58</v>
      </c>
      <c r="R63" s="5">
        <v>622</v>
      </c>
      <c r="S63" s="5">
        <v>78</v>
      </c>
      <c r="T63" s="5">
        <v>280</v>
      </c>
      <c r="U63" s="6">
        <v>230</v>
      </c>
      <c r="V63" s="6">
        <v>159</v>
      </c>
      <c r="W63" s="6">
        <v>576</v>
      </c>
      <c r="X63" s="6">
        <v>346</v>
      </c>
      <c r="Y63" s="6">
        <v>455</v>
      </c>
      <c r="Z63" s="6">
        <v>300</v>
      </c>
      <c r="AA63" s="6">
        <v>14</v>
      </c>
      <c r="AB63" s="6">
        <v>0</v>
      </c>
      <c r="AC63" s="6">
        <v>0</v>
      </c>
      <c r="AD63" s="22">
        <f t="shared" si="4"/>
        <v>18412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B66" si="7">SUM(C39:C65)</f>
        <v>2830</v>
      </c>
      <c r="D66" s="23">
        <f t="shared" si="7"/>
        <v>1076</v>
      </c>
      <c r="E66" s="23">
        <f t="shared" si="7"/>
        <v>1251</v>
      </c>
      <c r="F66" s="23">
        <f t="shared" si="7"/>
        <v>1151</v>
      </c>
      <c r="G66" s="23">
        <f t="shared" si="7"/>
        <v>1153</v>
      </c>
      <c r="H66" s="23">
        <f t="shared" si="7"/>
        <v>77233</v>
      </c>
      <c r="I66" s="23">
        <f t="shared" si="7"/>
        <v>940</v>
      </c>
      <c r="J66" s="23">
        <f t="shared" si="7"/>
        <v>3814</v>
      </c>
      <c r="K66" s="23">
        <f t="shared" si="7"/>
        <v>1329</v>
      </c>
      <c r="L66" s="23">
        <f t="shared" si="7"/>
        <v>1915</v>
      </c>
      <c r="M66" s="23">
        <f t="shared" si="7"/>
        <v>569</v>
      </c>
      <c r="N66" s="23">
        <f t="shared" si="7"/>
        <v>796</v>
      </c>
      <c r="O66" s="23">
        <f t="shared" si="7"/>
        <v>9494</v>
      </c>
      <c r="P66" s="23">
        <f t="shared" si="7"/>
        <v>8098</v>
      </c>
      <c r="Q66" s="23">
        <f t="shared" si="7"/>
        <v>1626</v>
      </c>
      <c r="R66" s="23">
        <f t="shared" si="7"/>
        <v>9691</v>
      </c>
      <c r="S66" s="23">
        <f t="shared" si="7"/>
        <v>2052</v>
      </c>
      <c r="T66" s="23">
        <f t="shared" si="7"/>
        <v>11945</v>
      </c>
      <c r="U66" s="23">
        <f t="shared" si="7"/>
        <v>8952</v>
      </c>
      <c r="V66" s="23">
        <f t="shared" si="7"/>
        <v>6254</v>
      </c>
      <c r="W66" s="23">
        <f t="shared" si="7"/>
        <v>16083</v>
      </c>
      <c r="X66" s="23">
        <f t="shared" si="7"/>
        <v>9415</v>
      </c>
      <c r="Y66" s="23">
        <f t="shared" si="7"/>
        <v>14545</v>
      </c>
      <c r="Z66" s="23">
        <f t="shared" si="7"/>
        <v>12270</v>
      </c>
      <c r="AA66" s="23">
        <f t="shared" si="7"/>
        <v>14491</v>
      </c>
      <c r="AB66" s="23">
        <f t="shared" si="7"/>
        <v>0</v>
      </c>
      <c r="AC66" s="23">
        <f>SUM(AC39:AC64)</f>
        <v>0</v>
      </c>
      <c r="AD66" s="23">
        <f>SUM(AD39:AD65)</f>
        <v>218973</v>
      </c>
    </row>
    <row r="69" spans="2:59" x14ac:dyDescent="0.3">
      <c r="B69" s="3" t="str">
        <f>+B37</f>
        <v>01 al 31 Mayo</v>
      </c>
      <c r="E69" t="s">
        <v>28</v>
      </c>
    </row>
    <row r="70" spans="2:59" ht="64.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0</v>
      </c>
      <c r="D71" s="5">
        <v>0</v>
      </c>
      <c r="E71" s="5">
        <v>2</v>
      </c>
      <c r="F71" s="5">
        <v>4</v>
      </c>
      <c r="G71" s="5">
        <v>8</v>
      </c>
      <c r="H71" s="5">
        <v>274</v>
      </c>
      <c r="I71" s="5">
        <v>4</v>
      </c>
      <c r="J71" s="5">
        <v>7</v>
      </c>
      <c r="K71" s="5">
        <v>36</v>
      </c>
      <c r="L71" s="5">
        <v>4</v>
      </c>
      <c r="M71" s="5">
        <v>27</v>
      </c>
      <c r="N71" s="5">
        <v>19</v>
      </c>
      <c r="O71" s="5">
        <v>27</v>
      </c>
      <c r="P71" s="5">
        <v>0</v>
      </c>
      <c r="Q71" s="5">
        <v>0</v>
      </c>
      <c r="R71" s="5">
        <v>11</v>
      </c>
      <c r="S71" s="5">
        <v>9</v>
      </c>
      <c r="T71" s="5">
        <v>23</v>
      </c>
      <c r="U71" s="6">
        <v>0</v>
      </c>
      <c r="V71" s="6">
        <v>2</v>
      </c>
      <c r="W71" s="6">
        <v>0</v>
      </c>
      <c r="X71" s="6">
        <v>2</v>
      </c>
      <c r="Y71" s="6">
        <v>0</v>
      </c>
      <c r="Z71" s="6">
        <v>1</v>
      </c>
      <c r="AA71" s="6">
        <v>3</v>
      </c>
      <c r="AB71" s="6">
        <v>0</v>
      </c>
      <c r="AC71" s="6">
        <v>0</v>
      </c>
      <c r="AD71" s="22">
        <f t="shared" ref="AD71:AD97" si="8">SUM(C71:AB71)</f>
        <v>463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4</v>
      </c>
      <c r="D72" s="5">
        <v>1</v>
      </c>
      <c r="E72" s="5">
        <v>1</v>
      </c>
      <c r="F72" s="5">
        <v>5</v>
      </c>
      <c r="G72" s="5">
        <v>5</v>
      </c>
      <c r="H72" s="5">
        <v>142</v>
      </c>
      <c r="I72" s="5">
        <v>2</v>
      </c>
      <c r="J72" s="5">
        <v>4</v>
      </c>
      <c r="K72" s="5">
        <v>5</v>
      </c>
      <c r="L72" s="5">
        <v>33</v>
      </c>
      <c r="M72" s="5">
        <v>1</v>
      </c>
      <c r="N72" s="5">
        <v>15</v>
      </c>
      <c r="O72" s="5">
        <v>28</v>
      </c>
      <c r="P72" s="5">
        <v>12</v>
      </c>
      <c r="Q72" s="5">
        <v>30</v>
      </c>
      <c r="R72" s="5">
        <v>9</v>
      </c>
      <c r="S72" s="5">
        <v>2</v>
      </c>
      <c r="T72" s="5">
        <v>10</v>
      </c>
      <c r="U72" s="6">
        <v>1</v>
      </c>
      <c r="V72" s="6">
        <v>1</v>
      </c>
      <c r="W72" s="6">
        <v>5</v>
      </c>
      <c r="X72" s="6">
        <v>0</v>
      </c>
      <c r="Y72" s="6">
        <v>2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323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13</v>
      </c>
      <c r="D73" s="5">
        <v>1</v>
      </c>
      <c r="E73" s="5">
        <v>0</v>
      </c>
      <c r="F73" s="5">
        <v>12</v>
      </c>
      <c r="G73" s="5">
        <v>1</v>
      </c>
      <c r="H73" s="5">
        <v>110</v>
      </c>
      <c r="I73" s="5">
        <v>19</v>
      </c>
      <c r="J73" s="5">
        <v>11</v>
      </c>
      <c r="K73" s="5">
        <v>7</v>
      </c>
      <c r="L73" s="5">
        <v>20</v>
      </c>
      <c r="M73" s="5">
        <v>42</v>
      </c>
      <c r="N73" s="5">
        <v>73</v>
      </c>
      <c r="O73" s="5">
        <v>37</v>
      </c>
      <c r="P73" s="5">
        <v>1</v>
      </c>
      <c r="Q73" s="5">
        <v>2</v>
      </c>
      <c r="R73" s="5">
        <v>0</v>
      </c>
      <c r="S73" s="5">
        <v>0</v>
      </c>
      <c r="T73" s="5">
        <v>3</v>
      </c>
      <c r="U73" s="6">
        <v>1</v>
      </c>
      <c r="V73" s="6">
        <v>0</v>
      </c>
      <c r="W73" s="6">
        <v>24</v>
      </c>
      <c r="X73" s="6">
        <v>1</v>
      </c>
      <c r="Y73" s="6">
        <v>21</v>
      </c>
      <c r="Z73" s="6">
        <v>4</v>
      </c>
      <c r="AA73" s="6">
        <v>0</v>
      </c>
      <c r="AB73" s="6">
        <v>0</v>
      </c>
      <c r="AC73" s="6">
        <v>0</v>
      </c>
      <c r="AD73" s="22">
        <f t="shared" si="8"/>
        <v>403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3</v>
      </c>
      <c r="D74" s="5">
        <v>2</v>
      </c>
      <c r="E74" s="5">
        <v>2</v>
      </c>
      <c r="F74" s="5">
        <v>1</v>
      </c>
      <c r="G74" s="5">
        <v>2</v>
      </c>
      <c r="H74" s="5">
        <v>35</v>
      </c>
      <c r="I74" s="5">
        <v>2</v>
      </c>
      <c r="J74" s="5">
        <v>4</v>
      </c>
      <c r="K74" s="5">
        <v>29</v>
      </c>
      <c r="L74" s="5">
        <v>21</v>
      </c>
      <c r="M74" s="5">
        <v>4</v>
      </c>
      <c r="N74" s="5">
        <v>10</v>
      </c>
      <c r="O74" s="5">
        <v>18</v>
      </c>
      <c r="P74" s="5">
        <v>7</v>
      </c>
      <c r="Q74" s="5">
        <v>0</v>
      </c>
      <c r="R74" s="5">
        <v>0</v>
      </c>
      <c r="S74" s="5">
        <v>0</v>
      </c>
      <c r="T74" s="5">
        <v>18</v>
      </c>
      <c r="U74" s="6">
        <v>9</v>
      </c>
      <c r="V74" s="6">
        <v>0</v>
      </c>
      <c r="W74" s="6">
        <v>0</v>
      </c>
      <c r="X74" s="6">
        <v>0</v>
      </c>
      <c r="Y74" s="6">
        <v>3</v>
      </c>
      <c r="Z74" s="6">
        <v>17</v>
      </c>
      <c r="AA74" s="6">
        <v>2</v>
      </c>
      <c r="AB74" s="6">
        <v>0</v>
      </c>
      <c r="AC74" s="6">
        <v>0</v>
      </c>
      <c r="AD74" s="22">
        <f t="shared" si="8"/>
        <v>189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22</v>
      </c>
      <c r="D75" s="5">
        <v>7</v>
      </c>
      <c r="E75" s="5">
        <v>2</v>
      </c>
      <c r="F75" s="5">
        <v>1</v>
      </c>
      <c r="G75" s="5">
        <v>0</v>
      </c>
      <c r="H75" s="5">
        <v>164</v>
      </c>
      <c r="I75" s="5">
        <v>10</v>
      </c>
      <c r="J75" s="5">
        <v>8</v>
      </c>
      <c r="K75" s="5">
        <v>45</v>
      </c>
      <c r="L75" s="5">
        <v>10</v>
      </c>
      <c r="M75" s="5">
        <v>14</v>
      </c>
      <c r="N75" s="5">
        <v>15</v>
      </c>
      <c r="O75" s="5">
        <v>19</v>
      </c>
      <c r="P75" s="5">
        <v>26</v>
      </c>
      <c r="Q75" s="5">
        <v>3</v>
      </c>
      <c r="R75" s="5">
        <v>3</v>
      </c>
      <c r="S75" s="5">
        <v>0</v>
      </c>
      <c r="T75" s="5">
        <v>9</v>
      </c>
      <c r="U75" s="6">
        <v>16</v>
      </c>
      <c r="V75" s="6">
        <v>0</v>
      </c>
      <c r="W75" s="6">
        <v>2</v>
      </c>
      <c r="X75" s="6">
        <v>3</v>
      </c>
      <c r="Y75" s="6">
        <v>6</v>
      </c>
      <c r="Z75" s="6">
        <v>1</v>
      </c>
      <c r="AA75" s="6">
        <v>5</v>
      </c>
      <c r="AB75" s="6">
        <v>0</v>
      </c>
      <c r="AC75" s="6">
        <v>0</v>
      </c>
      <c r="AD75" s="22">
        <f t="shared" si="8"/>
        <v>391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245</v>
      </c>
      <c r="D76" s="5">
        <v>104</v>
      </c>
      <c r="E76" s="5">
        <v>132</v>
      </c>
      <c r="F76" s="5">
        <v>41</v>
      </c>
      <c r="G76" s="5">
        <v>134</v>
      </c>
      <c r="H76" s="5">
        <v>149</v>
      </c>
      <c r="I76" s="5">
        <v>24</v>
      </c>
      <c r="J76" s="5">
        <v>42</v>
      </c>
      <c r="K76" s="5">
        <v>136</v>
      </c>
      <c r="L76" s="5">
        <v>91</v>
      </c>
      <c r="M76" s="5">
        <v>60</v>
      </c>
      <c r="N76" s="5">
        <v>65</v>
      </c>
      <c r="O76" s="5">
        <v>41</v>
      </c>
      <c r="P76" s="5">
        <v>109</v>
      </c>
      <c r="Q76" s="5">
        <v>57</v>
      </c>
      <c r="R76" s="5">
        <v>344</v>
      </c>
      <c r="S76" s="5">
        <v>117</v>
      </c>
      <c r="T76" s="5">
        <v>585</v>
      </c>
      <c r="U76" s="6">
        <v>623</v>
      </c>
      <c r="V76" s="6">
        <v>371</v>
      </c>
      <c r="W76" s="6">
        <v>1669</v>
      </c>
      <c r="X76" s="6">
        <v>737</v>
      </c>
      <c r="Y76" s="6">
        <v>1208</v>
      </c>
      <c r="Z76" s="6">
        <v>968</v>
      </c>
      <c r="AA76" s="6">
        <v>1243</v>
      </c>
      <c r="AB76" s="6">
        <v>0</v>
      </c>
      <c r="AC76" s="6">
        <v>0</v>
      </c>
      <c r="AD76" s="22">
        <f t="shared" si="8"/>
        <v>9295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3</v>
      </c>
      <c r="D77" s="5">
        <v>8</v>
      </c>
      <c r="E77" s="5">
        <v>6</v>
      </c>
      <c r="F77" s="5">
        <v>0</v>
      </c>
      <c r="G77" s="5">
        <v>21</v>
      </c>
      <c r="H77" s="5">
        <v>4</v>
      </c>
      <c r="I77" s="5">
        <v>0</v>
      </c>
      <c r="J77" s="5">
        <v>3</v>
      </c>
      <c r="K77" s="5">
        <v>8</v>
      </c>
      <c r="L77" s="5">
        <v>2</v>
      </c>
      <c r="M77" s="5">
        <v>4</v>
      </c>
      <c r="N77" s="5">
        <v>17</v>
      </c>
      <c r="O77" s="5">
        <v>0</v>
      </c>
      <c r="P77" s="5">
        <v>2</v>
      </c>
      <c r="Q77" s="5">
        <v>0</v>
      </c>
      <c r="R77" s="5">
        <v>5</v>
      </c>
      <c r="S77" s="5">
        <v>1</v>
      </c>
      <c r="T77" s="5">
        <v>6</v>
      </c>
      <c r="U77" s="6">
        <v>3</v>
      </c>
      <c r="V77" s="6">
        <v>0</v>
      </c>
      <c r="W77" s="6">
        <v>10</v>
      </c>
      <c r="X77" s="6">
        <v>2</v>
      </c>
      <c r="Y77" s="6">
        <v>36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142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21</v>
      </c>
      <c r="D78" s="5">
        <v>8</v>
      </c>
      <c r="E78" s="5">
        <v>29</v>
      </c>
      <c r="F78" s="5">
        <v>2</v>
      </c>
      <c r="G78" s="5">
        <v>10</v>
      </c>
      <c r="H78" s="5">
        <v>47</v>
      </c>
      <c r="I78" s="5">
        <v>3</v>
      </c>
      <c r="J78" s="5">
        <v>2</v>
      </c>
      <c r="K78" s="5">
        <v>2</v>
      </c>
      <c r="L78" s="5">
        <v>13</v>
      </c>
      <c r="M78" s="5">
        <v>0</v>
      </c>
      <c r="N78" s="5">
        <v>9</v>
      </c>
      <c r="O78" s="5">
        <v>13</v>
      </c>
      <c r="P78" s="5">
        <v>1</v>
      </c>
      <c r="Q78" s="5">
        <v>0</v>
      </c>
      <c r="R78" s="5">
        <v>9</v>
      </c>
      <c r="S78" s="5">
        <v>6</v>
      </c>
      <c r="T78" s="5">
        <v>5</v>
      </c>
      <c r="U78" s="6">
        <v>20</v>
      </c>
      <c r="V78" s="6">
        <v>0</v>
      </c>
      <c r="W78" s="6">
        <v>20</v>
      </c>
      <c r="X78" s="6">
        <v>23</v>
      </c>
      <c r="Y78" s="6">
        <v>10</v>
      </c>
      <c r="Z78" s="6">
        <v>3</v>
      </c>
      <c r="AA78" s="6">
        <v>6</v>
      </c>
      <c r="AB78" s="6">
        <v>0</v>
      </c>
      <c r="AC78" s="6">
        <v>0</v>
      </c>
      <c r="AD78" s="22">
        <f t="shared" si="8"/>
        <v>262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66</v>
      </c>
      <c r="D79" s="5">
        <v>27</v>
      </c>
      <c r="E79" s="5">
        <v>31</v>
      </c>
      <c r="F79" s="5">
        <v>25</v>
      </c>
      <c r="G79" s="5">
        <v>53</v>
      </c>
      <c r="H79" s="5">
        <v>176</v>
      </c>
      <c r="I79" s="5">
        <v>1</v>
      </c>
      <c r="J79" s="5">
        <v>1</v>
      </c>
      <c r="K79" s="5">
        <v>4</v>
      </c>
      <c r="L79" s="5">
        <v>1</v>
      </c>
      <c r="M79" s="5">
        <v>1</v>
      </c>
      <c r="N79" s="5">
        <v>13</v>
      </c>
      <c r="O79" s="5">
        <v>14</v>
      </c>
      <c r="P79" s="5">
        <v>17</v>
      </c>
      <c r="Q79" s="5">
        <v>0</v>
      </c>
      <c r="R79" s="5">
        <v>4</v>
      </c>
      <c r="S79" s="5">
        <v>2</v>
      </c>
      <c r="T79" s="5">
        <v>24</v>
      </c>
      <c r="U79" s="6">
        <v>11</v>
      </c>
      <c r="V79" s="6">
        <v>23</v>
      </c>
      <c r="W79" s="6">
        <v>7</v>
      </c>
      <c r="X79" s="6">
        <v>37</v>
      </c>
      <c r="Y79" s="6">
        <v>15</v>
      </c>
      <c r="Z79" s="6">
        <v>7</v>
      </c>
      <c r="AA79" s="6">
        <v>16</v>
      </c>
      <c r="AB79" s="6">
        <v>0</v>
      </c>
      <c r="AC79" s="6">
        <v>0</v>
      </c>
      <c r="AD79" s="22">
        <f t="shared" si="8"/>
        <v>576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2</v>
      </c>
      <c r="D80" s="5">
        <v>24</v>
      </c>
      <c r="E80" s="5">
        <v>25</v>
      </c>
      <c r="F80" s="5">
        <v>23</v>
      </c>
      <c r="G80" s="5">
        <v>11</v>
      </c>
      <c r="H80" s="5">
        <v>116</v>
      </c>
      <c r="I80" s="5">
        <v>3</v>
      </c>
      <c r="J80" s="5">
        <v>7</v>
      </c>
      <c r="K80" s="5">
        <v>0</v>
      </c>
      <c r="L80" s="5">
        <v>1</v>
      </c>
      <c r="M80" s="5">
        <v>9</v>
      </c>
      <c r="N80" s="5">
        <v>24</v>
      </c>
      <c r="O80" s="5">
        <v>20</v>
      </c>
      <c r="P80" s="5">
        <v>2</v>
      </c>
      <c r="Q80" s="5">
        <v>0</v>
      </c>
      <c r="R80" s="5">
        <v>2</v>
      </c>
      <c r="S80" s="5">
        <v>0</v>
      </c>
      <c r="T80" s="5">
        <v>14</v>
      </c>
      <c r="U80" s="6">
        <v>2</v>
      </c>
      <c r="V80" s="6">
        <v>1</v>
      </c>
      <c r="W80" s="6">
        <v>12</v>
      </c>
      <c r="X80" s="6">
        <v>46</v>
      </c>
      <c r="Y80" s="6">
        <v>17</v>
      </c>
      <c r="Z80" s="6">
        <v>15</v>
      </c>
      <c r="AA80" s="6">
        <v>14</v>
      </c>
      <c r="AB80" s="6">
        <v>0</v>
      </c>
      <c r="AC80" s="6">
        <v>0</v>
      </c>
      <c r="AD80" s="22">
        <f t="shared" si="8"/>
        <v>390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24</v>
      </c>
      <c r="D81" s="5">
        <v>14</v>
      </c>
      <c r="E81" s="5">
        <v>40</v>
      </c>
      <c r="F81" s="5">
        <v>5</v>
      </c>
      <c r="G81" s="5">
        <v>25</v>
      </c>
      <c r="H81" s="5">
        <v>66</v>
      </c>
      <c r="I81" s="5">
        <v>1</v>
      </c>
      <c r="J81" s="5">
        <v>0</v>
      </c>
      <c r="K81" s="5">
        <v>3</v>
      </c>
      <c r="L81" s="5">
        <v>9</v>
      </c>
      <c r="M81" s="5">
        <v>0</v>
      </c>
      <c r="N81" s="5">
        <v>6</v>
      </c>
      <c r="O81" s="5">
        <v>7</v>
      </c>
      <c r="P81" s="5">
        <v>9</v>
      </c>
      <c r="Q81" s="5">
        <v>0</v>
      </c>
      <c r="R81" s="5">
        <v>2</v>
      </c>
      <c r="S81" s="5">
        <v>14</v>
      </c>
      <c r="T81" s="5">
        <v>6</v>
      </c>
      <c r="U81" s="6">
        <v>3</v>
      </c>
      <c r="V81" s="6">
        <v>3</v>
      </c>
      <c r="W81" s="6">
        <v>2</v>
      </c>
      <c r="X81" s="6">
        <v>4</v>
      </c>
      <c r="Y81" s="6">
        <v>10</v>
      </c>
      <c r="Z81" s="6">
        <v>3</v>
      </c>
      <c r="AA81" s="6">
        <v>43</v>
      </c>
      <c r="AB81" s="6">
        <v>0</v>
      </c>
      <c r="AC81" s="6">
        <v>0</v>
      </c>
      <c r="AD81" s="22">
        <f t="shared" si="8"/>
        <v>299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17</v>
      </c>
      <c r="D82" s="5">
        <v>15</v>
      </c>
      <c r="E82" s="5">
        <v>63</v>
      </c>
      <c r="F82" s="5">
        <v>6</v>
      </c>
      <c r="G82" s="5">
        <v>21</v>
      </c>
      <c r="H82" s="5">
        <v>90</v>
      </c>
      <c r="I82" s="5">
        <v>22</v>
      </c>
      <c r="J82" s="5">
        <v>9</v>
      </c>
      <c r="K82" s="5">
        <v>16</v>
      </c>
      <c r="L82" s="5">
        <v>44</v>
      </c>
      <c r="M82" s="5">
        <v>4</v>
      </c>
      <c r="N82" s="5">
        <v>0</v>
      </c>
      <c r="O82" s="5">
        <v>12</v>
      </c>
      <c r="P82" s="5">
        <v>14</v>
      </c>
      <c r="Q82" s="5">
        <v>0</v>
      </c>
      <c r="R82" s="5">
        <v>4</v>
      </c>
      <c r="S82" s="5">
        <v>6</v>
      </c>
      <c r="T82" s="5">
        <v>3</v>
      </c>
      <c r="U82" s="6">
        <v>22</v>
      </c>
      <c r="V82" s="6">
        <v>2</v>
      </c>
      <c r="W82" s="6">
        <v>26</v>
      </c>
      <c r="X82" s="6">
        <v>10</v>
      </c>
      <c r="Y82" s="6">
        <v>13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23</v>
      </c>
      <c r="D83" s="5">
        <v>13</v>
      </c>
      <c r="E83" s="5">
        <v>35</v>
      </c>
      <c r="F83" s="5">
        <v>16</v>
      </c>
      <c r="G83" s="5">
        <v>23</v>
      </c>
      <c r="H83" s="5">
        <v>60</v>
      </c>
      <c r="I83" s="5">
        <v>2</v>
      </c>
      <c r="J83" s="5">
        <v>15</v>
      </c>
      <c r="K83" s="5">
        <v>19</v>
      </c>
      <c r="L83" s="5">
        <v>24</v>
      </c>
      <c r="M83" s="5">
        <v>6</v>
      </c>
      <c r="N83" s="5">
        <v>2</v>
      </c>
      <c r="O83" s="5">
        <v>1</v>
      </c>
      <c r="P83" s="5">
        <v>55</v>
      </c>
      <c r="Q83" s="5">
        <v>16</v>
      </c>
      <c r="R83" s="5">
        <v>76</v>
      </c>
      <c r="S83" s="5">
        <v>10</v>
      </c>
      <c r="T83" s="5">
        <v>130</v>
      </c>
      <c r="U83" s="6">
        <v>180</v>
      </c>
      <c r="V83" s="6">
        <v>46</v>
      </c>
      <c r="W83" s="6">
        <v>200</v>
      </c>
      <c r="X83" s="6">
        <v>126</v>
      </c>
      <c r="Y83" s="6">
        <v>169</v>
      </c>
      <c r="Z83" s="6">
        <v>103</v>
      </c>
      <c r="AA83" s="6">
        <v>164</v>
      </c>
      <c r="AB83" s="6">
        <v>0</v>
      </c>
      <c r="AC83" s="6">
        <v>0</v>
      </c>
      <c r="AD83" s="22">
        <f t="shared" si="8"/>
        <v>1514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2</v>
      </c>
      <c r="D84" s="5">
        <v>20</v>
      </c>
      <c r="E84" s="5">
        <v>0</v>
      </c>
      <c r="F84" s="5">
        <v>5</v>
      </c>
      <c r="G84" s="5">
        <v>2</v>
      </c>
      <c r="H84" s="5">
        <v>124</v>
      </c>
      <c r="I84" s="5">
        <v>1</v>
      </c>
      <c r="J84" s="5">
        <v>1</v>
      </c>
      <c r="K84" s="5">
        <v>8</v>
      </c>
      <c r="L84" s="5">
        <v>1</v>
      </c>
      <c r="M84" s="5">
        <v>5</v>
      </c>
      <c r="N84" s="5">
        <v>15</v>
      </c>
      <c r="O84" s="5">
        <v>67</v>
      </c>
      <c r="P84" s="5">
        <v>2</v>
      </c>
      <c r="Q84" s="5">
        <v>30</v>
      </c>
      <c r="R84" s="5">
        <v>74</v>
      </c>
      <c r="S84" s="5">
        <v>27</v>
      </c>
      <c r="T84" s="5">
        <v>116</v>
      </c>
      <c r="U84" s="6">
        <v>101</v>
      </c>
      <c r="V84" s="6">
        <v>39</v>
      </c>
      <c r="W84" s="6">
        <v>134</v>
      </c>
      <c r="X84" s="6">
        <v>90</v>
      </c>
      <c r="Y84" s="6">
        <v>70</v>
      </c>
      <c r="Z84" s="6">
        <v>119</v>
      </c>
      <c r="AA84" s="6">
        <v>141</v>
      </c>
      <c r="AB84" s="6">
        <v>0</v>
      </c>
      <c r="AC84" s="6">
        <v>0</v>
      </c>
      <c r="AD84" s="22">
        <f t="shared" si="8"/>
        <v>1194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4</v>
      </c>
      <c r="D85" s="5">
        <v>30</v>
      </c>
      <c r="E85" s="5">
        <v>1</v>
      </c>
      <c r="F85" s="5">
        <v>0</v>
      </c>
      <c r="G85" s="5">
        <v>1</v>
      </c>
      <c r="H85" s="5">
        <v>40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27</v>
      </c>
      <c r="P85" s="5">
        <v>29</v>
      </c>
      <c r="Q85" s="5">
        <v>0</v>
      </c>
      <c r="R85" s="5">
        <v>5</v>
      </c>
      <c r="S85" s="5">
        <v>2</v>
      </c>
      <c r="T85" s="5">
        <v>60</v>
      </c>
      <c r="U85" s="6">
        <v>2</v>
      </c>
      <c r="V85" s="6">
        <v>12</v>
      </c>
      <c r="W85" s="6">
        <v>32</v>
      </c>
      <c r="X85" s="6">
        <v>12</v>
      </c>
      <c r="Y85" s="6">
        <v>57</v>
      </c>
      <c r="Z85" s="6">
        <v>69</v>
      </c>
      <c r="AA85" s="6">
        <v>26</v>
      </c>
      <c r="AB85" s="6">
        <v>0</v>
      </c>
      <c r="AC85" s="6">
        <v>0</v>
      </c>
      <c r="AD85" s="22">
        <f t="shared" si="8"/>
        <v>410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10</v>
      </c>
      <c r="D86" s="5">
        <v>4</v>
      </c>
      <c r="E86" s="5">
        <v>2</v>
      </c>
      <c r="F86" s="5">
        <v>1</v>
      </c>
      <c r="G86" s="5">
        <v>4</v>
      </c>
      <c r="H86" s="5">
        <v>401</v>
      </c>
      <c r="I86" s="5">
        <v>5</v>
      </c>
      <c r="J86" s="5">
        <v>9</v>
      </c>
      <c r="K86" s="5">
        <v>19</v>
      </c>
      <c r="L86" s="5">
        <v>4</v>
      </c>
      <c r="M86" s="5">
        <v>1</v>
      </c>
      <c r="N86" s="5">
        <v>2</v>
      </c>
      <c r="O86" s="5">
        <v>112</v>
      </c>
      <c r="P86" s="5">
        <v>106</v>
      </c>
      <c r="Q86" s="5">
        <v>3</v>
      </c>
      <c r="R86" s="5">
        <v>5</v>
      </c>
      <c r="S86" s="5">
        <v>4</v>
      </c>
      <c r="T86" s="5">
        <v>95</v>
      </c>
      <c r="U86" s="6">
        <v>15</v>
      </c>
      <c r="V86" s="6">
        <v>13</v>
      </c>
      <c r="W86" s="6">
        <v>66</v>
      </c>
      <c r="X86" s="6">
        <v>45</v>
      </c>
      <c r="Y86" s="6">
        <v>69</v>
      </c>
      <c r="Z86" s="6">
        <v>46</v>
      </c>
      <c r="AA86" s="6">
        <v>125</v>
      </c>
      <c r="AB86" s="6">
        <v>0</v>
      </c>
      <c r="AC86" s="6">
        <v>0</v>
      </c>
      <c r="AD86" s="22">
        <f t="shared" si="8"/>
        <v>1166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4</v>
      </c>
      <c r="D87" s="5">
        <v>2</v>
      </c>
      <c r="E87" s="5">
        <v>0</v>
      </c>
      <c r="F87" s="5">
        <v>17</v>
      </c>
      <c r="G87" s="5">
        <v>0</v>
      </c>
      <c r="H87" s="5">
        <v>96</v>
      </c>
      <c r="I87" s="5">
        <v>0</v>
      </c>
      <c r="J87" s="5">
        <v>8</v>
      </c>
      <c r="K87" s="5">
        <v>3</v>
      </c>
      <c r="L87" s="5">
        <v>0</v>
      </c>
      <c r="M87" s="5">
        <v>2</v>
      </c>
      <c r="N87" s="5">
        <v>10</v>
      </c>
      <c r="O87" s="5">
        <v>9</v>
      </c>
      <c r="P87" s="5">
        <v>20</v>
      </c>
      <c r="Q87" s="5">
        <v>1</v>
      </c>
      <c r="R87" s="5">
        <v>1</v>
      </c>
      <c r="S87" s="5">
        <v>0</v>
      </c>
      <c r="T87" s="5">
        <v>39</v>
      </c>
      <c r="U87" s="5">
        <v>5</v>
      </c>
      <c r="V87" s="5">
        <v>1</v>
      </c>
      <c r="W87" s="5">
        <v>63</v>
      </c>
      <c r="X87" s="5">
        <v>51</v>
      </c>
      <c r="Y87" s="5">
        <v>81</v>
      </c>
      <c r="Z87" s="5">
        <v>90</v>
      </c>
      <c r="AA87" s="5">
        <v>112</v>
      </c>
      <c r="AB87" s="5">
        <v>0</v>
      </c>
      <c r="AC87" s="6">
        <v>0</v>
      </c>
      <c r="AD87" s="22">
        <f t="shared" si="8"/>
        <v>615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9</v>
      </c>
      <c r="D88" s="5">
        <v>8</v>
      </c>
      <c r="E88" s="5">
        <v>10</v>
      </c>
      <c r="F88" s="5">
        <v>17</v>
      </c>
      <c r="G88" s="5">
        <v>5</v>
      </c>
      <c r="H88" s="5">
        <v>645</v>
      </c>
      <c r="I88" s="5">
        <v>13</v>
      </c>
      <c r="J88" s="5">
        <v>4</v>
      </c>
      <c r="K88" s="5">
        <v>28</v>
      </c>
      <c r="L88" s="5">
        <v>21</v>
      </c>
      <c r="M88" s="5">
        <v>2</v>
      </c>
      <c r="N88" s="5">
        <v>7</v>
      </c>
      <c r="O88" s="5">
        <v>156</v>
      </c>
      <c r="P88" s="5">
        <v>98</v>
      </c>
      <c r="Q88" s="5">
        <v>29</v>
      </c>
      <c r="R88" s="5">
        <v>86</v>
      </c>
      <c r="S88" s="5">
        <v>31</v>
      </c>
      <c r="T88" s="5">
        <v>1</v>
      </c>
      <c r="U88" s="6">
        <v>179</v>
      </c>
      <c r="V88" s="6">
        <v>9</v>
      </c>
      <c r="W88" s="6">
        <v>249</v>
      </c>
      <c r="X88" s="6">
        <v>142</v>
      </c>
      <c r="Y88" s="6">
        <v>125</v>
      </c>
      <c r="Z88" s="6">
        <v>99</v>
      </c>
      <c r="AA88" s="6">
        <v>207</v>
      </c>
      <c r="AB88" s="6">
        <v>0</v>
      </c>
      <c r="AC88" s="6">
        <v>0</v>
      </c>
      <c r="AD88" s="22">
        <f t="shared" si="8"/>
        <v>2180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0</v>
      </c>
      <c r="D89" s="5">
        <v>2</v>
      </c>
      <c r="E89" s="5">
        <v>1</v>
      </c>
      <c r="F89" s="5">
        <v>16</v>
      </c>
      <c r="G89" s="5">
        <v>4</v>
      </c>
      <c r="H89" s="5">
        <v>755</v>
      </c>
      <c r="I89" s="5">
        <v>1</v>
      </c>
      <c r="J89" s="5">
        <v>18</v>
      </c>
      <c r="K89" s="5">
        <v>15</v>
      </c>
      <c r="L89" s="5">
        <v>3</v>
      </c>
      <c r="M89" s="5">
        <v>0</v>
      </c>
      <c r="N89" s="5">
        <v>24</v>
      </c>
      <c r="O89" s="5">
        <v>231</v>
      </c>
      <c r="P89" s="5">
        <v>120</v>
      </c>
      <c r="Q89" s="5">
        <v>7</v>
      </c>
      <c r="R89" s="5">
        <v>8</v>
      </c>
      <c r="S89" s="5">
        <v>24</v>
      </c>
      <c r="T89" s="5">
        <v>182</v>
      </c>
      <c r="U89" s="6">
        <v>8</v>
      </c>
      <c r="V89" s="6">
        <v>16</v>
      </c>
      <c r="W89" s="6">
        <v>49</v>
      </c>
      <c r="X89" s="6">
        <v>41</v>
      </c>
      <c r="Y89" s="6">
        <v>117</v>
      </c>
      <c r="Z89" s="6">
        <v>80</v>
      </c>
      <c r="AA89" s="6">
        <v>142</v>
      </c>
      <c r="AB89" s="6">
        <v>0</v>
      </c>
      <c r="AC89" s="6">
        <v>0</v>
      </c>
      <c r="AD89" s="22">
        <f t="shared" si="8"/>
        <v>1864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1</v>
      </c>
      <c r="D90" s="5">
        <v>2</v>
      </c>
      <c r="E90" s="5">
        <v>2</v>
      </c>
      <c r="F90" s="5">
        <v>0</v>
      </c>
      <c r="G90" s="5">
        <v>5</v>
      </c>
      <c r="H90" s="5">
        <v>343</v>
      </c>
      <c r="I90" s="5">
        <v>5</v>
      </c>
      <c r="J90" s="5">
        <v>1</v>
      </c>
      <c r="K90" s="5">
        <v>18</v>
      </c>
      <c r="L90" s="5">
        <v>0</v>
      </c>
      <c r="M90" s="5">
        <v>10</v>
      </c>
      <c r="N90" s="5">
        <v>3</v>
      </c>
      <c r="O90" s="5">
        <v>60</v>
      </c>
      <c r="P90" s="5">
        <v>40</v>
      </c>
      <c r="Q90" s="5">
        <v>9</v>
      </c>
      <c r="R90" s="5">
        <v>20</v>
      </c>
      <c r="S90" s="5">
        <v>3</v>
      </c>
      <c r="T90" s="5">
        <v>12</v>
      </c>
      <c r="U90" s="6">
        <v>19</v>
      </c>
      <c r="V90" s="6">
        <v>0</v>
      </c>
      <c r="W90" s="6">
        <v>60</v>
      </c>
      <c r="X90" s="6">
        <v>73</v>
      </c>
      <c r="Y90" s="6">
        <v>49</v>
      </c>
      <c r="Z90" s="6">
        <v>54</v>
      </c>
      <c r="AA90" s="6">
        <v>22</v>
      </c>
      <c r="AB90" s="6">
        <v>0</v>
      </c>
      <c r="AC90" s="6">
        <v>0</v>
      </c>
      <c r="AD90" s="22">
        <f t="shared" si="8"/>
        <v>811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1</v>
      </c>
      <c r="D91" s="5">
        <v>5</v>
      </c>
      <c r="E91" s="5">
        <v>8</v>
      </c>
      <c r="F91" s="5">
        <v>0</v>
      </c>
      <c r="G91" s="5">
        <v>5</v>
      </c>
      <c r="H91" s="5">
        <v>1621</v>
      </c>
      <c r="I91" s="5">
        <v>29</v>
      </c>
      <c r="J91" s="5">
        <v>25</v>
      </c>
      <c r="K91" s="5">
        <v>23</v>
      </c>
      <c r="L91" s="5">
        <v>3</v>
      </c>
      <c r="M91" s="5">
        <v>7</v>
      </c>
      <c r="N91" s="5">
        <v>13</v>
      </c>
      <c r="O91" s="5">
        <v>313</v>
      </c>
      <c r="P91" s="5">
        <v>175</v>
      </c>
      <c r="Q91" s="5">
        <v>13</v>
      </c>
      <c r="R91" s="5">
        <v>70</v>
      </c>
      <c r="S91" s="5">
        <v>36</v>
      </c>
      <c r="T91" s="5">
        <v>246</v>
      </c>
      <c r="U91" s="6">
        <v>34</v>
      </c>
      <c r="V91" s="6">
        <v>42</v>
      </c>
      <c r="W91" s="6">
        <v>15</v>
      </c>
      <c r="X91" s="6">
        <v>32</v>
      </c>
      <c r="Y91" s="6">
        <v>183</v>
      </c>
      <c r="Z91" s="6">
        <v>328</v>
      </c>
      <c r="AA91" s="6">
        <v>441</v>
      </c>
      <c r="AB91" s="6">
        <v>0</v>
      </c>
      <c r="AC91" s="6">
        <v>0</v>
      </c>
      <c r="AD91" s="22">
        <f t="shared" si="8"/>
        <v>3668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4</v>
      </c>
      <c r="D92" s="5">
        <v>0</v>
      </c>
      <c r="E92" s="5">
        <v>16</v>
      </c>
      <c r="F92" s="5">
        <v>0</v>
      </c>
      <c r="G92" s="5">
        <v>1</v>
      </c>
      <c r="H92" s="5">
        <v>800</v>
      </c>
      <c r="I92" s="5">
        <v>0</v>
      </c>
      <c r="J92" s="5">
        <v>18</v>
      </c>
      <c r="K92" s="5">
        <v>23</v>
      </c>
      <c r="L92" s="5">
        <v>56</v>
      </c>
      <c r="M92" s="5">
        <v>1</v>
      </c>
      <c r="N92" s="5">
        <v>6</v>
      </c>
      <c r="O92" s="5">
        <v>144</v>
      </c>
      <c r="P92" s="5">
        <v>134</v>
      </c>
      <c r="Q92" s="5">
        <v>19</v>
      </c>
      <c r="R92" s="5">
        <v>55</v>
      </c>
      <c r="S92" s="5">
        <v>61</v>
      </c>
      <c r="T92" s="5">
        <v>126</v>
      </c>
      <c r="U92" s="6">
        <v>47</v>
      </c>
      <c r="V92" s="6">
        <v>93</v>
      </c>
      <c r="W92" s="6">
        <v>27</v>
      </c>
      <c r="X92" s="6">
        <v>9</v>
      </c>
      <c r="Y92" s="6">
        <v>63</v>
      </c>
      <c r="Z92" s="6">
        <v>150</v>
      </c>
      <c r="AA92" s="6">
        <v>210</v>
      </c>
      <c r="AB92" s="6">
        <v>0</v>
      </c>
      <c r="AC92" s="6">
        <v>0</v>
      </c>
      <c r="AD92" s="22">
        <f t="shared" si="8"/>
        <v>2063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3</v>
      </c>
      <c r="D93" s="5">
        <v>1</v>
      </c>
      <c r="E93" s="5">
        <v>19</v>
      </c>
      <c r="F93" s="5">
        <v>0</v>
      </c>
      <c r="G93" s="5">
        <v>13</v>
      </c>
      <c r="H93" s="5">
        <v>1270</v>
      </c>
      <c r="I93" s="5">
        <v>55</v>
      </c>
      <c r="J93" s="5">
        <v>17</v>
      </c>
      <c r="K93" s="5">
        <v>8</v>
      </c>
      <c r="L93" s="5">
        <v>25</v>
      </c>
      <c r="M93" s="5">
        <v>16</v>
      </c>
      <c r="N93" s="5">
        <v>24</v>
      </c>
      <c r="O93" s="5">
        <v>223</v>
      </c>
      <c r="P93" s="5">
        <v>83</v>
      </c>
      <c r="Q93" s="5">
        <v>47</v>
      </c>
      <c r="R93" s="5">
        <v>54</v>
      </c>
      <c r="S93" s="5">
        <v>72</v>
      </c>
      <c r="T93" s="5">
        <v>161</v>
      </c>
      <c r="U93" s="6">
        <v>128</v>
      </c>
      <c r="V93" s="6">
        <v>79</v>
      </c>
      <c r="W93" s="6">
        <v>190</v>
      </c>
      <c r="X93" s="6">
        <v>84</v>
      </c>
      <c r="Y93" s="6">
        <v>15</v>
      </c>
      <c r="Z93" s="6">
        <v>204</v>
      </c>
      <c r="AA93" s="6">
        <v>394</v>
      </c>
      <c r="AB93" s="6">
        <v>0</v>
      </c>
      <c r="AC93" s="6">
        <v>0</v>
      </c>
      <c r="AD93" s="22">
        <f t="shared" si="8"/>
        <v>3185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1</v>
      </c>
      <c r="D94" s="5">
        <v>1</v>
      </c>
      <c r="E94" s="5">
        <v>4</v>
      </c>
      <c r="F94" s="5">
        <v>10</v>
      </c>
      <c r="G94" s="5">
        <v>10</v>
      </c>
      <c r="H94" s="5">
        <v>1019</v>
      </c>
      <c r="I94" s="5">
        <v>1</v>
      </c>
      <c r="J94" s="5">
        <v>9</v>
      </c>
      <c r="K94" s="5">
        <v>7</v>
      </c>
      <c r="L94" s="5">
        <v>13</v>
      </c>
      <c r="M94" s="5">
        <v>11</v>
      </c>
      <c r="N94" s="5">
        <v>21</v>
      </c>
      <c r="O94" s="5">
        <v>121</v>
      </c>
      <c r="P94" s="5">
        <v>179</v>
      </c>
      <c r="Q94" s="5">
        <v>72</v>
      </c>
      <c r="R94" s="5">
        <v>50</v>
      </c>
      <c r="S94" s="5">
        <v>76</v>
      </c>
      <c r="T94" s="5">
        <v>96</v>
      </c>
      <c r="U94" s="6">
        <v>76</v>
      </c>
      <c r="V94" s="6">
        <v>98</v>
      </c>
      <c r="W94" s="6">
        <v>332</v>
      </c>
      <c r="X94" s="6">
        <v>136</v>
      </c>
      <c r="Y94" s="6">
        <v>260</v>
      </c>
      <c r="Z94" s="6">
        <v>6</v>
      </c>
      <c r="AA94" s="6">
        <v>152</v>
      </c>
      <c r="AB94" s="6">
        <v>0</v>
      </c>
      <c r="AC94" s="6">
        <v>0</v>
      </c>
      <c r="AD94" s="22">
        <f t="shared" si="8"/>
        <v>2761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6</v>
      </c>
      <c r="D95" s="5">
        <v>3</v>
      </c>
      <c r="E95" s="5">
        <v>2</v>
      </c>
      <c r="F95" s="5">
        <v>13</v>
      </c>
      <c r="G95" s="5">
        <v>2</v>
      </c>
      <c r="H95" s="5">
        <v>1547</v>
      </c>
      <c r="I95" s="5">
        <v>3</v>
      </c>
      <c r="J95" s="5">
        <v>3</v>
      </c>
      <c r="K95" s="5">
        <v>19</v>
      </c>
      <c r="L95" s="5">
        <v>23</v>
      </c>
      <c r="M95" s="5">
        <v>38</v>
      </c>
      <c r="N95" s="5">
        <v>14</v>
      </c>
      <c r="O95" s="5">
        <v>326</v>
      </c>
      <c r="P95" s="5">
        <v>149</v>
      </c>
      <c r="Q95" s="5">
        <v>15</v>
      </c>
      <c r="R95" s="5">
        <v>103</v>
      </c>
      <c r="S95" s="5">
        <v>124</v>
      </c>
      <c r="T95" s="5">
        <v>159</v>
      </c>
      <c r="U95" s="6">
        <v>130</v>
      </c>
      <c r="V95" s="6">
        <v>68</v>
      </c>
      <c r="W95" s="6">
        <v>391</v>
      </c>
      <c r="X95" s="6">
        <v>236</v>
      </c>
      <c r="Y95" s="6">
        <v>361</v>
      </c>
      <c r="Z95" s="6">
        <v>190</v>
      </c>
      <c r="AA95" s="6">
        <v>3</v>
      </c>
      <c r="AB95" s="6">
        <v>0</v>
      </c>
      <c r="AC95" s="6">
        <v>0</v>
      </c>
      <c r="AD95" s="22">
        <f t="shared" si="8"/>
        <v>3928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488</v>
      </c>
      <c r="D98" s="23">
        <f t="shared" si="11"/>
        <v>302</v>
      </c>
      <c r="E98" s="23">
        <f t="shared" si="11"/>
        <v>433</v>
      </c>
      <c r="F98" s="23">
        <f t="shared" si="11"/>
        <v>220</v>
      </c>
      <c r="G98" s="23">
        <f t="shared" si="11"/>
        <v>366</v>
      </c>
      <c r="H98" s="23">
        <f t="shared" si="11"/>
        <v>10094</v>
      </c>
      <c r="I98" s="23">
        <f t="shared" si="11"/>
        <v>206</v>
      </c>
      <c r="J98" s="23">
        <f t="shared" si="11"/>
        <v>227</v>
      </c>
      <c r="K98" s="23">
        <f t="shared" si="11"/>
        <v>481</v>
      </c>
      <c r="L98" s="23">
        <f t="shared" si="11"/>
        <v>422</v>
      </c>
      <c r="M98" s="23">
        <f t="shared" si="11"/>
        <v>265</v>
      </c>
      <c r="N98" s="23">
        <f t="shared" si="11"/>
        <v>407</v>
      </c>
      <c r="O98" s="23">
        <f t="shared" si="11"/>
        <v>2026</v>
      </c>
      <c r="P98" s="23">
        <f t="shared" si="11"/>
        <v>1390</v>
      </c>
      <c r="Q98" s="23">
        <f t="shared" si="11"/>
        <v>353</v>
      </c>
      <c r="R98" s="23">
        <f t="shared" si="11"/>
        <v>1000</v>
      </c>
      <c r="S98" s="23">
        <f t="shared" si="11"/>
        <v>627</v>
      </c>
      <c r="T98" s="23">
        <f t="shared" si="11"/>
        <v>2129</v>
      </c>
      <c r="U98" s="23">
        <f t="shared" si="11"/>
        <v>1635</v>
      </c>
      <c r="V98" s="23">
        <f t="shared" si="11"/>
        <v>919</v>
      </c>
      <c r="W98" s="23">
        <f t="shared" si="11"/>
        <v>3585</v>
      </c>
      <c r="X98" s="23">
        <f t="shared" si="11"/>
        <v>1942</v>
      </c>
      <c r="Y98" s="23">
        <f t="shared" si="11"/>
        <v>2960</v>
      </c>
      <c r="Z98" s="23">
        <f t="shared" si="11"/>
        <v>2562</v>
      </c>
      <c r="AA98" s="23">
        <f t="shared" si="11"/>
        <v>3487</v>
      </c>
      <c r="AB98" s="23">
        <f t="shared" si="11"/>
        <v>0</v>
      </c>
      <c r="AC98" s="23">
        <f t="shared" si="11"/>
        <v>0</v>
      </c>
      <c r="AD98" s="23">
        <f>SUM(AD71:AD97)</f>
        <v>38526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Mayo</v>
      </c>
      <c r="E102" t="s">
        <v>29</v>
      </c>
    </row>
    <row r="103" spans="2:59" ht="69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30</v>
      </c>
      <c r="D104" s="5">
        <f t="shared" ref="D104:AB104" si="12">+D7+D39+D71</f>
        <v>178</v>
      </c>
      <c r="E104" s="5">
        <f t="shared" si="12"/>
        <v>438</v>
      </c>
      <c r="F104" s="5">
        <f t="shared" si="12"/>
        <v>692</v>
      </c>
      <c r="G104" s="5">
        <f t="shared" si="12"/>
        <v>663</v>
      </c>
      <c r="H104" s="5">
        <f t="shared" si="12"/>
        <v>6647</v>
      </c>
      <c r="I104" s="5">
        <f t="shared" si="12"/>
        <v>582</v>
      </c>
      <c r="J104" s="5">
        <f t="shared" si="12"/>
        <v>745</v>
      </c>
      <c r="K104" s="5">
        <f t="shared" si="12"/>
        <v>636</v>
      </c>
      <c r="L104" s="5">
        <f t="shared" si="12"/>
        <v>753</v>
      </c>
      <c r="M104" s="5">
        <f t="shared" si="12"/>
        <v>489</v>
      </c>
      <c r="N104" s="5">
        <f t="shared" si="12"/>
        <v>541</v>
      </c>
      <c r="O104" s="5">
        <f t="shared" si="12"/>
        <v>611</v>
      </c>
      <c r="P104" s="5">
        <f t="shared" si="12"/>
        <v>145</v>
      </c>
      <c r="Q104" s="5">
        <f t="shared" si="12"/>
        <v>150</v>
      </c>
      <c r="R104" s="5">
        <f t="shared" si="12"/>
        <v>330</v>
      </c>
      <c r="S104" s="5">
        <f t="shared" si="12"/>
        <v>178</v>
      </c>
      <c r="T104" s="5">
        <f t="shared" si="12"/>
        <v>268</v>
      </c>
      <c r="U104" s="6">
        <f t="shared" si="12"/>
        <v>92</v>
      </c>
      <c r="V104" s="6">
        <f t="shared" si="12"/>
        <v>77</v>
      </c>
      <c r="W104" s="6">
        <f t="shared" si="12"/>
        <v>102</v>
      </c>
      <c r="X104" s="6">
        <f t="shared" si="12"/>
        <v>61</v>
      </c>
      <c r="Y104" s="6">
        <f t="shared" si="12"/>
        <v>58</v>
      </c>
      <c r="Z104" s="6">
        <f t="shared" si="12"/>
        <v>92</v>
      </c>
      <c r="AA104" s="6">
        <f t="shared" si="12"/>
        <v>256</v>
      </c>
      <c r="AB104" s="6">
        <f t="shared" si="12"/>
        <v>0</v>
      </c>
      <c r="AC104" s="6">
        <v>0</v>
      </c>
      <c r="AD104" s="22">
        <f>SUM(C104:AC104)</f>
        <v>14814</v>
      </c>
    </row>
    <row r="105" spans="2:59" x14ac:dyDescent="0.3">
      <c r="B105" s="21" t="s">
        <v>50</v>
      </c>
      <c r="C105" s="5">
        <f t="shared" ref="C105:AB114" si="13">+C8+C40+C72</f>
        <v>260</v>
      </c>
      <c r="D105" s="5">
        <f t="shared" si="13"/>
        <v>15</v>
      </c>
      <c r="E105" s="5">
        <f t="shared" si="13"/>
        <v>162</v>
      </c>
      <c r="F105" s="5">
        <f t="shared" si="13"/>
        <v>134</v>
      </c>
      <c r="G105" s="5">
        <f t="shared" si="13"/>
        <v>229</v>
      </c>
      <c r="H105" s="5">
        <f t="shared" si="13"/>
        <v>4304</v>
      </c>
      <c r="I105" s="5">
        <f t="shared" si="13"/>
        <v>606</v>
      </c>
      <c r="J105" s="5">
        <f t="shared" si="13"/>
        <v>789</v>
      </c>
      <c r="K105" s="5">
        <f t="shared" si="13"/>
        <v>657</v>
      </c>
      <c r="L105" s="5">
        <f t="shared" si="13"/>
        <v>578</v>
      </c>
      <c r="M105" s="5">
        <f t="shared" si="13"/>
        <v>390</v>
      </c>
      <c r="N105" s="5">
        <f t="shared" si="13"/>
        <v>677</v>
      </c>
      <c r="O105" s="5">
        <f t="shared" si="13"/>
        <v>567</v>
      </c>
      <c r="P105" s="5">
        <f t="shared" si="13"/>
        <v>214</v>
      </c>
      <c r="Q105" s="5">
        <f t="shared" si="13"/>
        <v>158</v>
      </c>
      <c r="R105" s="5">
        <f t="shared" si="13"/>
        <v>281</v>
      </c>
      <c r="S105" s="5">
        <f t="shared" si="13"/>
        <v>403</v>
      </c>
      <c r="T105" s="5">
        <f t="shared" si="13"/>
        <v>332</v>
      </c>
      <c r="U105" s="6">
        <f t="shared" si="13"/>
        <v>162</v>
      </c>
      <c r="V105" s="6">
        <f t="shared" si="13"/>
        <v>167</v>
      </c>
      <c r="W105" s="6">
        <f t="shared" si="13"/>
        <v>222</v>
      </c>
      <c r="X105" s="6">
        <f t="shared" si="13"/>
        <v>60</v>
      </c>
      <c r="Y105" s="6">
        <f t="shared" si="13"/>
        <v>134</v>
      </c>
      <c r="Z105" s="6">
        <f t="shared" si="13"/>
        <v>117</v>
      </c>
      <c r="AA105" s="6">
        <f t="shared" si="13"/>
        <v>271</v>
      </c>
      <c r="AB105" s="6">
        <f t="shared" si="13"/>
        <v>0</v>
      </c>
      <c r="AC105" s="6">
        <v>0</v>
      </c>
      <c r="AD105" s="22">
        <f t="shared" ref="AD105:AD130" si="14">SUM(C105:AC105)</f>
        <v>11889</v>
      </c>
    </row>
    <row r="106" spans="2:59" x14ac:dyDescent="0.3">
      <c r="B106" s="21" t="s">
        <v>61</v>
      </c>
      <c r="C106" s="5">
        <f t="shared" si="13"/>
        <v>727</v>
      </c>
      <c r="D106" s="5">
        <f t="shared" si="13"/>
        <v>122</v>
      </c>
      <c r="E106" s="5">
        <f t="shared" si="13"/>
        <v>8</v>
      </c>
      <c r="F106" s="5">
        <f t="shared" si="13"/>
        <v>145</v>
      </c>
      <c r="G106" s="5">
        <f t="shared" si="13"/>
        <v>179</v>
      </c>
      <c r="H106" s="5">
        <f t="shared" si="13"/>
        <v>4537</v>
      </c>
      <c r="I106" s="5">
        <f t="shared" si="13"/>
        <v>572</v>
      </c>
      <c r="J106" s="5">
        <f t="shared" si="13"/>
        <v>617</v>
      </c>
      <c r="K106" s="5">
        <f t="shared" si="13"/>
        <v>503</v>
      </c>
      <c r="L106" s="5">
        <f t="shared" si="13"/>
        <v>584</v>
      </c>
      <c r="M106" s="5">
        <f t="shared" si="13"/>
        <v>335</v>
      </c>
      <c r="N106" s="5">
        <f t="shared" si="13"/>
        <v>582</v>
      </c>
      <c r="O106" s="5">
        <f t="shared" si="13"/>
        <v>540</v>
      </c>
      <c r="P106" s="5">
        <f t="shared" si="13"/>
        <v>108</v>
      </c>
      <c r="Q106" s="5">
        <f t="shared" si="13"/>
        <v>118</v>
      </c>
      <c r="R106" s="5">
        <f t="shared" si="13"/>
        <v>182</v>
      </c>
      <c r="S106" s="5">
        <f t="shared" si="13"/>
        <v>190</v>
      </c>
      <c r="T106" s="5">
        <f t="shared" si="13"/>
        <v>309</v>
      </c>
      <c r="U106" s="6">
        <f t="shared" si="13"/>
        <v>239</v>
      </c>
      <c r="V106" s="6">
        <f t="shared" si="13"/>
        <v>158</v>
      </c>
      <c r="W106" s="6">
        <f t="shared" si="13"/>
        <v>248</v>
      </c>
      <c r="X106" s="6">
        <f t="shared" si="13"/>
        <v>94</v>
      </c>
      <c r="Y106" s="6">
        <f t="shared" si="13"/>
        <v>120</v>
      </c>
      <c r="Z106" s="6">
        <f t="shared" si="13"/>
        <v>70</v>
      </c>
      <c r="AA106" s="6">
        <f t="shared" si="13"/>
        <v>245</v>
      </c>
      <c r="AB106" s="6">
        <f t="shared" si="13"/>
        <v>0</v>
      </c>
      <c r="AC106" s="6">
        <v>0</v>
      </c>
      <c r="AD106" s="22">
        <f t="shared" si="14"/>
        <v>11532</v>
      </c>
    </row>
    <row r="107" spans="2:59" x14ac:dyDescent="0.3">
      <c r="B107" s="21" t="s">
        <v>7</v>
      </c>
      <c r="C107" s="5">
        <f t="shared" si="13"/>
        <v>1065</v>
      </c>
      <c r="D107" s="5">
        <f t="shared" si="13"/>
        <v>90</v>
      </c>
      <c r="E107" s="5">
        <f t="shared" si="13"/>
        <v>164</v>
      </c>
      <c r="F107" s="5">
        <f t="shared" si="13"/>
        <v>10</v>
      </c>
      <c r="G107" s="5">
        <f t="shared" si="13"/>
        <v>36</v>
      </c>
      <c r="H107" s="5">
        <f t="shared" si="13"/>
        <v>2014</v>
      </c>
      <c r="I107" s="5">
        <f t="shared" si="13"/>
        <v>408</v>
      </c>
      <c r="J107" s="5">
        <f t="shared" si="13"/>
        <v>519</v>
      </c>
      <c r="K107" s="5">
        <f t="shared" si="13"/>
        <v>437</v>
      </c>
      <c r="L107" s="5">
        <f t="shared" si="13"/>
        <v>534</v>
      </c>
      <c r="M107" s="5">
        <f t="shared" si="13"/>
        <v>228</v>
      </c>
      <c r="N107" s="5">
        <f t="shared" si="13"/>
        <v>476</v>
      </c>
      <c r="O107" s="5">
        <f t="shared" si="13"/>
        <v>414</v>
      </c>
      <c r="P107" s="5">
        <f t="shared" si="13"/>
        <v>267</v>
      </c>
      <c r="Q107" s="5">
        <f t="shared" si="13"/>
        <v>71</v>
      </c>
      <c r="R107" s="5">
        <f t="shared" si="13"/>
        <v>220</v>
      </c>
      <c r="S107" s="5">
        <f t="shared" si="13"/>
        <v>218</v>
      </c>
      <c r="T107" s="5">
        <f t="shared" si="13"/>
        <v>181</v>
      </c>
      <c r="U107" s="6">
        <f t="shared" si="13"/>
        <v>132</v>
      </c>
      <c r="V107" s="6">
        <f t="shared" si="13"/>
        <v>121</v>
      </c>
      <c r="W107" s="6">
        <f t="shared" si="13"/>
        <v>141</v>
      </c>
      <c r="X107" s="6">
        <f t="shared" si="13"/>
        <v>29</v>
      </c>
      <c r="Y107" s="6">
        <f t="shared" si="13"/>
        <v>90</v>
      </c>
      <c r="Z107" s="6">
        <f t="shared" si="13"/>
        <v>70</v>
      </c>
      <c r="AA107" s="6">
        <f t="shared" si="13"/>
        <v>185</v>
      </c>
      <c r="AB107" s="6">
        <f t="shared" si="13"/>
        <v>0</v>
      </c>
      <c r="AC107" s="6">
        <v>0</v>
      </c>
      <c r="AD107" s="22">
        <f t="shared" si="14"/>
        <v>8120</v>
      </c>
    </row>
    <row r="108" spans="2:59" x14ac:dyDescent="0.3">
      <c r="B108" s="21" t="s">
        <v>8</v>
      </c>
      <c r="C108" s="5">
        <f t="shared" si="13"/>
        <v>1017</v>
      </c>
      <c r="D108" s="5">
        <f t="shared" si="13"/>
        <v>159</v>
      </c>
      <c r="E108" s="5">
        <f t="shared" si="13"/>
        <v>299</v>
      </c>
      <c r="F108" s="5">
        <f t="shared" si="13"/>
        <v>36</v>
      </c>
      <c r="G108" s="5">
        <f t="shared" si="13"/>
        <v>24</v>
      </c>
      <c r="H108" s="5">
        <f t="shared" si="13"/>
        <v>3994</v>
      </c>
      <c r="I108" s="5">
        <f t="shared" si="13"/>
        <v>709</v>
      </c>
      <c r="J108" s="5">
        <f t="shared" si="13"/>
        <v>988</v>
      </c>
      <c r="K108" s="5">
        <f t="shared" si="13"/>
        <v>815</v>
      </c>
      <c r="L108" s="5">
        <f t="shared" si="13"/>
        <v>1080</v>
      </c>
      <c r="M108" s="5">
        <f t="shared" si="13"/>
        <v>471</v>
      </c>
      <c r="N108" s="5">
        <f t="shared" si="13"/>
        <v>887</v>
      </c>
      <c r="O108" s="5">
        <f t="shared" si="13"/>
        <v>405</v>
      </c>
      <c r="P108" s="5">
        <f t="shared" si="13"/>
        <v>279</v>
      </c>
      <c r="Q108" s="5">
        <f t="shared" si="13"/>
        <v>103</v>
      </c>
      <c r="R108" s="5">
        <f t="shared" si="13"/>
        <v>431</v>
      </c>
      <c r="S108" s="5">
        <f t="shared" si="13"/>
        <v>184</v>
      </c>
      <c r="T108" s="5">
        <f t="shared" si="13"/>
        <v>459</v>
      </c>
      <c r="U108" s="6">
        <f t="shared" si="13"/>
        <v>222</v>
      </c>
      <c r="V108" s="6">
        <f t="shared" si="13"/>
        <v>151</v>
      </c>
      <c r="W108" s="6">
        <f t="shared" si="13"/>
        <v>224</v>
      </c>
      <c r="X108" s="6">
        <f t="shared" si="13"/>
        <v>99</v>
      </c>
      <c r="Y108" s="6">
        <f t="shared" si="13"/>
        <v>134</v>
      </c>
      <c r="Z108" s="6">
        <f t="shared" si="13"/>
        <v>139</v>
      </c>
      <c r="AA108" s="6">
        <f t="shared" si="13"/>
        <v>368</v>
      </c>
      <c r="AB108" s="6">
        <f t="shared" si="13"/>
        <v>0</v>
      </c>
      <c r="AC108" s="6">
        <v>0</v>
      </c>
      <c r="AD108" s="22">
        <f t="shared" si="14"/>
        <v>13677</v>
      </c>
    </row>
    <row r="109" spans="2:59" x14ac:dyDescent="0.3">
      <c r="B109" s="21" t="s">
        <v>62</v>
      </c>
      <c r="C109" s="5">
        <f t="shared" si="13"/>
        <v>8682</v>
      </c>
      <c r="D109" s="5">
        <f t="shared" si="13"/>
        <v>3850</v>
      </c>
      <c r="E109" s="5">
        <f t="shared" si="13"/>
        <v>4390</v>
      </c>
      <c r="F109" s="5">
        <f t="shared" si="13"/>
        <v>2220</v>
      </c>
      <c r="G109" s="5">
        <f t="shared" si="13"/>
        <v>3040</v>
      </c>
      <c r="H109" s="5">
        <f t="shared" si="13"/>
        <v>7596</v>
      </c>
      <c r="I109" s="5">
        <f t="shared" si="13"/>
        <v>647</v>
      </c>
      <c r="J109" s="5">
        <f t="shared" si="13"/>
        <v>1485</v>
      </c>
      <c r="K109" s="5">
        <f t="shared" si="13"/>
        <v>3474</v>
      </c>
      <c r="L109" s="5">
        <f t="shared" si="13"/>
        <v>2414</v>
      </c>
      <c r="M109" s="5">
        <f t="shared" si="13"/>
        <v>1882</v>
      </c>
      <c r="N109" s="5">
        <f t="shared" si="13"/>
        <v>1727</v>
      </c>
      <c r="O109" s="5">
        <f t="shared" si="13"/>
        <v>2422</v>
      </c>
      <c r="P109" s="5">
        <f t="shared" si="13"/>
        <v>3975</v>
      </c>
      <c r="Q109" s="5">
        <f t="shared" si="13"/>
        <v>4145</v>
      </c>
      <c r="R109" s="5">
        <f t="shared" si="13"/>
        <v>20362</v>
      </c>
      <c r="S109" s="5">
        <f t="shared" si="13"/>
        <v>6090</v>
      </c>
      <c r="T109" s="5">
        <f t="shared" si="13"/>
        <v>27801</v>
      </c>
      <c r="U109" s="6">
        <f t="shared" si="13"/>
        <v>21388</v>
      </c>
      <c r="V109" s="6">
        <f t="shared" si="13"/>
        <v>11755</v>
      </c>
      <c r="W109" s="6">
        <f t="shared" si="13"/>
        <v>31117</v>
      </c>
      <c r="X109" s="6">
        <f t="shared" si="13"/>
        <v>17555</v>
      </c>
      <c r="Y109" s="6">
        <f t="shared" si="13"/>
        <v>28865</v>
      </c>
      <c r="Z109" s="6">
        <f t="shared" si="13"/>
        <v>23335</v>
      </c>
      <c r="AA109" s="6">
        <f t="shared" si="13"/>
        <v>29634</v>
      </c>
      <c r="AB109" s="6">
        <f t="shared" si="13"/>
        <v>0</v>
      </c>
      <c r="AC109" s="6">
        <v>0</v>
      </c>
      <c r="AD109" s="22">
        <f t="shared" si="14"/>
        <v>269851</v>
      </c>
    </row>
    <row r="110" spans="2:59" x14ac:dyDescent="0.3">
      <c r="B110" s="21" t="s">
        <v>10</v>
      </c>
      <c r="C110" s="5">
        <f t="shared" si="13"/>
        <v>612</v>
      </c>
      <c r="D110" s="5">
        <f t="shared" si="13"/>
        <v>568</v>
      </c>
      <c r="E110" s="5">
        <f t="shared" si="13"/>
        <v>513</v>
      </c>
      <c r="F110" s="5">
        <f t="shared" si="13"/>
        <v>413</v>
      </c>
      <c r="G110" s="5">
        <f t="shared" si="13"/>
        <v>617</v>
      </c>
      <c r="H110" s="5">
        <f t="shared" si="13"/>
        <v>562</v>
      </c>
      <c r="I110" s="5">
        <f t="shared" si="13"/>
        <v>8</v>
      </c>
      <c r="J110" s="5">
        <f t="shared" si="13"/>
        <v>147</v>
      </c>
      <c r="K110" s="5">
        <f t="shared" si="13"/>
        <v>266</v>
      </c>
      <c r="L110" s="5">
        <f t="shared" si="13"/>
        <v>384</v>
      </c>
      <c r="M110" s="5">
        <f t="shared" si="13"/>
        <v>242</v>
      </c>
      <c r="N110" s="5">
        <f t="shared" si="13"/>
        <v>376</v>
      </c>
      <c r="O110" s="5">
        <f t="shared" si="13"/>
        <v>40</v>
      </c>
      <c r="P110" s="5">
        <f t="shared" si="13"/>
        <v>93</v>
      </c>
      <c r="Q110" s="5">
        <f t="shared" si="13"/>
        <v>94</v>
      </c>
      <c r="R110" s="5">
        <f t="shared" si="13"/>
        <v>365</v>
      </c>
      <c r="S110" s="5">
        <f t="shared" si="13"/>
        <v>84</v>
      </c>
      <c r="T110" s="5">
        <f t="shared" si="13"/>
        <v>327</v>
      </c>
      <c r="U110" s="6">
        <f t="shared" si="13"/>
        <v>197</v>
      </c>
      <c r="V110" s="6">
        <f t="shared" si="13"/>
        <v>123</v>
      </c>
      <c r="W110" s="6">
        <f t="shared" si="13"/>
        <v>255</v>
      </c>
      <c r="X110" s="6">
        <f t="shared" si="13"/>
        <v>111</v>
      </c>
      <c r="Y110" s="6">
        <f t="shared" si="13"/>
        <v>298</v>
      </c>
      <c r="Z110" s="6">
        <f t="shared" si="13"/>
        <v>154</v>
      </c>
      <c r="AA110" s="6">
        <f t="shared" si="13"/>
        <v>221</v>
      </c>
      <c r="AB110" s="6">
        <f t="shared" si="13"/>
        <v>0</v>
      </c>
      <c r="AC110" s="6">
        <v>0</v>
      </c>
      <c r="AD110" s="22">
        <f t="shared" si="14"/>
        <v>7070</v>
      </c>
    </row>
    <row r="111" spans="2:59" x14ac:dyDescent="0.3">
      <c r="B111" s="21" t="s">
        <v>11</v>
      </c>
      <c r="C111" s="5">
        <f t="shared" si="13"/>
        <v>953</v>
      </c>
      <c r="D111" s="5">
        <f t="shared" si="13"/>
        <v>682</v>
      </c>
      <c r="E111" s="5">
        <f t="shared" si="13"/>
        <v>646</v>
      </c>
      <c r="F111" s="5">
        <f t="shared" si="13"/>
        <v>461</v>
      </c>
      <c r="G111" s="5">
        <f t="shared" si="13"/>
        <v>1050</v>
      </c>
      <c r="H111" s="5">
        <f t="shared" si="13"/>
        <v>1765</v>
      </c>
      <c r="I111" s="5">
        <f t="shared" si="13"/>
        <v>214</v>
      </c>
      <c r="J111" s="5">
        <f t="shared" si="13"/>
        <v>21</v>
      </c>
      <c r="K111" s="5">
        <f t="shared" si="13"/>
        <v>367</v>
      </c>
      <c r="L111" s="5">
        <f t="shared" si="13"/>
        <v>506</v>
      </c>
      <c r="M111" s="5">
        <f t="shared" si="13"/>
        <v>258</v>
      </c>
      <c r="N111" s="5">
        <f t="shared" si="13"/>
        <v>617</v>
      </c>
      <c r="O111" s="5">
        <f t="shared" si="13"/>
        <v>180</v>
      </c>
      <c r="P111" s="5">
        <f t="shared" si="13"/>
        <v>192</v>
      </c>
      <c r="Q111" s="5">
        <f t="shared" si="13"/>
        <v>188</v>
      </c>
      <c r="R111" s="5">
        <f t="shared" si="13"/>
        <v>758</v>
      </c>
      <c r="S111" s="5">
        <f t="shared" si="13"/>
        <v>197</v>
      </c>
      <c r="T111" s="5">
        <f t="shared" si="13"/>
        <v>431</v>
      </c>
      <c r="U111" s="6">
        <f t="shared" si="13"/>
        <v>356</v>
      </c>
      <c r="V111" s="6">
        <f t="shared" si="13"/>
        <v>336</v>
      </c>
      <c r="W111" s="6">
        <f t="shared" si="13"/>
        <v>521</v>
      </c>
      <c r="X111" s="6">
        <f t="shared" si="13"/>
        <v>463</v>
      </c>
      <c r="Y111" s="6">
        <f t="shared" si="13"/>
        <v>508</v>
      </c>
      <c r="Z111" s="6">
        <f t="shared" si="13"/>
        <v>579</v>
      </c>
      <c r="AA111" s="6">
        <f t="shared" si="13"/>
        <v>470</v>
      </c>
      <c r="AB111" s="6">
        <f t="shared" si="13"/>
        <v>0</v>
      </c>
      <c r="AC111" s="6">
        <v>0</v>
      </c>
      <c r="AD111" s="22">
        <f t="shared" si="14"/>
        <v>12719</v>
      </c>
    </row>
    <row r="112" spans="2:59" x14ac:dyDescent="0.3">
      <c r="B112" s="21" t="s">
        <v>63</v>
      </c>
      <c r="C112" s="5">
        <f t="shared" si="13"/>
        <v>793</v>
      </c>
      <c r="D112" s="5">
        <f t="shared" si="13"/>
        <v>910</v>
      </c>
      <c r="E112" s="5">
        <f t="shared" si="13"/>
        <v>558</v>
      </c>
      <c r="F112" s="5">
        <f t="shared" si="13"/>
        <v>480</v>
      </c>
      <c r="G112" s="5">
        <f t="shared" si="13"/>
        <v>810</v>
      </c>
      <c r="H112" s="5">
        <f t="shared" si="13"/>
        <v>3606</v>
      </c>
      <c r="I112" s="5">
        <f t="shared" si="13"/>
        <v>349</v>
      </c>
      <c r="J112" s="5">
        <f t="shared" si="13"/>
        <v>334</v>
      </c>
      <c r="K112" s="5">
        <f t="shared" si="13"/>
        <v>30</v>
      </c>
      <c r="L112" s="5">
        <f t="shared" si="13"/>
        <v>123</v>
      </c>
      <c r="M112" s="5">
        <f t="shared" si="13"/>
        <v>182</v>
      </c>
      <c r="N112" s="5">
        <f t="shared" si="13"/>
        <v>299</v>
      </c>
      <c r="O112" s="5">
        <f t="shared" si="13"/>
        <v>373</v>
      </c>
      <c r="P112" s="5">
        <f t="shared" si="13"/>
        <v>278</v>
      </c>
      <c r="Q112" s="5">
        <f t="shared" si="13"/>
        <v>168</v>
      </c>
      <c r="R112" s="5">
        <f t="shared" si="13"/>
        <v>446</v>
      </c>
      <c r="S112" s="5">
        <f t="shared" si="13"/>
        <v>178</v>
      </c>
      <c r="T112" s="5">
        <f t="shared" si="13"/>
        <v>579</v>
      </c>
      <c r="U112" s="6">
        <f t="shared" si="13"/>
        <v>386</v>
      </c>
      <c r="V112" s="6">
        <f t="shared" si="13"/>
        <v>390</v>
      </c>
      <c r="W112" s="6">
        <f t="shared" si="13"/>
        <v>488</v>
      </c>
      <c r="X112" s="6">
        <f t="shared" si="13"/>
        <v>278</v>
      </c>
      <c r="Y112" s="6">
        <f t="shared" si="13"/>
        <v>292</v>
      </c>
      <c r="Z112" s="6">
        <f t="shared" si="13"/>
        <v>289</v>
      </c>
      <c r="AA112" s="6">
        <f t="shared" si="13"/>
        <v>645</v>
      </c>
      <c r="AB112" s="6">
        <f t="shared" si="13"/>
        <v>0</v>
      </c>
      <c r="AC112" s="6">
        <v>0</v>
      </c>
      <c r="AD112" s="22">
        <f t="shared" si="14"/>
        <v>13264</v>
      </c>
    </row>
    <row r="113" spans="2:32" x14ac:dyDescent="0.3">
      <c r="B113" s="21" t="s">
        <v>13</v>
      </c>
      <c r="C113" s="5">
        <f t="shared" si="13"/>
        <v>686</v>
      </c>
      <c r="D113" s="5">
        <f t="shared" si="13"/>
        <v>490</v>
      </c>
      <c r="E113" s="5">
        <f t="shared" si="13"/>
        <v>599</v>
      </c>
      <c r="F113" s="5">
        <f t="shared" si="13"/>
        <v>571</v>
      </c>
      <c r="G113" s="5">
        <f t="shared" si="13"/>
        <v>869</v>
      </c>
      <c r="H113" s="5">
        <f t="shared" si="13"/>
        <v>2928</v>
      </c>
      <c r="I113" s="5">
        <f t="shared" si="13"/>
        <v>329</v>
      </c>
      <c r="J113" s="5">
        <f t="shared" si="13"/>
        <v>346</v>
      </c>
      <c r="K113" s="5">
        <f t="shared" si="13"/>
        <v>91</v>
      </c>
      <c r="L113" s="5">
        <f t="shared" si="13"/>
        <v>24</v>
      </c>
      <c r="M113" s="5">
        <f t="shared" si="13"/>
        <v>71</v>
      </c>
      <c r="N113" s="5">
        <f t="shared" si="13"/>
        <v>348</v>
      </c>
      <c r="O113" s="5">
        <f t="shared" si="13"/>
        <v>318</v>
      </c>
      <c r="P113" s="5">
        <f t="shared" si="13"/>
        <v>302</v>
      </c>
      <c r="Q113" s="5">
        <f t="shared" si="13"/>
        <v>129</v>
      </c>
      <c r="R113" s="5">
        <f t="shared" si="13"/>
        <v>430</v>
      </c>
      <c r="S113" s="5">
        <f t="shared" si="13"/>
        <v>167</v>
      </c>
      <c r="T113" s="5">
        <f t="shared" si="13"/>
        <v>597</v>
      </c>
      <c r="U113" s="6">
        <f t="shared" si="13"/>
        <v>360</v>
      </c>
      <c r="V113" s="6">
        <f t="shared" si="13"/>
        <v>187</v>
      </c>
      <c r="W113" s="6">
        <f t="shared" si="13"/>
        <v>368</v>
      </c>
      <c r="X113" s="6">
        <f t="shared" si="13"/>
        <v>241</v>
      </c>
      <c r="Y113" s="6">
        <f t="shared" si="13"/>
        <v>285</v>
      </c>
      <c r="Z113" s="6">
        <f t="shared" si="13"/>
        <v>359</v>
      </c>
      <c r="AA113" s="6">
        <f t="shared" si="13"/>
        <v>528</v>
      </c>
      <c r="AB113" s="6">
        <f t="shared" si="13"/>
        <v>0</v>
      </c>
      <c r="AC113" s="6">
        <v>0</v>
      </c>
      <c r="AD113" s="22">
        <f t="shared" si="14"/>
        <v>11623</v>
      </c>
    </row>
    <row r="114" spans="2:32" x14ac:dyDescent="0.3">
      <c r="B114" s="21" t="s">
        <v>51</v>
      </c>
      <c r="C114" s="5">
        <f t="shared" si="13"/>
        <v>539</v>
      </c>
      <c r="D114" s="5">
        <f t="shared" si="13"/>
        <v>420</v>
      </c>
      <c r="E114" s="5">
        <f t="shared" si="13"/>
        <v>364</v>
      </c>
      <c r="F114" s="5">
        <f t="shared" si="13"/>
        <v>331</v>
      </c>
      <c r="G114" s="5">
        <f t="shared" si="13"/>
        <v>422</v>
      </c>
      <c r="H114" s="5">
        <f t="shared" si="13"/>
        <v>1963</v>
      </c>
      <c r="I114" s="5">
        <f t="shared" si="13"/>
        <v>220</v>
      </c>
      <c r="J114" s="5">
        <f t="shared" si="13"/>
        <v>296</v>
      </c>
      <c r="K114" s="5">
        <f t="shared" si="13"/>
        <v>186</v>
      </c>
      <c r="L114" s="5">
        <f t="shared" si="13"/>
        <v>107</v>
      </c>
      <c r="M114" s="5">
        <f t="shared" si="13"/>
        <v>8</v>
      </c>
      <c r="N114" s="5">
        <f t="shared" si="13"/>
        <v>27</v>
      </c>
      <c r="O114" s="5">
        <f t="shared" si="13"/>
        <v>232</v>
      </c>
      <c r="P114" s="5">
        <f t="shared" si="13"/>
        <v>178</v>
      </c>
      <c r="Q114" s="5">
        <f t="shared" si="13"/>
        <v>108</v>
      </c>
      <c r="R114" s="5">
        <f t="shared" si="13"/>
        <v>272</v>
      </c>
      <c r="S114" s="5">
        <f t="shared" si="13"/>
        <v>108</v>
      </c>
      <c r="T114" s="5">
        <f t="shared" si="13"/>
        <v>263</v>
      </c>
      <c r="U114" s="6">
        <f t="shared" si="13"/>
        <v>163</v>
      </c>
      <c r="V114" s="6">
        <f t="shared" si="13"/>
        <v>175</v>
      </c>
      <c r="W114" s="6">
        <f t="shared" si="13"/>
        <v>274</v>
      </c>
      <c r="X114" s="6">
        <f>+X17+X49+X81</f>
        <v>92</v>
      </c>
      <c r="Y114" s="6">
        <f>+Y17+Y49+Y81</f>
        <v>161</v>
      </c>
      <c r="Z114" s="6">
        <f>+Z17+Z49+Z81</f>
        <v>153</v>
      </c>
      <c r="AA114" s="6">
        <f>+AA17+AA49+AA81</f>
        <v>309</v>
      </c>
      <c r="AB114" s="6">
        <f>+AB17+AB49+AB81</f>
        <v>0</v>
      </c>
      <c r="AC114" s="6">
        <v>0</v>
      </c>
      <c r="AD114" s="22">
        <f t="shared" si="14"/>
        <v>7371</v>
      </c>
    </row>
    <row r="115" spans="2:32" x14ac:dyDescent="0.3">
      <c r="B115" s="21" t="s">
        <v>15</v>
      </c>
      <c r="C115" s="5">
        <f t="shared" ref="C115:AB124" si="15">+C18+C50+C82</f>
        <v>559</v>
      </c>
      <c r="D115" s="5">
        <f t="shared" si="15"/>
        <v>710</v>
      </c>
      <c r="E115" s="5">
        <f t="shared" si="15"/>
        <v>569</v>
      </c>
      <c r="F115" s="5">
        <f t="shared" si="15"/>
        <v>545</v>
      </c>
      <c r="G115" s="5">
        <f t="shared" si="15"/>
        <v>789</v>
      </c>
      <c r="H115" s="5">
        <f t="shared" si="15"/>
        <v>2203</v>
      </c>
      <c r="I115" s="5">
        <f t="shared" si="15"/>
        <v>305</v>
      </c>
      <c r="J115" s="5">
        <f t="shared" si="15"/>
        <v>565</v>
      </c>
      <c r="K115" s="5">
        <f t="shared" si="15"/>
        <v>305</v>
      </c>
      <c r="L115" s="5">
        <f t="shared" si="15"/>
        <v>365</v>
      </c>
      <c r="M115" s="5">
        <f t="shared" si="15"/>
        <v>65</v>
      </c>
      <c r="N115" s="5">
        <f t="shared" si="15"/>
        <v>8</v>
      </c>
      <c r="O115" s="5">
        <f t="shared" si="15"/>
        <v>277</v>
      </c>
      <c r="P115" s="5">
        <f t="shared" si="15"/>
        <v>318</v>
      </c>
      <c r="Q115" s="5">
        <f t="shared" si="15"/>
        <v>140</v>
      </c>
      <c r="R115" s="5">
        <f t="shared" si="15"/>
        <v>565</v>
      </c>
      <c r="S115" s="5">
        <f t="shared" si="15"/>
        <v>124</v>
      </c>
      <c r="T115" s="5">
        <f t="shared" si="15"/>
        <v>580</v>
      </c>
      <c r="U115" s="6">
        <f t="shared" si="15"/>
        <v>385</v>
      </c>
      <c r="V115" s="6">
        <f t="shared" si="15"/>
        <v>228</v>
      </c>
      <c r="W115" s="6">
        <f t="shared" si="15"/>
        <v>458</v>
      </c>
      <c r="X115" s="6">
        <f t="shared" si="15"/>
        <v>210</v>
      </c>
      <c r="Y115" s="6">
        <f t="shared" si="15"/>
        <v>374</v>
      </c>
      <c r="Z115" s="6">
        <f t="shared" si="15"/>
        <v>250</v>
      </c>
      <c r="AA115" s="6">
        <f t="shared" si="15"/>
        <v>452</v>
      </c>
      <c r="AB115" s="6">
        <f t="shared" si="15"/>
        <v>0</v>
      </c>
      <c r="AC115" s="6">
        <v>0</v>
      </c>
      <c r="AD115" s="22">
        <f t="shared" si="14"/>
        <v>11349</v>
      </c>
    </row>
    <row r="116" spans="2:32" x14ac:dyDescent="0.3">
      <c r="B116" s="21" t="s">
        <v>16</v>
      </c>
      <c r="C116" s="5">
        <f t="shared" si="15"/>
        <v>630</v>
      </c>
      <c r="D116" s="5">
        <f t="shared" si="15"/>
        <v>480</v>
      </c>
      <c r="E116" s="5">
        <f t="shared" si="15"/>
        <v>499</v>
      </c>
      <c r="F116" s="5">
        <f t="shared" si="15"/>
        <v>440</v>
      </c>
      <c r="G116" s="5">
        <f t="shared" si="15"/>
        <v>437</v>
      </c>
      <c r="H116" s="5">
        <f t="shared" si="15"/>
        <v>2163</v>
      </c>
      <c r="I116" s="5">
        <f t="shared" si="15"/>
        <v>69</v>
      </c>
      <c r="J116" s="5">
        <f t="shared" si="15"/>
        <v>210</v>
      </c>
      <c r="K116" s="5">
        <f t="shared" si="15"/>
        <v>375</v>
      </c>
      <c r="L116" s="5">
        <f t="shared" si="15"/>
        <v>365</v>
      </c>
      <c r="M116" s="5">
        <f t="shared" si="15"/>
        <v>225</v>
      </c>
      <c r="N116" s="5">
        <f t="shared" si="15"/>
        <v>205</v>
      </c>
      <c r="O116" s="5">
        <f t="shared" si="15"/>
        <v>22</v>
      </c>
      <c r="P116" s="5">
        <f t="shared" si="15"/>
        <v>568</v>
      </c>
      <c r="Q116" s="5">
        <f t="shared" si="15"/>
        <v>1093</v>
      </c>
      <c r="R116" s="5">
        <f t="shared" si="15"/>
        <v>4066</v>
      </c>
      <c r="S116" s="5">
        <f t="shared" si="15"/>
        <v>883</v>
      </c>
      <c r="T116" s="5">
        <f t="shared" si="15"/>
        <v>4940</v>
      </c>
      <c r="U116" s="6">
        <f t="shared" si="15"/>
        <v>3939</v>
      </c>
      <c r="V116" s="6">
        <f t="shared" si="15"/>
        <v>1495</v>
      </c>
      <c r="W116" s="6">
        <f t="shared" si="15"/>
        <v>3571</v>
      </c>
      <c r="X116" s="6">
        <f t="shared" si="15"/>
        <v>2094</v>
      </c>
      <c r="Y116" s="6">
        <f t="shared" si="15"/>
        <v>2916</v>
      </c>
      <c r="Z116" s="6">
        <f t="shared" si="15"/>
        <v>2095</v>
      </c>
      <c r="AA116" s="6">
        <f t="shared" si="15"/>
        <v>3665</v>
      </c>
      <c r="AB116" s="6">
        <f t="shared" si="15"/>
        <v>0</v>
      </c>
      <c r="AC116" s="6">
        <v>0</v>
      </c>
      <c r="AD116" s="22">
        <f t="shared" si="14"/>
        <v>37445</v>
      </c>
    </row>
    <row r="117" spans="2:32" x14ac:dyDescent="0.3">
      <c r="B117" s="21" t="s">
        <v>64</v>
      </c>
      <c r="C117" s="5">
        <f t="shared" si="15"/>
        <v>185</v>
      </c>
      <c r="D117" s="5">
        <f t="shared" si="15"/>
        <v>230</v>
      </c>
      <c r="E117" s="5">
        <f t="shared" si="15"/>
        <v>112</v>
      </c>
      <c r="F117" s="5">
        <f t="shared" si="15"/>
        <v>244</v>
      </c>
      <c r="G117" s="5">
        <f t="shared" si="15"/>
        <v>261</v>
      </c>
      <c r="H117" s="5">
        <f t="shared" si="15"/>
        <v>3006</v>
      </c>
      <c r="I117" s="5">
        <f t="shared" si="15"/>
        <v>111</v>
      </c>
      <c r="J117" s="5">
        <f t="shared" si="15"/>
        <v>214</v>
      </c>
      <c r="K117" s="5">
        <f t="shared" si="15"/>
        <v>259</v>
      </c>
      <c r="L117" s="5">
        <f t="shared" si="15"/>
        <v>241</v>
      </c>
      <c r="M117" s="5">
        <f t="shared" si="15"/>
        <v>147</v>
      </c>
      <c r="N117" s="5">
        <f t="shared" si="15"/>
        <v>288</v>
      </c>
      <c r="O117" s="5">
        <f t="shared" si="15"/>
        <v>573</v>
      </c>
      <c r="P117" s="5">
        <f t="shared" si="15"/>
        <v>55</v>
      </c>
      <c r="Q117" s="5">
        <f t="shared" si="15"/>
        <v>1200</v>
      </c>
      <c r="R117" s="5">
        <f t="shared" si="15"/>
        <v>3670</v>
      </c>
      <c r="S117" s="5">
        <f t="shared" si="15"/>
        <v>1140</v>
      </c>
      <c r="T117" s="5">
        <f t="shared" si="15"/>
        <v>4491</v>
      </c>
      <c r="U117" s="6">
        <f t="shared" si="15"/>
        <v>2770</v>
      </c>
      <c r="V117" s="6">
        <f t="shared" si="15"/>
        <v>1061</v>
      </c>
      <c r="W117" s="6">
        <f t="shared" si="15"/>
        <v>2115</v>
      </c>
      <c r="X117" s="6">
        <f t="shared" si="15"/>
        <v>1414</v>
      </c>
      <c r="Y117" s="6">
        <f t="shared" si="15"/>
        <v>1734</v>
      </c>
      <c r="Z117" s="6">
        <f t="shared" si="15"/>
        <v>1537</v>
      </c>
      <c r="AA117" s="6">
        <f t="shared" si="15"/>
        <v>2666</v>
      </c>
      <c r="AB117" s="6">
        <f t="shared" si="15"/>
        <v>0</v>
      </c>
      <c r="AC117" s="6">
        <v>0</v>
      </c>
      <c r="AD117" s="22">
        <f t="shared" si="14"/>
        <v>29724</v>
      </c>
    </row>
    <row r="118" spans="2:32" x14ac:dyDescent="0.3">
      <c r="B118" s="21" t="s">
        <v>18</v>
      </c>
      <c r="C118" s="5">
        <f t="shared" si="15"/>
        <v>157</v>
      </c>
      <c r="D118" s="5">
        <f t="shared" si="15"/>
        <v>112</v>
      </c>
      <c r="E118" s="5">
        <f t="shared" si="15"/>
        <v>106</v>
      </c>
      <c r="F118" s="5">
        <f t="shared" si="15"/>
        <v>101</v>
      </c>
      <c r="G118" s="5">
        <f t="shared" si="15"/>
        <v>87</v>
      </c>
      <c r="H118" s="5">
        <f t="shared" si="15"/>
        <v>3687</v>
      </c>
      <c r="I118" s="5">
        <f t="shared" si="15"/>
        <v>72</v>
      </c>
      <c r="J118" s="5">
        <f t="shared" si="15"/>
        <v>190</v>
      </c>
      <c r="K118" s="5">
        <f t="shared" si="15"/>
        <v>158</v>
      </c>
      <c r="L118" s="5">
        <f t="shared" si="15"/>
        <v>99</v>
      </c>
      <c r="M118" s="5">
        <f t="shared" si="15"/>
        <v>102</v>
      </c>
      <c r="N118" s="5">
        <f t="shared" si="15"/>
        <v>71</v>
      </c>
      <c r="O118" s="5">
        <f t="shared" si="15"/>
        <v>1147</v>
      </c>
      <c r="P118" s="5">
        <f t="shared" si="15"/>
        <v>1316</v>
      </c>
      <c r="Q118" s="5">
        <f t="shared" si="15"/>
        <v>36</v>
      </c>
      <c r="R118" s="5">
        <f t="shared" si="15"/>
        <v>170</v>
      </c>
      <c r="S118" s="5">
        <f t="shared" si="15"/>
        <v>229</v>
      </c>
      <c r="T118" s="5">
        <f t="shared" si="15"/>
        <v>1119</v>
      </c>
      <c r="U118" s="6">
        <f t="shared" si="15"/>
        <v>601</v>
      </c>
      <c r="V118" s="6">
        <f t="shared" si="15"/>
        <v>379</v>
      </c>
      <c r="W118" s="6">
        <f t="shared" si="15"/>
        <v>769</v>
      </c>
      <c r="X118" s="6">
        <f t="shared" si="15"/>
        <v>353</v>
      </c>
      <c r="Y118" s="6">
        <f t="shared" si="15"/>
        <v>661</v>
      </c>
      <c r="Z118" s="6">
        <f t="shared" si="15"/>
        <v>912</v>
      </c>
      <c r="AA118" s="6">
        <f t="shared" si="15"/>
        <v>738</v>
      </c>
      <c r="AB118" s="6">
        <f t="shared" si="15"/>
        <v>0</v>
      </c>
      <c r="AC118" s="6">
        <v>0</v>
      </c>
      <c r="AD118" s="22">
        <f t="shared" si="14"/>
        <v>13372</v>
      </c>
    </row>
    <row r="119" spans="2:32" x14ac:dyDescent="0.3">
      <c r="B119" s="21" t="s">
        <v>19</v>
      </c>
      <c r="C119" s="5">
        <f t="shared" si="15"/>
        <v>272</v>
      </c>
      <c r="D119" s="5">
        <f t="shared" si="15"/>
        <v>318</v>
      </c>
      <c r="E119" s="5">
        <f t="shared" si="15"/>
        <v>262</v>
      </c>
      <c r="F119" s="5">
        <f t="shared" si="15"/>
        <v>253</v>
      </c>
      <c r="G119" s="5">
        <f t="shared" si="15"/>
        <v>492</v>
      </c>
      <c r="H119" s="5">
        <f t="shared" si="15"/>
        <v>20398</v>
      </c>
      <c r="I119" s="5">
        <f t="shared" si="15"/>
        <v>607</v>
      </c>
      <c r="J119" s="5">
        <f t="shared" si="15"/>
        <v>678</v>
      </c>
      <c r="K119" s="5">
        <f t="shared" si="15"/>
        <v>543</v>
      </c>
      <c r="L119" s="5">
        <f t="shared" si="15"/>
        <v>506</v>
      </c>
      <c r="M119" s="5">
        <f t="shared" si="15"/>
        <v>421</v>
      </c>
      <c r="N119" s="5">
        <f t="shared" si="15"/>
        <v>575</v>
      </c>
      <c r="O119" s="5">
        <f t="shared" si="15"/>
        <v>5442</v>
      </c>
      <c r="P119" s="5">
        <f t="shared" si="15"/>
        <v>4611</v>
      </c>
      <c r="Q119" s="5">
        <f t="shared" si="15"/>
        <v>126</v>
      </c>
      <c r="R119" s="5">
        <f t="shared" si="15"/>
        <v>179</v>
      </c>
      <c r="S119" s="5">
        <f t="shared" si="15"/>
        <v>902</v>
      </c>
      <c r="T119" s="5">
        <f t="shared" si="15"/>
        <v>4085</v>
      </c>
      <c r="U119" s="6">
        <f t="shared" si="15"/>
        <v>1363</v>
      </c>
      <c r="V119" s="6">
        <f t="shared" si="15"/>
        <v>1456</v>
      </c>
      <c r="W119" s="6">
        <f t="shared" si="15"/>
        <v>2916</v>
      </c>
      <c r="X119" s="6">
        <f t="shared" si="15"/>
        <v>1744</v>
      </c>
      <c r="Y119" s="6">
        <f t="shared" si="15"/>
        <v>2486</v>
      </c>
      <c r="Z119" s="6">
        <f t="shared" si="15"/>
        <v>2934</v>
      </c>
      <c r="AA119" s="6">
        <f t="shared" si="15"/>
        <v>3383</v>
      </c>
      <c r="AB119" s="6">
        <f t="shared" si="15"/>
        <v>0</v>
      </c>
      <c r="AC119" s="6">
        <v>0</v>
      </c>
      <c r="AD119" s="22">
        <f t="shared" si="14"/>
        <v>56952</v>
      </c>
    </row>
    <row r="120" spans="2:32" x14ac:dyDescent="0.3">
      <c r="B120" s="21" t="s">
        <v>65</v>
      </c>
      <c r="C120" s="5">
        <f t="shared" si="15"/>
        <v>233</v>
      </c>
      <c r="D120" s="5">
        <f t="shared" si="15"/>
        <v>356</v>
      </c>
      <c r="E120" s="5">
        <f t="shared" si="15"/>
        <v>197</v>
      </c>
      <c r="F120" s="5">
        <f t="shared" si="15"/>
        <v>308</v>
      </c>
      <c r="G120" s="5">
        <f t="shared" si="15"/>
        <v>206</v>
      </c>
      <c r="H120" s="5">
        <f t="shared" si="15"/>
        <v>7296</v>
      </c>
      <c r="I120" s="5">
        <f t="shared" si="15"/>
        <v>129</v>
      </c>
      <c r="J120" s="5">
        <f t="shared" si="15"/>
        <v>244</v>
      </c>
      <c r="K120" s="5">
        <f t="shared" si="15"/>
        <v>260</v>
      </c>
      <c r="L120" s="5">
        <f t="shared" si="15"/>
        <v>270</v>
      </c>
      <c r="M120" s="5">
        <f t="shared" si="15"/>
        <v>115</v>
      </c>
      <c r="N120" s="5">
        <f t="shared" si="15"/>
        <v>226</v>
      </c>
      <c r="O120" s="5">
        <f t="shared" si="15"/>
        <v>1155</v>
      </c>
      <c r="P120" s="5">
        <f t="shared" si="15"/>
        <v>1724</v>
      </c>
      <c r="Q120" s="5">
        <f t="shared" si="15"/>
        <v>230</v>
      </c>
      <c r="R120" s="5">
        <f t="shared" si="15"/>
        <v>764</v>
      </c>
      <c r="S120" s="5">
        <f t="shared" si="15"/>
        <v>22</v>
      </c>
      <c r="T120" s="5">
        <f t="shared" si="15"/>
        <v>931</v>
      </c>
      <c r="U120" s="5">
        <f t="shared" si="15"/>
        <v>579</v>
      </c>
      <c r="V120" s="5">
        <f t="shared" si="15"/>
        <v>417</v>
      </c>
      <c r="W120" s="5">
        <f t="shared" si="15"/>
        <v>1439</v>
      </c>
      <c r="X120" s="5">
        <f t="shared" si="15"/>
        <v>763</v>
      </c>
      <c r="Y120" s="5">
        <f t="shared" si="15"/>
        <v>1429</v>
      </c>
      <c r="Z120" s="5">
        <f t="shared" si="15"/>
        <v>1598</v>
      </c>
      <c r="AA120" s="5">
        <f t="shared" si="15"/>
        <v>1737</v>
      </c>
      <c r="AB120" s="5">
        <f t="shared" si="15"/>
        <v>0</v>
      </c>
      <c r="AC120" s="6">
        <v>0</v>
      </c>
      <c r="AD120" s="22">
        <f t="shared" si="14"/>
        <v>22628</v>
      </c>
    </row>
    <row r="121" spans="2:32" x14ac:dyDescent="0.3">
      <c r="B121" s="21" t="s">
        <v>21</v>
      </c>
      <c r="C121" s="5">
        <f t="shared" si="15"/>
        <v>296</v>
      </c>
      <c r="D121" s="5">
        <f t="shared" si="15"/>
        <v>318</v>
      </c>
      <c r="E121" s="5">
        <f t="shared" si="15"/>
        <v>293</v>
      </c>
      <c r="F121" s="5">
        <f t="shared" si="15"/>
        <v>208</v>
      </c>
      <c r="G121" s="5">
        <f t="shared" si="15"/>
        <v>500</v>
      </c>
      <c r="H121" s="5">
        <f t="shared" si="15"/>
        <v>29534</v>
      </c>
      <c r="I121" s="5">
        <f t="shared" si="15"/>
        <v>468</v>
      </c>
      <c r="J121" s="5">
        <f t="shared" si="15"/>
        <v>468</v>
      </c>
      <c r="K121" s="5">
        <f t="shared" si="15"/>
        <v>642</v>
      </c>
      <c r="L121" s="5">
        <f t="shared" si="15"/>
        <v>636</v>
      </c>
      <c r="M121" s="5">
        <f t="shared" si="15"/>
        <v>285</v>
      </c>
      <c r="N121" s="5">
        <f t="shared" si="15"/>
        <v>567</v>
      </c>
      <c r="O121" s="5">
        <f t="shared" si="15"/>
        <v>6468</v>
      </c>
      <c r="P121" s="5">
        <f t="shared" si="15"/>
        <v>5643</v>
      </c>
      <c r="Q121" s="5">
        <f t="shared" si="15"/>
        <v>954</v>
      </c>
      <c r="R121" s="5">
        <f t="shared" si="15"/>
        <v>3230</v>
      </c>
      <c r="S121" s="5">
        <f t="shared" si="15"/>
        <v>771</v>
      </c>
      <c r="T121" s="5">
        <f t="shared" si="15"/>
        <v>144</v>
      </c>
      <c r="U121" s="6">
        <f t="shared" si="15"/>
        <v>2222</v>
      </c>
      <c r="V121" s="6">
        <f t="shared" si="15"/>
        <v>1022</v>
      </c>
      <c r="W121" s="6">
        <f t="shared" si="15"/>
        <v>3245</v>
      </c>
      <c r="X121" s="6">
        <f t="shared" si="15"/>
        <v>1686</v>
      </c>
      <c r="Y121" s="6">
        <f t="shared" si="15"/>
        <v>2533</v>
      </c>
      <c r="Z121" s="6">
        <f t="shared" si="15"/>
        <v>2667</v>
      </c>
      <c r="AA121" s="6">
        <f t="shared" si="15"/>
        <v>3286</v>
      </c>
      <c r="AB121" s="6">
        <f t="shared" si="15"/>
        <v>0</v>
      </c>
      <c r="AC121" s="6">
        <v>0</v>
      </c>
      <c r="AD121" s="22">
        <f t="shared" si="14"/>
        <v>68086</v>
      </c>
    </row>
    <row r="122" spans="2:32" x14ac:dyDescent="0.3">
      <c r="B122" s="21" t="s">
        <v>66</v>
      </c>
      <c r="C122" s="5">
        <f t="shared" si="15"/>
        <v>102</v>
      </c>
      <c r="D122" s="5">
        <f t="shared" si="15"/>
        <v>176</v>
      </c>
      <c r="E122" s="5">
        <f t="shared" si="15"/>
        <v>186</v>
      </c>
      <c r="F122" s="5">
        <f t="shared" si="15"/>
        <v>135</v>
      </c>
      <c r="G122" s="5">
        <f t="shared" si="15"/>
        <v>250</v>
      </c>
      <c r="H122" s="5">
        <f t="shared" si="15"/>
        <v>24813</v>
      </c>
      <c r="I122" s="5">
        <f t="shared" si="15"/>
        <v>373</v>
      </c>
      <c r="J122" s="5">
        <f t="shared" si="15"/>
        <v>453</v>
      </c>
      <c r="K122" s="5">
        <f t="shared" si="15"/>
        <v>436</v>
      </c>
      <c r="L122" s="5">
        <f t="shared" si="15"/>
        <v>551</v>
      </c>
      <c r="M122" s="5">
        <f t="shared" si="15"/>
        <v>200</v>
      </c>
      <c r="N122" s="5">
        <f t="shared" si="15"/>
        <v>537</v>
      </c>
      <c r="O122" s="5">
        <f t="shared" si="15"/>
        <v>5876</v>
      </c>
      <c r="P122" s="5">
        <f t="shared" si="15"/>
        <v>4545</v>
      </c>
      <c r="Q122" s="5">
        <f t="shared" si="15"/>
        <v>601</v>
      </c>
      <c r="R122" s="5">
        <f t="shared" si="15"/>
        <v>1061</v>
      </c>
      <c r="S122" s="5">
        <f t="shared" si="15"/>
        <v>658</v>
      </c>
      <c r="T122" s="5">
        <f t="shared" si="15"/>
        <v>2319</v>
      </c>
      <c r="U122" s="6">
        <f t="shared" si="15"/>
        <v>127</v>
      </c>
      <c r="V122" s="6">
        <f t="shared" si="15"/>
        <v>444</v>
      </c>
      <c r="W122" s="6">
        <f t="shared" si="15"/>
        <v>1897</v>
      </c>
      <c r="X122" s="6">
        <f t="shared" si="15"/>
        <v>736</v>
      </c>
      <c r="Y122" s="6">
        <f t="shared" si="15"/>
        <v>1389</v>
      </c>
      <c r="Z122" s="6">
        <f t="shared" si="15"/>
        <v>1285</v>
      </c>
      <c r="AA122" s="6">
        <f t="shared" si="15"/>
        <v>2493</v>
      </c>
      <c r="AB122" s="6">
        <f t="shared" si="15"/>
        <v>0</v>
      </c>
      <c r="AC122" s="6">
        <v>0</v>
      </c>
      <c r="AD122" s="22">
        <f t="shared" si="14"/>
        <v>51643</v>
      </c>
    </row>
    <row r="123" spans="2:32" x14ac:dyDescent="0.3">
      <c r="B123" s="21" t="s">
        <v>22</v>
      </c>
      <c r="C123" s="5">
        <f t="shared" si="15"/>
        <v>109</v>
      </c>
      <c r="D123" s="5">
        <f t="shared" si="15"/>
        <v>119</v>
      </c>
      <c r="E123" s="5">
        <f t="shared" si="15"/>
        <v>136</v>
      </c>
      <c r="F123" s="5">
        <f t="shared" si="15"/>
        <v>122</v>
      </c>
      <c r="G123" s="5">
        <f t="shared" si="15"/>
        <v>123</v>
      </c>
      <c r="H123" s="5">
        <f t="shared" si="15"/>
        <v>12125</v>
      </c>
      <c r="I123" s="5">
        <f t="shared" si="15"/>
        <v>184</v>
      </c>
      <c r="J123" s="5">
        <f t="shared" si="15"/>
        <v>397</v>
      </c>
      <c r="K123" s="5">
        <f t="shared" si="15"/>
        <v>379</v>
      </c>
      <c r="L123" s="5">
        <f t="shared" si="15"/>
        <v>294</v>
      </c>
      <c r="M123" s="5">
        <f t="shared" si="15"/>
        <v>138</v>
      </c>
      <c r="N123" s="5">
        <f t="shared" si="15"/>
        <v>316</v>
      </c>
      <c r="O123" s="5">
        <f t="shared" si="15"/>
        <v>2018</v>
      </c>
      <c r="P123" s="5">
        <f t="shared" si="15"/>
        <v>1565</v>
      </c>
      <c r="Q123" s="5">
        <f t="shared" si="15"/>
        <v>431</v>
      </c>
      <c r="R123" s="5">
        <f t="shared" si="15"/>
        <v>1230</v>
      </c>
      <c r="S123" s="5">
        <f t="shared" si="15"/>
        <v>382</v>
      </c>
      <c r="T123" s="5">
        <f t="shared" si="15"/>
        <v>771</v>
      </c>
      <c r="U123" s="6">
        <f t="shared" si="15"/>
        <v>487</v>
      </c>
      <c r="V123" s="6">
        <f t="shared" si="15"/>
        <v>36</v>
      </c>
      <c r="W123" s="6">
        <f t="shared" si="15"/>
        <v>1079</v>
      </c>
      <c r="X123" s="6">
        <f t="shared" si="15"/>
        <v>690</v>
      </c>
      <c r="Y123" s="6">
        <f t="shared" si="15"/>
        <v>1463</v>
      </c>
      <c r="Z123" s="6">
        <f t="shared" si="15"/>
        <v>1679</v>
      </c>
      <c r="AA123" s="6">
        <f t="shared" si="15"/>
        <v>1192</v>
      </c>
      <c r="AB123" s="6">
        <f t="shared" si="15"/>
        <v>0</v>
      </c>
      <c r="AC123" s="6">
        <v>0</v>
      </c>
      <c r="AD123" s="22">
        <f t="shared" si="14"/>
        <v>27465</v>
      </c>
    </row>
    <row r="124" spans="2:32" x14ac:dyDescent="0.3">
      <c r="B124" s="21" t="s">
        <v>23</v>
      </c>
      <c r="C124" s="5">
        <f t="shared" si="15"/>
        <v>135</v>
      </c>
      <c r="D124" s="5">
        <f t="shared" si="15"/>
        <v>169</v>
      </c>
      <c r="E124" s="5">
        <f t="shared" si="15"/>
        <v>219</v>
      </c>
      <c r="F124" s="5">
        <f t="shared" si="15"/>
        <v>117</v>
      </c>
      <c r="G124" s="5">
        <f t="shared" si="15"/>
        <v>215</v>
      </c>
      <c r="H124" s="5">
        <f t="shared" si="15"/>
        <v>31432</v>
      </c>
      <c r="I124" s="5">
        <f t="shared" si="15"/>
        <v>381</v>
      </c>
      <c r="J124" s="5">
        <f t="shared" si="15"/>
        <v>618</v>
      </c>
      <c r="K124" s="5">
        <f t="shared" si="15"/>
        <v>617</v>
      </c>
      <c r="L124" s="5">
        <f t="shared" si="15"/>
        <v>527</v>
      </c>
      <c r="M124" s="5">
        <f t="shared" si="15"/>
        <v>324</v>
      </c>
      <c r="N124" s="5">
        <f t="shared" si="15"/>
        <v>399</v>
      </c>
      <c r="O124" s="5">
        <f t="shared" si="15"/>
        <v>5788</v>
      </c>
      <c r="P124" s="5">
        <f t="shared" si="15"/>
        <v>3322</v>
      </c>
      <c r="Q124" s="5">
        <f t="shared" si="15"/>
        <v>837</v>
      </c>
      <c r="R124" s="5">
        <f t="shared" si="15"/>
        <v>2917</v>
      </c>
      <c r="S124" s="5">
        <f t="shared" si="15"/>
        <v>1418</v>
      </c>
      <c r="T124" s="5">
        <f t="shared" si="15"/>
        <v>2955</v>
      </c>
      <c r="U124" s="6">
        <f t="shared" si="15"/>
        <v>1720</v>
      </c>
      <c r="V124" s="6">
        <f t="shared" si="15"/>
        <v>1388</v>
      </c>
      <c r="W124" s="6">
        <f t="shared" si="15"/>
        <v>203</v>
      </c>
      <c r="X124" s="6">
        <f>+X27+X59+X91</f>
        <v>379</v>
      </c>
      <c r="Y124" s="6">
        <f>+Y27+Y59+Y91</f>
        <v>2123</v>
      </c>
      <c r="Z124" s="6">
        <f>+Z27+Z59+Z91</f>
        <v>3107</v>
      </c>
      <c r="AA124" s="6">
        <f>+AA27+AA59+AA91</f>
        <v>3651</v>
      </c>
      <c r="AB124" s="6">
        <f>+AB27+AB59+AB91</f>
        <v>0</v>
      </c>
      <c r="AC124" s="6">
        <v>0</v>
      </c>
      <c r="AD124" s="22">
        <f t="shared" si="14"/>
        <v>64961</v>
      </c>
    </row>
    <row r="125" spans="2:32" x14ac:dyDescent="0.3">
      <c r="B125" s="21" t="s">
        <v>24</v>
      </c>
      <c r="C125" s="5">
        <f t="shared" ref="C125:AB129" si="16">+C28+C60+C92</f>
        <v>70</v>
      </c>
      <c r="D125" s="5">
        <f t="shared" si="16"/>
        <v>79</v>
      </c>
      <c r="E125" s="5">
        <f t="shared" si="16"/>
        <v>124</v>
      </c>
      <c r="F125" s="5">
        <f t="shared" si="16"/>
        <v>58</v>
      </c>
      <c r="G125" s="5">
        <f t="shared" si="16"/>
        <v>112</v>
      </c>
      <c r="H125" s="5">
        <f t="shared" si="16"/>
        <v>18446</v>
      </c>
      <c r="I125" s="5">
        <f t="shared" si="16"/>
        <v>144</v>
      </c>
      <c r="J125" s="5">
        <f t="shared" si="16"/>
        <v>466</v>
      </c>
      <c r="K125" s="5">
        <f t="shared" si="16"/>
        <v>267</v>
      </c>
      <c r="L125" s="5">
        <f t="shared" si="16"/>
        <v>282</v>
      </c>
      <c r="M125" s="5">
        <f t="shared" si="16"/>
        <v>91</v>
      </c>
      <c r="N125" s="5">
        <f t="shared" si="16"/>
        <v>253</v>
      </c>
      <c r="O125" s="5">
        <f t="shared" si="16"/>
        <v>3175</v>
      </c>
      <c r="P125" s="5">
        <f t="shared" si="16"/>
        <v>1868</v>
      </c>
      <c r="Q125" s="5">
        <f t="shared" si="16"/>
        <v>341</v>
      </c>
      <c r="R125" s="5">
        <f t="shared" si="16"/>
        <v>1501</v>
      </c>
      <c r="S125" s="5">
        <f t="shared" si="16"/>
        <v>689</v>
      </c>
      <c r="T125" s="5">
        <f t="shared" si="16"/>
        <v>1609</v>
      </c>
      <c r="U125" s="6">
        <f t="shared" si="16"/>
        <v>705</v>
      </c>
      <c r="V125" s="6">
        <f t="shared" si="16"/>
        <v>853</v>
      </c>
      <c r="W125" s="6">
        <f t="shared" si="16"/>
        <v>391</v>
      </c>
      <c r="X125" s="6">
        <f t="shared" si="16"/>
        <v>96</v>
      </c>
      <c r="Y125" s="6">
        <f t="shared" si="16"/>
        <v>516</v>
      </c>
      <c r="Z125" s="6">
        <f t="shared" si="16"/>
        <v>1562</v>
      </c>
      <c r="AA125" s="6">
        <f t="shared" si="16"/>
        <v>2218</v>
      </c>
      <c r="AB125" s="6">
        <f t="shared" si="16"/>
        <v>0</v>
      </c>
      <c r="AC125" s="6">
        <v>0</v>
      </c>
      <c r="AD125" s="22">
        <f t="shared" si="14"/>
        <v>35916</v>
      </c>
    </row>
    <row r="126" spans="2:32" x14ac:dyDescent="0.3">
      <c r="B126" s="21" t="s">
        <v>25</v>
      </c>
      <c r="C126" s="5">
        <f t="shared" si="16"/>
        <v>59</v>
      </c>
      <c r="D126" s="5">
        <f t="shared" si="16"/>
        <v>87</v>
      </c>
      <c r="E126" s="5">
        <f t="shared" si="16"/>
        <v>115</v>
      </c>
      <c r="F126" s="5">
        <f t="shared" si="16"/>
        <v>74</v>
      </c>
      <c r="G126" s="5">
        <f t="shared" si="16"/>
        <v>178</v>
      </c>
      <c r="H126" s="5">
        <f t="shared" si="16"/>
        <v>30815</v>
      </c>
      <c r="I126" s="5">
        <f t="shared" si="16"/>
        <v>393</v>
      </c>
      <c r="J126" s="5">
        <f t="shared" si="16"/>
        <v>646</v>
      </c>
      <c r="K126" s="5">
        <f t="shared" si="16"/>
        <v>296</v>
      </c>
      <c r="L126" s="5">
        <f t="shared" si="16"/>
        <v>387</v>
      </c>
      <c r="M126" s="5">
        <f t="shared" si="16"/>
        <v>223</v>
      </c>
      <c r="N126" s="5">
        <f t="shared" si="16"/>
        <v>364</v>
      </c>
      <c r="O126" s="5">
        <f t="shared" si="16"/>
        <v>4958</v>
      </c>
      <c r="P126" s="5">
        <f t="shared" si="16"/>
        <v>2734</v>
      </c>
      <c r="Q126" s="5">
        <f t="shared" si="16"/>
        <v>686</v>
      </c>
      <c r="R126" s="5">
        <f t="shared" si="16"/>
        <v>2321</v>
      </c>
      <c r="S126" s="5">
        <f t="shared" si="16"/>
        <v>1595</v>
      </c>
      <c r="T126" s="5">
        <f t="shared" si="16"/>
        <v>2549</v>
      </c>
      <c r="U126" s="6">
        <f t="shared" si="16"/>
        <v>1208</v>
      </c>
      <c r="V126" s="6">
        <f t="shared" si="16"/>
        <v>1921</v>
      </c>
      <c r="W126" s="6">
        <f t="shared" si="16"/>
        <v>2383</v>
      </c>
      <c r="X126" s="6">
        <f t="shared" si="16"/>
        <v>626</v>
      </c>
      <c r="Y126" s="6">
        <f t="shared" si="16"/>
        <v>202</v>
      </c>
      <c r="Z126" s="6">
        <f t="shared" si="16"/>
        <v>2039</v>
      </c>
      <c r="AA126" s="6">
        <f t="shared" si="16"/>
        <v>2912</v>
      </c>
      <c r="AB126" s="6">
        <f t="shared" si="16"/>
        <v>0</v>
      </c>
      <c r="AC126" s="6">
        <v>0</v>
      </c>
      <c r="AD126" s="22">
        <f t="shared" si="14"/>
        <v>59771</v>
      </c>
      <c r="AF126" s="9"/>
    </row>
    <row r="127" spans="2:32" x14ac:dyDescent="0.3">
      <c r="B127" s="21" t="s">
        <v>67</v>
      </c>
      <c r="C127" s="5">
        <f t="shared" si="16"/>
        <v>68</v>
      </c>
      <c r="D127" s="5">
        <f t="shared" si="16"/>
        <v>128</v>
      </c>
      <c r="E127" s="5">
        <f t="shared" si="16"/>
        <v>77</v>
      </c>
      <c r="F127" s="5">
        <f t="shared" si="16"/>
        <v>87</v>
      </c>
      <c r="G127" s="5">
        <f t="shared" si="16"/>
        <v>171</v>
      </c>
      <c r="H127" s="5">
        <f t="shared" si="16"/>
        <v>24221</v>
      </c>
      <c r="I127" s="5">
        <f t="shared" si="16"/>
        <v>352</v>
      </c>
      <c r="J127" s="5">
        <f t="shared" si="16"/>
        <v>536</v>
      </c>
      <c r="K127" s="5">
        <f t="shared" si="16"/>
        <v>292</v>
      </c>
      <c r="L127" s="5">
        <f t="shared" si="16"/>
        <v>449</v>
      </c>
      <c r="M127" s="5">
        <f t="shared" si="16"/>
        <v>146</v>
      </c>
      <c r="N127" s="5">
        <f t="shared" si="16"/>
        <v>275</v>
      </c>
      <c r="O127" s="5">
        <f t="shared" si="16"/>
        <v>3237</v>
      </c>
      <c r="P127" s="5">
        <f t="shared" si="16"/>
        <v>2322</v>
      </c>
      <c r="Q127" s="5">
        <f t="shared" si="16"/>
        <v>952</v>
      </c>
      <c r="R127" s="5">
        <f t="shared" si="16"/>
        <v>2748</v>
      </c>
      <c r="S127" s="5">
        <f t="shared" si="16"/>
        <v>1513</v>
      </c>
      <c r="T127" s="5">
        <f t="shared" si="16"/>
        <v>2521</v>
      </c>
      <c r="U127" s="6">
        <f t="shared" si="16"/>
        <v>1155</v>
      </c>
      <c r="V127" s="6">
        <f t="shared" si="16"/>
        <v>2044</v>
      </c>
      <c r="W127" s="6">
        <f t="shared" si="16"/>
        <v>3478</v>
      </c>
      <c r="X127" s="6">
        <f t="shared" si="16"/>
        <v>1838</v>
      </c>
      <c r="Y127" s="6">
        <f t="shared" si="16"/>
        <v>2618</v>
      </c>
      <c r="Z127" s="6">
        <f t="shared" si="16"/>
        <v>178</v>
      </c>
      <c r="AA127" s="6">
        <f t="shared" si="16"/>
        <v>1417</v>
      </c>
      <c r="AB127" s="6">
        <f t="shared" si="16"/>
        <v>0</v>
      </c>
      <c r="AC127" s="6">
        <v>0</v>
      </c>
      <c r="AD127" s="22">
        <f t="shared" si="14"/>
        <v>52823</v>
      </c>
    </row>
    <row r="128" spans="2:32" ht="20.399999999999999" x14ac:dyDescent="0.3">
      <c r="B128" s="21" t="s">
        <v>57</v>
      </c>
      <c r="C128" s="5">
        <f t="shared" si="16"/>
        <v>286</v>
      </c>
      <c r="D128" s="5">
        <f t="shared" si="16"/>
        <v>348</v>
      </c>
      <c r="E128" s="5">
        <f t="shared" si="16"/>
        <v>243</v>
      </c>
      <c r="F128" s="5">
        <f t="shared" si="16"/>
        <v>179</v>
      </c>
      <c r="G128" s="5">
        <f t="shared" si="16"/>
        <v>367</v>
      </c>
      <c r="H128" s="5">
        <f t="shared" si="16"/>
        <v>37938</v>
      </c>
      <c r="I128" s="5">
        <f t="shared" si="16"/>
        <v>355</v>
      </c>
      <c r="J128" s="5">
        <f t="shared" si="16"/>
        <v>776</v>
      </c>
      <c r="K128" s="5">
        <f t="shared" si="16"/>
        <v>919</v>
      </c>
      <c r="L128" s="5">
        <f t="shared" si="16"/>
        <v>699</v>
      </c>
      <c r="M128" s="5">
        <f t="shared" si="16"/>
        <v>406</v>
      </c>
      <c r="N128" s="5">
        <f t="shared" si="16"/>
        <v>533</v>
      </c>
      <c r="O128" s="5">
        <f t="shared" si="16"/>
        <v>5955</v>
      </c>
      <c r="P128" s="5">
        <f t="shared" si="16"/>
        <v>3224</v>
      </c>
      <c r="Q128" s="5">
        <f t="shared" si="16"/>
        <v>751</v>
      </c>
      <c r="R128" s="5">
        <f t="shared" si="16"/>
        <v>3034</v>
      </c>
      <c r="S128" s="5">
        <f t="shared" si="16"/>
        <v>1687</v>
      </c>
      <c r="T128" s="5">
        <f t="shared" si="16"/>
        <v>2857</v>
      </c>
      <c r="U128" s="6">
        <f t="shared" si="16"/>
        <v>2133</v>
      </c>
      <c r="V128" s="6">
        <f t="shared" si="16"/>
        <v>1325</v>
      </c>
      <c r="W128" s="6">
        <f t="shared" si="16"/>
        <v>3564</v>
      </c>
      <c r="X128" s="6">
        <f t="shared" si="16"/>
        <v>2408</v>
      </c>
      <c r="Y128" s="6">
        <f t="shared" si="16"/>
        <v>3375</v>
      </c>
      <c r="Z128" s="6">
        <f t="shared" si="16"/>
        <v>2096</v>
      </c>
      <c r="AA128" s="6">
        <f t="shared" si="16"/>
        <v>83</v>
      </c>
      <c r="AB128" s="6">
        <f t="shared" si="16"/>
        <v>0</v>
      </c>
      <c r="AC128" s="6">
        <v>0</v>
      </c>
      <c r="AD128" s="22">
        <f t="shared" si="14"/>
        <v>75541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18525</v>
      </c>
      <c r="D131" s="23">
        <f t="shared" ref="D131:AC131" si="17">SUM(D104:D130)</f>
        <v>11114</v>
      </c>
      <c r="E131" s="23">
        <f t="shared" si="17"/>
        <v>11279</v>
      </c>
      <c r="F131" s="23">
        <f t="shared" si="17"/>
        <v>8364</v>
      </c>
      <c r="G131" s="23">
        <f t="shared" si="17"/>
        <v>12127</v>
      </c>
      <c r="H131" s="23">
        <f t="shared" si="17"/>
        <v>287993</v>
      </c>
      <c r="I131" s="23">
        <f t="shared" si="17"/>
        <v>8587</v>
      </c>
      <c r="J131" s="23">
        <f t="shared" si="17"/>
        <v>12748</v>
      </c>
      <c r="K131" s="23">
        <f t="shared" si="17"/>
        <v>13210</v>
      </c>
      <c r="L131" s="23">
        <f t="shared" si="17"/>
        <v>12758</v>
      </c>
      <c r="M131" s="23">
        <f t="shared" si="17"/>
        <v>7444</v>
      </c>
      <c r="N131" s="23">
        <f t="shared" si="17"/>
        <v>11174</v>
      </c>
      <c r="O131" s="23">
        <f t="shared" si="17"/>
        <v>52193</v>
      </c>
      <c r="P131" s="23">
        <f t="shared" si="17"/>
        <v>39846</v>
      </c>
      <c r="Q131" s="23">
        <f t="shared" si="17"/>
        <v>13810</v>
      </c>
      <c r="R131" s="23">
        <f t="shared" si="17"/>
        <v>51533</v>
      </c>
      <c r="S131" s="23">
        <f t="shared" si="17"/>
        <v>20010</v>
      </c>
      <c r="T131" s="23">
        <f t="shared" si="17"/>
        <v>63418</v>
      </c>
      <c r="U131" s="23">
        <f t="shared" si="17"/>
        <v>43091</v>
      </c>
      <c r="V131" s="23">
        <f t="shared" si="17"/>
        <v>27709</v>
      </c>
      <c r="W131" s="23">
        <f t="shared" si="17"/>
        <v>61468</v>
      </c>
      <c r="X131" s="23">
        <f t="shared" si="17"/>
        <v>34120</v>
      </c>
      <c r="Y131" s="23">
        <f t="shared" si="17"/>
        <v>54764</v>
      </c>
      <c r="Z131" s="23">
        <f t="shared" si="17"/>
        <v>49296</v>
      </c>
      <c r="AA131" s="23">
        <f t="shared" si="17"/>
        <v>63025</v>
      </c>
      <c r="AB131" s="23">
        <f t="shared" si="17"/>
        <v>0</v>
      </c>
      <c r="AC131" s="23">
        <f t="shared" si="17"/>
        <v>0</v>
      </c>
      <c r="AD131" s="23">
        <f>SUM(AD104:AD129)</f>
        <v>989606</v>
      </c>
      <c r="AF131" s="8"/>
    </row>
    <row r="133" spans="2:32" x14ac:dyDescent="0.3">
      <c r="B133" s="16" t="s">
        <v>69</v>
      </c>
      <c r="C133" s="17">
        <f>SUM(H116:H130)+SUM(O109:AC109)</f>
        <v>474318</v>
      </c>
      <c r="H133" s="9"/>
      <c r="AD133" s="9"/>
    </row>
    <row r="134" spans="2:32" x14ac:dyDescent="0.3">
      <c r="B134" s="16" t="s">
        <v>70</v>
      </c>
      <c r="C134" s="17">
        <f>SUM(C116:G130)+SUM(I116:N130)+SUM(O104:AC108)+SUM(O110:AC115)</f>
        <v>78448</v>
      </c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2:BG134"/>
  <sheetViews>
    <sheetView topLeftCell="B126" zoomScale="85" zoomScaleNormal="85" workbookViewId="0">
      <selection activeCell="AB108" sqref="AB108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10.554687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6640625" customWidth="1"/>
    <col min="9" max="9" width="5.5546875" bestFit="1" customWidth="1"/>
    <col min="10" max="12" width="6.6640625" bestFit="1" customWidth="1"/>
    <col min="13" max="13" width="7" bestFit="1" customWidth="1"/>
    <col min="14" max="18" width="6.6640625" bestFit="1" customWidth="1"/>
    <col min="19" max="19" width="6.6640625" customWidth="1"/>
    <col min="20" max="20" width="7.6640625" bestFit="1" customWidth="1"/>
    <col min="21" max="28" width="7.6640625" customWidth="1"/>
    <col min="29" max="29" width="5.33203125" bestFit="1" customWidth="1"/>
    <col min="30" max="30" width="9.33203125" bestFit="1" customWidth="1"/>
    <col min="32" max="32" width="14.44140625" bestFit="1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  <col min="59" max="59" width="5.33203125" bestFit="1" customWidth="1"/>
  </cols>
  <sheetData>
    <row r="2" spans="2:59" x14ac:dyDescent="0.3">
      <c r="C2" s="1" t="s">
        <v>0</v>
      </c>
    </row>
    <row r="3" spans="2:59" x14ac:dyDescent="0.3">
      <c r="C3" s="2" t="s">
        <v>76</v>
      </c>
      <c r="D3" s="3"/>
      <c r="G3" s="2" t="s">
        <v>1</v>
      </c>
      <c r="H3" s="2"/>
    </row>
    <row r="4" spans="2:59" x14ac:dyDescent="0.3">
      <c r="C4" t="s">
        <v>83</v>
      </c>
      <c r="D4" s="3"/>
    </row>
    <row r="5" spans="2:59" x14ac:dyDescent="0.3">
      <c r="B5" s="4" t="s">
        <v>2</v>
      </c>
      <c r="E5" t="s">
        <v>3</v>
      </c>
    </row>
    <row r="6" spans="2:59" ht="66.75" customHeight="1" x14ac:dyDescent="0.3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5</v>
      </c>
      <c r="D7" s="5">
        <v>123</v>
      </c>
      <c r="E7" s="5">
        <v>211</v>
      </c>
      <c r="F7" s="5">
        <v>257</v>
      </c>
      <c r="G7" s="5">
        <v>414</v>
      </c>
      <c r="H7" s="5">
        <v>4226</v>
      </c>
      <c r="I7" s="5">
        <v>524</v>
      </c>
      <c r="J7" s="5">
        <v>516</v>
      </c>
      <c r="K7" s="5">
        <v>465</v>
      </c>
      <c r="L7" s="5">
        <v>499</v>
      </c>
      <c r="M7" s="5">
        <v>368</v>
      </c>
      <c r="N7" s="5">
        <v>400</v>
      </c>
      <c r="O7" s="5">
        <v>469</v>
      </c>
      <c r="P7" s="5">
        <v>141</v>
      </c>
      <c r="Q7" s="5">
        <v>125</v>
      </c>
      <c r="R7" s="5">
        <v>232</v>
      </c>
      <c r="S7" s="5">
        <v>172</v>
      </c>
      <c r="T7" s="5">
        <v>179</v>
      </c>
      <c r="U7" s="6">
        <v>72</v>
      </c>
      <c r="V7" s="6">
        <v>84</v>
      </c>
      <c r="W7" s="6">
        <v>87</v>
      </c>
      <c r="X7" s="6">
        <v>79</v>
      </c>
      <c r="Y7" s="6">
        <v>29</v>
      </c>
      <c r="Z7" s="6">
        <v>103</v>
      </c>
      <c r="AA7" s="6">
        <v>185</v>
      </c>
      <c r="AB7" s="6"/>
      <c r="AC7" s="6"/>
      <c r="AD7" s="22">
        <f>SUM(C7:AC7)</f>
        <v>9965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190</v>
      </c>
      <c r="D8" s="5">
        <v>5</v>
      </c>
      <c r="E8" s="5">
        <v>86</v>
      </c>
      <c r="F8" s="5">
        <v>96</v>
      </c>
      <c r="G8" s="5">
        <v>199</v>
      </c>
      <c r="H8" s="5">
        <v>3070</v>
      </c>
      <c r="I8" s="5">
        <v>503</v>
      </c>
      <c r="J8" s="5">
        <v>489</v>
      </c>
      <c r="K8" s="5">
        <v>548</v>
      </c>
      <c r="L8" s="5">
        <v>405</v>
      </c>
      <c r="M8" s="5">
        <v>310</v>
      </c>
      <c r="N8" s="5">
        <v>588</v>
      </c>
      <c r="O8" s="5">
        <v>560</v>
      </c>
      <c r="P8" s="5">
        <v>171</v>
      </c>
      <c r="Q8" s="5">
        <v>138</v>
      </c>
      <c r="R8" s="5">
        <v>208</v>
      </c>
      <c r="S8" s="5">
        <v>277</v>
      </c>
      <c r="T8" s="5">
        <v>271</v>
      </c>
      <c r="U8" s="6">
        <v>103</v>
      </c>
      <c r="V8" s="6">
        <v>111</v>
      </c>
      <c r="W8" s="6">
        <v>176</v>
      </c>
      <c r="X8" s="6">
        <v>48</v>
      </c>
      <c r="Y8" s="6">
        <v>101</v>
      </c>
      <c r="Z8" s="6">
        <v>93</v>
      </c>
      <c r="AA8" s="6">
        <v>241</v>
      </c>
      <c r="AB8" s="6"/>
      <c r="AC8" s="6"/>
      <c r="AD8" s="22">
        <f t="shared" ref="AD8:AD33" si="0">SUM(C8:AB8)</f>
        <v>8987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</v>
      </c>
      <c r="C9" s="5">
        <v>271</v>
      </c>
      <c r="D9" s="5">
        <v>68</v>
      </c>
      <c r="E9" s="5">
        <v>4</v>
      </c>
      <c r="F9" s="5">
        <v>70</v>
      </c>
      <c r="G9" s="5">
        <v>108</v>
      </c>
      <c r="H9" s="5">
        <v>3325</v>
      </c>
      <c r="I9" s="5">
        <v>484</v>
      </c>
      <c r="J9" s="5">
        <v>422</v>
      </c>
      <c r="K9" s="5">
        <v>319</v>
      </c>
      <c r="L9" s="5">
        <v>426</v>
      </c>
      <c r="M9" s="5">
        <v>323</v>
      </c>
      <c r="N9" s="5">
        <v>497</v>
      </c>
      <c r="O9" s="5">
        <v>437</v>
      </c>
      <c r="P9" s="5">
        <v>110</v>
      </c>
      <c r="Q9" s="5">
        <v>85</v>
      </c>
      <c r="R9" s="5">
        <v>169</v>
      </c>
      <c r="S9" s="5">
        <v>166</v>
      </c>
      <c r="T9" s="5">
        <v>226</v>
      </c>
      <c r="U9" s="6">
        <v>205</v>
      </c>
      <c r="V9" s="6">
        <v>109</v>
      </c>
      <c r="W9" s="6">
        <v>151</v>
      </c>
      <c r="X9" s="6">
        <v>36</v>
      </c>
      <c r="Y9" s="6">
        <v>75</v>
      </c>
      <c r="Z9" s="6">
        <v>43</v>
      </c>
      <c r="AA9" s="6">
        <v>158</v>
      </c>
      <c r="AB9" s="6"/>
      <c r="AC9" s="6"/>
      <c r="AD9" s="22">
        <f t="shared" si="0"/>
        <v>8287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426</v>
      </c>
      <c r="D10" s="5">
        <v>55</v>
      </c>
      <c r="E10" s="5">
        <v>102</v>
      </c>
      <c r="F10" s="5">
        <v>5</v>
      </c>
      <c r="G10" s="5">
        <v>27</v>
      </c>
      <c r="H10" s="5">
        <v>1480</v>
      </c>
      <c r="I10" s="5">
        <v>338</v>
      </c>
      <c r="J10" s="5">
        <v>367</v>
      </c>
      <c r="K10" s="5">
        <v>341</v>
      </c>
      <c r="L10" s="5">
        <v>449</v>
      </c>
      <c r="M10" s="5">
        <v>171</v>
      </c>
      <c r="N10" s="5">
        <v>359</v>
      </c>
      <c r="O10" s="5">
        <v>347</v>
      </c>
      <c r="P10" s="5">
        <v>203</v>
      </c>
      <c r="Q10" s="5">
        <v>63</v>
      </c>
      <c r="R10" s="5">
        <v>104</v>
      </c>
      <c r="S10" s="5">
        <v>195</v>
      </c>
      <c r="T10" s="5">
        <v>137</v>
      </c>
      <c r="U10" s="6">
        <v>80</v>
      </c>
      <c r="V10" s="6">
        <v>79</v>
      </c>
      <c r="W10" s="6">
        <v>62</v>
      </c>
      <c r="X10" s="6">
        <v>19</v>
      </c>
      <c r="Y10" s="6">
        <v>43</v>
      </c>
      <c r="Z10" s="6">
        <v>39</v>
      </c>
      <c r="AA10" s="6">
        <v>127</v>
      </c>
      <c r="AB10" s="6"/>
      <c r="AC10" s="6"/>
      <c r="AD10" s="22">
        <f t="shared" si="0"/>
        <v>5618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613</v>
      </c>
      <c r="D11" s="5">
        <v>137</v>
      </c>
      <c r="E11" s="5">
        <v>175</v>
      </c>
      <c r="F11" s="5">
        <v>28</v>
      </c>
      <c r="G11" s="5">
        <v>20</v>
      </c>
      <c r="H11" s="5">
        <v>2616</v>
      </c>
      <c r="I11" s="5">
        <v>551</v>
      </c>
      <c r="J11" s="5">
        <v>592</v>
      </c>
      <c r="K11" s="5">
        <v>548</v>
      </c>
      <c r="L11" s="5">
        <v>718</v>
      </c>
      <c r="M11" s="5">
        <v>329</v>
      </c>
      <c r="N11" s="5">
        <v>758</v>
      </c>
      <c r="O11" s="5">
        <v>344</v>
      </c>
      <c r="P11" s="5">
        <v>263</v>
      </c>
      <c r="Q11" s="5">
        <v>64</v>
      </c>
      <c r="R11" s="5">
        <v>338</v>
      </c>
      <c r="S11" s="5">
        <v>170</v>
      </c>
      <c r="T11" s="5">
        <v>352</v>
      </c>
      <c r="U11" s="6">
        <v>150</v>
      </c>
      <c r="V11" s="6">
        <v>112</v>
      </c>
      <c r="W11" s="6">
        <v>161</v>
      </c>
      <c r="X11" s="6">
        <v>68</v>
      </c>
      <c r="Y11" s="6">
        <v>100</v>
      </c>
      <c r="Z11" s="6">
        <v>123</v>
      </c>
      <c r="AA11" s="6">
        <v>310</v>
      </c>
      <c r="AB11" s="6"/>
      <c r="AC11" s="6"/>
      <c r="AD11" s="22">
        <f t="shared" si="0"/>
        <v>9640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9</v>
      </c>
      <c r="C12" s="5">
        <v>5991</v>
      </c>
      <c r="D12" s="5">
        <v>2915</v>
      </c>
      <c r="E12" s="5">
        <v>3181</v>
      </c>
      <c r="F12" s="5">
        <v>1533</v>
      </c>
      <c r="G12" s="5">
        <v>2146</v>
      </c>
      <c r="H12" s="5">
        <v>5376</v>
      </c>
      <c r="I12" s="5">
        <v>482</v>
      </c>
      <c r="J12" s="5">
        <v>928</v>
      </c>
      <c r="K12" s="5">
        <v>2423</v>
      </c>
      <c r="L12" s="5">
        <v>1822</v>
      </c>
      <c r="M12" s="5">
        <v>1549</v>
      </c>
      <c r="N12" s="5">
        <v>1319</v>
      </c>
      <c r="O12" s="5">
        <v>1776</v>
      </c>
      <c r="P12" s="5">
        <v>2966</v>
      </c>
      <c r="Q12" s="5">
        <v>2963</v>
      </c>
      <c r="R12" s="5">
        <v>14310</v>
      </c>
      <c r="S12" s="5">
        <v>4487</v>
      </c>
      <c r="T12" s="5">
        <v>17415</v>
      </c>
      <c r="U12" s="6">
        <v>13241</v>
      </c>
      <c r="V12" s="6">
        <v>6213</v>
      </c>
      <c r="W12" s="6">
        <v>16103</v>
      </c>
      <c r="X12" s="6">
        <v>9186</v>
      </c>
      <c r="Y12" s="6">
        <v>14426</v>
      </c>
      <c r="Z12" s="6">
        <v>12145</v>
      </c>
      <c r="AA12" s="6">
        <v>15334</v>
      </c>
      <c r="AB12" s="6"/>
      <c r="AC12" s="6"/>
      <c r="AD12" s="22">
        <f t="shared" si="0"/>
        <v>160230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549</v>
      </c>
      <c r="D13" s="5">
        <v>451</v>
      </c>
      <c r="E13" s="5">
        <v>418</v>
      </c>
      <c r="F13" s="5">
        <v>329</v>
      </c>
      <c r="G13" s="5">
        <v>486</v>
      </c>
      <c r="H13" s="5">
        <v>456</v>
      </c>
      <c r="I13" s="5">
        <v>4</v>
      </c>
      <c r="J13" s="5">
        <v>94</v>
      </c>
      <c r="K13" s="5">
        <v>239</v>
      </c>
      <c r="L13" s="5">
        <v>252</v>
      </c>
      <c r="M13" s="5">
        <v>186</v>
      </c>
      <c r="N13" s="5">
        <v>280</v>
      </c>
      <c r="O13" s="5">
        <v>27</v>
      </c>
      <c r="P13" s="5">
        <v>71</v>
      </c>
      <c r="Q13" s="5">
        <v>77</v>
      </c>
      <c r="R13" s="5">
        <v>221</v>
      </c>
      <c r="S13" s="5">
        <v>43</v>
      </c>
      <c r="T13" s="5">
        <v>235</v>
      </c>
      <c r="U13" s="6">
        <v>169</v>
      </c>
      <c r="V13" s="6">
        <v>96</v>
      </c>
      <c r="W13" s="6">
        <v>201</v>
      </c>
      <c r="X13" s="6">
        <v>106</v>
      </c>
      <c r="Y13" s="6">
        <v>178</v>
      </c>
      <c r="Z13" s="6">
        <v>112</v>
      </c>
      <c r="AA13" s="6">
        <v>131</v>
      </c>
      <c r="AB13" s="6"/>
      <c r="AC13" s="6"/>
      <c r="AD13" s="22">
        <f t="shared" si="0"/>
        <v>5411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709</v>
      </c>
      <c r="D14" s="5">
        <v>410</v>
      </c>
      <c r="E14" s="5">
        <v>451</v>
      </c>
      <c r="F14" s="5">
        <v>374</v>
      </c>
      <c r="G14" s="5">
        <v>681</v>
      </c>
      <c r="H14" s="5">
        <v>1087</v>
      </c>
      <c r="I14" s="5">
        <v>118</v>
      </c>
      <c r="J14" s="5">
        <v>4</v>
      </c>
      <c r="K14" s="5">
        <v>252</v>
      </c>
      <c r="L14" s="5">
        <v>309</v>
      </c>
      <c r="M14" s="5">
        <v>245</v>
      </c>
      <c r="N14" s="5">
        <v>481</v>
      </c>
      <c r="O14" s="5">
        <v>128</v>
      </c>
      <c r="P14" s="5">
        <v>155</v>
      </c>
      <c r="Q14" s="5">
        <v>160</v>
      </c>
      <c r="R14" s="5">
        <v>501</v>
      </c>
      <c r="S14" s="5">
        <v>146</v>
      </c>
      <c r="T14" s="5">
        <v>283</v>
      </c>
      <c r="U14" s="6">
        <v>192</v>
      </c>
      <c r="V14" s="6">
        <v>154</v>
      </c>
      <c r="W14" s="6">
        <v>213</v>
      </c>
      <c r="X14" s="6">
        <v>272</v>
      </c>
      <c r="Y14" s="6">
        <v>226</v>
      </c>
      <c r="Z14" s="6">
        <v>212</v>
      </c>
      <c r="AA14" s="6">
        <v>270</v>
      </c>
      <c r="AB14" s="6"/>
      <c r="AC14" s="6"/>
      <c r="AD14" s="22">
        <f t="shared" si="0"/>
        <v>8033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12</v>
      </c>
      <c r="C15" s="5">
        <v>628</v>
      </c>
      <c r="D15" s="5">
        <v>685</v>
      </c>
      <c r="E15" s="5">
        <v>373</v>
      </c>
      <c r="F15" s="5">
        <v>402</v>
      </c>
      <c r="G15" s="5">
        <v>564</v>
      </c>
      <c r="H15" s="5">
        <v>2653</v>
      </c>
      <c r="I15" s="5">
        <v>278</v>
      </c>
      <c r="J15" s="5">
        <v>220</v>
      </c>
      <c r="K15" s="5">
        <v>12</v>
      </c>
      <c r="L15" s="5">
        <v>98</v>
      </c>
      <c r="M15" s="5">
        <v>180</v>
      </c>
      <c r="N15" s="5">
        <v>243</v>
      </c>
      <c r="O15" s="5">
        <v>291</v>
      </c>
      <c r="P15" s="5">
        <v>221</v>
      </c>
      <c r="Q15" s="5">
        <v>132</v>
      </c>
      <c r="R15" s="5">
        <v>353</v>
      </c>
      <c r="S15" s="5">
        <v>201</v>
      </c>
      <c r="T15" s="5">
        <v>447</v>
      </c>
      <c r="U15" s="6">
        <v>229</v>
      </c>
      <c r="V15" s="6">
        <v>224</v>
      </c>
      <c r="W15" s="6">
        <v>402</v>
      </c>
      <c r="X15" s="6">
        <v>133</v>
      </c>
      <c r="Y15" s="6">
        <v>182</v>
      </c>
      <c r="Z15" s="6">
        <v>246</v>
      </c>
      <c r="AA15" s="6">
        <v>553</v>
      </c>
      <c r="AB15" s="6"/>
      <c r="AC15" s="6"/>
      <c r="AD15" s="22">
        <f t="shared" si="0"/>
        <v>9950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495</v>
      </c>
      <c r="D16" s="5">
        <v>388</v>
      </c>
      <c r="E16" s="5">
        <v>415</v>
      </c>
      <c r="F16" s="5">
        <v>433</v>
      </c>
      <c r="G16" s="5">
        <v>589</v>
      </c>
      <c r="H16" s="5">
        <v>2262</v>
      </c>
      <c r="I16" s="5">
        <v>299</v>
      </c>
      <c r="J16" s="5">
        <v>211</v>
      </c>
      <c r="K16" s="5">
        <v>66</v>
      </c>
      <c r="L16" s="5">
        <v>5</v>
      </c>
      <c r="M16" s="5">
        <v>81</v>
      </c>
      <c r="N16" s="5">
        <v>238</v>
      </c>
      <c r="O16" s="5">
        <v>270</v>
      </c>
      <c r="P16" s="5">
        <v>194</v>
      </c>
      <c r="Q16" s="5">
        <v>123</v>
      </c>
      <c r="R16" s="5">
        <v>300</v>
      </c>
      <c r="S16" s="5">
        <v>120</v>
      </c>
      <c r="T16" s="5">
        <v>425</v>
      </c>
      <c r="U16" s="6">
        <v>305</v>
      </c>
      <c r="V16" s="6">
        <v>119</v>
      </c>
      <c r="W16" s="6">
        <v>228</v>
      </c>
      <c r="X16" s="6">
        <v>164</v>
      </c>
      <c r="Y16" s="6">
        <v>182</v>
      </c>
      <c r="Z16" s="6">
        <v>192</v>
      </c>
      <c r="AA16" s="6">
        <v>354</v>
      </c>
      <c r="AB16" s="6"/>
      <c r="AC16" s="6"/>
      <c r="AD16" s="22">
        <f t="shared" si="0"/>
        <v>8458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426</v>
      </c>
      <c r="D17" s="5">
        <v>343</v>
      </c>
      <c r="E17" s="5">
        <v>347</v>
      </c>
      <c r="F17" s="5">
        <v>194</v>
      </c>
      <c r="G17" s="5">
        <v>328</v>
      </c>
      <c r="H17" s="5">
        <v>1625</v>
      </c>
      <c r="I17" s="5">
        <v>192</v>
      </c>
      <c r="J17" s="5">
        <v>266</v>
      </c>
      <c r="K17" s="5">
        <v>155</v>
      </c>
      <c r="L17" s="5">
        <v>91</v>
      </c>
      <c r="M17" s="5">
        <v>2</v>
      </c>
      <c r="N17" s="5">
        <v>17</v>
      </c>
      <c r="O17" s="5">
        <v>255</v>
      </c>
      <c r="P17" s="5">
        <v>102</v>
      </c>
      <c r="Q17" s="5">
        <v>104</v>
      </c>
      <c r="R17" s="5">
        <v>227</v>
      </c>
      <c r="S17" s="5">
        <v>87</v>
      </c>
      <c r="T17" s="5">
        <v>300</v>
      </c>
      <c r="U17" s="6">
        <v>112</v>
      </c>
      <c r="V17" s="6">
        <v>187</v>
      </c>
      <c r="W17" s="6">
        <v>247</v>
      </c>
      <c r="X17" s="6">
        <v>79</v>
      </c>
      <c r="Y17" s="6">
        <v>157</v>
      </c>
      <c r="Z17" s="6">
        <v>145</v>
      </c>
      <c r="AA17" s="6">
        <v>254</v>
      </c>
      <c r="AB17" s="6"/>
      <c r="AC17" s="6"/>
      <c r="AD17" s="22">
        <f t="shared" si="0"/>
        <v>6242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467</v>
      </c>
      <c r="D18" s="5">
        <v>584</v>
      </c>
      <c r="E18" s="5">
        <v>496</v>
      </c>
      <c r="F18" s="5">
        <v>483</v>
      </c>
      <c r="G18" s="5">
        <v>689</v>
      </c>
      <c r="H18" s="5">
        <v>1627</v>
      </c>
      <c r="I18" s="5">
        <v>221</v>
      </c>
      <c r="J18" s="5">
        <v>422</v>
      </c>
      <c r="K18" s="5">
        <v>262</v>
      </c>
      <c r="L18" s="5">
        <v>272</v>
      </c>
      <c r="M18" s="5">
        <v>58</v>
      </c>
      <c r="N18" s="5">
        <v>10</v>
      </c>
      <c r="O18" s="5">
        <v>294</v>
      </c>
      <c r="P18" s="5">
        <v>210</v>
      </c>
      <c r="Q18" s="5">
        <v>98</v>
      </c>
      <c r="R18" s="5">
        <v>435</v>
      </c>
      <c r="S18" s="5">
        <v>91</v>
      </c>
      <c r="T18" s="5">
        <v>440</v>
      </c>
      <c r="U18" s="6">
        <v>327</v>
      </c>
      <c r="V18" s="6">
        <v>168</v>
      </c>
      <c r="W18" s="6">
        <v>356</v>
      </c>
      <c r="X18" s="6">
        <v>128</v>
      </c>
      <c r="Y18" s="6">
        <v>314</v>
      </c>
      <c r="Z18" s="6">
        <v>190</v>
      </c>
      <c r="AA18" s="6">
        <v>396</v>
      </c>
      <c r="AB18" s="6"/>
      <c r="AC18" s="6"/>
      <c r="AD18" s="22">
        <f t="shared" si="0"/>
        <v>9038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497</v>
      </c>
      <c r="D19" s="5">
        <v>427</v>
      </c>
      <c r="E19" s="5">
        <v>387</v>
      </c>
      <c r="F19" s="5">
        <v>338</v>
      </c>
      <c r="G19" s="5">
        <v>355</v>
      </c>
      <c r="H19" s="5">
        <v>1593</v>
      </c>
      <c r="I19" s="5">
        <v>38</v>
      </c>
      <c r="J19" s="5">
        <v>125</v>
      </c>
      <c r="K19" s="5">
        <v>259</v>
      </c>
      <c r="L19" s="5">
        <v>237</v>
      </c>
      <c r="M19" s="5">
        <v>205</v>
      </c>
      <c r="N19" s="5">
        <v>279</v>
      </c>
      <c r="O19" s="5">
        <v>15</v>
      </c>
      <c r="P19" s="5">
        <v>394</v>
      </c>
      <c r="Q19" s="5">
        <v>916</v>
      </c>
      <c r="R19" s="5">
        <v>3139</v>
      </c>
      <c r="S19" s="5">
        <v>651</v>
      </c>
      <c r="T19" s="5">
        <v>3241</v>
      </c>
      <c r="U19" s="6">
        <v>2721</v>
      </c>
      <c r="V19" s="6">
        <v>1028</v>
      </c>
      <c r="W19" s="6">
        <v>2514</v>
      </c>
      <c r="X19" s="6">
        <v>1481</v>
      </c>
      <c r="Y19" s="6">
        <v>2195</v>
      </c>
      <c r="Z19" s="6">
        <v>1500</v>
      </c>
      <c r="AA19" s="6">
        <v>2676</v>
      </c>
      <c r="AB19" s="6"/>
      <c r="AC19" s="6"/>
      <c r="AD19" s="22">
        <f t="shared" si="0"/>
        <v>27211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17</v>
      </c>
      <c r="C20" s="5">
        <v>156</v>
      </c>
      <c r="D20" s="5">
        <v>160</v>
      </c>
      <c r="E20" s="5">
        <v>103</v>
      </c>
      <c r="F20" s="5">
        <v>192</v>
      </c>
      <c r="G20" s="5">
        <v>307</v>
      </c>
      <c r="H20" s="5">
        <v>2203</v>
      </c>
      <c r="I20" s="5">
        <v>79</v>
      </c>
      <c r="J20" s="5">
        <v>159</v>
      </c>
      <c r="K20" s="5">
        <v>218</v>
      </c>
      <c r="L20" s="5">
        <v>176</v>
      </c>
      <c r="M20" s="5">
        <v>98</v>
      </c>
      <c r="N20" s="5">
        <v>216</v>
      </c>
      <c r="O20" s="5">
        <v>399</v>
      </c>
      <c r="P20" s="5">
        <v>35</v>
      </c>
      <c r="Q20" s="5">
        <v>828</v>
      </c>
      <c r="R20" s="5">
        <v>2312</v>
      </c>
      <c r="S20" s="5">
        <v>858</v>
      </c>
      <c r="T20" s="5">
        <v>2664</v>
      </c>
      <c r="U20" s="6">
        <v>1664</v>
      </c>
      <c r="V20" s="6">
        <v>721</v>
      </c>
      <c r="W20" s="6">
        <v>1349</v>
      </c>
      <c r="X20" s="6">
        <v>903</v>
      </c>
      <c r="Y20" s="6">
        <v>1181</v>
      </c>
      <c r="Z20" s="6">
        <v>1071</v>
      </c>
      <c r="AA20" s="6">
        <v>1947</v>
      </c>
      <c r="AB20" s="6"/>
      <c r="AC20" s="6"/>
      <c r="AD20" s="22">
        <f t="shared" si="0"/>
        <v>19999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141</v>
      </c>
      <c r="D21" s="5">
        <v>95</v>
      </c>
      <c r="E21" s="5">
        <v>93</v>
      </c>
      <c r="F21" s="5">
        <v>75</v>
      </c>
      <c r="G21" s="5">
        <v>101</v>
      </c>
      <c r="H21" s="5">
        <v>2698</v>
      </c>
      <c r="I21" s="5">
        <v>65</v>
      </c>
      <c r="J21" s="5">
        <v>102</v>
      </c>
      <c r="K21" s="5">
        <v>133</v>
      </c>
      <c r="L21" s="5">
        <v>115</v>
      </c>
      <c r="M21" s="5">
        <v>113</v>
      </c>
      <c r="N21" s="5">
        <v>57</v>
      </c>
      <c r="O21" s="5">
        <v>992</v>
      </c>
      <c r="P21" s="5">
        <v>893</v>
      </c>
      <c r="Q21" s="5">
        <v>16</v>
      </c>
      <c r="R21" s="5">
        <v>138</v>
      </c>
      <c r="S21" s="5">
        <v>209</v>
      </c>
      <c r="T21" s="5">
        <v>752</v>
      </c>
      <c r="U21" s="6">
        <v>363</v>
      </c>
      <c r="V21" s="6">
        <v>287</v>
      </c>
      <c r="W21" s="6">
        <v>508</v>
      </c>
      <c r="X21" s="6">
        <v>266</v>
      </c>
      <c r="Y21" s="6">
        <v>505</v>
      </c>
      <c r="Z21" s="6">
        <v>690</v>
      </c>
      <c r="AA21" s="6">
        <v>499</v>
      </c>
      <c r="AB21" s="6"/>
      <c r="AC21" s="6"/>
      <c r="AD21" s="22">
        <f t="shared" si="0"/>
        <v>9906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242</v>
      </c>
      <c r="D22" s="5">
        <v>245</v>
      </c>
      <c r="E22" s="5">
        <v>265</v>
      </c>
      <c r="F22" s="5">
        <v>166</v>
      </c>
      <c r="G22" s="5">
        <v>409</v>
      </c>
      <c r="H22" s="5">
        <v>14734</v>
      </c>
      <c r="I22" s="5">
        <v>430</v>
      </c>
      <c r="J22" s="5">
        <v>402</v>
      </c>
      <c r="K22" s="5">
        <v>479</v>
      </c>
      <c r="L22" s="5">
        <v>363</v>
      </c>
      <c r="M22" s="5">
        <v>304</v>
      </c>
      <c r="N22" s="5">
        <v>484</v>
      </c>
      <c r="O22" s="5">
        <v>4211</v>
      </c>
      <c r="P22" s="5">
        <v>2948</v>
      </c>
      <c r="Q22" s="5">
        <v>123</v>
      </c>
      <c r="R22" s="5">
        <v>109</v>
      </c>
      <c r="S22" s="5">
        <v>687</v>
      </c>
      <c r="T22" s="5">
        <v>2963</v>
      </c>
      <c r="U22" s="6">
        <v>1061</v>
      </c>
      <c r="V22" s="6">
        <v>912</v>
      </c>
      <c r="W22" s="6">
        <v>1792</v>
      </c>
      <c r="X22" s="6">
        <v>779</v>
      </c>
      <c r="Y22" s="6">
        <v>1676</v>
      </c>
      <c r="Z22" s="6">
        <v>1910</v>
      </c>
      <c r="AA22" s="6">
        <v>2311</v>
      </c>
      <c r="AB22" s="6"/>
      <c r="AC22" s="6"/>
      <c r="AD22" s="22">
        <f t="shared" si="0"/>
        <v>40005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20</v>
      </c>
      <c r="C23" s="5">
        <v>230</v>
      </c>
      <c r="D23" s="5">
        <v>300</v>
      </c>
      <c r="E23" s="5">
        <v>165</v>
      </c>
      <c r="F23" s="5">
        <v>224</v>
      </c>
      <c r="G23" s="5">
        <v>171</v>
      </c>
      <c r="H23" s="5">
        <v>5414</v>
      </c>
      <c r="I23" s="5">
        <v>56</v>
      </c>
      <c r="J23" s="5">
        <v>175</v>
      </c>
      <c r="K23" s="5">
        <v>215</v>
      </c>
      <c r="L23" s="5">
        <v>181</v>
      </c>
      <c r="M23" s="5">
        <v>84</v>
      </c>
      <c r="N23" s="5">
        <v>198</v>
      </c>
      <c r="O23" s="5">
        <v>765</v>
      </c>
      <c r="P23" s="5">
        <v>1075</v>
      </c>
      <c r="Q23" s="5">
        <v>197</v>
      </c>
      <c r="R23" s="5">
        <v>663</v>
      </c>
      <c r="S23" s="5">
        <v>11</v>
      </c>
      <c r="T23" s="5">
        <v>725</v>
      </c>
      <c r="U23" s="5">
        <v>467</v>
      </c>
      <c r="V23" s="5">
        <v>308</v>
      </c>
      <c r="W23" s="5">
        <v>981</v>
      </c>
      <c r="X23" s="5">
        <v>613</v>
      </c>
      <c r="Y23" s="5">
        <v>1013</v>
      </c>
      <c r="Z23" s="5">
        <v>1259</v>
      </c>
      <c r="AA23" s="5">
        <v>1191</v>
      </c>
      <c r="AB23" s="5"/>
      <c r="AC23" s="6"/>
      <c r="AD23" s="22">
        <f t="shared" si="0"/>
        <v>16681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200</v>
      </c>
      <c r="D24" s="5">
        <v>285</v>
      </c>
      <c r="E24" s="5">
        <v>202</v>
      </c>
      <c r="F24" s="5">
        <v>140</v>
      </c>
      <c r="G24" s="5">
        <v>432</v>
      </c>
      <c r="H24" s="5">
        <v>18525</v>
      </c>
      <c r="I24" s="5">
        <v>354</v>
      </c>
      <c r="J24" s="5">
        <v>303</v>
      </c>
      <c r="K24" s="5">
        <v>524</v>
      </c>
      <c r="L24" s="5">
        <v>440</v>
      </c>
      <c r="M24" s="5">
        <v>319</v>
      </c>
      <c r="N24" s="5">
        <v>401</v>
      </c>
      <c r="O24" s="5">
        <v>4157</v>
      </c>
      <c r="P24" s="5">
        <v>3203</v>
      </c>
      <c r="Q24" s="5">
        <v>659</v>
      </c>
      <c r="R24" s="5">
        <v>2434</v>
      </c>
      <c r="S24" s="5">
        <v>589</v>
      </c>
      <c r="T24" s="5">
        <v>90</v>
      </c>
      <c r="U24" s="6">
        <v>1300</v>
      </c>
      <c r="V24" s="6">
        <v>688</v>
      </c>
      <c r="W24" s="6">
        <v>2032</v>
      </c>
      <c r="X24" s="6">
        <v>1180</v>
      </c>
      <c r="Y24" s="6">
        <v>1691</v>
      </c>
      <c r="Z24" s="6">
        <v>1993</v>
      </c>
      <c r="AA24" s="6">
        <v>2237</v>
      </c>
      <c r="AB24" s="6"/>
      <c r="AC24" s="6"/>
      <c r="AD24" s="22">
        <f t="shared" si="0"/>
        <v>44378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52</v>
      </c>
      <c r="C25" s="5">
        <v>95</v>
      </c>
      <c r="D25" s="5">
        <v>147</v>
      </c>
      <c r="E25" s="5">
        <v>120</v>
      </c>
      <c r="F25" s="5">
        <v>41</v>
      </c>
      <c r="G25" s="5">
        <v>183</v>
      </c>
      <c r="H25" s="5">
        <v>15202</v>
      </c>
      <c r="I25" s="5">
        <v>299</v>
      </c>
      <c r="J25" s="5">
        <v>216</v>
      </c>
      <c r="K25" s="5">
        <v>216</v>
      </c>
      <c r="L25" s="5">
        <v>393</v>
      </c>
      <c r="M25" s="5">
        <v>159</v>
      </c>
      <c r="N25" s="5">
        <v>452</v>
      </c>
      <c r="O25" s="5">
        <v>3769</v>
      </c>
      <c r="P25" s="5">
        <v>2688</v>
      </c>
      <c r="Q25" s="5">
        <v>431</v>
      </c>
      <c r="R25" s="5">
        <v>822</v>
      </c>
      <c r="S25" s="5">
        <v>501</v>
      </c>
      <c r="T25" s="5">
        <v>1267</v>
      </c>
      <c r="U25" s="6">
        <v>60</v>
      </c>
      <c r="V25" s="6">
        <v>313</v>
      </c>
      <c r="W25" s="6">
        <v>1087</v>
      </c>
      <c r="X25" s="6">
        <v>461</v>
      </c>
      <c r="Y25" s="6">
        <v>985</v>
      </c>
      <c r="Z25" s="6">
        <v>877</v>
      </c>
      <c r="AA25" s="6">
        <v>1604</v>
      </c>
      <c r="AB25" s="6"/>
      <c r="AC25" s="6"/>
      <c r="AD25" s="22">
        <f t="shared" si="0"/>
        <v>32388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53</v>
      </c>
      <c r="C26" s="5">
        <v>102</v>
      </c>
      <c r="D26" s="5">
        <v>76</v>
      </c>
      <c r="E26" s="5">
        <v>119</v>
      </c>
      <c r="F26" s="5">
        <v>109</v>
      </c>
      <c r="G26" s="5">
        <v>73</v>
      </c>
      <c r="H26" s="5">
        <v>6589</v>
      </c>
      <c r="I26" s="5">
        <v>133</v>
      </c>
      <c r="J26" s="5">
        <v>160</v>
      </c>
      <c r="K26" s="5">
        <v>233</v>
      </c>
      <c r="L26" s="5">
        <v>183</v>
      </c>
      <c r="M26" s="5">
        <v>185</v>
      </c>
      <c r="N26" s="5">
        <v>244</v>
      </c>
      <c r="O26" s="5">
        <v>1286</v>
      </c>
      <c r="P26" s="5">
        <v>943</v>
      </c>
      <c r="Q26" s="5">
        <v>327</v>
      </c>
      <c r="R26" s="5">
        <v>880</v>
      </c>
      <c r="S26" s="5">
        <v>241</v>
      </c>
      <c r="T26" s="5">
        <v>561</v>
      </c>
      <c r="U26" s="6">
        <v>349</v>
      </c>
      <c r="V26" s="6">
        <v>31</v>
      </c>
      <c r="W26" s="6">
        <v>658</v>
      </c>
      <c r="X26" s="6">
        <v>430</v>
      </c>
      <c r="Y26" s="6">
        <v>1051</v>
      </c>
      <c r="Z26" s="6">
        <v>1384</v>
      </c>
      <c r="AA26" s="6">
        <v>792</v>
      </c>
      <c r="AB26" s="6"/>
      <c r="AC26" s="6"/>
      <c r="AD26" s="22">
        <f t="shared" si="0"/>
        <v>17139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115</v>
      </c>
      <c r="D27" s="5">
        <v>148</v>
      </c>
      <c r="E27" s="5">
        <v>138</v>
      </c>
      <c r="F27" s="5">
        <v>63</v>
      </c>
      <c r="G27" s="5">
        <v>171</v>
      </c>
      <c r="H27" s="5">
        <v>17032</v>
      </c>
      <c r="I27" s="5">
        <v>278</v>
      </c>
      <c r="J27" s="5">
        <v>261</v>
      </c>
      <c r="K27" s="5">
        <v>393</v>
      </c>
      <c r="L27" s="5">
        <v>277</v>
      </c>
      <c r="M27" s="5">
        <v>260</v>
      </c>
      <c r="N27" s="5">
        <v>374</v>
      </c>
      <c r="O27" s="5">
        <v>3442</v>
      </c>
      <c r="P27" s="5">
        <v>2012</v>
      </c>
      <c r="Q27" s="5">
        <v>657</v>
      </c>
      <c r="R27" s="5">
        <v>1680</v>
      </c>
      <c r="S27" s="5">
        <v>1080</v>
      </c>
      <c r="T27" s="5">
        <v>1857</v>
      </c>
      <c r="U27" s="6">
        <v>1075</v>
      </c>
      <c r="V27" s="6">
        <v>1058</v>
      </c>
      <c r="W27" s="6">
        <v>133</v>
      </c>
      <c r="X27" s="6">
        <v>201</v>
      </c>
      <c r="Y27" s="6">
        <v>1221</v>
      </c>
      <c r="Z27" s="6">
        <v>1865</v>
      </c>
      <c r="AA27" s="6">
        <v>2149</v>
      </c>
      <c r="AB27" s="6"/>
      <c r="AC27" s="6"/>
      <c r="AD27" s="22">
        <f t="shared" si="0"/>
        <v>37940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54</v>
      </c>
      <c r="C28" s="5">
        <v>88</v>
      </c>
      <c r="D28" s="5">
        <v>58</v>
      </c>
      <c r="E28" s="5">
        <v>60</v>
      </c>
      <c r="F28" s="5">
        <v>31</v>
      </c>
      <c r="G28" s="5">
        <v>83</v>
      </c>
      <c r="H28" s="5">
        <v>9790</v>
      </c>
      <c r="I28" s="5">
        <v>127</v>
      </c>
      <c r="J28" s="5">
        <v>249</v>
      </c>
      <c r="K28" s="5">
        <v>167</v>
      </c>
      <c r="L28" s="5">
        <v>135</v>
      </c>
      <c r="M28" s="5">
        <v>69</v>
      </c>
      <c r="N28" s="5">
        <v>192</v>
      </c>
      <c r="O28" s="5">
        <v>2031</v>
      </c>
      <c r="P28" s="5">
        <v>1179</v>
      </c>
      <c r="Q28" s="5">
        <v>226</v>
      </c>
      <c r="R28" s="5">
        <v>664</v>
      </c>
      <c r="S28" s="5">
        <v>498</v>
      </c>
      <c r="T28" s="5">
        <v>1170</v>
      </c>
      <c r="U28" s="6">
        <v>447</v>
      </c>
      <c r="V28" s="6">
        <v>519</v>
      </c>
      <c r="W28" s="6">
        <v>190</v>
      </c>
      <c r="X28" s="6">
        <v>81</v>
      </c>
      <c r="Y28" s="6">
        <v>288</v>
      </c>
      <c r="Z28" s="6">
        <v>888</v>
      </c>
      <c r="AA28" s="6">
        <v>1331</v>
      </c>
      <c r="AB28" s="6"/>
      <c r="AC28" s="6"/>
      <c r="AD28" s="22">
        <f t="shared" si="0"/>
        <v>20561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55</v>
      </c>
      <c r="C29" s="5">
        <v>37</v>
      </c>
      <c r="D29" s="5">
        <v>78</v>
      </c>
      <c r="E29" s="5">
        <v>83</v>
      </c>
      <c r="F29" s="5">
        <v>59</v>
      </c>
      <c r="G29" s="5">
        <v>131</v>
      </c>
      <c r="H29" s="5">
        <v>16249</v>
      </c>
      <c r="I29" s="5">
        <v>261</v>
      </c>
      <c r="J29" s="5">
        <v>293</v>
      </c>
      <c r="K29" s="5">
        <v>222</v>
      </c>
      <c r="L29" s="5">
        <v>234</v>
      </c>
      <c r="M29" s="5">
        <v>160</v>
      </c>
      <c r="N29" s="5">
        <v>341</v>
      </c>
      <c r="O29" s="5">
        <v>3446</v>
      </c>
      <c r="P29" s="5">
        <v>1691</v>
      </c>
      <c r="Q29" s="5">
        <v>509</v>
      </c>
      <c r="R29" s="5">
        <v>1615</v>
      </c>
      <c r="S29" s="5">
        <v>1158</v>
      </c>
      <c r="T29" s="5">
        <v>1666</v>
      </c>
      <c r="U29" s="6">
        <v>868</v>
      </c>
      <c r="V29" s="6">
        <v>1444</v>
      </c>
      <c r="W29" s="6">
        <v>1428</v>
      </c>
      <c r="X29" s="6">
        <v>367</v>
      </c>
      <c r="Y29" s="6">
        <v>127</v>
      </c>
      <c r="Z29" s="6">
        <v>1260</v>
      </c>
      <c r="AA29" s="6">
        <v>1653</v>
      </c>
      <c r="AB29" s="6"/>
      <c r="AC29" s="6"/>
      <c r="AD29" s="22">
        <f t="shared" si="0"/>
        <v>35380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56</v>
      </c>
      <c r="C30" s="5">
        <v>103</v>
      </c>
      <c r="D30" s="5">
        <v>84</v>
      </c>
      <c r="E30" s="5">
        <v>76</v>
      </c>
      <c r="F30" s="5">
        <v>42</v>
      </c>
      <c r="G30" s="5">
        <v>132</v>
      </c>
      <c r="H30" s="5">
        <v>12742</v>
      </c>
      <c r="I30" s="5">
        <v>219</v>
      </c>
      <c r="J30" s="5">
        <v>261</v>
      </c>
      <c r="K30" s="5">
        <v>234</v>
      </c>
      <c r="L30" s="5">
        <v>295</v>
      </c>
      <c r="M30" s="5">
        <v>163</v>
      </c>
      <c r="N30" s="5">
        <v>191</v>
      </c>
      <c r="O30" s="5">
        <v>1952</v>
      </c>
      <c r="P30" s="5">
        <v>1366</v>
      </c>
      <c r="Q30" s="5">
        <v>704</v>
      </c>
      <c r="R30" s="5">
        <v>1802</v>
      </c>
      <c r="S30" s="5">
        <v>1170</v>
      </c>
      <c r="T30" s="5">
        <v>2041</v>
      </c>
      <c r="U30" s="6">
        <v>759</v>
      </c>
      <c r="V30" s="6">
        <v>1676</v>
      </c>
      <c r="W30" s="6">
        <v>2187</v>
      </c>
      <c r="X30" s="6">
        <v>1242</v>
      </c>
      <c r="Y30" s="6">
        <v>1683</v>
      </c>
      <c r="Z30" s="6">
        <v>94</v>
      </c>
      <c r="AA30" s="6">
        <v>777</v>
      </c>
      <c r="AB30" s="6"/>
      <c r="AC30" s="6"/>
      <c r="AD30" s="22">
        <f t="shared" si="0"/>
        <v>31995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190</v>
      </c>
      <c r="D31" s="5">
        <v>321</v>
      </c>
      <c r="E31" s="5">
        <v>139</v>
      </c>
      <c r="F31" s="5">
        <v>103</v>
      </c>
      <c r="G31" s="5">
        <v>314</v>
      </c>
      <c r="H31" s="5">
        <v>20204</v>
      </c>
      <c r="I31" s="5">
        <v>242</v>
      </c>
      <c r="J31" s="5">
        <v>393</v>
      </c>
      <c r="K31" s="5">
        <v>745</v>
      </c>
      <c r="L31" s="5">
        <v>390</v>
      </c>
      <c r="M31" s="5">
        <v>290</v>
      </c>
      <c r="N31" s="5">
        <v>466</v>
      </c>
      <c r="O31" s="5">
        <v>3710</v>
      </c>
      <c r="P31" s="5">
        <v>2238</v>
      </c>
      <c r="Q31" s="5">
        <v>599</v>
      </c>
      <c r="R31" s="5">
        <v>1986</v>
      </c>
      <c r="S31" s="5">
        <v>1221</v>
      </c>
      <c r="T31" s="5">
        <v>2033</v>
      </c>
      <c r="U31" s="6">
        <v>1440</v>
      </c>
      <c r="V31" s="6">
        <v>814</v>
      </c>
      <c r="W31" s="6">
        <v>2106</v>
      </c>
      <c r="X31" s="6">
        <v>1430</v>
      </c>
      <c r="Y31" s="6">
        <v>1930</v>
      </c>
      <c r="Z31" s="6">
        <v>1393</v>
      </c>
      <c r="AA31" s="6">
        <v>51</v>
      </c>
      <c r="AB31" s="6"/>
      <c r="AC31" s="6"/>
      <c r="AD31" s="22">
        <f t="shared" si="0"/>
        <v>44748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12966</v>
      </c>
      <c r="D34" s="23">
        <f t="shared" si="3"/>
        <v>8588</v>
      </c>
      <c r="E34" s="23">
        <f t="shared" si="3"/>
        <v>8209</v>
      </c>
      <c r="F34" s="23">
        <f t="shared" si="3"/>
        <v>5787</v>
      </c>
      <c r="G34" s="23">
        <f t="shared" si="3"/>
        <v>9113</v>
      </c>
      <c r="H34" s="23">
        <f t="shared" si="3"/>
        <v>172778</v>
      </c>
      <c r="I34" s="23">
        <f t="shared" si="3"/>
        <v>6575</v>
      </c>
      <c r="J34" s="23">
        <f t="shared" si="3"/>
        <v>7630</v>
      </c>
      <c r="K34" s="23">
        <f t="shared" si="3"/>
        <v>9668</v>
      </c>
      <c r="L34" s="23">
        <f t="shared" si="3"/>
        <v>8765</v>
      </c>
      <c r="M34" s="23">
        <f t="shared" si="3"/>
        <v>6211</v>
      </c>
      <c r="N34" s="23">
        <f t="shared" si="3"/>
        <v>9085</v>
      </c>
      <c r="O34" s="23">
        <f t="shared" si="3"/>
        <v>35373</v>
      </c>
      <c r="P34" s="23">
        <f t="shared" si="3"/>
        <v>25472</v>
      </c>
      <c r="Q34" s="23">
        <f t="shared" si="3"/>
        <v>10324</v>
      </c>
      <c r="R34" s="23">
        <f t="shared" si="3"/>
        <v>35642</v>
      </c>
      <c r="S34" s="23">
        <f t="shared" si="3"/>
        <v>15029</v>
      </c>
      <c r="T34" s="23">
        <f t="shared" si="3"/>
        <v>41740</v>
      </c>
      <c r="U34" s="23">
        <f t="shared" si="3"/>
        <v>27759</v>
      </c>
      <c r="V34" s="23">
        <f t="shared" si="3"/>
        <v>17455</v>
      </c>
      <c r="W34" s="23">
        <f t="shared" si="3"/>
        <v>35352</v>
      </c>
      <c r="X34" s="23">
        <f t="shared" si="3"/>
        <v>19752</v>
      </c>
      <c r="Y34" s="23">
        <f t="shared" si="3"/>
        <v>31559</v>
      </c>
      <c r="Z34" s="23">
        <f t="shared" si="3"/>
        <v>29827</v>
      </c>
      <c r="AA34" s="23">
        <f t="shared" si="3"/>
        <v>37531</v>
      </c>
      <c r="AB34" s="23">
        <f t="shared" si="3"/>
        <v>0</v>
      </c>
      <c r="AC34" s="23">
        <f t="shared" si="3"/>
        <v>0</v>
      </c>
      <c r="AD34" s="23">
        <f>SUM(AD7:AD33)</f>
        <v>628190</v>
      </c>
    </row>
    <row r="37" spans="2:59" x14ac:dyDescent="0.3">
      <c r="B37" s="3" t="str">
        <f>+B5</f>
        <v>01 al 30 Junio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</v>
      </c>
      <c r="F38" s="19" t="s">
        <v>7</v>
      </c>
      <c r="G38" s="19" t="s">
        <v>8</v>
      </c>
      <c r="H38" s="19" t="s">
        <v>9</v>
      </c>
      <c r="I38" s="19" t="s">
        <v>10</v>
      </c>
      <c r="J38" s="19" t="s">
        <v>11</v>
      </c>
      <c r="K38" s="19" t="s">
        <v>12</v>
      </c>
      <c r="L38" s="19" t="s">
        <v>13</v>
      </c>
      <c r="M38" s="19" t="s">
        <v>14</v>
      </c>
      <c r="N38" s="19" t="s">
        <v>15</v>
      </c>
      <c r="O38" s="19" t="s">
        <v>16</v>
      </c>
      <c r="P38" s="19" t="s">
        <v>17</v>
      </c>
      <c r="Q38" s="19" t="s">
        <v>18</v>
      </c>
      <c r="R38" s="19" t="s">
        <v>19</v>
      </c>
      <c r="S38" s="19" t="s">
        <v>20</v>
      </c>
      <c r="T38" s="19" t="s">
        <v>21</v>
      </c>
      <c r="U38" s="20" t="s">
        <v>52</v>
      </c>
      <c r="V38" s="20" t="s">
        <v>53</v>
      </c>
      <c r="W38" s="20" t="s">
        <v>23</v>
      </c>
      <c r="X38" s="20" t="s">
        <v>54</v>
      </c>
      <c r="Y38" s="20" t="s">
        <v>55</v>
      </c>
      <c r="Z38" s="20" t="s">
        <v>56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3</v>
      </c>
      <c r="D39" s="5">
        <v>7</v>
      </c>
      <c r="E39" s="5">
        <v>163</v>
      </c>
      <c r="F39" s="5">
        <v>312</v>
      </c>
      <c r="G39" s="5">
        <v>127</v>
      </c>
      <c r="H39" s="5">
        <v>972</v>
      </c>
      <c r="I39" s="5">
        <v>31</v>
      </c>
      <c r="J39" s="5">
        <v>204</v>
      </c>
      <c r="K39" s="5">
        <v>46</v>
      </c>
      <c r="L39" s="5">
        <v>120</v>
      </c>
      <c r="M39" s="5">
        <v>23</v>
      </c>
      <c r="N39" s="5">
        <v>25</v>
      </c>
      <c r="O39" s="5">
        <v>21</v>
      </c>
      <c r="P39" s="5">
        <v>17</v>
      </c>
      <c r="Q39" s="5">
        <v>0</v>
      </c>
      <c r="R39" s="5">
        <v>17</v>
      </c>
      <c r="S39" s="5">
        <v>0</v>
      </c>
      <c r="T39" s="5">
        <v>22</v>
      </c>
      <c r="U39" s="6">
        <v>20</v>
      </c>
      <c r="V39" s="6">
        <v>3</v>
      </c>
      <c r="W39" s="6">
        <v>6</v>
      </c>
      <c r="X39" s="6">
        <v>4</v>
      </c>
      <c r="Y39" s="6">
        <v>9</v>
      </c>
      <c r="Z39" s="6">
        <v>1</v>
      </c>
      <c r="AA39" s="6">
        <v>27</v>
      </c>
      <c r="AB39" s="6"/>
      <c r="AC39" s="6"/>
      <c r="AD39" s="22">
        <f t="shared" ref="AD39:AD65" si="4">SUM(C39:AB39)</f>
        <v>2180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31</v>
      </c>
      <c r="D40" s="5">
        <v>1</v>
      </c>
      <c r="E40" s="5">
        <v>23</v>
      </c>
      <c r="F40" s="5">
        <v>13</v>
      </c>
      <c r="G40" s="5">
        <v>22</v>
      </c>
      <c r="H40" s="5">
        <v>494</v>
      </c>
      <c r="I40" s="5">
        <v>28</v>
      </c>
      <c r="J40" s="5">
        <v>281</v>
      </c>
      <c r="K40" s="5">
        <v>42</v>
      </c>
      <c r="L40" s="5">
        <v>85</v>
      </c>
      <c r="M40" s="5">
        <v>34</v>
      </c>
      <c r="N40" s="5">
        <v>68</v>
      </c>
      <c r="O40" s="5">
        <v>41</v>
      </c>
      <c r="P40" s="5">
        <v>36</v>
      </c>
      <c r="Q40" s="5">
        <v>8</v>
      </c>
      <c r="R40" s="5">
        <v>27</v>
      </c>
      <c r="S40" s="5">
        <v>29</v>
      </c>
      <c r="T40" s="5">
        <v>7</v>
      </c>
      <c r="U40" s="6">
        <v>8</v>
      </c>
      <c r="V40" s="6">
        <v>51</v>
      </c>
      <c r="W40" s="6">
        <v>51</v>
      </c>
      <c r="X40" s="6">
        <v>4</v>
      </c>
      <c r="Y40" s="6">
        <v>9</v>
      </c>
      <c r="Z40" s="6">
        <v>11</v>
      </c>
      <c r="AA40" s="6">
        <v>3</v>
      </c>
      <c r="AB40" s="6"/>
      <c r="AC40" s="6"/>
      <c r="AD40" s="22">
        <f t="shared" si="4"/>
        <v>1407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</v>
      </c>
      <c r="C41" s="5">
        <v>247</v>
      </c>
      <c r="D41" s="5">
        <v>27</v>
      </c>
      <c r="E41" s="5">
        <v>0</v>
      </c>
      <c r="F41" s="5">
        <v>22</v>
      </c>
      <c r="G41" s="5">
        <v>5</v>
      </c>
      <c r="H41" s="5">
        <v>364</v>
      </c>
      <c r="I41" s="5">
        <v>35</v>
      </c>
      <c r="J41" s="5">
        <v>195</v>
      </c>
      <c r="K41" s="5">
        <v>36</v>
      </c>
      <c r="L41" s="5">
        <v>46</v>
      </c>
      <c r="M41" s="5">
        <v>4</v>
      </c>
      <c r="N41" s="5">
        <v>67</v>
      </c>
      <c r="O41" s="5">
        <v>30</v>
      </c>
      <c r="P41" s="5">
        <v>2</v>
      </c>
      <c r="Q41" s="5">
        <v>1</v>
      </c>
      <c r="R41" s="5">
        <v>23</v>
      </c>
      <c r="S41" s="5">
        <v>1</v>
      </c>
      <c r="T41" s="5">
        <v>50</v>
      </c>
      <c r="U41" s="6">
        <v>17</v>
      </c>
      <c r="V41" s="6">
        <v>1</v>
      </c>
      <c r="W41" s="6">
        <v>25</v>
      </c>
      <c r="X41" s="6">
        <v>5</v>
      </c>
      <c r="Y41" s="6">
        <v>7</v>
      </c>
      <c r="Z41" s="6">
        <v>6</v>
      </c>
      <c r="AA41" s="6">
        <v>16</v>
      </c>
      <c r="AB41" s="6"/>
      <c r="AC41" s="6"/>
      <c r="AD41" s="22">
        <f t="shared" si="4"/>
        <v>1232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305</v>
      </c>
      <c r="D42" s="5">
        <v>8</v>
      </c>
      <c r="E42" s="5">
        <v>44</v>
      </c>
      <c r="F42" s="5">
        <v>0</v>
      </c>
      <c r="G42" s="5">
        <v>0</v>
      </c>
      <c r="H42" s="5">
        <v>227</v>
      </c>
      <c r="I42" s="5">
        <v>7</v>
      </c>
      <c r="J42" s="5">
        <v>140</v>
      </c>
      <c r="K42" s="5">
        <v>11</v>
      </c>
      <c r="L42" s="5">
        <v>54</v>
      </c>
      <c r="M42" s="5">
        <v>26</v>
      </c>
      <c r="N42" s="5">
        <v>19</v>
      </c>
      <c r="O42" s="5">
        <v>17</v>
      </c>
      <c r="P42" s="5">
        <v>17</v>
      </c>
      <c r="Q42" s="5">
        <v>18</v>
      </c>
      <c r="R42" s="5">
        <v>21</v>
      </c>
      <c r="S42" s="5">
        <v>1</v>
      </c>
      <c r="T42" s="5">
        <v>9</v>
      </c>
      <c r="U42" s="6">
        <v>33</v>
      </c>
      <c r="V42" s="6">
        <v>11</v>
      </c>
      <c r="W42" s="6">
        <v>47</v>
      </c>
      <c r="X42" s="6">
        <v>1</v>
      </c>
      <c r="Y42" s="6">
        <v>9</v>
      </c>
      <c r="Z42" s="6">
        <v>3</v>
      </c>
      <c r="AA42" s="6">
        <v>5</v>
      </c>
      <c r="AB42" s="6"/>
      <c r="AC42" s="6"/>
      <c r="AD42" s="22">
        <f t="shared" si="4"/>
        <v>1033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153</v>
      </c>
      <c r="D43" s="5">
        <v>14</v>
      </c>
      <c r="E43" s="5">
        <v>54</v>
      </c>
      <c r="F43" s="5">
        <v>4</v>
      </c>
      <c r="G43" s="5">
        <v>0</v>
      </c>
      <c r="H43" s="5">
        <v>277</v>
      </c>
      <c r="I43" s="5">
        <v>62</v>
      </c>
      <c r="J43" s="5">
        <v>282</v>
      </c>
      <c r="K43" s="5">
        <v>32</v>
      </c>
      <c r="L43" s="5">
        <v>98</v>
      </c>
      <c r="M43" s="5">
        <v>22</v>
      </c>
      <c r="N43" s="5">
        <v>72</v>
      </c>
      <c r="O43" s="5">
        <v>26</v>
      </c>
      <c r="P43" s="5">
        <v>1</v>
      </c>
      <c r="Q43" s="5">
        <v>12</v>
      </c>
      <c r="R43" s="5">
        <v>24</v>
      </c>
      <c r="S43" s="5">
        <v>18</v>
      </c>
      <c r="T43" s="5">
        <v>44</v>
      </c>
      <c r="U43" s="6">
        <v>6</v>
      </c>
      <c r="V43" s="6">
        <v>36</v>
      </c>
      <c r="W43" s="6">
        <v>13</v>
      </c>
      <c r="X43" s="6">
        <v>5</v>
      </c>
      <c r="Y43" s="6">
        <v>7</v>
      </c>
      <c r="Z43" s="6">
        <v>6</v>
      </c>
      <c r="AA43" s="6">
        <v>18</v>
      </c>
      <c r="AB43" s="6"/>
      <c r="AC43" s="6"/>
      <c r="AD43" s="22">
        <f t="shared" si="4"/>
        <v>1286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9</v>
      </c>
      <c r="C44" s="5">
        <v>1013</v>
      </c>
      <c r="D44" s="5">
        <v>384</v>
      </c>
      <c r="E44" s="5">
        <v>345</v>
      </c>
      <c r="F44" s="5">
        <v>215</v>
      </c>
      <c r="G44" s="5">
        <v>308</v>
      </c>
      <c r="H44" s="5">
        <v>1402</v>
      </c>
      <c r="I44" s="5">
        <v>87</v>
      </c>
      <c r="J44" s="5">
        <v>282</v>
      </c>
      <c r="K44" s="5">
        <v>284</v>
      </c>
      <c r="L44" s="5">
        <v>287</v>
      </c>
      <c r="M44" s="5">
        <v>97</v>
      </c>
      <c r="N44" s="5">
        <v>109</v>
      </c>
      <c r="O44" s="5">
        <v>315</v>
      </c>
      <c r="P44" s="5">
        <v>572</v>
      </c>
      <c r="Q44" s="5">
        <v>615</v>
      </c>
      <c r="R44" s="5">
        <v>3491</v>
      </c>
      <c r="S44" s="5">
        <v>737</v>
      </c>
      <c r="T44" s="5">
        <v>5964</v>
      </c>
      <c r="U44" s="6">
        <v>4916</v>
      </c>
      <c r="V44" s="6">
        <v>3507</v>
      </c>
      <c r="W44" s="6">
        <v>9380</v>
      </c>
      <c r="X44" s="6">
        <v>5331</v>
      </c>
      <c r="Y44" s="6">
        <v>8961</v>
      </c>
      <c r="Z44" s="6">
        <v>7070</v>
      </c>
      <c r="AA44" s="6">
        <v>8499</v>
      </c>
      <c r="AB44" s="6"/>
      <c r="AC44" s="6"/>
      <c r="AD44" s="22">
        <f t="shared" si="4"/>
        <v>64171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27</v>
      </c>
      <c r="D45" s="5">
        <v>21</v>
      </c>
      <c r="E45" s="5">
        <v>61</v>
      </c>
      <c r="F45" s="5">
        <v>11</v>
      </c>
      <c r="G45" s="5">
        <v>44</v>
      </c>
      <c r="H45" s="5">
        <v>64</v>
      </c>
      <c r="I45" s="5">
        <v>0</v>
      </c>
      <c r="J45" s="5">
        <v>45</v>
      </c>
      <c r="K45" s="5">
        <v>17</v>
      </c>
      <c r="L45" s="5">
        <v>61</v>
      </c>
      <c r="M45" s="5">
        <v>27</v>
      </c>
      <c r="N45" s="5">
        <v>56</v>
      </c>
      <c r="O45" s="5">
        <v>5</v>
      </c>
      <c r="P45" s="5">
        <v>3</v>
      </c>
      <c r="Q45" s="5">
        <v>8</v>
      </c>
      <c r="R45" s="5">
        <v>57</v>
      </c>
      <c r="S45" s="5">
        <v>8</v>
      </c>
      <c r="T45" s="5">
        <v>38</v>
      </c>
      <c r="U45" s="6">
        <v>5</v>
      </c>
      <c r="V45" s="6">
        <v>10</v>
      </c>
      <c r="W45" s="6">
        <v>18</v>
      </c>
      <c r="X45" s="6">
        <v>14</v>
      </c>
      <c r="Y45" s="6">
        <v>28</v>
      </c>
      <c r="Z45" s="6">
        <v>39</v>
      </c>
      <c r="AA45" s="6">
        <v>52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162</v>
      </c>
      <c r="D46" s="5">
        <v>156</v>
      </c>
      <c r="E46" s="5">
        <v>141</v>
      </c>
      <c r="F46" s="5">
        <v>93</v>
      </c>
      <c r="G46" s="5">
        <v>227</v>
      </c>
      <c r="H46" s="5">
        <v>382</v>
      </c>
      <c r="I46" s="5">
        <v>54</v>
      </c>
      <c r="J46" s="5">
        <v>0</v>
      </c>
      <c r="K46" s="5">
        <v>56</v>
      </c>
      <c r="L46" s="5">
        <v>71</v>
      </c>
      <c r="M46" s="5">
        <v>27</v>
      </c>
      <c r="N46" s="5">
        <v>42</v>
      </c>
      <c r="O46" s="5">
        <v>33</v>
      </c>
      <c r="P46" s="5">
        <v>46</v>
      </c>
      <c r="Q46" s="5">
        <v>44</v>
      </c>
      <c r="R46" s="5">
        <v>146</v>
      </c>
      <c r="S46" s="5">
        <v>46</v>
      </c>
      <c r="T46" s="5">
        <v>118</v>
      </c>
      <c r="U46" s="6">
        <v>126</v>
      </c>
      <c r="V46" s="6">
        <v>106</v>
      </c>
      <c r="W46" s="6">
        <v>204</v>
      </c>
      <c r="X46" s="6">
        <v>135</v>
      </c>
      <c r="Y46" s="6">
        <v>282</v>
      </c>
      <c r="Z46" s="6">
        <v>277</v>
      </c>
      <c r="AA46" s="6">
        <v>215</v>
      </c>
      <c r="AB46" s="6"/>
      <c r="AC46" s="6"/>
      <c r="AD46" s="22">
        <f t="shared" si="4"/>
        <v>3189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12</v>
      </c>
      <c r="C47" s="5">
        <v>23</v>
      </c>
      <c r="D47" s="5">
        <v>39</v>
      </c>
      <c r="E47" s="5">
        <v>27</v>
      </c>
      <c r="F47" s="5">
        <v>6</v>
      </c>
      <c r="G47" s="5">
        <v>43</v>
      </c>
      <c r="H47" s="5">
        <v>351</v>
      </c>
      <c r="I47" s="5">
        <v>30</v>
      </c>
      <c r="J47" s="5">
        <v>97</v>
      </c>
      <c r="K47" s="5">
        <v>1</v>
      </c>
      <c r="L47" s="5">
        <v>18</v>
      </c>
      <c r="M47" s="5">
        <v>1</v>
      </c>
      <c r="N47" s="5">
        <v>29</v>
      </c>
      <c r="O47" s="5">
        <v>21</v>
      </c>
      <c r="P47" s="5">
        <v>15</v>
      </c>
      <c r="Q47" s="5">
        <v>3</v>
      </c>
      <c r="R47" s="5">
        <v>47</v>
      </c>
      <c r="S47" s="5">
        <v>2</v>
      </c>
      <c r="T47" s="5">
        <v>20</v>
      </c>
      <c r="U47" s="6">
        <v>83</v>
      </c>
      <c r="V47" s="6">
        <v>40</v>
      </c>
      <c r="W47" s="6">
        <v>72</v>
      </c>
      <c r="X47" s="6">
        <v>51</v>
      </c>
      <c r="Y47" s="6">
        <v>38</v>
      </c>
      <c r="Z47" s="6">
        <v>61</v>
      </c>
      <c r="AA47" s="6">
        <v>75</v>
      </c>
      <c r="AB47" s="6"/>
      <c r="AC47" s="6"/>
      <c r="AD47" s="22">
        <f t="shared" si="4"/>
        <v>1193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109</v>
      </c>
      <c r="D48" s="5">
        <v>59</v>
      </c>
      <c r="E48" s="5">
        <v>21</v>
      </c>
      <c r="F48" s="5">
        <v>39</v>
      </c>
      <c r="G48" s="5">
        <v>96</v>
      </c>
      <c r="H48" s="5">
        <v>359</v>
      </c>
      <c r="I48" s="5">
        <v>19</v>
      </c>
      <c r="J48" s="5">
        <v>71</v>
      </c>
      <c r="K48" s="5">
        <v>3</v>
      </c>
      <c r="L48" s="5">
        <v>0</v>
      </c>
      <c r="M48" s="5">
        <v>1</v>
      </c>
      <c r="N48" s="5">
        <v>31</v>
      </c>
      <c r="O48" s="5">
        <v>16</v>
      </c>
      <c r="P48" s="5">
        <v>56</v>
      </c>
      <c r="Q48" s="5">
        <v>2</v>
      </c>
      <c r="R48" s="5">
        <v>43</v>
      </c>
      <c r="S48" s="5">
        <v>28</v>
      </c>
      <c r="T48" s="5">
        <v>85</v>
      </c>
      <c r="U48" s="6">
        <v>60</v>
      </c>
      <c r="V48" s="6">
        <v>7</v>
      </c>
      <c r="W48" s="6">
        <v>116</v>
      </c>
      <c r="X48" s="6">
        <v>20</v>
      </c>
      <c r="Y48" s="6">
        <v>44</v>
      </c>
      <c r="Z48" s="6">
        <v>70</v>
      </c>
      <c r="AA48" s="6">
        <v>112</v>
      </c>
      <c r="AB48" s="6"/>
      <c r="AC48" s="6"/>
      <c r="AD48" s="22">
        <f t="shared" si="4"/>
        <v>1467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23</v>
      </c>
      <c r="D49" s="5">
        <v>38</v>
      </c>
      <c r="E49" s="5">
        <v>0</v>
      </c>
      <c r="F49" s="5">
        <v>56</v>
      </c>
      <c r="G49" s="5">
        <v>15</v>
      </c>
      <c r="H49" s="5">
        <v>130</v>
      </c>
      <c r="I49" s="5">
        <v>32</v>
      </c>
      <c r="J49" s="5">
        <v>48</v>
      </c>
      <c r="K49" s="5">
        <v>2</v>
      </c>
      <c r="L49" s="5">
        <v>6</v>
      </c>
      <c r="M49" s="5">
        <v>0</v>
      </c>
      <c r="N49" s="5">
        <v>3</v>
      </c>
      <c r="O49" s="5">
        <v>0</v>
      </c>
      <c r="P49" s="5">
        <v>2</v>
      </c>
      <c r="Q49" s="5">
        <v>2</v>
      </c>
      <c r="R49" s="5">
        <v>12</v>
      </c>
      <c r="S49" s="5">
        <v>1</v>
      </c>
      <c r="T49" s="5">
        <v>32</v>
      </c>
      <c r="U49" s="6">
        <v>6</v>
      </c>
      <c r="V49" s="6">
        <v>26</v>
      </c>
      <c r="W49" s="6">
        <v>26</v>
      </c>
      <c r="X49" s="6">
        <v>1</v>
      </c>
      <c r="Y49" s="6">
        <v>10</v>
      </c>
      <c r="Z49" s="6">
        <v>18</v>
      </c>
      <c r="AA49" s="6">
        <v>6</v>
      </c>
      <c r="AB49" s="6"/>
      <c r="AC49" s="6"/>
      <c r="AD49" s="22">
        <f t="shared" si="4"/>
        <v>495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14</v>
      </c>
      <c r="D50" s="5">
        <v>52</v>
      </c>
      <c r="E50" s="5">
        <v>33</v>
      </c>
      <c r="F50" s="5">
        <v>14</v>
      </c>
      <c r="G50" s="5">
        <v>49</v>
      </c>
      <c r="H50" s="5">
        <v>220</v>
      </c>
      <c r="I50" s="5">
        <v>25</v>
      </c>
      <c r="J50" s="5">
        <v>94</v>
      </c>
      <c r="K50" s="5">
        <v>16</v>
      </c>
      <c r="L50" s="5">
        <v>37</v>
      </c>
      <c r="M50" s="5">
        <v>2</v>
      </c>
      <c r="N50" s="5">
        <v>0</v>
      </c>
      <c r="O50" s="5">
        <v>6</v>
      </c>
      <c r="P50" s="5">
        <v>12</v>
      </c>
      <c r="Q50" s="5">
        <v>4</v>
      </c>
      <c r="R50" s="5">
        <v>35</v>
      </c>
      <c r="S50" s="5">
        <v>1</v>
      </c>
      <c r="T50" s="5">
        <v>25</v>
      </c>
      <c r="U50" s="6">
        <v>36</v>
      </c>
      <c r="V50" s="6">
        <v>10</v>
      </c>
      <c r="W50" s="6">
        <v>24</v>
      </c>
      <c r="X50" s="6">
        <v>23</v>
      </c>
      <c r="Y50" s="6">
        <v>21</v>
      </c>
      <c r="Z50" s="6">
        <v>22</v>
      </c>
      <c r="AA50" s="6">
        <v>32</v>
      </c>
      <c r="AB50" s="6"/>
      <c r="AC50" s="6"/>
      <c r="AD50" s="22">
        <f t="shared" si="4"/>
        <v>807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15</v>
      </c>
      <c r="D51" s="5">
        <v>23</v>
      </c>
      <c r="E51" s="5">
        <v>21</v>
      </c>
      <c r="F51" s="5">
        <v>26</v>
      </c>
      <c r="G51" s="5">
        <v>21</v>
      </c>
      <c r="H51" s="5">
        <v>215</v>
      </c>
      <c r="I51" s="5">
        <v>4</v>
      </c>
      <c r="J51" s="5">
        <v>35</v>
      </c>
      <c r="K51" s="5">
        <v>10</v>
      </c>
      <c r="L51" s="5">
        <v>11</v>
      </c>
      <c r="M51" s="5">
        <v>1</v>
      </c>
      <c r="N51" s="5">
        <v>4</v>
      </c>
      <c r="O51" s="5">
        <v>0</v>
      </c>
      <c r="P51" s="5">
        <v>51</v>
      </c>
      <c r="Q51" s="5">
        <v>89</v>
      </c>
      <c r="R51" s="5">
        <v>326</v>
      </c>
      <c r="S51" s="5">
        <v>86</v>
      </c>
      <c r="T51" s="5">
        <v>630</v>
      </c>
      <c r="U51" s="6">
        <v>453</v>
      </c>
      <c r="V51" s="6">
        <v>182</v>
      </c>
      <c r="W51" s="6">
        <v>368</v>
      </c>
      <c r="X51" s="6">
        <v>270</v>
      </c>
      <c r="Y51" s="6">
        <v>281</v>
      </c>
      <c r="Z51" s="6">
        <v>216</v>
      </c>
      <c r="AA51" s="6">
        <v>302</v>
      </c>
      <c r="AB51" s="6"/>
      <c r="AC51" s="6"/>
      <c r="AD51" s="22">
        <f t="shared" si="4"/>
        <v>3640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17</v>
      </c>
      <c r="C52" s="5">
        <v>21</v>
      </c>
      <c r="D52" s="5">
        <v>47</v>
      </c>
      <c r="E52" s="5">
        <v>1</v>
      </c>
      <c r="F52" s="5">
        <v>7</v>
      </c>
      <c r="G52" s="5">
        <v>6</v>
      </c>
      <c r="H52" s="5">
        <v>440</v>
      </c>
      <c r="I52" s="5">
        <v>12</v>
      </c>
      <c r="J52" s="5">
        <v>55</v>
      </c>
      <c r="K52" s="5">
        <v>35</v>
      </c>
      <c r="L52" s="5">
        <v>30</v>
      </c>
      <c r="M52" s="5">
        <v>3</v>
      </c>
      <c r="N52" s="5">
        <v>25</v>
      </c>
      <c r="O52" s="5">
        <v>30</v>
      </c>
      <c r="P52" s="5">
        <v>6</v>
      </c>
      <c r="Q52" s="5">
        <v>110</v>
      </c>
      <c r="R52" s="5">
        <v>611</v>
      </c>
      <c r="S52" s="5">
        <v>79</v>
      </c>
      <c r="T52" s="5">
        <v>837</v>
      </c>
      <c r="U52" s="6">
        <v>567</v>
      </c>
      <c r="V52" s="6">
        <v>210</v>
      </c>
      <c r="W52" s="6">
        <v>284</v>
      </c>
      <c r="X52" s="6">
        <v>221</v>
      </c>
      <c r="Y52" s="6">
        <v>242</v>
      </c>
      <c r="Z52" s="6">
        <v>172</v>
      </c>
      <c r="AA52" s="6">
        <v>246</v>
      </c>
      <c r="AB52" s="6"/>
      <c r="AC52" s="6"/>
      <c r="AD52" s="22">
        <f t="shared" si="4"/>
        <v>4297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7</v>
      </c>
      <c r="D53" s="5">
        <v>5</v>
      </c>
      <c r="E53" s="5">
        <v>0</v>
      </c>
      <c r="F53" s="5">
        <v>27</v>
      </c>
      <c r="G53" s="5">
        <v>9</v>
      </c>
      <c r="H53" s="5">
        <v>607</v>
      </c>
      <c r="I53" s="5">
        <v>9</v>
      </c>
      <c r="J53" s="5">
        <v>81</v>
      </c>
      <c r="K53" s="5">
        <v>5</v>
      </c>
      <c r="L53" s="5">
        <v>16</v>
      </c>
      <c r="M53" s="5">
        <v>0</v>
      </c>
      <c r="N53" s="5">
        <v>6</v>
      </c>
      <c r="O53" s="5">
        <v>113</v>
      </c>
      <c r="P53" s="5">
        <v>137</v>
      </c>
      <c r="Q53" s="5">
        <v>2</v>
      </c>
      <c r="R53" s="5">
        <v>25</v>
      </c>
      <c r="S53" s="5">
        <v>10</v>
      </c>
      <c r="T53" s="5">
        <v>156</v>
      </c>
      <c r="U53" s="6">
        <v>89</v>
      </c>
      <c r="V53" s="6">
        <v>33</v>
      </c>
      <c r="W53" s="6">
        <v>104</v>
      </c>
      <c r="X53" s="6">
        <v>52</v>
      </c>
      <c r="Y53" s="6">
        <v>78</v>
      </c>
      <c r="Z53" s="6">
        <v>79</v>
      </c>
      <c r="AA53" s="6">
        <v>58</v>
      </c>
      <c r="AB53" s="6"/>
      <c r="AC53" s="6"/>
      <c r="AD53" s="22">
        <f t="shared" si="4"/>
        <v>1708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21</v>
      </c>
      <c r="D54" s="5">
        <v>32</v>
      </c>
      <c r="E54" s="5">
        <v>9</v>
      </c>
      <c r="F54" s="5">
        <v>22</v>
      </c>
      <c r="G54" s="5">
        <v>17</v>
      </c>
      <c r="H54" s="5">
        <v>3382</v>
      </c>
      <c r="I54" s="5">
        <v>68</v>
      </c>
      <c r="J54" s="5">
        <v>184</v>
      </c>
      <c r="K54" s="5">
        <v>33</v>
      </c>
      <c r="L54" s="5">
        <v>29</v>
      </c>
      <c r="M54" s="5">
        <v>34</v>
      </c>
      <c r="N54" s="5">
        <v>35</v>
      </c>
      <c r="O54" s="5">
        <v>526</v>
      </c>
      <c r="P54" s="5">
        <v>682</v>
      </c>
      <c r="Q54" s="5">
        <v>32</v>
      </c>
      <c r="R54" s="5">
        <v>25</v>
      </c>
      <c r="S54" s="5">
        <v>131</v>
      </c>
      <c r="T54" s="5">
        <v>503</v>
      </c>
      <c r="U54" s="6">
        <v>253</v>
      </c>
      <c r="V54" s="6">
        <v>164</v>
      </c>
      <c r="W54" s="6">
        <v>750</v>
      </c>
      <c r="X54" s="6">
        <v>627</v>
      </c>
      <c r="Y54" s="6">
        <v>461</v>
      </c>
      <c r="Z54" s="6">
        <v>652</v>
      </c>
      <c r="AA54" s="6">
        <v>608</v>
      </c>
      <c r="AB54" s="6"/>
      <c r="AC54" s="6"/>
      <c r="AD54" s="22">
        <f t="shared" si="4"/>
        <v>9280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20</v>
      </c>
      <c r="C55" s="5">
        <v>1</v>
      </c>
      <c r="D55" s="5">
        <v>32</v>
      </c>
      <c r="E55" s="5">
        <v>1</v>
      </c>
      <c r="F55" s="5">
        <v>0</v>
      </c>
      <c r="G55" s="5">
        <v>24</v>
      </c>
      <c r="H55" s="5">
        <v>921</v>
      </c>
      <c r="I55" s="5">
        <v>38</v>
      </c>
      <c r="J55" s="5">
        <v>35</v>
      </c>
      <c r="K55" s="5">
        <v>15</v>
      </c>
      <c r="L55" s="5">
        <v>20</v>
      </c>
      <c r="M55" s="5">
        <v>3</v>
      </c>
      <c r="N55" s="5">
        <v>7</v>
      </c>
      <c r="O55" s="5">
        <v>183</v>
      </c>
      <c r="P55" s="5">
        <v>276</v>
      </c>
      <c r="Q55" s="5">
        <v>4</v>
      </c>
      <c r="R55" s="5">
        <v>94</v>
      </c>
      <c r="S55" s="5">
        <v>0</v>
      </c>
      <c r="T55" s="5">
        <v>98</v>
      </c>
      <c r="U55" s="5">
        <v>58</v>
      </c>
      <c r="V55" s="5">
        <v>28</v>
      </c>
      <c r="W55" s="5">
        <v>108</v>
      </c>
      <c r="X55" s="5">
        <v>39</v>
      </c>
      <c r="Y55" s="5">
        <v>131</v>
      </c>
      <c r="Z55" s="5">
        <v>156</v>
      </c>
      <c r="AA55" s="5">
        <v>102</v>
      </c>
      <c r="AB55" s="5"/>
      <c r="AC55" s="6"/>
      <c r="AD55" s="22">
        <f t="shared" si="4"/>
        <v>2374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14</v>
      </c>
      <c r="D56" s="5">
        <v>20</v>
      </c>
      <c r="E56" s="5">
        <v>21</v>
      </c>
      <c r="F56" s="5">
        <v>10</v>
      </c>
      <c r="G56" s="5">
        <v>63</v>
      </c>
      <c r="H56" s="5">
        <v>5850</v>
      </c>
      <c r="I56" s="5">
        <v>77</v>
      </c>
      <c r="J56" s="5">
        <v>102</v>
      </c>
      <c r="K56" s="5">
        <v>53</v>
      </c>
      <c r="L56" s="5">
        <v>114</v>
      </c>
      <c r="M56" s="5">
        <v>37</v>
      </c>
      <c r="N56" s="5">
        <v>27</v>
      </c>
      <c r="O56" s="5">
        <v>940</v>
      </c>
      <c r="P56" s="5">
        <v>1168</v>
      </c>
      <c r="Q56" s="5">
        <v>148</v>
      </c>
      <c r="R56" s="5">
        <v>387</v>
      </c>
      <c r="S56" s="5">
        <v>82</v>
      </c>
      <c r="T56" s="5">
        <v>10</v>
      </c>
      <c r="U56" s="6">
        <v>279</v>
      </c>
      <c r="V56" s="6">
        <v>152</v>
      </c>
      <c r="W56" s="6">
        <v>478</v>
      </c>
      <c r="X56" s="6">
        <v>223</v>
      </c>
      <c r="Y56" s="6">
        <v>287</v>
      </c>
      <c r="Z56" s="6">
        <v>290</v>
      </c>
      <c r="AA56" s="6">
        <v>286</v>
      </c>
      <c r="AB56" s="6"/>
      <c r="AC56" s="6"/>
      <c r="AD56" s="22">
        <f t="shared" si="4"/>
        <v>11118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52</v>
      </c>
      <c r="C57" s="5">
        <v>4</v>
      </c>
      <c r="D57" s="5">
        <v>11</v>
      </c>
      <c r="E57" s="5">
        <v>40</v>
      </c>
      <c r="F57" s="5">
        <v>55</v>
      </c>
      <c r="G57" s="5">
        <v>31</v>
      </c>
      <c r="H57" s="5">
        <v>5196</v>
      </c>
      <c r="I57" s="5">
        <v>31</v>
      </c>
      <c r="J57" s="5">
        <v>179</v>
      </c>
      <c r="K57" s="5">
        <v>80</v>
      </c>
      <c r="L57" s="5">
        <v>150</v>
      </c>
      <c r="M57" s="5">
        <v>16</v>
      </c>
      <c r="N57" s="5">
        <v>57</v>
      </c>
      <c r="O57" s="5">
        <v>1011</v>
      </c>
      <c r="P57" s="5">
        <v>996</v>
      </c>
      <c r="Q57" s="5">
        <v>83</v>
      </c>
      <c r="R57" s="5">
        <v>206</v>
      </c>
      <c r="S57" s="5">
        <v>67</v>
      </c>
      <c r="T57" s="5">
        <v>323</v>
      </c>
      <c r="U57" s="6">
        <v>14</v>
      </c>
      <c r="V57" s="6">
        <v>36</v>
      </c>
      <c r="W57" s="6">
        <v>366</v>
      </c>
      <c r="X57" s="6">
        <v>143</v>
      </c>
      <c r="Y57" s="6">
        <v>136</v>
      </c>
      <c r="Z57" s="6">
        <v>207</v>
      </c>
      <c r="AA57" s="6">
        <v>248</v>
      </c>
      <c r="AB57" s="6"/>
      <c r="AC57" s="6"/>
      <c r="AD57" s="22">
        <f t="shared" si="4"/>
        <v>9686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53</v>
      </c>
      <c r="C58" s="5">
        <v>3</v>
      </c>
      <c r="D58" s="5">
        <v>23</v>
      </c>
      <c r="E58" s="5">
        <v>8</v>
      </c>
      <c r="F58" s="5">
        <v>14</v>
      </c>
      <c r="G58" s="5">
        <v>8</v>
      </c>
      <c r="H58" s="5">
        <v>3328</v>
      </c>
      <c r="I58" s="5">
        <v>19</v>
      </c>
      <c r="J58" s="5">
        <v>144</v>
      </c>
      <c r="K58" s="5">
        <v>36</v>
      </c>
      <c r="L58" s="5">
        <v>19</v>
      </c>
      <c r="M58" s="5">
        <v>0</v>
      </c>
      <c r="N58" s="5">
        <v>15</v>
      </c>
      <c r="O58" s="5">
        <v>372</v>
      </c>
      <c r="P58" s="5">
        <v>378</v>
      </c>
      <c r="Q58" s="5">
        <v>24</v>
      </c>
      <c r="R58" s="5">
        <v>137</v>
      </c>
      <c r="S58" s="5">
        <v>29</v>
      </c>
      <c r="T58" s="5">
        <v>113</v>
      </c>
      <c r="U58" s="6">
        <v>31</v>
      </c>
      <c r="V58" s="6">
        <v>6</v>
      </c>
      <c r="W58" s="6">
        <v>200</v>
      </c>
      <c r="X58" s="6">
        <v>97</v>
      </c>
      <c r="Y58" s="6">
        <v>131</v>
      </c>
      <c r="Z58" s="6">
        <v>91</v>
      </c>
      <c r="AA58" s="6">
        <v>146</v>
      </c>
      <c r="AB58" s="6"/>
      <c r="AC58" s="6"/>
      <c r="AD58" s="22">
        <f t="shared" si="4"/>
        <v>5372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2</v>
      </c>
      <c r="D59" s="5">
        <v>33</v>
      </c>
      <c r="E59" s="5">
        <v>14</v>
      </c>
      <c r="F59" s="5">
        <v>20</v>
      </c>
      <c r="G59" s="5">
        <v>14</v>
      </c>
      <c r="H59" s="5">
        <v>8609</v>
      </c>
      <c r="I59" s="5">
        <v>39</v>
      </c>
      <c r="J59" s="5">
        <v>257</v>
      </c>
      <c r="K59" s="5">
        <v>81</v>
      </c>
      <c r="L59" s="5">
        <v>181</v>
      </c>
      <c r="M59" s="5">
        <v>25</v>
      </c>
      <c r="N59" s="5">
        <v>23</v>
      </c>
      <c r="O59" s="5">
        <v>1172</v>
      </c>
      <c r="P59" s="5">
        <v>737</v>
      </c>
      <c r="Q59" s="5">
        <v>100</v>
      </c>
      <c r="R59" s="5">
        <v>742</v>
      </c>
      <c r="S59" s="5">
        <v>72</v>
      </c>
      <c r="T59" s="5">
        <v>389</v>
      </c>
      <c r="U59" s="6">
        <v>304</v>
      </c>
      <c r="V59" s="6">
        <v>166</v>
      </c>
      <c r="W59" s="6">
        <v>33</v>
      </c>
      <c r="X59" s="6">
        <v>61</v>
      </c>
      <c r="Y59" s="6">
        <v>374</v>
      </c>
      <c r="Z59" s="6">
        <v>469</v>
      </c>
      <c r="AA59" s="6">
        <v>448</v>
      </c>
      <c r="AB59" s="6"/>
      <c r="AC59" s="6"/>
      <c r="AD59" s="22">
        <f t="shared" si="4"/>
        <v>14365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54</v>
      </c>
      <c r="C60" s="5">
        <v>6</v>
      </c>
      <c r="D60" s="5">
        <v>5</v>
      </c>
      <c r="E60" s="5">
        <v>8</v>
      </c>
      <c r="F60" s="5">
        <v>0</v>
      </c>
      <c r="G60" s="5">
        <v>4</v>
      </c>
      <c r="H60" s="5">
        <v>5472</v>
      </c>
      <c r="I60" s="5">
        <v>10</v>
      </c>
      <c r="J60" s="5">
        <v>149</v>
      </c>
      <c r="K60" s="5">
        <v>23</v>
      </c>
      <c r="L60" s="5">
        <v>29</v>
      </c>
      <c r="M60" s="5">
        <v>9</v>
      </c>
      <c r="N60" s="5">
        <v>25</v>
      </c>
      <c r="O60" s="5">
        <v>716</v>
      </c>
      <c r="P60" s="5">
        <v>399</v>
      </c>
      <c r="Q60" s="5">
        <v>56</v>
      </c>
      <c r="R60" s="5">
        <v>537</v>
      </c>
      <c r="S60" s="5">
        <v>28</v>
      </c>
      <c r="T60" s="5">
        <v>184</v>
      </c>
      <c r="U60" s="6">
        <v>103</v>
      </c>
      <c r="V60" s="6">
        <v>118</v>
      </c>
      <c r="W60" s="6">
        <v>70</v>
      </c>
      <c r="X60" s="6">
        <v>13</v>
      </c>
      <c r="Y60" s="6">
        <v>90</v>
      </c>
      <c r="Z60" s="6">
        <v>270</v>
      </c>
      <c r="AA60" s="6">
        <v>261</v>
      </c>
      <c r="AB60" s="6"/>
      <c r="AC60" s="6"/>
      <c r="AD60" s="22">
        <f t="shared" si="4"/>
        <v>8585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55</v>
      </c>
      <c r="C61" s="5">
        <v>5</v>
      </c>
      <c r="D61" s="5">
        <v>10</v>
      </c>
      <c r="E61" s="5">
        <v>4</v>
      </c>
      <c r="F61" s="5">
        <v>10</v>
      </c>
      <c r="G61" s="5">
        <v>4</v>
      </c>
      <c r="H61" s="5">
        <v>9492</v>
      </c>
      <c r="I61" s="5">
        <v>41</v>
      </c>
      <c r="J61" s="5">
        <v>381</v>
      </c>
      <c r="K61" s="5">
        <v>28</v>
      </c>
      <c r="L61" s="5">
        <v>67</v>
      </c>
      <c r="M61" s="5">
        <v>16</v>
      </c>
      <c r="N61" s="5">
        <v>26</v>
      </c>
      <c r="O61" s="5">
        <v>890</v>
      </c>
      <c r="P61" s="5">
        <v>750</v>
      </c>
      <c r="Q61" s="5">
        <v>71</v>
      </c>
      <c r="R61" s="5">
        <v>530</v>
      </c>
      <c r="S61" s="5">
        <v>178</v>
      </c>
      <c r="T61" s="5">
        <v>228</v>
      </c>
      <c r="U61" s="6">
        <v>126</v>
      </c>
      <c r="V61" s="6">
        <v>149</v>
      </c>
      <c r="W61" s="6">
        <v>376</v>
      </c>
      <c r="X61" s="6">
        <v>60</v>
      </c>
      <c r="Y61" s="6">
        <v>29</v>
      </c>
      <c r="Z61" s="6">
        <v>310</v>
      </c>
      <c r="AA61" s="6">
        <v>324</v>
      </c>
      <c r="AB61" s="6"/>
      <c r="AC61" s="6"/>
      <c r="AD61" s="22">
        <f t="shared" si="4"/>
        <v>14105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56</v>
      </c>
      <c r="C62" s="5">
        <v>6</v>
      </c>
      <c r="D62" s="5">
        <v>20</v>
      </c>
      <c r="E62" s="5">
        <v>1</v>
      </c>
      <c r="F62" s="5">
        <v>27</v>
      </c>
      <c r="G62" s="5">
        <v>9</v>
      </c>
      <c r="H62" s="5">
        <v>7028</v>
      </c>
      <c r="I62" s="5">
        <v>72</v>
      </c>
      <c r="J62" s="5">
        <v>285</v>
      </c>
      <c r="K62" s="5">
        <v>46</v>
      </c>
      <c r="L62" s="5">
        <v>90</v>
      </c>
      <c r="M62" s="5">
        <v>15</v>
      </c>
      <c r="N62" s="5">
        <v>23</v>
      </c>
      <c r="O62" s="5">
        <v>604</v>
      </c>
      <c r="P62" s="5">
        <v>397</v>
      </c>
      <c r="Q62" s="5">
        <v>57</v>
      </c>
      <c r="R62" s="5">
        <v>611</v>
      </c>
      <c r="S62" s="5">
        <v>172</v>
      </c>
      <c r="T62" s="5">
        <v>286</v>
      </c>
      <c r="U62" s="6">
        <v>166</v>
      </c>
      <c r="V62" s="6">
        <v>134</v>
      </c>
      <c r="W62" s="6">
        <v>603</v>
      </c>
      <c r="X62" s="6">
        <v>252</v>
      </c>
      <c r="Y62" s="6">
        <v>356</v>
      </c>
      <c r="Z62" s="6">
        <v>14</v>
      </c>
      <c r="AA62" s="6">
        <v>192</v>
      </c>
      <c r="AB62" s="6"/>
      <c r="AC62" s="6"/>
      <c r="AD62" s="22">
        <f t="shared" si="4"/>
        <v>11466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26</v>
      </c>
      <c r="D63" s="5">
        <v>6</v>
      </c>
      <c r="E63" s="5">
        <v>16</v>
      </c>
      <c r="F63" s="5">
        <v>5</v>
      </c>
      <c r="G63" s="5">
        <v>11</v>
      </c>
      <c r="H63" s="5">
        <v>10389</v>
      </c>
      <c r="I63" s="5">
        <v>56</v>
      </c>
      <c r="J63" s="5">
        <v>313</v>
      </c>
      <c r="K63" s="5">
        <v>105</v>
      </c>
      <c r="L63" s="5">
        <v>184</v>
      </c>
      <c r="M63" s="5">
        <v>14</v>
      </c>
      <c r="N63" s="5">
        <v>64</v>
      </c>
      <c r="O63" s="5">
        <v>1022</v>
      </c>
      <c r="P63" s="5">
        <v>574</v>
      </c>
      <c r="Q63" s="5">
        <v>35</v>
      </c>
      <c r="R63" s="5">
        <v>583</v>
      </c>
      <c r="S63" s="5">
        <v>83</v>
      </c>
      <c r="T63" s="5">
        <v>233</v>
      </c>
      <c r="U63" s="6">
        <v>160</v>
      </c>
      <c r="V63" s="6">
        <v>115</v>
      </c>
      <c r="W63" s="6">
        <v>408</v>
      </c>
      <c r="X63" s="6">
        <v>264</v>
      </c>
      <c r="Y63" s="6">
        <v>396</v>
      </c>
      <c r="Z63" s="6">
        <v>271</v>
      </c>
      <c r="AA63" s="6">
        <v>20</v>
      </c>
      <c r="AB63" s="6"/>
      <c r="AC63" s="6"/>
      <c r="AD63" s="22">
        <f t="shared" si="4"/>
        <v>15353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2241</v>
      </c>
      <c r="D66" s="23">
        <f t="shared" si="7"/>
        <v>1073</v>
      </c>
      <c r="E66" s="23">
        <f t="shared" si="7"/>
        <v>1056</v>
      </c>
      <c r="F66" s="23">
        <f t="shared" si="7"/>
        <v>1008</v>
      </c>
      <c r="G66" s="23">
        <f t="shared" si="7"/>
        <v>1157</v>
      </c>
      <c r="H66" s="23">
        <f t="shared" si="7"/>
        <v>66171</v>
      </c>
      <c r="I66" s="23">
        <f t="shared" si="7"/>
        <v>886</v>
      </c>
      <c r="J66" s="23">
        <f t="shared" si="7"/>
        <v>3939</v>
      </c>
      <c r="K66" s="23">
        <f t="shared" si="7"/>
        <v>1096</v>
      </c>
      <c r="L66" s="23">
        <f t="shared" si="7"/>
        <v>1823</v>
      </c>
      <c r="M66" s="23">
        <f t="shared" si="7"/>
        <v>437</v>
      </c>
      <c r="N66" s="23">
        <f t="shared" si="7"/>
        <v>858</v>
      </c>
      <c r="O66" s="23">
        <f t="shared" si="7"/>
        <v>8110</v>
      </c>
      <c r="P66" s="23">
        <f t="shared" si="7"/>
        <v>7330</v>
      </c>
      <c r="Q66" s="23">
        <f t="shared" si="7"/>
        <v>1528</v>
      </c>
      <c r="R66" s="23">
        <f t="shared" si="7"/>
        <v>8757</v>
      </c>
      <c r="S66" s="23">
        <f t="shared" si="7"/>
        <v>1889</v>
      </c>
      <c r="T66" s="23">
        <f t="shared" si="7"/>
        <v>10404</v>
      </c>
      <c r="U66" s="23">
        <f t="shared" si="7"/>
        <v>7919</v>
      </c>
      <c r="V66" s="23">
        <f t="shared" si="7"/>
        <v>5301</v>
      </c>
      <c r="W66" s="23">
        <f t="shared" si="7"/>
        <v>14130</v>
      </c>
      <c r="X66" s="23">
        <f t="shared" si="7"/>
        <v>7916</v>
      </c>
      <c r="Y66" s="23">
        <f t="shared" si="7"/>
        <v>12417</v>
      </c>
      <c r="Z66" s="23">
        <f t="shared" si="7"/>
        <v>10781</v>
      </c>
      <c r="AA66" s="23">
        <f t="shared" si="7"/>
        <v>12301</v>
      </c>
      <c r="AB66" s="23">
        <f t="shared" si="7"/>
        <v>0</v>
      </c>
      <c r="AC66" s="23">
        <f t="shared" si="7"/>
        <v>0</v>
      </c>
      <c r="AD66" s="23">
        <f>SUM(AD39:AD65)</f>
        <v>190528</v>
      </c>
    </row>
    <row r="69" spans="2:59" x14ac:dyDescent="0.3">
      <c r="B69" s="3" t="str">
        <f>+B37</f>
        <v>01 al 30 Junio</v>
      </c>
      <c r="E69" t="s">
        <v>28</v>
      </c>
    </row>
    <row r="70" spans="2:59" ht="63" customHeight="1" x14ac:dyDescent="0.3">
      <c r="B70" s="19" t="s">
        <v>4</v>
      </c>
      <c r="C70" s="19" t="s">
        <v>5</v>
      </c>
      <c r="D70" s="19" t="s">
        <v>50</v>
      </c>
      <c r="E70" s="19" t="s">
        <v>6</v>
      </c>
      <c r="F70" s="19" t="s">
        <v>7</v>
      </c>
      <c r="G70" s="19" t="s">
        <v>8</v>
      </c>
      <c r="H70" s="19" t="s">
        <v>9</v>
      </c>
      <c r="I70" s="19" t="s">
        <v>10</v>
      </c>
      <c r="J70" s="19" t="s">
        <v>11</v>
      </c>
      <c r="K70" s="19" t="s">
        <v>12</v>
      </c>
      <c r="L70" s="19" t="s">
        <v>13</v>
      </c>
      <c r="M70" s="19" t="s">
        <v>14</v>
      </c>
      <c r="N70" s="19" t="s">
        <v>15</v>
      </c>
      <c r="O70" s="19" t="s">
        <v>16</v>
      </c>
      <c r="P70" s="19" t="s">
        <v>17</v>
      </c>
      <c r="Q70" s="19" t="s">
        <v>18</v>
      </c>
      <c r="R70" s="19" t="s">
        <v>19</v>
      </c>
      <c r="S70" s="19" t="s">
        <v>20</v>
      </c>
      <c r="T70" s="19" t="s">
        <v>21</v>
      </c>
      <c r="U70" s="20" t="s">
        <v>52</v>
      </c>
      <c r="V70" s="20" t="s">
        <v>53</v>
      </c>
      <c r="W70" s="20" t="s">
        <v>23</v>
      </c>
      <c r="X70" s="20" t="s">
        <v>54</v>
      </c>
      <c r="Y70" s="20" t="s">
        <v>55</v>
      </c>
      <c r="Z70" s="20" t="s">
        <v>56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2</v>
      </c>
      <c r="D71" s="5">
        <v>2</v>
      </c>
      <c r="E71" s="5">
        <v>0</v>
      </c>
      <c r="F71" s="5">
        <v>1</v>
      </c>
      <c r="G71" s="5">
        <v>15</v>
      </c>
      <c r="H71" s="5">
        <v>265</v>
      </c>
      <c r="I71" s="5">
        <v>11</v>
      </c>
      <c r="J71" s="5">
        <v>13</v>
      </c>
      <c r="K71" s="5">
        <v>29</v>
      </c>
      <c r="L71" s="5">
        <v>4</v>
      </c>
      <c r="M71" s="5">
        <v>18</v>
      </c>
      <c r="N71" s="5">
        <v>33</v>
      </c>
      <c r="O71" s="5">
        <v>30</v>
      </c>
      <c r="P71" s="5">
        <v>1</v>
      </c>
      <c r="Q71" s="5">
        <v>0</v>
      </c>
      <c r="R71" s="5">
        <v>17</v>
      </c>
      <c r="S71" s="5">
        <v>1</v>
      </c>
      <c r="T71" s="5">
        <v>15</v>
      </c>
      <c r="U71" s="6">
        <v>0</v>
      </c>
      <c r="V71" s="6">
        <v>3</v>
      </c>
      <c r="W71" s="6">
        <v>1</v>
      </c>
      <c r="X71" s="6">
        <v>2</v>
      </c>
      <c r="Y71" s="6">
        <v>0</v>
      </c>
      <c r="Z71" s="6">
        <v>0</v>
      </c>
      <c r="AA71" s="6">
        <v>1</v>
      </c>
      <c r="AB71" s="6"/>
      <c r="AC71" s="6"/>
      <c r="AD71" s="22">
        <f t="shared" ref="AD71:AD97" si="8">SUM(C71:AB71)</f>
        <v>464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0</v>
      </c>
      <c r="E72" s="5">
        <v>1</v>
      </c>
      <c r="F72" s="5">
        <v>3</v>
      </c>
      <c r="G72" s="5">
        <v>3</v>
      </c>
      <c r="H72" s="5">
        <v>111</v>
      </c>
      <c r="I72" s="5">
        <v>1</v>
      </c>
      <c r="J72" s="5">
        <v>2</v>
      </c>
      <c r="K72" s="5">
        <v>9</v>
      </c>
      <c r="L72" s="5">
        <v>17</v>
      </c>
      <c r="M72" s="5">
        <v>6</v>
      </c>
      <c r="N72" s="5">
        <v>27</v>
      </c>
      <c r="O72" s="5">
        <v>22</v>
      </c>
      <c r="P72" s="5">
        <v>24</v>
      </c>
      <c r="Q72" s="5">
        <v>28</v>
      </c>
      <c r="R72" s="5">
        <v>8</v>
      </c>
      <c r="S72" s="5">
        <v>9</v>
      </c>
      <c r="T72" s="5">
        <v>20</v>
      </c>
      <c r="U72" s="6">
        <v>3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4</v>
      </c>
      <c r="AB72" s="6"/>
      <c r="AC72" s="6"/>
      <c r="AD72" s="22">
        <f t="shared" si="8"/>
        <v>299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</v>
      </c>
      <c r="C73" s="5">
        <v>8</v>
      </c>
      <c r="D73" s="5">
        <v>1</v>
      </c>
      <c r="E73" s="5">
        <v>0</v>
      </c>
      <c r="F73" s="5">
        <v>6</v>
      </c>
      <c r="G73" s="5">
        <v>6</v>
      </c>
      <c r="H73" s="5">
        <v>80</v>
      </c>
      <c r="I73" s="5">
        <v>8</v>
      </c>
      <c r="J73" s="5">
        <v>13</v>
      </c>
      <c r="K73" s="5">
        <v>12</v>
      </c>
      <c r="L73" s="5">
        <v>14</v>
      </c>
      <c r="M73" s="5">
        <v>38</v>
      </c>
      <c r="N73" s="5">
        <v>69</v>
      </c>
      <c r="O73" s="5">
        <v>37</v>
      </c>
      <c r="P73" s="5">
        <v>0</v>
      </c>
      <c r="Q73" s="5">
        <v>3</v>
      </c>
      <c r="R73" s="5">
        <v>2</v>
      </c>
      <c r="S73" s="5">
        <v>0</v>
      </c>
      <c r="T73" s="5">
        <v>2</v>
      </c>
      <c r="U73" s="6">
        <v>0</v>
      </c>
      <c r="V73" s="6">
        <v>2</v>
      </c>
      <c r="W73" s="6">
        <v>22</v>
      </c>
      <c r="X73" s="6">
        <v>0</v>
      </c>
      <c r="Y73" s="6">
        <v>11</v>
      </c>
      <c r="Z73" s="6">
        <v>0</v>
      </c>
      <c r="AA73" s="6">
        <v>5</v>
      </c>
      <c r="AB73" s="6"/>
      <c r="AC73" s="6"/>
      <c r="AD73" s="22">
        <f t="shared" si="8"/>
        <v>339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1</v>
      </c>
      <c r="D74" s="5">
        <v>4</v>
      </c>
      <c r="E74" s="5">
        <v>1</v>
      </c>
      <c r="F74" s="5">
        <v>0</v>
      </c>
      <c r="G74" s="5">
        <v>0</v>
      </c>
      <c r="H74" s="5">
        <v>30</v>
      </c>
      <c r="I74" s="5">
        <v>4</v>
      </c>
      <c r="J74" s="5">
        <v>5</v>
      </c>
      <c r="K74" s="5">
        <v>7</v>
      </c>
      <c r="L74" s="5">
        <v>19</v>
      </c>
      <c r="M74" s="5">
        <v>5</v>
      </c>
      <c r="N74" s="5">
        <v>10</v>
      </c>
      <c r="O74" s="5">
        <v>5</v>
      </c>
      <c r="P74" s="5">
        <v>5</v>
      </c>
      <c r="Q74" s="5">
        <v>0</v>
      </c>
      <c r="R74" s="5">
        <v>1</v>
      </c>
      <c r="S74" s="5">
        <v>0</v>
      </c>
      <c r="T74" s="5">
        <v>9</v>
      </c>
      <c r="U74" s="6">
        <v>1</v>
      </c>
      <c r="V74" s="6">
        <v>1</v>
      </c>
      <c r="W74" s="6">
        <v>1</v>
      </c>
      <c r="X74" s="6">
        <v>0</v>
      </c>
      <c r="Y74" s="6">
        <v>3</v>
      </c>
      <c r="Z74" s="6">
        <v>13</v>
      </c>
      <c r="AA74" s="6">
        <v>2</v>
      </c>
      <c r="AB74" s="6"/>
      <c r="AC74" s="6"/>
      <c r="AD74" s="22">
        <f t="shared" si="8"/>
        <v>127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21</v>
      </c>
      <c r="D75" s="5">
        <v>1</v>
      </c>
      <c r="E75" s="5">
        <v>4</v>
      </c>
      <c r="F75" s="5">
        <v>0</v>
      </c>
      <c r="G75" s="5">
        <v>0</v>
      </c>
      <c r="H75" s="5">
        <v>135</v>
      </c>
      <c r="I75" s="5">
        <v>7</v>
      </c>
      <c r="J75" s="5">
        <v>13</v>
      </c>
      <c r="K75" s="5">
        <v>27</v>
      </c>
      <c r="L75" s="5">
        <v>12</v>
      </c>
      <c r="M75" s="5">
        <v>6</v>
      </c>
      <c r="N75" s="5">
        <v>7</v>
      </c>
      <c r="O75" s="5">
        <v>21</v>
      </c>
      <c r="P75" s="5">
        <v>28</v>
      </c>
      <c r="Q75" s="5">
        <v>1</v>
      </c>
      <c r="R75" s="5">
        <v>4</v>
      </c>
      <c r="S75" s="5">
        <v>0</v>
      </c>
      <c r="T75" s="5">
        <v>14</v>
      </c>
      <c r="U75" s="6">
        <v>12</v>
      </c>
      <c r="V75" s="6">
        <v>1</v>
      </c>
      <c r="W75" s="6">
        <v>3</v>
      </c>
      <c r="X75" s="6">
        <v>1</v>
      </c>
      <c r="Y75" s="6">
        <v>3</v>
      </c>
      <c r="Z75" s="6">
        <v>3</v>
      </c>
      <c r="AA75" s="6">
        <v>9</v>
      </c>
      <c r="AB75" s="6"/>
      <c r="AC75" s="6"/>
      <c r="AD75" s="22">
        <f t="shared" si="8"/>
        <v>333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9</v>
      </c>
      <c r="C76" s="5">
        <v>249</v>
      </c>
      <c r="D76" s="5">
        <v>92</v>
      </c>
      <c r="E76" s="5">
        <v>101</v>
      </c>
      <c r="F76" s="5">
        <v>24</v>
      </c>
      <c r="G76" s="5">
        <v>110</v>
      </c>
      <c r="H76" s="5">
        <v>126</v>
      </c>
      <c r="I76" s="5">
        <v>8</v>
      </c>
      <c r="J76" s="5">
        <v>22</v>
      </c>
      <c r="K76" s="5">
        <v>133</v>
      </c>
      <c r="L76" s="5">
        <v>49</v>
      </c>
      <c r="M76" s="5">
        <v>61</v>
      </c>
      <c r="N76" s="5">
        <v>50</v>
      </c>
      <c r="O76" s="5">
        <v>64</v>
      </c>
      <c r="P76" s="5">
        <v>96</v>
      </c>
      <c r="Q76" s="5">
        <v>42</v>
      </c>
      <c r="R76" s="5">
        <v>336</v>
      </c>
      <c r="S76" s="5">
        <v>88</v>
      </c>
      <c r="T76" s="5">
        <v>569</v>
      </c>
      <c r="U76" s="6">
        <v>558</v>
      </c>
      <c r="V76" s="6">
        <v>367</v>
      </c>
      <c r="W76" s="6">
        <v>1577</v>
      </c>
      <c r="X76" s="6">
        <v>680</v>
      </c>
      <c r="Y76" s="6">
        <v>1165</v>
      </c>
      <c r="Z76" s="6">
        <v>913</v>
      </c>
      <c r="AA76" s="6">
        <v>1258</v>
      </c>
      <c r="AB76" s="6"/>
      <c r="AC76" s="6"/>
      <c r="AD76" s="22">
        <f t="shared" si="8"/>
        <v>8738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4</v>
      </c>
      <c r="D77" s="5">
        <v>2</v>
      </c>
      <c r="E77" s="5">
        <v>4</v>
      </c>
      <c r="F77" s="5">
        <v>3</v>
      </c>
      <c r="G77" s="5">
        <v>21</v>
      </c>
      <c r="H77" s="5">
        <v>13</v>
      </c>
      <c r="I77" s="5">
        <v>0</v>
      </c>
      <c r="J77" s="5">
        <v>1</v>
      </c>
      <c r="K77" s="5">
        <v>5</v>
      </c>
      <c r="L77" s="5">
        <v>3</v>
      </c>
      <c r="M77" s="5">
        <v>9</v>
      </c>
      <c r="N77" s="5">
        <v>13</v>
      </c>
      <c r="O77" s="5">
        <v>0</v>
      </c>
      <c r="P77" s="5">
        <v>0</v>
      </c>
      <c r="Q77" s="5">
        <v>0</v>
      </c>
      <c r="R77" s="5">
        <v>3</v>
      </c>
      <c r="S77" s="5">
        <v>4</v>
      </c>
      <c r="T77" s="5">
        <v>8</v>
      </c>
      <c r="U77" s="6">
        <v>3</v>
      </c>
      <c r="V77" s="6">
        <v>0</v>
      </c>
      <c r="W77" s="6">
        <v>4</v>
      </c>
      <c r="X77" s="6">
        <v>1</v>
      </c>
      <c r="Y77" s="6">
        <v>45</v>
      </c>
      <c r="Z77" s="6">
        <v>1</v>
      </c>
      <c r="AA77" s="6">
        <v>0</v>
      </c>
      <c r="AB77" s="6"/>
      <c r="AC77" s="6"/>
      <c r="AD77" s="22">
        <f t="shared" si="8"/>
        <v>147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12</v>
      </c>
      <c r="D78" s="5">
        <v>7</v>
      </c>
      <c r="E78" s="5">
        <v>16</v>
      </c>
      <c r="F78" s="5">
        <v>6</v>
      </c>
      <c r="G78" s="5">
        <v>13</v>
      </c>
      <c r="H78" s="5">
        <v>31</v>
      </c>
      <c r="I78" s="5">
        <v>0</v>
      </c>
      <c r="J78" s="5">
        <v>2</v>
      </c>
      <c r="K78" s="5">
        <v>5</v>
      </c>
      <c r="L78" s="5">
        <v>16</v>
      </c>
      <c r="M78" s="5">
        <v>0</v>
      </c>
      <c r="N78" s="5">
        <v>12</v>
      </c>
      <c r="O78" s="5">
        <v>15</v>
      </c>
      <c r="P78" s="5">
        <v>0</v>
      </c>
      <c r="Q78" s="5">
        <v>0</v>
      </c>
      <c r="R78" s="5">
        <v>6</v>
      </c>
      <c r="S78" s="5">
        <v>4</v>
      </c>
      <c r="T78" s="5">
        <v>1</v>
      </c>
      <c r="U78" s="6">
        <v>17</v>
      </c>
      <c r="V78" s="6">
        <v>1</v>
      </c>
      <c r="W78" s="6">
        <v>12</v>
      </c>
      <c r="X78" s="6">
        <v>7</v>
      </c>
      <c r="Y78" s="6">
        <v>2</v>
      </c>
      <c r="Z78" s="6">
        <v>0</v>
      </c>
      <c r="AA78" s="6">
        <v>2</v>
      </c>
      <c r="AB78" s="6"/>
      <c r="AC78" s="6"/>
      <c r="AD78" s="22">
        <f t="shared" si="8"/>
        <v>187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12</v>
      </c>
      <c r="C79" s="5">
        <v>69</v>
      </c>
      <c r="D79" s="5">
        <v>23</v>
      </c>
      <c r="E79" s="5">
        <v>32</v>
      </c>
      <c r="F79" s="5">
        <v>8</v>
      </c>
      <c r="G79" s="5">
        <v>33</v>
      </c>
      <c r="H79" s="5">
        <v>152</v>
      </c>
      <c r="I79" s="5">
        <v>1</v>
      </c>
      <c r="J79" s="5">
        <v>6</v>
      </c>
      <c r="K79" s="5">
        <v>0</v>
      </c>
      <c r="L79" s="5">
        <v>7</v>
      </c>
      <c r="M79" s="5">
        <v>0</v>
      </c>
      <c r="N79" s="5">
        <v>12</v>
      </c>
      <c r="O79" s="5">
        <v>16</v>
      </c>
      <c r="P79" s="5">
        <v>13</v>
      </c>
      <c r="Q79" s="5">
        <v>0</v>
      </c>
      <c r="R79" s="5">
        <v>24</v>
      </c>
      <c r="S79" s="5">
        <v>5</v>
      </c>
      <c r="T79" s="5">
        <v>19</v>
      </c>
      <c r="U79" s="6">
        <v>31</v>
      </c>
      <c r="V79" s="6">
        <v>23</v>
      </c>
      <c r="W79" s="6">
        <v>16</v>
      </c>
      <c r="X79" s="6">
        <v>28</v>
      </c>
      <c r="Y79" s="6">
        <v>7</v>
      </c>
      <c r="Z79" s="6">
        <v>3</v>
      </c>
      <c r="AA79" s="6">
        <v>19</v>
      </c>
      <c r="AB79" s="6"/>
      <c r="AC79" s="6"/>
      <c r="AD79" s="22">
        <f t="shared" si="8"/>
        <v>547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3</v>
      </c>
      <c r="D80" s="5">
        <v>14</v>
      </c>
      <c r="E80" s="5">
        <v>18</v>
      </c>
      <c r="F80" s="5">
        <v>24</v>
      </c>
      <c r="G80" s="5">
        <v>9</v>
      </c>
      <c r="H80" s="5">
        <v>98</v>
      </c>
      <c r="I80" s="5">
        <v>5</v>
      </c>
      <c r="J80" s="5">
        <v>4</v>
      </c>
      <c r="K80" s="5">
        <v>6</v>
      </c>
      <c r="L80" s="5">
        <v>0</v>
      </c>
      <c r="M80" s="5">
        <v>12</v>
      </c>
      <c r="N80" s="5">
        <v>21</v>
      </c>
      <c r="O80" s="5">
        <v>10</v>
      </c>
      <c r="P80" s="5">
        <v>3</v>
      </c>
      <c r="Q80" s="5">
        <v>0</v>
      </c>
      <c r="R80" s="5">
        <v>9</v>
      </c>
      <c r="S80" s="5">
        <v>1</v>
      </c>
      <c r="T80" s="5">
        <v>21</v>
      </c>
      <c r="U80" s="6">
        <v>1</v>
      </c>
      <c r="V80" s="6">
        <v>3</v>
      </c>
      <c r="W80" s="6">
        <v>1</v>
      </c>
      <c r="X80" s="6">
        <v>34</v>
      </c>
      <c r="Y80" s="6">
        <v>20</v>
      </c>
      <c r="Z80" s="6">
        <v>15</v>
      </c>
      <c r="AA80" s="6">
        <v>16</v>
      </c>
      <c r="AB80" s="6"/>
      <c r="AC80" s="6"/>
      <c r="AD80" s="22">
        <f t="shared" si="8"/>
        <v>348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19</v>
      </c>
      <c r="D81" s="5">
        <v>12</v>
      </c>
      <c r="E81" s="5">
        <v>37</v>
      </c>
      <c r="F81" s="5">
        <v>5</v>
      </c>
      <c r="G81" s="5">
        <v>10</v>
      </c>
      <c r="H81" s="5">
        <v>49</v>
      </c>
      <c r="I81" s="5">
        <v>15</v>
      </c>
      <c r="J81" s="5">
        <v>0</v>
      </c>
      <c r="K81" s="5">
        <v>5</v>
      </c>
      <c r="L81" s="5">
        <v>11</v>
      </c>
      <c r="M81" s="5">
        <v>0</v>
      </c>
      <c r="N81" s="5">
        <v>9</v>
      </c>
      <c r="O81" s="5">
        <v>5</v>
      </c>
      <c r="P81" s="5">
        <v>13</v>
      </c>
      <c r="Q81" s="5">
        <v>1</v>
      </c>
      <c r="R81" s="5">
        <v>1</v>
      </c>
      <c r="S81" s="5">
        <v>18</v>
      </c>
      <c r="T81" s="5">
        <v>4</v>
      </c>
      <c r="U81" s="6">
        <v>5</v>
      </c>
      <c r="V81" s="6">
        <v>1</v>
      </c>
      <c r="W81" s="6">
        <v>5</v>
      </c>
      <c r="X81" s="6">
        <v>3</v>
      </c>
      <c r="Y81" s="6">
        <v>17</v>
      </c>
      <c r="Z81" s="6">
        <v>3</v>
      </c>
      <c r="AA81" s="6">
        <v>38</v>
      </c>
      <c r="AB81" s="6"/>
      <c r="AC81" s="6"/>
      <c r="AD81" s="22">
        <f t="shared" si="8"/>
        <v>286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18</v>
      </c>
      <c r="D82" s="5">
        <v>22</v>
      </c>
      <c r="E82" s="5">
        <v>58</v>
      </c>
      <c r="F82" s="5">
        <v>5</v>
      </c>
      <c r="G82" s="5">
        <v>18</v>
      </c>
      <c r="H82" s="5">
        <v>75</v>
      </c>
      <c r="I82" s="5">
        <v>18</v>
      </c>
      <c r="J82" s="5">
        <v>15</v>
      </c>
      <c r="K82" s="5">
        <v>25</v>
      </c>
      <c r="L82" s="5">
        <v>42</v>
      </c>
      <c r="M82" s="5">
        <v>4</v>
      </c>
      <c r="N82" s="5">
        <v>0</v>
      </c>
      <c r="O82" s="5">
        <v>25</v>
      </c>
      <c r="P82" s="5">
        <v>14</v>
      </c>
      <c r="Q82" s="5">
        <v>0</v>
      </c>
      <c r="R82" s="5">
        <v>2</v>
      </c>
      <c r="S82" s="5">
        <v>2</v>
      </c>
      <c r="T82" s="5">
        <v>2</v>
      </c>
      <c r="U82" s="6">
        <v>18</v>
      </c>
      <c r="V82" s="6">
        <v>2</v>
      </c>
      <c r="W82" s="6">
        <v>23</v>
      </c>
      <c r="X82" s="6">
        <v>5</v>
      </c>
      <c r="Y82" s="6">
        <v>16</v>
      </c>
      <c r="Z82" s="6">
        <v>4</v>
      </c>
      <c r="AA82" s="6">
        <v>21</v>
      </c>
      <c r="AB82" s="6"/>
      <c r="AC82" s="6"/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21</v>
      </c>
      <c r="D83" s="5">
        <v>15</v>
      </c>
      <c r="E83" s="5">
        <v>39</v>
      </c>
      <c r="F83" s="5">
        <v>7</v>
      </c>
      <c r="G83" s="5">
        <v>30</v>
      </c>
      <c r="H83" s="5">
        <v>77</v>
      </c>
      <c r="I83" s="5">
        <v>0</v>
      </c>
      <c r="J83" s="5">
        <v>8</v>
      </c>
      <c r="K83" s="5">
        <v>14</v>
      </c>
      <c r="L83" s="5">
        <v>26</v>
      </c>
      <c r="M83" s="5">
        <v>10</v>
      </c>
      <c r="N83" s="5">
        <v>4</v>
      </c>
      <c r="O83" s="5">
        <v>0</v>
      </c>
      <c r="P83" s="5">
        <v>53</v>
      </c>
      <c r="Q83" s="5">
        <v>27</v>
      </c>
      <c r="R83" s="5">
        <v>65</v>
      </c>
      <c r="S83" s="5">
        <v>8</v>
      </c>
      <c r="T83" s="5">
        <v>109</v>
      </c>
      <c r="U83" s="6">
        <v>169</v>
      </c>
      <c r="V83" s="6">
        <v>47</v>
      </c>
      <c r="W83" s="6">
        <v>196</v>
      </c>
      <c r="X83" s="6">
        <v>128</v>
      </c>
      <c r="Y83" s="6">
        <v>133</v>
      </c>
      <c r="Z83" s="6">
        <v>109</v>
      </c>
      <c r="AA83" s="6">
        <v>170</v>
      </c>
      <c r="AB83" s="6"/>
      <c r="AC83" s="6"/>
      <c r="AD83" s="22">
        <f t="shared" si="8"/>
        <v>1465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17</v>
      </c>
      <c r="C84" s="5">
        <v>5</v>
      </c>
      <c r="D84" s="5">
        <v>30</v>
      </c>
      <c r="E84" s="5">
        <v>1</v>
      </c>
      <c r="F84" s="5">
        <v>0</v>
      </c>
      <c r="G84" s="5">
        <v>2</v>
      </c>
      <c r="H84" s="5">
        <v>107</v>
      </c>
      <c r="I84" s="5">
        <v>0</v>
      </c>
      <c r="J84" s="5">
        <v>0</v>
      </c>
      <c r="K84" s="5">
        <v>16</v>
      </c>
      <c r="L84" s="5">
        <v>4</v>
      </c>
      <c r="M84" s="5">
        <v>6</v>
      </c>
      <c r="N84" s="5">
        <v>12</v>
      </c>
      <c r="O84" s="5">
        <v>58</v>
      </c>
      <c r="P84" s="5">
        <v>1</v>
      </c>
      <c r="Q84" s="5">
        <v>38</v>
      </c>
      <c r="R84" s="5">
        <v>53</v>
      </c>
      <c r="S84" s="5">
        <v>22</v>
      </c>
      <c r="T84" s="5">
        <v>102</v>
      </c>
      <c r="U84" s="6">
        <v>91</v>
      </c>
      <c r="V84" s="6">
        <v>30</v>
      </c>
      <c r="W84" s="6">
        <v>110</v>
      </c>
      <c r="X84" s="6">
        <v>101</v>
      </c>
      <c r="Y84" s="6">
        <v>68</v>
      </c>
      <c r="Z84" s="6">
        <v>124</v>
      </c>
      <c r="AA84" s="6">
        <v>135</v>
      </c>
      <c r="AB84" s="6"/>
      <c r="AC84" s="6"/>
      <c r="AD84" s="22">
        <f t="shared" si="8"/>
        <v>1116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17</v>
      </c>
      <c r="D85" s="5">
        <v>29</v>
      </c>
      <c r="E85" s="5">
        <v>3</v>
      </c>
      <c r="F85" s="5">
        <v>0</v>
      </c>
      <c r="G85" s="5">
        <v>2</v>
      </c>
      <c r="H85" s="5">
        <v>30</v>
      </c>
      <c r="I85" s="5">
        <v>0</v>
      </c>
      <c r="J85" s="5">
        <v>0</v>
      </c>
      <c r="K85" s="5">
        <v>1</v>
      </c>
      <c r="L85" s="5">
        <v>0</v>
      </c>
      <c r="M85" s="5">
        <v>2</v>
      </c>
      <c r="N85" s="5">
        <v>0</v>
      </c>
      <c r="O85" s="5">
        <v>32</v>
      </c>
      <c r="P85" s="5">
        <v>40</v>
      </c>
      <c r="Q85" s="5">
        <v>0</v>
      </c>
      <c r="R85" s="5">
        <v>3</v>
      </c>
      <c r="S85" s="5">
        <v>1</v>
      </c>
      <c r="T85" s="5">
        <v>29</v>
      </c>
      <c r="U85" s="6">
        <v>2</v>
      </c>
      <c r="V85" s="6">
        <v>7</v>
      </c>
      <c r="W85" s="6">
        <v>28</v>
      </c>
      <c r="X85" s="6">
        <v>9</v>
      </c>
      <c r="Y85" s="6">
        <v>61</v>
      </c>
      <c r="Z85" s="6">
        <v>51</v>
      </c>
      <c r="AA85" s="6">
        <v>20</v>
      </c>
      <c r="AB85" s="6"/>
      <c r="AC85" s="6"/>
      <c r="AD85" s="22">
        <f t="shared" si="8"/>
        <v>367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9</v>
      </c>
      <c r="D86" s="5">
        <v>6</v>
      </c>
      <c r="E86" s="5">
        <v>1</v>
      </c>
      <c r="F86" s="5">
        <v>2</v>
      </c>
      <c r="G86" s="5">
        <v>6</v>
      </c>
      <c r="H86" s="5">
        <v>430</v>
      </c>
      <c r="I86" s="5">
        <v>4</v>
      </c>
      <c r="J86" s="5">
        <v>2</v>
      </c>
      <c r="K86" s="5">
        <v>29</v>
      </c>
      <c r="L86" s="5">
        <v>6</v>
      </c>
      <c r="M86" s="5">
        <v>0</v>
      </c>
      <c r="N86" s="5">
        <v>0</v>
      </c>
      <c r="O86" s="5">
        <v>111</v>
      </c>
      <c r="P86" s="5">
        <v>75</v>
      </c>
      <c r="Q86" s="5">
        <v>3</v>
      </c>
      <c r="R86" s="5">
        <v>1</v>
      </c>
      <c r="S86" s="5">
        <v>1</v>
      </c>
      <c r="T86" s="5">
        <v>60</v>
      </c>
      <c r="U86" s="6">
        <v>9</v>
      </c>
      <c r="V86" s="6">
        <v>4</v>
      </c>
      <c r="W86" s="6">
        <v>79</v>
      </c>
      <c r="X86" s="6">
        <v>49</v>
      </c>
      <c r="Y86" s="6">
        <v>66</v>
      </c>
      <c r="Z86" s="6">
        <v>27</v>
      </c>
      <c r="AA86" s="6">
        <v>104</v>
      </c>
      <c r="AB86" s="6"/>
      <c r="AC86" s="6"/>
      <c r="AD86" s="22">
        <f t="shared" si="8"/>
        <v>1084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20</v>
      </c>
      <c r="C87" s="5">
        <v>2</v>
      </c>
      <c r="D87" s="5">
        <v>10</v>
      </c>
      <c r="E87" s="5">
        <v>0</v>
      </c>
      <c r="F87" s="5">
        <v>19</v>
      </c>
      <c r="G87" s="5">
        <v>0</v>
      </c>
      <c r="H87" s="5">
        <v>85</v>
      </c>
      <c r="I87" s="5">
        <v>0</v>
      </c>
      <c r="J87" s="5">
        <v>3</v>
      </c>
      <c r="K87" s="5">
        <v>1</v>
      </c>
      <c r="L87" s="5">
        <v>1</v>
      </c>
      <c r="M87" s="5">
        <v>3</v>
      </c>
      <c r="N87" s="5">
        <v>4</v>
      </c>
      <c r="O87" s="5">
        <v>7</v>
      </c>
      <c r="P87" s="5">
        <v>21</v>
      </c>
      <c r="Q87" s="5">
        <v>1</v>
      </c>
      <c r="R87" s="5">
        <v>2</v>
      </c>
      <c r="S87" s="5">
        <v>2</v>
      </c>
      <c r="T87" s="5">
        <v>36</v>
      </c>
      <c r="U87" s="5">
        <v>7</v>
      </c>
      <c r="V87" s="5">
        <v>28</v>
      </c>
      <c r="W87" s="5">
        <v>51</v>
      </c>
      <c r="X87" s="5">
        <v>37</v>
      </c>
      <c r="Y87" s="5">
        <v>80</v>
      </c>
      <c r="Z87" s="5">
        <v>87</v>
      </c>
      <c r="AA87" s="5">
        <v>97</v>
      </c>
      <c r="AB87" s="5"/>
      <c r="AC87" s="6"/>
      <c r="AD87" s="22">
        <f t="shared" si="8"/>
        <v>584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3</v>
      </c>
      <c r="D88" s="5">
        <v>17</v>
      </c>
      <c r="E88" s="5">
        <v>7</v>
      </c>
      <c r="F88" s="5">
        <v>10</v>
      </c>
      <c r="G88" s="5">
        <v>11</v>
      </c>
      <c r="H88" s="5">
        <v>649</v>
      </c>
      <c r="I88" s="5">
        <v>12</v>
      </c>
      <c r="J88" s="5">
        <v>1</v>
      </c>
      <c r="K88" s="5">
        <v>11</v>
      </c>
      <c r="L88" s="5">
        <v>19</v>
      </c>
      <c r="M88" s="5">
        <v>1</v>
      </c>
      <c r="N88" s="5">
        <v>5</v>
      </c>
      <c r="O88" s="5">
        <v>122</v>
      </c>
      <c r="P88" s="5">
        <v>87</v>
      </c>
      <c r="Q88" s="5">
        <v>22</v>
      </c>
      <c r="R88" s="5">
        <v>72</v>
      </c>
      <c r="S88" s="5">
        <v>29</v>
      </c>
      <c r="T88" s="5">
        <v>1</v>
      </c>
      <c r="U88" s="6">
        <v>154</v>
      </c>
      <c r="V88" s="6">
        <v>11</v>
      </c>
      <c r="W88" s="6">
        <v>243</v>
      </c>
      <c r="X88" s="6">
        <v>126</v>
      </c>
      <c r="Y88" s="6">
        <v>100</v>
      </c>
      <c r="Z88" s="6">
        <v>105</v>
      </c>
      <c r="AA88" s="6">
        <v>158</v>
      </c>
      <c r="AB88" s="6"/>
      <c r="AC88" s="6"/>
      <c r="AD88" s="22">
        <f t="shared" si="8"/>
        <v>1976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52</v>
      </c>
      <c r="C89" s="5">
        <v>1</v>
      </c>
      <c r="D89" s="5">
        <v>1</v>
      </c>
      <c r="E89" s="5">
        <v>1</v>
      </c>
      <c r="F89" s="5">
        <v>19</v>
      </c>
      <c r="G89" s="5">
        <v>6</v>
      </c>
      <c r="H89" s="5">
        <v>652</v>
      </c>
      <c r="I89" s="5">
        <v>1</v>
      </c>
      <c r="J89" s="5">
        <v>20</v>
      </c>
      <c r="K89" s="5">
        <v>17</v>
      </c>
      <c r="L89" s="5">
        <v>0</v>
      </c>
      <c r="M89" s="5">
        <v>4</v>
      </c>
      <c r="N89" s="5">
        <v>16</v>
      </c>
      <c r="O89" s="5">
        <v>222</v>
      </c>
      <c r="P89" s="5">
        <v>122</v>
      </c>
      <c r="Q89" s="5">
        <v>2</v>
      </c>
      <c r="R89" s="5">
        <v>8</v>
      </c>
      <c r="S89" s="5">
        <v>28</v>
      </c>
      <c r="T89" s="5">
        <v>155</v>
      </c>
      <c r="U89" s="6">
        <v>5</v>
      </c>
      <c r="V89" s="6">
        <v>23</v>
      </c>
      <c r="W89" s="6">
        <v>42</v>
      </c>
      <c r="X89" s="6">
        <v>30</v>
      </c>
      <c r="Y89" s="6">
        <v>101</v>
      </c>
      <c r="Z89" s="6">
        <v>55</v>
      </c>
      <c r="AA89" s="6">
        <v>126</v>
      </c>
      <c r="AB89" s="6"/>
      <c r="AC89" s="6"/>
      <c r="AD89" s="22">
        <f t="shared" si="8"/>
        <v>1657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53</v>
      </c>
      <c r="C90" s="5">
        <v>1</v>
      </c>
      <c r="D90" s="5">
        <v>0</v>
      </c>
      <c r="E90" s="5">
        <v>3</v>
      </c>
      <c r="F90" s="5">
        <v>2</v>
      </c>
      <c r="G90" s="5">
        <v>3</v>
      </c>
      <c r="H90" s="5">
        <v>360</v>
      </c>
      <c r="I90" s="5">
        <v>3</v>
      </c>
      <c r="J90" s="5">
        <v>1</v>
      </c>
      <c r="K90" s="5">
        <v>18</v>
      </c>
      <c r="L90" s="5">
        <v>1</v>
      </c>
      <c r="M90" s="5">
        <v>1</v>
      </c>
      <c r="N90" s="5">
        <v>5</v>
      </c>
      <c r="O90" s="5">
        <v>67</v>
      </c>
      <c r="P90" s="5">
        <v>29</v>
      </c>
      <c r="Q90" s="5">
        <v>9</v>
      </c>
      <c r="R90" s="5">
        <v>24</v>
      </c>
      <c r="S90" s="5">
        <v>28</v>
      </c>
      <c r="T90" s="5">
        <v>17</v>
      </c>
      <c r="U90" s="6">
        <v>17</v>
      </c>
      <c r="V90" s="6">
        <v>1</v>
      </c>
      <c r="W90" s="6">
        <v>69</v>
      </c>
      <c r="X90" s="6">
        <v>70</v>
      </c>
      <c r="Y90" s="6">
        <v>36</v>
      </c>
      <c r="Z90" s="6">
        <v>53</v>
      </c>
      <c r="AA90" s="6">
        <v>34</v>
      </c>
      <c r="AB90" s="6"/>
      <c r="AC90" s="6"/>
      <c r="AD90" s="22">
        <f t="shared" si="8"/>
        <v>852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1</v>
      </c>
      <c r="D91" s="5">
        <v>0</v>
      </c>
      <c r="E91" s="5">
        <v>3</v>
      </c>
      <c r="F91" s="5">
        <v>8</v>
      </c>
      <c r="G91" s="5">
        <v>3</v>
      </c>
      <c r="H91" s="5">
        <v>1484</v>
      </c>
      <c r="I91" s="5">
        <v>25</v>
      </c>
      <c r="J91" s="5">
        <v>14</v>
      </c>
      <c r="K91" s="5">
        <v>34</v>
      </c>
      <c r="L91" s="5">
        <v>0</v>
      </c>
      <c r="M91" s="5">
        <v>6</v>
      </c>
      <c r="N91" s="5">
        <v>7</v>
      </c>
      <c r="O91" s="5">
        <v>266</v>
      </c>
      <c r="P91" s="5">
        <v>159</v>
      </c>
      <c r="Q91" s="5">
        <v>16</v>
      </c>
      <c r="R91" s="5">
        <v>73</v>
      </c>
      <c r="S91" s="5">
        <v>31</v>
      </c>
      <c r="T91" s="5">
        <v>199</v>
      </c>
      <c r="U91" s="6">
        <v>36</v>
      </c>
      <c r="V91" s="6">
        <v>59</v>
      </c>
      <c r="W91" s="6">
        <v>8</v>
      </c>
      <c r="X91" s="6">
        <v>21</v>
      </c>
      <c r="Y91" s="6">
        <v>149</v>
      </c>
      <c r="Z91" s="6">
        <v>227</v>
      </c>
      <c r="AA91" s="6">
        <v>349</v>
      </c>
      <c r="AB91" s="6"/>
      <c r="AC91" s="6"/>
      <c r="AD91" s="22">
        <f t="shared" si="8"/>
        <v>3178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54</v>
      </c>
      <c r="C92" s="5">
        <v>6</v>
      </c>
      <c r="D92" s="5">
        <v>0</v>
      </c>
      <c r="E92" s="5">
        <v>3</v>
      </c>
      <c r="F92" s="5">
        <v>0</v>
      </c>
      <c r="G92" s="5">
        <v>1</v>
      </c>
      <c r="H92" s="5">
        <v>772</v>
      </c>
      <c r="I92" s="5">
        <v>0</v>
      </c>
      <c r="J92" s="5">
        <v>2</v>
      </c>
      <c r="K92" s="5">
        <v>20</v>
      </c>
      <c r="L92" s="5">
        <v>39</v>
      </c>
      <c r="M92" s="5">
        <v>1</v>
      </c>
      <c r="N92" s="5">
        <v>2</v>
      </c>
      <c r="O92" s="5">
        <v>151</v>
      </c>
      <c r="P92" s="5">
        <v>128</v>
      </c>
      <c r="Q92" s="5">
        <v>20</v>
      </c>
      <c r="R92" s="5">
        <v>48</v>
      </c>
      <c r="S92" s="5">
        <v>42</v>
      </c>
      <c r="T92" s="5">
        <v>121</v>
      </c>
      <c r="U92" s="6">
        <v>32</v>
      </c>
      <c r="V92" s="6">
        <v>76</v>
      </c>
      <c r="W92" s="6">
        <v>26</v>
      </c>
      <c r="X92" s="6">
        <v>4</v>
      </c>
      <c r="Y92" s="6">
        <v>82</v>
      </c>
      <c r="Z92" s="6">
        <v>138</v>
      </c>
      <c r="AA92" s="6">
        <v>198</v>
      </c>
      <c r="AB92" s="6"/>
      <c r="AC92" s="6"/>
      <c r="AD92" s="22">
        <f t="shared" si="8"/>
        <v>1912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55</v>
      </c>
      <c r="C93" s="5">
        <v>1</v>
      </c>
      <c r="D93" s="5">
        <v>0</v>
      </c>
      <c r="E93" s="5">
        <v>13</v>
      </c>
      <c r="F93" s="5">
        <v>1</v>
      </c>
      <c r="G93" s="5">
        <v>5</v>
      </c>
      <c r="H93" s="5">
        <v>1201</v>
      </c>
      <c r="I93" s="5">
        <v>60</v>
      </c>
      <c r="J93" s="5">
        <v>4</v>
      </c>
      <c r="K93" s="5">
        <v>8</v>
      </c>
      <c r="L93" s="5">
        <v>23</v>
      </c>
      <c r="M93" s="5">
        <v>18</v>
      </c>
      <c r="N93" s="5">
        <v>23</v>
      </c>
      <c r="O93" s="5">
        <v>196</v>
      </c>
      <c r="P93" s="5">
        <v>78</v>
      </c>
      <c r="Q93" s="5">
        <v>45</v>
      </c>
      <c r="R93" s="5">
        <v>51</v>
      </c>
      <c r="S93" s="5">
        <v>88</v>
      </c>
      <c r="T93" s="5">
        <v>114</v>
      </c>
      <c r="U93" s="6">
        <v>117</v>
      </c>
      <c r="V93" s="6">
        <v>47</v>
      </c>
      <c r="W93" s="6">
        <v>200</v>
      </c>
      <c r="X93" s="6">
        <v>83</v>
      </c>
      <c r="Y93" s="6">
        <v>11</v>
      </c>
      <c r="Z93" s="6">
        <v>193</v>
      </c>
      <c r="AA93" s="6">
        <v>327</v>
      </c>
      <c r="AB93" s="6"/>
      <c r="AC93" s="6"/>
      <c r="AD93" s="22">
        <f t="shared" si="8"/>
        <v>2907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56</v>
      </c>
      <c r="C94" s="5">
        <v>1</v>
      </c>
      <c r="D94" s="5">
        <v>2</v>
      </c>
      <c r="E94" s="5">
        <v>0</v>
      </c>
      <c r="F94" s="5">
        <v>14</v>
      </c>
      <c r="G94" s="5">
        <v>8</v>
      </c>
      <c r="H94" s="5">
        <v>954</v>
      </c>
      <c r="I94" s="5">
        <v>3</v>
      </c>
      <c r="J94" s="5">
        <v>4</v>
      </c>
      <c r="K94" s="5">
        <v>2</v>
      </c>
      <c r="L94" s="5">
        <v>16</v>
      </c>
      <c r="M94" s="5">
        <v>10</v>
      </c>
      <c r="N94" s="5">
        <v>31</v>
      </c>
      <c r="O94" s="5">
        <v>124</v>
      </c>
      <c r="P94" s="5">
        <v>172</v>
      </c>
      <c r="Q94" s="5">
        <v>57</v>
      </c>
      <c r="R94" s="5">
        <v>23</v>
      </c>
      <c r="S94" s="5">
        <v>64</v>
      </c>
      <c r="T94" s="5">
        <v>90</v>
      </c>
      <c r="U94" s="6">
        <v>75</v>
      </c>
      <c r="V94" s="6">
        <v>89</v>
      </c>
      <c r="W94" s="6">
        <v>276</v>
      </c>
      <c r="X94" s="6">
        <v>128</v>
      </c>
      <c r="Y94" s="6">
        <v>246</v>
      </c>
      <c r="Z94" s="6">
        <v>6</v>
      </c>
      <c r="AA94" s="6">
        <v>120</v>
      </c>
      <c r="AB94" s="6"/>
      <c r="AC94" s="6"/>
      <c r="AD94" s="22">
        <f t="shared" si="8"/>
        <v>2515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2</v>
      </c>
      <c r="D95" s="5">
        <v>7</v>
      </c>
      <c r="E95" s="5">
        <v>4</v>
      </c>
      <c r="F95" s="5">
        <v>1</v>
      </c>
      <c r="G95" s="5">
        <v>8</v>
      </c>
      <c r="H95" s="5">
        <v>1483</v>
      </c>
      <c r="I95" s="5">
        <v>3</v>
      </c>
      <c r="J95" s="5">
        <v>2</v>
      </c>
      <c r="K95" s="5">
        <v>24</v>
      </c>
      <c r="L95" s="5">
        <v>21</v>
      </c>
      <c r="M95" s="5">
        <v>36</v>
      </c>
      <c r="N95" s="5">
        <v>11</v>
      </c>
      <c r="O95" s="5">
        <v>282</v>
      </c>
      <c r="P95" s="5">
        <v>175</v>
      </c>
      <c r="Q95" s="5">
        <v>23</v>
      </c>
      <c r="R95" s="5">
        <v>73</v>
      </c>
      <c r="S95" s="5">
        <v>102</v>
      </c>
      <c r="T95" s="5">
        <v>120</v>
      </c>
      <c r="U95" s="6">
        <v>109</v>
      </c>
      <c r="V95" s="6">
        <v>55</v>
      </c>
      <c r="W95" s="6">
        <v>303</v>
      </c>
      <c r="X95" s="6">
        <v>211</v>
      </c>
      <c r="Y95" s="6">
        <v>328</v>
      </c>
      <c r="Z95" s="6">
        <v>173</v>
      </c>
      <c r="AA95" s="6">
        <v>0</v>
      </c>
      <c r="AB95" s="6"/>
      <c r="AC95" s="6"/>
      <c r="AD95" s="22">
        <f t="shared" si="8"/>
        <v>3556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>SUM(C71:C97)</f>
        <v>477</v>
      </c>
      <c r="D98" s="23">
        <f t="shared" ref="D98:AC98" si="11">SUM(D71:D96)</f>
        <v>297</v>
      </c>
      <c r="E98" s="23">
        <f t="shared" si="11"/>
        <v>350</v>
      </c>
      <c r="F98" s="23">
        <f t="shared" si="11"/>
        <v>168</v>
      </c>
      <c r="G98" s="23">
        <f t="shared" si="11"/>
        <v>323</v>
      </c>
      <c r="H98" s="23">
        <f t="shared" si="11"/>
        <v>9449</v>
      </c>
      <c r="I98" s="23">
        <f t="shared" si="11"/>
        <v>189</v>
      </c>
      <c r="J98" s="23">
        <f t="shared" si="11"/>
        <v>157</v>
      </c>
      <c r="K98" s="23">
        <f t="shared" si="11"/>
        <v>458</v>
      </c>
      <c r="L98" s="23">
        <f t="shared" si="11"/>
        <v>350</v>
      </c>
      <c r="M98" s="23">
        <f t="shared" si="11"/>
        <v>257</v>
      </c>
      <c r="N98" s="23">
        <f t="shared" si="11"/>
        <v>383</v>
      </c>
      <c r="O98" s="23">
        <f t="shared" si="11"/>
        <v>1888</v>
      </c>
      <c r="P98" s="23">
        <f t="shared" si="11"/>
        <v>1337</v>
      </c>
      <c r="Q98" s="23">
        <f t="shared" si="11"/>
        <v>338</v>
      </c>
      <c r="R98" s="23">
        <f t="shared" si="11"/>
        <v>909</v>
      </c>
      <c r="S98" s="23">
        <f t="shared" si="11"/>
        <v>578</v>
      </c>
      <c r="T98" s="23">
        <f t="shared" si="11"/>
        <v>1837</v>
      </c>
      <c r="U98" s="23">
        <f t="shared" si="11"/>
        <v>1472</v>
      </c>
      <c r="V98" s="23">
        <f t="shared" si="11"/>
        <v>881</v>
      </c>
      <c r="W98" s="23">
        <f t="shared" si="11"/>
        <v>3296</v>
      </c>
      <c r="X98" s="23">
        <f t="shared" si="11"/>
        <v>1758</v>
      </c>
      <c r="Y98" s="23">
        <f t="shared" si="11"/>
        <v>2750</v>
      </c>
      <c r="Z98" s="23">
        <f t="shared" si="11"/>
        <v>2303</v>
      </c>
      <c r="AA98" s="23">
        <f t="shared" si="11"/>
        <v>3213</v>
      </c>
      <c r="AB98" s="23">
        <f t="shared" si="11"/>
        <v>0</v>
      </c>
      <c r="AC98" s="23">
        <f t="shared" si="11"/>
        <v>0</v>
      </c>
      <c r="AD98" s="23">
        <f>SUM(AD71:AD97)</f>
        <v>35418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Junio</v>
      </c>
      <c r="E102" t="s">
        <v>29</v>
      </c>
    </row>
    <row r="103" spans="2:59" ht="65.2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v>10</v>
      </c>
      <c r="D104" s="5">
        <v>132</v>
      </c>
      <c r="E104" s="5">
        <v>374</v>
      </c>
      <c r="F104" s="5">
        <v>570</v>
      </c>
      <c r="G104" s="5">
        <v>556</v>
      </c>
      <c r="H104" s="5">
        <v>5463</v>
      </c>
      <c r="I104" s="5">
        <v>566</v>
      </c>
      <c r="J104" s="5">
        <v>733</v>
      </c>
      <c r="K104" s="5">
        <v>540</v>
      </c>
      <c r="L104" s="5">
        <v>623</v>
      </c>
      <c r="M104" s="5">
        <v>409</v>
      </c>
      <c r="N104" s="5">
        <v>458</v>
      </c>
      <c r="O104" s="5">
        <v>520</v>
      </c>
      <c r="P104" s="5">
        <v>159</v>
      </c>
      <c r="Q104" s="5">
        <v>125</v>
      </c>
      <c r="R104" s="5">
        <v>266</v>
      </c>
      <c r="S104" s="5">
        <v>173</v>
      </c>
      <c r="T104" s="5">
        <v>216</v>
      </c>
      <c r="U104" s="5">
        <v>92</v>
      </c>
      <c r="V104" s="5">
        <v>90</v>
      </c>
      <c r="W104" s="5">
        <v>94</v>
      </c>
      <c r="X104" s="5">
        <v>85</v>
      </c>
      <c r="Y104" s="5">
        <v>38</v>
      </c>
      <c r="Z104" s="5">
        <v>104</v>
      </c>
      <c r="AA104" s="5">
        <v>213</v>
      </c>
      <c r="AB104" s="6"/>
      <c r="AC104" s="6"/>
      <c r="AD104" s="22">
        <f>SUM(C104:AC104)</f>
        <v>12609</v>
      </c>
    </row>
    <row r="105" spans="2:59" x14ac:dyDescent="0.3">
      <c r="B105" s="21" t="s">
        <v>50</v>
      </c>
      <c r="C105" s="5">
        <v>222</v>
      </c>
      <c r="D105" s="5">
        <v>6</v>
      </c>
      <c r="E105" s="5">
        <v>110</v>
      </c>
      <c r="F105" s="5">
        <v>112</v>
      </c>
      <c r="G105" s="5">
        <v>224</v>
      </c>
      <c r="H105" s="5">
        <v>3675</v>
      </c>
      <c r="I105" s="5">
        <v>532</v>
      </c>
      <c r="J105" s="5">
        <v>772</v>
      </c>
      <c r="K105" s="5">
        <v>599</v>
      </c>
      <c r="L105" s="5">
        <v>507</v>
      </c>
      <c r="M105" s="5">
        <v>350</v>
      </c>
      <c r="N105" s="5">
        <v>683</v>
      </c>
      <c r="O105" s="5">
        <v>623</v>
      </c>
      <c r="P105" s="5">
        <v>231</v>
      </c>
      <c r="Q105" s="5">
        <v>174</v>
      </c>
      <c r="R105" s="5">
        <v>243</v>
      </c>
      <c r="S105" s="5">
        <v>315</v>
      </c>
      <c r="T105" s="5">
        <v>298</v>
      </c>
      <c r="U105" s="5">
        <v>114</v>
      </c>
      <c r="V105" s="5">
        <v>162</v>
      </c>
      <c r="W105" s="5">
        <v>227</v>
      </c>
      <c r="X105" s="5">
        <v>52</v>
      </c>
      <c r="Y105" s="5">
        <v>110</v>
      </c>
      <c r="Z105" s="5">
        <v>104</v>
      </c>
      <c r="AA105" s="5">
        <v>248</v>
      </c>
      <c r="AB105" s="6"/>
      <c r="AC105" s="6"/>
      <c r="AD105" s="22">
        <f t="shared" ref="AD105:AD130" si="12">SUM(C105:AC105)</f>
        <v>10693</v>
      </c>
    </row>
    <row r="106" spans="2:59" x14ac:dyDescent="0.3">
      <c r="B106" s="21" t="s">
        <v>61</v>
      </c>
      <c r="C106" s="5">
        <v>526</v>
      </c>
      <c r="D106" s="5">
        <v>96</v>
      </c>
      <c r="E106" s="5">
        <v>4</v>
      </c>
      <c r="F106" s="5">
        <v>98</v>
      </c>
      <c r="G106" s="5">
        <v>119</v>
      </c>
      <c r="H106" s="5">
        <v>3769</v>
      </c>
      <c r="I106" s="5">
        <v>527</v>
      </c>
      <c r="J106" s="5">
        <v>630</v>
      </c>
      <c r="K106" s="5">
        <v>367</v>
      </c>
      <c r="L106" s="5">
        <v>486</v>
      </c>
      <c r="M106" s="5">
        <v>365</v>
      </c>
      <c r="N106" s="5">
        <v>633</v>
      </c>
      <c r="O106" s="5">
        <v>504</v>
      </c>
      <c r="P106" s="5">
        <v>112</v>
      </c>
      <c r="Q106" s="5">
        <v>89</v>
      </c>
      <c r="R106" s="5">
        <v>194</v>
      </c>
      <c r="S106" s="5">
        <v>167</v>
      </c>
      <c r="T106" s="5">
        <v>278</v>
      </c>
      <c r="U106" s="5">
        <v>222</v>
      </c>
      <c r="V106" s="5">
        <v>112</v>
      </c>
      <c r="W106" s="5">
        <v>198</v>
      </c>
      <c r="X106" s="5">
        <v>41</v>
      </c>
      <c r="Y106" s="5">
        <v>93</v>
      </c>
      <c r="Z106" s="5">
        <v>49</v>
      </c>
      <c r="AA106" s="5">
        <v>179</v>
      </c>
      <c r="AB106" s="6"/>
      <c r="AC106" s="6"/>
      <c r="AD106" s="22">
        <f t="shared" si="12"/>
        <v>9858</v>
      </c>
    </row>
    <row r="107" spans="2:59" x14ac:dyDescent="0.3">
      <c r="B107" s="21" t="s">
        <v>7</v>
      </c>
      <c r="C107" s="5">
        <v>732</v>
      </c>
      <c r="D107" s="5">
        <v>67</v>
      </c>
      <c r="E107" s="5">
        <v>147</v>
      </c>
      <c r="F107" s="5">
        <v>5</v>
      </c>
      <c r="G107" s="5">
        <v>27</v>
      </c>
      <c r="H107" s="5">
        <v>1737</v>
      </c>
      <c r="I107" s="5">
        <v>349</v>
      </c>
      <c r="J107" s="5">
        <v>512</v>
      </c>
      <c r="K107" s="5">
        <v>359</v>
      </c>
      <c r="L107" s="5">
        <v>522</v>
      </c>
      <c r="M107" s="5">
        <v>202</v>
      </c>
      <c r="N107" s="5">
        <v>388</v>
      </c>
      <c r="O107" s="5">
        <v>369</v>
      </c>
      <c r="P107" s="5">
        <v>225</v>
      </c>
      <c r="Q107" s="5">
        <v>81</v>
      </c>
      <c r="R107" s="5">
        <v>126</v>
      </c>
      <c r="S107" s="5">
        <v>196</v>
      </c>
      <c r="T107" s="5">
        <v>155</v>
      </c>
      <c r="U107" s="5">
        <v>114</v>
      </c>
      <c r="V107" s="5">
        <v>91</v>
      </c>
      <c r="W107" s="5">
        <v>110</v>
      </c>
      <c r="X107" s="5">
        <v>20</v>
      </c>
      <c r="Y107" s="5">
        <v>55</v>
      </c>
      <c r="Z107" s="5">
        <v>55</v>
      </c>
      <c r="AA107" s="5">
        <v>134</v>
      </c>
      <c r="AB107" s="6"/>
      <c r="AC107" s="6"/>
      <c r="AD107" s="22">
        <f t="shared" si="12"/>
        <v>6778</v>
      </c>
    </row>
    <row r="108" spans="2:59" x14ac:dyDescent="0.3">
      <c r="B108" s="21" t="s">
        <v>8</v>
      </c>
      <c r="C108" s="5">
        <v>787</v>
      </c>
      <c r="D108" s="5">
        <v>152</v>
      </c>
      <c r="E108" s="5">
        <v>233</v>
      </c>
      <c r="F108" s="5">
        <v>32</v>
      </c>
      <c r="G108" s="5">
        <v>20</v>
      </c>
      <c r="H108" s="5">
        <v>3028</v>
      </c>
      <c r="I108" s="5">
        <v>620</v>
      </c>
      <c r="J108" s="5">
        <v>887</v>
      </c>
      <c r="K108" s="5">
        <v>607</v>
      </c>
      <c r="L108" s="5">
        <v>828</v>
      </c>
      <c r="M108" s="5">
        <v>357</v>
      </c>
      <c r="N108" s="5">
        <v>837</v>
      </c>
      <c r="O108" s="5">
        <v>391</v>
      </c>
      <c r="P108" s="5">
        <v>292</v>
      </c>
      <c r="Q108" s="5">
        <v>77</v>
      </c>
      <c r="R108" s="5">
        <v>366</v>
      </c>
      <c r="S108" s="5">
        <v>188</v>
      </c>
      <c r="T108" s="5">
        <v>410</v>
      </c>
      <c r="U108" s="5">
        <v>168</v>
      </c>
      <c r="V108" s="5">
        <v>149</v>
      </c>
      <c r="W108" s="5">
        <v>177</v>
      </c>
      <c r="X108" s="5">
        <v>74</v>
      </c>
      <c r="Y108" s="5">
        <v>110</v>
      </c>
      <c r="Z108" s="5">
        <v>132</v>
      </c>
      <c r="AA108" s="5">
        <v>337</v>
      </c>
      <c r="AB108" s="6"/>
      <c r="AC108" s="6"/>
      <c r="AD108" s="22">
        <f t="shared" si="12"/>
        <v>11259</v>
      </c>
    </row>
    <row r="109" spans="2:59" x14ac:dyDescent="0.3">
      <c r="B109" s="21" t="s">
        <v>62</v>
      </c>
      <c r="C109" s="5">
        <v>7253</v>
      </c>
      <c r="D109" s="5">
        <v>3391</v>
      </c>
      <c r="E109" s="5">
        <v>3627</v>
      </c>
      <c r="F109" s="5">
        <v>1772</v>
      </c>
      <c r="G109" s="5">
        <v>2564</v>
      </c>
      <c r="H109" s="5">
        <v>6904</v>
      </c>
      <c r="I109" s="5">
        <v>577</v>
      </c>
      <c r="J109" s="5">
        <v>1232</v>
      </c>
      <c r="K109" s="5">
        <v>2840</v>
      </c>
      <c r="L109" s="5">
        <v>2158</v>
      </c>
      <c r="M109" s="5">
        <v>1707</v>
      </c>
      <c r="N109" s="5">
        <v>1478</v>
      </c>
      <c r="O109" s="5">
        <v>2155</v>
      </c>
      <c r="P109" s="5">
        <v>3634</v>
      </c>
      <c r="Q109" s="5">
        <v>3620</v>
      </c>
      <c r="R109" s="5">
        <v>18137</v>
      </c>
      <c r="S109" s="5">
        <v>5312</v>
      </c>
      <c r="T109" s="5">
        <v>23948</v>
      </c>
      <c r="U109" s="5">
        <v>18715</v>
      </c>
      <c r="V109" s="5">
        <v>10087</v>
      </c>
      <c r="W109" s="5">
        <v>27060</v>
      </c>
      <c r="X109" s="5">
        <v>15197</v>
      </c>
      <c r="Y109" s="5">
        <v>24552</v>
      </c>
      <c r="Z109" s="5">
        <v>20128</v>
      </c>
      <c r="AA109" s="5">
        <v>25091</v>
      </c>
      <c r="AB109" s="6"/>
      <c r="AC109" s="6"/>
      <c r="AD109" s="22">
        <f t="shared" si="12"/>
        <v>233139</v>
      </c>
    </row>
    <row r="110" spans="2:59" x14ac:dyDescent="0.3">
      <c r="B110" s="21" t="s">
        <v>10</v>
      </c>
      <c r="C110" s="5">
        <v>580</v>
      </c>
      <c r="D110" s="5">
        <v>474</v>
      </c>
      <c r="E110" s="5">
        <v>483</v>
      </c>
      <c r="F110" s="5">
        <v>343</v>
      </c>
      <c r="G110" s="5">
        <v>551</v>
      </c>
      <c r="H110" s="5">
        <v>533</v>
      </c>
      <c r="I110" s="5">
        <v>4</v>
      </c>
      <c r="J110" s="5">
        <v>140</v>
      </c>
      <c r="K110" s="5">
        <v>261</v>
      </c>
      <c r="L110" s="5">
        <v>316</v>
      </c>
      <c r="M110" s="5">
        <v>222</v>
      </c>
      <c r="N110" s="5">
        <v>349</v>
      </c>
      <c r="O110" s="5">
        <v>32</v>
      </c>
      <c r="P110" s="5">
        <v>74</v>
      </c>
      <c r="Q110" s="5">
        <v>85</v>
      </c>
      <c r="R110" s="5">
        <v>281</v>
      </c>
      <c r="S110" s="5">
        <v>55</v>
      </c>
      <c r="T110" s="5">
        <v>281</v>
      </c>
      <c r="U110" s="5">
        <v>177</v>
      </c>
      <c r="V110" s="5">
        <v>106</v>
      </c>
      <c r="W110" s="5">
        <v>223</v>
      </c>
      <c r="X110" s="5">
        <v>121</v>
      </c>
      <c r="Y110" s="5">
        <v>251</v>
      </c>
      <c r="Z110" s="5">
        <v>152</v>
      </c>
      <c r="AA110" s="5">
        <v>183</v>
      </c>
      <c r="AB110" s="6"/>
      <c r="AC110" s="6"/>
      <c r="AD110" s="22">
        <f t="shared" si="12"/>
        <v>6277</v>
      </c>
    </row>
    <row r="111" spans="2:59" x14ac:dyDescent="0.3">
      <c r="B111" s="21" t="s">
        <v>11</v>
      </c>
      <c r="C111" s="5">
        <v>883</v>
      </c>
      <c r="D111" s="5">
        <v>573</v>
      </c>
      <c r="E111" s="5">
        <v>608</v>
      </c>
      <c r="F111" s="5">
        <v>473</v>
      </c>
      <c r="G111" s="5">
        <v>921</v>
      </c>
      <c r="H111" s="5">
        <v>1500</v>
      </c>
      <c r="I111" s="5">
        <v>172</v>
      </c>
      <c r="J111" s="5">
        <v>6</v>
      </c>
      <c r="K111" s="5">
        <v>313</v>
      </c>
      <c r="L111" s="5">
        <v>396</v>
      </c>
      <c r="M111" s="5">
        <v>272</v>
      </c>
      <c r="N111" s="5">
        <v>535</v>
      </c>
      <c r="O111" s="5">
        <v>176</v>
      </c>
      <c r="P111" s="5">
        <v>201</v>
      </c>
      <c r="Q111" s="5">
        <v>204</v>
      </c>
      <c r="R111" s="5">
        <v>653</v>
      </c>
      <c r="S111" s="5">
        <v>196</v>
      </c>
      <c r="T111" s="5">
        <v>402</v>
      </c>
      <c r="U111" s="5">
        <v>335</v>
      </c>
      <c r="V111" s="5">
        <v>261</v>
      </c>
      <c r="W111" s="5">
        <v>429</v>
      </c>
      <c r="X111" s="5">
        <v>414</v>
      </c>
      <c r="Y111" s="5">
        <v>510</v>
      </c>
      <c r="Z111" s="5">
        <v>489</v>
      </c>
      <c r="AA111" s="5">
        <v>487</v>
      </c>
      <c r="AB111" s="6"/>
      <c r="AC111" s="6"/>
      <c r="AD111" s="22">
        <f t="shared" si="12"/>
        <v>11409</v>
      </c>
    </row>
    <row r="112" spans="2:59" x14ac:dyDescent="0.3">
      <c r="B112" s="21" t="s">
        <v>63</v>
      </c>
      <c r="C112" s="5">
        <v>720</v>
      </c>
      <c r="D112" s="5">
        <v>747</v>
      </c>
      <c r="E112" s="5">
        <v>432</v>
      </c>
      <c r="F112" s="5">
        <v>416</v>
      </c>
      <c r="G112" s="5">
        <v>640</v>
      </c>
      <c r="H112" s="5">
        <v>3156</v>
      </c>
      <c r="I112" s="5">
        <v>309</v>
      </c>
      <c r="J112" s="5">
        <v>323</v>
      </c>
      <c r="K112" s="5">
        <v>13</v>
      </c>
      <c r="L112" s="5">
        <v>123</v>
      </c>
      <c r="M112" s="5">
        <v>181</v>
      </c>
      <c r="N112" s="5">
        <v>284</v>
      </c>
      <c r="O112" s="5">
        <v>328</v>
      </c>
      <c r="P112" s="5">
        <v>249</v>
      </c>
      <c r="Q112" s="5">
        <v>135</v>
      </c>
      <c r="R112" s="5">
        <v>424</v>
      </c>
      <c r="S112" s="5">
        <v>208</v>
      </c>
      <c r="T112" s="5">
        <v>486</v>
      </c>
      <c r="U112" s="5">
        <v>343</v>
      </c>
      <c r="V112" s="5">
        <v>287</v>
      </c>
      <c r="W112" s="5">
        <v>490</v>
      </c>
      <c r="X112" s="5">
        <v>212</v>
      </c>
      <c r="Y112" s="5">
        <v>227</v>
      </c>
      <c r="Z112" s="5">
        <v>310</v>
      </c>
      <c r="AA112" s="5">
        <v>647</v>
      </c>
      <c r="AB112" s="6"/>
      <c r="AC112" s="6"/>
      <c r="AD112" s="22">
        <f t="shared" si="12"/>
        <v>11690</v>
      </c>
    </row>
    <row r="113" spans="2:32" x14ac:dyDescent="0.3">
      <c r="B113" s="21" t="s">
        <v>13</v>
      </c>
      <c r="C113" s="5">
        <v>607</v>
      </c>
      <c r="D113" s="5">
        <v>461</v>
      </c>
      <c r="E113" s="5">
        <v>454</v>
      </c>
      <c r="F113" s="5">
        <v>496</v>
      </c>
      <c r="G113" s="5">
        <v>694</v>
      </c>
      <c r="H113" s="5">
        <v>2719</v>
      </c>
      <c r="I113" s="5">
        <v>323</v>
      </c>
      <c r="J113" s="5">
        <v>286</v>
      </c>
      <c r="K113" s="5">
        <v>75</v>
      </c>
      <c r="L113" s="5">
        <v>5</v>
      </c>
      <c r="M113" s="5">
        <v>94</v>
      </c>
      <c r="N113" s="5">
        <v>290</v>
      </c>
      <c r="O113" s="5">
        <v>296</v>
      </c>
      <c r="P113" s="5">
        <v>253</v>
      </c>
      <c r="Q113" s="5">
        <v>125</v>
      </c>
      <c r="R113" s="5">
        <v>352</v>
      </c>
      <c r="S113" s="5">
        <v>149</v>
      </c>
      <c r="T113" s="5">
        <v>531</v>
      </c>
      <c r="U113" s="5">
        <v>366</v>
      </c>
      <c r="V113" s="5">
        <v>129</v>
      </c>
      <c r="W113" s="5">
        <v>345</v>
      </c>
      <c r="X113" s="5">
        <v>218</v>
      </c>
      <c r="Y113" s="5">
        <v>246</v>
      </c>
      <c r="Z113" s="5">
        <v>277</v>
      </c>
      <c r="AA113" s="5">
        <v>482</v>
      </c>
      <c r="AB113" s="6"/>
      <c r="AC113" s="6"/>
      <c r="AD113" s="22">
        <f t="shared" si="12"/>
        <v>10273</v>
      </c>
    </row>
    <row r="114" spans="2:32" x14ac:dyDescent="0.3">
      <c r="B114" s="21" t="s">
        <v>51</v>
      </c>
      <c r="C114" s="5">
        <v>468</v>
      </c>
      <c r="D114" s="5">
        <v>393</v>
      </c>
      <c r="E114" s="5">
        <v>384</v>
      </c>
      <c r="F114" s="5">
        <v>255</v>
      </c>
      <c r="G114" s="5">
        <v>353</v>
      </c>
      <c r="H114" s="5">
        <v>1804</v>
      </c>
      <c r="I114" s="5">
        <v>239</v>
      </c>
      <c r="J114" s="5">
        <v>314</v>
      </c>
      <c r="K114" s="5">
        <v>162</v>
      </c>
      <c r="L114" s="5">
        <v>108</v>
      </c>
      <c r="M114" s="5">
        <v>2</v>
      </c>
      <c r="N114" s="5">
        <v>29</v>
      </c>
      <c r="O114" s="5">
        <v>260</v>
      </c>
      <c r="P114" s="5">
        <v>117</v>
      </c>
      <c r="Q114" s="5">
        <v>107</v>
      </c>
      <c r="R114" s="5">
        <v>240</v>
      </c>
      <c r="S114" s="5">
        <v>106</v>
      </c>
      <c r="T114" s="5">
        <v>336</v>
      </c>
      <c r="U114" s="5">
        <v>123</v>
      </c>
      <c r="V114" s="5">
        <v>214</v>
      </c>
      <c r="W114" s="5">
        <v>278</v>
      </c>
      <c r="X114" s="5">
        <v>83</v>
      </c>
      <c r="Y114" s="5">
        <v>184</v>
      </c>
      <c r="Z114" s="5">
        <v>166</v>
      </c>
      <c r="AA114" s="5">
        <v>298</v>
      </c>
      <c r="AB114" s="6"/>
      <c r="AC114" s="6"/>
      <c r="AD114" s="22">
        <f t="shared" si="12"/>
        <v>7023</v>
      </c>
    </row>
    <row r="115" spans="2:32" x14ac:dyDescent="0.3">
      <c r="B115" s="21" t="s">
        <v>15</v>
      </c>
      <c r="C115" s="5">
        <v>499</v>
      </c>
      <c r="D115" s="5">
        <v>658</v>
      </c>
      <c r="E115" s="5">
        <v>587</v>
      </c>
      <c r="F115" s="5">
        <v>502</v>
      </c>
      <c r="G115" s="5">
        <v>756</v>
      </c>
      <c r="H115" s="5">
        <v>1922</v>
      </c>
      <c r="I115" s="5">
        <v>264</v>
      </c>
      <c r="J115" s="5">
        <v>531</v>
      </c>
      <c r="K115" s="5">
        <v>303</v>
      </c>
      <c r="L115" s="5">
        <v>351</v>
      </c>
      <c r="M115" s="5">
        <v>64</v>
      </c>
      <c r="N115" s="5">
        <v>10</v>
      </c>
      <c r="O115" s="5">
        <v>325</v>
      </c>
      <c r="P115" s="5">
        <v>236</v>
      </c>
      <c r="Q115" s="5">
        <v>102</v>
      </c>
      <c r="R115" s="5">
        <v>472</v>
      </c>
      <c r="S115" s="5">
        <v>94</v>
      </c>
      <c r="T115" s="5">
        <v>467</v>
      </c>
      <c r="U115" s="5">
        <v>381</v>
      </c>
      <c r="V115" s="5">
        <v>180</v>
      </c>
      <c r="W115" s="5">
        <v>403</v>
      </c>
      <c r="X115" s="5">
        <v>156</v>
      </c>
      <c r="Y115" s="5">
        <v>351</v>
      </c>
      <c r="Z115" s="5">
        <v>216</v>
      </c>
      <c r="AA115" s="5">
        <v>449</v>
      </c>
      <c r="AB115" s="6"/>
      <c r="AC115" s="6"/>
      <c r="AD115" s="22">
        <f t="shared" si="12"/>
        <v>10279</v>
      </c>
    </row>
    <row r="116" spans="2:32" x14ac:dyDescent="0.3">
      <c r="B116" s="21" t="s">
        <v>16</v>
      </c>
      <c r="C116" s="5">
        <v>533</v>
      </c>
      <c r="D116" s="5">
        <v>465</v>
      </c>
      <c r="E116" s="5">
        <v>447</v>
      </c>
      <c r="F116" s="5">
        <v>371</v>
      </c>
      <c r="G116" s="5">
        <v>406</v>
      </c>
      <c r="H116" s="5">
        <v>1885</v>
      </c>
      <c r="I116" s="5">
        <v>42</v>
      </c>
      <c r="J116" s="5">
        <v>168</v>
      </c>
      <c r="K116" s="5">
        <v>283</v>
      </c>
      <c r="L116" s="5">
        <v>274</v>
      </c>
      <c r="M116" s="5">
        <v>216</v>
      </c>
      <c r="N116" s="5">
        <v>287</v>
      </c>
      <c r="O116" s="5">
        <v>15</v>
      </c>
      <c r="P116" s="5">
        <v>498</v>
      </c>
      <c r="Q116" s="5">
        <v>1032</v>
      </c>
      <c r="R116" s="5">
        <v>3530</v>
      </c>
      <c r="S116" s="5">
        <v>745</v>
      </c>
      <c r="T116" s="5">
        <v>3980</v>
      </c>
      <c r="U116" s="5">
        <v>3343</v>
      </c>
      <c r="V116" s="5">
        <v>1257</v>
      </c>
      <c r="W116" s="5">
        <v>3078</v>
      </c>
      <c r="X116" s="5">
        <v>1879</v>
      </c>
      <c r="Y116" s="5">
        <v>2609</v>
      </c>
      <c r="Z116" s="5">
        <v>1825</v>
      </c>
      <c r="AA116" s="5">
        <v>3148</v>
      </c>
      <c r="AB116" s="6"/>
      <c r="AC116" s="6"/>
      <c r="AD116" s="22">
        <f t="shared" si="12"/>
        <v>32316</v>
      </c>
    </row>
    <row r="117" spans="2:32" x14ac:dyDescent="0.3">
      <c r="B117" s="21" t="s">
        <v>64</v>
      </c>
      <c r="C117" s="5">
        <v>182</v>
      </c>
      <c r="D117" s="5">
        <v>237</v>
      </c>
      <c r="E117" s="5">
        <v>105</v>
      </c>
      <c r="F117" s="5">
        <v>199</v>
      </c>
      <c r="G117" s="5">
        <v>315</v>
      </c>
      <c r="H117" s="5">
        <v>2750</v>
      </c>
      <c r="I117" s="5">
        <v>91</v>
      </c>
      <c r="J117" s="5">
        <v>214</v>
      </c>
      <c r="K117" s="5">
        <v>269</v>
      </c>
      <c r="L117" s="5">
        <v>210</v>
      </c>
      <c r="M117" s="5">
        <v>107</v>
      </c>
      <c r="N117" s="5">
        <v>253</v>
      </c>
      <c r="O117" s="5">
        <v>487</v>
      </c>
      <c r="P117" s="5">
        <v>42</v>
      </c>
      <c r="Q117" s="5">
        <v>976</v>
      </c>
      <c r="R117" s="5">
        <v>2976</v>
      </c>
      <c r="S117" s="5">
        <v>959</v>
      </c>
      <c r="T117" s="5">
        <v>3603</v>
      </c>
      <c r="U117" s="5">
        <v>2322</v>
      </c>
      <c r="V117" s="5">
        <v>961</v>
      </c>
      <c r="W117" s="5">
        <v>1743</v>
      </c>
      <c r="X117" s="5">
        <v>1225</v>
      </c>
      <c r="Y117" s="5">
        <v>1491</v>
      </c>
      <c r="Z117" s="5">
        <v>1367</v>
      </c>
      <c r="AA117" s="5">
        <v>2328</v>
      </c>
      <c r="AB117" s="6"/>
      <c r="AC117" s="6"/>
      <c r="AD117" s="22">
        <f t="shared" si="12"/>
        <v>25412</v>
      </c>
    </row>
    <row r="118" spans="2:32" x14ac:dyDescent="0.3">
      <c r="B118" s="21" t="s">
        <v>18</v>
      </c>
      <c r="C118" s="5">
        <v>165</v>
      </c>
      <c r="D118" s="5">
        <v>129</v>
      </c>
      <c r="E118" s="5">
        <v>96</v>
      </c>
      <c r="F118" s="5">
        <v>102</v>
      </c>
      <c r="G118" s="5">
        <v>112</v>
      </c>
      <c r="H118" s="5">
        <v>3335</v>
      </c>
      <c r="I118" s="5">
        <v>74</v>
      </c>
      <c r="J118" s="5">
        <v>183</v>
      </c>
      <c r="K118" s="5">
        <v>139</v>
      </c>
      <c r="L118" s="5">
        <v>131</v>
      </c>
      <c r="M118" s="5">
        <v>115</v>
      </c>
      <c r="N118" s="5">
        <v>63</v>
      </c>
      <c r="O118" s="5">
        <v>1137</v>
      </c>
      <c r="P118" s="5">
        <v>1070</v>
      </c>
      <c r="Q118" s="5">
        <v>18</v>
      </c>
      <c r="R118" s="5">
        <v>166</v>
      </c>
      <c r="S118" s="5">
        <v>220</v>
      </c>
      <c r="T118" s="5">
        <v>937</v>
      </c>
      <c r="U118" s="5">
        <v>454</v>
      </c>
      <c r="V118" s="5">
        <v>327</v>
      </c>
      <c r="W118" s="5">
        <v>640</v>
      </c>
      <c r="X118" s="5">
        <v>327</v>
      </c>
      <c r="Y118" s="5">
        <v>644</v>
      </c>
      <c r="Z118" s="5">
        <v>820</v>
      </c>
      <c r="AA118" s="5">
        <v>577</v>
      </c>
      <c r="AB118" s="6"/>
      <c r="AC118" s="6"/>
      <c r="AD118" s="22">
        <f t="shared" si="12"/>
        <v>11981</v>
      </c>
    </row>
    <row r="119" spans="2:32" x14ac:dyDescent="0.3">
      <c r="B119" s="21" t="s">
        <v>19</v>
      </c>
      <c r="C119" s="5">
        <v>272</v>
      </c>
      <c r="D119" s="5">
        <v>283</v>
      </c>
      <c r="E119" s="5">
        <v>275</v>
      </c>
      <c r="F119" s="5">
        <v>190</v>
      </c>
      <c r="G119" s="5">
        <v>432</v>
      </c>
      <c r="H119" s="5">
        <v>18546</v>
      </c>
      <c r="I119" s="5">
        <v>502</v>
      </c>
      <c r="J119" s="5">
        <v>588</v>
      </c>
      <c r="K119" s="5">
        <v>541</v>
      </c>
      <c r="L119" s="5">
        <v>398</v>
      </c>
      <c r="M119" s="5">
        <v>338</v>
      </c>
      <c r="N119" s="5">
        <v>519</v>
      </c>
      <c r="O119" s="5">
        <v>4848</v>
      </c>
      <c r="P119" s="5">
        <v>3705</v>
      </c>
      <c r="Q119" s="5">
        <v>158</v>
      </c>
      <c r="R119" s="5">
        <v>135</v>
      </c>
      <c r="S119" s="5">
        <v>819</v>
      </c>
      <c r="T119" s="5">
        <v>3526</v>
      </c>
      <c r="U119" s="5">
        <v>1323</v>
      </c>
      <c r="V119" s="5">
        <v>1080</v>
      </c>
      <c r="W119" s="5">
        <v>2621</v>
      </c>
      <c r="X119" s="5">
        <v>1455</v>
      </c>
      <c r="Y119" s="5">
        <v>2203</v>
      </c>
      <c r="Z119" s="5">
        <v>2589</v>
      </c>
      <c r="AA119" s="5">
        <v>3023</v>
      </c>
      <c r="AB119" s="6"/>
      <c r="AC119" s="6"/>
      <c r="AD119" s="22">
        <f t="shared" si="12"/>
        <v>50369</v>
      </c>
    </row>
    <row r="120" spans="2:32" x14ac:dyDescent="0.3">
      <c r="B120" s="21" t="s">
        <v>65</v>
      </c>
      <c r="C120" s="5">
        <v>233</v>
      </c>
      <c r="D120" s="5">
        <v>342</v>
      </c>
      <c r="E120" s="5">
        <v>166</v>
      </c>
      <c r="F120" s="5">
        <v>243</v>
      </c>
      <c r="G120" s="5">
        <v>195</v>
      </c>
      <c r="H120" s="5">
        <v>6420</v>
      </c>
      <c r="I120" s="5">
        <v>94</v>
      </c>
      <c r="J120" s="5">
        <v>213</v>
      </c>
      <c r="K120" s="5">
        <v>231</v>
      </c>
      <c r="L120" s="5">
        <v>202</v>
      </c>
      <c r="M120" s="5">
        <v>90</v>
      </c>
      <c r="N120" s="5">
        <v>209</v>
      </c>
      <c r="O120" s="5">
        <v>955</v>
      </c>
      <c r="P120" s="5">
        <v>1372</v>
      </c>
      <c r="Q120" s="5">
        <v>202</v>
      </c>
      <c r="R120" s="5">
        <v>759</v>
      </c>
      <c r="S120" s="5">
        <v>13</v>
      </c>
      <c r="T120" s="5">
        <v>859</v>
      </c>
      <c r="U120" s="5">
        <v>532</v>
      </c>
      <c r="V120" s="5">
        <v>364</v>
      </c>
      <c r="W120" s="5">
        <v>1140</v>
      </c>
      <c r="X120" s="5">
        <v>689</v>
      </c>
      <c r="Y120" s="5">
        <v>1224</v>
      </c>
      <c r="Z120" s="5">
        <v>1502</v>
      </c>
      <c r="AA120" s="5">
        <v>1390</v>
      </c>
      <c r="AB120" s="5"/>
      <c r="AC120" s="6"/>
      <c r="AD120" s="22">
        <f t="shared" si="12"/>
        <v>19639</v>
      </c>
    </row>
    <row r="121" spans="2:32" x14ac:dyDescent="0.3">
      <c r="B121" s="21" t="s">
        <v>21</v>
      </c>
      <c r="C121" s="5">
        <v>217</v>
      </c>
      <c r="D121" s="5">
        <v>322</v>
      </c>
      <c r="E121" s="5">
        <v>230</v>
      </c>
      <c r="F121" s="5">
        <v>160</v>
      </c>
      <c r="G121" s="5">
        <v>506</v>
      </c>
      <c r="H121" s="5">
        <v>25024</v>
      </c>
      <c r="I121" s="5">
        <v>443</v>
      </c>
      <c r="J121" s="5">
        <v>406</v>
      </c>
      <c r="K121" s="5">
        <v>588</v>
      </c>
      <c r="L121" s="5">
        <v>573</v>
      </c>
      <c r="M121" s="5">
        <v>357</v>
      </c>
      <c r="N121" s="5">
        <v>433</v>
      </c>
      <c r="O121" s="5">
        <v>5219</v>
      </c>
      <c r="P121" s="5">
        <v>4458</v>
      </c>
      <c r="Q121" s="5">
        <v>829</v>
      </c>
      <c r="R121" s="5">
        <v>2893</v>
      </c>
      <c r="S121" s="5">
        <v>700</v>
      </c>
      <c r="T121" s="5">
        <v>101</v>
      </c>
      <c r="U121" s="5">
        <v>1733</v>
      </c>
      <c r="V121" s="5">
        <v>851</v>
      </c>
      <c r="W121" s="5">
        <v>2753</v>
      </c>
      <c r="X121" s="5">
        <v>1529</v>
      </c>
      <c r="Y121" s="5">
        <v>2078</v>
      </c>
      <c r="Z121" s="5">
        <v>2388</v>
      </c>
      <c r="AA121" s="5">
        <v>2681</v>
      </c>
      <c r="AB121" s="6"/>
      <c r="AC121" s="6"/>
      <c r="AD121" s="22">
        <f t="shared" si="12"/>
        <v>57472</v>
      </c>
    </row>
    <row r="122" spans="2:32" x14ac:dyDescent="0.3">
      <c r="B122" s="21" t="s">
        <v>66</v>
      </c>
      <c r="C122" s="5">
        <v>100</v>
      </c>
      <c r="D122" s="5">
        <v>159</v>
      </c>
      <c r="E122" s="5">
        <v>161</v>
      </c>
      <c r="F122" s="5">
        <v>115</v>
      </c>
      <c r="G122" s="5">
        <v>220</v>
      </c>
      <c r="H122" s="5">
        <v>21050</v>
      </c>
      <c r="I122" s="5">
        <v>331</v>
      </c>
      <c r="J122" s="5">
        <v>415</v>
      </c>
      <c r="K122" s="5">
        <v>313</v>
      </c>
      <c r="L122" s="5">
        <v>543</v>
      </c>
      <c r="M122" s="5">
        <v>179</v>
      </c>
      <c r="N122" s="5">
        <v>525</v>
      </c>
      <c r="O122" s="5">
        <v>5002</v>
      </c>
      <c r="P122" s="5">
        <v>3806</v>
      </c>
      <c r="Q122" s="5">
        <v>516</v>
      </c>
      <c r="R122" s="5">
        <v>1036</v>
      </c>
      <c r="S122" s="5">
        <v>596</v>
      </c>
      <c r="T122" s="5">
        <v>1745</v>
      </c>
      <c r="U122" s="5">
        <v>79</v>
      </c>
      <c r="V122" s="5">
        <v>372</v>
      </c>
      <c r="W122" s="5">
        <v>1495</v>
      </c>
      <c r="X122" s="5">
        <v>634</v>
      </c>
      <c r="Y122" s="5">
        <v>1222</v>
      </c>
      <c r="Z122" s="5">
        <v>1139</v>
      </c>
      <c r="AA122" s="5">
        <v>1978</v>
      </c>
      <c r="AB122" s="6"/>
      <c r="AC122" s="6"/>
      <c r="AD122" s="22">
        <f t="shared" si="12"/>
        <v>43731</v>
      </c>
    </row>
    <row r="123" spans="2:32" x14ac:dyDescent="0.3">
      <c r="B123" s="21" t="s">
        <v>22</v>
      </c>
      <c r="C123" s="5">
        <v>106</v>
      </c>
      <c r="D123" s="5">
        <v>99</v>
      </c>
      <c r="E123" s="5">
        <v>130</v>
      </c>
      <c r="F123" s="5">
        <v>125</v>
      </c>
      <c r="G123" s="5">
        <v>84</v>
      </c>
      <c r="H123" s="5">
        <v>10277</v>
      </c>
      <c r="I123" s="5">
        <v>155</v>
      </c>
      <c r="J123" s="5">
        <v>305</v>
      </c>
      <c r="K123" s="5">
        <v>287</v>
      </c>
      <c r="L123" s="5">
        <v>203</v>
      </c>
      <c r="M123" s="5">
        <v>186</v>
      </c>
      <c r="N123" s="5">
        <v>264</v>
      </c>
      <c r="O123" s="5">
        <v>1725</v>
      </c>
      <c r="P123" s="5">
        <v>1350</v>
      </c>
      <c r="Q123" s="5">
        <v>360</v>
      </c>
      <c r="R123" s="5">
        <v>1041</v>
      </c>
      <c r="S123" s="5">
        <v>298</v>
      </c>
      <c r="T123" s="5">
        <v>691</v>
      </c>
      <c r="U123" s="5">
        <v>397</v>
      </c>
      <c r="V123" s="5">
        <v>38</v>
      </c>
      <c r="W123" s="5">
        <v>927</v>
      </c>
      <c r="X123" s="5">
        <v>597</v>
      </c>
      <c r="Y123" s="5">
        <v>1218</v>
      </c>
      <c r="Z123" s="5">
        <v>1528</v>
      </c>
      <c r="AA123" s="5">
        <v>972</v>
      </c>
      <c r="AB123" s="6"/>
      <c r="AC123" s="6"/>
      <c r="AD123" s="22">
        <f t="shared" si="12"/>
        <v>23363</v>
      </c>
    </row>
    <row r="124" spans="2:32" x14ac:dyDescent="0.3">
      <c r="B124" s="21" t="s">
        <v>23</v>
      </c>
      <c r="C124" s="5">
        <v>118</v>
      </c>
      <c r="D124" s="5">
        <v>181</v>
      </c>
      <c r="E124" s="5">
        <v>155</v>
      </c>
      <c r="F124" s="5">
        <v>91</v>
      </c>
      <c r="G124" s="5">
        <v>188</v>
      </c>
      <c r="H124" s="5">
        <v>27125</v>
      </c>
      <c r="I124" s="5">
        <v>342</v>
      </c>
      <c r="J124" s="5">
        <v>532</v>
      </c>
      <c r="K124" s="5">
        <v>508</v>
      </c>
      <c r="L124" s="5">
        <v>458</v>
      </c>
      <c r="M124" s="5">
        <v>291</v>
      </c>
      <c r="N124" s="5">
        <v>404</v>
      </c>
      <c r="O124" s="5">
        <v>4880</v>
      </c>
      <c r="P124" s="5">
        <v>2908</v>
      </c>
      <c r="Q124" s="5">
        <v>773</v>
      </c>
      <c r="R124" s="5">
        <v>2495</v>
      </c>
      <c r="S124" s="5">
        <v>1183</v>
      </c>
      <c r="T124" s="5">
        <v>2445</v>
      </c>
      <c r="U124" s="5">
        <v>1415</v>
      </c>
      <c r="V124" s="5">
        <v>1283</v>
      </c>
      <c r="W124" s="5">
        <v>174</v>
      </c>
      <c r="X124" s="5">
        <v>283</v>
      </c>
      <c r="Y124" s="5">
        <v>1744</v>
      </c>
      <c r="Z124" s="5">
        <v>2561</v>
      </c>
      <c r="AA124" s="5">
        <v>2946</v>
      </c>
      <c r="AB124" s="6"/>
      <c r="AC124" s="6"/>
      <c r="AD124" s="22">
        <f t="shared" si="12"/>
        <v>55483</v>
      </c>
    </row>
    <row r="125" spans="2:32" x14ac:dyDescent="0.3">
      <c r="B125" s="21" t="s">
        <v>24</v>
      </c>
      <c r="C125" s="5">
        <v>100</v>
      </c>
      <c r="D125" s="5">
        <v>63</v>
      </c>
      <c r="E125" s="5">
        <v>71</v>
      </c>
      <c r="F125" s="5">
        <v>31</v>
      </c>
      <c r="G125" s="5">
        <v>88</v>
      </c>
      <c r="H125" s="5">
        <v>16034</v>
      </c>
      <c r="I125" s="5">
        <v>137</v>
      </c>
      <c r="J125" s="5">
        <v>400</v>
      </c>
      <c r="K125" s="5">
        <v>210</v>
      </c>
      <c r="L125" s="5">
        <v>203</v>
      </c>
      <c r="M125" s="5">
        <v>79</v>
      </c>
      <c r="N125" s="5">
        <v>219</v>
      </c>
      <c r="O125" s="5">
        <v>2898</v>
      </c>
      <c r="P125" s="5">
        <v>1706</v>
      </c>
      <c r="Q125" s="5">
        <v>302</v>
      </c>
      <c r="R125" s="5">
        <v>1249</v>
      </c>
      <c r="S125" s="5">
        <v>568</v>
      </c>
      <c r="T125" s="5">
        <v>1475</v>
      </c>
      <c r="U125" s="5">
        <v>582</v>
      </c>
      <c r="V125" s="5">
        <v>713</v>
      </c>
      <c r="W125" s="5">
        <v>286</v>
      </c>
      <c r="X125" s="5">
        <v>98</v>
      </c>
      <c r="Y125" s="5">
        <v>460</v>
      </c>
      <c r="Z125" s="5">
        <v>1296</v>
      </c>
      <c r="AA125" s="5">
        <v>1790</v>
      </c>
      <c r="AB125" s="6"/>
      <c r="AC125" s="6"/>
      <c r="AD125" s="22">
        <f t="shared" si="12"/>
        <v>31058</v>
      </c>
    </row>
    <row r="126" spans="2:32" x14ac:dyDescent="0.3">
      <c r="B126" s="21" t="s">
        <v>25</v>
      </c>
      <c r="C126" s="5">
        <v>43</v>
      </c>
      <c r="D126" s="5">
        <v>88</v>
      </c>
      <c r="E126" s="5">
        <v>100</v>
      </c>
      <c r="F126" s="5">
        <v>70</v>
      </c>
      <c r="G126" s="5">
        <v>140</v>
      </c>
      <c r="H126" s="5">
        <v>26942</v>
      </c>
      <c r="I126" s="5">
        <v>362</v>
      </c>
      <c r="J126" s="5">
        <v>678</v>
      </c>
      <c r="K126" s="5">
        <v>258</v>
      </c>
      <c r="L126" s="5">
        <v>324</v>
      </c>
      <c r="M126" s="5">
        <v>194</v>
      </c>
      <c r="N126" s="5">
        <v>390</v>
      </c>
      <c r="O126" s="5">
        <v>4532</v>
      </c>
      <c r="P126" s="5">
        <v>2519</v>
      </c>
      <c r="Q126" s="5">
        <v>625</v>
      </c>
      <c r="R126" s="5">
        <v>2196</v>
      </c>
      <c r="S126" s="5">
        <v>1424</v>
      </c>
      <c r="T126" s="5">
        <v>2008</v>
      </c>
      <c r="U126" s="5">
        <v>1111</v>
      </c>
      <c r="V126" s="5">
        <v>1640</v>
      </c>
      <c r="W126" s="5">
        <v>2004</v>
      </c>
      <c r="X126" s="5">
        <v>510</v>
      </c>
      <c r="Y126" s="5">
        <v>167</v>
      </c>
      <c r="Z126" s="5">
        <v>1763</v>
      </c>
      <c r="AA126" s="5">
        <v>2304</v>
      </c>
      <c r="AB126" s="6"/>
      <c r="AC126" s="6"/>
      <c r="AD126" s="22">
        <f t="shared" si="12"/>
        <v>52392</v>
      </c>
      <c r="AF126" s="9"/>
    </row>
    <row r="127" spans="2:32" x14ac:dyDescent="0.3">
      <c r="B127" s="21" t="s">
        <v>67</v>
      </c>
      <c r="C127" s="5">
        <v>110</v>
      </c>
      <c r="D127" s="5">
        <v>106</v>
      </c>
      <c r="E127" s="5">
        <v>77</v>
      </c>
      <c r="F127" s="5">
        <v>83</v>
      </c>
      <c r="G127" s="5">
        <v>149</v>
      </c>
      <c r="H127" s="5">
        <v>20724</v>
      </c>
      <c r="I127" s="5">
        <v>294</v>
      </c>
      <c r="J127" s="5">
        <v>550</v>
      </c>
      <c r="K127" s="5">
        <v>282</v>
      </c>
      <c r="L127" s="5">
        <v>401</v>
      </c>
      <c r="M127" s="5">
        <v>188</v>
      </c>
      <c r="N127" s="5">
        <v>245</v>
      </c>
      <c r="O127" s="5">
        <v>2680</v>
      </c>
      <c r="P127" s="5">
        <v>1935</v>
      </c>
      <c r="Q127" s="5">
        <v>818</v>
      </c>
      <c r="R127" s="5">
        <v>2436</v>
      </c>
      <c r="S127" s="5">
        <v>1406</v>
      </c>
      <c r="T127" s="5">
        <v>2417</v>
      </c>
      <c r="U127" s="5">
        <v>1000</v>
      </c>
      <c r="V127" s="5">
        <v>1899</v>
      </c>
      <c r="W127" s="5">
        <v>3066</v>
      </c>
      <c r="X127" s="5">
        <v>1622</v>
      </c>
      <c r="Y127" s="5">
        <v>2285</v>
      </c>
      <c r="Z127" s="5">
        <v>114</v>
      </c>
      <c r="AA127" s="5">
        <v>1089</v>
      </c>
      <c r="AB127" s="6"/>
      <c r="AC127" s="6"/>
      <c r="AD127" s="22">
        <f t="shared" si="12"/>
        <v>45976</v>
      </c>
    </row>
    <row r="128" spans="2:32" ht="20.399999999999999" x14ac:dyDescent="0.3">
      <c r="B128" s="21" t="s">
        <v>57</v>
      </c>
      <c r="C128" s="5">
        <v>218</v>
      </c>
      <c r="D128" s="5">
        <v>334</v>
      </c>
      <c r="E128" s="5">
        <v>159</v>
      </c>
      <c r="F128" s="5">
        <v>109</v>
      </c>
      <c r="G128" s="5">
        <v>333</v>
      </c>
      <c r="H128" s="5">
        <v>32076</v>
      </c>
      <c r="I128" s="5">
        <v>301</v>
      </c>
      <c r="J128" s="5">
        <v>708</v>
      </c>
      <c r="K128" s="5">
        <v>874</v>
      </c>
      <c r="L128" s="5">
        <v>595</v>
      </c>
      <c r="M128" s="5">
        <v>340</v>
      </c>
      <c r="N128" s="5">
        <v>541</v>
      </c>
      <c r="O128" s="5">
        <v>5014</v>
      </c>
      <c r="P128" s="5">
        <v>2987</v>
      </c>
      <c r="Q128" s="5">
        <v>657</v>
      </c>
      <c r="R128" s="5">
        <v>2642</v>
      </c>
      <c r="S128" s="5">
        <v>1406</v>
      </c>
      <c r="T128" s="5">
        <v>2386</v>
      </c>
      <c r="U128" s="5">
        <v>1709</v>
      </c>
      <c r="V128" s="5">
        <v>984</v>
      </c>
      <c r="W128" s="5">
        <v>2817</v>
      </c>
      <c r="X128" s="5">
        <v>1905</v>
      </c>
      <c r="Y128" s="5">
        <v>2654</v>
      </c>
      <c r="Z128" s="5">
        <v>1837</v>
      </c>
      <c r="AA128" s="5">
        <v>71</v>
      </c>
      <c r="AB128" s="6"/>
      <c r="AC128" s="6"/>
      <c r="AD128" s="22">
        <f t="shared" si="12"/>
        <v>63657</v>
      </c>
    </row>
    <row r="129" spans="2:32" x14ac:dyDescent="0.3">
      <c r="B129" s="21" t="s">
        <v>58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22">
        <f t="shared" si="12"/>
        <v>0</v>
      </c>
    </row>
    <row r="130" spans="2:32" ht="20.399999999999999" x14ac:dyDescent="0.3">
      <c r="B130" s="21" t="s">
        <v>49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22">
        <f t="shared" si="12"/>
        <v>0</v>
      </c>
    </row>
    <row r="131" spans="2:32" x14ac:dyDescent="0.3">
      <c r="B131" s="21" t="s">
        <v>26</v>
      </c>
      <c r="C131" s="23">
        <f>SUM(C104:C130)</f>
        <v>15684</v>
      </c>
      <c r="D131" s="23">
        <f t="shared" ref="D131:AC131" si="13">SUM(D104:D130)</f>
        <v>9958</v>
      </c>
      <c r="E131" s="23">
        <f t="shared" si="13"/>
        <v>9615</v>
      </c>
      <c r="F131" s="23">
        <f t="shared" si="13"/>
        <v>6963</v>
      </c>
      <c r="G131" s="23">
        <f t="shared" si="13"/>
        <v>10593</v>
      </c>
      <c r="H131" s="23">
        <f t="shared" si="13"/>
        <v>248398</v>
      </c>
      <c r="I131" s="23">
        <f t="shared" si="13"/>
        <v>7650</v>
      </c>
      <c r="J131" s="23">
        <f t="shared" si="13"/>
        <v>11726</v>
      </c>
      <c r="K131" s="23">
        <f t="shared" si="13"/>
        <v>11222</v>
      </c>
      <c r="L131" s="23">
        <f t="shared" si="13"/>
        <v>10938</v>
      </c>
      <c r="M131" s="23">
        <f t="shared" si="13"/>
        <v>6905</v>
      </c>
      <c r="N131" s="23">
        <f t="shared" si="13"/>
        <v>10326</v>
      </c>
      <c r="O131" s="23">
        <f t="shared" si="13"/>
        <v>45371</v>
      </c>
      <c r="P131" s="23">
        <f t="shared" si="13"/>
        <v>34139</v>
      </c>
      <c r="Q131" s="23">
        <f t="shared" si="13"/>
        <v>12190</v>
      </c>
      <c r="R131" s="23">
        <f t="shared" si="13"/>
        <v>45308</v>
      </c>
      <c r="S131" s="23">
        <f t="shared" si="13"/>
        <v>17496</v>
      </c>
      <c r="T131" s="23">
        <f t="shared" si="13"/>
        <v>53981</v>
      </c>
      <c r="U131" s="23">
        <f t="shared" si="13"/>
        <v>37150</v>
      </c>
      <c r="V131" s="23">
        <f t="shared" si="13"/>
        <v>23637</v>
      </c>
      <c r="W131" s="23">
        <f t="shared" si="13"/>
        <v>52778</v>
      </c>
      <c r="X131" s="23">
        <f t="shared" si="13"/>
        <v>29426</v>
      </c>
      <c r="Y131" s="23">
        <f t="shared" si="13"/>
        <v>46726</v>
      </c>
      <c r="Z131" s="23">
        <f t="shared" si="13"/>
        <v>42911</v>
      </c>
      <c r="AA131" s="23">
        <f t="shared" si="13"/>
        <v>53045</v>
      </c>
      <c r="AB131" s="23">
        <f t="shared" si="13"/>
        <v>0</v>
      </c>
      <c r="AC131" s="23">
        <f t="shared" si="13"/>
        <v>0</v>
      </c>
      <c r="AD131" s="23">
        <f>SUM(AD104:AD129)</f>
        <v>854136</v>
      </c>
      <c r="AF131" s="8">
        <f>+AD34+AD66+AD98</f>
        <v>854136</v>
      </c>
    </row>
    <row r="133" spans="2:32" x14ac:dyDescent="0.3">
      <c r="B133" s="16" t="s">
        <v>69</v>
      </c>
      <c r="C133" s="17">
        <f>SUM(H116:H130)+SUM(O109:AC109)</f>
        <v>409824</v>
      </c>
    </row>
    <row r="134" spans="2:32" x14ac:dyDescent="0.3">
      <c r="B134" s="16" t="s">
        <v>70</v>
      </c>
      <c r="C134" s="17">
        <f>SUM(C116:G130)+SUM(I116:N130)+SUM(O104:AC108)+SUM(O110:AC115)</f>
        <v>70445</v>
      </c>
      <c r="Z134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BG136"/>
  <sheetViews>
    <sheetView topLeftCell="N88" zoomScale="85" zoomScaleNormal="85" workbookViewId="0">
      <selection activeCell="O62" sqref="O62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10.109375" customWidth="1"/>
    <col min="4" max="4" width="6.6640625" bestFit="1" customWidth="1"/>
    <col min="5" max="5" width="7.44140625" customWidth="1"/>
    <col min="6" max="6" width="6.6640625" bestFit="1" customWidth="1"/>
    <col min="7" max="8" width="6.5546875" customWidth="1"/>
    <col min="9" max="9" width="5.5546875" bestFit="1" customWidth="1"/>
    <col min="10" max="12" width="6.6640625" bestFit="1" customWidth="1"/>
    <col min="13" max="13" width="7" bestFit="1" customWidth="1"/>
    <col min="14" max="18" width="6.6640625" bestFit="1" customWidth="1"/>
    <col min="19" max="19" width="6.6640625" customWidth="1"/>
    <col min="20" max="20" width="7.6640625" bestFit="1" customWidth="1"/>
    <col min="21" max="29" width="7.6640625" customWidth="1"/>
    <col min="30" max="30" width="9.33203125" bestFit="1" customWidth="1"/>
    <col min="31" max="31" width="4.33203125" customWidth="1"/>
    <col min="32" max="32" width="14.44140625" bestFit="1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  <col min="59" max="59" width="5.33203125" bestFit="1" customWidth="1"/>
  </cols>
  <sheetData>
    <row r="2" spans="2:59" x14ac:dyDescent="0.3">
      <c r="C2" s="1" t="s">
        <v>0</v>
      </c>
    </row>
    <row r="3" spans="2:59" x14ac:dyDescent="0.3">
      <c r="C3" s="2" t="s">
        <v>77</v>
      </c>
      <c r="D3" s="3"/>
      <c r="G3" s="2" t="s">
        <v>37</v>
      </c>
      <c r="H3" s="2"/>
    </row>
    <row r="4" spans="2:59" x14ac:dyDescent="0.3">
      <c r="D4" s="3"/>
    </row>
    <row r="5" spans="2:59" x14ac:dyDescent="0.3">
      <c r="B5" s="4" t="s">
        <v>38</v>
      </c>
      <c r="E5" t="s">
        <v>3</v>
      </c>
    </row>
    <row r="6" spans="2:59" ht="72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18</v>
      </c>
      <c r="D7" s="5">
        <v>104</v>
      </c>
      <c r="E7" s="5">
        <v>161</v>
      </c>
      <c r="F7" s="5">
        <v>206</v>
      </c>
      <c r="G7" s="5">
        <v>336</v>
      </c>
      <c r="H7" s="5">
        <v>4152</v>
      </c>
      <c r="I7" s="5">
        <v>501</v>
      </c>
      <c r="J7" s="5">
        <v>455</v>
      </c>
      <c r="K7" s="5">
        <v>424</v>
      </c>
      <c r="L7" s="5">
        <v>565</v>
      </c>
      <c r="M7" s="5">
        <v>384</v>
      </c>
      <c r="N7" s="5">
        <v>446</v>
      </c>
      <c r="O7" s="5">
        <v>434</v>
      </c>
      <c r="P7" s="5">
        <v>205</v>
      </c>
      <c r="Q7" s="5">
        <v>187</v>
      </c>
      <c r="R7" s="5">
        <v>208</v>
      </c>
      <c r="S7" s="5">
        <v>165</v>
      </c>
      <c r="T7" s="5">
        <v>224</v>
      </c>
      <c r="U7" s="6">
        <v>84</v>
      </c>
      <c r="V7" s="6">
        <v>78</v>
      </c>
      <c r="W7" s="6">
        <v>112</v>
      </c>
      <c r="X7" s="6">
        <v>100</v>
      </c>
      <c r="Y7" s="6">
        <v>52</v>
      </c>
      <c r="Z7" s="6">
        <v>89</v>
      </c>
      <c r="AA7" s="6">
        <v>210</v>
      </c>
      <c r="AB7" s="6"/>
      <c r="AC7" s="6"/>
      <c r="AD7" s="22">
        <f>SUM(C7:AC7)</f>
        <v>9900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186</v>
      </c>
      <c r="D8" s="5">
        <v>15</v>
      </c>
      <c r="E8" s="5">
        <v>58</v>
      </c>
      <c r="F8" s="5">
        <v>93</v>
      </c>
      <c r="G8" s="5">
        <v>215</v>
      </c>
      <c r="H8" s="5">
        <v>3116</v>
      </c>
      <c r="I8" s="5">
        <v>512</v>
      </c>
      <c r="J8" s="5">
        <v>408</v>
      </c>
      <c r="K8" s="5">
        <v>513</v>
      </c>
      <c r="L8" s="5">
        <v>409</v>
      </c>
      <c r="M8" s="5">
        <v>310</v>
      </c>
      <c r="N8" s="5">
        <v>612</v>
      </c>
      <c r="O8" s="5">
        <v>629</v>
      </c>
      <c r="P8" s="5">
        <v>195</v>
      </c>
      <c r="Q8" s="5">
        <v>144</v>
      </c>
      <c r="R8" s="5">
        <v>261</v>
      </c>
      <c r="S8" s="5">
        <v>294</v>
      </c>
      <c r="T8" s="5">
        <v>281</v>
      </c>
      <c r="U8" s="6">
        <v>124</v>
      </c>
      <c r="V8" s="6">
        <v>126</v>
      </c>
      <c r="W8" s="6">
        <v>216</v>
      </c>
      <c r="X8" s="6">
        <v>61</v>
      </c>
      <c r="Y8" s="6">
        <v>120</v>
      </c>
      <c r="Z8" s="6">
        <v>92</v>
      </c>
      <c r="AA8" s="6">
        <v>327</v>
      </c>
      <c r="AB8" s="6"/>
      <c r="AC8" s="6"/>
      <c r="AD8" s="22">
        <f t="shared" ref="AD8:AD33" si="0">SUM(C8:AB8)</f>
        <v>9317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230</v>
      </c>
      <c r="D9" s="5">
        <v>42</v>
      </c>
      <c r="E9" s="5">
        <v>3</v>
      </c>
      <c r="F9" s="5">
        <v>70</v>
      </c>
      <c r="G9" s="5">
        <v>125</v>
      </c>
      <c r="H9" s="5">
        <v>3137</v>
      </c>
      <c r="I9" s="5">
        <v>411</v>
      </c>
      <c r="J9" s="5">
        <v>320</v>
      </c>
      <c r="K9" s="5">
        <v>315</v>
      </c>
      <c r="L9" s="5">
        <v>485</v>
      </c>
      <c r="M9" s="5">
        <v>341</v>
      </c>
      <c r="N9" s="5">
        <v>508</v>
      </c>
      <c r="O9" s="5">
        <v>512</v>
      </c>
      <c r="P9" s="5">
        <v>104</v>
      </c>
      <c r="Q9" s="5">
        <v>110</v>
      </c>
      <c r="R9" s="5">
        <v>194</v>
      </c>
      <c r="S9" s="5">
        <v>224</v>
      </c>
      <c r="T9" s="5">
        <v>191</v>
      </c>
      <c r="U9" s="6">
        <v>193</v>
      </c>
      <c r="V9" s="6">
        <v>87</v>
      </c>
      <c r="W9" s="6">
        <v>119</v>
      </c>
      <c r="X9" s="6">
        <v>43</v>
      </c>
      <c r="Y9" s="6">
        <v>67</v>
      </c>
      <c r="Z9" s="6">
        <v>36</v>
      </c>
      <c r="AA9" s="6">
        <v>164</v>
      </c>
      <c r="AB9" s="6"/>
      <c r="AC9" s="6"/>
      <c r="AD9" s="22">
        <f t="shared" si="0"/>
        <v>8031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323</v>
      </c>
      <c r="D10" s="5">
        <v>56</v>
      </c>
      <c r="E10" s="5">
        <v>68</v>
      </c>
      <c r="F10" s="5">
        <v>13</v>
      </c>
      <c r="G10" s="5">
        <v>35</v>
      </c>
      <c r="H10" s="5">
        <v>1550</v>
      </c>
      <c r="I10" s="5">
        <v>304</v>
      </c>
      <c r="J10" s="5">
        <v>240</v>
      </c>
      <c r="K10" s="5">
        <v>340</v>
      </c>
      <c r="L10" s="5">
        <v>418</v>
      </c>
      <c r="M10" s="5">
        <v>157</v>
      </c>
      <c r="N10" s="5">
        <v>384</v>
      </c>
      <c r="O10" s="5">
        <v>323</v>
      </c>
      <c r="P10" s="5">
        <v>133</v>
      </c>
      <c r="Q10" s="5">
        <v>57</v>
      </c>
      <c r="R10" s="5">
        <v>178</v>
      </c>
      <c r="S10" s="5">
        <v>144</v>
      </c>
      <c r="T10" s="5">
        <v>154</v>
      </c>
      <c r="U10" s="6">
        <v>111</v>
      </c>
      <c r="V10" s="6">
        <v>96</v>
      </c>
      <c r="W10" s="6">
        <v>83</v>
      </c>
      <c r="X10" s="6">
        <v>16</v>
      </c>
      <c r="Y10" s="6">
        <v>85</v>
      </c>
      <c r="Z10" s="6">
        <v>25</v>
      </c>
      <c r="AA10" s="6">
        <v>185</v>
      </c>
      <c r="AB10" s="6"/>
      <c r="AC10" s="6"/>
      <c r="AD10" s="22">
        <f t="shared" si="0"/>
        <v>5478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584</v>
      </c>
      <c r="D11" s="5">
        <v>168</v>
      </c>
      <c r="E11" s="5">
        <v>151</v>
      </c>
      <c r="F11" s="5">
        <v>24</v>
      </c>
      <c r="G11" s="5">
        <v>13</v>
      </c>
      <c r="H11" s="5">
        <v>2522</v>
      </c>
      <c r="I11" s="5">
        <v>523</v>
      </c>
      <c r="J11" s="5">
        <v>488</v>
      </c>
      <c r="K11" s="5">
        <v>537</v>
      </c>
      <c r="L11" s="5">
        <v>708</v>
      </c>
      <c r="M11" s="5">
        <v>327</v>
      </c>
      <c r="N11" s="5">
        <v>726</v>
      </c>
      <c r="O11" s="5">
        <v>380</v>
      </c>
      <c r="P11" s="5">
        <v>279</v>
      </c>
      <c r="Q11" s="5">
        <v>67</v>
      </c>
      <c r="R11" s="5">
        <v>347</v>
      </c>
      <c r="S11" s="5">
        <v>204</v>
      </c>
      <c r="T11" s="5">
        <v>382</v>
      </c>
      <c r="U11" s="6">
        <v>138</v>
      </c>
      <c r="V11" s="6">
        <v>91</v>
      </c>
      <c r="W11" s="6">
        <v>216</v>
      </c>
      <c r="X11" s="6">
        <v>102</v>
      </c>
      <c r="Y11" s="6">
        <v>109</v>
      </c>
      <c r="Z11" s="6">
        <v>125</v>
      </c>
      <c r="AA11" s="6">
        <v>319</v>
      </c>
      <c r="AB11" s="6"/>
      <c r="AC11" s="6"/>
      <c r="AD11" s="22">
        <f t="shared" si="0"/>
        <v>9530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6027</v>
      </c>
      <c r="D12" s="5">
        <v>2927</v>
      </c>
      <c r="E12" s="5">
        <v>3082</v>
      </c>
      <c r="F12" s="5">
        <v>1577</v>
      </c>
      <c r="G12" s="5">
        <v>2189</v>
      </c>
      <c r="H12" s="5">
        <v>6806</v>
      </c>
      <c r="I12" s="5">
        <v>490</v>
      </c>
      <c r="J12" s="5">
        <v>799</v>
      </c>
      <c r="K12" s="5">
        <v>2381</v>
      </c>
      <c r="L12" s="5">
        <v>1774</v>
      </c>
      <c r="M12" s="5">
        <v>1483</v>
      </c>
      <c r="N12" s="5">
        <v>1572</v>
      </c>
      <c r="O12" s="5">
        <v>1885</v>
      </c>
      <c r="P12" s="5">
        <v>3116</v>
      </c>
      <c r="Q12" s="5">
        <v>3065</v>
      </c>
      <c r="R12" s="5">
        <v>15109</v>
      </c>
      <c r="S12" s="5">
        <v>4584</v>
      </c>
      <c r="T12" s="5">
        <v>18099</v>
      </c>
      <c r="U12" s="6">
        <v>14157</v>
      </c>
      <c r="V12" s="6">
        <v>6705</v>
      </c>
      <c r="W12" s="6">
        <v>17241</v>
      </c>
      <c r="X12" s="6">
        <v>9769</v>
      </c>
      <c r="Y12" s="6">
        <v>15171</v>
      </c>
      <c r="Z12" s="6">
        <v>12930</v>
      </c>
      <c r="AA12" s="6">
        <v>17028</v>
      </c>
      <c r="AB12" s="6"/>
      <c r="AC12" s="6"/>
      <c r="AD12" s="22">
        <f t="shared" si="0"/>
        <v>169966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552</v>
      </c>
      <c r="D13" s="5">
        <v>453</v>
      </c>
      <c r="E13" s="5">
        <v>352</v>
      </c>
      <c r="F13" s="5">
        <v>276</v>
      </c>
      <c r="G13" s="5">
        <v>415</v>
      </c>
      <c r="H13" s="5">
        <v>519</v>
      </c>
      <c r="I13" s="5">
        <v>3</v>
      </c>
      <c r="J13" s="5">
        <v>46</v>
      </c>
      <c r="K13" s="5">
        <v>201</v>
      </c>
      <c r="L13" s="5">
        <v>308</v>
      </c>
      <c r="M13" s="5">
        <v>185</v>
      </c>
      <c r="N13" s="5">
        <v>255</v>
      </c>
      <c r="O13" s="5">
        <v>48</v>
      </c>
      <c r="P13" s="5">
        <v>84</v>
      </c>
      <c r="Q13" s="5">
        <v>67</v>
      </c>
      <c r="R13" s="5">
        <v>253</v>
      </c>
      <c r="S13" s="5">
        <v>26</v>
      </c>
      <c r="T13" s="5">
        <v>219</v>
      </c>
      <c r="U13" s="6">
        <v>160</v>
      </c>
      <c r="V13" s="6">
        <v>97</v>
      </c>
      <c r="W13" s="6">
        <v>202</v>
      </c>
      <c r="X13" s="6">
        <v>84</v>
      </c>
      <c r="Y13" s="6">
        <v>191</v>
      </c>
      <c r="Z13" s="6">
        <v>136</v>
      </c>
      <c r="AA13" s="6">
        <v>128</v>
      </c>
      <c r="AB13" s="6"/>
      <c r="AC13" s="6"/>
      <c r="AD13" s="22">
        <f t="shared" si="0"/>
        <v>5260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562</v>
      </c>
      <c r="D14" s="5">
        <v>391</v>
      </c>
      <c r="E14" s="5">
        <v>392</v>
      </c>
      <c r="F14" s="5">
        <v>342</v>
      </c>
      <c r="G14" s="5">
        <v>600</v>
      </c>
      <c r="H14" s="5">
        <v>1027</v>
      </c>
      <c r="I14" s="5">
        <v>113</v>
      </c>
      <c r="J14" s="5">
        <v>14</v>
      </c>
      <c r="K14" s="5">
        <v>167</v>
      </c>
      <c r="L14" s="5">
        <v>229</v>
      </c>
      <c r="M14" s="5">
        <v>245</v>
      </c>
      <c r="N14" s="5">
        <v>343</v>
      </c>
      <c r="O14" s="5">
        <v>135</v>
      </c>
      <c r="P14" s="5">
        <v>126</v>
      </c>
      <c r="Q14" s="5">
        <v>109</v>
      </c>
      <c r="R14" s="5">
        <v>426</v>
      </c>
      <c r="S14" s="5">
        <v>122</v>
      </c>
      <c r="T14" s="5">
        <v>250</v>
      </c>
      <c r="U14" s="6">
        <v>169</v>
      </c>
      <c r="V14" s="6">
        <v>145</v>
      </c>
      <c r="W14" s="6">
        <v>149</v>
      </c>
      <c r="X14" s="6">
        <v>166</v>
      </c>
      <c r="Y14" s="6">
        <v>166</v>
      </c>
      <c r="Z14" s="6">
        <v>195</v>
      </c>
      <c r="AA14" s="6">
        <v>271</v>
      </c>
      <c r="AB14" s="6"/>
      <c r="AC14" s="6"/>
      <c r="AD14" s="22">
        <f t="shared" si="0"/>
        <v>6854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584</v>
      </c>
      <c r="D15" s="5">
        <v>700</v>
      </c>
      <c r="E15" s="5">
        <v>401</v>
      </c>
      <c r="F15" s="5">
        <v>389</v>
      </c>
      <c r="G15" s="5">
        <v>546</v>
      </c>
      <c r="H15" s="5">
        <v>2749</v>
      </c>
      <c r="I15" s="5">
        <v>239</v>
      </c>
      <c r="J15" s="5">
        <v>223</v>
      </c>
      <c r="K15" s="5">
        <v>2</v>
      </c>
      <c r="L15" s="5">
        <v>101</v>
      </c>
      <c r="M15" s="5">
        <v>131</v>
      </c>
      <c r="N15" s="5">
        <v>235</v>
      </c>
      <c r="O15" s="5">
        <v>291</v>
      </c>
      <c r="P15" s="5">
        <v>211</v>
      </c>
      <c r="Q15" s="5">
        <v>148</v>
      </c>
      <c r="R15" s="5">
        <v>289</v>
      </c>
      <c r="S15" s="5">
        <v>184</v>
      </c>
      <c r="T15" s="5">
        <v>430</v>
      </c>
      <c r="U15" s="6">
        <v>263</v>
      </c>
      <c r="V15" s="6">
        <v>253</v>
      </c>
      <c r="W15" s="6">
        <v>415</v>
      </c>
      <c r="X15" s="6">
        <v>106</v>
      </c>
      <c r="Y15" s="6">
        <v>182</v>
      </c>
      <c r="Z15" s="6">
        <v>231</v>
      </c>
      <c r="AA15" s="6">
        <v>612</v>
      </c>
      <c r="AB15" s="6"/>
      <c r="AC15" s="6"/>
      <c r="AD15" s="22">
        <f t="shared" si="0"/>
        <v>9915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565</v>
      </c>
      <c r="D16" s="5">
        <v>388</v>
      </c>
      <c r="E16" s="5">
        <v>454</v>
      </c>
      <c r="F16" s="5">
        <v>429</v>
      </c>
      <c r="G16" s="5">
        <v>538</v>
      </c>
      <c r="H16" s="5">
        <v>2199</v>
      </c>
      <c r="I16" s="5">
        <v>382</v>
      </c>
      <c r="J16" s="5">
        <v>209</v>
      </c>
      <c r="K16" s="5">
        <v>86</v>
      </c>
      <c r="L16" s="5">
        <v>6</v>
      </c>
      <c r="M16" s="5">
        <v>77</v>
      </c>
      <c r="N16" s="5">
        <v>222</v>
      </c>
      <c r="O16" s="5">
        <v>239</v>
      </c>
      <c r="P16" s="5">
        <v>275</v>
      </c>
      <c r="Q16" s="5">
        <v>116</v>
      </c>
      <c r="R16" s="5">
        <v>295</v>
      </c>
      <c r="S16" s="5">
        <v>150</v>
      </c>
      <c r="T16" s="5">
        <v>423</v>
      </c>
      <c r="U16" s="6">
        <v>324</v>
      </c>
      <c r="V16" s="6">
        <v>156</v>
      </c>
      <c r="W16" s="6">
        <v>271</v>
      </c>
      <c r="X16" s="6">
        <v>144</v>
      </c>
      <c r="Y16" s="6">
        <v>201</v>
      </c>
      <c r="Z16" s="6">
        <v>168</v>
      </c>
      <c r="AA16" s="6">
        <v>363</v>
      </c>
      <c r="AB16" s="6"/>
      <c r="AC16" s="6"/>
      <c r="AD16" s="22">
        <f t="shared" si="0"/>
        <v>8680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444</v>
      </c>
      <c r="D17" s="5">
        <v>354</v>
      </c>
      <c r="E17" s="5">
        <v>337</v>
      </c>
      <c r="F17" s="5">
        <v>187</v>
      </c>
      <c r="G17" s="5">
        <v>317</v>
      </c>
      <c r="H17" s="5">
        <v>1572</v>
      </c>
      <c r="I17" s="5">
        <v>224</v>
      </c>
      <c r="J17" s="5">
        <v>232</v>
      </c>
      <c r="K17" s="5">
        <v>163</v>
      </c>
      <c r="L17" s="5">
        <v>84</v>
      </c>
      <c r="M17" s="5">
        <v>3</v>
      </c>
      <c r="N17" s="5">
        <v>29</v>
      </c>
      <c r="O17" s="5">
        <v>210</v>
      </c>
      <c r="P17" s="5">
        <v>139</v>
      </c>
      <c r="Q17" s="5">
        <v>110</v>
      </c>
      <c r="R17" s="5">
        <v>268</v>
      </c>
      <c r="S17" s="5">
        <v>85</v>
      </c>
      <c r="T17" s="5">
        <v>266</v>
      </c>
      <c r="U17" s="6">
        <v>143</v>
      </c>
      <c r="V17" s="6">
        <v>214</v>
      </c>
      <c r="W17" s="6">
        <v>253</v>
      </c>
      <c r="X17" s="6">
        <v>75</v>
      </c>
      <c r="Y17" s="6">
        <v>146</v>
      </c>
      <c r="Z17" s="6">
        <v>153</v>
      </c>
      <c r="AA17" s="6">
        <v>295</v>
      </c>
      <c r="AB17" s="6"/>
      <c r="AC17" s="6"/>
      <c r="AD17" s="22">
        <f t="shared" si="0"/>
        <v>6303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463</v>
      </c>
      <c r="D18" s="5">
        <v>586</v>
      </c>
      <c r="E18" s="5">
        <v>527</v>
      </c>
      <c r="F18" s="5">
        <v>528</v>
      </c>
      <c r="G18" s="5">
        <v>624</v>
      </c>
      <c r="H18" s="5">
        <v>1922</v>
      </c>
      <c r="I18" s="5">
        <v>333</v>
      </c>
      <c r="J18" s="5">
        <v>433</v>
      </c>
      <c r="K18" s="5">
        <v>296</v>
      </c>
      <c r="L18" s="5">
        <v>285</v>
      </c>
      <c r="M18" s="5">
        <v>68</v>
      </c>
      <c r="N18" s="5">
        <v>6</v>
      </c>
      <c r="O18" s="5">
        <v>193</v>
      </c>
      <c r="P18" s="5">
        <v>227</v>
      </c>
      <c r="Q18" s="5">
        <v>83</v>
      </c>
      <c r="R18" s="5">
        <v>452</v>
      </c>
      <c r="S18" s="5">
        <v>118</v>
      </c>
      <c r="T18" s="5">
        <v>411</v>
      </c>
      <c r="U18" s="6">
        <v>324</v>
      </c>
      <c r="V18" s="6">
        <v>167</v>
      </c>
      <c r="W18" s="6">
        <v>379</v>
      </c>
      <c r="X18" s="6">
        <v>143</v>
      </c>
      <c r="Y18" s="6">
        <v>311</v>
      </c>
      <c r="Z18" s="6">
        <v>233</v>
      </c>
      <c r="AA18" s="6">
        <v>514</v>
      </c>
      <c r="AB18" s="6"/>
      <c r="AC18" s="6"/>
      <c r="AD18" s="22">
        <f t="shared" si="0"/>
        <v>9626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462</v>
      </c>
      <c r="D19" s="5">
        <v>508</v>
      </c>
      <c r="E19" s="5">
        <v>373</v>
      </c>
      <c r="F19" s="5">
        <v>298</v>
      </c>
      <c r="G19" s="5">
        <v>353</v>
      </c>
      <c r="H19" s="5">
        <v>1656</v>
      </c>
      <c r="I19" s="5">
        <v>69</v>
      </c>
      <c r="J19" s="5">
        <v>130</v>
      </c>
      <c r="K19" s="5">
        <v>258</v>
      </c>
      <c r="L19" s="5">
        <v>240</v>
      </c>
      <c r="M19" s="5">
        <v>174</v>
      </c>
      <c r="N19" s="5">
        <v>190</v>
      </c>
      <c r="O19" s="5">
        <v>8</v>
      </c>
      <c r="P19" s="5">
        <v>444</v>
      </c>
      <c r="Q19" s="5">
        <v>915</v>
      </c>
      <c r="R19" s="5">
        <v>3087</v>
      </c>
      <c r="S19" s="5">
        <v>692</v>
      </c>
      <c r="T19" s="5">
        <v>3253</v>
      </c>
      <c r="U19" s="6">
        <v>2651</v>
      </c>
      <c r="V19" s="6">
        <v>1045</v>
      </c>
      <c r="W19" s="6">
        <v>2355</v>
      </c>
      <c r="X19" s="6">
        <v>1436</v>
      </c>
      <c r="Y19" s="6">
        <v>2189</v>
      </c>
      <c r="Z19" s="6">
        <v>1624</v>
      </c>
      <c r="AA19" s="6">
        <v>2650</v>
      </c>
      <c r="AB19" s="6"/>
      <c r="AC19" s="6"/>
      <c r="AD19" s="22">
        <f t="shared" si="0"/>
        <v>27060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250</v>
      </c>
      <c r="D20" s="5">
        <v>148</v>
      </c>
      <c r="E20" s="5">
        <v>103</v>
      </c>
      <c r="F20" s="5">
        <v>135</v>
      </c>
      <c r="G20" s="5">
        <v>332</v>
      </c>
      <c r="H20" s="5">
        <v>2339</v>
      </c>
      <c r="I20" s="5">
        <v>85</v>
      </c>
      <c r="J20" s="5">
        <v>134</v>
      </c>
      <c r="K20" s="5">
        <v>195</v>
      </c>
      <c r="L20" s="5">
        <v>264</v>
      </c>
      <c r="M20" s="5">
        <v>106</v>
      </c>
      <c r="N20" s="5">
        <v>206</v>
      </c>
      <c r="O20" s="5">
        <v>485</v>
      </c>
      <c r="P20" s="5">
        <v>35</v>
      </c>
      <c r="Q20" s="5">
        <v>746</v>
      </c>
      <c r="R20" s="5">
        <v>2306</v>
      </c>
      <c r="S20" s="5">
        <v>848</v>
      </c>
      <c r="T20" s="5">
        <v>2735</v>
      </c>
      <c r="U20" s="6">
        <v>1606</v>
      </c>
      <c r="V20" s="6">
        <v>775</v>
      </c>
      <c r="W20" s="6">
        <v>1388</v>
      </c>
      <c r="X20" s="6">
        <v>858</v>
      </c>
      <c r="Y20" s="6">
        <v>1265</v>
      </c>
      <c r="Z20" s="6">
        <v>1168</v>
      </c>
      <c r="AA20" s="6">
        <v>2073</v>
      </c>
      <c r="AB20" s="6"/>
      <c r="AC20" s="6"/>
      <c r="AD20" s="22">
        <f t="shared" si="0"/>
        <v>20585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214</v>
      </c>
      <c r="D21" s="5">
        <v>100</v>
      </c>
      <c r="E21" s="5">
        <v>79</v>
      </c>
      <c r="F21" s="5">
        <v>78</v>
      </c>
      <c r="G21" s="5">
        <v>117</v>
      </c>
      <c r="H21" s="5">
        <v>2767</v>
      </c>
      <c r="I21" s="5">
        <v>59</v>
      </c>
      <c r="J21" s="5">
        <v>84</v>
      </c>
      <c r="K21" s="5">
        <v>124</v>
      </c>
      <c r="L21" s="5">
        <v>96</v>
      </c>
      <c r="M21" s="5">
        <v>116</v>
      </c>
      <c r="N21" s="5">
        <v>69</v>
      </c>
      <c r="O21" s="5">
        <v>984</v>
      </c>
      <c r="P21" s="5">
        <v>804</v>
      </c>
      <c r="Q21" s="5">
        <v>12</v>
      </c>
      <c r="R21" s="5">
        <v>117</v>
      </c>
      <c r="S21" s="5">
        <v>179</v>
      </c>
      <c r="T21" s="5">
        <v>805</v>
      </c>
      <c r="U21" s="6">
        <v>462</v>
      </c>
      <c r="V21" s="6">
        <v>264</v>
      </c>
      <c r="W21" s="6">
        <v>492</v>
      </c>
      <c r="X21" s="6">
        <v>296</v>
      </c>
      <c r="Y21" s="6">
        <v>523</v>
      </c>
      <c r="Z21" s="6">
        <v>654</v>
      </c>
      <c r="AA21" s="6">
        <v>548</v>
      </c>
      <c r="AB21" s="6"/>
      <c r="AC21" s="6"/>
      <c r="AD21" s="22">
        <f t="shared" si="0"/>
        <v>10043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258</v>
      </c>
      <c r="D22" s="5">
        <v>299</v>
      </c>
      <c r="E22" s="5">
        <v>288</v>
      </c>
      <c r="F22" s="5">
        <v>212</v>
      </c>
      <c r="G22" s="5">
        <v>410</v>
      </c>
      <c r="H22" s="5">
        <v>14861</v>
      </c>
      <c r="I22" s="5">
        <v>432</v>
      </c>
      <c r="J22" s="5">
        <v>442</v>
      </c>
      <c r="K22" s="5">
        <v>368</v>
      </c>
      <c r="L22" s="5">
        <v>321</v>
      </c>
      <c r="M22" s="5">
        <v>354</v>
      </c>
      <c r="N22" s="5">
        <v>486</v>
      </c>
      <c r="O22" s="5">
        <v>3944</v>
      </c>
      <c r="P22" s="5">
        <v>2855</v>
      </c>
      <c r="Q22" s="5">
        <v>114</v>
      </c>
      <c r="R22" s="5">
        <v>103</v>
      </c>
      <c r="S22" s="5">
        <v>797</v>
      </c>
      <c r="T22" s="5">
        <v>2846</v>
      </c>
      <c r="U22" s="6">
        <v>1074</v>
      </c>
      <c r="V22" s="6">
        <v>799</v>
      </c>
      <c r="W22" s="6">
        <v>1649</v>
      </c>
      <c r="X22" s="6">
        <v>786</v>
      </c>
      <c r="Y22" s="6">
        <v>1633</v>
      </c>
      <c r="Z22" s="6">
        <v>1855</v>
      </c>
      <c r="AA22" s="6">
        <v>2428</v>
      </c>
      <c r="AB22" s="6"/>
      <c r="AC22" s="6"/>
      <c r="AD22" s="22">
        <f t="shared" si="0"/>
        <v>39614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201</v>
      </c>
      <c r="D23" s="5">
        <v>300</v>
      </c>
      <c r="E23" s="5">
        <v>204</v>
      </c>
      <c r="F23" s="5">
        <v>184</v>
      </c>
      <c r="G23" s="5">
        <v>176</v>
      </c>
      <c r="H23" s="5">
        <v>5470</v>
      </c>
      <c r="I23" s="5">
        <v>58</v>
      </c>
      <c r="J23" s="5">
        <v>138</v>
      </c>
      <c r="K23" s="5">
        <v>220</v>
      </c>
      <c r="L23" s="5">
        <v>156</v>
      </c>
      <c r="M23" s="5">
        <v>83</v>
      </c>
      <c r="N23" s="5">
        <v>147</v>
      </c>
      <c r="O23" s="5">
        <v>776</v>
      </c>
      <c r="P23" s="5">
        <v>1022</v>
      </c>
      <c r="Q23" s="5">
        <v>189</v>
      </c>
      <c r="R23" s="5">
        <v>656</v>
      </c>
      <c r="S23" s="5">
        <v>9</v>
      </c>
      <c r="T23" s="5">
        <v>727</v>
      </c>
      <c r="U23" s="5">
        <v>579</v>
      </c>
      <c r="V23" s="5">
        <v>323</v>
      </c>
      <c r="W23" s="5">
        <v>908</v>
      </c>
      <c r="X23" s="5">
        <v>552</v>
      </c>
      <c r="Y23" s="5">
        <v>1072</v>
      </c>
      <c r="Z23" s="5">
        <v>1251</v>
      </c>
      <c r="AA23" s="5">
        <v>1245</v>
      </c>
      <c r="AB23" s="5"/>
      <c r="AC23" s="6"/>
      <c r="AD23" s="22">
        <f t="shared" si="0"/>
        <v>16646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249</v>
      </c>
      <c r="D24" s="5">
        <v>267</v>
      </c>
      <c r="E24" s="5">
        <v>205</v>
      </c>
      <c r="F24" s="5">
        <v>159</v>
      </c>
      <c r="G24" s="5">
        <v>363</v>
      </c>
      <c r="H24" s="5">
        <v>18821</v>
      </c>
      <c r="I24" s="5">
        <v>294</v>
      </c>
      <c r="J24" s="5">
        <v>259</v>
      </c>
      <c r="K24" s="5">
        <v>473</v>
      </c>
      <c r="L24" s="5">
        <v>400</v>
      </c>
      <c r="M24" s="5">
        <v>263</v>
      </c>
      <c r="N24" s="5">
        <v>377</v>
      </c>
      <c r="O24" s="5">
        <v>3912</v>
      </c>
      <c r="P24" s="5">
        <v>3085</v>
      </c>
      <c r="Q24" s="5">
        <v>682</v>
      </c>
      <c r="R24" s="5">
        <v>2372</v>
      </c>
      <c r="S24" s="5">
        <v>580</v>
      </c>
      <c r="T24" s="5">
        <v>86</v>
      </c>
      <c r="U24" s="6">
        <v>1270</v>
      </c>
      <c r="V24" s="6">
        <v>724</v>
      </c>
      <c r="W24" s="6">
        <v>2125</v>
      </c>
      <c r="X24" s="6">
        <v>1097</v>
      </c>
      <c r="Y24" s="6">
        <v>1834</v>
      </c>
      <c r="Z24" s="6">
        <v>1983</v>
      </c>
      <c r="AA24" s="6">
        <v>2365</v>
      </c>
      <c r="AB24" s="6"/>
      <c r="AC24" s="6"/>
      <c r="AD24" s="22">
        <f t="shared" si="0"/>
        <v>44245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102</v>
      </c>
      <c r="D25" s="5">
        <v>110</v>
      </c>
      <c r="E25" s="5">
        <v>130</v>
      </c>
      <c r="F25" s="5">
        <v>102</v>
      </c>
      <c r="G25" s="5">
        <v>184</v>
      </c>
      <c r="H25" s="5">
        <v>15829</v>
      </c>
      <c r="I25" s="5">
        <v>330</v>
      </c>
      <c r="J25" s="5">
        <v>187</v>
      </c>
      <c r="K25" s="5">
        <v>300</v>
      </c>
      <c r="L25" s="5">
        <v>431</v>
      </c>
      <c r="M25" s="5">
        <v>204</v>
      </c>
      <c r="N25" s="5">
        <v>424</v>
      </c>
      <c r="O25" s="5">
        <v>3870</v>
      </c>
      <c r="P25" s="5">
        <v>2331</v>
      </c>
      <c r="Q25" s="5">
        <v>464</v>
      </c>
      <c r="R25" s="5">
        <v>861</v>
      </c>
      <c r="S25" s="5">
        <v>597</v>
      </c>
      <c r="T25" s="5">
        <v>1214</v>
      </c>
      <c r="U25" s="6">
        <v>81</v>
      </c>
      <c r="V25" s="6">
        <v>358</v>
      </c>
      <c r="W25" s="6">
        <v>1119</v>
      </c>
      <c r="X25" s="6">
        <v>487</v>
      </c>
      <c r="Y25" s="6">
        <v>980</v>
      </c>
      <c r="Z25" s="6">
        <v>970</v>
      </c>
      <c r="AA25" s="6">
        <v>1664</v>
      </c>
      <c r="AB25" s="6"/>
      <c r="AC25" s="6"/>
      <c r="AD25" s="22">
        <f t="shared" si="0"/>
        <v>33329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77</v>
      </c>
      <c r="D26" s="5">
        <v>120</v>
      </c>
      <c r="E26" s="5">
        <v>115</v>
      </c>
      <c r="F26" s="5">
        <v>101</v>
      </c>
      <c r="G26" s="5">
        <v>74</v>
      </c>
      <c r="H26" s="5">
        <v>7104</v>
      </c>
      <c r="I26" s="5">
        <v>141</v>
      </c>
      <c r="J26" s="5">
        <v>150</v>
      </c>
      <c r="K26" s="5">
        <v>214</v>
      </c>
      <c r="L26" s="5">
        <v>192</v>
      </c>
      <c r="M26" s="5">
        <v>158</v>
      </c>
      <c r="N26" s="5">
        <v>236</v>
      </c>
      <c r="O26" s="5">
        <v>1347</v>
      </c>
      <c r="P26" s="5">
        <v>960</v>
      </c>
      <c r="Q26" s="5">
        <v>350</v>
      </c>
      <c r="R26" s="5">
        <v>755</v>
      </c>
      <c r="S26" s="5">
        <v>266</v>
      </c>
      <c r="T26" s="5">
        <v>605</v>
      </c>
      <c r="U26" s="6">
        <v>344</v>
      </c>
      <c r="V26" s="6">
        <v>28</v>
      </c>
      <c r="W26" s="6">
        <v>715</v>
      </c>
      <c r="X26" s="6">
        <v>422</v>
      </c>
      <c r="Y26" s="6">
        <v>1063</v>
      </c>
      <c r="Z26" s="6">
        <v>1351</v>
      </c>
      <c r="AA26" s="6">
        <v>853</v>
      </c>
      <c r="AB26" s="6"/>
      <c r="AC26" s="6"/>
      <c r="AD26" s="22">
        <f t="shared" si="0"/>
        <v>17741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119</v>
      </c>
      <c r="D27" s="5">
        <v>174</v>
      </c>
      <c r="E27" s="5">
        <v>90</v>
      </c>
      <c r="F27" s="5">
        <v>62</v>
      </c>
      <c r="G27" s="5">
        <v>178</v>
      </c>
      <c r="H27" s="5">
        <v>18604</v>
      </c>
      <c r="I27" s="5">
        <v>270</v>
      </c>
      <c r="J27" s="5">
        <v>155</v>
      </c>
      <c r="K27" s="5">
        <v>440</v>
      </c>
      <c r="L27" s="5">
        <v>347</v>
      </c>
      <c r="M27" s="5">
        <v>250</v>
      </c>
      <c r="N27" s="5">
        <v>413</v>
      </c>
      <c r="O27" s="5">
        <v>3350</v>
      </c>
      <c r="P27" s="5">
        <v>1776</v>
      </c>
      <c r="Q27" s="5">
        <v>616</v>
      </c>
      <c r="R27" s="5">
        <v>1642</v>
      </c>
      <c r="S27" s="5">
        <v>995</v>
      </c>
      <c r="T27" s="5">
        <v>2110</v>
      </c>
      <c r="U27" s="6">
        <v>1076</v>
      </c>
      <c r="V27" s="6">
        <v>1109</v>
      </c>
      <c r="W27" s="6">
        <v>128</v>
      </c>
      <c r="X27" s="6">
        <v>185</v>
      </c>
      <c r="Y27" s="6">
        <v>1144</v>
      </c>
      <c r="Z27" s="6">
        <v>2025</v>
      </c>
      <c r="AA27" s="6">
        <v>2314</v>
      </c>
      <c r="AB27" s="6"/>
      <c r="AC27" s="6"/>
      <c r="AD27" s="22">
        <f t="shared" si="0"/>
        <v>39572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91</v>
      </c>
      <c r="D28" s="5">
        <v>70</v>
      </c>
      <c r="E28" s="5">
        <v>46</v>
      </c>
      <c r="F28" s="5">
        <v>26</v>
      </c>
      <c r="G28" s="5">
        <v>81</v>
      </c>
      <c r="H28" s="5">
        <v>10331</v>
      </c>
      <c r="I28" s="5">
        <v>140</v>
      </c>
      <c r="J28" s="5">
        <v>187</v>
      </c>
      <c r="K28" s="5">
        <v>132</v>
      </c>
      <c r="L28" s="5">
        <v>156</v>
      </c>
      <c r="M28" s="5">
        <v>73</v>
      </c>
      <c r="N28" s="5">
        <v>229</v>
      </c>
      <c r="O28" s="5">
        <v>1901</v>
      </c>
      <c r="P28" s="5">
        <v>1055</v>
      </c>
      <c r="Q28" s="5">
        <v>289</v>
      </c>
      <c r="R28" s="5">
        <v>690</v>
      </c>
      <c r="S28" s="5">
        <v>537</v>
      </c>
      <c r="T28" s="5">
        <v>1087</v>
      </c>
      <c r="U28" s="6">
        <v>427</v>
      </c>
      <c r="V28" s="6">
        <v>557</v>
      </c>
      <c r="W28" s="6">
        <v>203</v>
      </c>
      <c r="X28" s="6">
        <v>84</v>
      </c>
      <c r="Y28" s="6">
        <v>302</v>
      </c>
      <c r="Z28" s="6">
        <v>965</v>
      </c>
      <c r="AA28" s="6">
        <v>1297</v>
      </c>
      <c r="AB28" s="6"/>
      <c r="AC28" s="6"/>
      <c r="AD28" s="22">
        <f t="shared" si="0"/>
        <v>20956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54</v>
      </c>
      <c r="D29" s="5">
        <v>91</v>
      </c>
      <c r="E29" s="5">
        <v>82</v>
      </c>
      <c r="F29" s="5">
        <v>103</v>
      </c>
      <c r="G29" s="5">
        <v>161</v>
      </c>
      <c r="H29" s="5">
        <v>17086</v>
      </c>
      <c r="I29" s="5">
        <v>275</v>
      </c>
      <c r="J29" s="5">
        <v>242</v>
      </c>
      <c r="K29" s="5">
        <v>191</v>
      </c>
      <c r="L29" s="5">
        <v>268</v>
      </c>
      <c r="M29" s="5">
        <v>163</v>
      </c>
      <c r="N29" s="5">
        <v>325</v>
      </c>
      <c r="O29" s="5">
        <v>3364</v>
      </c>
      <c r="P29" s="5">
        <v>1546</v>
      </c>
      <c r="Q29" s="5">
        <v>547</v>
      </c>
      <c r="R29" s="5">
        <v>1438</v>
      </c>
      <c r="S29" s="5">
        <v>1153</v>
      </c>
      <c r="T29" s="5">
        <v>1840</v>
      </c>
      <c r="U29" s="6">
        <v>849</v>
      </c>
      <c r="V29" s="6">
        <v>1440</v>
      </c>
      <c r="W29" s="6">
        <v>1330</v>
      </c>
      <c r="X29" s="6">
        <v>391</v>
      </c>
      <c r="Y29" s="6">
        <v>112</v>
      </c>
      <c r="Z29" s="6">
        <v>1376</v>
      </c>
      <c r="AA29" s="6">
        <v>2010</v>
      </c>
      <c r="AB29" s="6"/>
      <c r="AC29" s="6"/>
      <c r="AD29" s="22">
        <f t="shared" si="0"/>
        <v>36437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90</v>
      </c>
      <c r="D30" s="5">
        <v>76</v>
      </c>
      <c r="E30" s="5">
        <v>49</v>
      </c>
      <c r="F30" s="5">
        <v>37</v>
      </c>
      <c r="G30" s="5">
        <v>154</v>
      </c>
      <c r="H30" s="5">
        <v>13678</v>
      </c>
      <c r="I30" s="5">
        <v>261</v>
      </c>
      <c r="J30" s="5">
        <v>217</v>
      </c>
      <c r="K30" s="5">
        <v>223</v>
      </c>
      <c r="L30" s="5">
        <v>225</v>
      </c>
      <c r="M30" s="5">
        <v>165</v>
      </c>
      <c r="N30" s="5">
        <v>254</v>
      </c>
      <c r="O30" s="5">
        <v>2069</v>
      </c>
      <c r="P30" s="5">
        <v>1457</v>
      </c>
      <c r="Q30" s="5">
        <v>693</v>
      </c>
      <c r="R30" s="5">
        <v>1710</v>
      </c>
      <c r="S30" s="5">
        <v>1184</v>
      </c>
      <c r="T30" s="5">
        <v>2093</v>
      </c>
      <c r="U30" s="6">
        <v>891</v>
      </c>
      <c r="V30" s="6">
        <v>1670</v>
      </c>
      <c r="W30" s="6">
        <v>2357</v>
      </c>
      <c r="X30" s="6">
        <v>1317</v>
      </c>
      <c r="Y30" s="6">
        <v>1902</v>
      </c>
      <c r="Z30" s="6">
        <v>108</v>
      </c>
      <c r="AA30" s="6">
        <v>863</v>
      </c>
      <c r="AB30" s="6"/>
      <c r="AC30" s="6"/>
      <c r="AD30" s="22">
        <f t="shared" si="0"/>
        <v>33743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221</v>
      </c>
      <c r="D31" s="5">
        <v>344</v>
      </c>
      <c r="E31" s="5">
        <v>169</v>
      </c>
      <c r="F31" s="5">
        <v>140</v>
      </c>
      <c r="G31" s="5">
        <v>317</v>
      </c>
      <c r="H31" s="5">
        <v>21823</v>
      </c>
      <c r="I31" s="5">
        <v>285</v>
      </c>
      <c r="J31" s="5">
        <v>362</v>
      </c>
      <c r="K31" s="5">
        <v>645</v>
      </c>
      <c r="L31" s="5">
        <v>446</v>
      </c>
      <c r="M31" s="5">
        <v>317</v>
      </c>
      <c r="N31" s="5">
        <v>592</v>
      </c>
      <c r="O31" s="5">
        <v>3608</v>
      </c>
      <c r="P31" s="5">
        <v>1991</v>
      </c>
      <c r="Q31" s="5">
        <v>582</v>
      </c>
      <c r="R31" s="5">
        <v>2064</v>
      </c>
      <c r="S31" s="5">
        <v>1222</v>
      </c>
      <c r="T31" s="5">
        <v>1995</v>
      </c>
      <c r="U31" s="6">
        <v>1448</v>
      </c>
      <c r="V31" s="6">
        <v>916</v>
      </c>
      <c r="W31" s="6">
        <v>2391</v>
      </c>
      <c r="X31" s="6">
        <v>1458</v>
      </c>
      <c r="Y31" s="6">
        <v>2302</v>
      </c>
      <c r="Z31" s="6">
        <v>1438</v>
      </c>
      <c r="AA31" s="6">
        <v>40</v>
      </c>
      <c r="AB31" s="6"/>
      <c r="AC31" s="6"/>
      <c r="AD31" s="22">
        <f t="shared" si="0"/>
        <v>47116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12926</v>
      </c>
      <c r="D34" s="23">
        <f t="shared" si="3"/>
        <v>8791</v>
      </c>
      <c r="E34" s="23">
        <f t="shared" si="3"/>
        <v>7919</v>
      </c>
      <c r="F34" s="23">
        <f t="shared" si="3"/>
        <v>5771</v>
      </c>
      <c r="G34" s="23">
        <f t="shared" si="3"/>
        <v>8853</v>
      </c>
      <c r="H34" s="23">
        <f t="shared" si="3"/>
        <v>181640</v>
      </c>
      <c r="I34" s="23">
        <f t="shared" si="3"/>
        <v>6734</v>
      </c>
      <c r="J34" s="23">
        <f t="shared" si="3"/>
        <v>6554</v>
      </c>
      <c r="K34" s="23">
        <f t="shared" si="3"/>
        <v>9208</v>
      </c>
      <c r="L34" s="23">
        <f t="shared" si="3"/>
        <v>8914</v>
      </c>
      <c r="M34" s="23">
        <f t="shared" si="3"/>
        <v>6137</v>
      </c>
      <c r="N34" s="23">
        <f t="shared" si="3"/>
        <v>9286</v>
      </c>
      <c r="O34" s="23">
        <f t="shared" si="3"/>
        <v>34897</v>
      </c>
      <c r="P34" s="23">
        <f t="shared" si="3"/>
        <v>24455</v>
      </c>
      <c r="Q34" s="23">
        <f t="shared" si="3"/>
        <v>10462</v>
      </c>
      <c r="R34" s="23">
        <f t="shared" si="3"/>
        <v>36081</v>
      </c>
      <c r="S34" s="23">
        <f t="shared" si="3"/>
        <v>15359</v>
      </c>
      <c r="T34" s="23">
        <f t="shared" si="3"/>
        <v>42726</v>
      </c>
      <c r="U34" s="23">
        <f t="shared" si="3"/>
        <v>28948</v>
      </c>
      <c r="V34" s="23">
        <f t="shared" si="3"/>
        <v>18223</v>
      </c>
      <c r="W34" s="23">
        <f t="shared" si="3"/>
        <v>36816</v>
      </c>
      <c r="X34" s="23">
        <f t="shared" si="3"/>
        <v>20178</v>
      </c>
      <c r="Y34" s="23">
        <f t="shared" si="3"/>
        <v>33122</v>
      </c>
      <c r="Z34" s="23">
        <f t="shared" si="3"/>
        <v>31181</v>
      </c>
      <c r="AA34" s="23">
        <f t="shared" si="3"/>
        <v>40766</v>
      </c>
      <c r="AB34" s="23">
        <f t="shared" si="3"/>
        <v>0</v>
      </c>
      <c r="AC34" s="23">
        <f t="shared" si="3"/>
        <v>0</v>
      </c>
      <c r="AD34" s="23">
        <f>SUM(AD7:AD33)</f>
        <v>645947</v>
      </c>
    </row>
    <row r="37" spans="2:59" x14ac:dyDescent="0.3">
      <c r="B37" s="3" t="str">
        <f>+B5</f>
        <v>01 al 31 Julio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2</v>
      </c>
      <c r="D39" s="5">
        <v>4</v>
      </c>
      <c r="E39" s="5">
        <v>110</v>
      </c>
      <c r="F39" s="5">
        <v>222</v>
      </c>
      <c r="G39" s="5">
        <v>115</v>
      </c>
      <c r="H39" s="5">
        <v>641</v>
      </c>
      <c r="I39" s="5">
        <v>50</v>
      </c>
      <c r="J39" s="5">
        <v>54</v>
      </c>
      <c r="K39" s="5">
        <v>12</v>
      </c>
      <c r="L39" s="5">
        <v>49</v>
      </c>
      <c r="M39" s="5">
        <v>16</v>
      </c>
      <c r="N39" s="5">
        <v>34</v>
      </c>
      <c r="O39" s="5">
        <v>37</v>
      </c>
      <c r="P39" s="5">
        <v>19</v>
      </c>
      <c r="Q39" s="5">
        <v>6</v>
      </c>
      <c r="R39" s="5">
        <v>34</v>
      </c>
      <c r="S39" s="5">
        <v>0</v>
      </c>
      <c r="T39" s="5">
        <v>22</v>
      </c>
      <c r="U39" s="6">
        <v>23</v>
      </c>
      <c r="V39" s="6">
        <v>11</v>
      </c>
      <c r="W39" s="6">
        <v>6</v>
      </c>
      <c r="X39" s="6">
        <v>10</v>
      </c>
      <c r="Y39" s="6">
        <v>5</v>
      </c>
      <c r="Z39" s="6">
        <v>7</v>
      </c>
      <c r="AA39" s="6">
        <v>28</v>
      </c>
      <c r="AB39" s="6"/>
      <c r="AC39" s="6"/>
      <c r="AD39" s="22">
        <f>SUM(C39:AC39)</f>
        <v>1517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15</v>
      </c>
      <c r="D40" s="5">
        <v>1</v>
      </c>
      <c r="E40" s="5">
        <v>20</v>
      </c>
      <c r="F40" s="5">
        <v>5</v>
      </c>
      <c r="G40" s="5">
        <v>22</v>
      </c>
      <c r="H40" s="5">
        <v>369</v>
      </c>
      <c r="I40" s="5">
        <v>21</v>
      </c>
      <c r="J40" s="5">
        <v>84</v>
      </c>
      <c r="K40" s="5">
        <v>40</v>
      </c>
      <c r="L40" s="5">
        <v>25</v>
      </c>
      <c r="M40" s="5">
        <v>38</v>
      </c>
      <c r="N40" s="5">
        <v>66</v>
      </c>
      <c r="O40" s="5">
        <v>40</v>
      </c>
      <c r="P40" s="5">
        <v>18</v>
      </c>
      <c r="Q40" s="5">
        <v>17</v>
      </c>
      <c r="R40" s="5">
        <v>15</v>
      </c>
      <c r="S40" s="5">
        <v>22</v>
      </c>
      <c r="T40" s="5">
        <v>4</v>
      </c>
      <c r="U40" s="6">
        <v>7</v>
      </c>
      <c r="V40" s="6">
        <v>46</v>
      </c>
      <c r="W40" s="6">
        <v>48</v>
      </c>
      <c r="X40" s="6">
        <v>6</v>
      </c>
      <c r="Y40" s="6">
        <v>14</v>
      </c>
      <c r="Z40" s="6">
        <v>4</v>
      </c>
      <c r="AA40" s="6">
        <v>15</v>
      </c>
      <c r="AB40" s="6"/>
      <c r="AC40" s="6"/>
      <c r="AD40" s="22">
        <f t="shared" ref="AD40:AD65" si="4">SUM(C40:AB40)</f>
        <v>962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138</v>
      </c>
      <c r="D41" s="5">
        <v>12</v>
      </c>
      <c r="E41" s="5">
        <v>1</v>
      </c>
      <c r="F41" s="5">
        <v>16</v>
      </c>
      <c r="G41" s="5">
        <v>3</v>
      </c>
      <c r="H41" s="5">
        <v>297</v>
      </c>
      <c r="I41" s="5">
        <v>34</v>
      </c>
      <c r="J41" s="5">
        <v>64</v>
      </c>
      <c r="K41" s="5">
        <v>22</v>
      </c>
      <c r="L41" s="5">
        <v>26</v>
      </c>
      <c r="M41" s="5">
        <v>3</v>
      </c>
      <c r="N41" s="5">
        <v>62</v>
      </c>
      <c r="O41" s="5">
        <v>22</v>
      </c>
      <c r="P41" s="5">
        <v>7</v>
      </c>
      <c r="Q41" s="5">
        <v>2</v>
      </c>
      <c r="R41" s="5">
        <v>18</v>
      </c>
      <c r="S41" s="5">
        <v>1</v>
      </c>
      <c r="T41" s="5">
        <v>18</v>
      </c>
      <c r="U41" s="6">
        <v>12</v>
      </c>
      <c r="V41" s="6">
        <v>4</v>
      </c>
      <c r="W41" s="6">
        <v>16</v>
      </c>
      <c r="X41" s="6">
        <v>6</v>
      </c>
      <c r="Y41" s="6">
        <v>4</v>
      </c>
      <c r="Z41" s="6">
        <v>10</v>
      </c>
      <c r="AA41" s="6">
        <v>24</v>
      </c>
      <c r="AB41" s="6"/>
      <c r="AC41" s="6"/>
      <c r="AD41" s="22">
        <f t="shared" si="4"/>
        <v>822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255</v>
      </c>
      <c r="D42" s="5">
        <v>8</v>
      </c>
      <c r="E42" s="5">
        <v>22</v>
      </c>
      <c r="F42" s="5">
        <v>0</v>
      </c>
      <c r="G42" s="5">
        <v>2</v>
      </c>
      <c r="H42" s="5">
        <v>154</v>
      </c>
      <c r="I42" s="5">
        <v>7</v>
      </c>
      <c r="J42" s="5">
        <v>32</v>
      </c>
      <c r="K42" s="5">
        <v>8</v>
      </c>
      <c r="L42" s="5">
        <v>48</v>
      </c>
      <c r="M42" s="5">
        <v>32</v>
      </c>
      <c r="N42" s="5">
        <v>23</v>
      </c>
      <c r="O42" s="5">
        <v>18</v>
      </c>
      <c r="P42" s="5">
        <v>40</v>
      </c>
      <c r="Q42" s="5">
        <v>19</v>
      </c>
      <c r="R42" s="5">
        <v>22</v>
      </c>
      <c r="S42" s="5">
        <v>0</v>
      </c>
      <c r="T42" s="5">
        <v>11</v>
      </c>
      <c r="U42" s="6">
        <v>12</v>
      </c>
      <c r="V42" s="6">
        <v>11</v>
      </c>
      <c r="W42" s="6">
        <v>45</v>
      </c>
      <c r="X42" s="6">
        <v>0</v>
      </c>
      <c r="Y42" s="6">
        <v>17</v>
      </c>
      <c r="Z42" s="6">
        <v>1</v>
      </c>
      <c r="AA42" s="6">
        <v>5</v>
      </c>
      <c r="AB42" s="6"/>
      <c r="AC42" s="6"/>
      <c r="AD42" s="22">
        <f t="shared" si="4"/>
        <v>792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124</v>
      </c>
      <c r="D43" s="5">
        <v>22</v>
      </c>
      <c r="E43" s="5">
        <v>34</v>
      </c>
      <c r="F43" s="5">
        <v>3</v>
      </c>
      <c r="G43" s="5">
        <v>2</v>
      </c>
      <c r="H43" s="5">
        <v>221</v>
      </c>
      <c r="I43" s="5">
        <v>22</v>
      </c>
      <c r="J43" s="5">
        <v>70</v>
      </c>
      <c r="K43" s="5">
        <v>31</v>
      </c>
      <c r="L43" s="5">
        <v>91</v>
      </c>
      <c r="M43" s="5">
        <v>21</v>
      </c>
      <c r="N43" s="5">
        <v>54</v>
      </c>
      <c r="O43" s="5">
        <v>39</v>
      </c>
      <c r="P43" s="5">
        <v>1</v>
      </c>
      <c r="Q43" s="5">
        <v>48</v>
      </c>
      <c r="R43" s="5">
        <v>18</v>
      </c>
      <c r="S43" s="5">
        <v>13</v>
      </c>
      <c r="T43" s="5">
        <v>40</v>
      </c>
      <c r="U43" s="6">
        <v>13</v>
      </c>
      <c r="V43" s="6">
        <v>35</v>
      </c>
      <c r="W43" s="6">
        <v>14</v>
      </c>
      <c r="X43" s="6">
        <v>6</v>
      </c>
      <c r="Y43" s="6">
        <v>10</v>
      </c>
      <c r="Z43" s="6">
        <v>26</v>
      </c>
      <c r="AA43" s="6">
        <v>21</v>
      </c>
      <c r="AB43" s="6"/>
      <c r="AC43" s="6"/>
      <c r="AD43" s="22">
        <f t="shared" si="4"/>
        <v>979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739</v>
      </c>
      <c r="D44" s="5">
        <v>305</v>
      </c>
      <c r="E44" s="5">
        <v>267</v>
      </c>
      <c r="F44" s="5">
        <v>190</v>
      </c>
      <c r="G44" s="5">
        <v>191</v>
      </c>
      <c r="H44" s="5">
        <v>1418</v>
      </c>
      <c r="I44" s="5">
        <v>56</v>
      </c>
      <c r="J44" s="5">
        <v>95</v>
      </c>
      <c r="K44" s="5">
        <v>220</v>
      </c>
      <c r="L44" s="5">
        <v>216</v>
      </c>
      <c r="M44" s="5">
        <v>115</v>
      </c>
      <c r="N44" s="5">
        <v>102</v>
      </c>
      <c r="O44" s="5">
        <v>261</v>
      </c>
      <c r="P44" s="5">
        <v>472</v>
      </c>
      <c r="Q44" s="5">
        <v>522</v>
      </c>
      <c r="R44" s="5">
        <v>2413</v>
      </c>
      <c r="S44" s="5">
        <v>587</v>
      </c>
      <c r="T44" s="5">
        <v>4023</v>
      </c>
      <c r="U44" s="6">
        <v>3508</v>
      </c>
      <c r="V44" s="6">
        <v>2366</v>
      </c>
      <c r="W44" s="6">
        <v>5780</v>
      </c>
      <c r="X44" s="6">
        <v>3224</v>
      </c>
      <c r="Y44" s="6">
        <v>5232</v>
      </c>
      <c r="Z44" s="6">
        <v>3789</v>
      </c>
      <c r="AA44" s="6">
        <v>4574</v>
      </c>
      <c r="AB44" s="6"/>
      <c r="AC44" s="6"/>
      <c r="AD44" s="22">
        <f t="shared" si="4"/>
        <v>40665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36</v>
      </c>
      <c r="D45" s="5">
        <v>23</v>
      </c>
      <c r="E45" s="5">
        <v>45</v>
      </c>
      <c r="F45" s="5">
        <v>9</v>
      </c>
      <c r="G45" s="5">
        <v>20</v>
      </c>
      <c r="H45" s="5">
        <v>57</v>
      </c>
      <c r="I45" s="5">
        <v>1</v>
      </c>
      <c r="J45" s="5">
        <v>17</v>
      </c>
      <c r="K45" s="5">
        <v>24</v>
      </c>
      <c r="L45" s="5">
        <v>21</v>
      </c>
      <c r="M45" s="5">
        <v>40</v>
      </c>
      <c r="N45" s="5">
        <v>47</v>
      </c>
      <c r="O45" s="5">
        <v>1</v>
      </c>
      <c r="P45" s="5">
        <v>21</v>
      </c>
      <c r="Q45" s="5">
        <v>19</v>
      </c>
      <c r="R45" s="5">
        <v>55</v>
      </c>
      <c r="S45" s="5">
        <v>6</v>
      </c>
      <c r="T45" s="5">
        <v>34</v>
      </c>
      <c r="U45" s="6">
        <v>4</v>
      </c>
      <c r="V45" s="6">
        <v>20</v>
      </c>
      <c r="W45" s="6">
        <v>22</v>
      </c>
      <c r="X45" s="6">
        <v>13</v>
      </c>
      <c r="Y45" s="6">
        <v>30</v>
      </c>
      <c r="Z45" s="6">
        <v>38</v>
      </c>
      <c r="AA45" s="6">
        <v>39</v>
      </c>
      <c r="AB45" s="6"/>
      <c r="AC45" s="6"/>
      <c r="AD45" s="22">
        <f t="shared" si="4"/>
        <v>642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47</v>
      </c>
      <c r="D46" s="5">
        <v>55</v>
      </c>
      <c r="E46" s="5">
        <v>41</v>
      </c>
      <c r="F46" s="5">
        <v>29</v>
      </c>
      <c r="G46" s="5">
        <v>62</v>
      </c>
      <c r="H46" s="5">
        <v>111</v>
      </c>
      <c r="I46" s="5">
        <v>27</v>
      </c>
      <c r="J46" s="5">
        <v>0</v>
      </c>
      <c r="K46" s="5">
        <v>32</v>
      </c>
      <c r="L46" s="5">
        <v>29</v>
      </c>
      <c r="M46" s="5">
        <v>9</v>
      </c>
      <c r="N46" s="5">
        <v>15</v>
      </c>
      <c r="O46" s="5">
        <v>18</v>
      </c>
      <c r="P46" s="5">
        <v>8</v>
      </c>
      <c r="Q46" s="5">
        <v>16</v>
      </c>
      <c r="R46" s="5">
        <v>48</v>
      </c>
      <c r="S46" s="5">
        <v>38</v>
      </c>
      <c r="T46" s="5">
        <v>67</v>
      </c>
      <c r="U46" s="6">
        <v>40</v>
      </c>
      <c r="V46" s="6">
        <v>45</v>
      </c>
      <c r="W46" s="6">
        <v>64</v>
      </c>
      <c r="X46" s="6">
        <v>44</v>
      </c>
      <c r="Y46" s="6">
        <v>60</v>
      </c>
      <c r="Z46" s="6">
        <v>71</v>
      </c>
      <c r="AA46" s="6">
        <v>53</v>
      </c>
      <c r="AB46" s="6"/>
      <c r="AC46" s="6"/>
      <c r="AD46" s="22">
        <f t="shared" si="4"/>
        <v>1029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15</v>
      </c>
      <c r="D47" s="5">
        <v>36</v>
      </c>
      <c r="E47" s="5">
        <v>24</v>
      </c>
      <c r="F47" s="5">
        <v>5</v>
      </c>
      <c r="G47" s="5">
        <v>41</v>
      </c>
      <c r="H47" s="5">
        <v>221</v>
      </c>
      <c r="I47" s="5">
        <v>45</v>
      </c>
      <c r="J47" s="5">
        <v>27</v>
      </c>
      <c r="K47" s="5">
        <v>2</v>
      </c>
      <c r="L47" s="5">
        <v>12</v>
      </c>
      <c r="M47" s="5">
        <v>0</v>
      </c>
      <c r="N47" s="5">
        <v>21</v>
      </c>
      <c r="O47" s="5">
        <v>16</v>
      </c>
      <c r="P47" s="5">
        <v>25</v>
      </c>
      <c r="Q47" s="5">
        <v>14</v>
      </c>
      <c r="R47" s="5">
        <v>43</v>
      </c>
      <c r="S47" s="5">
        <v>3</v>
      </c>
      <c r="T47" s="5">
        <v>26</v>
      </c>
      <c r="U47" s="6">
        <v>55</v>
      </c>
      <c r="V47" s="6">
        <v>64</v>
      </c>
      <c r="W47" s="6">
        <v>39</v>
      </c>
      <c r="X47" s="6">
        <v>22</v>
      </c>
      <c r="Y47" s="6">
        <v>31</v>
      </c>
      <c r="Z47" s="6">
        <v>53</v>
      </c>
      <c r="AA47" s="6">
        <v>76</v>
      </c>
      <c r="AB47" s="6"/>
      <c r="AC47" s="6"/>
      <c r="AD47" s="22">
        <f t="shared" si="4"/>
        <v>916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22</v>
      </c>
      <c r="D48" s="5">
        <v>20</v>
      </c>
      <c r="E48" s="5">
        <v>20</v>
      </c>
      <c r="F48" s="5">
        <v>27</v>
      </c>
      <c r="G48" s="5">
        <v>72</v>
      </c>
      <c r="H48" s="5">
        <v>255</v>
      </c>
      <c r="I48" s="5">
        <v>25</v>
      </c>
      <c r="J48" s="5">
        <v>40</v>
      </c>
      <c r="K48" s="5">
        <v>11</v>
      </c>
      <c r="L48" s="5">
        <v>0</v>
      </c>
      <c r="M48" s="5">
        <v>3</v>
      </c>
      <c r="N48" s="5">
        <v>37</v>
      </c>
      <c r="O48" s="5">
        <v>13</v>
      </c>
      <c r="P48" s="5">
        <v>23</v>
      </c>
      <c r="Q48" s="5">
        <v>2</v>
      </c>
      <c r="R48" s="5">
        <v>59</v>
      </c>
      <c r="S48" s="5">
        <v>11</v>
      </c>
      <c r="T48" s="5">
        <v>52</v>
      </c>
      <c r="U48" s="6">
        <v>35</v>
      </c>
      <c r="V48" s="6">
        <v>14</v>
      </c>
      <c r="W48" s="6">
        <v>51</v>
      </c>
      <c r="X48" s="6">
        <v>15</v>
      </c>
      <c r="Y48" s="6">
        <v>23</v>
      </c>
      <c r="Z48" s="6">
        <v>44</v>
      </c>
      <c r="AA48" s="6">
        <v>96</v>
      </c>
      <c r="AB48" s="6"/>
      <c r="AC48" s="6"/>
      <c r="AD48" s="22">
        <f t="shared" si="4"/>
        <v>970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23</v>
      </c>
      <c r="D49" s="5">
        <v>29</v>
      </c>
      <c r="E49" s="5">
        <v>1</v>
      </c>
      <c r="F49" s="5">
        <v>48</v>
      </c>
      <c r="G49" s="5">
        <v>15</v>
      </c>
      <c r="H49" s="5">
        <v>95</v>
      </c>
      <c r="I49" s="5">
        <v>45</v>
      </c>
      <c r="J49" s="5">
        <v>26</v>
      </c>
      <c r="K49" s="5">
        <v>1</v>
      </c>
      <c r="L49" s="5">
        <v>3</v>
      </c>
      <c r="M49" s="5">
        <v>0</v>
      </c>
      <c r="N49" s="5">
        <v>1</v>
      </c>
      <c r="O49" s="5">
        <v>0</v>
      </c>
      <c r="P49" s="5">
        <v>5</v>
      </c>
      <c r="Q49" s="5">
        <v>2</v>
      </c>
      <c r="R49" s="5">
        <v>15</v>
      </c>
      <c r="S49" s="5">
        <v>1</v>
      </c>
      <c r="T49" s="5">
        <v>22</v>
      </c>
      <c r="U49" s="6">
        <v>14</v>
      </c>
      <c r="V49" s="6">
        <v>17</v>
      </c>
      <c r="W49" s="6">
        <v>25</v>
      </c>
      <c r="X49" s="6">
        <v>2</v>
      </c>
      <c r="Y49" s="6">
        <v>23</v>
      </c>
      <c r="Z49" s="6">
        <v>25</v>
      </c>
      <c r="AA49" s="6">
        <v>19</v>
      </c>
      <c r="AB49" s="6"/>
      <c r="AC49" s="6"/>
      <c r="AD49" s="22">
        <f t="shared" si="4"/>
        <v>457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28</v>
      </c>
      <c r="D50" s="5">
        <v>77</v>
      </c>
      <c r="E50" s="5">
        <v>34</v>
      </c>
      <c r="F50" s="5">
        <v>17</v>
      </c>
      <c r="G50" s="5">
        <v>23</v>
      </c>
      <c r="H50" s="5">
        <v>101</v>
      </c>
      <c r="I50" s="5">
        <v>44</v>
      </c>
      <c r="J50" s="5">
        <v>33</v>
      </c>
      <c r="K50" s="5">
        <v>13</v>
      </c>
      <c r="L50" s="5">
        <v>32</v>
      </c>
      <c r="M50" s="5">
        <v>8</v>
      </c>
      <c r="N50" s="5">
        <v>0</v>
      </c>
      <c r="O50" s="5">
        <v>10</v>
      </c>
      <c r="P50" s="5">
        <v>19</v>
      </c>
      <c r="Q50" s="5">
        <v>2</v>
      </c>
      <c r="R50" s="5">
        <v>25</v>
      </c>
      <c r="S50" s="5">
        <v>2</v>
      </c>
      <c r="T50" s="5">
        <v>22</v>
      </c>
      <c r="U50" s="6">
        <v>26</v>
      </c>
      <c r="V50" s="6">
        <v>30</v>
      </c>
      <c r="W50" s="6">
        <v>13</v>
      </c>
      <c r="X50" s="6">
        <v>22</v>
      </c>
      <c r="Y50" s="6">
        <v>38</v>
      </c>
      <c r="Z50" s="6">
        <v>16</v>
      </c>
      <c r="AA50" s="6">
        <v>37</v>
      </c>
      <c r="AB50" s="6"/>
      <c r="AC50" s="6"/>
      <c r="AD50" s="22">
        <f t="shared" si="4"/>
        <v>672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11</v>
      </c>
      <c r="D51" s="5">
        <v>20</v>
      </c>
      <c r="E51" s="5">
        <v>26</v>
      </c>
      <c r="F51" s="5">
        <v>39</v>
      </c>
      <c r="G51" s="5">
        <v>23</v>
      </c>
      <c r="H51" s="5">
        <v>223</v>
      </c>
      <c r="I51" s="5">
        <v>6</v>
      </c>
      <c r="J51" s="5">
        <v>5</v>
      </c>
      <c r="K51" s="5">
        <v>11</v>
      </c>
      <c r="L51" s="5">
        <v>23</v>
      </c>
      <c r="M51" s="5">
        <v>0</v>
      </c>
      <c r="N51" s="5">
        <v>11</v>
      </c>
      <c r="O51" s="5">
        <v>0</v>
      </c>
      <c r="P51" s="5">
        <v>50</v>
      </c>
      <c r="Q51" s="5">
        <v>79</v>
      </c>
      <c r="R51" s="5">
        <v>299</v>
      </c>
      <c r="S51" s="5">
        <v>110</v>
      </c>
      <c r="T51" s="5">
        <v>515</v>
      </c>
      <c r="U51" s="6">
        <v>389</v>
      </c>
      <c r="V51" s="6">
        <v>141</v>
      </c>
      <c r="W51" s="6">
        <v>346</v>
      </c>
      <c r="X51" s="6">
        <v>207</v>
      </c>
      <c r="Y51" s="6">
        <v>235</v>
      </c>
      <c r="Z51" s="6">
        <v>202</v>
      </c>
      <c r="AA51" s="6">
        <v>252</v>
      </c>
      <c r="AB51" s="6"/>
      <c r="AC51" s="6"/>
      <c r="AD51" s="22">
        <f t="shared" si="4"/>
        <v>3223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26</v>
      </c>
      <c r="D52" s="5">
        <v>12</v>
      </c>
      <c r="E52" s="5">
        <v>3</v>
      </c>
      <c r="F52" s="5">
        <v>24</v>
      </c>
      <c r="G52" s="5">
        <v>5</v>
      </c>
      <c r="H52" s="5">
        <v>297</v>
      </c>
      <c r="I52" s="5">
        <v>6</v>
      </c>
      <c r="J52" s="5">
        <v>26</v>
      </c>
      <c r="K52" s="5">
        <v>34</v>
      </c>
      <c r="L52" s="5">
        <v>7</v>
      </c>
      <c r="M52" s="5">
        <v>0</v>
      </c>
      <c r="N52" s="5">
        <v>28</v>
      </c>
      <c r="O52" s="5">
        <v>25</v>
      </c>
      <c r="P52" s="5">
        <v>3</v>
      </c>
      <c r="Q52" s="5">
        <v>94</v>
      </c>
      <c r="R52" s="5">
        <v>428</v>
      </c>
      <c r="S52" s="5">
        <v>69</v>
      </c>
      <c r="T52" s="5">
        <v>639</v>
      </c>
      <c r="U52" s="6">
        <v>504</v>
      </c>
      <c r="V52" s="6">
        <v>110</v>
      </c>
      <c r="W52" s="6">
        <v>235</v>
      </c>
      <c r="X52" s="6">
        <v>184</v>
      </c>
      <c r="Y52" s="6">
        <v>196</v>
      </c>
      <c r="Z52" s="6">
        <v>194</v>
      </c>
      <c r="AA52" s="6">
        <v>223</v>
      </c>
      <c r="AB52" s="6"/>
      <c r="AC52" s="6"/>
      <c r="AD52" s="22">
        <f t="shared" si="4"/>
        <v>3372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6</v>
      </c>
      <c r="D53" s="5">
        <v>10</v>
      </c>
      <c r="E53" s="5">
        <v>5</v>
      </c>
      <c r="F53" s="5">
        <v>23</v>
      </c>
      <c r="G53" s="5">
        <v>21</v>
      </c>
      <c r="H53" s="5">
        <v>455</v>
      </c>
      <c r="I53" s="5">
        <v>20</v>
      </c>
      <c r="J53" s="5">
        <v>14</v>
      </c>
      <c r="K53" s="5">
        <v>13</v>
      </c>
      <c r="L53" s="5">
        <v>3</v>
      </c>
      <c r="M53" s="5">
        <v>4</v>
      </c>
      <c r="N53" s="5">
        <v>3</v>
      </c>
      <c r="O53" s="5">
        <v>125</v>
      </c>
      <c r="P53" s="5">
        <v>89</v>
      </c>
      <c r="Q53" s="5">
        <v>4</v>
      </c>
      <c r="R53" s="5">
        <v>29</v>
      </c>
      <c r="S53" s="5">
        <v>10</v>
      </c>
      <c r="T53" s="5">
        <v>189</v>
      </c>
      <c r="U53" s="6">
        <v>73</v>
      </c>
      <c r="V53" s="6">
        <v>12</v>
      </c>
      <c r="W53" s="6">
        <v>100</v>
      </c>
      <c r="X53" s="6">
        <v>55</v>
      </c>
      <c r="Y53" s="6">
        <v>38</v>
      </c>
      <c r="Z53" s="6">
        <v>66</v>
      </c>
      <c r="AA53" s="6">
        <v>57</v>
      </c>
      <c r="AB53" s="6"/>
      <c r="AC53" s="6"/>
      <c r="AD53" s="22">
        <f t="shared" si="4"/>
        <v>1424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27</v>
      </c>
      <c r="D54" s="5">
        <v>11</v>
      </c>
      <c r="E54" s="5">
        <v>12</v>
      </c>
      <c r="F54" s="5">
        <v>21</v>
      </c>
      <c r="G54" s="5">
        <v>15</v>
      </c>
      <c r="H54" s="5">
        <v>2248</v>
      </c>
      <c r="I54" s="5">
        <v>81</v>
      </c>
      <c r="J54" s="5">
        <v>57</v>
      </c>
      <c r="K54" s="5">
        <v>27</v>
      </c>
      <c r="L54" s="5">
        <v>64</v>
      </c>
      <c r="M54" s="5">
        <v>45</v>
      </c>
      <c r="N54" s="5">
        <v>41</v>
      </c>
      <c r="O54" s="5">
        <v>450</v>
      </c>
      <c r="P54" s="5">
        <v>448</v>
      </c>
      <c r="Q54" s="5">
        <v>33</v>
      </c>
      <c r="R54" s="5">
        <v>13</v>
      </c>
      <c r="S54" s="5">
        <v>135</v>
      </c>
      <c r="T54" s="5">
        <v>383</v>
      </c>
      <c r="U54" s="6">
        <v>259</v>
      </c>
      <c r="V54" s="6">
        <v>150</v>
      </c>
      <c r="W54" s="6">
        <v>486</v>
      </c>
      <c r="X54" s="6">
        <v>412</v>
      </c>
      <c r="Y54" s="6">
        <v>376</v>
      </c>
      <c r="Z54" s="6">
        <v>470</v>
      </c>
      <c r="AA54" s="6">
        <v>450</v>
      </c>
      <c r="AB54" s="6"/>
      <c r="AC54" s="6"/>
      <c r="AD54" s="22">
        <f t="shared" si="4"/>
        <v>6714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0</v>
      </c>
      <c r="D55" s="5">
        <v>28</v>
      </c>
      <c r="E55" s="5">
        <v>3</v>
      </c>
      <c r="F55" s="5">
        <v>0</v>
      </c>
      <c r="G55" s="5">
        <v>31</v>
      </c>
      <c r="H55" s="5">
        <v>693</v>
      </c>
      <c r="I55" s="5">
        <v>28</v>
      </c>
      <c r="J55" s="5">
        <v>25</v>
      </c>
      <c r="K55" s="5">
        <v>2</v>
      </c>
      <c r="L55" s="5">
        <v>17</v>
      </c>
      <c r="M55" s="5">
        <v>6</v>
      </c>
      <c r="N55" s="5">
        <v>9</v>
      </c>
      <c r="O55" s="5">
        <v>157</v>
      </c>
      <c r="P55" s="5">
        <v>177</v>
      </c>
      <c r="Q55" s="5">
        <v>3</v>
      </c>
      <c r="R55" s="5">
        <v>100</v>
      </c>
      <c r="S55" s="5">
        <v>3</v>
      </c>
      <c r="T55" s="5">
        <v>109</v>
      </c>
      <c r="U55" s="5">
        <v>55</v>
      </c>
      <c r="V55" s="5">
        <v>34</v>
      </c>
      <c r="W55" s="5">
        <v>88</v>
      </c>
      <c r="X55" s="5">
        <v>55</v>
      </c>
      <c r="Y55" s="5">
        <v>177</v>
      </c>
      <c r="Z55" s="5">
        <v>173</v>
      </c>
      <c r="AA55" s="5">
        <v>102</v>
      </c>
      <c r="AB55" s="5"/>
      <c r="AC55" s="6"/>
      <c r="AD55" s="22">
        <f t="shared" si="4"/>
        <v>2075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16</v>
      </c>
      <c r="D56" s="5">
        <v>1</v>
      </c>
      <c r="E56" s="5">
        <v>16</v>
      </c>
      <c r="F56" s="5">
        <v>16</v>
      </c>
      <c r="G56" s="5">
        <v>39</v>
      </c>
      <c r="H56" s="5">
        <v>3933</v>
      </c>
      <c r="I56" s="5">
        <v>62</v>
      </c>
      <c r="J56" s="5">
        <v>62</v>
      </c>
      <c r="K56" s="5">
        <v>34</v>
      </c>
      <c r="L56" s="5">
        <v>84</v>
      </c>
      <c r="M56" s="5">
        <v>21</v>
      </c>
      <c r="N56" s="5">
        <v>21</v>
      </c>
      <c r="O56" s="5">
        <v>800</v>
      </c>
      <c r="P56" s="5">
        <v>705</v>
      </c>
      <c r="Q56" s="5">
        <v>157</v>
      </c>
      <c r="R56" s="5">
        <v>340</v>
      </c>
      <c r="S56" s="5">
        <v>86</v>
      </c>
      <c r="T56" s="5">
        <v>11</v>
      </c>
      <c r="U56" s="6">
        <v>287</v>
      </c>
      <c r="V56" s="6">
        <v>138</v>
      </c>
      <c r="W56" s="6">
        <v>466</v>
      </c>
      <c r="X56" s="6">
        <v>201</v>
      </c>
      <c r="Y56" s="6">
        <v>232</v>
      </c>
      <c r="Z56" s="6">
        <v>311</v>
      </c>
      <c r="AA56" s="6">
        <v>266</v>
      </c>
      <c r="AB56" s="6"/>
      <c r="AC56" s="6"/>
      <c r="AD56" s="22">
        <f t="shared" si="4"/>
        <v>8305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5</v>
      </c>
      <c r="D57" s="5">
        <v>5</v>
      </c>
      <c r="E57" s="5">
        <v>11</v>
      </c>
      <c r="F57" s="5">
        <v>28</v>
      </c>
      <c r="G57" s="5">
        <v>22</v>
      </c>
      <c r="H57" s="5">
        <v>3792</v>
      </c>
      <c r="I57" s="5">
        <v>34</v>
      </c>
      <c r="J57" s="5">
        <v>55</v>
      </c>
      <c r="K57" s="5">
        <v>61</v>
      </c>
      <c r="L57" s="5">
        <v>67</v>
      </c>
      <c r="M57" s="5">
        <v>14</v>
      </c>
      <c r="N57" s="5">
        <v>55</v>
      </c>
      <c r="O57" s="5">
        <v>752</v>
      </c>
      <c r="P57" s="5">
        <v>704</v>
      </c>
      <c r="Q57" s="5">
        <v>87</v>
      </c>
      <c r="R57" s="5">
        <v>206</v>
      </c>
      <c r="S57" s="5">
        <v>69</v>
      </c>
      <c r="T57" s="5">
        <v>342</v>
      </c>
      <c r="U57" s="6">
        <v>16</v>
      </c>
      <c r="V57" s="6">
        <v>32</v>
      </c>
      <c r="W57" s="6">
        <v>269</v>
      </c>
      <c r="X57" s="6">
        <v>164</v>
      </c>
      <c r="Y57" s="6">
        <v>105</v>
      </c>
      <c r="Z57" s="6">
        <v>131</v>
      </c>
      <c r="AA57" s="6">
        <v>207</v>
      </c>
      <c r="AB57" s="6"/>
      <c r="AC57" s="6"/>
      <c r="AD57" s="22">
        <f t="shared" si="4"/>
        <v>7233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8</v>
      </c>
      <c r="D58" s="5">
        <v>15</v>
      </c>
      <c r="E58" s="5">
        <v>11</v>
      </c>
      <c r="F58" s="5">
        <v>3</v>
      </c>
      <c r="G58" s="5">
        <v>13</v>
      </c>
      <c r="H58" s="5">
        <v>2357</v>
      </c>
      <c r="I58" s="5">
        <v>16</v>
      </c>
      <c r="J58" s="5">
        <v>60</v>
      </c>
      <c r="K58" s="5">
        <v>51</v>
      </c>
      <c r="L58" s="5">
        <v>26</v>
      </c>
      <c r="M58" s="5">
        <v>9</v>
      </c>
      <c r="N58" s="5">
        <v>31</v>
      </c>
      <c r="O58" s="5">
        <v>285</v>
      </c>
      <c r="P58" s="5">
        <v>289</v>
      </c>
      <c r="Q58" s="5">
        <v>20</v>
      </c>
      <c r="R58" s="5">
        <v>96</v>
      </c>
      <c r="S58" s="5">
        <v>41</v>
      </c>
      <c r="T58" s="5">
        <v>123</v>
      </c>
      <c r="U58" s="6">
        <v>27</v>
      </c>
      <c r="V58" s="6">
        <v>6</v>
      </c>
      <c r="W58" s="6">
        <v>153</v>
      </c>
      <c r="X58" s="6">
        <v>86</v>
      </c>
      <c r="Y58" s="6">
        <v>172</v>
      </c>
      <c r="Z58" s="6">
        <v>111</v>
      </c>
      <c r="AA58" s="6">
        <v>133</v>
      </c>
      <c r="AB58" s="6"/>
      <c r="AC58" s="6"/>
      <c r="AD58" s="22">
        <f t="shared" si="4"/>
        <v>4142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9</v>
      </c>
      <c r="D59" s="5">
        <v>31</v>
      </c>
      <c r="E59" s="5">
        <v>13</v>
      </c>
      <c r="F59" s="5">
        <v>15</v>
      </c>
      <c r="G59" s="5">
        <v>10</v>
      </c>
      <c r="H59" s="5">
        <v>5614</v>
      </c>
      <c r="I59" s="5">
        <v>47</v>
      </c>
      <c r="J59" s="5">
        <v>79</v>
      </c>
      <c r="K59" s="5">
        <v>48</v>
      </c>
      <c r="L59" s="5">
        <v>105</v>
      </c>
      <c r="M59" s="5">
        <v>28</v>
      </c>
      <c r="N59" s="5">
        <v>12</v>
      </c>
      <c r="O59" s="5">
        <v>884</v>
      </c>
      <c r="P59" s="5">
        <v>402</v>
      </c>
      <c r="Q59" s="5">
        <v>94</v>
      </c>
      <c r="R59" s="5">
        <v>540</v>
      </c>
      <c r="S59" s="5">
        <v>79</v>
      </c>
      <c r="T59" s="5">
        <v>436</v>
      </c>
      <c r="U59" s="6">
        <v>255</v>
      </c>
      <c r="V59" s="6">
        <v>163</v>
      </c>
      <c r="W59" s="6">
        <v>28</v>
      </c>
      <c r="X59" s="6">
        <v>58</v>
      </c>
      <c r="Y59" s="6">
        <v>360</v>
      </c>
      <c r="Z59" s="6">
        <v>469</v>
      </c>
      <c r="AA59" s="6">
        <v>497</v>
      </c>
      <c r="AB59" s="6"/>
      <c r="AC59" s="6"/>
      <c r="AD59" s="22">
        <f t="shared" si="4"/>
        <v>10276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10</v>
      </c>
      <c r="D60" s="5">
        <v>4</v>
      </c>
      <c r="E60" s="5">
        <v>5</v>
      </c>
      <c r="F60" s="5">
        <v>2</v>
      </c>
      <c r="G60" s="5">
        <v>2</v>
      </c>
      <c r="H60" s="5">
        <v>3300</v>
      </c>
      <c r="I60" s="5">
        <v>7</v>
      </c>
      <c r="J60" s="5">
        <v>65</v>
      </c>
      <c r="K60" s="5">
        <v>13</v>
      </c>
      <c r="L60" s="5">
        <v>17</v>
      </c>
      <c r="M60" s="5">
        <v>8</v>
      </c>
      <c r="N60" s="5">
        <v>27</v>
      </c>
      <c r="O60" s="5">
        <v>469</v>
      </c>
      <c r="P60" s="5">
        <v>256</v>
      </c>
      <c r="Q60" s="5">
        <v>51</v>
      </c>
      <c r="R60" s="5">
        <v>330</v>
      </c>
      <c r="S60" s="5">
        <v>46</v>
      </c>
      <c r="T60" s="5">
        <v>180</v>
      </c>
      <c r="U60" s="6">
        <v>93</v>
      </c>
      <c r="V60" s="6">
        <v>96</v>
      </c>
      <c r="W60" s="6">
        <v>47</v>
      </c>
      <c r="X60" s="6">
        <v>5</v>
      </c>
      <c r="Y60" s="6">
        <v>69</v>
      </c>
      <c r="Z60" s="6">
        <v>238</v>
      </c>
      <c r="AA60" s="6">
        <v>197</v>
      </c>
      <c r="AB60" s="6"/>
      <c r="AC60" s="6"/>
      <c r="AD60" s="22">
        <f t="shared" si="4"/>
        <v>5537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7</v>
      </c>
      <c r="D61" s="5">
        <v>12</v>
      </c>
      <c r="E61" s="5">
        <v>2</v>
      </c>
      <c r="F61" s="5">
        <v>14</v>
      </c>
      <c r="G61" s="5">
        <v>11</v>
      </c>
      <c r="H61" s="5">
        <v>5893</v>
      </c>
      <c r="I61" s="5">
        <v>33</v>
      </c>
      <c r="J61" s="5">
        <v>85</v>
      </c>
      <c r="K61" s="5">
        <v>22</v>
      </c>
      <c r="L61" s="5">
        <v>24</v>
      </c>
      <c r="M61" s="5">
        <v>26</v>
      </c>
      <c r="N61" s="5">
        <v>40</v>
      </c>
      <c r="O61" s="5">
        <v>729</v>
      </c>
      <c r="P61" s="5">
        <v>422</v>
      </c>
      <c r="Q61" s="5">
        <v>50</v>
      </c>
      <c r="R61" s="5">
        <v>410</v>
      </c>
      <c r="S61" s="5">
        <v>184</v>
      </c>
      <c r="T61" s="5">
        <v>205</v>
      </c>
      <c r="U61" s="6">
        <v>98</v>
      </c>
      <c r="V61" s="6">
        <v>175</v>
      </c>
      <c r="W61" s="6">
        <v>332</v>
      </c>
      <c r="X61" s="6">
        <v>81</v>
      </c>
      <c r="Y61" s="6">
        <v>13</v>
      </c>
      <c r="Z61" s="6">
        <v>340</v>
      </c>
      <c r="AA61" s="6">
        <v>358</v>
      </c>
      <c r="AB61" s="6"/>
      <c r="AC61" s="6"/>
      <c r="AD61" s="22">
        <f t="shared" si="4"/>
        <v>9566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5</v>
      </c>
      <c r="D62" s="5">
        <v>8</v>
      </c>
      <c r="E62" s="5">
        <v>5</v>
      </c>
      <c r="F62" s="5">
        <v>13</v>
      </c>
      <c r="G62" s="5">
        <v>21</v>
      </c>
      <c r="H62" s="5">
        <v>4010</v>
      </c>
      <c r="I62" s="5">
        <v>66</v>
      </c>
      <c r="J62" s="5">
        <v>60</v>
      </c>
      <c r="K62" s="5">
        <v>46</v>
      </c>
      <c r="L62" s="5">
        <v>51</v>
      </c>
      <c r="M62" s="5">
        <v>13</v>
      </c>
      <c r="N62" s="5">
        <v>29</v>
      </c>
      <c r="O62" s="5">
        <v>485</v>
      </c>
      <c r="P62" s="5">
        <v>264</v>
      </c>
      <c r="Q62" s="5">
        <v>55</v>
      </c>
      <c r="R62" s="5">
        <v>397</v>
      </c>
      <c r="S62" s="5">
        <v>190</v>
      </c>
      <c r="T62" s="5">
        <v>292</v>
      </c>
      <c r="U62" s="6">
        <v>108</v>
      </c>
      <c r="V62" s="6">
        <v>163</v>
      </c>
      <c r="W62" s="6">
        <v>580</v>
      </c>
      <c r="X62" s="6">
        <v>252</v>
      </c>
      <c r="Y62" s="6">
        <v>408</v>
      </c>
      <c r="Z62" s="6">
        <v>16</v>
      </c>
      <c r="AA62" s="6">
        <v>187</v>
      </c>
      <c r="AB62" s="6"/>
      <c r="AC62" s="6"/>
      <c r="AD62" s="22">
        <f t="shared" si="4"/>
        <v>7724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23</v>
      </c>
      <c r="D63" s="5">
        <v>10</v>
      </c>
      <c r="E63" s="5">
        <v>30</v>
      </c>
      <c r="F63" s="5">
        <v>5</v>
      </c>
      <c r="G63" s="5">
        <v>18</v>
      </c>
      <c r="H63" s="5">
        <v>5699</v>
      </c>
      <c r="I63" s="5">
        <v>51</v>
      </c>
      <c r="J63" s="5">
        <v>69</v>
      </c>
      <c r="K63" s="5">
        <v>77</v>
      </c>
      <c r="L63" s="5">
        <v>131</v>
      </c>
      <c r="M63" s="5">
        <v>13</v>
      </c>
      <c r="N63" s="5">
        <v>69</v>
      </c>
      <c r="O63" s="5">
        <v>653</v>
      </c>
      <c r="P63" s="5">
        <v>360</v>
      </c>
      <c r="Q63" s="5">
        <v>38</v>
      </c>
      <c r="R63" s="5">
        <v>427</v>
      </c>
      <c r="S63" s="5">
        <v>98</v>
      </c>
      <c r="T63" s="5">
        <v>215</v>
      </c>
      <c r="U63" s="6">
        <v>147</v>
      </c>
      <c r="V63" s="6">
        <v>111</v>
      </c>
      <c r="W63" s="6">
        <v>405</v>
      </c>
      <c r="X63" s="6">
        <v>244</v>
      </c>
      <c r="Y63" s="6">
        <v>394</v>
      </c>
      <c r="Z63" s="6">
        <v>256</v>
      </c>
      <c r="AA63" s="6">
        <v>11</v>
      </c>
      <c r="AB63" s="6"/>
      <c r="AC63" s="6"/>
      <c r="AD63" s="22">
        <f t="shared" si="4"/>
        <v>9554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1597</v>
      </c>
      <c r="D66" s="23">
        <f t="shared" si="7"/>
        <v>759</v>
      </c>
      <c r="E66" s="23">
        <f t="shared" si="7"/>
        <v>761</v>
      </c>
      <c r="F66" s="23">
        <f t="shared" si="7"/>
        <v>774</v>
      </c>
      <c r="G66" s="23">
        <f t="shared" si="7"/>
        <v>799</v>
      </c>
      <c r="H66" s="23">
        <f t="shared" si="7"/>
        <v>42454</v>
      </c>
      <c r="I66" s="23">
        <f t="shared" si="7"/>
        <v>834</v>
      </c>
      <c r="J66" s="23">
        <f t="shared" si="7"/>
        <v>1204</v>
      </c>
      <c r="K66" s="23">
        <f t="shared" si="7"/>
        <v>855</v>
      </c>
      <c r="L66" s="23">
        <f t="shared" si="7"/>
        <v>1171</v>
      </c>
      <c r="M66" s="23">
        <f t="shared" si="7"/>
        <v>472</v>
      </c>
      <c r="N66" s="23">
        <f t="shared" si="7"/>
        <v>838</v>
      </c>
      <c r="O66" s="23">
        <f t="shared" si="7"/>
        <v>6289</v>
      </c>
      <c r="P66" s="23">
        <f t="shared" si="7"/>
        <v>4827</v>
      </c>
      <c r="Q66" s="23">
        <f t="shared" si="7"/>
        <v>1434</v>
      </c>
      <c r="R66" s="23">
        <f t="shared" si="7"/>
        <v>6380</v>
      </c>
      <c r="S66" s="23">
        <f t="shared" si="7"/>
        <v>1804</v>
      </c>
      <c r="T66" s="23">
        <f t="shared" si="7"/>
        <v>7980</v>
      </c>
      <c r="U66" s="23">
        <f t="shared" si="7"/>
        <v>6060</v>
      </c>
      <c r="V66" s="23">
        <f t="shared" si="7"/>
        <v>3994</v>
      </c>
      <c r="W66" s="23">
        <f t="shared" si="7"/>
        <v>9658</v>
      </c>
      <c r="X66" s="23">
        <f t="shared" si="7"/>
        <v>5374</v>
      </c>
      <c r="Y66" s="23">
        <f t="shared" si="7"/>
        <v>8262</v>
      </c>
      <c r="Z66" s="23">
        <f t="shared" si="7"/>
        <v>7061</v>
      </c>
      <c r="AA66" s="23">
        <f t="shared" si="7"/>
        <v>7927</v>
      </c>
      <c r="AB66" s="23">
        <f t="shared" si="7"/>
        <v>0</v>
      </c>
      <c r="AC66" s="23">
        <f t="shared" si="7"/>
        <v>0</v>
      </c>
      <c r="AD66" s="23">
        <f>SUM(AD39:AD65)</f>
        <v>129568</v>
      </c>
    </row>
    <row r="69" spans="2:59" x14ac:dyDescent="0.3">
      <c r="B69" s="3" t="str">
        <f>+B37</f>
        <v>01 al 31 Julio</v>
      </c>
      <c r="E69" t="s">
        <v>28</v>
      </c>
    </row>
    <row r="70" spans="2:59" ht="64.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2</v>
      </c>
      <c r="D71" s="5">
        <v>0</v>
      </c>
      <c r="E71" s="5">
        <v>2</v>
      </c>
      <c r="F71" s="5">
        <v>3</v>
      </c>
      <c r="G71" s="5">
        <v>4</v>
      </c>
      <c r="H71" s="5">
        <v>264</v>
      </c>
      <c r="I71" s="5">
        <v>10</v>
      </c>
      <c r="J71" s="5">
        <v>20</v>
      </c>
      <c r="K71" s="5">
        <v>23</v>
      </c>
      <c r="L71" s="5">
        <v>6</v>
      </c>
      <c r="M71" s="5">
        <v>17</v>
      </c>
      <c r="N71" s="5">
        <v>39</v>
      </c>
      <c r="O71" s="5">
        <v>57</v>
      </c>
      <c r="P71" s="5">
        <v>1</v>
      </c>
      <c r="Q71" s="5">
        <v>1</v>
      </c>
      <c r="R71" s="5">
        <v>4</v>
      </c>
      <c r="S71" s="5">
        <v>5</v>
      </c>
      <c r="T71" s="5">
        <v>15</v>
      </c>
      <c r="U71" s="6">
        <v>2</v>
      </c>
      <c r="V71" s="6">
        <v>13</v>
      </c>
      <c r="W71" s="6">
        <v>0</v>
      </c>
      <c r="X71" s="6">
        <v>0</v>
      </c>
      <c r="Y71" s="6">
        <v>1</v>
      </c>
      <c r="Z71" s="6">
        <v>0</v>
      </c>
      <c r="AA71" s="6">
        <v>1</v>
      </c>
      <c r="AB71" s="6"/>
      <c r="AC71" s="6"/>
      <c r="AD71" s="22">
        <f>SUM(C71:AC71)</f>
        <v>490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0</v>
      </c>
      <c r="E72" s="5">
        <v>0</v>
      </c>
      <c r="F72" s="5">
        <v>3</v>
      </c>
      <c r="G72" s="5">
        <v>8</v>
      </c>
      <c r="H72" s="5">
        <v>113</v>
      </c>
      <c r="I72" s="5">
        <v>7</v>
      </c>
      <c r="J72" s="5">
        <v>9</v>
      </c>
      <c r="K72" s="5">
        <v>12</v>
      </c>
      <c r="L72" s="5">
        <v>1</v>
      </c>
      <c r="M72" s="5">
        <v>2</v>
      </c>
      <c r="N72" s="5">
        <v>25</v>
      </c>
      <c r="O72" s="5">
        <v>21</v>
      </c>
      <c r="P72" s="5">
        <v>12</v>
      </c>
      <c r="Q72" s="5">
        <v>20</v>
      </c>
      <c r="R72" s="5">
        <v>8</v>
      </c>
      <c r="S72" s="5">
        <v>10</v>
      </c>
      <c r="T72" s="5">
        <v>18</v>
      </c>
      <c r="U72" s="6">
        <v>1</v>
      </c>
      <c r="V72" s="6">
        <v>0</v>
      </c>
      <c r="W72" s="6">
        <v>1</v>
      </c>
      <c r="X72" s="6">
        <v>1</v>
      </c>
      <c r="Y72" s="6">
        <v>3</v>
      </c>
      <c r="Z72" s="6">
        <v>7</v>
      </c>
      <c r="AA72" s="6">
        <v>5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7</v>
      </c>
      <c r="D73" s="5">
        <v>0</v>
      </c>
      <c r="E73" s="5">
        <v>0</v>
      </c>
      <c r="F73" s="5">
        <v>4</v>
      </c>
      <c r="G73" s="5">
        <v>7</v>
      </c>
      <c r="H73" s="5">
        <v>106</v>
      </c>
      <c r="I73" s="5">
        <v>28</v>
      </c>
      <c r="J73" s="5">
        <v>9</v>
      </c>
      <c r="K73" s="5">
        <v>4</v>
      </c>
      <c r="L73" s="5">
        <v>11</v>
      </c>
      <c r="M73" s="5">
        <v>30</v>
      </c>
      <c r="N73" s="5">
        <v>65</v>
      </c>
      <c r="O73" s="5">
        <v>35</v>
      </c>
      <c r="P73" s="5">
        <v>0</v>
      </c>
      <c r="Q73" s="5">
        <v>0</v>
      </c>
      <c r="R73" s="5">
        <v>0</v>
      </c>
      <c r="S73" s="5">
        <v>0</v>
      </c>
      <c r="T73" s="5">
        <v>6</v>
      </c>
      <c r="U73" s="6">
        <v>1</v>
      </c>
      <c r="V73" s="6">
        <v>0</v>
      </c>
      <c r="W73" s="6">
        <v>17</v>
      </c>
      <c r="X73" s="6">
        <v>2</v>
      </c>
      <c r="Y73" s="6">
        <v>16</v>
      </c>
      <c r="Z73" s="6">
        <v>1</v>
      </c>
      <c r="AA73" s="6">
        <v>1</v>
      </c>
      <c r="AB73" s="6"/>
      <c r="AC73" s="6"/>
      <c r="AD73" s="22">
        <f t="shared" si="8"/>
        <v>350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0</v>
      </c>
      <c r="D74" s="5">
        <v>2</v>
      </c>
      <c r="E74" s="5">
        <v>1</v>
      </c>
      <c r="F74" s="5">
        <v>0</v>
      </c>
      <c r="G74" s="5">
        <v>0</v>
      </c>
      <c r="H74" s="5">
        <v>22</v>
      </c>
      <c r="I74" s="5">
        <v>1</v>
      </c>
      <c r="J74" s="5">
        <v>3</v>
      </c>
      <c r="K74" s="5">
        <v>1</v>
      </c>
      <c r="L74" s="5">
        <v>8</v>
      </c>
      <c r="M74" s="5">
        <v>4</v>
      </c>
      <c r="N74" s="5">
        <v>21</v>
      </c>
      <c r="O74" s="5">
        <v>12</v>
      </c>
      <c r="P74" s="5">
        <v>1</v>
      </c>
      <c r="Q74" s="5">
        <v>0</v>
      </c>
      <c r="R74" s="5">
        <v>0</v>
      </c>
      <c r="S74" s="5">
        <v>6</v>
      </c>
      <c r="T74" s="5">
        <v>12</v>
      </c>
      <c r="U74" s="6">
        <v>1</v>
      </c>
      <c r="V74" s="6">
        <v>0</v>
      </c>
      <c r="W74" s="6">
        <v>8</v>
      </c>
      <c r="X74" s="6">
        <v>0</v>
      </c>
      <c r="Y74" s="6">
        <v>3</v>
      </c>
      <c r="Z74" s="6">
        <v>1</v>
      </c>
      <c r="AA74" s="6">
        <v>1</v>
      </c>
      <c r="AB74" s="6"/>
      <c r="AC74" s="6"/>
      <c r="AD74" s="22">
        <f t="shared" si="8"/>
        <v>108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20</v>
      </c>
      <c r="D75" s="5">
        <v>10</v>
      </c>
      <c r="E75" s="5">
        <v>8</v>
      </c>
      <c r="F75" s="5">
        <v>0</v>
      </c>
      <c r="G75" s="5">
        <v>0</v>
      </c>
      <c r="H75" s="5">
        <v>131</v>
      </c>
      <c r="I75" s="5">
        <v>2</v>
      </c>
      <c r="J75" s="5">
        <v>11</v>
      </c>
      <c r="K75" s="5">
        <v>27</v>
      </c>
      <c r="L75" s="5">
        <v>8</v>
      </c>
      <c r="M75" s="5">
        <v>10</v>
      </c>
      <c r="N75" s="5">
        <v>12</v>
      </c>
      <c r="O75" s="5">
        <v>23</v>
      </c>
      <c r="P75" s="5">
        <v>12</v>
      </c>
      <c r="Q75" s="5">
        <v>3</v>
      </c>
      <c r="R75" s="5">
        <v>5</v>
      </c>
      <c r="S75" s="5">
        <v>11</v>
      </c>
      <c r="T75" s="5">
        <v>23</v>
      </c>
      <c r="U75" s="6">
        <v>4</v>
      </c>
      <c r="V75" s="6">
        <v>0</v>
      </c>
      <c r="W75" s="6">
        <v>4</v>
      </c>
      <c r="X75" s="6">
        <v>3</v>
      </c>
      <c r="Y75" s="6">
        <v>5</v>
      </c>
      <c r="Z75" s="6">
        <v>0</v>
      </c>
      <c r="AA75" s="6">
        <v>18</v>
      </c>
      <c r="AB75" s="6"/>
      <c r="AC75" s="6"/>
      <c r="AD75" s="22">
        <f t="shared" si="8"/>
        <v>350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227</v>
      </c>
      <c r="D76" s="5">
        <v>97</v>
      </c>
      <c r="E76" s="5">
        <v>106</v>
      </c>
      <c r="F76" s="5">
        <v>14</v>
      </c>
      <c r="G76" s="5">
        <v>113</v>
      </c>
      <c r="H76" s="5">
        <v>204</v>
      </c>
      <c r="I76" s="5">
        <v>4</v>
      </c>
      <c r="J76" s="5">
        <v>29</v>
      </c>
      <c r="K76" s="5">
        <v>135</v>
      </c>
      <c r="L76" s="5">
        <v>67</v>
      </c>
      <c r="M76" s="5">
        <v>43</v>
      </c>
      <c r="N76" s="5">
        <v>59</v>
      </c>
      <c r="O76" s="5">
        <v>88</v>
      </c>
      <c r="P76" s="5">
        <v>150</v>
      </c>
      <c r="Q76" s="5">
        <v>59</v>
      </c>
      <c r="R76" s="5">
        <v>435</v>
      </c>
      <c r="S76" s="5">
        <v>84</v>
      </c>
      <c r="T76" s="5">
        <v>612</v>
      </c>
      <c r="U76" s="6">
        <v>633</v>
      </c>
      <c r="V76" s="6">
        <v>415</v>
      </c>
      <c r="W76" s="6">
        <v>1680</v>
      </c>
      <c r="X76" s="6">
        <v>759</v>
      </c>
      <c r="Y76" s="6">
        <v>1197</v>
      </c>
      <c r="Z76" s="6">
        <v>979</v>
      </c>
      <c r="AA76" s="6">
        <v>1332</v>
      </c>
      <c r="AB76" s="6"/>
      <c r="AC76" s="6"/>
      <c r="AD76" s="22">
        <f t="shared" si="8"/>
        <v>9521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6</v>
      </c>
      <c r="D77" s="5">
        <v>4</v>
      </c>
      <c r="E77" s="5">
        <v>11</v>
      </c>
      <c r="F77" s="5">
        <v>4</v>
      </c>
      <c r="G77" s="5">
        <v>16</v>
      </c>
      <c r="H77" s="5">
        <v>8</v>
      </c>
      <c r="I77" s="5">
        <v>0</v>
      </c>
      <c r="J77" s="5">
        <v>2</v>
      </c>
      <c r="K77" s="5">
        <v>3</v>
      </c>
      <c r="L77" s="5">
        <v>1</v>
      </c>
      <c r="M77" s="5">
        <v>9</v>
      </c>
      <c r="N77" s="5">
        <v>25</v>
      </c>
      <c r="O77" s="5">
        <v>0</v>
      </c>
      <c r="P77" s="5">
        <v>1</v>
      </c>
      <c r="Q77" s="5">
        <v>1</v>
      </c>
      <c r="R77" s="5">
        <v>5</v>
      </c>
      <c r="S77" s="5">
        <v>2</v>
      </c>
      <c r="T77" s="5">
        <v>8</v>
      </c>
      <c r="U77" s="6">
        <v>7</v>
      </c>
      <c r="V77" s="6">
        <v>0</v>
      </c>
      <c r="W77" s="6">
        <v>3</v>
      </c>
      <c r="X77" s="6">
        <v>1</v>
      </c>
      <c r="Y77" s="6">
        <v>36</v>
      </c>
      <c r="Z77" s="6">
        <v>15</v>
      </c>
      <c r="AA77" s="6">
        <v>1</v>
      </c>
      <c r="AB77" s="6"/>
      <c r="AC77" s="6"/>
      <c r="AD77" s="22">
        <f t="shared" si="8"/>
        <v>169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27</v>
      </c>
      <c r="D78" s="5">
        <v>6</v>
      </c>
      <c r="E78" s="5">
        <v>14</v>
      </c>
      <c r="F78" s="5">
        <v>3</v>
      </c>
      <c r="G78" s="5">
        <v>12</v>
      </c>
      <c r="H78" s="5">
        <v>33</v>
      </c>
      <c r="I78" s="5">
        <v>4</v>
      </c>
      <c r="J78" s="5">
        <v>0</v>
      </c>
      <c r="K78" s="5">
        <v>4</v>
      </c>
      <c r="L78" s="5">
        <v>13</v>
      </c>
      <c r="M78" s="5">
        <v>1</v>
      </c>
      <c r="N78" s="5">
        <v>3</v>
      </c>
      <c r="O78" s="5">
        <v>22</v>
      </c>
      <c r="P78" s="5">
        <v>2</v>
      </c>
      <c r="Q78" s="5">
        <v>0</v>
      </c>
      <c r="R78" s="5">
        <v>3</v>
      </c>
      <c r="S78" s="5">
        <v>8</v>
      </c>
      <c r="T78" s="5">
        <v>4</v>
      </c>
      <c r="U78" s="6">
        <v>14</v>
      </c>
      <c r="V78" s="6">
        <v>0</v>
      </c>
      <c r="W78" s="6">
        <v>14</v>
      </c>
      <c r="X78" s="6">
        <v>17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214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62</v>
      </c>
      <c r="D79" s="5">
        <v>25</v>
      </c>
      <c r="E79" s="5">
        <v>14</v>
      </c>
      <c r="F79" s="5">
        <v>8</v>
      </c>
      <c r="G79" s="5">
        <v>28</v>
      </c>
      <c r="H79" s="5">
        <v>168</v>
      </c>
      <c r="I79" s="5">
        <v>1</v>
      </c>
      <c r="J79" s="5">
        <v>6</v>
      </c>
      <c r="K79" s="5">
        <v>1</v>
      </c>
      <c r="L79" s="5">
        <v>4</v>
      </c>
      <c r="M79" s="5">
        <v>2</v>
      </c>
      <c r="N79" s="5">
        <v>16</v>
      </c>
      <c r="O79" s="5">
        <v>24</v>
      </c>
      <c r="P79" s="5">
        <v>10</v>
      </c>
      <c r="Q79" s="5">
        <v>0</v>
      </c>
      <c r="R79" s="5">
        <v>18</v>
      </c>
      <c r="S79" s="5">
        <v>0</v>
      </c>
      <c r="T79" s="5">
        <v>25</v>
      </c>
      <c r="U79" s="6">
        <v>26</v>
      </c>
      <c r="V79" s="6">
        <v>7</v>
      </c>
      <c r="W79" s="6">
        <v>21</v>
      </c>
      <c r="X79" s="6">
        <v>23</v>
      </c>
      <c r="Y79" s="6">
        <v>11</v>
      </c>
      <c r="Z79" s="6">
        <v>3</v>
      </c>
      <c r="AA79" s="6">
        <v>26</v>
      </c>
      <c r="AB79" s="6"/>
      <c r="AC79" s="6"/>
      <c r="AD79" s="22">
        <f t="shared" si="8"/>
        <v>529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3</v>
      </c>
      <c r="D80" s="5">
        <v>5</v>
      </c>
      <c r="E80" s="5">
        <v>17</v>
      </c>
      <c r="F80" s="5">
        <v>2</v>
      </c>
      <c r="G80" s="5">
        <v>12</v>
      </c>
      <c r="H80" s="5">
        <v>105</v>
      </c>
      <c r="I80" s="5">
        <v>6</v>
      </c>
      <c r="J80" s="5">
        <v>4</v>
      </c>
      <c r="K80" s="5">
        <v>6</v>
      </c>
      <c r="L80" s="5">
        <v>0</v>
      </c>
      <c r="M80" s="5">
        <v>4</v>
      </c>
      <c r="N80" s="5">
        <v>31</v>
      </c>
      <c r="O80" s="5">
        <v>20</v>
      </c>
      <c r="P80" s="5">
        <v>1</v>
      </c>
      <c r="Q80" s="5">
        <v>0</v>
      </c>
      <c r="R80" s="5">
        <v>20</v>
      </c>
      <c r="S80" s="5">
        <v>0</v>
      </c>
      <c r="T80" s="5">
        <v>13</v>
      </c>
      <c r="U80" s="6">
        <v>4</v>
      </c>
      <c r="V80" s="6">
        <v>4</v>
      </c>
      <c r="W80" s="6">
        <v>7</v>
      </c>
      <c r="X80" s="6">
        <v>36</v>
      </c>
      <c r="Y80" s="6">
        <v>13</v>
      </c>
      <c r="Z80" s="6">
        <v>20</v>
      </c>
      <c r="AA80" s="6">
        <v>13</v>
      </c>
      <c r="AB80" s="6"/>
      <c r="AC80" s="6"/>
      <c r="AD80" s="22">
        <f t="shared" si="8"/>
        <v>346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16</v>
      </c>
      <c r="D81" s="5">
        <v>12</v>
      </c>
      <c r="E81" s="5">
        <v>25</v>
      </c>
      <c r="F81" s="5">
        <v>2</v>
      </c>
      <c r="G81" s="5">
        <v>17</v>
      </c>
      <c r="H81" s="5">
        <v>52</v>
      </c>
      <c r="I81" s="5">
        <v>10</v>
      </c>
      <c r="J81" s="5">
        <v>1</v>
      </c>
      <c r="K81" s="5">
        <v>3</v>
      </c>
      <c r="L81" s="5">
        <v>3</v>
      </c>
      <c r="M81" s="5">
        <v>0</v>
      </c>
      <c r="N81" s="5">
        <v>8</v>
      </c>
      <c r="O81" s="5">
        <v>5</v>
      </c>
      <c r="P81" s="5">
        <v>13</v>
      </c>
      <c r="Q81" s="5">
        <v>0</v>
      </c>
      <c r="R81" s="5">
        <v>1</v>
      </c>
      <c r="S81" s="5">
        <v>20</v>
      </c>
      <c r="T81" s="5">
        <v>2</v>
      </c>
      <c r="U81" s="6">
        <v>4</v>
      </c>
      <c r="V81" s="6">
        <v>0</v>
      </c>
      <c r="W81" s="6">
        <v>1</v>
      </c>
      <c r="X81" s="6">
        <v>2</v>
      </c>
      <c r="Y81" s="6">
        <v>7</v>
      </c>
      <c r="Z81" s="6">
        <v>3</v>
      </c>
      <c r="AA81" s="6">
        <v>48</v>
      </c>
      <c r="AB81" s="6"/>
      <c r="AC81" s="6"/>
      <c r="AD81" s="22">
        <f t="shared" si="8"/>
        <v>255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37</v>
      </c>
      <c r="D82" s="5">
        <v>24</v>
      </c>
      <c r="E82" s="5">
        <v>49</v>
      </c>
      <c r="F82" s="5">
        <v>9</v>
      </c>
      <c r="G82" s="5">
        <v>14</v>
      </c>
      <c r="H82" s="5">
        <v>82</v>
      </c>
      <c r="I82" s="5">
        <v>23</v>
      </c>
      <c r="J82" s="5">
        <v>8</v>
      </c>
      <c r="K82" s="5">
        <v>24</v>
      </c>
      <c r="L82" s="5">
        <v>30</v>
      </c>
      <c r="M82" s="5">
        <v>1</v>
      </c>
      <c r="N82" s="5">
        <v>0</v>
      </c>
      <c r="O82" s="5">
        <v>21</v>
      </c>
      <c r="P82" s="5">
        <v>18</v>
      </c>
      <c r="Q82" s="5">
        <v>1</v>
      </c>
      <c r="R82" s="5">
        <v>3</v>
      </c>
      <c r="S82" s="5">
        <v>0</v>
      </c>
      <c r="T82" s="5">
        <v>1</v>
      </c>
      <c r="U82" s="6">
        <v>17</v>
      </c>
      <c r="V82" s="6">
        <v>2</v>
      </c>
      <c r="W82" s="6">
        <v>28</v>
      </c>
      <c r="X82" s="6">
        <v>2</v>
      </c>
      <c r="Y82" s="6">
        <v>12</v>
      </c>
      <c r="Z82" s="6">
        <v>8</v>
      </c>
      <c r="AA82" s="6">
        <v>28</v>
      </c>
      <c r="AB82" s="6"/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37</v>
      </c>
      <c r="D83" s="5">
        <v>14</v>
      </c>
      <c r="E83" s="5">
        <v>31</v>
      </c>
      <c r="F83" s="5">
        <v>13</v>
      </c>
      <c r="G83" s="5">
        <v>32</v>
      </c>
      <c r="H83" s="5">
        <v>93</v>
      </c>
      <c r="I83" s="5">
        <v>1</v>
      </c>
      <c r="J83" s="5">
        <v>22</v>
      </c>
      <c r="K83" s="5">
        <v>21</v>
      </c>
      <c r="L83" s="5">
        <v>27</v>
      </c>
      <c r="M83" s="5">
        <v>11</v>
      </c>
      <c r="N83" s="5">
        <v>9</v>
      </c>
      <c r="O83" s="5">
        <v>1</v>
      </c>
      <c r="P83" s="5">
        <v>49</v>
      </c>
      <c r="Q83" s="5">
        <v>14</v>
      </c>
      <c r="R83" s="5">
        <v>64</v>
      </c>
      <c r="S83" s="5">
        <v>15</v>
      </c>
      <c r="T83" s="5">
        <v>122</v>
      </c>
      <c r="U83" s="6">
        <v>181</v>
      </c>
      <c r="V83" s="6">
        <v>60</v>
      </c>
      <c r="W83" s="6">
        <v>224</v>
      </c>
      <c r="X83" s="6">
        <v>117</v>
      </c>
      <c r="Y83" s="6">
        <v>145</v>
      </c>
      <c r="Z83" s="6">
        <v>118</v>
      </c>
      <c r="AA83" s="6">
        <v>157</v>
      </c>
      <c r="AB83" s="6"/>
      <c r="AC83" s="6"/>
      <c r="AD83" s="22">
        <f t="shared" si="8"/>
        <v>1578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0</v>
      </c>
      <c r="D84" s="5">
        <v>23</v>
      </c>
      <c r="E84" s="5">
        <v>0</v>
      </c>
      <c r="F84" s="5">
        <v>3</v>
      </c>
      <c r="G84" s="5">
        <v>2</v>
      </c>
      <c r="H84" s="5">
        <v>154</v>
      </c>
      <c r="I84" s="5">
        <v>0</v>
      </c>
      <c r="J84" s="5">
        <v>0</v>
      </c>
      <c r="K84" s="5">
        <v>16</v>
      </c>
      <c r="L84" s="5">
        <v>0</v>
      </c>
      <c r="M84" s="5">
        <v>8</v>
      </c>
      <c r="N84" s="5">
        <v>18</v>
      </c>
      <c r="O84" s="5">
        <v>57</v>
      </c>
      <c r="P84" s="5">
        <v>0</v>
      </c>
      <c r="Q84" s="5">
        <v>29</v>
      </c>
      <c r="R84" s="5">
        <v>47</v>
      </c>
      <c r="S84" s="5">
        <v>17</v>
      </c>
      <c r="T84" s="5">
        <v>92</v>
      </c>
      <c r="U84" s="6">
        <v>84</v>
      </c>
      <c r="V84" s="6">
        <v>16</v>
      </c>
      <c r="W84" s="6">
        <v>145</v>
      </c>
      <c r="X84" s="6">
        <v>106</v>
      </c>
      <c r="Y84" s="6">
        <v>74</v>
      </c>
      <c r="Z84" s="6">
        <v>123</v>
      </c>
      <c r="AA84" s="6">
        <v>137</v>
      </c>
      <c r="AB84" s="6"/>
      <c r="AC84" s="6"/>
      <c r="AD84" s="22">
        <f t="shared" si="8"/>
        <v>1151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12</v>
      </c>
      <c r="D85" s="5">
        <v>24</v>
      </c>
      <c r="E85" s="5">
        <v>3</v>
      </c>
      <c r="F85" s="5">
        <v>1</v>
      </c>
      <c r="G85" s="5">
        <v>2</v>
      </c>
      <c r="H85" s="5">
        <v>46</v>
      </c>
      <c r="I85" s="5">
        <v>1</v>
      </c>
      <c r="J85" s="5">
        <v>0</v>
      </c>
      <c r="K85" s="5">
        <v>0</v>
      </c>
      <c r="L85" s="5">
        <v>1</v>
      </c>
      <c r="M85" s="5">
        <v>0</v>
      </c>
      <c r="N85" s="5">
        <v>1</v>
      </c>
      <c r="O85" s="5">
        <v>18</v>
      </c>
      <c r="P85" s="5">
        <v>37</v>
      </c>
      <c r="Q85" s="5">
        <v>0</v>
      </c>
      <c r="R85" s="5">
        <v>1</v>
      </c>
      <c r="S85" s="5">
        <v>4</v>
      </c>
      <c r="T85" s="5">
        <v>34</v>
      </c>
      <c r="U85" s="6">
        <v>6</v>
      </c>
      <c r="V85" s="6">
        <v>0</v>
      </c>
      <c r="W85" s="6">
        <v>30</v>
      </c>
      <c r="X85" s="6">
        <v>13</v>
      </c>
      <c r="Y85" s="6">
        <v>52</v>
      </c>
      <c r="Z85" s="6">
        <v>58</v>
      </c>
      <c r="AA85" s="6">
        <v>38</v>
      </c>
      <c r="AB85" s="6"/>
      <c r="AC85" s="6"/>
      <c r="AD85" s="22">
        <f t="shared" si="8"/>
        <v>382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6</v>
      </c>
      <c r="D86" s="5">
        <v>4</v>
      </c>
      <c r="E86" s="5">
        <v>0</v>
      </c>
      <c r="F86" s="5">
        <v>0</v>
      </c>
      <c r="G86" s="5">
        <v>9</v>
      </c>
      <c r="H86" s="5">
        <v>491</v>
      </c>
      <c r="I86" s="5">
        <v>6</v>
      </c>
      <c r="J86" s="5">
        <v>6</v>
      </c>
      <c r="K86" s="5">
        <v>12</v>
      </c>
      <c r="L86" s="5">
        <v>6</v>
      </c>
      <c r="M86" s="5">
        <v>1</v>
      </c>
      <c r="N86" s="5">
        <v>5</v>
      </c>
      <c r="O86" s="5">
        <v>101</v>
      </c>
      <c r="P86" s="5">
        <v>44</v>
      </c>
      <c r="Q86" s="5">
        <v>1</v>
      </c>
      <c r="R86" s="5">
        <v>2</v>
      </c>
      <c r="S86" s="5">
        <v>4</v>
      </c>
      <c r="T86" s="5">
        <v>60</v>
      </c>
      <c r="U86" s="6">
        <v>12</v>
      </c>
      <c r="V86" s="6">
        <v>8</v>
      </c>
      <c r="W86" s="6">
        <v>85</v>
      </c>
      <c r="X86" s="6">
        <v>48</v>
      </c>
      <c r="Y86" s="6">
        <v>78</v>
      </c>
      <c r="Z86" s="6">
        <v>57</v>
      </c>
      <c r="AA86" s="6">
        <v>115</v>
      </c>
      <c r="AB86" s="6"/>
      <c r="AC86" s="6"/>
      <c r="AD86" s="22">
        <f t="shared" si="8"/>
        <v>1161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5</v>
      </c>
      <c r="D87" s="5">
        <v>8</v>
      </c>
      <c r="E87" s="5">
        <v>0</v>
      </c>
      <c r="F87" s="5">
        <v>8</v>
      </c>
      <c r="G87" s="5">
        <v>4</v>
      </c>
      <c r="H87" s="5">
        <v>96</v>
      </c>
      <c r="I87" s="5">
        <v>0</v>
      </c>
      <c r="J87" s="5">
        <v>8</v>
      </c>
      <c r="K87" s="5">
        <v>2</v>
      </c>
      <c r="L87" s="5">
        <v>2</v>
      </c>
      <c r="M87" s="5">
        <v>0</v>
      </c>
      <c r="N87" s="5">
        <v>0</v>
      </c>
      <c r="O87" s="5">
        <v>8</v>
      </c>
      <c r="P87" s="5">
        <v>16</v>
      </c>
      <c r="Q87" s="5">
        <v>6</v>
      </c>
      <c r="R87" s="5">
        <v>2</v>
      </c>
      <c r="S87" s="5">
        <v>0</v>
      </c>
      <c r="T87" s="5">
        <v>31</v>
      </c>
      <c r="U87" s="5">
        <v>8</v>
      </c>
      <c r="V87" s="5">
        <v>16</v>
      </c>
      <c r="W87" s="5">
        <v>44</v>
      </c>
      <c r="X87" s="5">
        <v>51</v>
      </c>
      <c r="Y87" s="5">
        <v>81</v>
      </c>
      <c r="Z87" s="5">
        <v>96</v>
      </c>
      <c r="AA87" s="5">
        <v>79</v>
      </c>
      <c r="AB87" s="5"/>
      <c r="AC87" s="6"/>
      <c r="AD87" s="22">
        <f t="shared" si="8"/>
        <v>571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2</v>
      </c>
      <c r="D88" s="5">
        <v>20</v>
      </c>
      <c r="E88" s="5">
        <v>11</v>
      </c>
      <c r="F88" s="5">
        <v>16</v>
      </c>
      <c r="G88" s="5">
        <v>18</v>
      </c>
      <c r="H88" s="5">
        <v>729</v>
      </c>
      <c r="I88" s="5">
        <v>13</v>
      </c>
      <c r="J88" s="5">
        <v>1</v>
      </c>
      <c r="K88" s="5">
        <v>15</v>
      </c>
      <c r="L88" s="5">
        <v>17</v>
      </c>
      <c r="M88" s="5">
        <v>4</v>
      </c>
      <c r="N88" s="5">
        <v>1</v>
      </c>
      <c r="O88" s="5">
        <v>151</v>
      </c>
      <c r="P88" s="5">
        <v>95</v>
      </c>
      <c r="Q88" s="5">
        <v>26</v>
      </c>
      <c r="R88" s="5">
        <v>67</v>
      </c>
      <c r="S88" s="5">
        <v>24</v>
      </c>
      <c r="T88" s="5">
        <v>3</v>
      </c>
      <c r="U88" s="6">
        <v>158</v>
      </c>
      <c r="V88" s="6">
        <v>13</v>
      </c>
      <c r="W88" s="6">
        <v>247</v>
      </c>
      <c r="X88" s="6">
        <v>114</v>
      </c>
      <c r="Y88" s="6">
        <v>95</v>
      </c>
      <c r="Z88" s="6">
        <v>104</v>
      </c>
      <c r="AA88" s="6">
        <v>186</v>
      </c>
      <c r="AB88" s="6"/>
      <c r="AC88" s="6"/>
      <c r="AD88" s="22">
        <f t="shared" si="8"/>
        <v>2130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3</v>
      </c>
      <c r="D89" s="5">
        <v>2</v>
      </c>
      <c r="E89" s="5">
        <v>10</v>
      </c>
      <c r="F89" s="5">
        <v>11</v>
      </c>
      <c r="G89" s="5">
        <v>6</v>
      </c>
      <c r="H89" s="5">
        <v>719</v>
      </c>
      <c r="I89" s="5">
        <v>2</v>
      </c>
      <c r="J89" s="5">
        <v>21</v>
      </c>
      <c r="K89" s="5">
        <v>22</v>
      </c>
      <c r="L89" s="5">
        <v>3</v>
      </c>
      <c r="M89" s="5">
        <v>1</v>
      </c>
      <c r="N89" s="5">
        <v>21</v>
      </c>
      <c r="O89" s="5">
        <v>214</v>
      </c>
      <c r="P89" s="5">
        <v>107</v>
      </c>
      <c r="Q89" s="5">
        <v>7</v>
      </c>
      <c r="R89" s="5">
        <v>17</v>
      </c>
      <c r="S89" s="5">
        <v>13</v>
      </c>
      <c r="T89" s="5">
        <v>178</v>
      </c>
      <c r="U89" s="6">
        <v>1</v>
      </c>
      <c r="V89" s="6">
        <v>12</v>
      </c>
      <c r="W89" s="6">
        <v>55</v>
      </c>
      <c r="X89" s="6">
        <v>25</v>
      </c>
      <c r="Y89" s="6">
        <v>119</v>
      </c>
      <c r="Z89" s="6">
        <v>67</v>
      </c>
      <c r="AA89" s="6">
        <v>117</v>
      </c>
      <c r="AB89" s="6"/>
      <c r="AC89" s="6"/>
      <c r="AD89" s="22">
        <f t="shared" si="8"/>
        <v>1753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4</v>
      </c>
      <c r="D90" s="5">
        <v>0</v>
      </c>
      <c r="E90" s="5">
        <v>3</v>
      </c>
      <c r="F90" s="5">
        <v>0</v>
      </c>
      <c r="G90" s="5">
        <v>1</v>
      </c>
      <c r="H90" s="5">
        <v>369</v>
      </c>
      <c r="I90" s="5">
        <v>2</v>
      </c>
      <c r="J90" s="5">
        <v>1</v>
      </c>
      <c r="K90" s="5">
        <v>6</v>
      </c>
      <c r="L90" s="5">
        <v>1</v>
      </c>
      <c r="M90" s="5">
        <v>8</v>
      </c>
      <c r="N90" s="5">
        <v>14</v>
      </c>
      <c r="O90" s="5">
        <v>80</v>
      </c>
      <c r="P90" s="5">
        <v>15</v>
      </c>
      <c r="Q90" s="5">
        <v>2</v>
      </c>
      <c r="R90" s="5">
        <v>21</v>
      </c>
      <c r="S90" s="5">
        <v>27</v>
      </c>
      <c r="T90" s="5">
        <v>16</v>
      </c>
      <c r="U90" s="6">
        <v>9</v>
      </c>
      <c r="V90" s="6">
        <v>1</v>
      </c>
      <c r="W90" s="6">
        <v>43</v>
      </c>
      <c r="X90" s="6">
        <v>63</v>
      </c>
      <c r="Y90" s="6">
        <v>35</v>
      </c>
      <c r="Z90" s="6">
        <v>61</v>
      </c>
      <c r="AA90" s="6">
        <v>28</v>
      </c>
      <c r="AB90" s="6"/>
      <c r="AC90" s="6"/>
      <c r="AD90" s="22">
        <f t="shared" si="8"/>
        <v>810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3</v>
      </c>
      <c r="D91" s="5">
        <v>0</v>
      </c>
      <c r="E91" s="5">
        <v>2</v>
      </c>
      <c r="F91" s="5">
        <v>8</v>
      </c>
      <c r="G91" s="5">
        <v>4</v>
      </c>
      <c r="H91" s="5">
        <v>1604</v>
      </c>
      <c r="I91" s="5">
        <v>20</v>
      </c>
      <c r="J91" s="5">
        <v>12</v>
      </c>
      <c r="K91" s="5">
        <v>32</v>
      </c>
      <c r="L91" s="5">
        <v>4</v>
      </c>
      <c r="M91" s="5">
        <v>6</v>
      </c>
      <c r="N91" s="5">
        <v>13</v>
      </c>
      <c r="O91" s="5">
        <v>302</v>
      </c>
      <c r="P91" s="5">
        <v>177</v>
      </c>
      <c r="Q91" s="5">
        <v>22</v>
      </c>
      <c r="R91" s="5">
        <v>78</v>
      </c>
      <c r="S91" s="5">
        <v>32</v>
      </c>
      <c r="T91" s="5">
        <v>210</v>
      </c>
      <c r="U91" s="6">
        <v>31</v>
      </c>
      <c r="V91" s="6">
        <v>26</v>
      </c>
      <c r="W91" s="6">
        <v>8</v>
      </c>
      <c r="X91" s="6">
        <v>37</v>
      </c>
      <c r="Y91" s="6">
        <v>145</v>
      </c>
      <c r="Z91" s="6">
        <v>260</v>
      </c>
      <c r="AA91" s="6">
        <v>431</v>
      </c>
      <c r="AB91" s="6"/>
      <c r="AC91" s="6"/>
      <c r="AD91" s="22">
        <f t="shared" si="8"/>
        <v>3467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0</v>
      </c>
      <c r="D92" s="5">
        <v>0</v>
      </c>
      <c r="E92" s="5">
        <v>2</v>
      </c>
      <c r="F92" s="5">
        <v>1</v>
      </c>
      <c r="G92" s="5">
        <v>1</v>
      </c>
      <c r="H92" s="5">
        <v>895</v>
      </c>
      <c r="I92" s="5">
        <v>2</v>
      </c>
      <c r="J92" s="5">
        <v>20</v>
      </c>
      <c r="K92" s="5">
        <v>22</v>
      </c>
      <c r="L92" s="5">
        <v>47</v>
      </c>
      <c r="M92" s="5">
        <v>5</v>
      </c>
      <c r="N92" s="5">
        <v>5</v>
      </c>
      <c r="O92" s="5">
        <v>144</v>
      </c>
      <c r="P92" s="5">
        <v>143</v>
      </c>
      <c r="Q92" s="5">
        <v>31</v>
      </c>
      <c r="R92" s="5">
        <v>51</v>
      </c>
      <c r="S92" s="5">
        <v>51</v>
      </c>
      <c r="T92" s="5">
        <v>124</v>
      </c>
      <c r="U92" s="6">
        <v>47</v>
      </c>
      <c r="V92" s="6">
        <v>77</v>
      </c>
      <c r="W92" s="6">
        <v>50</v>
      </c>
      <c r="X92" s="6">
        <v>10</v>
      </c>
      <c r="Y92" s="6">
        <v>80</v>
      </c>
      <c r="Z92" s="6">
        <v>141</v>
      </c>
      <c r="AA92" s="6">
        <v>271</v>
      </c>
      <c r="AB92" s="6"/>
      <c r="AC92" s="6"/>
      <c r="AD92" s="22">
        <f t="shared" si="8"/>
        <v>2220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1</v>
      </c>
      <c r="D93" s="5">
        <v>1</v>
      </c>
      <c r="E93" s="5">
        <v>20</v>
      </c>
      <c r="F93" s="5">
        <v>1</v>
      </c>
      <c r="G93" s="5">
        <v>12</v>
      </c>
      <c r="H93" s="5">
        <v>1276</v>
      </c>
      <c r="I93" s="5">
        <v>37</v>
      </c>
      <c r="J93" s="5">
        <v>3</v>
      </c>
      <c r="K93" s="5">
        <v>10</v>
      </c>
      <c r="L93" s="5">
        <v>11</v>
      </c>
      <c r="M93" s="5">
        <v>11</v>
      </c>
      <c r="N93" s="5">
        <v>20</v>
      </c>
      <c r="O93" s="5">
        <v>208</v>
      </c>
      <c r="P93" s="5">
        <v>71</v>
      </c>
      <c r="Q93" s="5">
        <v>53</v>
      </c>
      <c r="R93" s="5">
        <v>61</v>
      </c>
      <c r="S93" s="5">
        <v>86</v>
      </c>
      <c r="T93" s="5">
        <v>121</v>
      </c>
      <c r="U93" s="6">
        <v>113</v>
      </c>
      <c r="V93" s="6">
        <v>49</v>
      </c>
      <c r="W93" s="6">
        <v>191</v>
      </c>
      <c r="X93" s="6">
        <v>98</v>
      </c>
      <c r="Y93" s="6">
        <v>12</v>
      </c>
      <c r="Z93" s="6">
        <v>213</v>
      </c>
      <c r="AA93" s="6">
        <v>400</v>
      </c>
      <c r="AB93" s="6"/>
      <c r="AC93" s="6"/>
      <c r="AD93" s="22">
        <f t="shared" si="8"/>
        <v>3079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0</v>
      </c>
      <c r="D94" s="5">
        <v>10</v>
      </c>
      <c r="E94" s="5">
        <v>6</v>
      </c>
      <c r="F94" s="5">
        <v>3</v>
      </c>
      <c r="G94" s="5">
        <v>1</v>
      </c>
      <c r="H94" s="5">
        <v>1026</v>
      </c>
      <c r="I94" s="5">
        <v>14</v>
      </c>
      <c r="J94" s="5">
        <v>3</v>
      </c>
      <c r="K94" s="5">
        <v>2</v>
      </c>
      <c r="L94" s="5">
        <v>19</v>
      </c>
      <c r="M94" s="5">
        <v>4</v>
      </c>
      <c r="N94" s="5">
        <v>20</v>
      </c>
      <c r="O94" s="5">
        <v>115</v>
      </c>
      <c r="P94" s="5">
        <v>167</v>
      </c>
      <c r="Q94" s="5">
        <v>57</v>
      </c>
      <c r="R94" s="5">
        <v>59</v>
      </c>
      <c r="S94" s="5">
        <v>72</v>
      </c>
      <c r="T94" s="5">
        <v>92</v>
      </c>
      <c r="U94" s="6">
        <v>78</v>
      </c>
      <c r="V94" s="6">
        <v>109</v>
      </c>
      <c r="W94" s="6">
        <v>289</v>
      </c>
      <c r="X94" s="6">
        <v>146</v>
      </c>
      <c r="Y94" s="6">
        <v>267</v>
      </c>
      <c r="Z94" s="6">
        <v>11</v>
      </c>
      <c r="AA94" s="6">
        <v>154</v>
      </c>
      <c r="AB94" s="6"/>
      <c r="AC94" s="6"/>
      <c r="AD94" s="22">
        <f t="shared" si="8"/>
        <v>2724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0</v>
      </c>
      <c r="D95" s="5">
        <v>9</v>
      </c>
      <c r="E95" s="5">
        <v>1</v>
      </c>
      <c r="F95" s="5">
        <v>0</v>
      </c>
      <c r="G95" s="5">
        <v>19</v>
      </c>
      <c r="H95" s="5">
        <v>1632</v>
      </c>
      <c r="I95" s="5">
        <v>3</v>
      </c>
      <c r="J95" s="5">
        <v>3</v>
      </c>
      <c r="K95" s="5">
        <v>34</v>
      </c>
      <c r="L95" s="5">
        <v>24</v>
      </c>
      <c r="M95" s="5">
        <v>45</v>
      </c>
      <c r="N95" s="5">
        <v>22</v>
      </c>
      <c r="O95" s="5">
        <v>316</v>
      </c>
      <c r="P95" s="5">
        <v>160</v>
      </c>
      <c r="Q95" s="5">
        <v>42</v>
      </c>
      <c r="R95" s="5">
        <v>101</v>
      </c>
      <c r="S95" s="5">
        <v>72</v>
      </c>
      <c r="T95" s="5">
        <v>124</v>
      </c>
      <c r="U95" s="6">
        <v>102</v>
      </c>
      <c r="V95" s="6">
        <v>48</v>
      </c>
      <c r="W95" s="6">
        <v>344</v>
      </c>
      <c r="X95" s="6">
        <v>258</v>
      </c>
      <c r="Y95" s="6">
        <v>382</v>
      </c>
      <c r="Z95" s="6">
        <v>207</v>
      </c>
      <c r="AA95" s="6">
        <v>2</v>
      </c>
      <c r="AB95" s="6"/>
      <c r="AC95" s="6"/>
      <c r="AD95" s="22">
        <f t="shared" si="8"/>
        <v>3950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481</v>
      </c>
      <c r="D98" s="23">
        <f t="shared" si="11"/>
        <v>300</v>
      </c>
      <c r="E98" s="23">
        <f t="shared" si="11"/>
        <v>336</v>
      </c>
      <c r="F98" s="23">
        <f t="shared" si="11"/>
        <v>117</v>
      </c>
      <c r="G98" s="23">
        <f t="shared" si="11"/>
        <v>342</v>
      </c>
      <c r="H98" s="23">
        <f t="shared" si="11"/>
        <v>10418</v>
      </c>
      <c r="I98" s="23">
        <f t="shared" si="11"/>
        <v>197</v>
      </c>
      <c r="J98" s="23">
        <f t="shared" si="11"/>
        <v>202</v>
      </c>
      <c r="K98" s="23">
        <f t="shared" si="11"/>
        <v>437</v>
      </c>
      <c r="L98" s="23">
        <f t="shared" si="11"/>
        <v>314</v>
      </c>
      <c r="M98" s="23">
        <f t="shared" si="11"/>
        <v>227</v>
      </c>
      <c r="N98" s="23">
        <f t="shared" si="11"/>
        <v>453</v>
      </c>
      <c r="O98" s="23">
        <f t="shared" si="11"/>
        <v>2043</v>
      </c>
      <c r="P98" s="23">
        <f t="shared" si="11"/>
        <v>1302</v>
      </c>
      <c r="Q98" s="23">
        <f t="shared" si="11"/>
        <v>375</v>
      </c>
      <c r="R98" s="23">
        <f t="shared" si="11"/>
        <v>1073</v>
      </c>
      <c r="S98" s="23">
        <f t="shared" si="11"/>
        <v>563</v>
      </c>
      <c r="T98" s="23">
        <f t="shared" si="11"/>
        <v>1946</v>
      </c>
      <c r="U98" s="23">
        <f t="shared" si="11"/>
        <v>1544</v>
      </c>
      <c r="V98" s="23">
        <f t="shared" si="11"/>
        <v>876</v>
      </c>
      <c r="W98" s="23">
        <f t="shared" si="11"/>
        <v>3539</v>
      </c>
      <c r="X98" s="23">
        <f t="shared" si="11"/>
        <v>1932</v>
      </c>
      <c r="Y98" s="23">
        <f t="shared" si="11"/>
        <v>2872</v>
      </c>
      <c r="Z98" s="23">
        <f t="shared" si="11"/>
        <v>2555</v>
      </c>
      <c r="AA98" s="23">
        <f t="shared" si="11"/>
        <v>3594</v>
      </c>
      <c r="AB98" s="23">
        <f t="shared" si="11"/>
        <v>0</v>
      </c>
      <c r="AC98" s="23">
        <f t="shared" si="11"/>
        <v>0</v>
      </c>
      <c r="AD98" s="23">
        <f>SUM(AD71:AD97)</f>
        <v>38038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Julio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22</v>
      </c>
      <c r="D104" s="5">
        <f t="shared" ref="D104:AB104" si="12">+D7+D39+D71</f>
        <v>108</v>
      </c>
      <c r="E104" s="5">
        <f t="shared" si="12"/>
        <v>273</v>
      </c>
      <c r="F104" s="5">
        <f t="shared" si="12"/>
        <v>431</v>
      </c>
      <c r="G104" s="5">
        <f t="shared" si="12"/>
        <v>455</v>
      </c>
      <c r="H104" s="5">
        <f t="shared" si="12"/>
        <v>5057</v>
      </c>
      <c r="I104" s="5">
        <f t="shared" si="12"/>
        <v>561</v>
      </c>
      <c r="J104" s="5">
        <f t="shared" si="12"/>
        <v>529</v>
      </c>
      <c r="K104" s="5">
        <f t="shared" si="12"/>
        <v>459</v>
      </c>
      <c r="L104" s="5">
        <f t="shared" si="12"/>
        <v>620</v>
      </c>
      <c r="M104" s="5">
        <f t="shared" si="12"/>
        <v>417</v>
      </c>
      <c r="N104" s="5">
        <f t="shared" si="12"/>
        <v>519</v>
      </c>
      <c r="O104" s="5">
        <f t="shared" si="12"/>
        <v>528</v>
      </c>
      <c r="P104" s="5">
        <f t="shared" si="12"/>
        <v>225</v>
      </c>
      <c r="Q104" s="5">
        <f t="shared" si="12"/>
        <v>194</v>
      </c>
      <c r="R104" s="5">
        <f t="shared" si="12"/>
        <v>246</v>
      </c>
      <c r="S104" s="5">
        <f t="shared" si="12"/>
        <v>170</v>
      </c>
      <c r="T104" s="5">
        <f t="shared" si="12"/>
        <v>261</v>
      </c>
      <c r="U104" s="6">
        <f t="shared" si="12"/>
        <v>109</v>
      </c>
      <c r="V104" s="6">
        <f t="shared" si="12"/>
        <v>102</v>
      </c>
      <c r="W104" s="6">
        <f t="shared" si="12"/>
        <v>118</v>
      </c>
      <c r="X104" s="6">
        <f t="shared" si="12"/>
        <v>110</v>
      </c>
      <c r="Y104" s="6">
        <f t="shared" si="12"/>
        <v>58</v>
      </c>
      <c r="Z104" s="6">
        <f t="shared" si="12"/>
        <v>96</v>
      </c>
      <c r="AA104" s="6">
        <f t="shared" si="12"/>
        <v>239</v>
      </c>
      <c r="AB104" s="6">
        <f t="shared" si="12"/>
        <v>0</v>
      </c>
      <c r="AC104" s="6">
        <v>0</v>
      </c>
      <c r="AD104" s="22">
        <f>SUM(C104:AC104)</f>
        <v>11907</v>
      </c>
    </row>
    <row r="105" spans="2:59" x14ac:dyDescent="0.3">
      <c r="B105" s="21" t="s">
        <v>50</v>
      </c>
      <c r="C105" s="5">
        <f t="shared" ref="C105:AB114" si="13">+C8+C40+C72</f>
        <v>202</v>
      </c>
      <c r="D105" s="5">
        <f t="shared" si="13"/>
        <v>16</v>
      </c>
      <c r="E105" s="5">
        <f t="shared" si="13"/>
        <v>78</v>
      </c>
      <c r="F105" s="5">
        <f t="shared" si="13"/>
        <v>101</v>
      </c>
      <c r="G105" s="5">
        <f t="shared" si="13"/>
        <v>245</v>
      </c>
      <c r="H105" s="5">
        <f t="shared" si="13"/>
        <v>3598</v>
      </c>
      <c r="I105" s="5">
        <f t="shared" si="13"/>
        <v>540</v>
      </c>
      <c r="J105" s="5">
        <f t="shared" si="13"/>
        <v>501</v>
      </c>
      <c r="K105" s="5">
        <f t="shared" si="13"/>
        <v>565</v>
      </c>
      <c r="L105" s="5">
        <f t="shared" si="13"/>
        <v>435</v>
      </c>
      <c r="M105" s="5">
        <f t="shared" si="13"/>
        <v>350</v>
      </c>
      <c r="N105" s="5">
        <f t="shared" si="13"/>
        <v>703</v>
      </c>
      <c r="O105" s="5">
        <f t="shared" si="13"/>
        <v>690</v>
      </c>
      <c r="P105" s="5">
        <f t="shared" si="13"/>
        <v>225</v>
      </c>
      <c r="Q105" s="5">
        <f t="shared" si="13"/>
        <v>181</v>
      </c>
      <c r="R105" s="5">
        <f t="shared" si="13"/>
        <v>284</v>
      </c>
      <c r="S105" s="5">
        <f t="shared" si="13"/>
        <v>326</v>
      </c>
      <c r="T105" s="5">
        <f t="shared" si="13"/>
        <v>303</v>
      </c>
      <c r="U105" s="6">
        <f t="shared" si="13"/>
        <v>132</v>
      </c>
      <c r="V105" s="6">
        <f t="shared" si="13"/>
        <v>172</v>
      </c>
      <c r="W105" s="6">
        <f t="shared" si="13"/>
        <v>265</v>
      </c>
      <c r="X105" s="6">
        <f t="shared" si="13"/>
        <v>68</v>
      </c>
      <c r="Y105" s="6">
        <f t="shared" si="13"/>
        <v>137</v>
      </c>
      <c r="Z105" s="6">
        <f t="shared" si="13"/>
        <v>103</v>
      </c>
      <c r="AA105" s="6">
        <f t="shared" si="13"/>
        <v>347</v>
      </c>
      <c r="AB105" s="6">
        <f t="shared" si="13"/>
        <v>0</v>
      </c>
      <c r="AC105" s="6">
        <v>0</v>
      </c>
      <c r="AD105" s="22">
        <f t="shared" ref="AD105:AD130" si="14">SUM(C105:AC105)</f>
        <v>10567</v>
      </c>
    </row>
    <row r="106" spans="2:59" x14ac:dyDescent="0.3">
      <c r="B106" s="21" t="s">
        <v>61</v>
      </c>
      <c r="C106" s="5">
        <f t="shared" si="13"/>
        <v>375</v>
      </c>
      <c r="D106" s="5">
        <f t="shared" si="13"/>
        <v>54</v>
      </c>
      <c r="E106" s="5">
        <f t="shared" si="13"/>
        <v>4</v>
      </c>
      <c r="F106" s="5">
        <f t="shared" si="13"/>
        <v>90</v>
      </c>
      <c r="G106" s="5">
        <f t="shared" si="13"/>
        <v>135</v>
      </c>
      <c r="H106" s="5">
        <f t="shared" si="13"/>
        <v>3540</v>
      </c>
      <c r="I106" s="5">
        <f t="shared" si="13"/>
        <v>473</v>
      </c>
      <c r="J106" s="5">
        <f t="shared" si="13"/>
        <v>393</v>
      </c>
      <c r="K106" s="5">
        <f t="shared" si="13"/>
        <v>341</v>
      </c>
      <c r="L106" s="5">
        <f t="shared" si="13"/>
        <v>522</v>
      </c>
      <c r="M106" s="5">
        <f t="shared" si="13"/>
        <v>374</v>
      </c>
      <c r="N106" s="5">
        <f t="shared" si="13"/>
        <v>635</v>
      </c>
      <c r="O106" s="5">
        <f t="shared" si="13"/>
        <v>569</v>
      </c>
      <c r="P106" s="5">
        <f t="shared" si="13"/>
        <v>111</v>
      </c>
      <c r="Q106" s="5">
        <f t="shared" si="13"/>
        <v>112</v>
      </c>
      <c r="R106" s="5">
        <f t="shared" si="13"/>
        <v>212</v>
      </c>
      <c r="S106" s="5">
        <f t="shared" si="13"/>
        <v>225</v>
      </c>
      <c r="T106" s="5">
        <f t="shared" si="13"/>
        <v>215</v>
      </c>
      <c r="U106" s="6">
        <f t="shared" si="13"/>
        <v>206</v>
      </c>
      <c r="V106" s="6">
        <f t="shared" si="13"/>
        <v>91</v>
      </c>
      <c r="W106" s="6">
        <f t="shared" si="13"/>
        <v>152</v>
      </c>
      <c r="X106" s="6">
        <f t="shared" si="13"/>
        <v>51</v>
      </c>
      <c r="Y106" s="6">
        <f t="shared" si="13"/>
        <v>87</v>
      </c>
      <c r="Z106" s="6">
        <f t="shared" si="13"/>
        <v>47</v>
      </c>
      <c r="AA106" s="6">
        <f t="shared" si="13"/>
        <v>189</v>
      </c>
      <c r="AB106" s="6">
        <f t="shared" si="13"/>
        <v>0</v>
      </c>
      <c r="AC106" s="6">
        <v>0</v>
      </c>
      <c r="AD106" s="22">
        <f t="shared" si="14"/>
        <v>9203</v>
      </c>
    </row>
    <row r="107" spans="2:59" x14ac:dyDescent="0.3">
      <c r="B107" s="21" t="s">
        <v>7</v>
      </c>
      <c r="C107" s="5">
        <f t="shared" si="13"/>
        <v>578</v>
      </c>
      <c r="D107" s="5">
        <f t="shared" si="13"/>
        <v>66</v>
      </c>
      <c r="E107" s="5">
        <f t="shared" si="13"/>
        <v>91</v>
      </c>
      <c r="F107" s="5">
        <f t="shared" si="13"/>
        <v>13</v>
      </c>
      <c r="G107" s="5">
        <f t="shared" si="13"/>
        <v>37</v>
      </c>
      <c r="H107" s="5">
        <f t="shared" si="13"/>
        <v>1726</v>
      </c>
      <c r="I107" s="5">
        <f t="shared" si="13"/>
        <v>312</v>
      </c>
      <c r="J107" s="5">
        <f t="shared" si="13"/>
        <v>275</v>
      </c>
      <c r="K107" s="5">
        <f t="shared" si="13"/>
        <v>349</v>
      </c>
      <c r="L107" s="5">
        <f t="shared" si="13"/>
        <v>474</v>
      </c>
      <c r="M107" s="5">
        <f t="shared" si="13"/>
        <v>193</v>
      </c>
      <c r="N107" s="5">
        <f t="shared" si="13"/>
        <v>428</v>
      </c>
      <c r="O107" s="5">
        <f t="shared" si="13"/>
        <v>353</v>
      </c>
      <c r="P107" s="5">
        <f t="shared" si="13"/>
        <v>174</v>
      </c>
      <c r="Q107" s="5">
        <f t="shared" si="13"/>
        <v>76</v>
      </c>
      <c r="R107" s="5">
        <f t="shared" si="13"/>
        <v>200</v>
      </c>
      <c r="S107" s="5">
        <f t="shared" si="13"/>
        <v>150</v>
      </c>
      <c r="T107" s="5">
        <f t="shared" si="13"/>
        <v>177</v>
      </c>
      <c r="U107" s="6">
        <f t="shared" si="13"/>
        <v>124</v>
      </c>
      <c r="V107" s="6">
        <f t="shared" si="13"/>
        <v>107</v>
      </c>
      <c r="W107" s="6">
        <f t="shared" si="13"/>
        <v>136</v>
      </c>
      <c r="X107" s="6">
        <f t="shared" si="13"/>
        <v>16</v>
      </c>
      <c r="Y107" s="6">
        <f t="shared" si="13"/>
        <v>105</v>
      </c>
      <c r="Z107" s="6">
        <f t="shared" si="13"/>
        <v>27</v>
      </c>
      <c r="AA107" s="6">
        <f t="shared" si="13"/>
        <v>191</v>
      </c>
      <c r="AB107" s="6">
        <f t="shared" si="13"/>
        <v>0</v>
      </c>
      <c r="AC107" s="6">
        <v>0</v>
      </c>
      <c r="AD107" s="22">
        <f t="shared" si="14"/>
        <v>6378</v>
      </c>
    </row>
    <row r="108" spans="2:59" x14ac:dyDescent="0.3">
      <c r="B108" s="21" t="s">
        <v>8</v>
      </c>
      <c r="C108" s="5">
        <f t="shared" si="13"/>
        <v>728</v>
      </c>
      <c r="D108" s="5">
        <f t="shared" si="13"/>
        <v>200</v>
      </c>
      <c r="E108" s="5">
        <f t="shared" si="13"/>
        <v>193</v>
      </c>
      <c r="F108" s="5">
        <f t="shared" si="13"/>
        <v>27</v>
      </c>
      <c r="G108" s="5">
        <f t="shared" si="13"/>
        <v>15</v>
      </c>
      <c r="H108" s="5">
        <f t="shared" si="13"/>
        <v>2874</v>
      </c>
      <c r="I108" s="5">
        <f t="shared" si="13"/>
        <v>547</v>
      </c>
      <c r="J108" s="5">
        <f t="shared" si="13"/>
        <v>569</v>
      </c>
      <c r="K108" s="5">
        <f t="shared" si="13"/>
        <v>595</v>
      </c>
      <c r="L108" s="5">
        <f t="shared" si="13"/>
        <v>807</v>
      </c>
      <c r="M108" s="5">
        <f t="shared" si="13"/>
        <v>358</v>
      </c>
      <c r="N108" s="5">
        <f t="shared" si="13"/>
        <v>792</v>
      </c>
      <c r="O108" s="5">
        <f t="shared" si="13"/>
        <v>442</v>
      </c>
      <c r="P108" s="5">
        <f t="shared" si="13"/>
        <v>292</v>
      </c>
      <c r="Q108" s="5">
        <f t="shared" si="13"/>
        <v>118</v>
      </c>
      <c r="R108" s="5">
        <f t="shared" si="13"/>
        <v>370</v>
      </c>
      <c r="S108" s="5">
        <f t="shared" si="13"/>
        <v>228</v>
      </c>
      <c r="T108" s="5">
        <f t="shared" si="13"/>
        <v>445</v>
      </c>
      <c r="U108" s="6">
        <f t="shared" si="13"/>
        <v>155</v>
      </c>
      <c r="V108" s="6">
        <f t="shared" si="13"/>
        <v>126</v>
      </c>
      <c r="W108" s="6">
        <f t="shared" si="13"/>
        <v>234</v>
      </c>
      <c r="X108" s="6">
        <f t="shared" si="13"/>
        <v>111</v>
      </c>
      <c r="Y108" s="6">
        <f t="shared" si="13"/>
        <v>124</v>
      </c>
      <c r="Z108" s="6">
        <f t="shared" si="13"/>
        <v>151</v>
      </c>
      <c r="AA108" s="6">
        <f t="shared" si="13"/>
        <v>358</v>
      </c>
      <c r="AB108" s="6">
        <f t="shared" si="13"/>
        <v>0</v>
      </c>
      <c r="AC108" s="6">
        <v>0</v>
      </c>
      <c r="AD108" s="22">
        <f t="shared" si="14"/>
        <v>10859</v>
      </c>
    </row>
    <row r="109" spans="2:59" x14ac:dyDescent="0.3">
      <c r="B109" s="21" t="s">
        <v>62</v>
      </c>
      <c r="C109" s="5">
        <f t="shared" si="13"/>
        <v>6993</v>
      </c>
      <c r="D109" s="5">
        <f t="shared" si="13"/>
        <v>3329</v>
      </c>
      <c r="E109" s="5">
        <f t="shared" si="13"/>
        <v>3455</v>
      </c>
      <c r="F109" s="5">
        <f t="shared" si="13"/>
        <v>1781</v>
      </c>
      <c r="G109" s="5">
        <f t="shared" si="13"/>
        <v>2493</v>
      </c>
      <c r="H109" s="5">
        <f t="shared" si="13"/>
        <v>8428</v>
      </c>
      <c r="I109" s="5">
        <f t="shared" si="13"/>
        <v>550</v>
      </c>
      <c r="J109" s="5">
        <f t="shared" si="13"/>
        <v>923</v>
      </c>
      <c r="K109" s="5">
        <f t="shared" si="13"/>
        <v>2736</v>
      </c>
      <c r="L109" s="5">
        <f t="shared" si="13"/>
        <v>2057</v>
      </c>
      <c r="M109" s="5">
        <f t="shared" si="13"/>
        <v>1641</v>
      </c>
      <c r="N109" s="5">
        <f t="shared" si="13"/>
        <v>1733</v>
      </c>
      <c r="O109" s="5">
        <f t="shared" si="13"/>
        <v>2234</v>
      </c>
      <c r="P109" s="5">
        <f t="shared" si="13"/>
        <v>3738</v>
      </c>
      <c r="Q109" s="5">
        <f t="shared" si="13"/>
        <v>3646</v>
      </c>
      <c r="R109" s="5">
        <f t="shared" si="13"/>
        <v>17957</v>
      </c>
      <c r="S109" s="5">
        <f t="shared" si="13"/>
        <v>5255</v>
      </c>
      <c r="T109" s="5">
        <f t="shared" si="13"/>
        <v>22734</v>
      </c>
      <c r="U109" s="6">
        <f t="shared" si="13"/>
        <v>18298</v>
      </c>
      <c r="V109" s="6">
        <f t="shared" si="13"/>
        <v>9486</v>
      </c>
      <c r="W109" s="6">
        <f t="shared" si="13"/>
        <v>24701</v>
      </c>
      <c r="X109" s="6">
        <f t="shared" si="13"/>
        <v>13752</v>
      </c>
      <c r="Y109" s="6">
        <f t="shared" si="13"/>
        <v>21600</v>
      </c>
      <c r="Z109" s="6">
        <f t="shared" si="13"/>
        <v>17698</v>
      </c>
      <c r="AA109" s="6">
        <f t="shared" si="13"/>
        <v>22934</v>
      </c>
      <c r="AB109" s="6">
        <f t="shared" si="13"/>
        <v>0</v>
      </c>
      <c r="AC109" s="6">
        <v>0</v>
      </c>
      <c r="AD109" s="22">
        <f t="shared" si="14"/>
        <v>220152</v>
      </c>
    </row>
    <row r="110" spans="2:59" x14ac:dyDescent="0.3">
      <c r="B110" s="21" t="s">
        <v>10</v>
      </c>
      <c r="C110" s="5">
        <f t="shared" si="13"/>
        <v>594</v>
      </c>
      <c r="D110" s="5">
        <f t="shared" si="13"/>
        <v>480</v>
      </c>
      <c r="E110" s="5">
        <f t="shared" si="13"/>
        <v>408</v>
      </c>
      <c r="F110" s="5">
        <f t="shared" si="13"/>
        <v>289</v>
      </c>
      <c r="G110" s="5">
        <f t="shared" si="13"/>
        <v>451</v>
      </c>
      <c r="H110" s="5">
        <f t="shared" si="13"/>
        <v>584</v>
      </c>
      <c r="I110" s="5">
        <f t="shared" si="13"/>
        <v>4</v>
      </c>
      <c r="J110" s="5">
        <f t="shared" si="13"/>
        <v>65</v>
      </c>
      <c r="K110" s="5">
        <f t="shared" si="13"/>
        <v>228</v>
      </c>
      <c r="L110" s="5">
        <f t="shared" si="13"/>
        <v>330</v>
      </c>
      <c r="M110" s="5">
        <f t="shared" si="13"/>
        <v>234</v>
      </c>
      <c r="N110" s="5">
        <f t="shared" si="13"/>
        <v>327</v>
      </c>
      <c r="O110" s="5">
        <f t="shared" si="13"/>
        <v>49</v>
      </c>
      <c r="P110" s="5">
        <f t="shared" si="13"/>
        <v>106</v>
      </c>
      <c r="Q110" s="5">
        <f t="shared" si="13"/>
        <v>87</v>
      </c>
      <c r="R110" s="5">
        <f t="shared" si="13"/>
        <v>313</v>
      </c>
      <c r="S110" s="5">
        <f t="shared" si="13"/>
        <v>34</v>
      </c>
      <c r="T110" s="5">
        <f t="shared" si="13"/>
        <v>261</v>
      </c>
      <c r="U110" s="6">
        <f t="shared" si="13"/>
        <v>171</v>
      </c>
      <c r="V110" s="6">
        <f t="shared" si="13"/>
        <v>117</v>
      </c>
      <c r="W110" s="6">
        <f t="shared" si="13"/>
        <v>227</v>
      </c>
      <c r="X110" s="6">
        <f t="shared" si="13"/>
        <v>98</v>
      </c>
      <c r="Y110" s="6">
        <f t="shared" si="13"/>
        <v>257</v>
      </c>
      <c r="Z110" s="6">
        <f t="shared" si="13"/>
        <v>189</v>
      </c>
      <c r="AA110" s="6">
        <f t="shared" si="13"/>
        <v>168</v>
      </c>
      <c r="AB110" s="6">
        <f t="shared" si="13"/>
        <v>0</v>
      </c>
      <c r="AC110" s="6">
        <v>0</v>
      </c>
      <c r="AD110" s="22">
        <f t="shared" si="14"/>
        <v>6071</v>
      </c>
    </row>
    <row r="111" spans="2:59" x14ac:dyDescent="0.3">
      <c r="B111" s="21" t="s">
        <v>11</v>
      </c>
      <c r="C111" s="5">
        <f t="shared" si="13"/>
        <v>636</v>
      </c>
      <c r="D111" s="5">
        <f t="shared" si="13"/>
        <v>452</v>
      </c>
      <c r="E111" s="5">
        <f t="shared" si="13"/>
        <v>447</v>
      </c>
      <c r="F111" s="5">
        <f t="shared" si="13"/>
        <v>374</v>
      </c>
      <c r="G111" s="5">
        <f t="shared" si="13"/>
        <v>674</v>
      </c>
      <c r="H111" s="5">
        <f t="shared" si="13"/>
        <v>1171</v>
      </c>
      <c r="I111" s="5">
        <f t="shared" si="13"/>
        <v>144</v>
      </c>
      <c r="J111" s="5">
        <f t="shared" si="13"/>
        <v>14</v>
      </c>
      <c r="K111" s="5">
        <f t="shared" si="13"/>
        <v>203</v>
      </c>
      <c r="L111" s="5">
        <f t="shared" si="13"/>
        <v>271</v>
      </c>
      <c r="M111" s="5">
        <f t="shared" si="13"/>
        <v>255</v>
      </c>
      <c r="N111" s="5">
        <f t="shared" si="13"/>
        <v>361</v>
      </c>
      <c r="O111" s="5">
        <f t="shared" si="13"/>
        <v>175</v>
      </c>
      <c r="P111" s="5">
        <f t="shared" si="13"/>
        <v>136</v>
      </c>
      <c r="Q111" s="5">
        <f t="shared" si="13"/>
        <v>125</v>
      </c>
      <c r="R111" s="5">
        <f t="shared" si="13"/>
        <v>477</v>
      </c>
      <c r="S111" s="5">
        <f t="shared" si="13"/>
        <v>168</v>
      </c>
      <c r="T111" s="5">
        <f t="shared" si="13"/>
        <v>321</v>
      </c>
      <c r="U111" s="6">
        <f t="shared" si="13"/>
        <v>223</v>
      </c>
      <c r="V111" s="6">
        <f t="shared" si="13"/>
        <v>190</v>
      </c>
      <c r="W111" s="6">
        <f t="shared" si="13"/>
        <v>227</v>
      </c>
      <c r="X111" s="6">
        <f t="shared" si="13"/>
        <v>227</v>
      </c>
      <c r="Y111" s="6">
        <f t="shared" si="13"/>
        <v>229</v>
      </c>
      <c r="Z111" s="6">
        <f t="shared" si="13"/>
        <v>268</v>
      </c>
      <c r="AA111" s="6">
        <f t="shared" si="13"/>
        <v>329</v>
      </c>
      <c r="AB111" s="6">
        <f t="shared" si="13"/>
        <v>0</v>
      </c>
      <c r="AC111" s="6">
        <v>0</v>
      </c>
      <c r="AD111" s="22">
        <f t="shared" si="14"/>
        <v>8097</v>
      </c>
    </row>
    <row r="112" spans="2:59" x14ac:dyDescent="0.3">
      <c r="B112" s="21" t="s">
        <v>63</v>
      </c>
      <c r="C112" s="5">
        <f t="shared" si="13"/>
        <v>661</v>
      </c>
      <c r="D112" s="5">
        <f t="shared" si="13"/>
        <v>761</v>
      </c>
      <c r="E112" s="5">
        <f t="shared" si="13"/>
        <v>439</v>
      </c>
      <c r="F112" s="5">
        <f t="shared" si="13"/>
        <v>402</v>
      </c>
      <c r="G112" s="5">
        <f t="shared" si="13"/>
        <v>615</v>
      </c>
      <c r="H112" s="5">
        <f t="shared" si="13"/>
        <v>3138</v>
      </c>
      <c r="I112" s="5">
        <f t="shared" si="13"/>
        <v>285</v>
      </c>
      <c r="J112" s="5">
        <f t="shared" si="13"/>
        <v>256</v>
      </c>
      <c r="K112" s="5">
        <f t="shared" si="13"/>
        <v>5</v>
      </c>
      <c r="L112" s="5">
        <f t="shared" si="13"/>
        <v>117</v>
      </c>
      <c r="M112" s="5">
        <f t="shared" si="13"/>
        <v>133</v>
      </c>
      <c r="N112" s="5">
        <f t="shared" si="13"/>
        <v>272</v>
      </c>
      <c r="O112" s="5">
        <f t="shared" si="13"/>
        <v>331</v>
      </c>
      <c r="P112" s="5">
        <f t="shared" si="13"/>
        <v>246</v>
      </c>
      <c r="Q112" s="5">
        <f t="shared" si="13"/>
        <v>162</v>
      </c>
      <c r="R112" s="5">
        <f t="shared" si="13"/>
        <v>350</v>
      </c>
      <c r="S112" s="5">
        <f t="shared" si="13"/>
        <v>187</v>
      </c>
      <c r="T112" s="5">
        <f t="shared" si="13"/>
        <v>481</v>
      </c>
      <c r="U112" s="6">
        <f t="shared" si="13"/>
        <v>344</v>
      </c>
      <c r="V112" s="6">
        <f t="shared" si="13"/>
        <v>324</v>
      </c>
      <c r="W112" s="6">
        <f t="shared" si="13"/>
        <v>475</v>
      </c>
      <c r="X112" s="6">
        <f t="shared" si="13"/>
        <v>151</v>
      </c>
      <c r="Y112" s="6">
        <f t="shared" si="13"/>
        <v>224</v>
      </c>
      <c r="Z112" s="6">
        <f t="shared" si="13"/>
        <v>287</v>
      </c>
      <c r="AA112" s="6">
        <f t="shared" si="13"/>
        <v>714</v>
      </c>
      <c r="AB112" s="6">
        <f t="shared" si="13"/>
        <v>0</v>
      </c>
      <c r="AC112" s="6">
        <v>0</v>
      </c>
      <c r="AD112" s="22">
        <f t="shared" si="14"/>
        <v>11360</v>
      </c>
    </row>
    <row r="113" spans="2:30" x14ac:dyDescent="0.3">
      <c r="B113" s="21" t="s">
        <v>13</v>
      </c>
      <c r="C113" s="5">
        <f t="shared" si="13"/>
        <v>590</v>
      </c>
      <c r="D113" s="5">
        <f t="shared" si="13"/>
        <v>413</v>
      </c>
      <c r="E113" s="5">
        <f t="shared" si="13"/>
        <v>491</v>
      </c>
      <c r="F113" s="5">
        <f t="shared" si="13"/>
        <v>458</v>
      </c>
      <c r="G113" s="5">
        <f t="shared" si="13"/>
        <v>622</v>
      </c>
      <c r="H113" s="5">
        <f t="shared" si="13"/>
        <v>2559</v>
      </c>
      <c r="I113" s="5">
        <f t="shared" si="13"/>
        <v>413</v>
      </c>
      <c r="J113" s="5">
        <f t="shared" si="13"/>
        <v>253</v>
      </c>
      <c r="K113" s="5">
        <f t="shared" si="13"/>
        <v>103</v>
      </c>
      <c r="L113" s="5">
        <f t="shared" si="13"/>
        <v>6</v>
      </c>
      <c r="M113" s="5">
        <f t="shared" si="13"/>
        <v>84</v>
      </c>
      <c r="N113" s="5">
        <f t="shared" si="13"/>
        <v>290</v>
      </c>
      <c r="O113" s="5">
        <f t="shared" si="13"/>
        <v>272</v>
      </c>
      <c r="P113" s="5">
        <f t="shared" si="13"/>
        <v>299</v>
      </c>
      <c r="Q113" s="5">
        <f t="shared" si="13"/>
        <v>118</v>
      </c>
      <c r="R113" s="5">
        <f t="shared" si="13"/>
        <v>374</v>
      </c>
      <c r="S113" s="5">
        <f t="shared" si="13"/>
        <v>161</v>
      </c>
      <c r="T113" s="5">
        <f t="shared" si="13"/>
        <v>488</v>
      </c>
      <c r="U113" s="6">
        <f t="shared" si="13"/>
        <v>363</v>
      </c>
      <c r="V113" s="6">
        <f t="shared" si="13"/>
        <v>174</v>
      </c>
      <c r="W113" s="6">
        <f t="shared" si="13"/>
        <v>329</v>
      </c>
      <c r="X113" s="6">
        <f t="shared" si="13"/>
        <v>195</v>
      </c>
      <c r="Y113" s="6">
        <f t="shared" si="13"/>
        <v>237</v>
      </c>
      <c r="Z113" s="6">
        <f t="shared" si="13"/>
        <v>232</v>
      </c>
      <c r="AA113" s="6">
        <f t="shared" si="13"/>
        <v>472</v>
      </c>
      <c r="AB113" s="6">
        <f t="shared" si="13"/>
        <v>0</v>
      </c>
      <c r="AC113" s="6">
        <v>0</v>
      </c>
      <c r="AD113" s="22">
        <f t="shared" si="14"/>
        <v>9996</v>
      </c>
    </row>
    <row r="114" spans="2:30" x14ac:dyDescent="0.3">
      <c r="B114" s="21" t="s">
        <v>51</v>
      </c>
      <c r="C114" s="5">
        <f t="shared" si="13"/>
        <v>483</v>
      </c>
      <c r="D114" s="5">
        <f t="shared" si="13"/>
        <v>395</v>
      </c>
      <c r="E114" s="5">
        <f t="shared" si="13"/>
        <v>363</v>
      </c>
      <c r="F114" s="5">
        <f t="shared" si="13"/>
        <v>237</v>
      </c>
      <c r="G114" s="5">
        <f t="shared" si="13"/>
        <v>349</v>
      </c>
      <c r="H114" s="5">
        <f t="shared" si="13"/>
        <v>1719</v>
      </c>
      <c r="I114" s="5">
        <f t="shared" si="13"/>
        <v>279</v>
      </c>
      <c r="J114" s="5">
        <f t="shared" si="13"/>
        <v>259</v>
      </c>
      <c r="K114" s="5">
        <f t="shared" si="13"/>
        <v>167</v>
      </c>
      <c r="L114" s="5">
        <f t="shared" si="13"/>
        <v>90</v>
      </c>
      <c r="M114" s="5">
        <f t="shared" si="13"/>
        <v>3</v>
      </c>
      <c r="N114" s="5">
        <f t="shared" si="13"/>
        <v>38</v>
      </c>
      <c r="O114" s="5">
        <f t="shared" si="13"/>
        <v>215</v>
      </c>
      <c r="P114" s="5">
        <f t="shared" si="13"/>
        <v>157</v>
      </c>
      <c r="Q114" s="5">
        <f t="shared" si="13"/>
        <v>112</v>
      </c>
      <c r="R114" s="5">
        <f t="shared" si="13"/>
        <v>284</v>
      </c>
      <c r="S114" s="5">
        <f t="shared" si="13"/>
        <v>106</v>
      </c>
      <c r="T114" s="5">
        <f t="shared" si="13"/>
        <v>290</v>
      </c>
      <c r="U114" s="6">
        <f t="shared" si="13"/>
        <v>161</v>
      </c>
      <c r="V114" s="6">
        <f t="shared" si="13"/>
        <v>231</v>
      </c>
      <c r="W114" s="6">
        <f t="shared" si="13"/>
        <v>279</v>
      </c>
      <c r="X114" s="6">
        <f>+X17+X49+X81</f>
        <v>79</v>
      </c>
      <c r="Y114" s="6">
        <f>+Y17+Y49+Y81</f>
        <v>176</v>
      </c>
      <c r="Z114" s="6">
        <f>+Z17+Z49+Z81</f>
        <v>181</v>
      </c>
      <c r="AA114" s="6">
        <f>+AA17+AA49+AA81</f>
        <v>362</v>
      </c>
      <c r="AB114" s="6">
        <f>+AB17+AB49+AB81</f>
        <v>0</v>
      </c>
      <c r="AC114" s="6">
        <v>0</v>
      </c>
      <c r="AD114" s="22">
        <f t="shared" si="14"/>
        <v>7015</v>
      </c>
    </row>
    <row r="115" spans="2:30" x14ac:dyDescent="0.3">
      <c r="B115" s="21" t="s">
        <v>15</v>
      </c>
      <c r="C115" s="5">
        <f t="shared" ref="C115:AB124" si="15">+C18+C50+C82</f>
        <v>528</v>
      </c>
      <c r="D115" s="5">
        <f t="shared" si="15"/>
        <v>687</v>
      </c>
      <c r="E115" s="5">
        <f t="shared" si="15"/>
        <v>610</v>
      </c>
      <c r="F115" s="5">
        <f t="shared" si="15"/>
        <v>554</v>
      </c>
      <c r="G115" s="5">
        <f t="shared" si="15"/>
        <v>661</v>
      </c>
      <c r="H115" s="5">
        <f t="shared" si="15"/>
        <v>2105</v>
      </c>
      <c r="I115" s="5">
        <f t="shared" si="15"/>
        <v>400</v>
      </c>
      <c r="J115" s="5">
        <f t="shared" si="15"/>
        <v>474</v>
      </c>
      <c r="K115" s="5">
        <f t="shared" si="15"/>
        <v>333</v>
      </c>
      <c r="L115" s="5">
        <f t="shared" si="15"/>
        <v>347</v>
      </c>
      <c r="M115" s="5">
        <f t="shared" si="15"/>
        <v>77</v>
      </c>
      <c r="N115" s="5">
        <f t="shared" si="15"/>
        <v>6</v>
      </c>
      <c r="O115" s="5">
        <f t="shared" si="15"/>
        <v>224</v>
      </c>
      <c r="P115" s="5">
        <f t="shared" si="15"/>
        <v>264</v>
      </c>
      <c r="Q115" s="5">
        <f t="shared" si="15"/>
        <v>86</v>
      </c>
      <c r="R115" s="5">
        <f t="shared" si="15"/>
        <v>480</v>
      </c>
      <c r="S115" s="5">
        <f t="shared" si="15"/>
        <v>120</v>
      </c>
      <c r="T115" s="5">
        <f t="shared" si="15"/>
        <v>434</v>
      </c>
      <c r="U115" s="6">
        <f t="shared" si="15"/>
        <v>367</v>
      </c>
      <c r="V115" s="6">
        <f t="shared" si="15"/>
        <v>199</v>
      </c>
      <c r="W115" s="6">
        <f t="shared" si="15"/>
        <v>420</v>
      </c>
      <c r="X115" s="6">
        <f t="shared" si="15"/>
        <v>167</v>
      </c>
      <c r="Y115" s="6">
        <f t="shared" si="15"/>
        <v>361</v>
      </c>
      <c r="Z115" s="6">
        <f t="shared" si="15"/>
        <v>257</v>
      </c>
      <c r="AA115" s="6">
        <f t="shared" si="15"/>
        <v>579</v>
      </c>
      <c r="AB115" s="6">
        <f t="shared" si="15"/>
        <v>0</v>
      </c>
      <c r="AC115" s="6">
        <v>0</v>
      </c>
      <c r="AD115" s="22">
        <f t="shared" si="14"/>
        <v>10740</v>
      </c>
    </row>
    <row r="116" spans="2:30" x14ac:dyDescent="0.3">
      <c r="B116" s="21" t="s">
        <v>16</v>
      </c>
      <c r="C116" s="5">
        <f t="shared" si="15"/>
        <v>510</v>
      </c>
      <c r="D116" s="5">
        <f t="shared" si="15"/>
        <v>542</v>
      </c>
      <c r="E116" s="5">
        <f t="shared" si="15"/>
        <v>430</v>
      </c>
      <c r="F116" s="5">
        <f t="shared" si="15"/>
        <v>350</v>
      </c>
      <c r="G116" s="5">
        <f t="shared" si="15"/>
        <v>408</v>
      </c>
      <c r="H116" s="5">
        <f t="shared" si="15"/>
        <v>1972</v>
      </c>
      <c r="I116" s="5">
        <f t="shared" si="15"/>
        <v>76</v>
      </c>
      <c r="J116" s="5">
        <f t="shared" si="15"/>
        <v>157</v>
      </c>
      <c r="K116" s="5">
        <f t="shared" si="15"/>
        <v>290</v>
      </c>
      <c r="L116" s="5">
        <f t="shared" si="15"/>
        <v>290</v>
      </c>
      <c r="M116" s="5">
        <f t="shared" si="15"/>
        <v>185</v>
      </c>
      <c r="N116" s="5">
        <f t="shared" si="15"/>
        <v>210</v>
      </c>
      <c r="O116" s="5">
        <f t="shared" si="15"/>
        <v>9</v>
      </c>
      <c r="P116" s="5">
        <f t="shared" si="15"/>
        <v>543</v>
      </c>
      <c r="Q116" s="5">
        <f t="shared" si="15"/>
        <v>1008</v>
      </c>
      <c r="R116" s="5">
        <f t="shared" si="15"/>
        <v>3450</v>
      </c>
      <c r="S116" s="5">
        <f t="shared" si="15"/>
        <v>817</v>
      </c>
      <c r="T116" s="5">
        <f t="shared" si="15"/>
        <v>3890</v>
      </c>
      <c r="U116" s="6">
        <f t="shared" si="15"/>
        <v>3221</v>
      </c>
      <c r="V116" s="6">
        <f t="shared" si="15"/>
        <v>1246</v>
      </c>
      <c r="W116" s="6">
        <f t="shared" si="15"/>
        <v>2925</v>
      </c>
      <c r="X116" s="6">
        <f t="shared" si="15"/>
        <v>1760</v>
      </c>
      <c r="Y116" s="6">
        <f t="shared" si="15"/>
        <v>2569</v>
      </c>
      <c r="Z116" s="6">
        <f t="shared" si="15"/>
        <v>1944</v>
      </c>
      <c r="AA116" s="6">
        <f t="shared" si="15"/>
        <v>3059</v>
      </c>
      <c r="AB116" s="6">
        <f t="shared" si="15"/>
        <v>0</v>
      </c>
      <c r="AC116" s="6">
        <v>0</v>
      </c>
      <c r="AD116" s="22">
        <f t="shared" si="14"/>
        <v>31861</v>
      </c>
    </row>
    <row r="117" spans="2:30" x14ac:dyDescent="0.3">
      <c r="B117" s="21" t="s">
        <v>64</v>
      </c>
      <c r="C117" s="5">
        <f t="shared" si="15"/>
        <v>276</v>
      </c>
      <c r="D117" s="5">
        <f t="shared" si="15"/>
        <v>183</v>
      </c>
      <c r="E117" s="5">
        <f t="shared" si="15"/>
        <v>106</v>
      </c>
      <c r="F117" s="5">
        <f t="shared" si="15"/>
        <v>162</v>
      </c>
      <c r="G117" s="5">
        <f t="shared" si="15"/>
        <v>339</v>
      </c>
      <c r="H117" s="5">
        <f t="shared" si="15"/>
        <v>2790</v>
      </c>
      <c r="I117" s="5">
        <f t="shared" si="15"/>
        <v>91</v>
      </c>
      <c r="J117" s="5">
        <f t="shared" si="15"/>
        <v>160</v>
      </c>
      <c r="K117" s="5">
        <f t="shared" si="15"/>
        <v>245</v>
      </c>
      <c r="L117" s="5">
        <f t="shared" si="15"/>
        <v>271</v>
      </c>
      <c r="M117" s="5">
        <f t="shared" si="15"/>
        <v>114</v>
      </c>
      <c r="N117" s="5">
        <f t="shared" si="15"/>
        <v>252</v>
      </c>
      <c r="O117" s="5">
        <f t="shared" si="15"/>
        <v>567</v>
      </c>
      <c r="P117" s="5">
        <f t="shared" si="15"/>
        <v>38</v>
      </c>
      <c r="Q117" s="5">
        <f t="shared" si="15"/>
        <v>869</v>
      </c>
      <c r="R117" s="5">
        <f t="shared" si="15"/>
        <v>2781</v>
      </c>
      <c r="S117" s="5">
        <f t="shared" si="15"/>
        <v>934</v>
      </c>
      <c r="T117" s="5">
        <f t="shared" si="15"/>
        <v>3466</v>
      </c>
      <c r="U117" s="6">
        <f t="shared" si="15"/>
        <v>2194</v>
      </c>
      <c r="V117" s="6">
        <f t="shared" si="15"/>
        <v>901</v>
      </c>
      <c r="W117" s="6">
        <f t="shared" si="15"/>
        <v>1768</v>
      </c>
      <c r="X117" s="6">
        <f t="shared" si="15"/>
        <v>1148</v>
      </c>
      <c r="Y117" s="6">
        <f t="shared" si="15"/>
        <v>1535</v>
      </c>
      <c r="Z117" s="6">
        <f t="shared" si="15"/>
        <v>1485</v>
      </c>
      <c r="AA117" s="6">
        <f t="shared" si="15"/>
        <v>2433</v>
      </c>
      <c r="AB117" s="6">
        <f t="shared" si="15"/>
        <v>0</v>
      </c>
      <c r="AC117" s="6">
        <v>0</v>
      </c>
      <c r="AD117" s="22">
        <f t="shared" si="14"/>
        <v>25108</v>
      </c>
    </row>
    <row r="118" spans="2:30" x14ac:dyDescent="0.3">
      <c r="B118" s="21" t="s">
        <v>18</v>
      </c>
      <c r="C118" s="5">
        <f t="shared" si="15"/>
        <v>232</v>
      </c>
      <c r="D118" s="5">
        <f t="shared" si="15"/>
        <v>134</v>
      </c>
      <c r="E118" s="5">
        <f t="shared" si="15"/>
        <v>87</v>
      </c>
      <c r="F118" s="5">
        <f t="shared" si="15"/>
        <v>102</v>
      </c>
      <c r="G118" s="5">
        <f t="shared" si="15"/>
        <v>140</v>
      </c>
      <c r="H118" s="5">
        <f t="shared" si="15"/>
        <v>3268</v>
      </c>
      <c r="I118" s="5">
        <f t="shared" si="15"/>
        <v>80</v>
      </c>
      <c r="J118" s="5">
        <f t="shared" si="15"/>
        <v>98</v>
      </c>
      <c r="K118" s="5">
        <f t="shared" si="15"/>
        <v>137</v>
      </c>
      <c r="L118" s="5">
        <f t="shared" si="15"/>
        <v>100</v>
      </c>
      <c r="M118" s="5">
        <f t="shared" si="15"/>
        <v>120</v>
      </c>
      <c r="N118" s="5">
        <f t="shared" si="15"/>
        <v>73</v>
      </c>
      <c r="O118" s="5">
        <f t="shared" si="15"/>
        <v>1127</v>
      </c>
      <c r="P118" s="5">
        <f t="shared" si="15"/>
        <v>930</v>
      </c>
      <c r="Q118" s="5">
        <f t="shared" si="15"/>
        <v>16</v>
      </c>
      <c r="R118" s="5">
        <f t="shared" si="15"/>
        <v>147</v>
      </c>
      <c r="S118" s="5">
        <f t="shared" si="15"/>
        <v>193</v>
      </c>
      <c r="T118" s="5">
        <f t="shared" si="15"/>
        <v>1028</v>
      </c>
      <c r="U118" s="6">
        <f t="shared" si="15"/>
        <v>541</v>
      </c>
      <c r="V118" s="6">
        <f t="shared" si="15"/>
        <v>276</v>
      </c>
      <c r="W118" s="6">
        <f t="shared" si="15"/>
        <v>622</v>
      </c>
      <c r="X118" s="6">
        <f t="shared" si="15"/>
        <v>364</v>
      </c>
      <c r="Y118" s="6">
        <f t="shared" si="15"/>
        <v>613</v>
      </c>
      <c r="Z118" s="6">
        <f t="shared" si="15"/>
        <v>778</v>
      </c>
      <c r="AA118" s="6">
        <f t="shared" si="15"/>
        <v>643</v>
      </c>
      <c r="AB118" s="6">
        <f t="shared" si="15"/>
        <v>0</v>
      </c>
      <c r="AC118" s="6">
        <v>0</v>
      </c>
      <c r="AD118" s="22">
        <f t="shared" si="14"/>
        <v>11849</v>
      </c>
    </row>
    <row r="119" spans="2:30" x14ac:dyDescent="0.3">
      <c r="B119" s="21" t="s">
        <v>19</v>
      </c>
      <c r="C119" s="5">
        <f t="shared" si="15"/>
        <v>291</v>
      </c>
      <c r="D119" s="5">
        <f t="shared" si="15"/>
        <v>314</v>
      </c>
      <c r="E119" s="5">
        <f t="shared" si="15"/>
        <v>300</v>
      </c>
      <c r="F119" s="5">
        <f t="shared" si="15"/>
        <v>233</v>
      </c>
      <c r="G119" s="5">
        <f t="shared" si="15"/>
        <v>434</v>
      </c>
      <c r="H119" s="5">
        <f t="shared" si="15"/>
        <v>17600</v>
      </c>
      <c r="I119" s="5">
        <f t="shared" si="15"/>
        <v>519</v>
      </c>
      <c r="J119" s="5">
        <f t="shared" si="15"/>
        <v>505</v>
      </c>
      <c r="K119" s="5">
        <f t="shared" si="15"/>
        <v>407</v>
      </c>
      <c r="L119" s="5">
        <f t="shared" si="15"/>
        <v>391</v>
      </c>
      <c r="M119" s="5">
        <f t="shared" si="15"/>
        <v>400</v>
      </c>
      <c r="N119" s="5">
        <f t="shared" si="15"/>
        <v>532</v>
      </c>
      <c r="O119" s="5">
        <f t="shared" si="15"/>
        <v>4495</v>
      </c>
      <c r="P119" s="5">
        <f t="shared" si="15"/>
        <v>3347</v>
      </c>
      <c r="Q119" s="5">
        <f t="shared" si="15"/>
        <v>148</v>
      </c>
      <c r="R119" s="5">
        <f t="shared" si="15"/>
        <v>118</v>
      </c>
      <c r="S119" s="5">
        <f t="shared" si="15"/>
        <v>936</v>
      </c>
      <c r="T119" s="5">
        <f t="shared" si="15"/>
        <v>3289</v>
      </c>
      <c r="U119" s="6">
        <f t="shared" si="15"/>
        <v>1345</v>
      </c>
      <c r="V119" s="6">
        <f t="shared" si="15"/>
        <v>957</v>
      </c>
      <c r="W119" s="6">
        <f t="shared" si="15"/>
        <v>2220</v>
      </c>
      <c r="X119" s="6">
        <f t="shared" si="15"/>
        <v>1246</v>
      </c>
      <c r="Y119" s="6">
        <f t="shared" si="15"/>
        <v>2087</v>
      </c>
      <c r="Z119" s="6">
        <f t="shared" si="15"/>
        <v>2382</v>
      </c>
      <c r="AA119" s="6">
        <f t="shared" si="15"/>
        <v>2993</v>
      </c>
      <c r="AB119" s="6">
        <f t="shared" si="15"/>
        <v>0</v>
      </c>
      <c r="AC119" s="6">
        <v>0</v>
      </c>
      <c r="AD119" s="22">
        <f t="shared" si="14"/>
        <v>47489</v>
      </c>
    </row>
    <row r="120" spans="2:30" x14ac:dyDescent="0.3">
      <c r="B120" s="21" t="s">
        <v>65</v>
      </c>
      <c r="C120" s="5">
        <f t="shared" si="15"/>
        <v>206</v>
      </c>
      <c r="D120" s="5">
        <f t="shared" si="15"/>
        <v>336</v>
      </c>
      <c r="E120" s="5">
        <f t="shared" si="15"/>
        <v>207</v>
      </c>
      <c r="F120" s="5">
        <f t="shared" si="15"/>
        <v>192</v>
      </c>
      <c r="G120" s="5">
        <f t="shared" si="15"/>
        <v>211</v>
      </c>
      <c r="H120" s="5">
        <f t="shared" si="15"/>
        <v>6259</v>
      </c>
      <c r="I120" s="5">
        <f t="shared" si="15"/>
        <v>86</v>
      </c>
      <c r="J120" s="5">
        <f t="shared" si="15"/>
        <v>171</v>
      </c>
      <c r="K120" s="5">
        <f t="shared" si="15"/>
        <v>224</v>
      </c>
      <c r="L120" s="5">
        <f t="shared" si="15"/>
        <v>175</v>
      </c>
      <c r="M120" s="5">
        <f t="shared" si="15"/>
        <v>89</v>
      </c>
      <c r="N120" s="5">
        <f t="shared" si="15"/>
        <v>156</v>
      </c>
      <c r="O120" s="5">
        <f t="shared" si="15"/>
        <v>941</v>
      </c>
      <c r="P120" s="5">
        <f t="shared" si="15"/>
        <v>1215</v>
      </c>
      <c r="Q120" s="5">
        <f t="shared" si="15"/>
        <v>198</v>
      </c>
      <c r="R120" s="5">
        <f t="shared" si="15"/>
        <v>758</v>
      </c>
      <c r="S120" s="5">
        <f t="shared" si="15"/>
        <v>12</v>
      </c>
      <c r="T120" s="5">
        <f t="shared" si="15"/>
        <v>867</v>
      </c>
      <c r="U120" s="5">
        <f t="shared" si="15"/>
        <v>642</v>
      </c>
      <c r="V120" s="5">
        <f t="shared" si="15"/>
        <v>373</v>
      </c>
      <c r="W120" s="5">
        <f t="shared" si="15"/>
        <v>1040</v>
      </c>
      <c r="X120" s="5">
        <f t="shared" si="15"/>
        <v>658</v>
      </c>
      <c r="Y120" s="5">
        <f t="shared" si="15"/>
        <v>1330</v>
      </c>
      <c r="Z120" s="5">
        <f t="shared" si="15"/>
        <v>1520</v>
      </c>
      <c r="AA120" s="5">
        <f t="shared" si="15"/>
        <v>1426</v>
      </c>
      <c r="AB120" s="5">
        <f t="shared" si="15"/>
        <v>0</v>
      </c>
      <c r="AC120" s="6">
        <v>0</v>
      </c>
      <c r="AD120" s="22">
        <f t="shared" si="14"/>
        <v>19292</v>
      </c>
    </row>
    <row r="121" spans="2:30" x14ac:dyDescent="0.3">
      <c r="B121" s="21" t="s">
        <v>21</v>
      </c>
      <c r="C121" s="5">
        <f t="shared" si="15"/>
        <v>267</v>
      </c>
      <c r="D121" s="5">
        <f t="shared" si="15"/>
        <v>288</v>
      </c>
      <c r="E121" s="5">
        <f t="shared" si="15"/>
        <v>232</v>
      </c>
      <c r="F121" s="5">
        <f t="shared" si="15"/>
        <v>191</v>
      </c>
      <c r="G121" s="5">
        <f t="shared" si="15"/>
        <v>420</v>
      </c>
      <c r="H121" s="5">
        <f t="shared" si="15"/>
        <v>23483</v>
      </c>
      <c r="I121" s="5">
        <f t="shared" si="15"/>
        <v>369</v>
      </c>
      <c r="J121" s="5">
        <f t="shared" si="15"/>
        <v>322</v>
      </c>
      <c r="K121" s="5">
        <f t="shared" si="15"/>
        <v>522</v>
      </c>
      <c r="L121" s="5">
        <f t="shared" si="15"/>
        <v>501</v>
      </c>
      <c r="M121" s="5">
        <f t="shared" si="15"/>
        <v>288</v>
      </c>
      <c r="N121" s="5">
        <f t="shared" si="15"/>
        <v>399</v>
      </c>
      <c r="O121" s="5">
        <f t="shared" si="15"/>
        <v>4863</v>
      </c>
      <c r="P121" s="5">
        <f t="shared" si="15"/>
        <v>3885</v>
      </c>
      <c r="Q121" s="5">
        <f t="shared" si="15"/>
        <v>865</v>
      </c>
      <c r="R121" s="5">
        <f t="shared" si="15"/>
        <v>2779</v>
      </c>
      <c r="S121" s="5">
        <f t="shared" si="15"/>
        <v>690</v>
      </c>
      <c r="T121" s="5">
        <f t="shared" si="15"/>
        <v>100</v>
      </c>
      <c r="U121" s="6">
        <f t="shared" si="15"/>
        <v>1715</v>
      </c>
      <c r="V121" s="6">
        <f t="shared" si="15"/>
        <v>875</v>
      </c>
      <c r="W121" s="6">
        <f t="shared" si="15"/>
        <v>2838</v>
      </c>
      <c r="X121" s="6">
        <f t="shared" si="15"/>
        <v>1412</v>
      </c>
      <c r="Y121" s="6">
        <f t="shared" si="15"/>
        <v>2161</v>
      </c>
      <c r="Z121" s="6">
        <f t="shared" si="15"/>
        <v>2398</v>
      </c>
      <c r="AA121" s="6">
        <f t="shared" si="15"/>
        <v>2817</v>
      </c>
      <c r="AB121" s="6">
        <f t="shared" si="15"/>
        <v>0</v>
      </c>
      <c r="AC121" s="6">
        <v>0</v>
      </c>
      <c r="AD121" s="22">
        <f t="shared" si="14"/>
        <v>54680</v>
      </c>
    </row>
    <row r="122" spans="2:30" x14ac:dyDescent="0.3">
      <c r="B122" s="21" t="s">
        <v>66</v>
      </c>
      <c r="C122" s="5">
        <f t="shared" si="15"/>
        <v>110</v>
      </c>
      <c r="D122" s="5">
        <f t="shared" si="15"/>
        <v>117</v>
      </c>
      <c r="E122" s="5">
        <f t="shared" si="15"/>
        <v>151</v>
      </c>
      <c r="F122" s="5">
        <f t="shared" si="15"/>
        <v>141</v>
      </c>
      <c r="G122" s="5">
        <f t="shared" si="15"/>
        <v>212</v>
      </c>
      <c r="H122" s="5">
        <f t="shared" si="15"/>
        <v>20340</v>
      </c>
      <c r="I122" s="5">
        <f t="shared" si="15"/>
        <v>366</v>
      </c>
      <c r="J122" s="5">
        <f t="shared" si="15"/>
        <v>263</v>
      </c>
      <c r="K122" s="5">
        <f t="shared" si="15"/>
        <v>383</v>
      </c>
      <c r="L122" s="5">
        <f t="shared" si="15"/>
        <v>501</v>
      </c>
      <c r="M122" s="5">
        <f t="shared" si="15"/>
        <v>219</v>
      </c>
      <c r="N122" s="5">
        <f t="shared" si="15"/>
        <v>500</v>
      </c>
      <c r="O122" s="5">
        <f t="shared" si="15"/>
        <v>4836</v>
      </c>
      <c r="P122" s="5">
        <f t="shared" si="15"/>
        <v>3142</v>
      </c>
      <c r="Q122" s="5">
        <f t="shared" si="15"/>
        <v>558</v>
      </c>
      <c r="R122" s="5">
        <f t="shared" si="15"/>
        <v>1084</v>
      </c>
      <c r="S122" s="5">
        <f t="shared" si="15"/>
        <v>679</v>
      </c>
      <c r="T122" s="5">
        <f t="shared" si="15"/>
        <v>1734</v>
      </c>
      <c r="U122" s="6">
        <f t="shared" si="15"/>
        <v>98</v>
      </c>
      <c r="V122" s="6">
        <f t="shared" si="15"/>
        <v>402</v>
      </c>
      <c r="W122" s="6">
        <f t="shared" si="15"/>
        <v>1443</v>
      </c>
      <c r="X122" s="6">
        <f t="shared" si="15"/>
        <v>676</v>
      </c>
      <c r="Y122" s="6">
        <f t="shared" si="15"/>
        <v>1204</v>
      </c>
      <c r="Z122" s="6">
        <f t="shared" si="15"/>
        <v>1168</v>
      </c>
      <c r="AA122" s="6">
        <f t="shared" si="15"/>
        <v>1988</v>
      </c>
      <c r="AB122" s="6">
        <f t="shared" si="15"/>
        <v>0</v>
      </c>
      <c r="AC122" s="6">
        <v>0</v>
      </c>
      <c r="AD122" s="22">
        <f t="shared" si="14"/>
        <v>42315</v>
      </c>
    </row>
    <row r="123" spans="2:30" x14ac:dyDescent="0.3">
      <c r="B123" s="21" t="s">
        <v>22</v>
      </c>
      <c r="C123" s="5">
        <f t="shared" si="15"/>
        <v>89</v>
      </c>
      <c r="D123" s="5">
        <f t="shared" si="15"/>
        <v>135</v>
      </c>
      <c r="E123" s="5">
        <f t="shared" si="15"/>
        <v>129</v>
      </c>
      <c r="F123" s="5">
        <f t="shared" si="15"/>
        <v>104</v>
      </c>
      <c r="G123" s="5">
        <f t="shared" si="15"/>
        <v>88</v>
      </c>
      <c r="H123" s="5">
        <f t="shared" si="15"/>
        <v>9830</v>
      </c>
      <c r="I123" s="5">
        <f t="shared" si="15"/>
        <v>159</v>
      </c>
      <c r="J123" s="5">
        <f t="shared" si="15"/>
        <v>211</v>
      </c>
      <c r="K123" s="5">
        <f t="shared" si="15"/>
        <v>271</v>
      </c>
      <c r="L123" s="5">
        <f t="shared" si="15"/>
        <v>219</v>
      </c>
      <c r="M123" s="5">
        <f t="shared" si="15"/>
        <v>175</v>
      </c>
      <c r="N123" s="5">
        <f t="shared" si="15"/>
        <v>281</v>
      </c>
      <c r="O123" s="5">
        <f t="shared" si="15"/>
        <v>1712</v>
      </c>
      <c r="P123" s="5">
        <f t="shared" si="15"/>
        <v>1264</v>
      </c>
      <c r="Q123" s="5">
        <f t="shared" si="15"/>
        <v>372</v>
      </c>
      <c r="R123" s="5">
        <f t="shared" si="15"/>
        <v>872</v>
      </c>
      <c r="S123" s="5">
        <f t="shared" si="15"/>
        <v>334</v>
      </c>
      <c r="T123" s="5">
        <f t="shared" si="15"/>
        <v>744</v>
      </c>
      <c r="U123" s="6">
        <f t="shared" si="15"/>
        <v>380</v>
      </c>
      <c r="V123" s="6">
        <f t="shared" si="15"/>
        <v>35</v>
      </c>
      <c r="W123" s="6">
        <f t="shared" si="15"/>
        <v>911</v>
      </c>
      <c r="X123" s="6">
        <f t="shared" si="15"/>
        <v>571</v>
      </c>
      <c r="Y123" s="6">
        <f t="shared" si="15"/>
        <v>1270</v>
      </c>
      <c r="Z123" s="6">
        <f t="shared" si="15"/>
        <v>1523</v>
      </c>
      <c r="AA123" s="6">
        <f t="shared" si="15"/>
        <v>1014</v>
      </c>
      <c r="AB123" s="6">
        <f t="shared" si="15"/>
        <v>0</v>
      </c>
      <c r="AC123" s="6">
        <v>0</v>
      </c>
      <c r="AD123" s="22">
        <f t="shared" si="14"/>
        <v>22693</v>
      </c>
    </row>
    <row r="124" spans="2:30" x14ac:dyDescent="0.3">
      <c r="B124" s="21" t="s">
        <v>23</v>
      </c>
      <c r="C124" s="5">
        <f t="shared" si="15"/>
        <v>131</v>
      </c>
      <c r="D124" s="5">
        <f t="shared" si="15"/>
        <v>205</v>
      </c>
      <c r="E124" s="5">
        <f t="shared" si="15"/>
        <v>105</v>
      </c>
      <c r="F124" s="5">
        <f t="shared" si="15"/>
        <v>85</v>
      </c>
      <c r="G124" s="5">
        <f t="shared" si="15"/>
        <v>192</v>
      </c>
      <c r="H124" s="5">
        <f t="shared" si="15"/>
        <v>25822</v>
      </c>
      <c r="I124" s="5">
        <f t="shared" si="15"/>
        <v>337</v>
      </c>
      <c r="J124" s="5">
        <f t="shared" si="15"/>
        <v>246</v>
      </c>
      <c r="K124" s="5">
        <f t="shared" si="15"/>
        <v>520</v>
      </c>
      <c r="L124" s="5">
        <f t="shared" si="15"/>
        <v>456</v>
      </c>
      <c r="M124" s="5">
        <f t="shared" si="15"/>
        <v>284</v>
      </c>
      <c r="N124" s="5">
        <f t="shared" si="15"/>
        <v>438</v>
      </c>
      <c r="O124" s="5">
        <f t="shared" si="15"/>
        <v>4536</v>
      </c>
      <c r="P124" s="5">
        <f t="shared" si="15"/>
        <v>2355</v>
      </c>
      <c r="Q124" s="5">
        <f t="shared" si="15"/>
        <v>732</v>
      </c>
      <c r="R124" s="5">
        <f t="shared" si="15"/>
        <v>2260</v>
      </c>
      <c r="S124" s="5">
        <f t="shared" si="15"/>
        <v>1106</v>
      </c>
      <c r="T124" s="5">
        <f t="shared" si="15"/>
        <v>2756</v>
      </c>
      <c r="U124" s="6">
        <f t="shared" si="15"/>
        <v>1362</v>
      </c>
      <c r="V124" s="6">
        <f t="shared" si="15"/>
        <v>1298</v>
      </c>
      <c r="W124" s="6">
        <f t="shared" si="15"/>
        <v>164</v>
      </c>
      <c r="X124" s="6">
        <f>+X27+X59+X91</f>
        <v>280</v>
      </c>
      <c r="Y124" s="6">
        <f>+Y27+Y59+Y91</f>
        <v>1649</v>
      </c>
      <c r="Z124" s="6">
        <f>+Z27+Z59+Z91</f>
        <v>2754</v>
      </c>
      <c r="AA124" s="6">
        <f>+AA27+AA59+AA91</f>
        <v>3242</v>
      </c>
      <c r="AB124" s="6">
        <f>+AB27+AB59+AB91</f>
        <v>0</v>
      </c>
      <c r="AC124" s="6">
        <v>0</v>
      </c>
      <c r="AD124" s="22">
        <f t="shared" si="14"/>
        <v>53315</v>
      </c>
    </row>
    <row r="125" spans="2:30" x14ac:dyDescent="0.3">
      <c r="B125" s="21" t="s">
        <v>24</v>
      </c>
      <c r="C125" s="5">
        <f t="shared" ref="C125:AB129" si="16">+C28+C60+C92</f>
        <v>101</v>
      </c>
      <c r="D125" s="5">
        <f t="shared" si="16"/>
        <v>74</v>
      </c>
      <c r="E125" s="5">
        <f t="shared" si="16"/>
        <v>53</v>
      </c>
      <c r="F125" s="5">
        <f t="shared" si="16"/>
        <v>29</v>
      </c>
      <c r="G125" s="5">
        <f t="shared" si="16"/>
        <v>84</v>
      </c>
      <c r="H125" s="5">
        <f t="shared" si="16"/>
        <v>14526</v>
      </c>
      <c r="I125" s="5">
        <f t="shared" si="16"/>
        <v>149</v>
      </c>
      <c r="J125" s="5">
        <f t="shared" si="16"/>
        <v>272</v>
      </c>
      <c r="K125" s="5">
        <f t="shared" si="16"/>
        <v>167</v>
      </c>
      <c r="L125" s="5">
        <f t="shared" si="16"/>
        <v>220</v>
      </c>
      <c r="M125" s="5">
        <f t="shared" si="16"/>
        <v>86</v>
      </c>
      <c r="N125" s="5">
        <f t="shared" si="16"/>
        <v>261</v>
      </c>
      <c r="O125" s="5">
        <f t="shared" si="16"/>
        <v>2514</v>
      </c>
      <c r="P125" s="5">
        <f t="shared" si="16"/>
        <v>1454</v>
      </c>
      <c r="Q125" s="5">
        <f t="shared" si="16"/>
        <v>371</v>
      </c>
      <c r="R125" s="5">
        <f t="shared" si="16"/>
        <v>1071</v>
      </c>
      <c r="S125" s="5">
        <f t="shared" si="16"/>
        <v>634</v>
      </c>
      <c r="T125" s="5">
        <f t="shared" si="16"/>
        <v>1391</v>
      </c>
      <c r="U125" s="6">
        <f t="shared" si="16"/>
        <v>567</v>
      </c>
      <c r="V125" s="6">
        <f t="shared" si="16"/>
        <v>730</v>
      </c>
      <c r="W125" s="6">
        <f t="shared" si="16"/>
        <v>300</v>
      </c>
      <c r="X125" s="6">
        <f t="shared" si="16"/>
        <v>99</v>
      </c>
      <c r="Y125" s="6">
        <f t="shared" si="16"/>
        <v>451</v>
      </c>
      <c r="Z125" s="6">
        <f t="shared" si="16"/>
        <v>1344</v>
      </c>
      <c r="AA125" s="6">
        <f t="shared" si="16"/>
        <v>1765</v>
      </c>
      <c r="AB125" s="6">
        <f t="shared" si="16"/>
        <v>0</v>
      </c>
      <c r="AC125" s="6">
        <v>0</v>
      </c>
      <c r="AD125" s="22">
        <f t="shared" si="14"/>
        <v>28713</v>
      </c>
    </row>
    <row r="126" spans="2:30" x14ac:dyDescent="0.3">
      <c r="B126" s="21" t="s">
        <v>25</v>
      </c>
      <c r="C126" s="5">
        <f t="shared" si="16"/>
        <v>62</v>
      </c>
      <c r="D126" s="5">
        <f t="shared" si="16"/>
        <v>104</v>
      </c>
      <c r="E126" s="5">
        <f t="shared" si="16"/>
        <v>104</v>
      </c>
      <c r="F126" s="5">
        <f t="shared" si="16"/>
        <v>118</v>
      </c>
      <c r="G126" s="5">
        <f t="shared" si="16"/>
        <v>184</v>
      </c>
      <c r="H126" s="5">
        <f t="shared" si="16"/>
        <v>24255</v>
      </c>
      <c r="I126" s="5">
        <f t="shared" si="16"/>
        <v>345</v>
      </c>
      <c r="J126" s="5">
        <f t="shared" si="16"/>
        <v>330</v>
      </c>
      <c r="K126" s="5">
        <f t="shared" si="16"/>
        <v>223</v>
      </c>
      <c r="L126" s="5">
        <f t="shared" si="16"/>
        <v>303</v>
      </c>
      <c r="M126" s="5">
        <f t="shared" si="16"/>
        <v>200</v>
      </c>
      <c r="N126" s="5">
        <f t="shared" si="16"/>
        <v>385</v>
      </c>
      <c r="O126" s="5">
        <f t="shared" si="16"/>
        <v>4301</v>
      </c>
      <c r="P126" s="5">
        <f t="shared" si="16"/>
        <v>2039</v>
      </c>
      <c r="Q126" s="5">
        <f t="shared" si="16"/>
        <v>650</v>
      </c>
      <c r="R126" s="5">
        <f t="shared" si="16"/>
        <v>1909</v>
      </c>
      <c r="S126" s="5">
        <f t="shared" si="16"/>
        <v>1423</v>
      </c>
      <c r="T126" s="5">
        <f t="shared" si="16"/>
        <v>2166</v>
      </c>
      <c r="U126" s="6">
        <f t="shared" si="16"/>
        <v>1060</v>
      </c>
      <c r="V126" s="6">
        <f t="shared" si="16"/>
        <v>1664</v>
      </c>
      <c r="W126" s="6">
        <f t="shared" si="16"/>
        <v>1853</v>
      </c>
      <c r="X126" s="6">
        <f t="shared" si="16"/>
        <v>570</v>
      </c>
      <c r="Y126" s="6">
        <f t="shared" si="16"/>
        <v>137</v>
      </c>
      <c r="Z126" s="6">
        <f t="shared" si="16"/>
        <v>1929</v>
      </c>
      <c r="AA126" s="6">
        <f t="shared" si="16"/>
        <v>2768</v>
      </c>
      <c r="AB126" s="6">
        <f t="shared" si="16"/>
        <v>0</v>
      </c>
      <c r="AC126" s="6">
        <v>0</v>
      </c>
      <c r="AD126" s="22">
        <f t="shared" si="14"/>
        <v>49082</v>
      </c>
    </row>
    <row r="127" spans="2:30" x14ac:dyDescent="0.3">
      <c r="B127" s="21" t="s">
        <v>67</v>
      </c>
      <c r="C127" s="5">
        <f t="shared" si="16"/>
        <v>95</v>
      </c>
      <c r="D127" s="5">
        <f t="shared" si="16"/>
        <v>94</v>
      </c>
      <c r="E127" s="5">
        <f t="shared" si="16"/>
        <v>60</v>
      </c>
      <c r="F127" s="5">
        <f t="shared" si="16"/>
        <v>53</v>
      </c>
      <c r="G127" s="5">
        <f t="shared" si="16"/>
        <v>176</v>
      </c>
      <c r="H127" s="5">
        <f t="shared" si="16"/>
        <v>18714</v>
      </c>
      <c r="I127" s="5">
        <f t="shared" si="16"/>
        <v>341</v>
      </c>
      <c r="J127" s="5">
        <f t="shared" si="16"/>
        <v>280</v>
      </c>
      <c r="K127" s="5">
        <f t="shared" si="16"/>
        <v>271</v>
      </c>
      <c r="L127" s="5">
        <f t="shared" si="16"/>
        <v>295</v>
      </c>
      <c r="M127" s="5">
        <f t="shared" si="16"/>
        <v>182</v>
      </c>
      <c r="N127" s="5">
        <f t="shared" si="16"/>
        <v>303</v>
      </c>
      <c r="O127" s="5">
        <f t="shared" si="16"/>
        <v>2669</v>
      </c>
      <c r="P127" s="5">
        <f t="shared" si="16"/>
        <v>1888</v>
      </c>
      <c r="Q127" s="5">
        <f t="shared" si="16"/>
        <v>805</v>
      </c>
      <c r="R127" s="5">
        <f t="shared" si="16"/>
        <v>2166</v>
      </c>
      <c r="S127" s="5">
        <f t="shared" si="16"/>
        <v>1446</v>
      </c>
      <c r="T127" s="5">
        <f t="shared" si="16"/>
        <v>2477</v>
      </c>
      <c r="U127" s="6">
        <f t="shared" si="16"/>
        <v>1077</v>
      </c>
      <c r="V127" s="6">
        <f t="shared" si="16"/>
        <v>1942</v>
      </c>
      <c r="W127" s="6">
        <f t="shared" si="16"/>
        <v>3226</v>
      </c>
      <c r="X127" s="6">
        <f t="shared" si="16"/>
        <v>1715</v>
      </c>
      <c r="Y127" s="6">
        <f t="shared" si="16"/>
        <v>2577</v>
      </c>
      <c r="Z127" s="6">
        <f t="shared" si="16"/>
        <v>135</v>
      </c>
      <c r="AA127" s="6">
        <f t="shared" si="16"/>
        <v>1204</v>
      </c>
      <c r="AB127" s="6">
        <f t="shared" si="16"/>
        <v>0</v>
      </c>
      <c r="AC127" s="6">
        <v>0</v>
      </c>
      <c r="AD127" s="22">
        <f t="shared" si="14"/>
        <v>44191</v>
      </c>
    </row>
    <row r="128" spans="2:30" ht="20.399999999999999" x14ac:dyDescent="0.3">
      <c r="B128" s="21" t="s">
        <v>57</v>
      </c>
      <c r="C128" s="5">
        <f t="shared" si="16"/>
        <v>244</v>
      </c>
      <c r="D128" s="5">
        <f t="shared" si="16"/>
        <v>363</v>
      </c>
      <c r="E128" s="5">
        <f t="shared" si="16"/>
        <v>200</v>
      </c>
      <c r="F128" s="5">
        <f t="shared" si="16"/>
        <v>145</v>
      </c>
      <c r="G128" s="5">
        <f t="shared" si="16"/>
        <v>354</v>
      </c>
      <c r="H128" s="5">
        <f t="shared" si="16"/>
        <v>29154</v>
      </c>
      <c r="I128" s="5">
        <f t="shared" si="16"/>
        <v>339</v>
      </c>
      <c r="J128" s="5">
        <f t="shared" si="16"/>
        <v>434</v>
      </c>
      <c r="K128" s="5">
        <f t="shared" si="16"/>
        <v>756</v>
      </c>
      <c r="L128" s="5">
        <f t="shared" si="16"/>
        <v>601</v>
      </c>
      <c r="M128" s="5">
        <f t="shared" si="16"/>
        <v>375</v>
      </c>
      <c r="N128" s="5">
        <f t="shared" si="16"/>
        <v>683</v>
      </c>
      <c r="O128" s="5">
        <f t="shared" si="16"/>
        <v>4577</v>
      </c>
      <c r="P128" s="5">
        <f t="shared" si="16"/>
        <v>2511</v>
      </c>
      <c r="Q128" s="5">
        <f t="shared" si="16"/>
        <v>662</v>
      </c>
      <c r="R128" s="5">
        <f t="shared" si="16"/>
        <v>2592</v>
      </c>
      <c r="S128" s="5">
        <f t="shared" si="16"/>
        <v>1392</v>
      </c>
      <c r="T128" s="5">
        <f t="shared" si="16"/>
        <v>2334</v>
      </c>
      <c r="U128" s="6">
        <f t="shared" si="16"/>
        <v>1697</v>
      </c>
      <c r="V128" s="6">
        <f t="shared" si="16"/>
        <v>1075</v>
      </c>
      <c r="W128" s="6">
        <f t="shared" si="16"/>
        <v>3140</v>
      </c>
      <c r="X128" s="6">
        <f t="shared" si="16"/>
        <v>1960</v>
      </c>
      <c r="Y128" s="6">
        <f t="shared" si="16"/>
        <v>3078</v>
      </c>
      <c r="Z128" s="6">
        <f t="shared" si="16"/>
        <v>1901</v>
      </c>
      <c r="AA128" s="6">
        <f t="shared" si="16"/>
        <v>53</v>
      </c>
      <c r="AB128" s="6">
        <f t="shared" si="16"/>
        <v>0</v>
      </c>
      <c r="AC128" s="6">
        <v>0</v>
      </c>
      <c r="AD128" s="22">
        <f t="shared" si="14"/>
        <v>60620</v>
      </c>
    </row>
    <row r="129" spans="2:30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0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0" x14ac:dyDescent="0.3">
      <c r="B131" s="21" t="s">
        <v>26</v>
      </c>
      <c r="C131" s="23">
        <f>SUM(C104:C130)</f>
        <v>15004</v>
      </c>
      <c r="D131" s="23">
        <f t="shared" ref="D131:AC131" si="17">SUM(D104:D130)</f>
        <v>9850</v>
      </c>
      <c r="E131" s="23">
        <f t="shared" si="17"/>
        <v>9016</v>
      </c>
      <c r="F131" s="23">
        <f t="shared" si="17"/>
        <v>6662</v>
      </c>
      <c r="G131" s="23">
        <f t="shared" si="17"/>
        <v>9994</v>
      </c>
      <c r="H131" s="23">
        <f t="shared" si="17"/>
        <v>234512</v>
      </c>
      <c r="I131" s="23">
        <f t="shared" si="17"/>
        <v>7765</v>
      </c>
      <c r="J131" s="23">
        <f t="shared" si="17"/>
        <v>7960</v>
      </c>
      <c r="K131" s="23">
        <f t="shared" si="17"/>
        <v>10500</v>
      </c>
      <c r="L131" s="23">
        <f t="shared" si="17"/>
        <v>10399</v>
      </c>
      <c r="M131" s="23">
        <f t="shared" si="17"/>
        <v>6836</v>
      </c>
      <c r="N131" s="23">
        <f t="shared" si="17"/>
        <v>10577</v>
      </c>
      <c r="O131" s="23">
        <f t="shared" si="17"/>
        <v>43229</v>
      </c>
      <c r="P131" s="23">
        <f t="shared" si="17"/>
        <v>30584</v>
      </c>
      <c r="Q131" s="23">
        <f t="shared" si="17"/>
        <v>12271</v>
      </c>
      <c r="R131" s="23">
        <f t="shared" si="17"/>
        <v>43534</v>
      </c>
      <c r="S131" s="23">
        <f t="shared" si="17"/>
        <v>17726</v>
      </c>
      <c r="T131" s="23">
        <f t="shared" si="17"/>
        <v>52652</v>
      </c>
      <c r="U131" s="23">
        <f t="shared" si="17"/>
        <v>36552</v>
      </c>
      <c r="V131" s="23">
        <f t="shared" si="17"/>
        <v>23093</v>
      </c>
      <c r="W131" s="23">
        <f t="shared" si="17"/>
        <v>50013</v>
      </c>
      <c r="X131" s="23">
        <f t="shared" si="17"/>
        <v>27484</v>
      </c>
      <c r="Y131" s="23">
        <f t="shared" si="17"/>
        <v>44256</v>
      </c>
      <c r="Z131" s="23">
        <f t="shared" si="17"/>
        <v>40797</v>
      </c>
      <c r="AA131" s="23">
        <f t="shared" si="17"/>
        <v>52287</v>
      </c>
      <c r="AB131" s="23">
        <f t="shared" si="17"/>
        <v>0</v>
      </c>
      <c r="AC131" s="23">
        <f t="shared" si="17"/>
        <v>0</v>
      </c>
      <c r="AD131" s="23">
        <f>SUM(AD104:AD129)</f>
        <v>813553</v>
      </c>
    </row>
    <row r="133" spans="2:30" x14ac:dyDescent="0.3">
      <c r="B133" s="16" t="s">
        <v>69</v>
      </c>
      <c r="C133" s="17">
        <f>SUM(H116:H130)+SUM(O109:AC109)</f>
        <v>382046</v>
      </c>
    </row>
    <row r="134" spans="2:30" x14ac:dyDescent="0.3">
      <c r="B134" s="16" t="s">
        <v>70</v>
      </c>
      <c r="C134" s="17">
        <f>SUM(C116:G130)+SUM(I116:N130)+SUM(O104:AC108)+SUM(O110:AC115)</f>
        <v>68148</v>
      </c>
    </row>
    <row r="135" spans="2:30" x14ac:dyDescent="0.3">
      <c r="AD135" s="9"/>
    </row>
    <row r="136" spans="2:30" x14ac:dyDescent="0.3">
      <c r="AB136" s="9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B2:BG135"/>
  <sheetViews>
    <sheetView topLeftCell="G119" zoomScale="90" zoomScaleNormal="90" workbookViewId="0">
      <selection activeCell="AB96" sqref="AB96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88671875" customWidth="1"/>
    <col min="9" max="9" width="5.5546875" bestFit="1" customWidth="1"/>
    <col min="10" max="12" width="6.6640625" bestFit="1" customWidth="1"/>
    <col min="13" max="13" width="7" bestFit="1" customWidth="1"/>
    <col min="14" max="18" width="6.6640625" bestFit="1" customWidth="1"/>
    <col min="19" max="19" width="6.6640625" customWidth="1"/>
    <col min="20" max="20" width="7.6640625" bestFit="1" customWidth="1"/>
    <col min="21" max="29" width="7.6640625" customWidth="1"/>
    <col min="30" max="30" width="9.33203125" customWidth="1"/>
    <col min="31" max="31" width="3.44140625" customWidth="1"/>
    <col min="32" max="32" width="14.6640625" customWidth="1"/>
    <col min="33" max="33" width="4.44140625" bestFit="1" customWidth="1"/>
    <col min="34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1" width="5.33203125" bestFit="1" customWidth="1"/>
    <col min="52" max="53" width="7.33203125" bestFit="1" customWidth="1"/>
    <col min="54" max="54" width="4.44140625" bestFit="1" customWidth="1"/>
    <col min="55" max="55" width="7.33203125" bestFit="1" customWidth="1"/>
    <col min="56" max="57" width="5.33203125" bestFit="1" customWidth="1"/>
    <col min="58" max="58" width="4.44140625" bestFit="1" customWidth="1"/>
  </cols>
  <sheetData>
    <row r="2" spans="2:59" x14ac:dyDescent="0.3">
      <c r="C2" s="1" t="s">
        <v>0</v>
      </c>
    </row>
    <row r="3" spans="2:59" x14ac:dyDescent="0.3">
      <c r="C3" s="2" t="s">
        <v>78</v>
      </c>
      <c r="D3" s="3"/>
      <c r="G3" s="2" t="s">
        <v>47</v>
      </c>
      <c r="H3" s="2"/>
    </row>
    <row r="4" spans="2:59" x14ac:dyDescent="0.3">
      <c r="D4" s="3"/>
    </row>
    <row r="5" spans="2:59" x14ac:dyDescent="0.3">
      <c r="B5" s="4" t="s">
        <v>48</v>
      </c>
      <c r="E5" t="s">
        <v>3</v>
      </c>
    </row>
    <row r="6" spans="2:59" ht="66.75" customHeight="1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13</v>
      </c>
      <c r="D7" s="5">
        <v>147</v>
      </c>
      <c r="E7" s="5">
        <v>305</v>
      </c>
      <c r="F7" s="5">
        <v>257</v>
      </c>
      <c r="G7" s="5">
        <v>467</v>
      </c>
      <c r="H7" s="5">
        <v>4915</v>
      </c>
      <c r="I7" s="5">
        <v>497</v>
      </c>
      <c r="J7" s="5">
        <v>622</v>
      </c>
      <c r="K7" s="5">
        <v>461</v>
      </c>
      <c r="L7" s="5">
        <v>532</v>
      </c>
      <c r="M7" s="5">
        <v>466</v>
      </c>
      <c r="N7" s="5">
        <v>496</v>
      </c>
      <c r="O7" s="5">
        <v>477</v>
      </c>
      <c r="P7" s="5">
        <v>221</v>
      </c>
      <c r="Q7" s="5">
        <v>120</v>
      </c>
      <c r="R7" s="5">
        <v>191</v>
      </c>
      <c r="S7" s="5">
        <v>148</v>
      </c>
      <c r="T7" s="5">
        <v>196</v>
      </c>
      <c r="U7" s="6">
        <v>103</v>
      </c>
      <c r="V7" s="6">
        <v>98</v>
      </c>
      <c r="W7" s="6">
        <v>105</v>
      </c>
      <c r="X7" s="6">
        <v>86</v>
      </c>
      <c r="Y7" s="6">
        <v>36</v>
      </c>
      <c r="Z7" s="6">
        <v>86</v>
      </c>
      <c r="AA7" s="6">
        <v>194</v>
      </c>
      <c r="AB7" s="6"/>
      <c r="AC7" s="6"/>
      <c r="AD7" s="22">
        <f>SUM(C7:AC7)</f>
        <v>11239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238</v>
      </c>
      <c r="D8" s="5">
        <v>16</v>
      </c>
      <c r="E8" s="5">
        <v>118</v>
      </c>
      <c r="F8" s="5">
        <v>145</v>
      </c>
      <c r="G8" s="5">
        <v>218</v>
      </c>
      <c r="H8" s="5">
        <v>3539</v>
      </c>
      <c r="I8" s="5">
        <v>539</v>
      </c>
      <c r="J8" s="5">
        <v>552</v>
      </c>
      <c r="K8" s="5">
        <v>579</v>
      </c>
      <c r="L8" s="5">
        <v>482</v>
      </c>
      <c r="M8" s="5">
        <v>303</v>
      </c>
      <c r="N8" s="5">
        <v>589</v>
      </c>
      <c r="O8" s="5">
        <v>626</v>
      </c>
      <c r="P8" s="5">
        <v>209</v>
      </c>
      <c r="Q8" s="5">
        <v>177</v>
      </c>
      <c r="R8" s="5">
        <v>272</v>
      </c>
      <c r="S8" s="5">
        <v>247</v>
      </c>
      <c r="T8" s="5">
        <v>296</v>
      </c>
      <c r="U8" s="6">
        <v>115</v>
      </c>
      <c r="V8" s="6">
        <v>181</v>
      </c>
      <c r="W8" s="6">
        <v>165</v>
      </c>
      <c r="X8" s="6">
        <v>66</v>
      </c>
      <c r="Y8" s="6">
        <v>91</v>
      </c>
      <c r="Z8" s="6">
        <v>83</v>
      </c>
      <c r="AA8" s="6">
        <v>315</v>
      </c>
      <c r="AB8" s="6"/>
      <c r="AC8" s="6"/>
      <c r="AD8" s="22">
        <f t="shared" ref="AD8:AD33" si="0">SUM(C8:AB8)</f>
        <v>10161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407</v>
      </c>
      <c r="D9" s="5">
        <v>62</v>
      </c>
      <c r="E9" s="5">
        <v>4</v>
      </c>
      <c r="F9" s="5">
        <v>147</v>
      </c>
      <c r="G9" s="5">
        <v>200</v>
      </c>
      <c r="H9" s="5">
        <v>3611</v>
      </c>
      <c r="I9" s="5">
        <v>468</v>
      </c>
      <c r="J9" s="5">
        <v>361</v>
      </c>
      <c r="K9" s="5">
        <v>325</v>
      </c>
      <c r="L9" s="5">
        <v>485</v>
      </c>
      <c r="M9" s="5">
        <v>325</v>
      </c>
      <c r="N9" s="5">
        <v>419</v>
      </c>
      <c r="O9" s="5">
        <v>509</v>
      </c>
      <c r="P9" s="5">
        <v>90</v>
      </c>
      <c r="Q9" s="5">
        <v>111</v>
      </c>
      <c r="R9" s="5">
        <v>206</v>
      </c>
      <c r="S9" s="5">
        <v>214</v>
      </c>
      <c r="T9" s="5">
        <v>249</v>
      </c>
      <c r="U9" s="6">
        <v>196</v>
      </c>
      <c r="V9" s="6">
        <v>93</v>
      </c>
      <c r="W9" s="6">
        <v>147</v>
      </c>
      <c r="X9" s="6">
        <v>38</v>
      </c>
      <c r="Y9" s="6">
        <v>68</v>
      </c>
      <c r="Z9" s="6">
        <v>70</v>
      </c>
      <c r="AA9" s="6">
        <v>155</v>
      </c>
      <c r="AB9" s="6"/>
      <c r="AC9" s="6"/>
      <c r="AD9" s="22">
        <f t="shared" si="0"/>
        <v>8960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427</v>
      </c>
      <c r="D10" s="5">
        <v>79</v>
      </c>
      <c r="E10" s="5">
        <v>121</v>
      </c>
      <c r="F10" s="5">
        <v>20</v>
      </c>
      <c r="G10" s="5">
        <v>45</v>
      </c>
      <c r="H10" s="5">
        <v>1733</v>
      </c>
      <c r="I10" s="5">
        <v>327</v>
      </c>
      <c r="J10" s="5">
        <v>283</v>
      </c>
      <c r="K10" s="5">
        <v>371</v>
      </c>
      <c r="L10" s="5">
        <v>436</v>
      </c>
      <c r="M10" s="5">
        <v>202</v>
      </c>
      <c r="N10" s="5">
        <v>358</v>
      </c>
      <c r="O10" s="5">
        <v>360</v>
      </c>
      <c r="P10" s="5">
        <v>115</v>
      </c>
      <c r="Q10" s="5">
        <v>40</v>
      </c>
      <c r="R10" s="5">
        <v>194</v>
      </c>
      <c r="S10" s="5">
        <v>136</v>
      </c>
      <c r="T10" s="5">
        <v>192</v>
      </c>
      <c r="U10" s="6">
        <v>132</v>
      </c>
      <c r="V10" s="6">
        <v>116</v>
      </c>
      <c r="W10" s="6">
        <v>57</v>
      </c>
      <c r="X10" s="6">
        <v>17</v>
      </c>
      <c r="Y10" s="6">
        <v>60</v>
      </c>
      <c r="Z10" s="6">
        <v>45</v>
      </c>
      <c r="AA10" s="6">
        <v>173</v>
      </c>
      <c r="AB10" s="6"/>
      <c r="AC10" s="6"/>
      <c r="AD10" s="22">
        <f t="shared" si="0"/>
        <v>6039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659</v>
      </c>
      <c r="D11" s="5">
        <v>178</v>
      </c>
      <c r="E11" s="5">
        <v>225</v>
      </c>
      <c r="F11" s="5">
        <v>24</v>
      </c>
      <c r="G11" s="5">
        <v>25</v>
      </c>
      <c r="H11" s="5">
        <v>2834</v>
      </c>
      <c r="I11" s="5">
        <v>593</v>
      </c>
      <c r="J11" s="5">
        <v>604</v>
      </c>
      <c r="K11" s="5">
        <v>612</v>
      </c>
      <c r="L11" s="5">
        <v>792</v>
      </c>
      <c r="M11" s="5">
        <v>367</v>
      </c>
      <c r="N11" s="5">
        <v>747</v>
      </c>
      <c r="O11" s="5">
        <v>395</v>
      </c>
      <c r="P11" s="5">
        <v>277</v>
      </c>
      <c r="Q11" s="5">
        <v>114</v>
      </c>
      <c r="R11" s="5">
        <v>365</v>
      </c>
      <c r="S11" s="5">
        <v>134</v>
      </c>
      <c r="T11" s="5">
        <v>479</v>
      </c>
      <c r="U11" s="6">
        <v>131</v>
      </c>
      <c r="V11" s="6">
        <v>82</v>
      </c>
      <c r="W11" s="6">
        <v>159</v>
      </c>
      <c r="X11" s="6">
        <v>137</v>
      </c>
      <c r="Y11" s="6">
        <v>118</v>
      </c>
      <c r="Z11" s="6">
        <v>144</v>
      </c>
      <c r="AA11" s="6">
        <v>296</v>
      </c>
      <c r="AB11" s="6"/>
      <c r="AC11" s="6"/>
      <c r="AD11" s="22">
        <f t="shared" si="0"/>
        <v>10491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6752</v>
      </c>
      <c r="D12" s="5">
        <v>2932</v>
      </c>
      <c r="E12" s="5">
        <v>3442</v>
      </c>
      <c r="F12" s="5">
        <v>1706</v>
      </c>
      <c r="G12" s="5">
        <v>2451</v>
      </c>
      <c r="H12" s="5">
        <v>6556</v>
      </c>
      <c r="I12" s="5">
        <v>530</v>
      </c>
      <c r="J12" s="5">
        <v>989</v>
      </c>
      <c r="K12" s="5">
        <v>2601</v>
      </c>
      <c r="L12" s="5">
        <v>1785</v>
      </c>
      <c r="M12" s="5">
        <v>1537</v>
      </c>
      <c r="N12" s="5">
        <v>1615</v>
      </c>
      <c r="O12" s="5">
        <v>2141</v>
      </c>
      <c r="P12" s="5">
        <v>2687</v>
      </c>
      <c r="Q12" s="5">
        <v>2899</v>
      </c>
      <c r="R12" s="5">
        <v>13913</v>
      </c>
      <c r="S12" s="5">
        <v>4674</v>
      </c>
      <c r="T12" s="5">
        <v>17936</v>
      </c>
      <c r="U12" s="6">
        <v>13716</v>
      </c>
      <c r="V12" s="6">
        <v>6648</v>
      </c>
      <c r="W12" s="6">
        <v>16415</v>
      </c>
      <c r="X12" s="6">
        <v>9204</v>
      </c>
      <c r="Y12" s="6">
        <v>14298</v>
      </c>
      <c r="Z12" s="6">
        <v>12054</v>
      </c>
      <c r="AA12" s="6">
        <v>15524</v>
      </c>
      <c r="AB12" s="6"/>
      <c r="AC12" s="6"/>
      <c r="AD12" s="22">
        <f t="shared" si="0"/>
        <v>165005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562</v>
      </c>
      <c r="D13" s="5">
        <v>428</v>
      </c>
      <c r="E13" s="5">
        <v>426</v>
      </c>
      <c r="F13" s="5">
        <v>334</v>
      </c>
      <c r="G13" s="5">
        <v>471</v>
      </c>
      <c r="H13" s="5">
        <v>521</v>
      </c>
      <c r="I13" s="5">
        <v>4</v>
      </c>
      <c r="J13" s="5">
        <v>151</v>
      </c>
      <c r="K13" s="5">
        <v>231</v>
      </c>
      <c r="L13" s="5">
        <v>313</v>
      </c>
      <c r="M13" s="5">
        <v>197</v>
      </c>
      <c r="N13" s="5">
        <v>286</v>
      </c>
      <c r="O13" s="5">
        <v>28</v>
      </c>
      <c r="P13" s="5">
        <v>70</v>
      </c>
      <c r="Q13" s="5">
        <v>67</v>
      </c>
      <c r="R13" s="5">
        <v>308</v>
      </c>
      <c r="S13" s="5">
        <v>33</v>
      </c>
      <c r="T13" s="5">
        <v>221</v>
      </c>
      <c r="U13" s="6">
        <v>133</v>
      </c>
      <c r="V13" s="6">
        <v>105</v>
      </c>
      <c r="W13" s="6">
        <v>222</v>
      </c>
      <c r="X13" s="6">
        <v>65</v>
      </c>
      <c r="Y13" s="6">
        <v>152</v>
      </c>
      <c r="Z13" s="6">
        <v>119</v>
      </c>
      <c r="AA13" s="6">
        <v>115</v>
      </c>
      <c r="AB13" s="6"/>
      <c r="AC13" s="6"/>
      <c r="AD13" s="22">
        <f t="shared" si="0"/>
        <v>5562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749</v>
      </c>
      <c r="D14" s="5">
        <v>562</v>
      </c>
      <c r="E14" s="5">
        <v>446</v>
      </c>
      <c r="F14" s="5">
        <v>339</v>
      </c>
      <c r="G14" s="5">
        <v>664</v>
      </c>
      <c r="H14" s="5">
        <v>1199</v>
      </c>
      <c r="I14" s="5">
        <v>149</v>
      </c>
      <c r="J14" s="5">
        <v>19</v>
      </c>
      <c r="K14" s="5">
        <v>228</v>
      </c>
      <c r="L14" s="5">
        <v>302</v>
      </c>
      <c r="M14" s="5">
        <v>308</v>
      </c>
      <c r="N14" s="5">
        <v>402</v>
      </c>
      <c r="O14" s="5">
        <v>122</v>
      </c>
      <c r="P14" s="5">
        <v>125</v>
      </c>
      <c r="Q14" s="5">
        <v>119</v>
      </c>
      <c r="R14" s="5">
        <v>442</v>
      </c>
      <c r="S14" s="5">
        <v>147</v>
      </c>
      <c r="T14" s="5">
        <v>258</v>
      </c>
      <c r="U14" s="6">
        <v>209</v>
      </c>
      <c r="V14" s="6">
        <v>136</v>
      </c>
      <c r="W14" s="6">
        <v>174</v>
      </c>
      <c r="X14" s="6">
        <v>200</v>
      </c>
      <c r="Y14" s="6">
        <v>210</v>
      </c>
      <c r="Z14" s="6">
        <v>208</v>
      </c>
      <c r="AA14" s="6">
        <v>344</v>
      </c>
      <c r="AB14" s="6"/>
      <c r="AC14" s="6"/>
      <c r="AD14" s="22">
        <f t="shared" si="0"/>
        <v>8061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649</v>
      </c>
      <c r="D15" s="5">
        <v>648</v>
      </c>
      <c r="E15" s="5">
        <v>395</v>
      </c>
      <c r="F15" s="5">
        <v>441</v>
      </c>
      <c r="G15" s="5">
        <v>545</v>
      </c>
      <c r="H15" s="5">
        <v>2839</v>
      </c>
      <c r="I15" s="5">
        <v>299</v>
      </c>
      <c r="J15" s="5">
        <v>227</v>
      </c>
      <c r="K15" s="5">
        <v>19</v>
      </c>
      <c r="L15" s="5">
        <v>115</v>
      </c>
      <c r="M15" s="5">
        <v>122</v>
      </c>
      <c r="N15" s="5">
        <v>248</v>
      </c>
      <c r="O15" s="5">
        <v>248</v>
      </c>
      <c r="P15" s="5">
        <v>186</v>
      </c>
      <c r="Q15" s="5">
        <v>149</v>
      </c>
      <c r="R15" s="5">
        <v>236</v>
      </c>
      <c r="S15" s="5">
        <v>173</v>
      </c>
      <c r="T15" s="5">
        <v>428</v>
      </c>
      <c r="U15" s="6">
        <v>270</v>
      </c>
      <c r="V15" s="6">
        <v>242</v>
      </c>
      <c r="W15" s="6">
        <v>374</v>
      </c>
      <c r="X15" s="6">
        <v>127</v>
      </c>
      <c r="Y15" s="6">
        <v>157</v>
      </c>
      <c r="Z15" s="6">
        <v>206</v>
      </c>
      <c r="AA15" s="6">
        <v>575</v>
      </c>
      <c r="AB15" s="6"/>
      <c r="AC15" s="6"/>
      <c r="AD15" s="22">
        <f t="shared" si="0"/>
        <v>9918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518</v>
      </c>
      <c r="D16" s="5">
        <v>432</v>
      </c>
      <c r="E16" s="5">
        <v>450</v>
      </c>
      <c r="F16" s="5">
        <v>421</v>
      </c>
      <c r="G16" s="5">
        <v>592</v>
      </c>
      <c r="H16" s="5">
        <v>2359</v>
      </c>
      <c r="I16" s="5">
        <v>358</v>
      </c>
      <c r="J16" s="5">
        <v>286</v>
      </c>
      <c r="K16" s="5">
        <v>108</v>
      </c>
      <c r="L16" s="5">
        <v>11</v>
      </c>
      <c r="M16" s="5">
        <v>89</v>
      </c>
      <c r="N16" s="5">
        <v>250</v>
      </c>
      <c r="O16" s="5">
        <v>242</v>
      </c>
      <c r="P16" s="5">
        <v>219</v>
      </c>
      <c r="Q16" s="5">
        <v>126</v>
      </c>
      <c r="R16" s="5">
        <v>312</v>
      </c>
      <c r="S16" s="5">
        <v>150</v>
      </c>
      <c r="T16" s="5">
        <v>377</v>
      </c>
      <c r="U16" s="6">
        <v>296</v>
      </c>
      <c r="V16" s="6">
        <v>153</v>
      </c>
      <c r="W16" s="6">
        <v>254</v>
      </c>
      <c r="X16" s="6">
        <v>137</v>
      </c>
      <c r="Y16" s="6">
        <v>212</v>
      </c>
      <c r="Z16" s="6">
        <v>177</v>
      </c>
      <c r="AA16" s="6">
        <v>424</v>
      </c>
      <c r="AB16" s="6"/>
      <c r="AC16" s="6"/>
      <c r="AD16" s="22">
        <f t="shared" si="0"/>
        <v>8953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500</v>
      </c>
      <c r="D17" s="5">
        <v>349</v>
      </c>
      <c r="E17" s="5">
        <v>365</v>
      </c>
      <c r="F17" s="5">
        <v>203</v>
      </c>
      <c r="G17" s="5">
        <v>334</v>
      </c>
      <c r="H17" s="5">
        <v>1824</v>
      </c>
      <c r="I17" s="5">
        <v>194</v>
      </c>
      <c r="J17" s="5">
        <v>292</v>
      </c>
      <c r="K17" s="5">
        <v>168</v>
      </c>
      <c r="L17" s="5">
        <v>71</v>
      </c>
      <c r="M17" s="5">
        <v>10</v>
      </c>
      <c r="N17" s="5">
        <v>19</v>
      </c>
      <c r="O17" s="5">
        <v>189</v>
      </c>
      <c r="P17" s="5">
        <v>130</v>
      </c>
      <c r="Q17" s="5">
        <v>98</v>
      </c>
      <c r="R17" s="5">
        <v>289</v>
      </c>
      <c r="S17" s="5">
        <v>62</v>
      </c>
      <c r="T17" s="5">
        <v>270</v>
      </c>
      <c r="U17" s="6">
        <v>125</v>
      </c>
      <c r="V17" s="6">
        <v>218</v>
      </c>
      <c r="W17" s="6">
        <v>269</v>
      </c>
      <c r="X17" s="6">
        <v>82</v>
      </c>
      <c r="Y17" s="6">
        <v>110</v>
      </c>
      <c r="Z17" s="6">
        <v>122</v>
      </c>
      <c r="AA17" s="6">
        <v>246</v>
      </c>
      <c r="AB17" s="6"/>
      <c r="AC17" s="6"/>
      <c r="AD17" s="22">
        <f t="shared" si="0"/>
        <v>6539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559</v>
      </c>
      <c r="D18" s="5">
        <v>549</v>
      </c>
      <c r="E18" s="5">
        <v>529</v>
      </c>
      <c r="F18" s="5">
        <v>470</v>
      </c>
      <c r="G18" s="5">
        <v>627</v>
      </c>
      <c r="H18" s="5">
        <v>2156</v>
      </c>
      <c r="I18" s="5">
        <v>335</v>
      </c>
      <c r="J18" s="5">
        <v>438</v>
      </c>
      <c r="K18" s="5">
        <v>337</v>
      </c>
      <c r="L18" s="5">
        <v>359</v>
      </c>
      <c r="M18" s="5">
        <v>102</v>
      </c>
      <c r="N18" s="5">
        <v>6</v>
      </c>
      <c r="O18" s="5">
        <v>222</v>
      </c>
      <c r="P18" s="5">
        <v>180</v>
      </c>
      <c r="Q18" s="5">
        <v>131</v>
      </c>
      <c r="R18" s="5">
        <v>427</v>
      </c>
      <c r="S18" s="5">
        <v>100</v>
      </c>
      <c r="T18" s="5">
        <v>341</v>
      </c>
      <c r="U18" s="6">
        <v>290</v>
      </c>
      <c r="V18" s="6">
        <v>160</v>
      </c>
      <c r="W18" s="6">
        <v>377</v>
      </c>
      <c r="X18" s="6">
        <v>118</v>
      </c>
      <c r="Y18" s="6">
        <v>332</v>
      </c>
      <c r="Z18" s="6">
        <v>212</v>
      </c>
      <c r="AA18" s="6">
        <v>528</v>
      </c>
      <c r="AB18" s="6"/>
      <c r="AC18" s="6"/>
      <c r="AD18" s="22">
        <f t="shared" si="0"/>
        <v>9885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451</v>
      </c>
      <c r="D19" s="5">
        <v>458</v>
      </c>
      <c r="E19" s="5">
        <v>388</v>
      </c>
      <c r="F19" s="5">
        <v>320</v>
      </c>
      <c r="G19" s="5">
        <v>360</v>
      </c>
      <c r="H19" s="5">
        <v>1725</v>
      </c>
      <c r="I19" s="5">
        <v>38</v>
      </c>
      <c r="J19" s="5">
        <v>96</v>
      </c>
      <c r="K19" s="5">
        <v>215</v>
      </c>
      <c r="L19" s="5">
        <v>229</v>
      </c>
      <c r="M19" s="5">
        <v>119</v>
      </c>
      <c r="N19" s="5">
        <v>169</v>
      </c>
      <c r="O19" s="5">
        <v>10</v>
      </c>
      <c r="P19" s="5">
        <v>551</v>
      </c>
      <c r="Q19" s="5">
        <v>904</v>
      </c>
      <c r="R19" s="5">
        <v>3358</v>
      </c>
      <c r="S19" s="5">
        <v>851</v>
      </c>
      <c r="T19" s="5">
        <v>4250</v>
      </c>
      <c r="U19" s="6">
        <v>3270</v>
      </c>
      <c r="V19" s="6">
        <v>1481</v>
      </c>
      <c r="W19" s="6">
        <v>3451</v>
      </c>
      <c r="X19" s="6">
        <v>1971</v>
      </c>
      <c r="Y19" s="6">
        <v>2971</v>
      </c>
      <c r="Z19" s="6">
        <v>2312</v>
      </c>
      <c r="AA19" s="6">
        <v>3357</v>
      </c>
      <c r="AB19" s="6"/>
      <c r="AC19" s="6"/>
      <c r="AD19" s="22">
        <f t="shared" si="0"/>
        <v>33305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235</v>
      </c>
      <c r="D20" s="5">
        <v>137</v>
      </c>
      <c r="E20" s="5">
        <v>82</v>
      </c>
      <c r="F20" s="5">
        <v>140</v>
      </c>
      <c r="G20" s="5">
        <v>347</v>
      </c>
      <c r="H20" s="5">
        <v>2252</v>
      </c>
      <c r="I20" s="5">
        <v>63</v>
      </c>
      <c r="J20" s="5">
        <v>161</v>
      </c>
      <c r="K20" s="5">
        <v>198</v>
      </c>
      <c r="L20" s="5">
        <v>217</v>
      </c>
      <c r="M20" s="5">
        <v>130</v>
      </c>
      <c r="N20" s="5">
        <v>175</v>
      </c>
      <c r="O20" s="5">
        <v>510</v>
      </c>
      <c r="P20" s="5">
        <v>27</v>
      </c>
      <c r="Q20" s="5">
        <v>972</v>
      </c>
      <c r="R20" s="5">
        <v>2953</v>
      </c>
      <c r="S20" s="5">
        <v>1083</v>
      </c>
      <c r="T20" s="5">
        <v>3285</v>
      </c>
      <c r="U20" s="6">
        <v>1967</v>
      </c>
      <c r="V20" s="6">
        <v>913</v>
      </c>
      <c r="W20" s="6">
        <v>1716</v>
      </c>
      <c r="X20" s="6">
        <v>1111</v>
      </c>
      <c r="Y20" s="6">
        <v>1274</v>
      </c>
      <c r="Z20" s="6">
        <v>1340</v>
      </c>
      <c r="AA20" s="6">
        <v>2273</v>
      </c>
      <c r="AB20" s="6"/>
      <c r="AC20" s="6"/>
      <c r="AD20" s="22">
        <f t="shared" si="0"/>
        <v>23561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139</v>
      </c>
      <c r="D21" s="5">
        <v>129</v>
      </c>
      <c r="E21" s="5">
        <v>87</v>
      </c>
      <c r="F21" s="5">
        <v>47</v>
      </c>
      <c r="G21" s="5">
        <v>138</v>
      </c>
      <c r="H21" s="5">
        <v>2967</v>
      </c>
      <c r="I21" s="5">
        <v>57</v>
      </c>
      <c r="J21" s="5">
        <v>89</v>
      </c>
      <c r="K21" s="5">
        <v>152</v>
      </c>
      <c r="L21" s="5">
        <v>94</v>
      </c>
      <c r="M21" s="5">
        <v>110</v>
      </c>
      <c r="N21" s="5">
        <v>94</v>
      </c>
      <c r="O21" s="5">
        <v>1204</v>
      </c>
      <c r="P21" s="5">
        <v>1094</v>
      </c>
      <c r="Q21" s="5">
        <v>33</v>
      </c>
      <c r="R21" s="5">
        <v>142</v>
      </c>
      <c r="S21" s="5">
        <v>193</v>
      </c>
      <c r="T21" s="5">
        <v>854</v>
      </c>
      <c r="U21" s="6">
        <v>552</v>
      </c>
      <c r="V21" s="6">
        <v>324</v>
      </c>
      <c r="W21" s="6">
        <v>542</v>
      </c>
      <c r="X21" s="6">
        <v>357</v>
      </c>
      <c r="Y21" s="6">
        <v>609</v>
      </c>
      <c r="Z21" s="6">
        <v>695</v>
      </c>
      <c r="AA21" s="6">
        <v>537</v>
      </c>
      <c r="AB21" s="6"/>
      <c r="AC21" s="6"/>
      <c r="AD21" s="22">
        <f t="shared" si="0"/>
        <v>11239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235</v>
      </c>
      <c r="D22" s="5">
        <v>266</v>
      </c>
      <c r="E22" s="5">
        <v>268</v>
      </c>
      <c r="F22" s="5">
        <v>225</v>
      </c>
      <c r="G22" s="5">
        <v>362</v>
      </c>
      <c r="H22" s="5">
        <v>15276</v>
      </c>
      <c r="I22" s="5">
        <v>452</v>
      </c>
      <c r="J22" s="5">
        <v>433</v>
      </c>
      <c r="K22" s="5">
        <v>348</v>
      </c>
      <c r="L22" s="5">
        <v>353</v>
      </c>
      <c r="M22" s="5">
        <v>390</v>
      </c>
      <c r="N22" s="5">
        <v>465</v>
      </c>
      <c r="O22" s="5">
        <v>5107</v>
      </c>
      <c r="P22" s="5">
        <v>3716</v>
      </c>
      <c r="Q22" s="5">
        <v>150</v>
      </c>
      <c r="R22" s="5">
        <v>160</v>
      </c>
      <c r="S22" s="5">
        <v>883</v>
      </c>
      <c r="T22" s="5">
        <v>3385</v>
      </c>
      <c r="U22" s="6">
        <v>1239</v>
      </c>
      <c r="V22" s="6">
        <v>982</v>
      </c>
      <c r="W22" s="6">
        <v>2091</v>
      </c>
      <c r="X22" s="6">
        <v>926</v>
      </c>
      <c r="Y22" s="6">
        <v>1715</v>
      </c>
      <c r="Z22" s="6">
        <v>1858</v>
      </c>
      <c r="AA22" s="6">
        <v>2388</v>
      </c>
      <c r="AB22" s="6"/>
      <c r="AC22" s="6"/>
      <c r="AD22" s="22">
        <f t="shared" si="0"/>
        <v>43673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166</v>
      </c>
      <c r="D23" s="5">
        <v>217</v>
      </c>
      <c r="E23" s="5">
        <v>177</v>
      </c>
      <c r="F23" s="5">
        <v>165</v>
      </c>
      <c r="G23" s="5">
        <v>104</v>
      </c>
      <c r="H23" s="5">
        <v>5735</v>
      </c>
      <c r="I23" s="5">
        <v>35</v>
      </c>
      <c r="J23" s="5">
        <v>123</v>
      </c>
      <c r="K23" s="5">
        <v>187</v>
      </c>
      <c r="L23" s="5">
        <v>161</v>
      </c>
      <c r="M23" s="5">
        <v>88</v>
      </c>
      <c r="N23" s="5">
        <v>133</v>
      </c>
      <c r="O23" s="5">
        <v>1108</v>
      </c>
      <c r="P23" s="5">
        <v>1326</v>
      </c>
      <c r="Q23" s="5">
        <v>185</v>
      </c>
      <c r="R23" s="5">
        <v>734</v>
      </c>
      <c r="S23" s="5">
        <v>16</v>
      </c>
      <c r="T23" s="5">
        <v>689</v>
      </c>
      <c r="U23" s="5">
        <v>518</v>
      </c>
      <c r="V23" s="5">
        <v>347</v>
      </c>
      <c r="W23" s="5">
        <v>1097</v>
      </c>
      <c r="X23" s="5">
        <v>749</v>
      </c>
      <c r="Y23" s="5">
        <v>1042</v>
      </c>
      <c r="Z23" s="5">
        <v>1148</v>
      </c>
      <c r="AA23" s="5">
        <v>1383</v>
      </c>
      <c r="AB23" s="5"/>
      <c r="AC23" s="6"/>
      <c r="AD23" s="22">
        <f t="shared" si="0"/>
        <v>17633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265</v>
      </c>
      <c r="D24" s="5">
        <v>291</v>
      </c>
      <c r="E24" s="5">
        <v>189</v>
      </c>
      <c r="F24" s="5">
        <v>180</v>
      </c>
      <c r="G24" s="5">
        <v>439</v>
      </c>
      <c r="H24" s="5">
        <v>19410</v>
      </c>
      <c r="I24" s="5">
        <v>271</v>
      </c>
      <c r="J24" s="5">
        <v>309</v>
      </c>
      <c r="K24" s="5">
        <v>452</v>
      </c>
      <c r="L24" s="5">
        <v>405</v>
      </c>
      <c r="M24" s="5">
        <v>292</v>
      </c>
      <c r="N24" s="5">
        <v>293</v>
      </c>
      <c r="O24" s="5">
        <v>5760</v>
      </c>
      <c r="P24" s="5">
        <v>4098</v>
      </c>
      <c r="Q24" s="5">
        <v>788</v>
      </c>
      <c r="R24" s="5">
        <v>2734</v>
      </c>
      <c r="S24" s="5">
        <v>556</v>
      </c>
      <c r="T24" s="5">
        <v>96</v>
      </c>
      <c r="U24" s="6">
        <v>1460</v>
      </c>
      <c r="V24" s="6">
        <v>794</v>
      </c>
      <c r="W24" s="6">
        <v>2505</v>
      </c>
      <c r="X24" s="6">
        <v>1183</v>
      </c>
      <c r="Y24" s="6">
        <v>2061</v>
      </c>
      <c r="Z24" s="6">
        <v>2153</v>
      </c>
      <c r="AA24" s="6">
        <v>2721</v>
      </c>
      <c r="AB24" s="6"/>
      <c r="AC24" s="6"/>
      <c r="AD24" s="22">
        <f t="shared" si="0"/>
        <v>49705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135</v>
      </c>
      <c r="D25" s="5">
        <v>119</v>
      </c>
      <c r="E25" s="5">
        <v>170</v>
      </c>
      <c r="F25" s="5">
        <v>98</v>
      </c>
      <c r="G25" s="5">
        <v>130</v>
      </c>
      <c r="H25" s="5">
        <v>15624</v>
      </c>
      <c r="I25" s="5">
        <v>277</v>
      </c>
      <c r="J25" s="5">
        <v>221</v>
      </c>
      <c r="K25" s="5">
        <v>266</v>
      </c>
      <c r="L25" s="5">
        <v>393</v>
      </c>
      <c r="M25" s="5">
        <v>203</v>
      </c>
      <c r="N25" s="5">
        <v>409</v>
      </c>
      <c r="O25" s="5">
        <v>5058</v>
      </c>
      <c r="P25" s="5">
        <v>3111</v>
      </c>
      <c r="Q25" s="5">
        <v>553</v>
      </c>
      <c r="R25" s="5">
        <v>957</v>
      </c>
      <c r="S25" s="5">
        <v>604</v>
      </c>
      <c r="T25" s="5">
        <v>1374</v>
      </c>
      <c r="U25" s="6">
        <v>103</v>
      </c>
      <c r="V25" s="6">
        <v>390</v>
      </c>
      <c r="W25" s="6">
        <v>1075</v>
      </c>
      <c r="X25" s="6">
        <v>568</v>
      </c>
      <c r="Y25" s="6">
        <v>1115</v>
      </c>
      <c r="Z25" s="6">
        <v>1015</v>
      </c>
      <c r="AA25" s="6">
        <v>1901</v>
      </c>
      <c r="AB25" s="6"/>
      <c r="AC25" s="6"/>
      <c r="AD25" s="22">
        <f t="shared" si="0"/>
        <v>35869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106</v>
      </c>
      <c r="D26" s="5">
        <v>128</v>
      </c>
      <c r="E26" s="5">
        <v>121</v>
      </c>
      <c r="F26" s="5">
        <v>126</v>
      </c>
      <c r="G26" s="5">
        <v>72</v>
      </c>
      <c r="H26" s="5">
        <v>7392</v>
      </c>
      <c r="I26" s="5">
        <v>156</v>
      </c>
      <c r="J26" s="5">
        <v>145</v>
      </c>
      <c r="K26" s="5">
        <v>213</v>
      </c>
      <c r="L26" s="5">
        <v>187</v>
      </c>
      <c r="M26" s="5">
        <v>177</v>
      </c>
      <c r="N26" s="5">
        <v>226</v>
      </c>
      <c r="O26" s="5">
        <v>1798</v>
      </c>
      <c r="P26" s="5">
        <v>1261</v>
      </c>
      <c r="Q26" s="5">
        <v>426</v>
      </c>
      <c r="R26" s="5">
        <v>906</v>
      </c>
      <c r="S26" s="5">
        <v>281</v>
      </c>
      <c r="T26" s="5">
        <v>610</v>
      </c>
      <c r="U26" s="6">
        <v>384</v>
      </c>
      <c r="V26" s="6">
        <v>26</v>
      </c>
      <c r="W26" s="6">
        <v>806</v>
      </c>
      <c r="X26" s="6">
        <v>507</v>
      </c>
      <c r="Y26" s="6">
        <v>1072</v>
      </c>
      <c r="Z26" s="6">
        <v>1275</v>
      </c>
      <c r="AA26" s="6">
        <v>875</v>
      </c>
      <c r="AB26" s="6"/>
      <c r="AC26" s="6"/>
      <c r="AD26" s="22">
        <f t="shared" si="0"/>
        <v>19276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105</v>
      </c>
      <c r="D27" s="5">
        <v>131</v>
      </c>
      <c r="E27" s="5">
        <v>92</v>
      </c>
      <c r="F27" s="5">
        <v>59</v>
      </c>
      <c r="G27" s="5">
        <v>135</v>
      </c>
      <c r="H27" s="5">
        <v>17765</v>
      </c>
      <c r="I27" s="5">
        <v>256</v>
      </c>
      <c r="J27" s="5">
        <v>171</v>
      </c>
      <c r="K27" s="5">
        <v>404</v>
      </c>
      <c r="L27" s="5">
        <v>364</v>
      </c>
      <c r="M27" s="5">
        <v>270</v>
      </c>
      <c r="N27" s="5">
        <v>375</v>
      </c>
      <c r="O27" s="5">
        <v>4750</v>
      </c>
      <c r="P27" s="5">
        <v>2440</v>
      </c>
      <c r="Q27" s="5">
        <v>696</v>
      </c>
      <c r="R27" s="5">
        <v>1974</v>
      </c>
      <c r="S27" s="5">
        <v>1082</v>
      </c>
      <c r="T27" s="5">
        <v>2333</v>
      </c>
      <c r="U27" s="6">
        <v>1253</v>
      </c>
      <c r="V27" s="6">
        <v>1235</v>
      </c>
      <c r="W27" s="6">
        <v>109</v>
      </c>
      <c r="X27" s="6">
        <v>269</v>
      </c>
      <c r="Y27" s="6">
        <v>1306</v>
      </c>
      <c r="Z27" s="6">
        <v>2192</v>
      </c>
      <c r="AA27" s="6">
        <v>2564</v>
      </c>
      <c r="AB27" s="6"/>
      <c r="AC27" s="6"/>
      <c r="AD27" s="22">
        <f t="shared" si="0"/>
        <v>42330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64</v>
      </c>
      <c r="D28" s="5">
        <v>67</v>
      </c>
      <c r="E28" s="5">
        <v>67</v>
      </c>
      <c r="F28" s="5">
        <v>20</v>
      </c>
      <c r="G28" s="5">
        <v>115</v>
      </c>
      <c r="H28" s="5">
        <v>10154</v>
      </c>
      <c r="I28" s="5">
        <v>140</v>
      </c>
      <c r="J28" s="5">
        <v>246</v>
      </c>
      <c r="K28" s="5">
        <v>95</v>
      </c>
      <c r="L28" s="5">
        <v>148</v>
      </c>
      <c r="M28" s="5">
        <v>66</v>
      </c>
      <c r="N28" s="5">
        <v>219</v>
      </c>
      <c r="O28" s="5">
        <v>2635</v>
      </c>
      <c r="P28" s="5">
        <v>1465</v>
      </c>
      <c r="Q28" s="5">
        <v>347</v>
      </c>
      <c r="R28" s="5">
        <v>776</v>
      </c>
      <c r="S28" s="5">
        <v>722</v>
      </c>
      <c r="T28" s="5">
        <v>1147</v>
      </c>
      <c r="U28" s="6">
        <v>496</v>
      </c>
      <c r="V28" s="6">
        <v>698</v>
      </c>
      <c r="W28" s="6">
        <v>303</v>
      </c>
      <c r="X28" s="6">
        <v>65</v>
      </c>
      <c r="Y28" s="6">
        <v>333</v>
      </c>
      <c r="Z28" s="6">
        <v>1033</v>
      </c>
      <c r="AA28" s="6">
        <v>1469</v>
      </c>
      <c r="AB28" s="6"/>
      <c r="AC28" s="6"/>
      <c r="AD28" s="22">
        <f t="shared" si="0"/>
        <v>22890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55</v>
      </c>
      <c r="D29" s="5">
        <v>59</v>
      </c>
      <c r="E29" s="5">
        <v>80</v>
      </c>
      <c r="F29" s="5">
        <v>64</v>
      </c>
      <c r="G29" s="5">
        <v>151</v>
      </c>
      <c r="H29" s="5">
        <v>16374</v>
      </c>
      <c r="I29" s="5">
        <v>240</v>
      </c>
      <c r="J29" s="5">
        <v>296</v>
      </c>
      <c r="K29" s="5">
        <v>168</v>
      </c>
      <c r="L29" s="5">
        <v>315</v>
      </c>
      <c r="M29" s="5">
        <v>121</v>
      </c>
      <c r="N29" s="5">
        <v>296</v>
      </c>
      <c r="O29" s="5">
        <v>4315</v>
      </c>
      <c r="P29" s="5">
        <v>1913</v>
      </c>
      <c r="Q29" s="5">
        <v>565</v>
      </c>
      <c r="R29" s="5">
        <v>1564</v>
      </c>
      <c r="S29" s="5">
        <v>1155</v>
      </c>
      <c r="T29" s="5">
        <v>2039</v>
      </c>
      <c r="U29" s="6">
        <v>927</v>
      </c>
      <c r="V29" s="6">
        <v>1611</v>
      </c>
      <c r="W29" s="6">
        <v>1490</v>
      </c>
      <c r="X29" s="6">
        <v>445</v>
      </c>
      <c r="Y29" s="6">
        <v>122</v>
      </c>
      <c r="Z29" s="6">
        <v>1399</v>
      </c>
      <c r="AA29" s="6">
        <v>2204</v>
      </c>
      <c r="AB29" s="6"/>
      <c r="AC29" s="6"/>
      <c r="AD29" s="22">
        <f t="shared" si="0"/>
        <v>37968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84</v>
      </c>
      <c r="D30" s="5">
        <v>101</v>
      </c>
      <c r="E30" s="5">
        <v>86</v>
      </c>
      <c r="F30" s="5">
        <v>34</v>
      </c>
      <c r="G30" s="5">
        <v>165</v>
      </c>
      <c r="H30" s="5">
        <v>12938</v>
      </c>
      <c r="I30" s="5">
        <v>275</v>
      </c>
      <c r="J30" s="5">
        <v>254</v>
      </c>
      <c r="K30" s="5">
        <v>181</v>
      </c>
      <c r="L30" s="5">
        <v>259</v>
      </c>
      <c r="M30" s="5">
        <v>137</v>
      </c>
      <c r="N30" s="5">
        <v>181</v>
      </c>
      <c r="O30" s="5">
        <v>3015</v>
      </c>
      <c r="P30" s="5">
        <v>1627</v>
      </c>
      <c r="Q30" s="5">
        <v>696</v>
      </c>
      <c r="R30" s="5">
        <v>1771</v>
      </c>
      <c r="S30" s="5">
        <v>1073</v>
      </c>
      <c r="T30" s="5">
        <v>2016</v>
      </c>
      <c r="U30" s="6">
        <v>947</v>
      </c>
      <c r="V30" s="6">
        <v>1659</v>
      </c>
      <c r="W30" s="6">
        <v>2406</v>
      </c>
      <c r="X30" s="6">
        <v>1386</v>
      </c>
      <c r="Y30" s="6">
        <v>1969</v>
      </c>
      <c r="Z30" s="6">
        <v>91</v>
      </c>
      <c r="AA30" s="6">
        <v>879</v>
      </c>
      <c r="AB30" s="6"/>
      <c r="AC30" s="6"/>
      <c r="AD30" s="22">
        <f t="shared" si="0"/>
        <v>34230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238</v>
      </c>
      <c r="D31" s="5">
        <v>284</v>
      </c>
      <c r="E31" s="5">
        <v>160</v>
      </c>
      <c r="F31" s="5">
        <v>166</v>
      </c>
      <c r="G31" s="5">
        <v>291</v>
      </c>
      <c r="H31" s="5">
        <v>20571</v>
      </c>
      <c r="I31" s="5">
        <v>203</v>
      </c>
      <c r="J31" s="5">
        <v>463</v>
      </c>
      <c r="K31" s="5">
        <v>634</v>
      </c>
      <c r="L31" s="5">
        <v>457</v>
      </c>
      <c r="M31" s="5">
        <v>284</v>
      </c>
      <c r="N31" s="5">
        <v>527</v>
      </c>
      <c r="O31" s="5">
        <v>5192</v>
      </c>
      <c r="P31" s="5">
        <v>2530</v>
      </c>
      <c r="Q31" s="5">
        <v>540</v>
      </c>
      <c r="R31" s="5">
        <v>2118</v>
      </c>
      <c r="S31" s="5">
        <v>1313</v>
      </c>
      <c r="T31" s="5">
        <v>2251</v>
      </c>
      <c r="U31" s="6">
        <v>1717</v>
      </c>
      <c r="V31" s="6">
        <v>946</v>
      </c>
      <c r="W31" s="6">
        <v>2598</v>
      </c>
      <c r="X31" s="6">
        <v>1645</v>
      </c>
      <c r="Y31" s="6">
        <v>2418</v>
      </c>
      <c r="Z31" s="6">
        <v>1535</v>
      </c>
      <c r="AA31" s="6">
        <v>44</v>
      </c>
      <c r="AB31" s="6"/>
      <c r="AC31" s="6"/>
      <c r="AD31" s="22">
        <f t="shared" si="0"/>
        <v>49125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14311</v>
      </c>
      <c r="D34" s="23">
        <f t="shared" si="3"/>
        <v>8769</v>
      </c>
      <c r="E34" s="23">
        <f t="shared" si="3"/>
        <v>8793</v>
      </c>
      <c r="F34" s="23">
        <f t="shared" si="3"/>
        <v>6151</v>
      </c>
      <c r="G34" s="23">
        <f t="shared" si="3"/>
        <v>9448</v>
      </c>
      <c r="H34" s="23">
        <f t="shared" si="3"/>
        <v>182269</v>
      </c>
      <c r="I34" s="23">
        <f t="shared" si="3"/>
        <v>6756</v>
      </c>
      <c r="J34" s="23">
        <f t="shared" si="3"/>
        <v>7831</v>
      </c>
      <c r="K34" s="23">
        <f t="shared" si="3"/>
        <v>9553</v>
      </c>
      <c r="L34" s="23">
        <f t="shared" si="3"/>
        <v>9265</v>
      </c>
      <c r="M34" s="23">
        <f t="shared" si="3"/>
        <v>6415</v>
      </c>
      <c r="N34" s="23">
        <f t="shared" si="3"/>
        <v>8997</v>
      </c>
      <c r="O34" s="23">
        <f t="shared" si="3"/>
        <v>46021</v>
      </c>
      <c r="P34" s="23">
        <f t="shared" si="3"/>
        <v>29668</v>
      </c>
      <c r="Q34" s="23">
        <f t="shared" si="3"/>
        <v>11006</v>
      </c>
      <c r="R34" s="23">
        <f t="shared" si="3"/>
        <v>37302</v>
      </c>
      <c r="S34" s="23">
        <f t="shared" si="3"/>
        <v>16030</v>
      </c>
      <c r="T34" s="23">
        <f t="shared" si="3"/>
        <v>45572</v>
      </c>
      <c r="U34" s="23">
        <f t="shared" si="3"/>
        <v>30549</v>
      </c>
      <c r="V34" s="23">
        <f t="shared" si="3"/>
        <v>19638</v>
      </c>
      <c r="W34" s="23">
        <f t="shared" si="3"/>
        <v>38907</v>
      </c>
      <c r="X34" s="23">
        <f t="shared" si="3"/>
        <v>21459</v>
      </c>
      <c r="Y34" s="23">
        <f t="shared" si="3"/>
        <v>33851</v>
      </c>
      <c r="Z34" s="23">
        <f t="shared" si="3"/>
        <v>31572</v>
      </c>
      <c r="AA34" s="23">
        <f t="shared" si="3"/>
        <v>41484</v>
      </c>
      <c r="AB34" s="23">
        <f t="shared" si="3"/>
        <v>0</v>
      </c>
      <c r="AC34" s="23">
        <f t="shared" si="3"/>
        <v>0</v>
      </c>
      <c r="AD34" s="23">
        <f>SUM(AD7:AD33)</f>
        <v>681617</v>
      </c>
    </row>
    <row r="37" spans="2:59" x14ac:dyDescent="0.3">
      <c r="B37" s="3" t="str">
        <f>+B5</f>
        <v>01 al 31 Agosto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3</v>
      </c>
      <c r="D39" s="5">
        <v>9</v>
      </c>
      <c r="E39" s="5">
        <v>203</v>
      </c>
      <c r="F39" s="5">
        <v>397</v>
      </c>
      <c r="G39" s="5">
        <v>137</v>
      </c>
      <c r="H39" s="5">
        <v>983</v>
      </c>
      <c r="I39" s="5">
        <v>73</v>
      </c>
      <c r="J39" s="5">
        <v>194</v>
      </c>
      <c r="K39" s="5">
        <v>49</v>
      </c>
      <c r="L39" s="5">
        <v>30</v>
      </c>
      <c r="M39" s="5">
        <v>12</v>
      </c>
      <c r="N39" s="5">
        <v>27</v>
      </c>
      <c r="O39" s="5">
        <v>31</v>
      </c>
      <c r="P39" s="5">
        <v>22</v>
      </c>
      <c r="Q39" s="5">
        <v>3</v>
      </c>
      <c r="R39" s="5">
        <v>23</v>
      </c>
      <c r="S39" s="5">
        <v>2</v>
      </c>
      <c r="T39" s="5">
        <v>24</v>
      </c>
      <c r="U39" s="6">
        <v>19</v>
      </c>
      <c r="V39" s="6">
        <v>9</v>
      </c>
      <c r="W39" s="6">
        <v>16</v>
      </c>
      <c r="X39" s="6">
        <v>11</v>
      </c>
      <c r="Y39" s="6">
        <v>3</v>
      </c>
      <c r="Z39" s="6">
        <v>1</v>
      </c>
      <c r="AA39" s="6">
        <v>23</v>
      </c>
      <c r="AB39" s="6"/>
      <c r="AC39" s="6"/>
      <c r="AD39" s="22">
        <f>SUM(C39:AC39)</f>
        <v>2304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19</v>
      </c>
      <c r="D40" s="5">
        <v>0</v>
      </c>
      <c r="E40" s="5">
        <v>26</v>
      </c>
      <c r="F40" s="5">
        <v>12</v>
      </c>
      <c r="G40" s="5">
        <v>22</v>
      </c>
      <c r="H40" s="5">
        <v>490</v>
      </c>
      <c r="I40" s="5">
        <v>42</v>
      </c>
      <c r="J40" s="5">
        <v>228</v>
      </c>
      <c r="K40" s="5">
        <v>32</v>
      </c>
      <c r="L40" s="5">
        <v>67</v>
      </c>
      <c r="M40" s="5">
        <v>26</v>
      </c>
      <c r="N40" s="5">
        <v>83</v>
      </c>
      <c r="O40" s="5">
        <v>33</v>
      </c>
      <c r="P40" s="5">
        <v>13</v>
      </c>
      <c r="Q40" s="5">
        <v>0</v>
      </c>
      <c r="R40" s="5">
        <v>22</v>
      </c>
      <c r="S40" s="5">
        <v>45</v>
      </c>
      <c r="T40" s="5">
        <v>4</v>
      </c>
      <c r="U40" s="6">
        <v>1</v>
      </c>
      <c r="V40" s="6">
        <v>22</v>
      </c>
      <c r="W40" s="6">
        <v>65</v>
      </c>
      <c r="X40" s="6">
        <v>1</v>
      </c>
      <c r="Y40" s="6">
        <v>12</v>
      </c>
      <c r="Z40" s="6">
        <v>7</v>
      </c>
      <c r="AA40" s="6">
        <v>10</v>
      </c>
      <c r="AB40" s="6"/>
      <c r="AC40" s="6"/>
      <c r="AD40" s="22">
        <f t="shared" ref="AD40:AD65" si="4">SUM(C40:AB40)</f>
        <v>1282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244</v>
      </c>
      <c r="D41" s="5">
        <v>20</v>
      </c>
      <c r="E41" s="5">
        <v>0</v>
      </c>
      <c r="F41" s="5">
        <v>23</v>
      </c>
      <c r="G41" s="5">
        <v>17</v>
      </c>
      <c r="H41" s="5">
        <v>397</v>
      </c>
      <c r="I41" s="5">
        <v>54</v>
      </c>
      <c r="J41" s="5">
        <v>141</v>
      </c>
      <c r="K41" s="5">
        <v>42</v>
      </c>
      <c r="L41" s="5">
        <v>16</v>
      </c>
      <c r="M41" s="5">
        <v>8</v>
      </c>
      <c r="N41" s="5">
        <v>66</v>
      </c>
      <c r="O41" s="5">
        <v>34</v>
      </c>
      <c r="P41" s="5">
        <v>20</v>
      </c>
      <c r="Q41" s="5">
        <v>1</v>
      </c>
      <c r="R41" s="5">
        <v>9</v>
      </c>
      <c r="S41" s="5">
        <v>2</v>
      </c>
      <c r="T41" s="5">
        <v>34</v>
      </c>
      <c r="U41" s="6">
        <v>15</v>
      </c>
      <c r="V41" s="6">
        <v>17</v>
      </c>
      <c r="W41" s="6">
        <v>17</v>
      </c>
      <c r="X41" s="6">
        <v>4</v>
      </c>
      <c r="Y41" s="6">
        <v>6</v>
      </c>
      <c r="Z41" s="6">
        <v>11</v>
      </c>
      <c r="AA41" s="6">
        <v>26</v>
      </c>
      <c r="AB41" s="6"/>
      <c r="AC41" s="6"/>
      <c r="AD41" s="22">
        <f t="shared" si="4"/>
        <v>1224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399</v>
      </c>
      <c r="D42" s="5">
        <v>16</v>
      </c>
      <c r="E42" s="5">
        <v>37</v>
      </c>
      <c r="F42" s="5">
        <v>0</v>
      </c>
      <c r="G42" s="5">
        <v>0</v>
      </c>
      <c r="H42" s="5">
        <v>235</v>
      </c>
      <c r="I42" s="5">
        <v>24</v>
      </c>
      <c r="J42" s="5">
        <v>149</v>
      </c>
      <c r="K42" s="5">
        <v>13</v>
      </c>
      <c r="L42" s="5">
        <v>41</v>
      </c>
      <c r="M42" s="5">
        <v>18</v>
      </c>
      <c r="N42" s="5">
        <v>16</v>
      </c>
      <c r="O42" s="5">
        <v>23</v>
      </c>
      <c r="P42" s="5">
        <v>60</v>
      </c>
      <c r="Q42" s="5">
        <v>21</v>
      </c>
      <c r="R42" s="5">
        <v>18</v>
      </c>
      <c r="S42" s="5">
        <v>0</v>
      </c>
      <c r="T42" s="5">
        <v>19</v>
      </c>
      <c r="U42" s="6">
        <v>17</v>
      </c>
      <c r="V42" s="6">
        <v>15</v>
      </c>
      <c r="W42" s="6">
        <v>45</v>
      </c>
      <c r="X42" s="6">
        <v>0</v>
      </c>
      <c r="Y42" s="6">
        <v>7</v>
      </c>
      <c r="Z42" s="6">
        <v>3</v>
      </c>
      <c r="AA42" s="6">
        <v>3</v>
      </c>
      <c r="AB42" s="6"/>
      <c r="AC42" s="6"/>
      <c r="AD42" s="22">
        <f t="shared" si="4"/>
        <v>1179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148</v>
      </c>
      <c r="D43" s="5">
        <v>13</v>
      </c>
      <c r="E43" s="5">
        <v>62</v>
      </c>
      <c r="F43" s="5">
        <v>1</v>
      </c>
      <c r="G43" s="5">
        <v>2</v>
      </c>
      <c r="H43" s="5">
        <v>310</v>
      </c>
      <c r="I43" s="5">
        <v>37</v>
      </c>
      <c r="J43" s="5">
        <v>308</v>
      </c>
      <c r="K43" s="5">
        <v>30</v>
      </c>
      <c r="L43" s="5">
        <v>69</v>
      </c>
      <c r="M43" s="5">
        <v>43</v>
      </c>
      <c r="N43" s="5">
        <v>70</v>
      </c>
      <c r="O43" s="5">
        <v>27</v>
      </c>
      <c r="P43" s="5">
        <v>8</v>
      </c>
      <c r="Q43" s="5">
        <v>20</v>
      </c>
      <c r="R43" s="5">
        <v>26</v>
      </c>
      <c r="S43" s="5">
        <v>17</v>
      </c>
      <c r="T43" s="5">
        <v>32</v>
      </c>
      <c r="U43" s="6">
        <v>19</v>
      </c>
      <c r="V43" s="6">
        <v>34</v>
      </c>
      <c r="W43" s="6">
        <v>26</v>
      </c>
      <c r="X43" s="6">
        <v>2</v>
      </c>
      <c r="Y43" s="6">
        <v>5</v>
      </c>
      <c r="Z43" s="6">
        <v>27</v>
      </c>
      <c r="AA43" s="6">
        <v>11</v>
      </c>
      <c r="AB43" s="6"/>
      <c r="AC43" s="6"/>
      <c r="AD43" s="22">
        <f t="shared" si="4"/>
        <v>1347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1020</v>
      </c>
      <c r="D44" s="5">
        <v>419</v>
      </c>
      <c r="E44" s="5">
        <v>326</v>
      </c>
      <c r="F44" s="5">
        <v>241</v>
      </c>
      <c r="G44" s="5">
        <v>270</v>
      </c>
      <c r="H44" s="5">
        <v>1493</v>
      </c>
      <c r="I44" s="5">
        <v>82</v>
      </c>
      <c r="J44" s="5">
        <v>280</v>
      </c>
      <c r="K44" s="5">
        <v>249</v>
      </c>
      <c r="L44" s="5">
        <v>274</v>
      </c>
      <c r="M44" s="5">
        <v>153</v>
      </c>
      <c r="N44" s="5">
        <v>76</v>
      </c>
      <c r="O44" s="5">
        <v>540</v>
      </c>
      <c r="P44" s="5">
        <v>524</v>
      </c>
      <c r="Q44" s="5">
        <v>522</v>
      </c>
      <c r="R44" s="5">
        <v>2780</v>
      </c>
      <c r="S44" s="5">
        <v>748</v>
      </c>
      <c r="T44" s="5">
        <v>5421</v>
      </c>
      <c r="U44" s="6">
        <v>4305</v>
      </c>
      <c r="V44" s="6">
        <v>3031</v>
      </c>
      <c r="W44" s="6">
        <v>7836</v>
      </c>
      <c r="X44" s="6">
        <v>4480</v>
      </c>
      <c r="Y44" s="6">
        <v>7437</v>
      </c>
      <c r="Z44" s="6">
        <v>5572</v>
      </c>
      <c r="AA44" s="6">
        <v>6862</v>
      </c>
      <c r="AB44" s="6"/>
      <c r="AC44" s="6"/>
      <c r="AD44" s="22">
        <f t="shared" si="4"/>
        <v>54941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46</v>
      </c>
      <c r="D45" s="5">
        <v>30</v>
      </c>
      <c r="E45" s="5">
        <v>38</v>
      </c>
      <c r="F45" s="5">
        <v>30</v>
      </c>
      <c r="G45" s="5">
        <v>43</v>
      </c>
      <c r="H45" s="5">
        <v>76</v>
      </c>
      <c r="I45" s="5">
        <v>0</v>
      </c>
      <c r="J45" s="5">
        <v>25</v>
      </c>
      <c r="K45" s="5">
        <v>15</v>
      </c>
      <c r="L45" s="5">
        <v>36</v>
      </c>
      <c r="M45" s="5">
        <v>37</v>
      </c>
      <c r="N45" s="5">
        <v>49</v>
      </c>
      <c r="O45" s="5">
        <v>2</v>
      </c>
      <c r="P45" s="5">
        <v>11</v>
      </c>
      <c r="Q45" s="5">
        <v>13</v>
      </c>
      <c r="R45" s="5">
        <v>50</v>
      </c>
      <c r="S45" s="5">
        <v>8</v>
      </c>
      <c r="T45" s="5">
        <v>17</v>
      </c>
      <c r="U45" s="6">
        <v>9</v>
      </c>
      <c r="V45" s="6">
        <v>18</v>
      </c>
      <c r="W45" s="6">
        <v>24</v>
      </c>
      <c r="X45" s="6">
        <v>10</v>
      </c>
      <c r="Y45" s="6">
        <v>42</v>
      </c>
      <c r="Z45" s="6">
        <v>48</v>
      </c>
      <c r="AA45" s="6">
        <v>42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138</v>
      </c>
      <c r="D46" s="5">
        <v>169</v>
      </c>
      <c r="E46" s="5">
        <v>125</v>
      </c>
      <c r="F46" s="5">
        <v>128</v>
      </c>
      <c r="G46" s="5">
        <v>234</v>
      </c>
      <c r="H46" s="5">
        <v>350</v>
      </c>
      <c r="I46" s="5">
        <v>38</v>
      </c>
      <c r="J46" s="5">
        <v>4</v>
      </c>
      <c r="K46" s="5">
        <v>59</v>
      </c>
      <c r="L46" s="5">
        <v>38</v>
      </c>
      <c r="M46" s="5">
        <v>23</v>
      </c>
      <c r="N46" s="5">
        <v>36</v>
      </c>
      <c r="O46" s="5">
        <v>17</v>
      </c>
      <c r="P46" s="5">
        <v>27</v>
      </c>
      <c r="Q46" s="5">
        <v>31</v>
      </c>
      <c r="R46" s="5">
        <v>124</v>
      </c>
      <c r="S46" s="5">
        <v>28</v>
      </c>
      <c r="T46" s="5">
        <v>107</v>
      </c>
      <c r="U46" s="6">
        <v>138</v>
      </c>
      <c r="V46" s="6">
        <v>110</v>
      </c>
      <c r="W46" s="6">
        <v>188</v>
      </c>
      <c r="X46" s="6">
        <v>136</v>
      </c>
      <c r="Y46" s="6">
        <v>277</v>
      </c>
      <c r="Z46" s="6">
        <v>230</v>
      </c>
      <c r="AA46" s="6">
        <v>221</v>
      </c>
      <c r="AB46" s="6"/>
      <c r="AC46" s="6"/>
      <c r="AD46" s="22">
        <f t="shared" si="4"/>
        <v>2976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49</v>
      </c>
      <c r="D47" s="5">
        <v>25</v>
      </c>
      <c r="E47" s="5">
        <v>45</v>
      </c>
      <c r="F47" s="5">
        <v>14</v>
      </c>
      <c r="G47" s="5">
        <v>39</v>
      </c>
      <c r="H47" s="5">
        <v>284</v>
      </c>
      <c r="I47" s="5">
        <v>30</v>
      </c>
      <c r="J47" s="5">
        <v>81</v>
      </c>
      <c r="K47" s="5">
        <v>2</v>
      </c>
      <c r="L47" s="5">
        <v>3</v>
      </c>
      <c r="M47" s="5">
        <v>14</v>
      </c>
      <c r="N47" s="5">
        <v>29</v>
      </c>
      <c r="O47" s="5">
        <v>19</v>
      </c>
      <c r="P47" s="5">
        <v>31</v>
      </c>
      <c r="Q47" s="5">
        <v>6</v>
      </c>
      <c r="R47" s="5">
        <v>46</v>
      </c>
      <c r="S47" s="5">
        <v>2</v>
      </c>
      <c r="T47" s="5">
        <v>23</v>
      </c>
      <c r="U47" s="6">
        <v>43</v>
      </c>
      <c r="V47" s="6">
        <v>59</v>
      </c>
      <c r="W47" s="6">
        <v>64</v>
      </c>
      <c r="X47" s="6">
        <v>45</v>
      </c>
      <c r="Y47" s="6">
        <v>42</v>
      </c>
      <c r="Z47" s="6">
        <v>46</v>
      </c>
      <c r="AA47" s="6">
        <v>46</v>
      </c>
      <c r="AB47" s="6"/>
      <c r="AC47" s="6"/>
      <c r="AD47" s="22">
        <f t="shared" si="4"/>
        <v>1087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61</v>
      </c>
      <c r="D48" s="5">
        <v>82</v>
      </c>
      <c r="E48" s="5">
        <v>19</v>
      </c>
      <c r="F48" s="5">
        <v>38</v>
      </c>
      <c r="G48" s="5">
        <v>70</v>
      </c>
      <c r="H48" s="5">
        <v>316</v>
      </c>
      <c r="I48" s="5">
        <v>27</v>
      </c>
      <c r="J48" s="5">
        <v>56</v>
      </c>
      <c r="K48" s="5">
        <v>6</v>
      </c>
      <c r="L48" s="5">
        <v>0</v>
      </c>
      <c r="M48" s="5">
        <v>6</v>
      </c>
      <c r="N48" s="5">
        <v>34</v>
      </c>
      <c r="O48" s="5">
        <v>12</v>
      </c>
      <c r="P48" s="5">
        <v>39</v>
      </c>
      <c r="Q48" s="5">
        <v>1</v>
      </c>
      <c r="R48" s="5">
        <v>55</v>
      </c>
      <c r="S48" s="5">
        <v>5</v>
      </c>
      <c r="T48" s="5">
        <v>82</v>
      </c>
      <c r="U48" s="6">
        <v>56</v>
      </c>
      <c r="V48" s="6">
        <v>29</v>
      </c>
      <c r="W48" s="6">
        <v>104</v>
      </c>
      <c r="X48" s="6">
        <v>20</v>
      </c>
      <c r="Y48" s="6">
        <v>53</v>
      </c>
      <c r="Z48" s="6">
        <v>55</v>
      </c>
      <c r="AA48" s="6">
        <v>86</v>
      </c>
      <c r="AB48" s="6"/>
      <c r="AC48" s="6"/>
      <c r="AD48" s="22">
        <f t="shared" si="4"/>
        <v>1312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35</v>
      </c>
      <c r="D49" s="5">
        <v>23</v>
      </c>
      <c r="E49" s="5">
        <v>9</v>
      </c>
      <c r="F49" s="5">
        <v>41</v>
      </c>
      <c r="G49" s="5">
        <v>30</v>
      </c>
      <c r="H49" s="5">
        <v>175</v>
      </c>
      <c r="I49" s="5">
        <v>42</v>
      </c>
      <c r="J49" s="5">
        <v>43</v>
      </c>
      <c r="K49" s="5">
        <v>8</v>
      </c>
      <c r="L49" s="5">
        <v>5</v>
      </c>
      <c r="M49" s="5">
        <v>2</v>
      </c>
      <c r="N49" s="5">
        <v>1</v>
      </c>
      <c r="O49" s="5">
        <v>13</v>
      </c>
      <c r="P49" s="5">
        <v>2</v>
      </c>
      <c r="Q49" s="5">
        <v>4</v>
      </c>
      <c r="R49" s="5">
        <v>10</v>
      </c>
      <c r="S49" s="5">
        <v>2</v>
      </c>
      <c r="T49" s="5">
        <v>23</v>
      </c>
      <c r="U49" s="6">
        <v>25</v>
      </c>
      <c r="V49" s="6">
        <v>21</v>
      </c>
      <c r="W49" s="6">
        <v>4</v>
      </c>
      <c r="X49" s="6">
        <v>2</v>
      </c>
      <c r="Y49" s="6">
        <v>14</v>
      </c>
      <c r="Z49" s="6">
        <v>13</v>
      </c>
      <c r="AA49" s="6">
        <v>8</v>
      </c>
      <c r="AB49" s="6"/>
      <c r="AC49" s="6"/>
      <c r="AD49" s="22">
        <f t="shared" si="4"/>
        <v>555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26</v>
      </c>
      <c r="D50" s="5">
        <v>69</v>
      </c>
      <c r="E50" s="5">
        <v>31</v>
      </c>
      <c r="F50" s="5">
        <v>6</v>
      </c>
      <c r="G50" s="5">
        <v>39</v>
      </c>
      <c r="H50" s="5">
        <v>185</v>
      </c>
      <c r="I50" s="5">
        <v>36</v>
      </c>
      <c r="J50" s="5">
        <v>63</v>
      </c>
      <c r="K50" s="5">
        <v>22</v>
      </c>
      <c r="L50" s="5">
        <v>48</v>
      </c>
      <c r="M50" s="5">
        <v>8</v>
      </c>
      <c r="N50" s="5">
        <v>0</v>
      </c>
      <c r="O50" s="5">
        <v>17</v>
      </c>
      <c r="P50" s="5">
        <v>15</v>
      </c>
      <c r="Q50" s="5">
        <v>3</v>
      </c>
      <c r="R50" s="5">
        <v>43</v>
      </c>
      <c r="S50" s="5">
        <v>2</v>
      </c>
      <c r="T50" s="5">
        <v>34</v>
      </c>
      <c r="U50" s="6">
        <v>31</v>
      </c>
      <c r="V50" s="6">
        <v>18</v>
      </c>
      <c r="W50" s="6">
        <v>16</v>
      </c>
      <c r="X50" s="6">
        <v>27</v>
      </c>
      <c r="Y50" s="6">
        <v>41</v>
      </c>
      <c r="Z50" s="6">
        <v>25</v>
      </c>
      <c r="AA50" s="6">
        <v>26</v>
      </c>
      <c r="AB50" s="6"/>
      <c r="AC50" s="6"/>
      <c r="AD50" s="22">
        <f t="shared" si="4"/>
        <v>831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16</v>
      </c>
      <c r="D51" s="5">
        <v>30</v>
      </c>
      <c r="E51" s="5">
        <v>35</v>
      </c>
      <c r="F51" s="5">
        <v>23</v>
      </c>
      <c r="G51" s="5">
        <v>16</v>
      </c>
      <c r="H51" s="5">
        <v>269</v>
      </c>
      <c r="I51" s="5">
        <v>4</v>
      </c>
      <c r="J51" s="5">
        <v>14</v>
      </c>
      <c r="K51" s="5">
        <v>14</v>
      </c>
      <c r="L51" s="5">
        <v>13</v>
      </c>
      <c r="M51" s="5">
        <v>9</v>
      </c>
      <c r="N51" s="5">
        <v>13</v>
      </c>
      <c r="O51" s="5">
        <v>2</v>
      </c>
      <c r="P51" s="5">
        <v>43</v>
      </c>
      <c r="Q51" s="5">
        <v>96</v>
      </c>
      <c r="R51" s="5">
        <v>451</v>
      </c>
      <c r="S51" s="5">
        <v>163</v>
      </c>
      <c r="T51" s="5">
        <v>830</v>
      </c>
      <c r="U51" s="6">
        <v>650</v>
      </c>
      <c r="V51" s="6">
        <v>339</v>
      </c>
      <c r="W51" s="6">
        <v>909</v>
      </c>
      <c r="X51" s="6">
        <v>564</v>
      </c>
      <c r="Y51" s="6">
        <v>851</v>
      </c>
      <c r="Z51" s="6">
        <v>528</v>
      </c>
      <c r="AA51" s="6">
        <v>767</v>
      </c>
      <c r="AB51" s="6"/>
      <c r="AC51" s="6"/>
      <c r="AD51" s="22">
        <f t="shared" si="4"/>
        <v>6649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28</v>
      </c>
      <c r="D52" s="5">
        <v>9</v>
      </c>
      <c r="E52" s="5">
        <v>6</v>
      </c>
      <c r="F52" s="5">
        <v>15</v>
      </c>
      <c r="G52" s="5">
        <v>14</v>
      </c>
      <c r="H52" s="5">
        <v>379</v>
      </c>
      <c r="I52" s="5">
        <v>7</v>
      </c>
      <c r="J52" s="5">
        <v>57</v>
      </c>
      <c r="K52" s="5">
        <v>44</v>
      </c>
      <c r="L52" s="5">
        <v>22</v>
      </c>
      <c r="M52" s="5">
        <v>0</v>
      </c>
      <c r="N52" s="5">
        <v>29</v>
      </c>
      <c r="O52" s="5">
        <v>33</v>
      </c>
      <c r="P52" s="5">
        <v>3</v>
      </c>
      <c r="Q52" s="5">
        <v>152</v>
      </c>
      <c r="R52" s="5">
        <v>587</v>
      </c>
      <c r="S52" s="5">
        <v>144</v>
      </c>
      <c r="T52" s="5">
        <v>963</v>
      </c>
      <c r="U52" s="6">
        <v>729</v>
      </c>
      <c r="V52" s="6">
        <v>269</v>
      </c>
      <c r="W52" s="6">
        <v>319</v>
      </c>
      <c r="X52" s="6">
        <v>279</v>
      </c>
      <c r="Y52" s="6">
        <v>290</v>
      </c>
      <c r="Z52" s="6">
        <v>239</v>
      </c>
      <c r="AA52" s="6">
        <v>270</v>
      </c>
      <c r="AB52" s="6"/>
      <c r="AC52" s="6"/>
      <c r="AD52" s="22">
        <f t="shared" si="4"/>
        <v>4887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7</v>
      </c>
      <c r="D53" s="5">
        <v>5</v>
      </c>
      <c r="E53" s="5">
        <v>1</v>
      </c>
      <c r="F53" s="5">
        <v>29</v>
      </c>
      <c r="G53" s="5">
        <v>6</v>
      </c>
      <c r="H53" s="5">
        <v>558</v>
      </c>
      <c r="I53" s="5">
        <v>14</v>
      </c>
      <c r="J53" s="5">
        <v>76</v>
      </c>
      <c r="K53" s="5">
        <v>0</v>
      </c>
      <c r="L53" s="5">
        <v>5</v>
      </c>
      <c r="M53" s="5">
        <v>5</v>
      </c>
      <c r="N53" s="5">
        <v>3</v>
      </c>
      <c r="O53" s="5">
        <v>210</v>
      </c>
      <c r="P53" s="5">
        <v>153</v>
      </c>
      <c r="Q53" s="5">
        <v>4</v>
      </c>
      <c r="R53" s="5">
        <v>19</v>
      </c>
      <c r="S53" s="5">
        <v>8</v>
      </c>
      <c r="T53" s="5">
        <v>194</v>
      </c>
      <c r="U53" s="6">
        <v>84</v>
      </c>
      <c r="V53" s="6">
        <v>23</v>
      </c>
      <c r="W53" s="6">
        <v>94</v>
      </c>
      <c r="X53" s="6">
        <v>80</v>
      </c>
      <c r="Y53" s="6">
        <v>47</v>
      </c>
      <c r="Z53" s="6">
        <v>77</v>
      </c>
      <c r="AA53" s="6">
        <v>70</v>
      </c>
      <c r="AB53" s="6"/>
      <c r="AC53" s="6"/>
      <c r="AD53" s="22">
        <f t="shared" si="4"/>
        <v>1772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23</v>
      </c>
      <c r="D54" s="5">
        <v>34</v>
      </c>
      <c r="E54" s="5">
        <v>4</v>
      </c>
      <c r="F54" s="5">
        <v>14</v>
      </c>
      <c r="G54" s="5">
        <v>27</v>
      </c>
      <c r="H54" s="5">
        <v>2871</v>
      </c>
      <c r="I54" s="5">
        <v>66</v>
      </c>
      <c r="J54" s="5">
        <v>152</v>
      </c>
      <c r="K54" s="5">
        <v>31</v>
      </c>
      <c r="L54" s="5">
        <v>67</v>
      </c>
      <c r="M54" s="5">
        <v>51</v>
      </c>
      <c r="N54" s="5">
        <v>35</v>
      </c>
      <c r="O54" s="5">
        <v>797</v>
      </c>
      <c r="P54" s="5">
        <v>741</v>
      </c>
      <c r="Q54" s="5">
        <v>28</v>
      </c>
      <c r="R54" s="5">
        <v>29</v>
      </c>
      <c r="S54" s="5">
        <v>116</v>
      </c>
      <c r="T54" s="5">
        <v>502</v>
      </c>
      <c r="U54" s="6">
        <v>225</v>
      </c>
      <c r="V54" s="6">
        <v>136</v>
      </c>
      <c r="W54" s="6">
        <v>678</v>
      </c>
      <c r="X54" s="6">
        <v>540</v>
      </c>
      <c r="Y54" s="6">
        <v>435</v>
      </c>
      <c r="Z54" s="6">
        <v>495</v>
      </c>
      <c r="AA54" s="6">
        <v>441</v>
      </c>
      <c r="AB54" s="6"/>
      <c r="AC54" s="6"/>
      <c r="AD54" s="22">
        <f t="shared" si="4"/>
        <v>8538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1</v>
      </c>
      <c r="D55" s="5">
        <v>46</v>
      </c>
      <c r="E55" s="5">
        <v>4</v>
      </c>
      <c r="F55" s="5">
        <v>2</v>
      </c>
      <c r="G55" s="5">
        <v>33</v>
      </c>
      <c r="H55" s="5">
        <v>909</v>
      </c>
      <c r="I55" s="5">
        <v>29</v>
      </c>
      <c r="J55" s="5">
        <v>38</v>
      </c>
      <c r="K55" s="5">
        <v>2</v>
      </c>
      <c r="L55" s="5">
        <v>7</v>
      </c>
      <c r="M55" s="5">
        <v>1</v>
      </c>
      <c r="N55" s="5">
        <v>6</v>
      </c>
      <c r="O55" s="5">
        <v>254</v>
      </c>
      <c r="P55" s="5">
        <v>326</v>
      </c>
      <c r="Q55" s="5">
        <v>17</v>
      </c>
      <c r="R55" s="5">
        <v>104</v>
      </c>
      <c r="S55" s="5">
        <v>0</v>
      </c>
      <c r="T55" s="5">
        <v>119</v>
      </c>
      <c r="U55" s="5">
        <v>87</v>
      </c>
      <c r="V55" s="5">
        <v>22</v>
      </c>
      <c r="W55" s="5">
        <v>92</v>
      </c>
      <c r="X55" s="5">
        <v>61</v>
      </c>
      <c r="Y55" s="5">
        <v>123</v>
      </c>
      <c r="Z55" s="5">
        <v>177</v>
      </c>
      <c r="AA55" s="5">
        <v>108</v>
      </c>
      <c r="AB55" s="5"/>
      <c r="AC55" s="6"/>
      <c r="AD55" s="22">
        <f t="shared" si="4"/>
        <v>2568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14</v>
      </c>
      <c r="D56" s="5">
        <v>5</v>
      </c>
      <c r="E56" s="5">
        <v>30</v>
      </c>
      <c r="F56" s="5">
        <v>35</v>
      </c>
      <c r="G56" s="5">
        <v>33</v>
      </c>
      <c r="H56" s="5">
        <v>5523</v>
      </c>
      <c r="I56" s="5">
        <v>47</v>
      </c>
      <c r="J56" s="5">
        <v>90</v>
      </c>
      <c r="K56" s="5">
        <v>47</v>
      </c>
      <c r="L56" s="5">
        <v>70</v>
      </c>
      <c r="M56" s="5">
        <v>23</v>
      </c>
      <c r="N56" s="5">
        <v>32</v>
      </c>
      <c r="O56" s="5">
        <v>1371</v>
      </c>
      <c r="P56" s="5">
        <v>1266</v>
      </c>
      <c r="Q56" s="5">
        <v>173</v>
      </c>
      <c r="R56" s="5">
        <v>373</v>
      </c>
      <c r="S56" s="5">
        <v>64</v>
      </c>
      <c r="T56" s="5">
        <v>50</v>
      </c>
      <c r="U56" s="6">
        <v>297</v>
      </c>
      <c r="V56" s="6">
        <v>160</v>
      </c>
      <c r="W56" s="6">
        <v>504</v>
      </c>
      <c r="X56" s="6">
        <v>214</v>
      </c>
      <c r="Y56" s="6">
        <v>249</v>
      </c>
      <c r="Z56" s="6">
        <v>355</v>
      </c>
      <c r="AA56" s="6">
        <v>332</v>
      </c>
      <c r="AB56" s="6"/>
      <c r="AC56" s="6"/>
      <c r="AD56" s="22">
        <f t="shared" si="4"/>
        <v>11357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8</v>
      </c>
      <c r="D57" s="5">
        <v>1</v>
      </c>
      <c r="E57" s="5">
        <v>14</v>
      </c>
      <c r="F57" s="5">
        <v>40</v>
      </c>
      <c r="G57" s="5">
        <v>18</v>
      </c>
      <c r="H57" s="5">
        <v>4585</v>
      </c>
      <c r="I57" s="5">
        <v>43</v>
      </c>
      <c r="J57" s="5">
        <v>156</v>
      </c>
      <c r="K57" s="5">
        <v>43</v>
      </c>
      <c r="L57" s="5">
        <v>88</v>
      </c>
      <c r="M57" s="5">
        <v>25</v>
      </c>
      <c r="N57" s="5">
        <v>48</v>
      </c>
      <c r="O57" s="5">
        <v>1223</v>
      </c>
      <c r="P57" s="5">
        <v>1177</v>
      </c>
      <c r="Q57" s="5">
        <v>99</v>
      </c>
      <c r="R57" s="5">
        <v>181</v>
      </c>
      <c r="S57" s="5">
        <v>88</v>
      </c>
      <c r="T57" s="5">
        <v>349</v>
      </c>
      <c r="U57" s="6">
        <v>31</v>
      </c>
      <c r="V57" s="6">
        <v>33</v>
      </c>
      <c r="W57" s="6">
        <v>489</v>
      </c>
      <c r="X57" s="6">
        <v>182</v>
      </c>
      <c r="Y57" s="6">
        <v>94</v>
      </c>
      <c r="Z57" s="6">
        <v>188</v>
      </c>
      <c r="AA57" s="6">
        <v>272</v>
      </c>
      <c r="AB57" s="6"/>
      <c r="AC57" s="6"/>
      <c r="AD57" s="22">
        <f t="shared" si="4"/>
        <v>9475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1</v>
      </c>
      <c r="D58" s="5">
        <v>7</v>
      </c>
      <c r="E58" s="5">
        <v>15</v>
      </c>
      <c r="F58" s="5">
        <v>8</v>
      </c>
      <c r="G58" s="5">
        <v>2</v>
      </c>
      <c r="H58" s="5">
        <v>3014</v>
      </c>
      <c r="I58" s="5">
        <v>27</v>
      </c>
      <c r="J58" s="5">
        <v>141</v>
      </c>
      <c r="K58" s="5">
        <v>45</v>
      </c>
      <c r="L58" s="5">
        <v>43</v>
      </c>
      <c r="M58" s="5">
        <v>8</v>
      </c>
      <c r="N58" s="5">
        <v>32</v>
      </c>
      <c r="O58" s="5">
        <v>514</v>
      </c>
      <c r="P58" s="5">
        <v>483</v>
      </c>
      <c r="Q58" s="5">
        <v>42</v>
      </c>
      <c r="R58" s="5">
        <v>90</v>
      </c>
      <c r="S58" s="5">
        <v>31</v>
      </c>
      <c r="T58" s="5">
        <v>143</v>
      </c>
      <c r="U58" s="6">
        <v>27</v>
      </c>
      <c r="V58" s="6">
        <v>9</v>
      </c>
      <c r="W58" s="6">
        <v>182</v>
      </c>
      <c r="X58" s="6">
        <v>119</v>
      </c>
      <c r="Y58" s="6">
        <v>162</v>
      </c>
      <c r="Z58" s="6">
        <v>86</v>
      </c>
      <c r="AA58" s="6">
        <v>125</v>
      </c>
      <c r="AB58" s="6"/>
      <c r="AC58" s="6"/>
      <c r="AD58" s="22">
        <f t="shared" si="4"/>
        <v>5356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17</v>
      </c>
      <c r="D59" s="5">
        <v>33</v>
      </c>
      <c r="E59" s="5">
        <v>12</v>
      </c>
      <c r="F59" s="5">
        <v>35</v>
      </c>
      <c r="G59" s="5">
        <v>9</v>
      </c>
      <c r="H59" s="5">
        <v>7595</v>
      </c>
      <c r="I59" s="5">
        <v>41</v>
      </c>
      <c r="J59" s="5">
        <v>256</v>
      </c>
      <c r="K59" s="5">
        <v>53</v>
      </c>
      <c r="L59" s="5">
        <v>139</v>
      </c>
      <c r="M59" s="5">
        <v>2</v>
      </c>
      <c r="N59" s="5">
        <v>18</v>
      </c>
      <c r="O59" s="5">
        <v>1576</v>
      </c>
      <c r="P59" s="5">
        <v>870</v>
      </c>
      <c r="Q59" s="5">
        <v>103</v>
      </c>
      <c r="R59" s="5">
        <v>626</v>
      </c>
      <c r="S59" s="5">
        <v>89</v>
      </c>
      <c r="T59" s="5">
        <v>456</v>
      </c>
      <c r="U59" s="6">
        <v>399</v>
      </c>
      <c r="V59" s="6">
        <v>192</v>
      </c>
      <c r="W59" s="6">
        <v>35</v>
      </c>
      <c r="X59" s="6">
        <v>73</v>
      </c>
      <c r="Y59" s="6">
        <v>417</v>
      </c>
      <c r="Z59" s="6">
        <v>563</v>
      </c>
      <c r="AA59" s="6">
        <v>566</v>
      </c>
      <c r="AB59" s="6"/>
      <c r="AC59" s="6"/>
      <c r="AD59" s="22">
        <f t="shared" si="4"/>
        <v>14175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14</v>
      </c>
      <c r="D60" s="5">
        <v>2</v>
      </c>
      <c r="E60" s="5">
        <v>3</v>
      </c>
      <c r="F60" s="5">
        <v>0</v>
      </c>
      <c r="G60" s="5">
        <v>1</v>
      </c>
      <c r="H60" s="5">
        <v>4731</v>
      </c>
      <c r="I60" s="5">
        <v>10</v>
      </c>
      <c r="J60" s="5">
        <v>159</v>
      </c>
      <c r="K60" s="5">
        <v>13</v>
      </c>
      <c r="L60" s="5">
        <v>22</v>
      </c>
      <c r="M60" s="5">
        <v>4</v>
      </c>
      <c r="N60" s="5">
        <v>19</v>
      </c>
      <c r="O60" s="5">
        <v>912</v>
      </c>
      <c r="P60" s="5">
        <v>499</v>
      </c>
      <c r="Q60" s="5">
        <v>95</v>
      </c>
      <c r="R60" s="5">
        <v>440</v>
      </c>
      <c r="S60" s="5">
        <v>50</v>
      </c>
      <c r="T60" s="5">
        <v>173</v>
      </c>
      <c r="U60" s="6">
        <v>101</v>
      </c>
      <c r="V60" s="6">
        <v>156</v>
      </c>
      <c r="W60" s="6">
        <v>73</v>
      </c>
      <c r="X60" s="6">
        <v>12</v>
      </c>
      <c r="Y60" s="6">
        <v>76</v>
      </c>
      <c r="Z60" s="6">
        <v>273</v>
      </c>
      <c r="AA60" s="6">
        <v>255</v>
      </c>
      <c r="AB60" s="6"/>
      <c r="AC60" s="6"/>
      <c r="AD60" s="22">
        <f t="shared" si="4"/>
        <v>8093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7</v>
      </c>
      <c r="D61" s="5">
        <v>14</v>
      </c>
      <c r="E61" s="5">
        <v>3</v>
      </c>
      <c r="F61" s="5">
        <v>2</v>
      </c>
      <c r="G61" s="5">
        <v>12</v>
      </c>
      <c r="H61" s="5">
        <v>8301</v>
      </c>
      <c r="I61" s="5">
        <v>39</v>
      </c>
      <c r="J61" s="5">
        <v>360</v>
      </c>
      <c r="K61" s="5">
        <v>43</v>
      </c>
      <c r="L61" s="5">
        <v>35</v>
      </c>
      <c r="M61" s="5">
        <v>14</v>
      </c>
      <c r="N61" s="5">
        <v>56</v>
      </c>
      <c r="O61" s="5">
        <v>1492</v>
      </c>
      <c r="P61" s="5">
        <v>920</v>
      </c>
      <c r="Q61" s="5">
        <v>45</v>
      </c>
      <c r="R61" s="5">
        <v>481</v>
      </c>
      <c r="S61" s="5">
        <v>148</v>
      </c>
      <c r="T61" s="5">
        <v>242</v>
      </c>
      <c r="U61" s="6">
        <v>99</v>
      </c>
      <c r="V61" s="6">
        <v>146</v>
      </c>
      <c r="W61" s="6">
        <v>418</v>
      </c>
      <c r="X61" s="6">
        <v>87</v>
      </c>
      <c r="Y61" s="6">
        <v>29</v>
      </c>
      <c r="Z61" s="6">
        <v>421</v>
      </c>
      <c r="AA61" s="6">
        <v>389</v>
      </c>
      <c r="AB61" s="6"/>
      <c r="AC61" s="6"/>
      <c r="AD61" s="22">
        <f t="shared" si="4"/>
        <v>13803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4</v>
      </c>
      <c r="D62" s="5">
        <v>6</v>
      </c>
      <c r="E62" s="5">
        <v>11</v>
      </c>
      <c r="F62" s="5">
        <v>5</v>
      </c>
      <c r="G62" s="5">
        <v>21</v>
      </c>
      <c r="H62" s="5">
        <v>5933</v>
      </c>
      <c r="I62" s="5">
        <v>90</v>
      </c>
      <c r="J62" s="5">
        <v>229</v>
      </c>
      <c r="K62" s="5">
        <v>34</v>
      </c>
      <c r="L62" s="5">
        <v>60</v>
      </c>
      <c r="M62" s="5">
        <v>13</v>
      </c>
      <c r="N62" s="5">
        <v>46</v>
      </c>
      <c r="O62" s="5">
        <v>938</v>
      </c>
      <c r="P62" s="5">
        <v>542</v>
      </c>
      <c r="Q62" s="5">
        <v>67</v>
      </c>
      <c r="R62" s="5">
        <v>421</v>
      </c>
      <c r="S62" s="5">
        <v>206</v>
      </c>
      <c r="T62" s="5">
        <v>297</v>
      </c>
      <c r="U62" s="6">
        <v>159</v>
      </c>
      <c r="V62" s="6">
        <v>105</v>
      </c>
      <c r="W62" s="6">
        <v>640</v>
      </c>
      <c r="X62" s="6">
        <v>282</v>
      </c>
      <c r="Y62" s="6">
        <v>445</v>
      </c>
      <c r="Z62" s="6">
        <v>17</v>
      </c>
      <c r="AA62" s="6">
        <v>198</v>
      </c>
      <c r="AB62" s="6"/>
      <c r="AC62" s="6"/>
      <c r="AD62" s="22">
        <f t="shared" si="4"/>
        <v>10769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11</v>
      </c>
      <c r="D63" s="5">
        <v>5</v>
      </c>
      <c r="E63" s="5">
        <v>29</v>
      </c>
      <c r="F63" s="5">
        <v>0</v>
      </c>
      <c r="G63" s="5">
        <v>17</v>
      </c>
      <c r="H63" s="5">
        <v>9029</v>
      </c>
      <c r="I63" s="5">
        <v>57</v>
      </c>
      <c r="J63" s="5">
        <v>276</v>
      </c>
      <c r="K63" s="5">
        <v>64</v>
      </c>
      <c r="L63" s="5">
        <v>118</v>
      </c>
      <c r="M63" s="5">
        <v>14</v>
      </c>
      <c r="N63" s="5">
        <v>58</v>
      </c>
      <c r="O63" s="5">
        <v>1483</v>
      </c>
      <c r="P63" s="5">
        <v>769</v>
      </c>
      <c r="Q63" s="5">
        <v>30</v>
      </c>
      <c r="R63" s="5">
        <v>439</v>
      </c>
      <c r="S63" s="5">
        <v>96</v>
      </c>
      <c r="T63" s="5">
        <v>276</v>
      </c>
      <c r="U63" s="6">
        <v>172</v>
      </c>
      <c r="V63" s="6">
        <v>112</v>
      </c>
      <c r="W63" s="6">
        <v>487</v>
      </c>
      <c r="X63" s="6">
        <v>303</v>
      </c>
      <c r="Y63" s="6">
        <v>414</v>
      </c>
      <c r="Z63" s="6">
        <v>279</v>
      </c>
      <c r="AA63" s="6">
        <v>15</v>
      </c>
      <c r="AB63" s="6"/>
      <c r="AC63" s="6"/>
      <c r="AD63" s="22">
        <f t="shared" si="4"/>
        <v>14553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2339</v>
      </c>
      <c r="D66" s="23">
        <f t="shared" si="7"/>
        <v>1072</v>
      </c>
      <c r="E66" s="23">
        <f t="shared" si="7"/>
        <v>1088</v>
      </c>
      <c r="F66" s="23">
        <f t="shared" si="7"/>
        <v>1139</v>
      </c>
      <c r="G66" s="23">
        <f t="shared" si="7"/>
        <v>1112</v>
      </c>
      <c r="H66" s="23">
        <f t="shared" si="7"/>
        <v>58991</v>
      </c>
      <c r="I66" s="23">
        <f t="shared" si="7"/>
        <v>959</v>
      </c>
      <c r="J66" s="23">
        <f t="shared" si="7"/>
        <v>3576</v>
      </c>
      <c r="K66" s="23">
        <f t="shared" si="7"/>
        <v>960</v>
      </c>
      <c r="L66" s="23">
        <f t="shared" si="7"/>
        <v>1316</v>
      </c>
      <c r="M66" s="23">
        <f t="shared" si="7"/>
        <v>519</v>
      </c>
      <c r="N66" s="23">
        <f t="shared" si="7"/>
        <v>882</v>
      </c>
      <c r="O66" s="23">
        <f t="shared" si="7"/>
        <v>11573</v>
      </c>
      <c r="P66" s="23">
        <f t="shared" si="7"/>
        <v>8564</v>
      </c>
      <c r="Q66" s="23">
        <f t="shared" si="7"/>
        <v>1576</v>
      </c>
      <c r="R66" s="23">
        <f t="shared" si="7"/>
        <v>7447</v>
      </c>
      <c r="S66" s="23">
        <f t="shared" si="7"/>
        <v>2064</v>
      </c>
      <c r="T66" s="23">
        <f t="shared" si="7"/>
        <v>10414</v>
      </c>
      <c r="U66" s="23">
        <f t="shared" si="7"/>
        <v>7738</v>
      </c>
      <c r="V66" s="23">
        <f t="shared" si="7"/>
        <v>5085</v>
      </c>
      <c r="W66" s="23">
        <f t="shared" si="7"/>
        <v>13325</v>
      </c>
      <c r="X66" s="23">
        <f t="shared" si="7"/>
        <v>7534</v>
      </c>
      <c r="Y66" s="23">
        <f t="shared" si="7"/>
        <v>11571</v>
      </c>
      <c r="Z66" s="23">
        <f t="shared" si="7"/>
        <v>9736</v>
      </c>
      <c r="AA66" s="23">
        <f t="shared" si="7"/>
        <v>11172</v>
      </c>
      <c r="AB66" s="23">
        <f t="shared" si="7"/>
        <v>0</v>
      </c>
      <c r="AC66" s="23">
        <f t="shared" si="7"/>
        <v>0</v>
      </c>
      <c r="AD66" s="23">
        <f>SUM(AD39:AD65)</f>
        <v>181752</v>
      </c>
    </row>
    <row r="69" spans="2:59" x14ac:dyDescent="0.3">
      <c r="B69" s="3" t="str">
        <f>+B37</f>
        <v>01 al 31 Agosto</v>
      </c>
      <c r="E69" t="s">
        <v>28</v>
      </c>
    </row>
    <row r="70" spans="2:59" ht="72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0</v>
      </c>
      <c r="D71" s="5">
        <v>1</v>
      </c>
      <c r="E71" s="5">
        <v>1</v>
      </c>
      <c r="F71" s="5">
        <v>1</v>
      </c>
      <c r="G71" s="5">
        <v>6</v>
      </c>
      <c r="H71" s="5">
        <v>318</v>
      </c>
      <c r="I71" s="5">
        <v>9</v>
      </c>
      <c r="J71" s="5">
        <v>15</v>
      </c>
      <c r="K71" s="5">
        <v>33</v>
      </c>
      <c r="L71" s="5">
        <v>8</v>
      </c>
      <c r="M71" s="5">
        <v>23</v>
      </c>
      <c r="N71" s="5">
        <v>24</v>
      </c>
      <c r="O71" s="5">
        <v>61</v>
      </c>
      <c r="P71" s="5">
        <v>0</v>
      </c>
      <c r="Q71" s="5">
        <v>0</v>
      </c>
      <c r="R71" s="5">
        <v>0</v>
      </c>
      <c r="S71" s="5">
        <v>0</v>
      </c>
      <c r="T71" s="5">
        <v>19</v>
      </c>
      <c r="U71" s="6">
        <v>0</v>
      </c>
      <c r="V71" s="6">
        <v>11</v>
      </c>
      <c r="W71" s="6">
        <v>0</v>
      </c>
      <c r="X71" s="6">
        <v>2</v>
      </c>
      <c r="Y71" s="6">
        <v>1</v>
      </c>
      <c r="Z71" s="6">
        <v>0</v>
      </c>
      <c r="AA71" s="6">
        <v>2</v>
      </c>
      <c r="AB71" s="6"/>
      <c r="AC71" s="6"/>
      <c r="AD71" s="22">
        <f>SUM(C71:AC71)</f>
        <v>535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0</v>
      </c>
      <c r="E72" s="5">
        <v>0</v>
      </c>
      <c r="F72" s="5">
        <v>6</v>
      </c>
      <c r="G72" s="5">
        <v>6</v>
      </c>
      <c r="H72" s="5">
        <v>127</v>
      </c>
      <c r="I72" s="5">
        <v>11</v>
      </c>
      <c r="J72" s="5">
        <v>3</v>
      </c>
      <c r="K72" s="5">
        <v>11</v>
      </c>
      <c r="L72" s="5">
        <v>29</v>
      </c>
      <c r="M72" s="5">
        <v>6</v>
      </c>
      <c r="N72" s="5">
        <v>16</v>
      </c>
      <c r="O72" s="5">
        <v>24</v>
      </c>
      <c r="P72" s="5">
        <v>9</v>
      </c>
      <c r="Q72" s="5">
        <v>19</v>
      </c>
      <c r="R72" s="5">
        <v>7</v>
      </c>
      <c r="S72" s="5">
        <v>0</v>
      </c>
      <c r="T72" s="5">
        <v>22</v>
      </c>
      <c r="U72" s="6">
        <v>1</v>
      </c>
      <c r="V72" s="6">
        <v>0</v>
      </c>
      <c r="W72" s="6">
        <v>6</v>
      </c>
      <c r="X72" s="6">
        <v>5</v>
      </c>
      <c r="Y72" s="6">
        <v>2</v>
      </c>
      <c r="Z72" s="6">
        <v>7</v>
      </c>
      <c r="AA72" s="6">
        <v>21</v>
      </c>
      <c r="AB72" s="6"/>
      <c r="AC72" s="6"/>
      <c r="AD72" s="22">
        <f t="shared" ref="AD72:AD97" si="8">SUM(C72:AB72)</f>
        <v>339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13</v>
      </c>
      <c r="D73" s="5">
        <v>0</v>
      </c>
      <c r="E73" s="5">
        <v>0</v>
      </c>
      <c r="F73" s="5">
        <v>10</v>
      </c>
      <c r="G73" s="5">
        <v>12</v>
      </c>
      <c r="H73" s="5">
        <v>97</v>
      </c>
      <c r="I73" s="5">
        <v>35</v>
      </c>
      <c r="J73" s="5">
        <v>17</v>
      </c>
      <c r="K73" s="5">
        <v>9</v>
      </c>
      <c r="L73" s="5">
        <v>19</v>
      </c>
      <c r="M73" s="5">
        <v>14</v>
      </c>
      <c r="N73" s="5">
        <v>61</v>
      </c>
      <c r="O73" s="5">
        <v>33</v>
      </c>
      <c r="P73" s="5">
        <v>0</v>
      </c>
      <c r="Q73" s="5">
        <v>2</v>
      </c>
      <c r="R73" s="5">
        <v>1</v>
      </c>
      <c r="S73" s="5">
        <v>0</v>
      </c>
      <c r="T73" s="5">
        <v>4</v>
      </c>
      <c r="U73" s="6">
        <v>2</v>
      </c>
      <c r="V73" s="6">
        <v>0</v>
      </c>
      <c r="W73" s="6">
        <v>18</v>
      </c>
      <c r="X73" s="6">
        <v>0</v>
      </c>
      <c r="Y73" s="6">
        <v>11</v>
      </c>
      <c r="Z73" s="6">
        <v>2</v>
      </c>
      <c r="AA73" s="6">
        <v>0</v>
      </c>
      <c r="AB73" s="6"/>
      <c r="AC73" s="6"/>
      <c r="AD73" s="22">
        <f t="shared" si="8"/>
        <v>360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5</v>
      </c>
      <c r="D74" s="5">
        <v>2</v>
      </c>
      <c r="E74" s="5">
        <v>7</v>
      </c>
      <c r="F74" s="5">
        <v>0</v>
      </c>
      <c r="G74" s="5">
        <v>1</v>
      </c>
      <c r="H74" s="5">
        <v>36</v>
      </c>
      <c r="I74" s="5">
        <v>1</v>
      </c>
      <c r="J74" s="5">
        <v>11</v>
      </c>
      <c r="K74" s="5">
        <v>3</v>
      </c>
      <c r="L74" s="5">
        <v>7</v>
      </c>
      <c r="M74" s="5">
        <v>3</v>
      </c>
      <c r="N74" s="5">
        <v>30</v>
      </c>
      <c r="O74" s="5">
        <v>4</v>
      </c>
      <c r="P74" s="5">
        <v>1</v>
      </c>
      <c r="Q74" s="5">
        <v>0</v>
      </c>
      <c r="R74" s="5">
        <v>5</v>
      </c>
      <c r="S74" s="5">
        <v>4</v>
      </c>
      <c r="T74" s="5">
        <v>23</v>
      </c>
      <c r="U74" s="6">
        <v>15</v>
      </c>
      <c r="V74" s="6">
        <v>3</v>
      </c>
      <c r="W74" s="6">
        <v>3</v>
      </c>
      <c r="X74" s="6">
        <v>0</v>
      </c>
      <c r="Y74" s="6">
        <v>4</v>
      </c>
      <c r="Z74" s="6">
        <v>8</v>
      </c>
      <c r="AA74" s="6">
        <v>3</v>
      </c>
      <c r="AB74" s="6"/>
      <c r="AC74" s="6"/>
      <c r="AD74" s="22">
        <f t="shared" si="8"/>
        <v>179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28</v>
      </c>
      <c r="D75" s="5">
        <v>15</v>
      </c>
      <c r="E75" s="5">
        <v>6</v>
      </c>
      <c r="F75" s="5">
        <v>1</v>
      </c>
      <c r="G75" s="5">
        <v>2</v>
      </c>
      <c r="H75" s="5">
        <v>156</v>
      </c>
      <c r="I75" s="5">
        <v>3</v>
      </c>
      <c r="J75" s="5">
        <v>8</v>
      </c>
      <c r="K75" s="5">
        <v>35</v>
      </c>
      <c r="L75" s="5">
        <v>10</v>
      </c>
      <c r="M75" s="5">
        <v>12</v>
      </c>
      <c r="N75" s="5">
        <v>11</v>
      </c>
      <c r="O75" s="5">
        <v>30</v>
      </c>
      <c r="P75" s="5">
        <v>12</v>
      </c>
      <c r="Q75" s="5">
        <v>5</v>
      </c>
      <c r="R75" s="5">
        <v>0</v>
      </c>
      <c r="S75" s="5">
        <v>6</v>
      </c>
      <c r="T75" s="5">
        <v>24</v>
      </c>
      <c r="U75" s="6">
        <v>4</v>
      </c>
      <c r="V75" s="6">
        <v>2</v>
      </c>
      <c r="W75" s="6">
        <v>2</v>
      </c>
      <c r="X75" s="6">
        <v>3</v>
      </c>
      <c r="Y75" s="6">
        <v>8</v>
      </c>
      <c r="Z75" s="6">
        <v>2</v>
      </c>
      <c r="AA75" s="6">
        <v>14</v>
      </c>
      <c r="AB75" s="6"/>
      <c r="AC75" s="6"/>
      <c r="AD75" s="22">
        <f t="shared" si="8"/>
        <v>399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279</v>
      </c>
      <c r="D76" s="5">
        <v>149</v>
      </c>
      <c r="E76" s="5">
        <v>95</v>
      </c>
      <c r="F76" s="5">
        <v>32</v>
      </c>
      <c r="G76" s="5">
        <v>136</v>
      </c>
      <c r="H76" s="5">
        <v>178</v>
      </c>
      <c r="I76" s="5">
        <v>11</v>
      </c>
      <c r="J76" s="5">
        <v>34</v>
      </c>
      <c r="K76" s="5">
        <v>163</v>
      </c>
      <c r="L76" s="5">
        <v>60</v>
      </c>
      <c r="M76" s="5">
        <v>54</v>
      </c>
      <c r="N76" s="5">
        <v>67</v>
      </c>
      <c r="O76" s="5">
        <v>120</v>
      </c>
      <c r="P76" s="5">
        <v>106</v>
      </c>
      <c r="Q76" s="5">
        <v>55</v>
      </c>
      <c r="R76" s="5">
        <v>410</v>
      </c>
      <c r="S76" s="5">
        <v>95</v>
      </c>
      <c r="T76" s="5">
        <v>715</v>
      </c>
      <c r="U76" s="6">
        <v>595</v>
      </c>
      <c r="V76" s="6">
        <v>424</v>
      </c>
      <c r="W76" s="6">
        <v>1651</v>
      </c>
      <c r="X76" s="6">
        <v>748</v>
      </c>
      <c r="Y76" s="6">
        <v>1257</v>
      </c>
      <c r="Z76" s="6">
        <v>995</v>
      </c>
      <c r="AA76" s="6">
        <v>1279</v>
      </c>
      <c r="AB76" s="6"/>
      <c r="AC76" s="6"/>
      <c r="AD76" s="22">
        <f t="shared" si="8"/>
        <v>9708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4</v>
      </c>
      <c r="D77" s="5">
        <v>10</v>
      </c>
      <c r="E77" s="5">
        <v>22</v>
      </c>
      <c r="F77" s="5">
        <v>4</v>
      </c>
      <c r="G77" s="5">
        <v>18</v>
      </c>
      <c r="H77" s="5">
        <v>22</v>
      </c>
      <c r="I77" s="5">
        <v>0</v>
      </c>
      <c r="J77" s="5">
        <v>3</v>
      </c>
      <c r="K77" s="5">
        <v>0</v>
      </c>
      <c r="L77" s="5">
        <v>2</v>
      </c>
      <c r="M77" s="5">
        <v>11</v>
      </c>
      <c r="N77" s="5">
        <v>24</v>
      </c>
      <c r="O77" s="5">
        <v>0</v>
      </c>
      <c r="P77" s="5">
        <v>0</v>
      </c>
      <c r="Q77" s="5">
        <v>0</v>
      </c>
      <c r="R77" s="5">
        <v>4</v>
      </c>
      <c r="S77" s="5">
        <v>6</v>
      </c>
      <c r="T77" s="5">
        <v>7</v>
      </c>
      <c r="U77" s="6">
        <v>14</v>
      </c>
      <c r="V77" s="6">
        <v>1</v>
      </c>
      <c r="W77" s="6">
        <v>7</v>
      </c>
      <c r="X77" s="6">
        <v>0</v>
      </c>
      <c r="Y77" s="6">
        <v>44</v>
      </c>
      <c r="Z77" s="6">
        <v>6</v>
      </c>
      <c r="AA77" s="6">
        <v>1</v>
      </c>
      <c r="AB77" s="6"/>
      <c r="AC77" s="6"/>
      <c r="AD77" s="22">
        <f t="shared" si="8"/>
        <v>210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23</v>
      </c>
      <c r="D78" s="5">
        <v>6</v>
      </c>
      <c r="E78" s="5">
        <v>16</v>
      </c>
      <c r="F78" s="5">
        <v>5</v>
      </c>
      <c r="G78" s="5">
        <v>10</v>
      </c>
      <c r="H78" s="5">
        <v>59</v>
      </c>
      <c r="I78" s="5">
        <v>1</v>
      </c>
      <c r="J78" s="5">
        <v>0</v>
      </c>
      <c r="K78" s="5">
        <v>6</v>
      </c>
      <c r="L78" s="5">
        <v>3</v>
      </c>
      <c r="M78" s="5">
        <v>0</v>
      </c>
      <c r="N78" s="5">
        <v>7</v>
      </c>
      <c r="O78" s="5">
        <v>14</v>
      </c>
      <c r="P78" s="5">
        <v>1</v>
      </c>
      <c r="Q78" s="5">
        <v>0</v>
      </c>
      <c r="R78" s="5">
        <v>2</v>
      </c>
      <c r="S78" s="5">
        <v>1</v>
      </c>
      <c r="T78" s="5">
        <v>0</v>
      </c>
      <c r="U78" s="6">
        <v>18</v>
      </c>
      <c r="V78" s="6">
        <v>0</v>
      </c>
      <c r="W78" s="6">
        <v>13</v>
      </c>
      <c r="X78" s="6">
        <v>31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226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81</v>
      </c>
      <c r="D79" s="5">
        <v>24</v>
      </c>
      <c r="E79" s="5">
        <v>19</v>
      </c>
      <c r="F79" s="5">
        <v>9</v>
      </c>
      <c r="G79" s="5">
        <v>35</v>
      </c>
      <c r="H79" s="5">
        <v>192</v>
      </c>
      <c r="I79" s="5">
        <v>3</v>
      </c>
      <c r="J79" s="5">
        <v>5</v>
      </c>
      <c r="K79" s="5">
        <v>1</v>
      </c>
      <c r="L79" s="5">
        <v>1</v>
      </c>
      <c r="M79" s="5">
        <v>3</v>
      </c>
      <c r="N79" s="5">
        <v>10</v>
      </c>
      <c r="O79" s="5">
        <v>11</v>
      </c>
      <c r="P79" s="5">
        <v>1</v>
      </c>
      <c r="Q79" s="5">
        <v>0</v>
      </c>
      <c r="R79" s="5">
        <v>8</v>
      </c>
      <c r="S79" s="5">
        <v>3</v>
      </c>
      <c r="T79" s="5">
        <v>16</v>
      </c>
      <c r="U79" s="6">
        <v>26</v>
      </c>
      <c r="V79" s="6">
        <v>8</v>
      </c>
      <c r="W79" s="6">
        <v>10</v>
      </c>
      <c r="X79" s="6">
        <v>31</v>
      </c>
      <c r="Y79" s="6">
        <v>9</v>
      </c>
      <c r="Z79" s="6">
        <v>13</v>
      </c>
      <c r="AA79" s="6">
        <v>35</v>
      </c>
      <c r="AB79" s="6"/>
      <c r="AC79" s="6"/>
      <c r="AD79" s="22">
        <f t="shared" si="8"/>
        <v>554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1</v>
      </c>
      <c r="D80" s="5">
        <v>26</v>
      </c>
      <c r="E80" s="5">
        <v>15</v>
      </c>
      <c r="F80" s="5">
        <v>11</v>
      </c>
      <c r="G80" s="5">
        <v>9</v>
      </c>
      <c r="H80" s="5">
        <v>87</v>
      </c>
      <c r="I80" s="5">
        <v>7</v>
      </c>
      <c r="J80" s="5">
        <v>5</v>
      </c>
      <c r="K80" s="5">
        <v>3</v>
      </c>
      <c r="L80" s="5">
        <v>0</v>
      </c>
      <c r="M80" s="5">
        <v>4</v>
      </c>
      <c r="N80" s="5">
        <v>32</v>
      </c>
      <c r="O80" s="5">
        <v>20</v>
      </c>
      <c r="P80" s="5">
        <v>1</v>
      </c>
      <c r="Q80" s="5">
        <v>0</v>
      </c>
      <c r="R80" s="5">
        <v>12</v>
      </c>
      <c r="S80" s="5">
        <v>2</v>
      </c>
      <c r="T80" s="5">
        <v>20</v>
      </c>
      <c r="U80" s="6">
        <v>0</v>
      </c>
      <c r="V80" s="6">
        <v>6</v>
      </c>
      <c r="W80" s="6">
        <v>0</v>
      </c>
      <c r="X80" s="6">
        <v>42</v>
      </c>
      <c r="Y80" s="6">
        <v>18</v>
      </c>
      <c r="Z80" s="6">
        <v>24</v>
      </c>
      <c r="AA80" s="6">
        <v>16</v>
      </c>
      <c r="AB80" s="6"/>
      <c r="AC80" s="6"/>
      <c r="AD80" s="22">
        <f t="shared" si="8"/>
        <v>361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21</v>
      </c>
      <c r="D81" s="5">
        <v>11</v>
      </c>
      <c r="E81" s="5">
        <v>24</v>
      </c>
      <c r="F81" s="5">
        <v>5</v>
      </c>
      <c r="G81" s="5">
        <v>25</v>
      </c>
      <c r="H81" s="5">
        <v>59</v>
      </c>
      <c r="I81" s="5">
        <v>12</v>
      </c>
      <c r="J81" s="5">
        <v>2</v>
      </c>
      <c r="K81" s="5">
        <v>4</v>
      </c>
      <c r="L81" s="5">
        <v>4</v>
      </c>
      <c r="M81" s="5">
        <v>1</v>
      </c>
      <c r="N81" s="5">
        <v>6</v>
      </c>
      <c r="O81" s="5">
        <v>8</v>
      </c>
      <c r="P81" s="5">
        <v>17</v>
      </c>
      <c r="Q81" s="5">
        <v>0</v>
      </c>
      <c r="R81" s="5">
        <v>6</v>
      </c>
      <c r="S81" s="5">
        <v>17</v>
      </c>
      <c r="T81" s="5">
        <v>4</v>
      </c>
      <c r="U81" s="6">
        <v>5</v>
      </c>
      <c r="V81" s="6">
        <v>0</v>
      </c>
      <c r="W81" s="6">
        <v>4</v>
      </c>
      <c r="X81" s="6">
        <v>3</v>
      </c>
      <c r="Y81" s="6">
        <v>8</v>
      </c>
      <c r="Z81" s="6">
        <v>18</v>
      </c>
      <c r="AA81" s="6">
        <v>33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25</v>
      </c>
      <c r="D82" s="5">
        <v>10</v>
      </c>
      <c r="E82" s="5">
        <v>50</v>
      </c>
      <c r="F82" s="5">
        <v>21</v>
      </c>
      <c r="G82" s="5">
        <v>16</v>
      </c>
      <c r="H82" s="5">
        <v>92</v>
      </c>
      <c r="I82" s="5">
        <v>26</v>
      </c>
      <c r="J82" s="5">
        <v>7</v>
      </c>
      <c r="K82" s="5">
        <v>32</v>
      </c>
      <c r="L82" s="5">
        <v>42</v>
      </c>
      <c r="M82" s="5">
        <v>9</v>
      </c>
      <c r="N82" s="5">
        <v>2</v>
      </c>
      <c r="O82" s="5">
        <v>28</v>
      </c>
      <c r="P82" s="5">
        <v>3</v>
      </c>
      <c r="Q82" s="5">
        <v>2</v>
      </c>
      <c r="R82" s="5">
        <v>12</v>
      </c>
      <c r="S82" s="5">
        <v>2</v>
      </c>
      <c r="T82" s="5">
        <v>1</v>
      </c>
      <c r="U82" s="6">
        <v>5</v>
      </c>
      <c r="V82" s="6">
        <v>1</v>
      </c>
      <c r="W82" s="6">
        <v>31</v>
      </c>
      <c r="X82" s="6">
        <v>6</v>
      </c>
      <c r="Y82" s="6">
        <v>14</v>
      </c>
      <c r="Z82" s="6">
        <v>5</v>
      </c>
      <c r="AA82" s="6">
        <v>32</v>
      </c>
      <c r="AB82" s="6"/>
      <c r="AC82" s="6"/>
      <c r="AD82" s="22">
        <f t="shared" si="8"/>
        <v>474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40</v>
      </c>
      <c r="D83" s="5">
        <v>17</v>
      </c>
      <c r="E83" s="5">
        <v>25</v>
      </c>
      <c r="F83" s="5">
        <v>10</v>
      </c>
      <c r="G83" s="5">
        <v>27</v>
      </c>
      <c r="H83" s="5">
        <v>115</v>
      </c>
      <c r="I83" s="5">
        <v>1</v>
      </c>
      <c r="J83" s="5">
        <v>19</v>
      </c>
      <c r="K83" s="5">
        <v>15</v>
      </c>
      <c r="L83" s="5">
        <v>23</v>
      </c>
      <c r="M83" s="5">
        <v>14</v>
      </c>
      <c r="N83" s="5">
        <v>30</v>
      </c>
      <c r="O83" s="5">
        <v>1</v>
      </c>
      <c r="P83" s="5">
        <v>55</v>
      </c>
      <c r="Q83" s="5">
        <v>13</v>
      </c>
      <c r="R83" s="5">
        <v>99</v>
      </c>
      <c r="S83" s="5">
        <v>17</v>
      </c>
      <c r="T83" s="5">
        <v>175</v>
      </c>
      <c r="U83" s="6">
        <v>220</v>
      </c>
      <c r="V83" s="6">
        <v>90</v>
      </c>
      <c r="W83" s="6">
        <v>348</v>
      </c>
      <c r="X83" s="6">
        <v>161</v>
      </c>
      <c r="Y83" s="6">
        <v>191</v>
      </c>
      <c r="Z83" s="6">
        <v>170</v>
      </c>
      <c r="AA83" s="6">
        <v>204</v>
      </c>
      <c r="AB83" s="6"/>
      <c r="AC83" s="6"/>
      <c r="AD83" s="22">
        <f t="shared" si="8"/>
        <v>2080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0</v>
      </c>
      <c r="D84" s="5">
        <v>9</v>
      </c>
      <c r="E84" s="5">
        <v>2</v>
      </c>
      <c r="F84" s="5">
        <v>0</v>
      </c>
      <c r="G84" s="5">
        <v>3</v>
      </c>
      <c r="H84" s="5">
        <v>135</v>
      </c>
      <c r="I84" s="5">
        <v>1</v>
      </c>
      <c r="J84" s="5">
        <v>0</v>
      </c>
      <c r="K84" s="5">
        <v>9</v>
      </c>
      <c r="L84" s="5">
        <v>4</v>
      </c>
      <c r="M84" s="5">
        <v>6</v>
      </c>
      <c r="N84" s="5">
        <v>4</v>
      </c>
      <c r="O84" s="5">
        <v>68</v>
      </c>
      <c r="P84" s="5">
        <v>2</v>
      </c>
      <c r="Q84" s="5">
        <v>42</v>
      </c>
      <c r="R84" s="5">
        <v>55</v>
      </c>
      <c r="S84" s="5">
        <v>25</v>
      </c>
      <c r="T84" s="5">
        <v>126</v>
      </c>
      <c r="U84" s="6">
        <v>112</v>
      </c>
      <c r="V84" s="6">
        <v>35</v>
      </c>
      <c r="W84" s="6">
        <v>156</v>
      </c>
      <c r="X84" s="6">
        <v>113</v>
      </c>
      <c r="Y84" s="6">
        <v>111</v>
      </c>
      <c r="Z84" s="6">
        <v>159</v>
      </c>
      <c r="AA84" s="6">
        <v>139</v>
      </c>
      <c r="AB84" s="6"/>
      <c r="AC84" s="6"/>
      <c r="AD84" s="22">
        <f t="shared" si="8"/>
        <v>1316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9</v>
      </c>
      <c r="D85" s="5">
        <v>29</v>
      </c>
      <c r="E85" s="5">
        <v>3</v>
      </c>
      <c r="F85" s="5">
        <v>0</v>
      </c>
      <c r="G85" s="5">
        <v>4</v>
      </c>
      <c r="H85" s="5">
        <v>41</v>
      </c>
      <c r="I85" s="5">
        <v>0</v>
      </c>
      <c r="J85" s="5">
        <v>2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47</v>
      </c>
      <c r="Q85" s="5">
        <v>0</v>
      </c>
      <c r="R85" s="5">
        <v>4</v>
      </c>
      <c r="S85" s="5">
        <v>1</v>
      </c>
      <c r="T85" s="5">
        <v>44</v>
      </c>
      <c r="U85" s="6">
        <v>11</v>
      </c>
      <c r="V85" s="6">
        <v>14</v>
      </c>
      <c r="W85" s="6">
        <v>46</v>
      </c>
      <c r="X85" s="6">
        <v>16</v>
      </c>
      <c r="Y85" s="6">
        <v>46</v>
      </c>
      <c r="Z85" s="6">
        <v>47</v>
      </c>
      <c r="AA85" s="6">
        <v>39</v>
      </c>
      <c r="AB85" s="6"/>
      <c r="AC85" s="6"/>
      <c r="AD85" s="22">
        <f t="shared" si="8"/>
        <v>422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0</v>
      </c>
      <c r="D86" s="5">
        <v>9</v>
      </c>
      <c r="E86" s="5">
        <v>1</v>
      </c>
      <c r="F86" s="5">
        <v>2</v>
      </c>
      <c r="G86" s="5">
        <v>0</v>
      </c>
      <c r="H86" s="5">
        <v>446</v>
      </c>
      <c r="I86" s="5">
        <v>10</v>
      </c>
      <c r="J86" s="5">
        <v>0</v>
      </c>
      <c r="K86" s="5">
        <v>6</v>
      </c>
      <c r="L86" s="5">
        <v>9</v>
      </c>
      <c r="M86" s="5">
        <v>3</v>
      </c>
      <c r="N86" s="5">
        <v>5</v>
      </c>
      <c r="O86" s="5">
        <v>125</v>
      </c>
      <c r="P86" s="5">
        <v>84</v>
      </c>
      <c r="Q86" s="5">
        <v>1</v>
      </c>
      <c r="R86" s="5">
        <v>1</v>
      </c>
      <c r="S86" s="5">
        <v>7</v>
      </c>
      <c r="T86" s="5">
        <v>80</v>
      </c>
      <c r="U86" s="6">
        <v>22</v>
      </c>
      <c r="V86" s="6">
        <v>4</v>
      </c>
      <c r="W86" s="6">
        <v>77</v>
      </c>
      <c r="X86" s="6">
        <v>43</v>
      </c>
      <c r="Y86" s="6">
        <v>94</v>
      </c>
      <c r="Z86" s="6">
        <v>42</v>
      </c>
      <c r="AA86" s="6">
        <v>130</v>
      </c>
      <c r="AB86" s="6"/>
      <c r="AC86" s="6"/>
      <c r="AD86" s="22">
        <f t="shared" si="8"/>
        <v>1201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0</v>
      </c>
      <c r="D87" s="5">
        <v>0</v>
      </c>
      <c r="E87" s="5">
        <v>0</v>
      </c>
      <c r="F87" s="5">
        <v>15</v>
      </c>
      <c r="G87" s="5">
        <v>1</v>
      </c>
      <c r="H87" s="5">
        <v>90</v>
      </c>
      <c r="I87" s="5">
        <v>0</v>
      </c>
      <c r="J87" s="5">
        <v>3</v>
      </c>
      <c r="K87" s="5">
        <v>7</v>
      </c>
      <c r="L87" s="5">
        <v>19</v>
      </c>
      <c r="M87" s="5">
        <v>0</v>
      </c>
      <c r="N87" s="5">
        <v>4</v>
      </c>
      <c r="O87" s="5">
        <v>22</v>
      </c>
      <c r="P87" s="5">
        <v>26</v>
      </c>
      <c r="Q87" s="5">
        <v>10</v>
      </c>
      <c r="R87" s="5">
        <v>8</v>
      </c>
      <c r="S87" s="5">
        <v>3</v>
      </c>
      <c r="T87" s="5">
        <v>49</v>
      </c>
      <c r="U87" s="5">
        <v>7</v>
      </c>
      <c r="V87" s="5">
        <v>4</v>
      </c>
      <c r="W87" s="5">
        <v>59</v>
      </c>
      <c r="X87" s="5">
        <v>75</v>
      </c>
      <c r="Y87" s="5">
        <v>94</v>
      </c>
      <c r="Z87" s="5">
        <v>82</v>
      </c>
      <c r="AA87" s="5">
        <v>87</v>
      </c>
      <c r="AB87" s="5"/>
      <c r="AC87" s="6"/>
      <c r="AD87" s="22">
        <f t="shared" si="8"/>
        <v>665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3</v>
      </c>
      <c r="D88" s="5">
        <v>19</v>
      </c>
      <c r="E88" s="5">
        <v>8</v>
      </c>
      <c r="F88" s="5">
        <v>26</v>
      </c>
      <c r="G88" s="5">
        <v>16</v>
      </c>
      <c r="H88" s="5">
        <v>809</v>
      </c>
      <c r="I88" s="5">
        <v>16</v>
      </c>
      <c r="J88" s="5">
        <v>3</v>
      </c>
      <c r="K88" s="5">
        <v>11</v>
      </c>
      <c r="L88" s="5">
        <v>19</v>
      </c>
      <c r="M88" s="5">
        <v>4</v>
      </c>
      <c r="N88" s="5">
        <v>3</v>
      </c>
      <c r="O88" s="5">
        <v>214</v>
      </c>
      <c r="P88" s="5">
        <v>127</v>
      </c>
      <c r="Q88" s="5">
        <v>43</v>
      </c>
      <c r="R88" s="5">
        <v>65</v>
      </c>
      <c r="S88" s="5">
        <v>41</v>
      </c>
      <c r="T88" s="5">
        <v>5</v>
      </c>
      <c r="U88" s="6">
        <v>150</v>
      </c>
      <c r="V88" s="6">
        <v>16</v>
      </c>
      <c r="W88" s="6">
        <v>278</v>
      </c>
      <c r="X88" s="6">
        <v>133</v>
      </c>
      <c r="Y88" s="6">
        <v>152</v>
      </c>
      <c r="Z88" s="6">
        <v>111</v>
      </c>
      <c r="AA88" s="6">
        <v>218</v>
      </c>
      <c r="AB88" s="6"/>
      <c r="AC88" s="6"/>
      <c r="AD88" s="22">
        <f t="shared" si="8"/>
        <v>2490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1</v>
      </c>
      <c r="D89" s="5">
        <v>1</v>
      </c>
      <c r="E89" s="5">
        <v>5</v>
      </c>
      <c r="F89" s="5">
        <v>14</v>
      </c>
      <c r="G89" s="5">
        <v>2</v>
      </c>
      <c r="H89" s="5">
        <v>686</v>
      </c>
      <c r="I89" s="5">
        <v>4</v>
      </c>
      <c r="J89" s="5">
        <v>21</v>
      </c>
      <c r="K89" s="5">
        <v>13</v>
      </c>
      <c r="L89" s="5">
        <v>2</v>
      </c>
      <c r="M89" s="5">
        <v>2</v>
      </c>
      <c r="N89" s="5">
        <v>6</v>
      </c>
      <c r="O89" s="5">
        <v>253</v>
      </c>
      <c r="P89" s="5">
        <v>142</v>
      </c>
      <c r="Q89" s="5">
        <v>5</v>
      </c>
      <c r="R89" s="5">
        <v>17</v>
      </c>
      <c r="S89" s="5">
        <v>4</v>
      </c>
      <c r="T89" s="5">
        <v>160</v>
      </c>
      <c r="U89" s="6">
        <v>5</v>
      </c>
      <c r="V89" s="6">
        <v>16</v>
      </c>
      <c r="W89" s="6">
        <v>84</v>
      </c>
      <c r="X89" s="6">
        <v>23</v>
      </c>
      <c r="Y89" s="6">
        <v>137</v>
      </c>
      <c r="Z89" s="6">
        <v>75</v>
      </c>
      <c r="AA89" s="6">
        <v>136</v>
      </c>
      <c r="AB89" s="6"/>
      <c r="AC89" s="6"/>
      <c r="AD89" s="22">
        <f t="shared" si="8"/>
        <v>1814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5</v>
      </c>
      <c r="D90" s="5">
        <v>0</v>
      </c>
      <c r="E90" s="5">
        <v>0</v>
      </c>
      <c r="F90" s="5">
        <v>1</v>
      </c>
      <c r="G90" s="5">
        <v>6</v>
      </c>
      <c r="H90" s="5">
        <v>393</v>
      </c>
      <c r="I90" s="5">
        <v>3</v>
      </c>
      <c r="J90" s="5">
        <v>1</v>
      </c>
      <c r="K90" s="5">
        <v>16</v>
      </c>
      <c r="L90" s="5">
        <v>0</v>
      </c>
      <c r="M90" s="5">
        <v>6</v>
      </c>
      <c r="N90" s="5">
        <v>9</v>
      </c>
      <c r="O90" s="5">
        <v>119</v>
      </c>
      <c r="P90" s="5">
        <v>28</v>
      </c>
      <c r="Q90" s="5">
        <v>11</v>
      </c>
      <c r="R90" s="5">
        <v>11</v>
      </c>
      <c r="S90" s="5">
        <v>15</v>
      </c>
      <c r="T90" s="5">
        <v>23</v>
      </c>
      <c r="U90" s="6">
        <v>6</v>
      </c>
      <c r="V90" s="6">
        <v>0</v>
      </c>
      <c r="W90" s="6">
        <v>65</v>
      </c>
      <c r="X90" s="6">
        <v>80</v>
      </c>
      <c r="Y90" s="6">
        <v>18</v>
      </c>
      <c r="Z90" s="6">
        <v>59</v>
      </c>
      <c r="AA90" s="6">
        <v>35</v>
      </c>
      <c r="AB90" s="6"/>
      <c r="AC90" s="6"/>
      <c r="AD90" s="22">
        <f t="shared" si="8"/>
        <v>910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0</v>
      </c>
      <c r="D91" s="5">
        <v>1</v>
      </c>
      <c r="E91" s="5">
        <v>2</v>
      </c>
      <c r="F91" s="5">
        <v>1</v>
      </c>
      <c r="G91" s="5">
        <v>6</v>
      </c>
      <c r="H91" s="5">
        <v>1693</v>
      </c>
      <c r="I91" s="5">
        <v>14</v>
      </c>
      <c r="J91" s="5">
        <v>21</v>
      </c>
      <c r="K91" s="5">
        <v>28</v>
      </c>
      <c r="L91" s="5">
        <v>4</v>
      </c>
      <c r="M91" s="5">
        <v>8</v>
      </c>
      <c r="N91" s="5">
        <v>28</v>
      </c>
      <c r="O91" s="5">
        <v>412</v>
      </c>
      <c r="P91" s="5">
        <v>216</v>
      </c>
      <c r="Q91" s="5">
        <v>40</v>
      </c>
      <c r="R91" s="5">
        <v>66</v>
      </c>
      <c r="S91" s="5">
        <v>28</v>
      </c>
      <c r="T91" s="5">
        <v>240</v>
      </c>
      <c r="U91" s="6">
        <v>74</v>
      </c>
      <c r="V91" s="6">
        <v>40</v>
      </c>
      <c r="W91" s="6">
        <v>18</v>
      </c>
      <c r="X91" s="6">
        <v>27</v>
      </c>
      <c r="Y91" s="6">
        <v>144</v>
      </c>
      <c r="Z91" s="6">
        <v>268</v>
      </c>
      <c r="AA91" s="6">
        <v>453</v>
      </c>
      <c r="AB91" s="6"/>
      <c r="AC91" s="6"/>
      <c r="AD91" s="22">
        <f t="shared" si="8"/>
        <v>3832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0</v>
      </c>
      <c r="D92" s="5">
        <v>10</v>
      </c>
      <c r="E92" s="5">
        <v>0</v>
      </c>
      <c r="F92" s="5">
        <v>0</v>
      </c>
      <c r="G92" s="5">
        <v>4</v>
      </c>
      <c r="H92" s="5">
        <v>837</v>
      </c>
      <c r="I92" s="5">
        <v>0</v>
      </c>
      <c r="J92" s="5">
        <v>30</v>
      </c>
      <c r="K92" s="5">
        <v>22</v>
      </c>
      <c r="L92" s="5">
        <v>51</v>
      </c>
      <c r="M92" s="5">
        <v>5</v>
      </c>
      <c r="N92" s="5">
        <v>4</v>
      </c>
      <c r="O92" s="5">
        <v>185</v>
      </c>
      <c r="P92" s="5">
        <v>186</v>
      </c>
      <c r="Q92" s="5">
        <v>26</v>
      </c>
      <c r="R92" s="5">
        <v>35</v>
      </c>
      <c r="S92" s="5">
        <v>79</v>
      </c>
      <c r="T92" s="5">
        <v>135</v>
      </c>
      <c r="U92" s="6">
        <v>40</v>
      </c>
      <c r="V92" s="6">
        <v>99</v>
      </c>
      <c r="W92" s="6">
        <v>29</v>
      </c>
      <c r="X92" s="6">
        <v>10</v>
      </c>
      <c r="Y92" s="6">
        <v>79</v>
      </c>
      <c r="Z92" s="6">
        <v>149</v>
      </c>
      <c r="AA92" s="6">
        <v>286</v>
      </c>
      <c r="AB92" s="6"/>
      <c r="AC92" s="6"/>
      <c r="AD92" s="22">
        <f t="shared" si="8"/>
        <v>2301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1</v>
      </c>
      <c r="D93" s="5">
        <v>1</v>
      </c>
      <c r="E93" s="5">
        <v>19</v>
      </c>
      <c r="F93" s="5">
        <v>1</v>
      </c>
      <c r="G93" s="5">
        <v>12</v>
      </c>
      <c r="H93" s="5">
        <v>1368</v>
      </c>
      <c r="I93" s="5">
        <v>33</v>
      </c>
      <c r="J93" s="5">
        <v>2</v>
      </c>
      <c r="K93" s="5">
        <v>9</v>
      </c>
      <c r="L93" s="5">
        <v>19</v>
      </c>
      <c r="M93" s="5">
        <v>7</v>
      </c>
      <c r="N93" s="5">
        <v>22</v>
      </c>
      <c r="O93" s="5">
        <v>288</v>
      </c>
      <c r="P93" s="5">
        <v>117</v>
      </c>
      <c r="Q93" s="5">
        <v>32</v>
      </c>
      <c r="R93" s="5">
        <v>73</v>
      </c>
      <c r="S93" s="5">
        <v>100</v>
      </c>
      <c r="T93" s="5">
        <v>170</v>
      </c>
      <c r="U93" s="6">
        <v>129</v>
      </c>
      <c r="V93" s="6">
        <v>33</v>
      </c>
      <c r="W93" s="6">
        <v>213</v>
      </c>
      <c r="X93" s="6">
        <v>90</v>
      </c>
      <c r="Y93" s="6">
        <v>14</v>
      </c>
      <c r="Z93" s="6">
        <v>270</v>
      </c>
      <c r="AA93" s="6">
        <v>512</v>
      </c>
      <c r="AB93" s="6"/>
      <c r="AC93" s="6"/>
      <c r="AD93" s="22">
        <f t="shared" si="8"/>
        <v>3535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0</v>
      </c>
      <c r="D94" s="5">
        <v>9</v>
      </c>
      <c r="E94" s="5">
        <v>2</v>
      </c>
      <c r="F94" s="5">
        <v>9</v>
      </c>
      <c r="G94" s="5">
        <v>3</v>
      </c>
      <c r="H94" s="5">
        <v>991</v>
      </c>
      <c r="I94" s="5">
        <v>7</v>
      </c>
      <c r="J94" s="5">
        <v>2</v>
      </c>
      <c r="K94" s="5">
        <v>5</v>
      </c>
      <c r="L94" s="5">
        <v>22</v>
      </c>
      <c r="M94" s="5">
        <v>15</v>
      </c>
      <c r="N94" s="5">
        <v>16</v>
      </c>
      <c r="O94" s="5">
        <v>210</v>
      </c>
      <c r="P94" s="5">
        <v>231</v>
      </c>
      <c r="Q94" s="5">
        <v>50</v>
      </c>
      <c r="R94" s="5">
        <v>57</v>
      </c>
      <c r="S94" s="5">
        <v>57</v>
      </c>
      <c r="T94" s="5">
        <v>98</v>
      </c>
      <c r="U94" s="6">
        <v>77</v>
      </c>
      <c r="V94" s="6">
        <v>103</v>
      </c>
      <c r="W94" s="6">
        <v>309</v>
      </c>
      <c r="X94" s="6">
        <v>159</v>
      </c>
      <c r="Y94" s="6">
        <v>310</v>
      </c>
      <c r="Z94" s="6">
        <v>11</v>
      </c>
      <c r="AA94" s="6">
        <v>195</v>
      </c>
      <c r="AB94" s="6"/>
      <c r="AC94" s="6"/>
      <c r="AD94" s="22">
        <f t="shared" si="8"/>
        <v>2948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2</v>
      </c>
      <c r="D95" s="5">
        <v>16</v>
      </c>
      <c r="E95" s="5">
        <v>1</v>
      </c>
      <c r="F95" s="5">
        <v>4</v>
      </c>
      <c r="G95" s="5">
        <v>17</v>
      </c>
      <c r="H95" s="5">
        <v>1676</v>
      </c>
      <c r="I95" s="5">
        <v>2</v>
      </c>
      <c r="J95" s="5">
        <v>2</v>
      </c>
      <c r="K95" s="5">
        <v>39</v>
      </c>
      <c r="L95" s="5">
        <v>20</v>
      </c>
      <c r="M95" s="5">
        <v>33</v>
      </c>
      <c r="N95" s="5">
        <v>21</v>
      </c>
      <c r="O95" s="5">
        <v>410</v>
      </c>
      <c r="P95" s="5">
        <v>197</v>
      </c>
      <c r="Q95" s="5">
        <v>40</v>
      </c>
      <c r="R95" s="5">
        <v>98</v>
      </c>
      <c r="S95" s="5">
        <v>74</v>
      </c>
      <c r="T95" s="5">
        <v>171</v>
      </c>
      <c r="U95" s="6">
        <v>123</v>
      </c>
      <c r="V95" s="6">
        <v>54</v>
      </c>
      <c r="W95" s="6">
        <v>401</v>
      </c>
      <c r="X95" s="6">
        <v>251</v>
      </c>
      <c r="Y95" s="6">
        <v>450</v>
      </c>
      <c r="Z95" s="6">
        <v>245</v>
      </c>
      <c r="AA95" s="6">
        <v>3</v>
      </c>
      <c r="AB95" s="6"/>
      <c r="AC95" s="6"/>
      <c r="AD95" s="22">
        <f t="shared" si="8"/>
        <v>4350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542</v>
      </c>
      <c r="D98" s="23">
        <f t="shared" si="11"/>
        <v>375</v>
      </c>
      <c r="E98" s="23">
        <f t="shared" si="11"/>
        <v>323</v>
      </c>
      <c r="F98" s="23">
        <f t="shared" si="11"/>
        <v>188</v>
      </c>
      <c r="G98" s="23">
        <f t="shared" si="11"/>
        <v>377</v>
      </c>
      <c r="H98" s="23">
        <f t="shared" si="11"/>
        <v>10703</v>
      </c>
      <c r="I98" s="23">
        <f t="shared" si="11"/>
        <v>210</v>
      </c>
      <c r="J98" s="23">
        <f t="shared" si="11"/>
        <v>216</v>
      </c>
      <c r="K98" s="23">
        <f t="shared" si="11"/>
        <v>480</v>
      </c>
      <c r="L98" s="23">
        <f t="shared" si="11"/>
        <v>377</v>
      </c>
      <c r="M98" s="23">
        <f t="shared" si="11"/>
        <v>243</v>
      </c>
      <c r="N98" s="23">
        <f t="shared" si="11"/>
        <v>442</v>
      </c>
      <c r="O98" s="23">
        <f t="shared" si="11"/>
        <v>2679</v>
      </c>
      <c r="P98" s="23">
        <f t="shared" si="11"/>
        <v>1609</v>
      </c>
      <c r="Q98" s="23">
        <f t="shared" si="11"/>
        <v>396</v>
      </c>
      <c r="R98" s="23">
        <f t="shared" si="11"/>
        <v>1056</v>
      </c>
      <c r="S98" s="23">
        <f t="shared" si="11"/>
        <v>587</v>
      </c>
      <c r="T98" s="23">
        <f t="shared" si="11"/>
        <v>2331</v>
      </c>
      <c r="U98" s="23">
        <f t="shared" si="11"/>
        <v>1661</v>
      </c>
      <c r="V98" s="23">
        <f t="shared" si="11"/>
        <v>964</v>
      </c>
      <c r="W98" s="23">
        <f t="shared" si="11"/>
        <v>3828</v>
      </c>
      <c r="X98" s="23">
        <f t="shared" si="11"/>
        <v>2052</v>
      </c>
      <c r="Y98" s="23">
        <f t="shared" si="11"/>
        <v>3219</v>
      </c>
      <c r="Z98" s="23">
        <f t="shared" si="11"/>
        <v>2770</v>
      </c>
      <c r="AA98" s="23">
        <f t="shared" si="11"/>
        <v>3878</v>
      </c>
      <c r="AB98" s="23">
        <f t="shared" si="11"/>
        <v>0</v>
      </c>
      <c r="AC98" s="23">
        <f t="shared" si="11"/>
        <v>0</v>
      </c>
      <c r="AD98" s="23">
        <f>SUM(AD71:AD97)</f>
        <v>41506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Agosto</v>
      </c>
      <c r="E102" t="s">
        <v>29</v>
      </c>
    </row>
    <row r="103" spans="2:59" ht="69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0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</row>
    <row r="104" spans="2:59" x14ac:dyDescent="0.3">
      <c r="B104" s="21" t="s">
        <v>5</v>
      </c>
      <c r="C104" s="5">
        <f>+C7+C39+C71</f>
        <v>16</v>
      </c>
      <c r="D104" s="5">
        <f t="shared" ref="D104:AB104" si="12">+D7+D39+D71</f>
        <v>157</v>
      </c>
      <c r="E104" s="5">
        <f t="shared" si="12"/>
        <v>509</v>
      </c>
      <c r="F104" s="5">
        <f t="shared" si="12"/>
        <v>655</v>
      </c>
      <c r="G104" s="5">
        <f t="shared" si="12"/>
        <v>610</v>
      </c>
      <c r="H104" s="5">
        <f t="shared" si="12"/>
        <v>6216</v>
      </c>
      <c r="I104" s="5">
        <f t="shared" si="12"/>
        <v>579</v>
      </c>
      <c r="J104" s="5">
        <f t="shared" si="12"/>
        <v>831</v>
      </c>
      <c r="K104" s="5">
        <f t="shared" si="12"/>
        <v>543</v>
      </c>
      <c r="L104" s="5">
        <f t="shared" si="12"/>
        <v>570</v>
      </c>
      <c r="M104" s="5">
        <f t="shared" si="12"/>
        <v>501</v>
      </c>
      <c r="N104" s="5">
        <f t="shared" si="12"/>
        <v>547</v>
      </c>
      <c r="O104" s="5">
        <f t="shared" si="12"/>
        <v>569</v>
      </c>
      <c r="P104" s="5">
        <f t="shared" si="12"/>
        <v>243</v>
      </c>
      <c r="Q104" s="5">
        <f t="shared" si="12"/>
        <v>123</v>
      </c>
      <c r="R104" s="5">
        <f t="shared" si="12"/>
        <v>214</v>
      </c>
      <c r="S104" s="5">
        <f t="shared" si="12"/>
        <v>150</v>
      </c>
      <c r="T104" s="5">
        <f t="shared" si="12"/>
        <v>239</v>
      </c>
      <c r="U104" s="6">
        <f t="shared" si="12"/>
        <v>122</v>
      </c>
      <c r="V104" s="6">
        <f t="shared" si="12"/>
        <v>118</v>
      </c>
      <c r="W104" s="6">
        <f t="shared" si="12"/>
        <v>121</v>
      </c>
      <c r="X104" s="6">
        <f t="shared" si="12"/>
        <v>99</v>
      </c>
      <c r="Y104" s="6">
        <f t="shared" si="12"/>
        <v>40</v>
      </c>
      <c r="Z104" s="6">
        <f t="shared" si="12"/>
        <v>87</v>
      </c>
      <c r="AA104" s="6">
        <f t="shared" si="12"/>
        <v>219</v>
      </c>
      <c r="AB104" s="6">
        <f t="shared" si="12"/>
        <v>0</v>
      </c>
      <c r="AC104" s="6">
        <v>0</v>
      </c>
      <c r="AD104" s="22">
        <f>SUM(C104:AC104)</f>
        <v>14078</v>
      </c>
      <c r="AF104" s="7"/>
    </row>
    <row r="105" spans="2:59" x14ac:dyDescent="0.3">
      <c r="B105" s="21" t="s">
        <v>50</v>
      </c>
      <c r="C105" s="5">
        <f t="shared" ref="C105:AB114" si="13">+C8+C40+C72</f>
        <v>258</v>
      </c>
      <c r="D105" s="5">
        <f t="shared" si="13"/>
        <v>16</v>
      </c>
      <c r="E105" s="5">
        <f t="shared" si="13"/>
        <v>144</v>
      </c>
      <c r="F105" s="5">
        <f t="shared" si="13"/>
        <v>163</v>
      </c>
      <c r="G105" s="5">
        <f t="shared" si="13"/>
        <v>246</v>
      </c>
      <c r="H105" s="5">
        <f t="shared" si="13"/>
        <v>4156</v>
      </c>
      <c r="I105" s="5">
        <f t="shared" si="13"/>
        <v>592</v>
      </c>
      <c r="J105" s="5">
        <f t="shared" si="13"/>
        <v>783</v>
      </c>
      <c r="K105" s="5">
        <f t="shared" si="13"/>
        <v>622</v>
      </c>
      <c r="L105" s="5">
        <f t="shared" si="13"/>
        <v>578</v>
      </c>
      <c r="M105" s="5">
        <f t="shared" si="13"/>
        <v>335</v>
      </c>
      <c r="N105" s="5">
        <f t="shared" si="13"/>
        <v>688</v>
      </c>
      <c r="O105" s="5">
        <f t="shared" si="13"/>
        <v>683</v>
      </c>
      <c r="P105" s="5">
        <f t="shared" si="13"/>
        <v>231</v>
      </c>
      <c r="Q105" s="5">
        <f t="shared" si="13"/>
        <v>196</v>
      </c>
      <c r="R105" s="5">
        <f t="shared" si="13"/>
        <v>301</v>
      </c>
      <c r="S105" s="5">
        <f t="shared" si="13"/>
        <v>292</v>
      </c>
      <c r="T105" s="5">
        <f t="shared" si="13"/>
        <v>322</v>
      </c>
      <c r="U105" s="6">
        <f t="shared" si="13"/>
        <v>117</v>
      </c>
      <c r="V105" s="6">
        <f t="shared" si="13"/>
        <v>203</v>
      </c>
      <c r="W105" s="6">
        <f t="shared" si="13"/>
        <v>236</v>
      </c>
      <c r="X105" s="6">
        <f t="shared" si="13"/>
        <v>72</v>
      </c>
      <c r="Y105" s="6">
        <f t="shared" si="13"/>
        <v>105</v>
      </c>
      <c r="Z105" s="6">
        <f t="shared" si="13"/>
        <v>97</v>
      </c>
      <c r="AA105" s="6">
        <f t="shared" si="13"/>
        <v>346</v>
      </c>
      <c r="AB105" s="6">
        <f t="shared" si="13"/>
        <v>0</v>
      </c>
      <c r="AC105" s="6">
        <v>0</v>
      </c>
      <c r="AD105" s="22">
        <f t="shared" ref="AD105:AD130" si="14">SUM(C105:AC105)</f>
        <v>11782</v>
      </c>
      <c r="AF105" s="7"/>
    </row>
    <row r="106" spans="2:59" x14ac:dyDescent="0.3">
      <c r="B106" s="21" t="s">
        <v>61</v>
      </c>
      <c r="C106" s="5">
        <f t="shared" si="13"/>
        <v>664</v>
      </c>
      <c r="D106" s="5">
        <f t="shared" si="13"/>
        <v>82</v>
      </c>
      <c r="E106" s="5">
        <f t="shared" si="13"/>
        <v>4</v>
      </c>
      <c r="F106" s="5">
        <f t="shared" si="13"/>
        <v>180</v>
      </c>
      <c r="G106" s="5">
        <f t="shared" si="13"/>
        <v>229</v>
      </c>
      <c r="H106" s="5">
        <f t="shared" si="13"/>
        <v>4105</v>
      </c>
      <c r="I106" s="5">
        <f t="shared" si="13"/>
        <v>557</v>
      </c>
      <c r="J106" s="5">
        <f t="shared" si="13"/>
        <v>519</v>
      </c>
      <c r="K106" s="5">
        <f t="shared" si="13"/>
        <v>376</v>
      </c>
      <c r="L106" s="5">
        <f t="shared" si="13"/>
        <v>520</v>
      </c>
      <c r="M106" s="5">
        <f t="shared" si="13"/>
        <v>347</v>
      </c>
      <c r="N106" s="5">
        <f t="shared" si="13"/>
        <v>546</v>
      </c>
      <c r="O106" s="5">
        <f t="shared" si="13"/>
        <v>576</v>
      </c>
      <c r="P106" s="5">
        <f t="shared" si="13"/>
        <v>110</v>
      </c>
      <c r="Q106" s="5">
        <f t="shared" si="13"/>
        <v>114</v>
      </c>
      <c r="R106" s="5">
        <f t="shared" si="13"/>
        <v>216</v>
      </c>
      <c r="S106" s="5">
        <f t="shared" si="13"/>
        <v>216</v>
      </c>
      <c r="T106" s="5">
        <f t="shared" si="13"/>
        <v>287</v>
      </c>
      <c r="U106" s="6">
        <f t="shared" si="13"/>
        <v>213</v>
      </c>
      <c r="V106" s="6">
        <f t="shared" si="13"/>
        <v>110</v>
      </c>
      <c r="W106" s="6">
        <f t="shared" si="13"/>
        <v>182</v>
      </c>
      <c r="X106" s="6">
        <f t="shared" si="13"/>
        <v>42</v>
      </c>
      <c r="Y106" s="6">
        <f t="shared" si="13"/>
        <v>85</v>
      </c>
      <c r="Z106" s="6">
        <f t="shared" si="13"/>
        <v>83</v>
      </c>
      <c r="AA106" s="6">
        <f t="shared" si="13"/>
        <v>181</v>
      </c>
      <c r="AB106" s="6">
        <f t="shared" si="13"/>
        <v>0</v>
      </c>
      <c r="AC106" s="6">
        <v>0</v>
      </c>
      <c r="AD106" s="22">
        <f t="shared" si="14"/>
        <v>10544</v>
      </c>
      <c r="AF106" s="7"/>
    </row>
    <row r="107" spans="2:59" x14ac:dyDescent="0.3">
      <c r="B107" s="21" t="s">
        <v>7</v>
      </c>
      <c r="C107" s="5">
        <f t="shared" si="13"/>
        <v>831</v>
      </c>
      <c r="D107" s="5">
        <f t="shared" si="13"/>
        <v>97</v>
      </c>
      <c r="E107" s="5">
        <f t="shared" si="13"/>
        <v>165</v>
      </c>
      <c r="F107" s="5">
        <f t="shared" si="13"/>
        <v>20</v>
      </c>
      <c r="G107" s="5">
        <f t="shared" si="13"/>
        <v>46</v>
      </c>
      <c r="H107" s="5">
        <f t="shared" si="13"/>
        <v>2004</v>
      </c>
      <c r="I107" s="5">
        <f t="shared" si="13"/>
        <v>352</v>
      </c>
      <c r="J107" s="5">
        <f t="shared" si="13"/>
        <v>443</v>
      </c>
      <c r="K107" s="5">
        <f t="shared" si="13"/>
        <v>387</v>
      </c>
      <c r="L107" s="5">
        <f t="shared" si="13"/>
        <v>484</v>
      </c>
      <c r="M107" s="5">
        <f t="shared" si="13"/>
        <v>223</v>
      </c>
      <c r="N107" s="5">
        <f t="shared" si="13"/>
        <v>404</v>
      </c>
      <c r="O107" s="5">
        <f t="shared" si="13"/>
        <v>387</v>
      </c>
      <c r="P107" s="5">
        <f t="shared" si="13"/>
        <v>176</v>
      </c>
      <c r="Q107" s="5">
        <f t="shared" si="13"/>
        <v>61</v>
      </c>
      <c r="R107" s="5">
        <f t="shared" si="13"/>
        <v>217</v>
      </c>
      <c r="S107" s="5">
        <f t="shared" si="13"/>
        <v>140</v>
      </c>
      <c r="T107" s="5">
        <f t="shared" si="13"/>
        <v>234</v>
      </c>
      <c r="U107" s="6">
        <f t="shared" si="13"/>
        <v>164</v>
      </c>
      <c r="V107" s="6">
        <f t="shared" si="13"/>
        <v>134</v>
      </c>
      <c r="W107" s="6">
        <f t="shared" si="13"/>
        <v>105</v>
      </c>
      <c r="X107" s="6">
        <f t="shared" si="13"/>
        <v>17</v>
      </c>
      <c r="Y107" s="6">
        <f t="shared" si="13"/>
        <v>71</v>
      </c>
      <c r="Z107" s="6">
        <f t="shared" si="13"/>
        <v>56</v>
      </c>
      <c r="AA107" s="6">
        <f t="shared" si="13"/>
        <v>179</v>
      </c>
      <c r="AB107" s="6">
        <f t="shared" si="13"/>
        <v>0</v>
      </c>
      <c r="AC107" s="6">
        <v>0</v>
      </c>
      <c r="AD107" s="22">
        <f t="shared" si="14"/>
        <v>7397</v>
      </c>
      <c r="AF107" s="7"/>
    </row>
    <row r="108" spans="2:59" x14ac:dyDescent="0.3">
      <c r="B108" s="21" t="s">
        <v>8</v>
      </c>
      <c r="C108" s="5">
        <f t="shared" si="13"/>
        <v>835</v>
      </c>
      <c r="D108" s="5">
        <f t="shared" si="13"/>
        <v>206</v>
      </c>
      <c r="E108" s="5">
        <f t="shared" si="13"/>
        <v>293</v>
      </c>
      <c r="F108" s="5">
        <f t="shared" si="13"/>
        <v>26</v>
      </c>
      <c r="G108" s="5">
        <f t="shared" si="13"/>
        <v>29</v>
      </c>
      <c r="H108" s="5">
        <f t="shared" si="13"/>
        <v>3300</v>
      </c>
      <c r="I108" s="5">
        <f t="shared" si="13"/>
        <v>633</v>
      </c>
      <c r="J108" s="5">
        <f t="shared" si="13"/>
        <v>920</v>
      </c>
      <c r="K108" s="5">
        <f t="shared" si="13"/>
        <v>677</v>
      </c>
      <c r="L108" s="5">
        <f t="shared" si="13"/>
        <v>871</v>
      </c>
      <c r="M108" s="5">
        <f t="shared" si="13"/>
        <v>422</v>
      </c>
      <c r="N108" s="5">
        <f t="shared" si="13"/>
        <v>828</v>
      </c>
      <c r="O108" s="5">
        <f t="shared" si="13"/>
        <v>452</v>
      </c>
      <c r="P108" s="5">
        <f t="shared" si="13"/>
        <v>297</v>
      </c>
      <c r="Q108" s="5">
        <f t="shared" si="13"/>
        <v>139</v>
      </c>
      <c r="R108" s="5">
        <f t="shared" si="13"/>
        <v>391</v>
      </c>
      <c r="S108" s="5">
        <f t="shared" si="13"/>
        <v>157</v>
      </c>
      <c r="T108" s="5">
        <f t="shared" si="13"/>
        <v>535</v>
      </c>
      <c r="U108" s="6">
        <f t="shared" si="13"/>
        <v>154</v>
      </c>
      <c r="V108" s="6">
        <f t="shared" si="13"/>
        <v>118</v>
      </c>
      <c r="W108" s="6">
        <f t="shared" si="13"/>
        <v>187</v>
      </c>
      <c r="X108" s="6">
        <f t="shared" si="13"/>
        <v>142</v>
      </c>
      <c r="Y108" s="6">
        <f t="shared" si="13"/>
        <v>131</v>
      </c>
      <c r="Z108" s="6">
        <f t="shared" si="13"/>
        <v>173</v>
      </c>
      <c r="AA108" s="6">
        <f t="shared" si="13"/>
        <v>321</v>
      </c>
      <c r="AB108" s="6">
        <f t="shared" si="13"/>
        <v>0</v>
      </c>
      <c r="AC108" s="6">
        <v>0</v>
      </c>
      <c r="AD108" s="22">
        <f t="shared" si="14"/>
        <v>12237</v>
      </c>
      <c r="AF108" s="7"/>
    </row>
    <row r="109" spans="2:59" x14ac:dyDescent="0.3">
      <c r="B109" s="21" t="s">
        <v>62</v>
      </c>
      <c r="C109" s="5">
        <f t="shared" si="13"/>
        <v>8051</v>
      </c>
      <c r="D109" s="5">
        <f t="shared" si="13"/>
        <v>3500</v>
      </c>
      <c r="E109" s="5">
        <f t="shared" si="13"/>
        <v>3863</v>
      </c>
      <c r="F109" s="5">
        <f t="shared" si="13"/>
        <v>1979</v>
      </c>
      <c r="G109" s="5">
        <f t="shared" si="13"/>
        <v>2857</v>
      </c>
      <c r="H109" s="5">
        <f t="shared" si="13"/>
        <v>8227</v>
      </c>
      <c r="I109" s="5">
        <f t="shared" si="13"/>
        <v>623</v>
      </c>
      <c r="J109" s="5">
        <f t="shared" si="13"/>
        <v>1303</v>
      </c>
      <c r="K109" s="5">
        <f t="shared" si="13"/>
        <v>3013</v>
      </c>
      <c r="L109" s="5">
        <f t="shared" si="13"/>
        <v>2119</v>
      </c>
      <c r="M109" s="5">
        <f t="shared" si="13"/>
        <v>1744</v>
      </c>
      <c r="N109" s="5">
        <f t="shared" si="13"/>
        <v>1758</v>
      </c>
      <c r="O109" s="5">
        <f t="shared" si="13"/>
        <v>2801</v>
      </c>
      <c r="P109" s="5">
        <f t="shared" si="13"/>
        <v>3317</v>
      </c>
      <c r="Q109" s="5">
        <f t="shared" si="13"/>
        <v>3476</v>
      </c>
      <c r="R109" s="5">
        <f t="shared" si="13"/>
        <v>17103</v>
      </c>
      <c r="S109" s="5">
        <f t="shared" si="13"/>
        <v>5517</v>
      </c>
      <c r="T109" s="5">
        <f t="shared" si="13"/>
        <v>24072</v>
      </c>
      <c r="U109" s="6">
        <f t="shared" si="13"/>
        <v>18616</v>
      </c>
      <c r="V109" s="6">
        <f t="shared" si="13"/>
        <v>10103</v>
      </c>
      <c r="W109" s="6">
        <f t="shared" si="13"/>
        <v>25902</v>
      </c>
      <c r="X109" s="6">
        <f t="shared" si="13"/>
        <v>14432</v>
      </c>
      <c r="Y109" s="6">
        <f t="shared" si="13"/>
        <v>22992</v>
      </c>
      <c r="Z109" s="6">
        <f t="shared" si="13"/>
        <v>18621</v>
      </c>
      <c r="AA109" s="6">
        <f t="shared" si="13"/>
        <v>23665</v>
      </c>
      <c r="AB109" s="6">
        <f t="shared" si="13"/>
        <v>0</v>
      </c>
      <c r="AC109" s="6">
        <v>0</v>
      </c>
      <c r="AD109" s="22">
        <f t="shared" si="14"/>
        <v>229654</v>
      </c>
      <c r="AF109" s="7"/>
    </row>
    <row r="110" spans="2:59" x14ac:dyDescent="0.3">
      <c r="B110" s="21" t="s">
        <v>10</v>
      </c>
      <c r="C110" s="5">
        <f t="shared" si="13"/>
        <v>612</v>
      </c>
      <c r="D110" s="5">
        <f t="shared" si="13"/>
        <v>468</v>
      </c>
      <c r="E110" s="5">
        <f t="shared" si="13"/>
        <v>486</v>
      </c>
      <c r="F110" s="5">
        <f t="shared" si="13"/>
        <v>368</v>
      </c>
      <c r="G110" s="5">
        <f t="shared" si="13"/>
        <v>532</v>
      </c>
      <c r="H110" s="5">
        <f t="shared" si="13"/>
        <v>619</v>
      </c>
      <c r="I110" s="5">
        <f t="shared" si="13"/>
        <v>4</v>
      </c>
      <c r="J110" s="5">
        <f t="shared" si="13"/>
        <v>179</v>
      </c>
      <c r="K110" s="5">
        <f t="shared" si="13"/>
        <v>246</v>
      </c>
      <c r="L110" s="5">
        <f t="shared" si="13"/>
        <v>351</v>
      </c>
      <c r="M110" s="5">
        <f t="shared" si="13"/>
        <v>245</v>
      </c>
      <c r="N110" s="5">
        <f t="shared" si="13"/>
        <v>359</v>
      </c>
      <c r="O110" s="5">
        <f t="shared" si="13"/>
        <v>30</v>
      </c>
      <c r="P110" s="5">
        <f t="shared" si="13"/>
        <v>81</v>
      </c>
      <c r="Q110" s="5">
        <f t="shared" si="13"/>
        <v>80</v>
      </c>
      <c r="R110" s="5">
        <f t="shared" si="13"/>
        <v>362</v>
      </c>
      <c r="S110" s="5">
        <f t="shared" si="13"/>
        <v>47</v>
      </c>
      <c r="T110" s="5">
        <f t="shared" si="13"/>
        <v>245</v>
      </c>
      <c r="U110" s="6">
        <f t="shared" si="13"/>
        <v>156</v>
      </c>
      <c r="V110" s="6">
        <f t="shared" si="13"/>
        <v>124</v>
      </c>
      <c r="W110" s="6">
        <f t="shared" si="13"/>
        <v>253</v>
      </c>
      <c r="X110" s="6">
        <f t="shared" si="13"/>
        <v>75</v>
      </c>
      <c r="Y110" s="6">
        <f t="shared" si="13"/>
        <v>238</v>
      </c>
      <c r="Z110" s="6">
        <f t="shared" si="13"/>
        <v>173</v>
      </c>
      <c r="AA110" s="6">
        <f t="shared" si="13"/>
        <v>158</v>
      </c>
      <c r="AB110" s="6">
        <f t="shared" si="13"/>
        <v>0</v>
      </c>
      <c r="AC110" s="6">
        <v>0</v>
      </c>
      <c r="AD110" s="22">
        <f t="shared" si="14"/>
        <v>6491</v>
      </c>
      <c r="AF110" s="7"/>
    </row>
    <row r="111" spans="2:59" x14ac:dyDescent="0.3">
      <c r="B111" s="21" t="s">
        <v>11</v>
      </c>
      <c r="C111" s="5">
        <f t="shared" si="13"/>
        <v>910</v>
      </c>
      <c r="D111" s="5">
        <f t="shared" si="13"/>
        <v>737</v>
      </c>
      <c r="E111" s="5">
        <f t="shared" si="13"/>
        <v>587</v>
      </c>
      <c r="F111" s="5">
        <f t="shared" si="13"/>
        <v>472</v>
      </c>
      <c r="G111" s="5">
        <f t="shared" si="13"/>
        <v>908</v>
      </c>
      <c r="H111" s="5">
        <f t="shared" si="13"/>
        <v>1608</v>
      </c>
      <c r="I111" s="5">
        <f t="shared" si="13"/>
        <v>188</v>
      </c>
      <c r="J111" s="5">
        <f t="shared" si="13"/>
        <v>23</v>
      </c>
      <c r="K111" s="5">
        <f t="shared" si="13"/>
        <v>293</v>
      </c>
      <c r="L111" s="5">
        <f t="shared" si="13"/>
        <v>343</v>
      </c>
      <c r="M111" s="5">
        <f t="shared" si="13"/>
        <v>331</v>
      </c>
      <c r="N111" s="5">
        <f t="shared" si="13"/>
        <v>445</v>
      </c>
      <c r="O111" s="5">
        <f t="shared" si="13"/>
        <v>153</v>
      </c>
      <c r="P111" s="5">
        <f t="shared" si="13"/>
        <v>153</v>
      </c>
      <c r="Q111" s="5">
        <f t="shared" si="13"/>
        <v>150</v>
      </c>
      <c r="R111" s="5">
        <f t="shared" si="13"/>
        <v>568</v>
      </c>
      <c r="S111" s="5">
        <f t="shared" si="13"/>
        <v>176</v>
      </c>
      <c r="T111" s="5">
        <f t="shared" si="13"/>
        <v>365</v>
      </c>
      <c r="U111" s="6">
        <f t="shared" si="13"/>
        <v>365</v>
      </c>
      <c r="V111" s="6">
        <f t="shared" si="13"/>
        <v>246</v>
      </c>
      <c r="W111" s="6">
        <f t="shared" si="13"/>
        <v>375</v>
      </c>
      <c r="X111" s="6">
        <f t="shared" si="13"/>
        <v>367</v>
      </c>
      <c r="Y111" s="6">
        <f t="shared" si="13"/>
        <v>490</v>
      </c>
      <c r="Z111" s="6">
        <f t="shared" si="13"/>
        <v>440</v>
      </c>
      <c r="AA111" s="6">
        <f t="shared" si="13"/>
        <v>570</v>
      </c>
      <c r="AB111" s="6">
        <f t="shared" si="13"/>
        <v>0</v>
      </c>
      <c r="AC111" s="6">
        <v>0</v>
      </c>
      <c r="AD111" s="22">
        <f t="shared" si="14"/>
        <v>11263</v>
      </c>
      <c r="AF111" s="7"/>
    </row>
    <row r="112" spans="2:59" x14ac:dyDescent="0.3">
      <c r="B112" s="21" t="s">
        <v>63</v>
      </c>
      <c r="C112" s="5">
        <f t="shared" si="13"/>
        <v>779</v>
      </c>
      <c r="D112" s="5">
        <f t="shared" si="13"/>
        <v>697</v>
      </c>
      <c r="E112" s="5">
        <f t="shared" si="13"/>
        <v>459</v>
      </c>
      <c r="F112" s="5">
        <f t="shared" si="13"/>
        <v>464</v>
      </c>
      <c r="G112" s="5">
        <f t="shared" si="13"/>
        <v>619</v>
      </c>
      <c r="H112" s="5">
        <f t="shared" si="13"/>
        <v>3315</v>
      </c>
      <c r="I112" s="5">
        <f t="shared" si="13"/>
        <v>332</v>
      </c>
      <c r="J112" s="5">
        <f t="shared" si="13"/>
        <v>313</v>
      </c>
      <c r="K112" s="5">
        <f t="shared" si="13"/>
        <v>22</v>
      </c>
      <c r="L112" s="5">
        <f t="shared" si="13"/>
        <v>119</v>
      </c>
      <c r="M112" s="5">
        <f t="shared" si="13"/>
        <v>139</v>
      </c>
      <c r="N112" s="5">
        <f t="shared" si="13"/>
        <v>287</v>
      </c>
      <c r="O112" s="5">
        <f t="shared" si="13"/>
        <v>278</v>
      </c>
      <c r="P112" s="5">
        <f t="shared" si="13"/>
        <v>218</v>
      </c>
      <c r="Q112" s="5">
        <f t="shared" si="13"/>
        <v>155</v>
      </c>
      <c r="R112" s="5">
        <f t="shared" si="13"/>
        <v>290</v>
      </c>
      <c r="S112" s="5">
        <f t="shared" si="13"/>
        <v>178</v>
      </c>
      <c r="T112" s="5">
        <f t="shared" si="13"/>
        <v>467</v>
      </c>
      <c r="U112" s="6">
        <f t="shared" si="13"/>
        <v>339</v>
      </c>
      <c r="V112" s="6">
        <f t="shared" si="13"/>
        <v>309</v>
      </c>
      <c r="W112" s="6">
        <f t="shared" si="13"/>
        <v>448</v>
      </c>
      <c r="X112" s="6">
        <f t="shared" si="13"/>
        <v>203</v>
      </c>
      <c r="Y112" s="6">
        <f t="shared" si="13"/>
        <v>208</v>
      </c>
      <c r="Z112" s="6">
        <f t="shared" si="13"/>
        <v>265</v>
      </c>
      <c r="AA112" s="6">
        <f t="shared" si="13"/>
        <v>656</v>
      </c>
      <c r="AB112" s="6">
        <f t="shared" si="13"/>
        <v>0</v>
      </c>
      <c r="AC112" s="6">
        <v>0</v>
      </c>
      <c r="AD112" s="22">
        <f t="shared" si="14"/>
        <v>11559</v>
      </c>
      <c r="AF112" s="7"/>
    </row>
    <row r="113" spans="2:32" x14ac:dyDescent="0.3">
      <c r="B113" s="21" t="s">
        <v>13</v>
      </c>
      <c r="C113" s="5">
        <f t="shared" si="13"/>
        <v>580</v>
      </c>
      <c r="D113" s="5">
        <f t="shared" si="13"/>
        <v>540</v>
      </c>
      <c r="E113" s="5">
        <f t="shared" si="13"/>
        <v>484</v>
      </c>
      <c r="F113" s="5">
        <f t="shared" si="13"/>
        <v>470</v>
      </c>
      <c r="G113" s="5">
        <f t="shared" si="13"/>
        <v>671</v>
      </c>
      <c r="H113" s="5">
        <f t="shared" si="13"/>
        <v>2762</v>
      </c>
      <c r="I113" s="5">
        <f t="shared" si="13"/>
        <v>392</v>
      </c>
      <c r="J113" s="5">
        <f t="shared" si="13"/>
        <v>347</v>
      </c>
      <c r="K113" s="5">
        <f t="shared" si="13"/>
        <v>117</v>
      </c>
      <c r="L113" s="5">
        <f t="shared" si="13"/>
        <v>11</v>
      </c>
      <c r="M113" s="5">
        <f t="shared" si="13"/>
        <v>99</v>
      </c>
      <c r="N113" s="5">
        <f t="shared" si="13"/>
        <v>316</v>
      </c>
      <c r="O113" s="5">
        <f t="shared" si="13"/>
        <v>274</v>
      </c>
      <c r="P113" s="5">
        <f t="shared" si="13"/>
        <v>259</v>
      </c>
      <c r="Q113" s="5">
        <f t="shared" si="13"/>
        <v>127</v>
      </c>
      <c r="R113" s="5">
        <f t="shared" si="13"/>
        <v>379</v>
      </c>
      <c r="S113" s="5">
        <f t="shared" si="13"/>
        <v>157</v>
      </c>
      <c r="T113" s="5">
        <f t="shared" si="13"/>
        <v>479</v>
      </c>
      <c r="U113" s="6">
        <f t="shared" si="13"/>
        <v>352</v>
      </c>
      <c r="V113" s="6">
        <f t="shared" si="13"/>
        <v>188</v>
      </c>
      <c r="W113" s="6">
        <f t="shared" si="13"/>
        <v>358</v>
      </c>
      <c r="X113" s="6">
        <f t="shared" si="13"/>
        <v>199</v>
      </c>
      <c r="Y113" s="6">
        <f t="shared" si="13"/>
        <v>283</v>
      </c>
      <c r="Z113" s="6">
        <f t="shared" si="13"/>
        <v>256</v>
      </c>
      <c r="AA113" s="6">
        <f t="shared" si="13"/>
        <v>526</v>
      </c>
      <c r="AB113" s="6">
        <f t="shared" si="13"/>
        <v>0</v>
      </c>
      <c r="AC113" s="6">
        <v>0</v>
      </c>
      <c r="AD113" s="22">
        <f t="shared" si="14"/>
        <v>10626</v>
      </c>
      <c r="AF113" s="7"/>
    </row>
    <row r="114" spans="2:32" x14ac:dyDescent="0.3">
      <c r="B114" s="21" t="s">
        <v>51</v>
      </c>
      <c r="C114" s="5">
        <f t="shared" si="13"/>
        <v>556</v>
      </c>
      <c r="D114" s="5">
        <f t="shared" si="13"/>
        <v>383</v>
      </c>
      <c r="E114" s="5">
        <f t="shared" si="13"/>
        <v>398</v>
      </c>
      <c r="F114" s="5">
        <f t="shared" si="13"/>
        <v>249</v>
      </c>
      <c r="G114" s="5">
        <f t="shared" si="13"/>
        <v>389</v>
      </c>
      <c r="H114" s="5">
        <f t="shared" si="13"/>
        <v>2058</v>
      </c>
      <c r="I114" s="5">
        <f t="shared" si="13"/>
        <v>248</v>
      </c>
      <c r="J114" s="5">
        <f t="shared" si="13"/>
        <v>337</v>
      </c>
      <c r="K114" s="5">
        <f t="shared" si="13"/>
        <v>180</v>
      </c>
      <c r="L114" s="5">
        <f t="shared" si="13"/>
        <v>80</v>
      </c>
      <c r="M114" s="5">
        <f t="shared" si="13"/>
        <v>13</v>
      </c>
      <c r="N114" s="5">
        <f t="shared" si="13"/>
        <v>26</v>
      </c>
      <c r="O114" s="5">
        <f t="shared" si="13"/>
        <v>210</v>
      </c>
      <c r="P114" s="5">
        <f t="shared" si="13"/>
        <v>149</v>
      </c>
      <c r="Q114" s="5">
        <f t="shared" si="13"/>
        <v>102</v>
      </c>
      <c r="R114" s="5">
        <f t="shared" si="13"/>
        <v>305</v>
      </c>
      <c r="S114" s="5">
        <f t="shared" si="13"/>
        <v>81</v>
      </c>
      <c r="T114" s="5">
        <f t="shared" si="13"/>
        <v>297</v>
      </c>
      <c r="U114" s="6">
        <f t="shared" si="13"/>
        <v>155</v>
      </c>
      <c r="V114" s="6">
        <f t="shared" si="13"/>
        <v>239</v>
      </c>
      <c r="W114" s="6">
        <f t="shared" si="13"/>
        <v>277</v>
      </c>
      <c r="X114" s="6">
        <f>+X17+X49+X81</f>
        <v>87</v>
      </c>
      <c r="Y114" s="6">
        <f>+Y17+Y49+Y81</f>
        <v>132</v>
      </c>
      <c r="Z114" s="6">
        <f>+Z17+Z49+Z81</f>
        <v>153</v>
      </c>
      <c r="AA114" s="6">
        <f>+AA17+AA49+AA81</f>
        <v>287</v>
      </c>
      <c r="AB114" s="6">
        <f>+AB17+AB49+AB81</f>
        <v>0</v>
      </c>
      <c r="AC114" s="6">
        <v>0</v>
      </c>
      <c r="AD114" s="22">
        <f t="shared" si="14"/>
        <v>7391</v>
      </c>
      <c r="AF114" s="7"/>
    </row>
    <row r="115" spans="2:32" x14ac:dyDescent="0.3">
      <c r="B115" s="21" t="s">
        <v>15</v>
      </c>
      <c r="C115" s="5">
        <f t="shared" ref="C115:AB124" si="15">+C18+C50+C82</f>
        <v>610</v>
      </c>
      <c r="D115" s="5">
        <f t="shared" si="15"/>
        <v>628</v>
      </c>
      <c r="E115" s="5">
        <f t="shared" si="15"/>
        <v>610</v>
      </c>
      <c r="F115" s="5">
        <f t="shared" si="15"/>
        <v>497</v>
      </c>
      <c r="G115" s="5">
        <f t="shared" si="15"/>
        <v>682</v>
      </c>
      <c r="H115" s="5">
        <f t="shared" si="15"/>
        <v>2433</v>
      </c>
      <c r="I115" s="5">
        <f t="shared" si="15"/>
        <v>397</v>
      </c>
      <c r="J115" s="5">
        <f t="shared" si="15"/>
        <v>508</v>
      </c>
      <c r="K115" s="5">
        <f t="shared" si="15"/>
        <v>391</v>
      </c>
      <c r="L115" s="5">
        <f t="shared" si="15"/>
        <v>449</v>
      </c>
      <c r="M115" s="5">
        <f t="shared" si="15"/>
        <v>119</v>
      </c>
      <c r="N115" s="5">
        <f t="shared" si="15"/>
        <v>8</v>
      </c>
      <c r="O115" s="5">
        <f t="shared" si="15"/>
        <v>267</v>
      </c>
      <c r="P115" s="5">
        <f t="shared" si="15"/>
        <v>198</v>
      </c>
      <c r="Q115" s="5">
        <f t="shared" si="15"/>
        <v>136</v>
      </c>
      <c r="R115" s="5">
        <f t="shared" si="15"/>
        <v>482</v>
      </c>
      <c r="S115" s="5">
        <f t="shared" si="15"/>
        <v>104</v>
      </c>
      <c r="T115" s="5">
        <f t="shared" si="15"/>
        <v>376</v>
      </c>
      <c r="U115" s="6">
        <f t="shared" si="15"/>
        <v>326</v>
      </c>
      <c r="V115" s="6">
        <f t="shared" si="15"/>
        <v>179</v>
      </c>
      <c r="W115" s="6">
        <f t="shared" si="15"/>
        <v>424</v>
      </c>
      <c r="X115" s="6">
        <f t="shared" si="15"/>
        <v>151</v>
      </c>
      <c r="Y115" s="6">
        <f t="shared" si="15"/>
        <v>387</v>
      </c>
      <c r="Z115" s="6">
        <f t="shared" si="15"/>
        <v>242</v>
      </c>
      <c r="AA115" s="6">
        <f t="shared" si="15"/>
        <v>586</v>
      </c>
      <c r="AB115" s="6">
        <f t="shared" si="15"/>
        <v>0</v>
      </c>
      <c r="AC115" s="6">
        <v>0</v>
      </c>
      <c r="AD115" s="22">
        <f t="shared" si="14"/>
        <v>11190</v>
      </c>
      <c r="AF115" s="7"/>
    </row>
    <row r="116" spans="2:32" x14ac:dyDescent="0.3">
      <c r="B116" s="21" t="s">
        <v>16</v>
      </c>
      <c r="C116" s="5">
        <f t="shared" si="15"/>
        <v>507</v>
      </c>
      <c r="D116" s="5">
        <f t="shared" si="15"/>
        <v>505</v>
      </c>
      <c r="E116" s="5">
        <f t="shared" si="15"/>
        <v>448</v>
      </c>
      <c r="F116" s="5">
        <f t="shared" si="15"/>
        <v>353</v>
      </c>
      <c r="G116" s="5">
        <f t="shared" si="15"/>
        <v>403</v>
      </c>
      <c r="H116" s="5">
        <f t="shared" si="15"/>
        <v>2109</v>
      </c>
      <c r="I116" s="5">
        <f t="shared" si="15"/>
        <v>43</v>
      </c>
      <c r="J116" s="5">
        <f t="shared" si="15"/>
        <v>129</v>
      </c>
      <c r="K116" s="5">
        <f t="shared" si="15"/>
        <v>244</v>
      </c>
      <c r="L116" s="5">
        <f t="shared" si="15"/>
        <v>265</v>
      </c>
      <c r="M116" s="5">
        <f t="shared" si="15"/>
        <v>142</v>
      </c>
      <c r="N116" s="5">
        <f t="shared" si="15"/>
        <v>212</v>
      </c>
      <c r="O116" s="5">
        <f t="shared" si="15"/>
        <v>13</v>
      </c>
      <c r="P116" s="5">
        <f t="shared" si="15"/>
        <v>649</v>
      </c>
      <c r="Q116" s="5">
        <f t="shared" si="15"/>
        <v>1013</v>
      </c>
      <c r="R116" s="5">
        <f t="shared" si="15"/>
        <v>3908</v>
      </c>
      <c r="S116" s="5">
        <f t="shared" si="15"/>
        <v>1031</v>
      </c>
      <c r="T116" s="5">
        <f t="shared" si="15"/>
        <v>5255</v>
      </c>
      <c r="U116" s="6">
        <f t="shared" si="15"/>
        <v>4140</v>
      </c>
      <c r="V116" s="6">
        <f t="shared" si="15"/>
        <v>1910</v>
      </c>
      <c r="W116" s="6">
        <f t="shared" si="15"/>
        <v>4708</v>
      </c>
      <c r="X116" s="6">
        <f t="shared" si="15"/>
        <v>2696</v>
      </c>
      <c r="Y116" s="6">
        <f t="shared" si="15"/>
        <v>4013</v>
      </c>
      <c r="Z116" s="6">
        <f t="shared" si="15"/>
        <v>3010</v>
      </c>
      <c r="AA116" s="6">
        <f t="shared" si="15"/>
        <v>4328</v>
      </c>
      <c r="AB116" s="6">
        <f t="shared" si="15"/>
        <v>0</v>
      </c>
      <c r="AC116" s="6">
        <v>0</v>
      </c>
      <c r="AD116" s="22">
        <f t="shared" si="14"/>
        <v>42034</v>
      </c>
      <c r="AF116" s="7"/>
    </row>
    <row r="117" spans="2:32" x14ac:dyDescent="0.3">
      <c r="B117" s="21" t="s">
        <v>64</v>
      </c>
      <c r="C117" s="5">
        <f t="shared" si="15"/>
        <v>263</v>
      </c>
      <c r="D117" s="5">
        <f t="shared" si="15"/>
        <v>155</v>
      </c>
      <c r="E117" s="5">
        <f t="shared" si="15"/>
        <v>90</v>
      </c>
      <c r="F117" s="5">
        <f t="shared" si="15"/>
        <v>155</v>
      </c>
      <c r="G117" s="5">
        <f t="shared" si="15"/>
        <v>364</v>
      </c>
      <c r="H117" s="5">
        <f t="shared" si="15"/>
        <v>2766</v>
      </c>
      <c r="I117" s="5">
        <f t="shared" si="15"/>
        <v>71</v>
      </c>
      <c r="J117" s="5">
        <f t="shared" si="15"/>
        <v>218</v>
      </c>
      <c r="K117" s="5">
        <f t="shared" si="15"/>
        <v>251</v>
      </c>
      <c r="L117" s="5">
        <f t="shared" si="15"/>
        <v>243</v>
      </c>
      <c r="M117" s="5">
        <f t="shared" si="15"/>
        <v>136</v>
      </c>
      <c r="N117" s="5">
        <f t="shared" si="15"/>
        <v>208</v>
      </c>
      <c r="O117" s="5">
        <f t="shared" si="15"/>
        <v>611</v>
      </c>
      <c r="P117" s="5">
        <f t="shared" si="15"/>
        <v>32</v>
      </c>
      <c r="Q117" s="5">
        <f t="shared" si="15"/>
        <v>1166</v>
      </c>
      <c r="R117" s="5">
        <f t="shared" si="15"/>
        <v>3595</v>
      </c>
      <c r="S117" s="5">
        <f t="shared" si="15"/>
        <v>1252</v>
      </c>
      <c r="T117" s="5">
        <f t="shared" si="15"/>
        <v>4374</v>
      </c>
      <c r="U117" s="6">
        <f t="shared" si="15"/>
        <v>2808</v>
      </c>
      <c r="V117" s="6">
        <f t="shared" si="15"/>
        <v>1217</v>
      </c>
      <c r="W117" s="6">
        <f t="shared" si="15"/>
        <v>2191</v>
      </c>
      <c r="X117" s="6">
        <f t="shared" si="15"/>
        <v>1503</v>
      </c>
      <c r="Y117" s="6">
        <f t="shared" si="15"/>
        <v>1675</v>
      </c>
      <c r="Z117" s="6">
        <f t="shared" si="15"/>
        <v>1738</v>
      </c>
      <c r="AA117" s="6">
        <f t="shared" si="15"/>
        <v>2682</v>
      </c>
      <c r="AB117" s="6">
        <f t="shared" si="15"/>
        <v>0</v>
      </c>
      <c r="AC117" s="6">
        <v>0</v>
      </c>
      <c r="AD117" s="22">
        <f t="shared" si="14"/>
        <v>29764</v>
      </c>
      <c r="AF117" s="7"/>
    </row>
    <row r="118" spans="2:32" x14ac:dyDescent="0.3">
      <c r="B118" s="21" t="s">
        <v>18</v>
      </c>
      <c r="C118" s="5">
        <f t="shared" si="15"/>
        <v>155</v>
      </c>
      <c r="D118" s="5">
        <f t="shared" si="15"/>
        <v>163</v>
      </c>
      <c r="E118" s="5">
        <f t="shared" si="15"/>
        <v>91</v>
      </c>
      <c r="F118" s="5">
        <f t="shared" si="15"/>
        <v>76</v>
      </c>
      <c r="G118" s="5">
        <f t="shared" si="15"/>
        <v>148</v>
      </c>
      <c r="H118" s="5">
        <f t="shared" si="15"/>
        <v>3566</v>
      </c>
      <c r="I118" s="5">
        <f t="shared" si="15"/>
        <v>71</v>
      </c>
      <c r="J118" s="5">
        <f t="shared" si="15"/>
        <v>167</v>
      </c>
      <c r="K118" s="5">
        <f t="shared" si="15"/>
        <v>152</v>
      </c>
      <c r="L118" s="5">
        <f t="shared" si="15"/>
        <v>99</v>
      </c>
      <c r="M118" s="5">
        <f t="shared" si="15"/>
        <v>115</v>
      </c>
      <c r="N118" s="5">
        <f t="shared" si="15"/>
        <v>97</v>
      </c>
      <c r="O118" s="5">
        <f t="shared" si="15"/>
        <v>1433</v>
      </c>
      <c r="P118" s="5">
        <f t="shared" si="15"/>
        <v>1294</v>
      </c>
      <c r="Q118" s="5">
        <f t="shared" si="15"/>
        <v>37</v>
      </c>
      <c r="R118" s="5">
        <f t="shared" si="15"/>
        <v>165</v>
      </c>
      <c r="S118" s="5">
        <f t="shared" si="15"/>
        <v>202</v>
      </c>
      <c r="T118" s="5">
        <f t="shared" si="15"/>
        <v>1092</v>
      </c>
      <c r="U118" s="6">
        <f t="shared" si="15"/>
        <v>647</v>
      </c>
      <c r="V118" s="6">
        <f t="shared" si="15"/>
        <v>361</v>
      </c>
      <c r="W118" s="6">
        <f t="shared" si="15"/>
        <v>682</v>
      </c>
      <c r="X118" s="6">
        <f t="shared" si="15"/>
        <v>453</v>
      </c>
      <c r="Y118" s="6">
        <f t="shared" si="15"/>
        <v>702</v>
      </c>
      <c r="Z118" s="6">
        <f t="shared" si="15"/>
        <v>819</v>
      </c>
      <c r="AA118" s="6">
        <f t="shared" si="15"/>
        <v>646</v>
      </c>
      <c r="AB118" s="6">
        <f t="shared" si="15"/>
        <v>0</v>
      </c>
      <c r="AC118" s="6">
        <v>0</v>
      </c>
      <c r="AD118" s="22">
        <f t="shared" si="14"/>
        <v>13433</v>
      </c>
      <c r="AF118" s="7"/>
    </row>
    <row r="119" spans="2:32" x14ac:dyDescent="0.3">
      <c r="B119" s="21" t="s">
        <v>19</v>
      </c>
      <c r="C119" s="5">
        <f t="shared" si="15"/>
        <v>258</v>
      </c>
      <c r="D119" s="5">
        <f t="shared" si="15"/>
        <v>309</v>
      </c>
      <c r="E119" s="5">
        <f t="shared" si="15"/>
        <v>273</v>
      </c>
      <c r="F119" s="5">
        <f t="shared" si="15"/>
        <v>241</v>
      </c>
      <c r="G119" s="5">
        <f t="shared" si="15"/>
        <v>389</v>
      </c>
      <c r="H119" s="5">
        <f t="shared" si="15"/>
        <v>18593</v>
      </c>
      <c r="I119" s="5">
        <f t="shared" si="15"/>
        <v>528</v>
      </c>
      <c r="J119" s="5">
        <f t="shared" si="15"/>
        <v>585</v>
      </c>
      <c r="K119" s="5">
        <f t="shared" si="15"/>
        <v>385</v>
      </c>
      <c r="L119" s="5">
        <f t="shared" si="15"/>
        <v>429</v>
      </c>
      <c r="M119" s="5">
        <f t="shared" si="15"/>
        <v>444</v>
      </c>
      <c r="N119" s="5">
        <f t="shared" si="15"/>
        <v>505</v>
      </c>
      <c r="O119" s="5">
        <f t="shared" si="15"/>
        <v>6029</v>
      </c>
      <c r="P119" s="5">
        <f t="shared" si="15"/>
        <v>4541</v>
      </c>
      <c r="Q119" s="5">
        <f t="shared" si="15"/>
        <v>179</v>
      </c>
      <c r="R119" s="5">
        <f t="shared" si="15"/>
        <v>190</v>
      </c>
      <c r="S119" s="5">
        <f t="shared" si="15"/>
        <v>1006</v>
      </c>
      <c r="T119" s="5">
        <f t="shared" si="15"/>
        <v>3967</v>
      </c>
      <c r="U119" s="6">
        <f t="shared" si="15"/>
        <v>1486</v>
      </c>
      <c r="V119" s="6">
        <f t="shared" si="15"/>
        <v>1122</v>
      </c>
      <c r="W119" s="6">
        <f t="shared" si="15"/>
        <v>2846</v>
      </c>
      <c r="X119" s="6">
        <f t="shared" si="15"/>
        <v>1509</v>
      </c>
      <c r="Y119" s="6">
        <f t="shared" si="15"/>
        <v>2244</v>
      </c>
      <c r="Z119" s="6">
        <f t="shared" si="15"/>
        <v>2395</v>
      </c>
      <c r="AA119" s="6">
        <f t="shared" si="15"/>
        <v>2959</v>
      </c>
      <c r="AB119" s="6">
        <f t="shared" si="15"/>
        <v>0</v>
      </c>
      <c r="AC119" s="6">
        <v>0</v>
      </c>
      <c r="AD119" s="22">
        <f t="shared" si="14"/>
        <v>53412</v>
      </c>
      <c r="AF119" s="7"/>
    </row>
    <row r="120" spans="2:32" x14ac:dyDescent="0.3">
      <c r="B120" s="21" t="s">
        <v>65</v>
      </c>
      <c r="C120" s="5">
        <f t="shared" si="15"/>
        <v>167</v>
      </c>
      <c r="D120" s="5">
        <f t="shared" si="15"/>
        <v>263</v>
      </c>
      <c r="E120" s="5">
        <f t="shared" si="15"/>
        <v>181</v>
      </c>
      <c r="F120" s="5">
        <f t="shared" si="15"/>
        <v>182</v>
      </c>
      <c r="G120" s="5">
        <f t="shared" si="15"/>
        <v>138</v>
      </c>
      <c r="H120" s="5">
        <f t="shared" si="15"/>
        <v>6734</v>
      </c>
      <c r="I120" s="5">
        <f t="shared" si="15"/>
        <v>64</v>
      </c>
      <c r="J120" s="5">
        <f t="shared" si="15"/>
        <v>164</v>
      </c>
      <c r="K120" s="5">
        <f t="shared" si="15"/>
        <v>196</v>
      </c>
      <c r="L120" s="5">
        <f t="shared" si="15"/>
        <v>187</v>
      </c>
      <c r="M120" s="5">
        <f t="shared" si="15"/>
        <v>89</v>
      </c>
      <c r="N120" s="5">
        <f t="shared" si="15"/>
        <v>143</v>
      </c>
      <c r="O120" s="5">
        <f t="shared" si="15"/>
        <v>1384</v>
      </c>
      <c r="P120" s="5">
        <f t="shared" si="15"/>
        <v>1678</v>
      </c>
      <c r="Q120" s="5">
        <f t="shared" si="15"/>
        <v>212</v>
      </c>
      <c r="R120" s="5">
        <f t="shared" si="15"/>
        <v>846</v>
      </c>
      <c r="S120" s="5">
        <f t="shared" si="15"/>
        <v>19</v>
      </c>
      <c r="T120" s="5">
        <f t="shared" si="15"/>
        <v>857</v>
      </c>
      <c r="U120" s="5">
        <f t="shared" si="15"/>
        <v>612</v>
      </c>
      <c r="V120" s="5">
        <f t="shared" si="15"/>
        <v>373</v>
      </c>
      <c r="W120" s="5">
        <f t="shared" si="15"/>
        <v>1248</v>
      </c>
      <c r="X120" s="5">
        <f t="shared" si="15"/>
        <v>885</v>
      </c>
      <c r="Y120" s="5">
        <f t="shared" si="15"/>
        <v>1259</v>
      </c>
      <c r="Z120" s="5">
        <f t="shared" si="15"/>
        <v>1407</v>
      </c>
      <c r="AA120" s="5">
        <f t="shared" si="15"/>
        <v>1578</v>
      </c>
      <c r="AB120" s="5">
        <f t="shared" si="15"/>
        <v>0</v>
      </c>
      <c r="AC120" s="6">
        <v>0</v>
      </c>
      <c r="AD120" s="22">
        <f t="shared" si="14"/>
        <v>20866</v>
      </c>
      <c r="AF120" s="7"/>
    </row>
    <row r="121" spans="2:32" x14ac:dyDescent="0.3">
      <c r="B121" s="21" t="s">
        <v>21</v>
      </c>
      <c r="C121" s="5">
        <f t="shared" si="15"/>
        <v>282</v>
      </c>
      <c r="D121" s="5">
        <f t="shared" si="15"/>
        <v>315</v>
      </c>
      <c r="E121" s="5">
        <f t="shared" si="15"/>
        <v>227</v>
      </c>
      <c r="F121" s="5">
        <f t="shared" si="15"/>
        <v>241</v>
      </c>
      <c r="G121" s="5">
        <f t="shared" si="15"/>
        <v>488</v>
      </c>
      <c r="H121" s="5">
        <f t="shared" si="15"/>
        <v>25742</v>
      </c>
      <c r="I121" s="5">
        <f t="shared" si="15"/>
        <v>334</v>
      </c>
      <c r="J121" s="5">
        <f t="shared" si="15"/>
        <v>402</v>
      </c>
      <c r="K121" s="5">
        <f t="shared" si="15"/>
        <v>510</v>
      </c>
      <c r="L121" s="5">
        <f t="shared" si="15"/>
        <v>494</v>
      </c>
      <c r="M121" s="5">
        <f t="shared" si="15"/>
        <v>319</v>
      </c>
      <c r="N121" s="5">
        <f t="shared" si="15"/>
        <v>328</v>
      </c>
      <c r="O121" s="5">
        <f t="shared" si="15"/>
        <v>7345</v>
      </c>
      <c r="P121" s="5">
        <f t="shared" si="15"/>
        <v>5491</v>
      </c>
      <c r="Q121" s="5">
        <f t="shared" si="15"/>
        <v>1004</v>
      </c>
      <c r="R121" s="5">
        <f t="shared" si="15"/>
        <v>3172</v>
      </c>
      <c r="S121" s="5">
        <f t="shared" si="15"/>
        <v>661</v>
      </c>
      <c r="T121" s="5">
        <f t="shared" si="15"/>
        <v>151</v>
      </c>
      <c r="U121" s="6">
        <f t="shared" si="15"/>
        <v>1907</v>
      </c>
      <c r="V121" s="6">
        <f t="shared" si="15"/>
        <v>970</v>
      </c>
      <c r="W121" s="6">
        <f t="shared" si="15"/>
        <v>3287</v>
      </c>
      <c r="X121" s="6">
        <f t="shared" si="15"/>
        <v>1530</v>
      </c>
      <c r="Y121" s="6">
        <f t="shared" si="15"/>
        <v>2462</v>
      </c>
      <c r="Z121" s="6">
        <f t="shared" si="15"/>
        <v>2619</v>
      </c>
      <c r="AA121" s="6">
        <f t="shared" si="15"/>
        <v>3271</v>
      </c>
      <c r="AB121" s="6">
        <f t="shared" si="15"/>
        <v>0</v>
      </c>
      <c r="AC121" s="6">
        <v>0</v>
      </c>
      <c r="AD121" s="22">
        <f t="shared" si="14"/>
        <v>63552</v>
      </c>
      <c r="AF121" s="7"/>
    </row>
    <row r="122" spans="2:32" x14ac:dyDescent="0.3">
      <c r="B122" s="21" t="s">
        <v>66</v>
      </c>
      <c r="C122" s="5">
        <f t="shared" si="15"/>
        <v>144</v>
      </c>
      <c r="D122" s="5">
        <f t="shared" si="15"/>
        <v>121</v>
      </c>
      <c r="E122" s="5">
        <f t="shared" si="15"/>
        <v>189</v>
      </c>
      <c r="F122" s="5">
        <f t="shared" si="15"/>
        <v>152</v>
      </c>
      <c r="G122" s="5">
        <f t="shared" si="15"/>
        <v>150</v>
      </c>
      <c r="H122" s="5">
        <f t="shared" si="15"/>
        <v>20895</v>
      </c>
      <c r="I122" s="5">
        <f t="shared" si="15"/>
        <v>324</v>
      </c>
      <c r="J122" s="5">
        <f t="shared" si="15"/>
        <v>398</v>
      </c>
      <c r="K122" s="5">
        <f t="shared" si="15"/>
        <v>322</v>
      </c>
      <c r="L122" s="5">
        <f t="shared" si="15"/>
        <v>483</v>
      </c>
      <c r="M122" s="5">
        <f t="shared" si="15"/>
        <v>230</v>
      </c>
      <c r="N122" s="5">
        <f t="shared" si="15"/>
        <v>463</v>
      </c>
      <c r="O122" s="5">
        <f t="shared" si="15"/>
        <v>6534</v>
      </c>
      <c r="P122" s="5">
        <f t="shared" si="15"/>
        <v>4430</v>
      </c>
      <c r="Q122" s="5">
        <f t="shared" si="15"/>
        <v>657</v>
      </c>
      <c r="R122" s="5">
        <f t="shared" si="15"/>
        <v>1155</v>
      </c>
      <c r="S122" s="5">
        <f t="shared" si="15"/>
        <v>696</v>
      </c>
      <c r="T122" s="5">
        <f t="shared" si="15"/>
        <v>1883</v>
      </c>
      <c r="U122" s="6">
        <f t="shared" si="15"/>
        <v>139</v>
      </c>
      <c r="V122" s="6">
        <f t="shared" si="15"/>
        <v>439</v>
      </c>
      <c r="W122" s="6">
        <f t="shared" si="15"/>
        <v>1648</v>
      </c>
      <c r="X122" s="6">
        <f t="shared" si="15"/>
        <v>773</v>
      </c>
      <c r="Y122" s="6">
        <f t="shared" si="15"/>
        <v>1346</v>
      </c>
      <c r="Z122" s="6">
        <f t="shared" si="15"/>
        <v>1278</v>
      </c>
      <c r="AA122" s="6">
        <f t="shared" si="15"/>
        <v>2309</v>
      </c>
      <c r="AB122" s="6">
        <f t="shared" si="15"/>
        <v>0</v>
      </c>
      <c r="AC122" s="6">
        <v>0</v>
      </c>
      <c r="AD122" s="22">
        <f t="shared" si="14"/>
        <v>47158</v>
      </c>
      <c r="AF122" s="7"/>
    </row>
    <row r="123" spans="2:32" x14ac:dyDescent="0.3">
      <c r="B123" s="21" t="s">
        <v>22</v>
      </c>
      <c r="C123" s="5">
        <f t="shared" si="15"/>
        <v>112</v>
      </c>
      <c r="D123" s="5">
        <f t="shared" si="15"/>
        <v>135</v>
      </c>
      <c r="E123" s="5">
        <f t="shared" si="15"/>
        <v>136</v>
      </c>
      <c r="F123" s="5">
        <f t="shared" si="15"/>
        <v>135</v>
      </c>
      <c r="G123" s="5">
        <f t="shared" si="15"/>
        <v>80</v>
      </c>
      <c r="H123" s="5">
        <f t="shared" si="15"/>
        <v>10799</v>
      </c>
      <c r="I123" s="5">
        <f t="shared" si="15"/>
        <v>186</v>
      </c>
      <c r="J123" s="5">
        <f t="shared" si="15"/>
        <v>287</v>
      </c>
      <c r="K123" s="5">
        <f t="shared" si="15"/>
        <v>274</v>
      </c>
      <c r="L123" s="5">
        <f t="shared" si="15"/>
        <v>230</v>
      </c>
      <c r="M123" s="5">
        <f t="shared" si="15"/>
        <v>191</v>
      </c>
      <c r="N123" s="5">
        <f t="shared" si="15"/>
        <v>267</v>
      </c>
      <c r="O123" s="5">
        <f t="shared" si="15"/>
        <v>2431</v>
      </c>
      <c r="P123" s="5">
        <f t="shared" si="15"/>
        <v>1772</v>
      </c>
      <c r="Q123" s="5">
        <f t="shared" si="15"/>
        <v>479</v>
      </c>
      <c r="R123" s="5">
        <f t="shared" si="15"/>
        <v>1007</v>
      </c>
      <c r="S123" s="5">
        <f t="shared" si="15"/>
        <v>327</v>
      </c>
      <c r="T123" s="5">
        <f t="shared" si="15"/>
        <v>776</v>
      </c>
      <c r="U123" s="6">
        <f t="shared" si="15"/>
        <v>417</v>
      </c>
      <c r="V123" s="6">
        <f t="shared" si="15"/>
        <v>35</v>
      </c>
      <c r="W123" s="6">
        <f t="shared" si="15"/>
        <v>1053</v>
      </c>
      <c r="X123" s="6">
        <f t="shared" si="15"/>
        <v>706</v>
      </c>
      <c r="Y123" s="6">
        <f t="shared" si="15"/>
        <v>1252</v>
      </c>
      <c r="Z123" s="6">
        <f t="shared" si="15"/>
        <v>1420</v>
      </c>
      <c r="AA123" s="6">
        <f t="shared" si="15"/>
        <v>1035</v>
      </c>
      <c r="AB123" s="6">
        <f t="shared" si="15"/>
        <v>0</v>
      </c>
      <c r="AC123" s="6">
        <v>0</v>
      </c>
      <c r="AD123" s="22">
        <f t="shared" si="14"/>
        <v>25542</v>
      </c>
      <c r="AF123" s="7"/>
    </row>
    <row r="124" spans="2:32" x14ac:dyDescent="0.3">
      <c r="B124" s="21" t="s">
        <v>23</v>
      </c>
      <c r="C124" s="5">
        <f t="shared" si="15"/>
        <v>122</v>
      </c>
      <c r="D124" s="5">
        <f t="shared" si="15"/>
        <v>165</v>
      </c>
      <c r="E124" s="5">
        <f t="shared" si="15"/>
        <v>106</v>
      </c>
      <c r="F124" s="5">
        <f t="shared" si="15"/>
        <v>95</v>
      </c>
      <c r="G124" s="5">
        <f t="shared" si="15"/>
        <v>150</v>
      </c>
      <c r="H124" s="5">
        <f t="shared" si="15"/>
        <v>27053</v>
      </c>
      <c r="I124" s="5">
        <f t="shared" si="15"/>
        <v>311</v>
      </c>
      <c r="J124" s="5">
        <f t="shared" si="15"/>
        <v>448</v>
      </c>
      <c r="K124" s="5">
        <f t="shared" si="15"/>
        <v>485</v>
      </c>
      <c r="L124" s="5">
        <f t="shared" si="15"/>
        <v>507</v>
      </c>
      <c r="M124" s="5">
        <f t="shared" si="15"/>
        <v>280</v>
      </c>
      <c r="N124" s="5">
        <f t="shared" si="15"/>
        <v>421</v>
      </c>
      <c r="O124" s="5">
        <f t="shared" si="15"/>
        <v>6738</v>
      </c>
      <c r="P124" s="5">
        <f t="shared" si="15"/>
        <v>3526</v>
      </c>
      <c r="Q124" s="5">
        <f t="shared" si="15"/>
        <v>839</v>
      </c>
      <c r="R124" s="5">
        <f t="shared" si="15"/>
        <v>2666</v>
      </c>
      <c r="S124" s="5">
        <f t="shared" si="15"/>
        <v>1199</v>
      </c>
      <c r="T124" s="5">
        <f t="shared" si="15"/>
        <v>3029</v>
      </c>
      <c r="U124" s="6">
        <f t="shared" si="15"/>
        <v>1726</v>
      </c>
      <c r="V124" s="6">
        <f t="shared" si="15"/>
        <v>1467</v>
      </c>
      <c r="W124" s="6">
        <f t="shared" si="15"/>
        <v>162</v>
      </c>
      <c r="X124" s="6">
        <f>+X27+X59+X91</f>
        <v>369</v>
      </c>
      <c r="Y124" s="6">
        <f>+Y27+Y59+Y91</f>
        <v>1867</v>
      </c>
      <c r="Z124" s="6">
        <f>+Z27+Z59+Z91</f>
        <v>3023</v>
      </c>
      <c r="AA124" s="6">
        <f>+AA27+AA59+AA91</f>
        <v>3583</v>
      </c>
      <c r="AB124" s="6">
        <f>+AB27+AB59+AB91</f>
        <v>0</v>
      </c>
      <c r="AC124" s="6">
        <v>0</v>
      </c>
      <c r="AD124" s="22">
        <f t="shared" si="14"/>
        <v>60337</v>
      </c>
      <c r="AF124" s="7"/>
    </row>
    <row r="125" spans="2:32" x14ac:dyDescent="0.3">
      <c r="B125" s="21" t="s">
        <v>24</v>
      </c>
      <c r="C125" s="5">
        <f t="shared" ref="C125:AB129" si="16">+C28+C60+C92</f>
        <v>78</v>
      </c>
      <c r="D125" s="5">
        <f t="shared" si="16"/>
        <v>79</v>
      </c>
      <c r="E125" s="5">
        <f t="shared" si="16"/>
        <v>70</v>
      </c>
      <c r="F125" s="5">
        <f t="shared" si="16"/>
        <v>20</v>
      </c>
      <c r="G125" s="5">
        <f t="shared" si="16"/>
        <v>120</v>
      </c>
      <c r="H125" s="5">
        <f t="shared" si="16"/>
        <v>15722</v>
      </c>
      <c r="I125" s="5">
        <f t="shared" si="16"/>
        <v>150</v>
      </c>
      <c r="J125" s="5">
        <f t="shared" si="16"/>
        <v>435</v>
      </c>
      <c r="K125" s="5">
        <f t="shared" si="16"/>
        <v>130</v>
      </c>
      <c r="L125" s="5">
        <f t="shared" si="16"/>
        <v>221</v>
      </c>
      <c r="M125" s="5">
        <f t="shared" si="16"/>
        <v>75</v>
      </c>
      <c r="N125" s="5">
        <f t="shared" si="16"/>
        <v>242</v>
      </c>
      <c r="O125" s="5">
        <f t="shared" si="16"/>
        <v>3732</v>
      </c>
      <c r="P125" s="5">
        <f t="shared" si="16"/>
        <v>2150</v>
      </c>
      <c r="Q125" s="5">
        <f t="shared" si="16"/>
        <v>468</v>
      </c>
      <c r="R125" s="5">
        <f t="shared" si="16"/>
        <v>1251</v>
      </c>
      <c r="S125" s="5">
        <f t="shared" si="16"/>
        <v>851</v>
      </c>
      <c r="T125" s="5">
        <f t="shared" si="16"/>
        <v>1455</v>
      </c>
      <c r="U125" s="6">
        <f t="shared" si="16"/>
        <v>637</v>
      </c>
      <c r="V125" s="6">
        <f t="shared" si="16"/>
        <v>953</v>
      </c>
      <c r="W125" s="6">
        <f t="shared" si="16"/>
        <v>405</v>
      </c>
      <c r="X125" s="6">
        <f t="shared" si="16"/>
        <v>87</v>
      </c>
      <c r="Y125" s="6">
        <f t="shared" si="16"/>
        <v>488</v>
      </c>
      <c r="Z125" s="6">
        <f t="shared" si="16"/>
        <v>1455</v>
      </c>
      <c r="AA125" s="6">
        <f t="shared" si="16"/>
        <v>2010</v>
      </c>
      <c r="AB125" s="6">
        <f t="shared" si="16"/>
        <v>0</v>
      </c>
      <c r="AC125" s="6">
        <v>0</v>
      </c>
      <c r="AD125" s="22">
        <f t="shared" si="14"/>
        <v>33284</v>
      </c>
      <c r="AF125" s="7"/>
    </row>
    <row r="126" spans="2:32" x14ac:dyDescent="0.3">
      <c r="B126" s="21" t="s">
        <v>25</v>
      </c>
      <c r="C126" s="5">
        <f t="shared" si="16"/>
        <v>63</v>
      </c>
      <c r="D126" s="5">
        <f t="shared" si="16"/>
        <v>74</v>
      </c>
      <c r="E126" s="5">
        <f t="shared" si="16"/>
        <v>102</v>
      </c>
      <c r="F126" s="5">
        <f t="shared" si="16"/>
        <v>67</v>
      </c>
      <c r="G126" s="5">
        <f t="shared" si="16"/>
        <v>175</v>
      </c>
      <c r="H126" s="5">
        <f t="shared" si="16"/>
        <v>26043</v>
      </c>
      <c r="I126" s="5">
        <f t="shared" si="16"/>
        <v>312</v>
      </c>
      <c r="J126" s="5">
        <f t="shared" si="16"/>
        <v>658</v>
      </c>
      <c r="K126" s="5">
        <f t="shared" si="16"/>
        <v>220</v>
      </c>
      <c r="L126" s="5">
        <f t="shared" si="16"/>
        <v>369</v>
      </c>
      <c r="M126" s="5">
        <f t="shared" si="16"/>
        <v>142</v>
      </c>
      <c r="N126" s="5">
        <f t="shared" si="16"/>
        <v>374</v>
      </c>
      <c r="O126" s="5">
        <f t="shared" si="16"/>
        <v>6095</v>
      </c>
      <c r="P126" s="5">
        <f t="shared" si="16"/>
        <v>2950</v>
      </c>
      <c r="Q126" s="5">
        <f t="shared" si="16"/>
        <v>642</v>
      </c>
      <c r="R126" s="5">
        <f t="shared" si="16"/>
        <v>2118</v>
      </c>
      <c r="S126" s="5">
        <f t="shared" si="16"/>
        <v>1403</v>
      </c>
      <c r="T126" s="5">
        <f t="shared" si="16"/>
        <v>2451</v>
      </c>
      <c r="U126" s="6">
        <f t="shared" si="16"/>
        <v>1155</v>
      </c>
      <c r="V126" s="6">
        <f t="shared" si="16"/>
        <v>1790</v>
      </c>
      <c r="W126" s="6">
        <f t="shared" si="16"/>
        <v>2121</v>
      </c>
      <c r="X126" s="6">
        <f t="shared" si="16"/>
        <v>622</v>
      </c>
      <c r="Y126" s="6">
        <f t="shared" si="16"/>
        <v>165</v>
      </c>
      <c r="Z126" s="6">
        <f t="shared" si="16"/>
        <v>2090</v>
      </c>
      <c r="AA126" s="6">
        <f t="shared" si="16"/>
        <v>3105</v>
      </c>
      <c r="AB126" s="6">
        <f t="shared" si="16"/>
        <v>0</v>
      </c>
      <c r="AC126" s="6">
        <v>0</v>
      </c>
      <c r="AD126" s="22">
        <f t="shared" si="14"/>
        <v>55306</v>
      </c>
      <c r="AF126" s="7"/>
    </row>
    <row r="127" spans="2:32" x14ac:dyDescent="0.3">
      <c r="B127" s="21" t="s">
        <v>67</v>
      </c>
      <c r="C127" s="5">
        <f t="shared" si="16"/>
        <v>88</v>
      </c>
      <c r="D127" s="5">
        <f t="shared" si="16"/>
        <v>116</v>
      </c>
      <c r="E127" s="5">
        <f t="shared" si="16"/>
        <v>99</v>
      </c>
      <c r="F127" s="5">
        <f t="shared" si="16"/>
        <v>48</v>
      </c>
      <c r="G127" s="5">
        <f t="shared" si="16"/>
        <v>189</v>
      </c>
      <c r="H127" s="5">
        <f t="shared" si="16"/>
        <v>19862</v>
      </c>
      <c r="I127" s="5">
        <f t="shared" si="16"/>
        <v>372</v>
      </c>
      <c r="J127" s="5">
        <f t="shared" si="16"/>
        <v>485</v>
      </c>
      <c r="K127" s="5">
        <f t="shared" si="16"/>
        <v>220</v>
      </c>
      <c r="L127" s="5">
        <f t="shared" si="16"/>
        <v>341</v>
      </c>
      <c r="M127" s="5">
        <f t="shared" si="16"/>
        <v>165</v>
      </c>
      <c r="N127" s="5">
        <f t="shared" si="16"/>
        <v>243</v>
      </c>
      <c r="O127" s="5">
        <f t="shared" si="16"/>
        <v>4163</v>
      </c>
      <c r="P127" s="5">
        <f t="shared" si="16"/>
        <v>2400</v>
      </c>
      <c r="Q127" s="5">
        <f t="shared" si="16"/>
        <v>813</v>
      </c>
      <c r="R127" s="5">
        <f t="shared" si="16"/>
        <v>2249</v>
      </c>
      <c r="S127" s="5">
        <f t="shared" si="16"/>
        <v>1336</v>
      </c>
      <c r="T127" s="5">
        <f t="shared" si="16"/>
        <v>2411</v>
      </c>
      <c r="U127" s="6">
        <f t="shared" si="16"/>
        <v>1183</v>
      </c>
      <c r="V127" s="6">
        <f t="shared" si="16"/>
        <v>1867</v>
      </c>
      <c r="W127" s="6">
        <f t="shared" si="16"/>
        <v>3355</v>
      </c>
      <c r="X127" s="6">
        <f t="shared" si="16"/>
        <v>1827</v>
      </c>
      <c r="Y127" s="6">
        <f t="shared" si="16"/>
        <v>2724</v>
      </c>
      <c r="Z127" s="6">
        <f t="shared" si="16"/>
        <v>119</v>
      </c>
      <c r="AA127" s="6">
        <f t="shared" si="16"/>
        <v>1272</v>
      </c>
      <c r="AB127" s="6">
        <f t="shared" si="16"/>
        <v>0</v>
      </c>
      <c r="AC127" s="6">
        <v>0</v>
      </c>
      <c r="AD127" s="22">
        <f t="shared" si="14"/>
        <v>47947</v>
      </c>
      <c r="AF127" s="7"/>
    </row>
    <row r="128" spans="2:32" ht="20.399999999999999" x14ac:dyDescent="0.3">
      <c r="B128" s="21" t="s">
        <v>57</v>
      </c>
      <c r="C128" s="5">
        <f t="shared" si="16"/>
        <v>251</v>
      </c>
      <c r="D128" s="5">
        <f t="shared" si="16"/>
        <v>305</v>
      </c>
      <c r="E128" s="5">
        <f t="shared" si="16"/>
        <v>190</v>
      </c>
      <c r="F128" s="5">
        <f t="shared" si="16"/>
        <v>170</v>
      </c>
      <c r="G128" s="5">
        <f t="shared" si="16"/>
        <v>325</v>
      </c>
      <c r="H128" s="5">
        <f t="shared" si="16"/>
        <v>31276</v>
      </c>
      <c r="I128" s="5">
        <f t="shared" si="16"/>
        <v>262</v>
      </c>
      <c r="J128" s="5">
        <f t="shared" si="16"/>
        <v>741</v>
      </c>
      <c r="K128" s="5">
        <f t="shared" si="16"/>
        <v>737</v>
      </c>
      <c r="L128" s="5">
        <f t="shared" si="16"/>
        <v>595</v>
      </c>
      <c r="M128" s="5">
        <f t="shared" si="16"/>
        <v>331</v>
      </c>
      <c r="N128" s="5">
        <f t="shared" si="16"/>
        <v>606</v>
      </c>
      <c r="O128" s="5">
        <f t="shared" si="16"/>
        <v>7085</v>
      </c>
      <c r="P128" s="5">
        <f t="shared" si="16"/>
        <v>3496</v>
      </c>
      <c r="Q128" s="5">
        <f t="shared" si="16"/>
        <v>610</v>
      </c>
      <c r="R128" s="5">
        <f t="shared" si="16"/>
        <v>2655</v>
      </c>
      <c r="S128" s="5">
        <f t="shared" si="16"/>
        <v>1483</v>
      </c>
      <c r="T128" s="5">
        <f t="shared" si="16"/>
        <v>2698</v>
      </c>
      <c r="U128" s="6">
        <f t="shared" si="16"/>
        <v>2012</v>
      </c>
      <c r="V128" s="6">
        <f t="shared" si="16"/>
        <v>1112</v>
      </c>
      <c r="W128" s="6">
        <f t="shared" si="16"/>
        <v>3486</v>
      </c>
      <c r="X128" s="6">
        <f t="shared" si="16"/>
        <v>2199</v>
      </c>
      <c r="Y128" s="6">
        <f t="shared" si="16"/>
        <v>3282</v>
      </c>
      <c r="Z128" s="6">
        <f t="shared" si="16"/>
        <v>2059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68028</v>
      </c>
      <c r="AF128" s="7"/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  <c r="AF129" s="7"/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  <c r="AF130" s="7"/>
    </row>
    <row r="131" spans="2:32" x14ac:dyDescent="0.3">
      <c r="B131" s="21" t="s">
        <v>26</v>
      </c>
      <c r="C131" s="23">
        <f>SUM(C104:C130)</f>
        <v>17192</v>
      </c>
      <c r="D131" s="23">
        <f t="shared" ref="D131:AC131" si="17">SUM(D104:D130)</f>
        <v>10216</v>
      </c>
      <c r="E131" s="23">
        <f t="shared" si="17"/>
        <v>10204</v>
      </c>
      <c r="F131" s="23">
        <f t="shared" si="17"/>
        <v>7478</v>
      </c>
      <c r="G131" s="23">
        <f t="shared" si="17"/>
        <v>10937</v>
      </c>
      <c r="H131" s="23">
        <f t="shared" si="17"/>
        <v>251963</v>
      </c>
      <c r="I131" s="23">
        <f t="shared" si="17"/>
        <v>7925</v>
      </c>
      <c r="J131" s="23">
        <f t="shared" si="17"/>
        <v>11623</v>
      </c>
      <c r="K131" s="23">
        <f t="shared" si="17"/>
        <v>10993</v>
      </c>
      <c r="L131" s="23">
        <f t="shared" si="17"/>
        <v>10958</v>
      </c>
      <c r="M131" s="23">
        <f t="shared" si="17"/>
        <v>7177</v>
      </c>
      <c r="N131" s="23">
        <f t="shared" si="17"/>
        <v>10321</v>
      </c>
      <c r="O131" s="23">
        <f t="shared" si="17"/>
        <v>60273</v>
      </c>
      <c r="P131" s="23">
        <f t="shared" si="17"/>
        <v>39841</v>
      </c>
      <c r="Q131" s="23">
        <f t="shared" si="17"/>
        <v>12978</v>
      </c>
      <c r="R131" s="23">
        <f t="shared" si="17"/>
        <v>45805</v>
      </c>
      <c r="S131" s="23">
        <f t="shared" si="17"/>
        <v>18681</v>
      </c>
      <c r="T131" s="23">
        <f t="shared" si="17"/>
        <v>58317</v>
      </c>
      <c r="U131" s="23">
        <f t="shared" si="17"/>
        <v>39948</v>
      </c>
      <c r="V131" s="23">
        <f t="shared" si="17"/>
        <v>25687</v>
      </c>
      <c r="W131" s="23">
        <f t="shared" si="17"/>
        <v>56060</v>
      </c>
      <c r="X131" s="23">
        <f t="shared" si="17"/>
        <v>31045</v>
      </c>
      <c r="Y131" s="23">
        <f t="shared" si="17"/>
        <v>48641</v>
      </c>
      <c r="Z131" s="23">
        <f t="shared" si="17"/>
        <v>44078</v>
      </c>
      <c r="AA131" s="23">
        <f t="shared" si="17"/>
        <v>56534</v>
      </c>
      <c r="AB131" s="23">
        <f t="shared" si="17"/>
        <v>0</v>
      </c>
      <c r="AC131" s="23">
        <f t="shared" si="17"/>
        <v>0</v>
      </c>
      <c r="AD131" s="23">
        <f>SUM(AD104:AD129)</f>
        <v>904875</v>
      </c>
      <c r="AF131" s="8"/>
    </row>
    <row r="133" spans="2:32" x14ac:dyDescent="0.3">
      <c r="B133" s="16" t="s">
        <v>69</v>
      </c>
      <c r="C133" s="17">
        <f>SUM(H116:H130)+SUM(O109:AC109)</f>
        <v>401777</v>
      </c>
    </row>
    <row r="134" spans="2:32" x14ac:dyDescent="0.3">
      <c r="B134" s="16" t="s">
        <v>70</v>
      </c>
      <c r="C134" s="17">
        <f>SUM(C116:G130)+SUM(I116:N130)+SUM(O104:AC108)+SUM(O110:AC115)</f>
        <v>69674</v>
      </c>
    </row>
    <row r="135" spans="2:32" x14ac:dyDescent="0.3">
      <c r="AD135" s="9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B2:BG135"/>
  <sheetViews>
    <sheetView topLeftCell="A67" zoomScale="85" zoomScaleNormal="85" workbookViewId="0">
      <selection activeCell="C39" sqref="C39:AA63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6640625" bestFit="1" customWidth="1"/>
    <col min="9" max="9" width="7.6640625" customWidth="1"/>
    <col min="10" max="10" width="5.5546875" bestFit="1" customWidth="1"/>
    <col min="11" max="13" width="6.6640625" bestFit="1" customWidth="1"/>
    <col min="14" max="14" width="7" bestFit="1" customWidth="1"/>
    <col min="15" max="19" width="6.6640625" bestFit="1" customWidth="1"/>
    <col min="20" max="20" width="6.6640625" customWidth="1"/>
    <col min="21" max="21" width="7.6640625" bestFit="1" customWidth="1"/>
    <col min="22" max="29" width="7.6640625" customWidth="1"/>
    <col min="30" max="30" width="9.33203125" bestFit="1" customWidth="1"/>
    <col min="32" max="32" width="14.44140625" bestFit="1" customWidth="1"/>
    <col min="33" max="33" width="4.44140625" bestFit="1" customWidth="1"/>
    <col min="34" max="34" width="7.33203125" bestFit="1" customWidth="1"/>
    <col min="35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2" width="5.33203125" bestFit="1" customWidth="1"/>
    <col min="53" max="53" width="7.33203125" bestFit="1" customWidth="1"/>
    <col min="54" max="54" width="5.33203125" bestFit="1" customWidth="1"/>
    <col min="55" max="55" width="7.33203125" bestFit="1" customWidth="1"/>
    <col min="56" max="56" width="4.44140625" bestFit="1" customWidth="1"/>
    <col min="57" max="57" width="6.33203125" customWidth="1"/>
    <col min="58" max="58" width="5.33203125" bestFit="1" customWidth="1"/>
    <col min="59" max="59" width="7.33203125" bestFit="1" customWidth="1"/>
  </cols>
  <sheetData>
    <row r="2" spans="2:59" x14ac:dyDescent="0.3">
      <c r="C2" s="1" t="s">
        <v>0</v>
      </c>
    </row>
    <row r="3" spans="2:59" x14ac:dyDescent="0.3">
      <c r="C3" s="2" t="s">
        <v>79</v>
      </c>
      <c r="D3" s="3"/>
      <c r="G3" s="2" t="s">
        <v>46</v>
      </c>
    </row>
    <row r="4" spans="2:59" x14ac:dyDescent="0.3">
      <c r="D4" s="3"/>
    </row>
    <row r="5" spans="2:59" x14ac:dyDescent="0.3">
      <c r="B5" s="4" t="s">
        <v>39</v>
      </c>
      <c r="E5" t="s">
        <v>3</v>
      </c>
    </row>
    <row r="6" spans="2:59" ht="61.5" customHeight="1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9</v>
      </c>
      <c r="D7" s="5">
        <v>102</v>
      </c>
      <c r="E7" s="5">
        <v>253</v>
      </c>
      <c r="F7" s="5">
        <v>252</v>
      </c>
      <c r="G7" s="5">
        <v>341</v>
      </c>
      <c r="H7" s="5">
        <v>4324</v>
      </c>
      <c r="I7" s="5">
        <v>434</v>
      </c>
      <c r="J7" s="5">
        <v>561</v>
      </c>
      <c r="K7" s="5">
        <v>420</v>
      </c>
      <c r="L7" s="5">
        <v>390</v>
      </c>
      <c r="M7" s="5">
        <v>410</v>
      </c>
      <c r="N7" s="5">
        <v>440</v>
      </c>
      <c r="O7" s="5">
        <v>423</v>
      </c>
      <c r="P7" s="5">
        <v>115</v>
      </c>
      <c r="Q7" s="5">
        <v>71</v>
      </c>
      <c r="R7" s="5">
        <v>169</v>
      </c>
      <c r="S7" s="5">
        <v>115</v>
      </c>
      <c r="T7" s="5">
        <v>200</v>
      </c>
      <c r="U7" s="6">
        <v>102</v>
      </c>
      <c r="V7" s="6">
        <v>68</v>
      </c>
      <c r="W7" s="6">
        <v>51</v>
      </c>
      <c r="X7" s="6">
        <v>35</v>
      </c>
      <c r="Y7" s="6">
        <v>44</v>
      </c>
      <c r="Z7" s="6">
        <v>67</v>
      </c>
      <c r="AA7" s="6">
        <v>165</v>
      </c>
      <c r="AB7" s="6"/>
      <c r="AC7" s="6"/>
      <c r="AD7" s="22">
        <f>SUM(C7:AC7)</f>
        <v>9561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166</v>
      </c>
      <c r="D8" s="5">
        <v>11</v>
      </c>
      <c r="E8" s="5">
        <v>99</v>
      </c>
      <c r="F8" s="5">
        <v>127</v>
      </c>
      <c r="G8" s="5">
        <v>172</v>
      </c>
      <c r="H8" s="5">
        <v>2924</v>
      </c>
      <c r="I8" s="5">
        <v>559</v>
      </c>
      <c r="J8" s="5">
        <v>456</v>
      </c>
      <c r="K8" s="5">
        <v>566</v>
      </c>
      <c r="L8" s="5">
        <v>452</v>
      </c>
      <c r="M8" s="5">
        <v>308</v>
      </c>
      <c r="N8" s="5">
        <v>494</v>
      </c>
      <c r="O8" s="5">
        <v>709</v>
      </c>
      <c r="P8" s="5">
        <v>134</v>
      </c>
      <c r="Q8" s="5">
        <v>188</v>
      </c>
      <c r="R8" s="5">
        <v>156</v>
      </c>
      <c r="S8" s="5">
        <v>180</v>
      </c>
      <c r="T8" s="5">
        <v>246</v>
      </c>
      <c r="U8" s="6">
        <v>73</v>
      </c>
      <c r="V8" s="6">
        <v>117</v>
      </c>
      <c r="W8" s="6">
        <v>150</v>
      </c>
      <c r="X8" s="6">
        <v>42</v>
      </c>
      <c r="Y8" s="6">
        <v>45</v>
      </c>
      <c r="Z8" s="6">
        <v>59</v>
      </c>
      <c r="AA8" s="6">
        <v>208</v>
      </c>
      <c r="AB8" s="6"/>
      <c r="AC8" s="6"/>
      <c r="AD8" s="22">
        <f t="shared" ref="AD8:AD33" si="0">SUM(C8:AB8)</f>
        <v>8641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323</v>
      </c>
      <c r="D9" s="5">
        <v>41</v>
      </c>
      <c r="E9" s="5">
        <v>7</v>
      </c>
      <c r="F9" s="5">
        <v>105</v>
      </c>
      <c r="G9" s="5">
        <v>165</v>
      </c>
      <c r="H9" s="5">
        <v>2819</v>
      </c>
      <c r="I9" s="5">
        <v>400</v>
      </c>
      <c r="J9" s="5">
        <v>318</v>
      </c>
      <c r="K9" s="5">
        <v>295</v>
      </c>
      <c r="L9" s="5">
        <v>472</v>
      </c>
      <c r="M9" s="5">
        <v>251</v>
      </c>
      <c r="N9" s="5">
        <v>416</v>
      </c>
      <c r="O9" s="5">
        <v>457</v>
      </c>
      <c r="P9" s="5">
        <v>73</v>
      </c>
      <c r="Q9" s="5">
        <v>95</v>
      </c>
      <c r="R9" s="5">
        <v>124</v>
      </c>
      <c r="S9" s="5">
        <v>129</v>
      </c>
      <c r="T9" s="5">
        <v>186</v>
      </c>
      <c r="U9" s="6">
        <v>128</v>
      </c>
      <c r="V9" s="6">
        <v>80</v>
      </c>
      <c r="W9" s="6">
        <v>110</v>
      </c>
      <c r="X9" s="6">
        <v>35</v>
      </c>
      <c r="Y9" s="6">
        <v>59</v>
      </c>
      <c r="Z9" s="6">
        <v>34</v>
      </c>
      <c r="AA9" s="6">
        <v>196</v>
      </c>
      <c r="AB9" s="6"/>
      <c r="AC9" s="6"/>
      <c r="AD9" s="22">
        <f t="shared" si="0"/>
        <v>7318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322</v>
      </c>
      <c r="D10" s="5">
        <v>90</v>
      </c>
      <c r="E10" s="5">
        <v>87</v>
      </c>
      <c r="F10" s="5">
        <v>16</v>
      </c>
      <c r="G10" s="5">
        <v>22</v>
      </c>
      <c r="H10" s="5">
        <v>1347</v>
      </c>
      <c r="I10" s="5">
        <v>338</v>
      </c>
      <c r="J10" s="5">
        <v>270</v>
      </c>
      <c r="K10" s="5">
        <v>304</v>
      </c>
      <c r="L10" s="5">
        <v>369</v>
      </c>
      <c r="M10" s="5">
        <v>123</v>
      </c>
      <c r="N10" s="5">
        <v>361</v>
      </c>
      <c r="O10" s="5">
        <v>281</v>
      </c>
      <c r="P10" s="5">
        <v>55</v>
      </c>
      <c r="Q10" s="5">
        <v>16</v>
      </c>
      <c r="R10" s="5">
        <v>143</v>
      </c>
      <c r="S10" s="5">
        <v>120</v>
      </c>
      <c r="T10" s="5">
        <v>150</v>
      </c>
      <c r="U10" s="6">
        <v>90</v>
      </c>
      <c r="V10" s="6">
        <v>111</v>
      </c>
      <c r="W10" s="6">
        <v>30</v>
      </c>
      <c r="X10" s="6">
        <v>25</v>
      </c>
      <c r="Y10" s="6">
        <v>63</v>
      </c>
      <c r="Z10" s="6">
        <v>22</v>
      </c>
      <c r="AA10" s="6">
        <v>91</v>
      </c>
      <c r="AB10" s="6"/>
      <c r="AC10" s="6"/>
      <c r="AD10" s="22">
        <f t="shared" si="0"/>
        <v>4846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548</v>
      </c>
      <c r="D11" s="5">
        <v>132</v>
      </c>
      <c r="E11" s="5">
        <v>177</v>
      </c>
      <c r="F11" s="5">
        <v>13</v>
      </c>
      <c r="G11" s="5">
        <v>9</v>
      </c>
      <c r="H11" s="5">
        <v>2606</v>
      </c>
      <c r="I11" s="5">
        <v>463</v>
      </c>
      <c r="J11" s="5">
        <v>592</v>
      </c>
      <c r="K11" s="5">
        <v>528</v>
      </c>
      <c r="L11" s="5">
        <v>724</v>
      </c>
      <c r="M11" s="5">
        <v>384</v>
      </c>
      <c r="N11" s="5">
        <v>696</v>
      </c>
      <c r="O11" s="5">
        <v>344</v>
      </c>
      <c r="P11" s="5">
        <v>174</v>
      </c>
      <c r="Q11" s="5">
        <v>66</v>
      </c>
      <c r="R11" s="5">
        <v>234</v>
      </c>
      <c r="S11" s="5">
        <v>119</v>
      </c>
      <c r="T11" s="5">
        <v>316</v>
      </c>
      <c r="U11" s="6">
        <v>96</v>
      </c>
      <c r="V11" s="6">
        <v>75</v>
      </c>
      <c r="W11" s="6">
        <v>113</v>
      </c>
      <c r="X11" s="6">
        <v>112</v>
      </c>
      <c r="Y11" s="6">
        <v>80</v>
      </c>
      <c r="Z11" s="6">
        <v>124</v>
      </c>
      <c r="AA11" s="6">
        <v>241</v>
      </c>
      <c r="AB11" s="6"/>
      <c r="AC11" s="6"/>
      <c r="AD11" s="22">
        <f t="shared" si="0"/>
        <v>8966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5880</v>
      </c>
      <c r="D12" s="5">
        <v>2531</v>
      </c>
      <c r="E12" s="5">
        <v>2811</v>
      </c>
      <c r="F12" s="5">
        <v>1395</v>
      </c>
      <c r="G12" s="5">
        <v>2108</v>
      </c>
      <c r="H12" s="5">
        <v>4190</v>
      </c>
      <c r="I12" s="5">
        <v>435</v>
      </c>
      <c r="J12" s="5">
        <v>791</v>
      </c>
      <c r="K12" s="5">
        <v>2114</v>
      </c>
      <c r="L12" s="5">
        <v>1528</v>
      </c>
      <c r="M12" s="5">
        <v>1400</v>
      </c>
      <c r="N12" s="5">
        <v>1359</v>
      </c>
      <c r="O12" s="5">
        <v>1849</v>
      </c>
      <c r="P12" s="5">
        <v>1070</v>
      </c>
      <c r="Q12" s="5">
        <v>1602</v>
      </c>
      <c r="R12" s="5">
        <v>8225</v>
      </c>
      <c r="S12" s="5">
        <v>2929</v>
      </c>
      <c r="T12" s="5">
        <v>11184</v>
      </c>
      <c r="U12" s="6">
        <v>9089</v>
      </c>
      <c r="V12" s="6">
        <v>4287</v>
      </c>
      <c r="W12" s="6">
        <v>10317</v>
      </c>
      <c r="X12" s="6">
        <v>5937</v>
      </c>
      <c r="Y12" s="6">
        <v>8842</v>
      </c>
      <c r="Z12" s="6">
        <v>7504</v>
      </c>
      <c r="AA12" s="6">
        <v>9306</v>
      </c>
      <c r="AB12" s="6"/>
      <c r="AC12" s="6"/>
      <c r="AD12" s="22">
        <f t="shared" si="0"/>
        <v>108683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509</v>
      </c>
      <c r="D13" s="5">
        <v>442</v>
      </c>
      <c r="E13" s="5">
        <v>299</v>
      </c>
      <c r="F13" s="5">
        <v>352</v>
      </c>
      <c r="G13" s="5">
        <v>396</v>
      </c>
      <c r="H13" s="5">
        <v>428</v>
      </c>
      <c r="I13" s="5">
        <v>5</v>
      </c>
      <c r="J13" s="5">
        <v>108</v>
      </c>
      <c r="K13" s="5">
        <v>247</v>
      </c>
      <c r="L13" s="5">
        <v>316</v>
      </c>
      <c r="M13" s="5">
        <v>325</v>
      </c>
      <c r="N13" s="5">
        <v>323</v>
      </c>
      <c r="O13" s="5">
        <v>23</v>
      </c>
      <c r="P13" s="5">
        <v>51</v>
      </c>
      <c r="Q13" s="5">
        <v>30</v>
      </c>
      <c r="R13" s="5">
        <v>164</v>
      </c>
      <c r="S13" s="5">
        <v>25</v>
      </c>
      <c r="T13" s="5">
        <v>142</v>
      </c>
      <c r="U13" s="6">
        <v>93</v>
      </c>
      <c r="V13" s="6">
        <v>85</v>
      </c>
      <c r="W13" s="6">
        <v>135</v>
      </c>
      <c r="X13" s="6">
        <v>50</v>
      </c>
      <c r="Y13" s="6">
        <v>118</v>
      </c>
      <c r="Z13" s="6">
        <v>79</v>
      </c>
      <c r="AA13" s="6">
        <v>80</v>
      </c>
      <c r="AB13" s="6"/>
      <c r="AC13" s="6"/>
      <c r="AD13" s="22">
        <f t="shared" si="0"/>
        <v>4825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611</v>
      </c>
      <c r="D14" s="5">
        <v>465</v>
      </c>
      <c r="E14" s="5">
        <v>433</v>
      </c>
      <c r="F14" s="5">
        <v>387</v>
      </c>
      <c r="G14" s="5">
        <v>626</v>
      </c>
      <c r="H14" s="5">
        <v>984</v>
      </c>
      <c r="I14" s="5">
        <v>143</v>
      </c>
      <c r="J14" s="5">
        <v>5</v>
      </c>
      <c r="K14" s="5">
        <v>181</v>
      </c>
      <c r="L14" s="5">
        <v>276</v>
      </c>
      <c r="M14" s="5">
        <v>223</v>
      </c>
      <c r="N14" s="5">
        <v>398</v>
      </c>
      <c r="O14" s="5">
        <v>119</v>
      </c>
      <c r="P14" s="5">
        <v>66</v>
      </c>
      <c r="Q14" s="5">
        <v>83</v>
      </c>
      <c r="R14" s="5">
        <v>250</v>
      </c>
      <c r="S14" s="5">
        <v>122</v>
      </c>
      <c r="T14" s="5">
        <v>191</v>
      </c>
      <c r="U14" s="6">
        <v>159</v>
      </c>
      <c r="V14" s="6">
        <v>113</v>
      </c>
      <c r="W14" s="6">
        <v>84</v>
      </c>
      <c r="X14" s="6">
        <v>156</v>
      </c>
      <c r="Y14" s="6">
        <v>146</v>
      </c>
      <c r="Z14" s="6">
        <v>168</v>
      </c>
      <c r="AA14" s="6">
        <v>216</v>
      </c>
      <c r="AB14" s="6"/>
      <c r="AC14" s="6"/>
      <c r="AD14" s="22">
        <f t="shared" si="0"/>
        <v>6605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543</v>
      </c>
      <c r="D15" s="5">
        <v>605</v>
      </c>
      <c r="E15" s="5">
        <v>325</v>
      </c>
      <c r="F15" s="5">
        <v>352</v>
      </c>
      <c r="G15" s="5">
        <v>533</v>
      </c>
      <c r="H15" s="5">
        <v>2417</v>
      </c>
      <c r="I15" s="5">
        <v>274</v>
      </c>
      <c r="J15" s="5">
        <v>198</v>
      </c>
      <c r="K15" s="5">
        <v>8</v>
      </c>
      <c r="L15" s="5">
        <v>101</v>
      </c>
      <c r="M15" s="5">
        <v>134</v>
      </c>
      <c r="N15" s="5">
        <v>259</v>
      </c>
      <c r="O15" s="5">
        <v>258</v>
      </c>
      <c r="P15" s="5">
        <v>159</v>
      </c>
      <c r="Q15" s="5">
        <v>91</v>
      </c>
      <c r="R15" s="5">
        <v>146</v>
      </c>
      <c r="S15" s="5">
        <v>108</v>
      </c>
      <c r="T15" s="5">
        <v>310</v>
      </c>
      <c r="U15" s="6">
        <v>206</v>
      </c>
      <c r="V15" s="6">
        <v>152</v>
      </c>
      <c r="W15" s="6">
        <v>323</v>
      </c>
      <c r="X15" s="6">
        <v>93</v>
      </c>
      <c r="Y15" s="6">
        <v>104</v>
      </c>
      <c r="Z15" s="6">
        <v>176</v>
      </c>
      <c r="AA15" s="6">
        <v>436</v>
      </c>
      <c r="AB15" s="6"/>
      <c r="AC15" s="6"/>
      <c r="AD15" s="22">
        <f t="shared" si="0"/>
        <v>8311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367</v>
      </c>
      <c r="D16" s="5">
        <v>417</v>
      </c>
      <c r="E16" s="5">
        <v>393</v>
      </c>
      <c r="F16" s="5">
        <v>410</v>
      </c>
      <c r="G16" s="5">
        <v>545</v>
      </c>
      <c r="H16" s="5">
        <v>1989</v>
      </c>
      <c r="I16" s="5">
        <v>295</v>
      </c>
      <c r="J16" s="5">
        <v>239</v>
      </c>
      <c r="K16" s="5">
        <v>67</v>
      </c>
      <c r="L16" s="5">
        <v>4</v>
      </c>
      <c r="M16" s="5">
        <v>51</v>
      </c>
      <c r="N16" s="5">
        <v>247</v>
      </c>
      <c r="O16" s="5">
        <v>273</v>
      </c>
      <c r="P16" s="5">
        <v>151</v>
      </c>
      <c r="Q16" s="5">
        <v>102</v>
      </c>
      <c r="R16" s="5">
        <v>235</v>
      </c>
      <c r="S16" s="5">
        <v>108</v>
      </c>
      <c r="T16" s="5">
        <v>257</v>
      </c>
      <c r="U16" s="6">
        <v>219</v>
      </c>
      <c r="V16" s="6">
        <v>90</v>
      </c>
      <c r="W16" s="6">
        <v>207</v>
      </c>
      <c r="X16" s="6">
        <v>115</v>
      </c>
      <c r="Y16" s="6">
        <v>144</v>
      </c>
      <c r="Z16" s="6">
        <v>117</v>
      </c>
      <c r="AA16" s="6">
        <v>346</v>
      </c>
      <c r="AB16" s="6"/>
      <c r="AC16" s="6"/>
      <c r="AD16" s="22">
        <f t="shared" si="0"/>
        <v>7388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443</v>
      </c>
      <c r="D17" s="5">
        <v>323</v>
      </c>
      <c r="E17" s="5">
        <v>268</v>
      </c>
      <c r="F17" s="5">
        <v>164</v>
      </c>
      <c r="G17" s="5">
        <v>340</v>
      </c>
      <c r="H17" s="5">
        <v>1605</v>
      </c>
      <c r="I17" s="5">
        <v>188</v>
      </c>
      <c r="J17" s="5">
        <v>198</v>
      </c>
      <c r="K17" s="5">
        <v>141</v>
      </c>
      <c r="L17" s="5">
        <v>58</v>
      </c>
      <c r="M17" s="5">
        <v>9</v>
      </c>
      <c r="N17" s="5">
        <v>27</v>
      </c>
      <c r="O17" s="5">
        <v>212</v>
      </c>
      <c r="P17" s="5">
        <v>90</v>
      </c>
      <c r="Q17" s="5">
        <v>164</v>
      </c>
      <c r="R17" s="5">
        <v>174</v>
      </c>
      <c r="S17" s="5">
        <v>65</v>
      </c>
      <c r="T17" s="5">
        <v>181</v>
      </c>
      <c r="U17" s="6">
        <v>99</v>
      </c>
      <c r="V17" s="6">
        <v>159</v>
      </c>
      <c r="W17" s="6">
        <v>180</v>
      </c>
      <c r="X17" s="6">
        <v>58</v>
      </c>
      <c r="Y17" s="6">
        <v>81</v>
      </c>
      <c r="Z17" s="6">
        <v>161</v>
      </c>
      <c r="AA17" s="6">
        <v>199</v>
      </c>
      <c r="AB17" s="6"/>
      <c r="AC17" s="6"/>
      <c r="AD17" s="22">
        <f t="shared" si="0"/>
        <v>5587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436</v>
      </c>
      <c r="D18" s="5">
        <v>446</v>
      </c>
      <c r="E18" s="5">
        <v>463</v>
      </c>
      <c r="F18" s="5">
        <v>467</v>
      </c>
      <c r="G18" s="5">
        <v>630</v>
      </c>
      <c r="H18" s="5">
        <v>1796</v>
      </c>
      <c r="I18" s="5">
        <v>344</v>
      </c>
      <c r="J18" s="5">
        <v>379</v>
      </c>
      <c r="K18" s="5">
        <v>269</v>
      </c>
      <c r="L18" s="5">
        <v>290</v>
      </c>
      <c r="M18" s="5">
        <v>54</v>
      </c>
      <c r="N18" s="5">
        <v>3</v>
      </c>
      <c r="O18" s="5">
        <v>236</v>
      </c>
      <c r="P18" s="5">
        <v>148</v>
      </c>
      <c r="Q18" s="5">
        <v>95</v>
      </c>
      <c r="R18" s="5">
        <v>256</v>
      </c>
      <c r="S18" s="5">
        <v>79</v>
      </c>
      <c r="T18" s="5">
        <v>298</v>
      </c>
      <c r="U18" s="6">
        <v>230</v>
      </c>
      <c r="V18" s="6">
        <v>106</v>
      </c>
      <c r="W18" s="6">
        <v>223</v>
      </c>
      <c r="X18" s="6">
        <v>80</v>
      </c>
      <c r="Y18" s="6">
        <v>201</v>
      </c>
      <c r="Z18" s="6">
        <v>151</v>
      </c>
      <c r="AA18" s="6">
        <v>319</v>
      </c>
      <c r="AB18" s="6"/>
      <c r="AC18" s="6"/>
      <c r="AD18" s="22">
        <f t="shared" si="0"/>
        <v>7999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250</v>
      </c>
      <c r="D19" s="5">
        <v>415</v>
      </c>
      <c r="E19" s="5">
        <v>232</v>
      </c>
      <c r="F19" s="5">
        <v>194</v>
      </c>
      <c r="G19" s="5">
        <v>255</v>
      </c>
      <c r="H19" s="5">
        <v>1024</v>
      </c>
      <c r="I19" s="5">
        <v>22</v>
      </c>
      <c r="J19" s="5">
        <v>86</v>
      </c>
      <c r="K19" s="5">
        <v>188</v>
      </c>
      <c r="L19" s="5">
        <v>211</v>
      </c>
      <c r="M19" s="5">
        <v>75</v>
      </c>
      <c r="N19" s="5">
        <v>117</v>
      </c>
      <c r="O19" s="5">
        <v>19</v>
      </c>
      <c r="P19" s="5">
        <v>533</v>
      </c>
      <c r="Q19" s="5">
        <v>858</v>
      </c>
      <c r="R19" s="5">
        <v>3315</v>
      </c>
      <c r="S19" s="5">
        <v>869</v>
      </c>
      <c r="T19" s="5">
        <v>4700</v>
      </c>
      <c r="U19" s="6">
        <v>3752</v>
      </c>
      <c r="V19" s="6">
        <v>1783</v>
      </c>
      <c r="W19" s="6">
        <v>4252</v>
      </c>
      <c r="X19" s="6">
        <v>2478</v>
      </c>
      <c r="Y19" s="6">
        <v>3765</v>
      </c>
      <c r="Z19" s="6">
        <v>2740</v>
      </c>
      <c r="AA19" s="6">
        <v>4284</v>
      </c>
      <c r="AB19" s="6"/>
      <c r="AC19" s="6"/>
      <c r="AD19" s="22">
        <f t="shared" si="0"/>
        <v>36417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62</v>
      </c>
      <c r="D20" s="5">
        <v>65</v>
      </c>
      <c r="E20" s="5">
        <v>36</v>
      </c>
      <c r="F20" s="5">
        <v>46</v>
      </c>
      <c r="G20" s="5">
        <v>152</v>
      </c>
      <c r="H20" s="5">
        <v>936</v>
      </c>
      <c r="I20" s="5">
        <v>38</v>
      </c>
      <c r="J20" s="5">
        <v>63</v>
      </c>
      <c r="K20" s="5">
        <v>141</v>
      </c>
      <c r="L20" s="5">
        <v>104</v>
      </c>
      <c r="M20" s="5">
        <v>48</v>
      </c>
      <c r="N20" s="5">
        <v>104</v>
      </c>
      <c r="O20" s="5">
        <v>368</v>
      </c>
      <c r="P20" s="5">
        <v>23</v>
      </c>
      <c r="Q20" s="5">
        <v>901</v>
      </c>
      <c r="R20" s="5">
        <v>2366</v>
      </c>
      <c r="S20" s="5">
        <v>864</v>
      </c>
      <c r="T20" s="5">
        <v>2944</v>
      </c>
      <c r="U20" s="6">
        <v>1820</v>
      </c>
      <c r="V20" s="6">
        <v>861</v>
      </c>
      <c r="W20" s="6">
        <v>1534</v>
      </c>
      <c r="X20" s="6">
        <v>980</v>
      </c>
      <c r="Y20" s="6">
        <v>1209</v>
      </c>
      <c r="Z20" s="6">
        <v>1188</v>
      </c>
      <c r="AA20" s="6">
        <v>2025</v>
      </c>
      <c r="AB20" s="6"/>
      <c r="AC20" s="6"/>
      <c r="AD20" s="22">
        <f t="shared" si="0"/>
        <v>18878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71</v>
      </c>
      <c r="D21" s="5">
        <v>116</v>
      </c>
      <c r="E21" s="5">
        <v>77</v>
      </c>
      <c r="F21" s="5">
        <v>9</v>
      </c>
      <c r="G21" s="5">
        <v>85</v>
      </c>
      <c r="H21" s="5">
        <v>1791</v>
      </c>
      <c r="I21" s="5">
        <v>25</v>
      </c>
      <c r="J21" s="5">
        <v>51</v>
      </c>
      <c r="K21" s="5">
        <v>75</v>
      </c>
      <c r="L21" s="5">
        <v>75</v>
      </c>
      <c r="M21" s="5">
        <v>154</v>
      </c>
      <c r="N21" s="5">
        <v>68</v>
      </c>
      <c r="O21" s="5">
        <v>1022</v>
      </c>
      <c r="P21" s="5">
        <v>870</v>
      </c>
      <c r="Q21" s="5">
        <v>22</v>
      </c>
      <c r="R21" s="5">
        <v>139</v>
      </c>
      <c r="S21" s="5">
        <v>219</v>
      </c>
      <c r="T21" s="5">
        <v>891</v>
      </c>
      <c r="U21" s="6">
        <v>495</v>
      </c>
      <c r="V21" s="6">
        <v>303</v>
      </c>
      <c r="W21" s="6">
        <v>512</v>
      </c>
      <c r="X21" s="6">
        <v>345</v>
      </c>
      <c r="Y21" s="6">
        <v>460</v>
      </c>
      <c r="Z21" s="6">
        <v>507</v>
      </c>
      <c r="AA21" s="6">
        <v>643</v>
      </c>
      <c r="AB21" s="6"/>
      <c r="AC21" s="6"/>
      <c r="AD21" s="22">
        <f t="shared" si="0"/>
        <v>9025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155</v>
      </c>
      <c r="D22" s="5">
        <v>135</v>
      </c>
      <c r="E22" s="5">
        <v>133</v>
      </c>
      <c r="F22" s="5">
        <v>147</v>
      </c>
      <c r="G22" s="5">
        <v>239</v>
      </c>
      <c r="H22" s="5">
        <v>9495</v>
      </c>
      <c r="I22" s="5">
        <v>226</v>
      </c>
      <c r="J22" s="5">
        <v>268</v>
      </c>
      <c r="K22" s="5">
        <v>240</v>
      </c>
      <c r="L22" s="5">
        <v>294</v>
      </c>
      <c r="M22" s="5">
        <v>253</v>
      </c>
      <c r="N22" s="5">
        <v>305</v>
      </c>
      <c r="O22" s="5">
        <v>4968</v>
      </c>
      <c r="P22" s="5">
        <v>3103</v>
      </c>
      <c r="Q22" s="5">
        <v>132</v>
      </c>
      <c r="R22" s="5">
        <v>117</v>
      </c>
      <c r="S22" s="5">
        <v>805</v>
      </c>
      <c r="T22" s="5">
        <v>3262</v>
      </c>
      <c r="U22" s="6">
        <v>1033</v>
      </c>
      <c r="V22" s="6">
        <v>995</v>
      </c>
      <c r="W22" s="6">
        <v>1837</v>
      </c>
      <c r="X22" s="6">
        <v>787</v>
      </c>
      <c r="Y22" s="6">
        <v>1510</v>
      </c>
      <c r="Z22" s="6">
        <v>1731</v>
      </c>
      <c r="AA22" s="6">
        <v>2193</v>
      </c>
      <c r="AB22" s="6"/>
      <c r="AC22" s="6"/>
      <c r="AD22" s="22">
        <f t="shared" si="0"/>
        <v>34363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76</v>
      </c>
      <c r="D23" s="5">
        <v>120</v>
      </c>
      <c r="E23" s="5">
        <v>97</v>
      </c>
      <c r="F23" s="5">
        <v>94</v>
      </c>
      <c r="G23" s="5">
        <v>67</v>
      </c>
      <c r="H23" s="5">
        <v>3850</v>
      </c>
      <c r="I23" s="5">
        <v>14</v>
      </c>
      <c r="J23" s="5">
        <v>109</v>
      </c>
      <c r="K23" s="5">
        <v>123</v>
      </c>
      <c r="L23" s="5">
        <v>109</v>
      </c>
      <c r="M23" s="5">
        <v>78</v>
      </c>
      <c r="N23" s="5">
        <v>126</v>
      </c>
      <c r="O23" s="5">
        <v>1209</v>
      </c>
      <c r="P23" s="5">
        <v>988</v>
      </c>
      <c r="Q23" s="5">
        <v>157</v>
      </c>
      <c r="R23" s="5">
        <v>673</v>
      </c>
      <c r="S23" s="5">
        <v>11</v>
      </c>
      <c r="T23" s="5">
        <v>613</v>
      </c>
      <c r="U23" s="5">
        <v>439</v>
      </c>
      <c r="V23" s="5">
        <v>315</v>
      </c>
      <c r="W23" s="5">
        <v>963</v>
      </c>
      <c r="X23" s="5">
        <v>658</v>
      </c>
      <c r="Y23" s="5">
        <v>946</v>
      </c>
      <c r="Z23" s="5">
        <v>1049</v>
      </c>
      <c r="AA23" s="5">
        <v>1146</v>
      </c>
      <c r="AB23" s="5"/>
      <c r="AC23" s="6"/>
      <c r="AD23" s="22">
        <f t="shared" si="0"/>
        <v>14030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183</v>
      </c>
      <c r="D24" s="5">
        <v>206</v>
      </c>
      <c r="E24" s="5">
        <v>134</v>
      </c>
      <c r="F24" s="5">
        <v>110</v>
      </c>
      <c r="G24" s="5">
        <v>261</v>
      </c>
      <c r="H24" s="5">
        <v>12996</v>
      </c>
      <c r="I24" s="5">
        <v>179</v>
      </c>
      <c r="J24" s="5">
        <v>195</v>
      </c>
      <c r="K24" s="5">
        <v>287</v>
      </c>
      <c r="L24" s="5">
        <v>307</v>
      </c>
      <c r="M24" s="5">
        <v>194</v>
      </c>
      <c r="N24" s="5">
        <v>225</v>
      </c>
      <c r="O24" s="5">
        <v>6155</v>
      </c>
      <c r="P24" s="5">
        <v>3891</v>
      </c>
      <c r="Q24" s="5">
        <v>681</v>
      </c>
      <c r="R24" s="5">
        <v>2415</v>
      </c>
      <c r="S24" s="5">
        <v>539</v>
      </c>
      <c r="T24" s="5">
        <v>75</v>
      </c>
      <c r="U24" s="6">
        <v>1278</v>
      </c>
      <c r="V24" s="6">
        <v>669</v>
      </c>
      <c r="W24" s="6">
        <v>1975</v>
      </c>
      <c r="X24" s="6">
        <v>1082</v>
      </c>
      <c r="Y24" s="6">
        <v>1637</v>
      </c>
      <c r="Z24" s="6">
        <v>1722</v>
      </c>
      <c r="AA24" s="6">
        <v>2270</v>
      </c>
      <c r="AB24" s="6"/>
      <c r="AC24" s="6"/>
      <c r="AD24" s="22">
        <f t="shared" si="0"/>
        <v>39666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97</v>
      </c>
      <c r="D25" s="5">
        <v>86</v>
      </c>
      <c r="E25" s="5">
        <v>107</v>
      </c>
      <c r="F25" s="5">
        <v>61</v>
      </c>
      <c r="G25" s="5">
        <v>102</v>
      </c>
      <c r="H25" s="5">
        <v>11192</v>
      </c>
      <c r="I25" s="5">
        <v>193</v>
      </c>
      <c r="J25" s="5">
        <v>162</v>
      </c>
      <c r="K25" s="5">
        <v>164</v>
      </c>
      <c r="L25" s="5">
        <v>303</v>
      </c>
      <c r="M25" s="5">
        <v>138</v>
      </c>
      <c r="N25" s="5">
        <v>395</v>
      </c>
      <c r="O25" s="5">
        <v>5256</v>
      </c>
      <c r="P25" s="5">
        <v>2893</v>
      </c>
      <c r="Q25" s="5">
        <v>530</v>
      </c>
      <c r="R25" s="5">
        <v>884</v>
      </c>
      <c r="S25" s="5">
        <v>455</v>
      </c>
      <c r="T25" s="5">
        <v>1208</v>
      </c>
      <c r="U25" s="6">
        <v>66</v>
      </c>
      <c r="V25" s="6">
        <v>404</v>
      </c>
      <c r="W25" s="6">
        <v>966</v>
      </c>
      <c r="X25" s="6">
        <v>442</v>
      </c>
      <c r="Y25" s="6">
        <v>952</v>
      </c>
      <c r="Z25" s="6">
        <v>897</v>
      </c>
      <c r="AA25" s="6">
        <v>1685</v>
      </c>
      <c r="AB25" s="6"/>
      <c r="AC25" s="6"/>
      <c r="AD25" s="22">
        <f t="shared" si="0"/>
        <v>29638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50</v>
      </c>
      <c r="D26" s="5">
        <v>89</v>
      </c>
      <c r="E26" s="5">
        <v>60</v>
      </c>
      <c r="F26" s="5">
        <v>79</v>
      </c>
      <c r="G26" s="5">
        <v>33</v>
      </c>
      <c r="H26" s="5">
        <v>4741</v>
      </c>
      <c r="I26" s="5">
        <v>110</v>
      </c>
      <c r="J26" s="5">
        <v>94</v>
      </c>
      <c r="K26" s="5">
        <v>184</v>
      </c>
      <c r="L26" s="5">
        <v>143</v>
      </c>
      <c r="M26" s="5">
        <v>132</v>
      </c>
      <c r="N26" s="5">
        <v>186</v>
      </c>
      <c r="O26" s="5">
        <v>2008</v>
      </c>
      <c r="P26" s="5">
        <v>1184</v>
      </c>
      <c r="Q26" s="5">
        <v>335</v>
      </c>
      <c r="R26" s="5">
        <v>901</v>
      </c>
      <c r="S26" s="5">
        <v>270</v>
      </c>
      <c r="T26" s="5">
        <v>543</v>
      </c>
      <c r="U26" s="6">
        <v>374</v>
      </c>
      <c r="V26" s="6">
        <v>19</v>
      </c>
      <c r="W26" s="6">
        <v>804</v>
      </c>
      <c r="X26" s="6">
        <v>566</v>
      </c>
      <c r="Y26" s="6">
        <v>1025</v>
      </c>
      <c r="Z26" s="6">
        <v>1247</v>
      </c>
      <c r="AA26" s="6">
        <v>934</v>
      </c>
      <c r="AB26" s="6"/>
      <c r="AC26" s="6"/>
      <c r="AD26" s="22">
        <f t="shared" si="0"/>
        <v>16111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46</v>
      </c>
      <c r="D27" s="5">
        <v>93</v>
      </c>
      <c r="E27" s="5">
        <v>64</v>
      </c>
      <c r="F27" s="5">
        <v>31</v>
      </c>
      <c r="G27" s="5">
        <v>88</v>
      </c>
      <c r="H27" s="5">
        <v>11928</v>
      </c>
      <c r="I27" s="5">
        <v>168</v>
      </c>
      <c r="J27" s="5">
        <v>108</v>
      </c>
      <c r="K27" s="5">
        <v>307</v>
      </c>
      <c r="L27" s="5">
        <v>273</v>
      </c>
      <c r="M27" s="5">
        <v>214</v>
      </c>
      <c r="N27" s="5">
        <v>257</v>
      </c>
      <c r="O27" s="5">
        <v>5523</v>
      </c>
      <c r="P27" s="5">
        <v>2250</v>
      </c>
      <c r="Q27" s="5">
        <v>632</v>
      </c>
      <c r="R27" s="5">
        <v>1764</v>
      </c>
      <c r="S27" s="5">
        <v>936</v>
      </c>
      <c r="T27" s="5">
        <v>1910</v>
      </c>
      <c r="U27" s="6">
        <v>990</v>
      </c>
      <c r="V27" s="6">
        <v>1365</v>
      </c>
      <c r="W27" s="6">
        <v>73</v>
      </c>
      <c r="X27" s="6">
        <v>240</v>
      </c>
      <c r="Y27" s="6">
        <v>1148</v>
      </c>
      <c r="Z27" s="6">
        <v>1825</v>
      </c>
      <c r="AA27" s="6">
        <v>2236</v>
      </c>
      <c r="AB27" s="6"/>
      <c r="AC27" s="6"/>
      <c r="AD27" s="22">
        <f t="shared" si="0"/>
        <v>34469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30</v>
      </c>
      <c r="D28" s="5">
        <v>34</v>
      </c>
      <c r="E28" s="5">
        <v>18</v>
      </c>
      <c r="F28" s="5">
        <v>23</v>
      </c>
      <c r="G28" s="5">
        <v>94</v>
      </c>
      <c r="H28" s="5">
        <v>6637</v>
      </c>
      <c r="I28" s="5">
        <v>113</v>
      </c>
      <c r="J28" s="5">
        <v>141</v>
      </c>
      <c r="K28" s="5">
        <v>57</v>
      </c>
      <c r="L28" s="5">
        <v>99</v>
      </c>
      <c r="M28" s="5">
        <v>48</v>
      </c>
      <c r="N28" s="5">
        <v>129</v>
      </c>
      <c r="O28" s="5">
        <v>3152</v>
      </c>
      <c r="P28" s="5">
        <v>1377</v>
      </c>
      <c r="Q28" s="5">
        <v>306</v>
      </c>
      <c r="R28" s="5">
        <v>722</v>
      </c>
      <c r="S28" s="5">
        <v>605</v>
      </c>
      <c r="T28" s="5">
        <v>1077</v>
      </c>
      <c r="U28" s="6">
        <v>391</v>
      </c>
      <c r="V28" s="6">
        <v>780</v>
      </c>
      <c r="W28" s="6">
        <v>239</v>
      </c>
      <c r="X28" s="6">
        <v>56</v>
      </c>
      <c r="Y28" s="6">
        <v>256</v>
      </c>
      <c r="Z28" s="6">
        <v>809</v>
      </c>
      <c r="AA28" s="6">
        <v>1358</v>
      </c>
      <c r="AB28" s="6"/>
      <c r="AC28" s="6"/>
      <c r="AD28" s="22">
        <f t="shared" si="0"/>
        <v>18551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56</v>
      </c>
      <c r="D29" s="5">
        <v>27</v>
      </c>
      <c r="E29" s="5">
        <v>73</v>
      </c>
      <c r="F29" s="5">
        <v>64</v>
      </c>
      <c r="G29" s="5">
        <v>82</v>
      </c>
      <c r="H29" s="5">
        <v>10793</v>
      </c>
      <c r="I29" s="5">
        <v>138</v>
      </c>
      <c r="J29" s="5">
        <v>200</v>
      </c>
      <c r="K29" s="5">
        <v>150</v>
      </c>
      <c r="L29" s="5">
        <v>207</v>
      </c>
      <c r="M29" s="5">
        <v>124</v>
      </c>
      <c r="N29" s="5">
        <v>199</v>
      </c>
      <c r="O29" s="5">
        <v>5052</v>
      </c>
      <c r="P29" s="5">
        <v>1838</v>
      </c>
      <c r="Q29" s="5">
        <v>544</v>
      </c>
      <c r="R29" s="5">
        <v>1381</v>
      </c>
      <c r="S29" s="5">
        <v>985</v>
      </c>
      <c r="T29" s="5">
        <v>1732</v>
      </c>
      <c r="U29" s="6">
        <v>791</v>
      </c>
      <c r="V29" s="6">
        <v>1537</v>
      </c>
      <c r="W29" s="6">
        <v>1322</v>
      </c>
      <c r="X29" s="6">
        <v>342</v>
      </c>
      <c r="Y29" s="6">
        <v>69</v>
      </c>
      <c r="Z29" s="6">
        <v>1305</v>
      </c>
      <c r="AA29" s="6">
        <v>1943</v>
      </c>
      <c r="AB29" s="6"/>
      <c r="AC29" s="6"/>
      <c r="AD29" s="22">
        <f t="shared" si="0"/>
        <v>30954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59</v>
      </c>
      <c r="D30" s="5">
        <v>69</v>
      </c>
      <c r="E30" s="5">
        <v>50</v>
      </c>
      <c r="F30" s="5">
        <v>17</v>
      </c>
      <c r="G30" s="5">
        <v>144</v>
      </c>
      <c r="H30" s="5">
        <v>8890</v>
      </c>
      <c r="I30" s="5">
        <v>168</v>
      </c>
      <c r="J30" s="5">
        <v>147</v>
      </c>
      <c r="K30" s="5">
        <v>149</v>
      </c>
      <c r="L30" s="5">
        <v>212</v>
      </c>
      <c r="M30" s="5">
        <v>125</v>
      </c>
      <c r="N30" s="5">
        <v>160</v>
      </c>
      <c r="O30" s="5">
        <v>3475</v>
      </c>
      <c r="P30" s="5">
        <v>1588</v>
      </c>
      <c r="Q30" s="5">
        <v>576</v>
      </c>
      <c r="R30" s="5">
        <v>1554</v>
      </c>
      <c r="S30" s="5">
        <v>995</v>
      </c>
      <c r="T30" s="5">
        <v>1698</v>
      </c>
      <c r="U30" s="6">
        <v>854</v>
      </c>
      <c r="V30" s="6">
        <v>1837</v>
      </c>
      <c r="W30" s="6">
        <v>2041</v>
      </c>
      <c r="X30" s="6">
        <v>1125</v>
      </c>
      <c r="Y30" s="6">
        <v>1756</v>
      </c>
      <c r="Z30" s="6">
        <v>57</v>
      </c>
      <c r="AA30" s="6">
        <v>822</v>
      </c>
      <c r="AB30" s="6"/>
      <c r="AC30" s="6"/>
      <c r="AD30" s="22">
        <f t="shared" si="0"/>
        <v>28568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198</v>
      </c>
      <c r="D31" s="5">
        <v>172</v>
      </c>
      <c r="E31" s="5">
        <v>144</v>
      </c>
      <c r="F31" s="5">
        <v>74</v>
      </c>
      <c r="G31" s="5">
        <v>233</v>
      </c>
      <c r="H31" s="5">
        <v>12970</v>
      </c>
      <c r="I31" s="5">
        <v>77</v>
      </c>
      <c r="J31" s="5">
        <v>287</v>
      </c>
      <c r="K31" s="5">
        <v>411</v>
      </c>
      <c r="L31" s="5">
        <v>323</v>
      </c>
      <c r="M31" s="5">
        <v>265</v>
      </c>
      <c r="N31" s="5">
        <v>370</v>
      </c>
      <c r="O31" s="5">
        <v>5946</v>
      </c>
      <c r="P31" s="5">
        <v>2349</v>
      </c>
      <c r="Q31" s="5">
        <v>623</v>
      </c>
      <c r="R31" s="5">
        <v>1910</v>
      </c>
      <c r="S31" s="5">
        <v>1082</v>
      </c>
      <c r="T31" s="5">
        <v>1900</v>
      </c>
      <c r="U31" s="6">
        <v>1436</v>
      </c>
      <c r="V31" s="6">
        <v>971</v>
      </c>
      <c r="W31" s="6">
        <v>2192</v>
      </c>
      <c r="X31" s="6">
        <v>1439</v>
      </c>
      <c r="Y31" s="6">
        <v>2126</v>
      </c>
      <c r="Z31" s="6">
        <v>1417</v>
      </c>
      <c r="AA31" s="6">
        <v>34</v>
      </c>
      <c r="AB31" s="6"/>
      <c r="AC31" s="6"/>
      <c r="AD31" s="22">
        <f t="shared" si="0"/>
        <v>38949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11490</v>
      </c>
      <c r="D34" s="23">
        <f t="shared" si="3"/>
        <v>7232</v>
      </c>
      <c r="E34" s="23">
        <f t="shared" si="3"/>
        <v>6840</v>
      </c>
      <c r="F34" s="23">
        <f t="shared" si="3"/>
        <v>4989</v>
      </c>
      <c r="G34" s="23">
        <f t="shared" si="3"/>
        <v>7722</v>
      </c>
      <c r="H34" s="23">
        <f t="shared" si="3"/>
        <v>124672</v>
      </c>
      <c r="I34" s="23">
        <f t="shared" si="3"/>
        <v>5349</v>
      </c>
      <c r="J34" s="23">
        <f t="shared" si="3"/>
        <v>6026</v>
      </c>
      <c r="K34" s="23">
        <f t="shared" si="3"/>
        <v>7616</v>
      </c>
      <c r="L34" s="23">
        <f t="shared" si="3"/>
        <v>7640</v>
      </c>
      <c r="M34" s="23">
        <f t="shared" si="3"/>
        <v>5520</v>
      </c>
      <c r="N34" s="23">
        <f t="shared" si="3"/>
        <v>7664</v>
      </c>
      <c r="O34" s="23">
        <f t="shared" si="3"/>
        <v>49337</v>
      </c>
      <c r="P34" s="23">
        <f t="shared" si="3"/>
        <v>25173</v>
      </c>
      <c r="Q34" s="23">
        <f t="shared" si="3"/>
        <v>8900</v>
      </c>
      <c r="R34" s="23">
        <f t="shared" si="3"/>
        <v>28417</v>
      </c>
      <c r="S34" s="23">
        <f t="shared" si="3"/>
        <v>12734</v>
      </c>
      <c r="T34" s="23">
        <f t="shared" si="3"/>
        <v>36214</v>
      </c>
      <c r="U34" s="23">
        <f t="shared" si="3"/>
        <v>24303</v>
      </c>
      <c r="V34" s="23">
        <f t="shared" si="3"/>
        <v>17282</v>
      </c>
      <c r="W34" s="23">
        <f t="shared" si="3"/>
        <v>30633</v>
      </c>
      <c r="X34" s="23">
        <f t="shared" si="3"/>
        <v>17278</v>
      </c>
      <c r="Y34" s="23">
        <f t="shared" si="3"/>
        <v>26786</v>
      </c>
      <c r="Z34" s="23">
        <f t="shared" si="3"/>
        <v>25156</v>
      </c>
      <c r="AA34" s="23">
        <f t="shared" si="3"/>
        <v>33376</v>
      </c>
      <c r="AB34" s="23">
        <f t="shared" si="3"/>
        <v>0</v>
      </c>
      <c r="AC34" s="23">
        <f t="shared" si="3"/>
        <v>0</v>
      </c>
      <c r="AD34" s="23">
        <f>SUM(AD7:AD33)</f>
        <v>538349</v>
      </c>
    </row>
    <row r="37" spans="2:59" x14ac:dyDescent="0.3">
      <c r="B37" s="3" t="str">
        <f>+B5</f>
        <v>01 al 30 Septiembre</v>
      </c>
      <c r="E37" t="s">
        <v>27</v>
      </c>
    </row>
    <row r="38" spans="2:59" ht="75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1</v>
      </c>
      <c r="D39" s="5">
        <v>6</v>
      </c>
      <c r="E39" s="5">
        <v>162</v>
      </c>
      <c r="F39" s="5">
        <v>239</v>
      </c>
      <c r="G39" s="5">
        <v>102</v>
      </c>
      <c r="H39" s="5">
        <v>981</v>
      </c>
      <c r="I39" s="5">
        <v>79</v>
      </c>
      <c r="J39" s="5">
        <v>194</v>
      </c>
      <c r="K39" s="5">
        <v>64</v>
      </c>
      <c r="L39" s="5">
        <v>47</v>
      </c>
      <c r="M39" s="5">
        <v>19</v>
      </c>
      <c r="N39" s="5">
        <v>36</v>
      </c>
      <c r="O39" s="5">
        <v>21</v>
      </c>
      <c r="P39" s="5">
        <v>15</v>
      </c>
      <c r="Q39" s="5">
        <v>1</v>
      </c>
      <c r="R39" s="5">
        <v>33</v>
      </c>
      <c r="S39" s="5">
        <v>1</v>
      </c>
      <c r="T39" s="5">
        <v>18</v>
      </c>
      <c r="U39" s="6">
        <v>9</v>
      </c>
      <c r="V39" s="6">
        <v>8</v>
      </c>
      <c r="W39" s="6">
        <v>14</v>
      </c>
      <c r="X39" s="6">
        <v>2</v>
      </c>
      <c r="Y39" s="6">
        <v>5</v>
      </c>
      <c r="Z39" s="6">
        <v>2</v>
      </c>
      <c r="AA39" s="6">
        <v>22</v>
      </c>
      <c r="AB39" s="6"/>
      <c r="AC39" s="6"/>
      <c r="AD39" s="22">
        <f>SUM(C39:AC39)</f>
        <v>2081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16</v>
      </c>
      <c r="D40" s="5">
        <v>2</v>
      </c>
      <c r="E40" s="5">
        <v>36</v>
      </c>
      <c r="F40" s="5">
        <v>4</v>
      </c>
      <c r="G40" s="5">
        <v>15</v>
      </c>
      <c r="H40" s="5">
        <v>467</v>
      </c>
      <c r="I40" s="5">
        <v>30</v>
      </c>
      <c r="J40" s="5">
        <v>206</v>
      </c>
      <c r="K40" s="5">
        <v>37</v>
      </c>
      <c r="L40" s="5">
        <v>95</v>
      </c>
      <c r="M40" s="5">
        <v>48</v>
      </c>
      <c r="N40" s="5">
        <v>80</v>
      </c>
      <c r="O40" s="5">
        <v>24</v>
      </c>
      <c r="P40" s="5">
        <v>1</v>
      </c>
      <c r="Q40" s="5">
        <v>1</v>
      </c>
      <c r="R40" s="5">
        <v>25</v>
      </c>
      <c r="S40" s="5">
        <v>34</v>
      </c>
      <c r="T40" s="5">
        <v>15</v>
      </c>
      <c r="U40" s="6">
        <v>2</v>
      </c>
      <c r="V40" s="6">
        <v>7</v>
      </c>
      <c r="W40" s="6">
        <v>61</v>
      </c>
      <c r="X40" s="6">
        <v>1</v>
      </c>
      <c r="Y40" s="6">
        <v>7</v>
      </c>
      <c r="Z40" s="6">
        <v>2</v>
      </c>
      <c r="AA40" s="6">
        <v>11</v>
      </c>
      <c r="AB40" s="6"/>
      <c r="AC40" s="6"/>
      <c r="AD40" s="22">
        <f t="shared" ref="AD40:AD65" si="4">SUM(C40:AB40)</f>
        <v>1227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154</v>
      </c>
      <c r="D41" s="5">
        <v>12</v>
      </c>
      <c r="E41" s="5">
        <v>0</v>
      </c>
      <c r="F41" s="5">
        <v>17</v>
      </c>
      <c r="G41" s="5">
        <v>9</v>
      </c>
      <c r="H41" s="5">
        <v>421</v>
      </c>
      <c r="I41" s="5">
        <v>37</v>
      </c>
      <c r="J41" s="5">
        <v>105</v>
      </c>
      <c r="K41" s="5">
        <v>57</v>
      </c>
      <c r="L41" s="5">
        <v>15</v>
      </c>
      <c r="M41" s="5">
        <v>5</v>
      </c>
      <c r="N41" s="5">
        <v>65</v>
      </c>
      <c r="O41" s="5">
        <v>31</v>
      </c>
      <c r="P41" s="5">
        <v>16</v>
      </c>
      <c r="Q41" s="5">
        <v>1</v>
      </c>
      <c r="R41" s="5">
        <v>0</v>
      </c>
      <c r="S41" s="5">
        <v>0</v>
      </c>
      <c r="T41" s="5">
        <v>19</v>
      </c>
      <c r="U41" s="6">
        <v>1</v>
      </c>
      <c r="V41" s="6">
        <v>12</v>
      </c>
      <c r="W41" s="6">
        <v>22</v>
      </c>
      <c r="X41" s="6">
        <v>2</v>
      </c>
      <c r="Y41" s="6">
        <v>6</v>
      </c>
      <c r="Z41" s="6">
        <v>12</v>
      </c>
      <c r="AA41" s="6">
        <v>9</v>
      </c>
      <c r="AB41" s="6"/>
      <c r="AC41" s="6"/>
      <c r="AD41" s="22">
        <f t="shared" si="4"/>
        <v>1028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231</v>
      </c>
      <c r="D42" s="5">
        <v>16</v>
      </c>
      <c r="E42" s="5">
        <v>30</v>
      </c>
      <c r="F42" s="5">
        <v>1</v>
      </c>
      <c r="G42" s="5">
        <v>1</v>
      </c>
      <c r="H42" s="5">
        <v>177</v>
      </c>
      <c r="I42" s="5">
        <v>14</v>
      </c>
      <c r="J42" s="5">
        <v>118</v>
      </c>
      <c r="K42" s="5">
        <v>6</v>
      </c>
      <c r="L42" s="5">
        <v>52</v>
      </c>
      <c r="M42" s="5">
        <v>21</v>
      </c>
      <c r="N42" s="5">
        <v>15</v>
      </c>
      <c r="O42" s="5">
        <v>21</v>
      </c>
      <c r="P42" s="5">
        <v>38</v>
      </c>
      <c r="Q42" s="5">
        <v>13</v>
      </c>
      <c r="R42" s="5">
        <v>12</v>
      </c>
      <c r="S42" s="5">
        <v>11</v>
      </c>
      <c r="T42" s="5">
        <v>8</v>
      </c>
      <c r="U42" s="6">
        <v>8</v>
      </c>
      <c r="V42" s="6">
        <v>11</v>
      </c>
      <c r="W42" s="6">
        <v>39</v>
      </c>
      <c r="X42" s="6">
        <v>0</v>
      </c>
      <c r="Y42" s="6">
        <v>8</v>
      </c>
      <c r="Z42" s="6">
        <v>5</v>
      </c>
      <c r="AA42" s="6">
        <v>2</v>
      </c>
      <c r="AB42" s="6"/>
      <c r="AC42" s="6"/>
      <c r="AD42" s="22">
        <f t="shared" si="4"/>
        <v>858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127</v>
      </c>
      <c r="D43" s="5">
        <v>19</v>
      </c>
      <c r="E43" s="5">
        <v>39</v>
      </c>
      <c r="F43" s="5">
        <v>2</v>
      </c>
      <c r="G43" s="5">
        <v>0</v>
      </c>
      <c r="H43" s="5">
        <v>298</v>
      </c>
      <c r="I43" s="5">
        <v>29</v>
      </c>
      <c r="J43" s="5">
        <v>249</v>
      </c>
      <c r="K43" s="5">
        <v>18</v>
      </c>
      <c r="L43" s="5">
        <v>57</v>
      </c>
      <c r="M43" s="5">
        <v>25</v>
      </c>
      <c r="N43" s="5">
        <v>29</v>
      </c>
      <c r="O43" s="5">
        <v>21</v>
      </c>
      <c r="P43" s="5">
        <v>1</v>
      </c>
      <c r="Q43" s="5">
        <v>4</v>
      </c>
      <c r="R43" s="5">
        <v>15</v>
      </c>
      <c r="S43" s="5">
        <v>16</v>
      </c>
      <c r="T43" s="5">
        <v>15</v>
      </c>
      <c r="U43" s="6">
        <v>11</v>
      </c>
      <c r="V43" s="6">
        <v>23</v>
      </c>
      <c r="W43" s="6">
        <v>48</v>
      </c>
      <c r="X43" s="6">
        <v>7</v>
      </c>
      <c r="Y43" s="6">
        <v>6</v>
      </c>
      <c r="Z43" s="6">
        <v>25</v>
      </c>
      <c r="AA43" s="6">
        <v>11</v>
      </c>
      <c r="AB43" s="6"/>
      <c r="AC43" s="6"/>
      <c r="AD43" s="22">
        <f t="shared" si="4"/>
        <v>1095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997</v>
      </c>
      <c r="D44" s="5">
        <v>374</v>
      </c>
      <c r="E44" s="5">
        <v>339</v>
      </c>
      <c r="F44" s="5">
        <v>254</v>
      </c>
      <c r="G44" s="5">
        <v>301</v>
      </c>
      <c r="H44" s="5">
        <v>809</v>
      </c>
      <c r="I44" s="5">
        <v>52</v>
      </c>
      <c r="J44" s="5">
        <v>257</v>
      </c>
      <c r="K44" s="5">
        <v>283</v>
      </c>
      <c r="L44" s="5">
        <v>222</v>
      </c>
      <c r="M44" s="5">
        <v>145</v>
      </c>
      <c r="N44" s="5">
        <v>110</v>
      </c>
      <c r="O44" s="5">
        <v>538</v>
      </c>
      <c r="P44" s="5">
        <v>250</v>
      </c>
      <c r="Q44" s="5">
        <v>309</v>
      </c>
      <c r="R44" s="5">
        <v>1947</v>
      </c>
      <c r="S44" s="5">
        <v>586</v>
      </c>
      <c r="T44" s="5">
        <v>4010</v>
      </c>
      <c r="U44" s="6">
        <v>3301</v>
      </c>
      <c r="V44" s="6">
        <v>2389</v>
      </c>
      <c r="W44" s="6">
        <v>6138</v>
      </c>
      <c r="X44" s="6">
        <v>3709</v>
      </c>
      <c r="Y44" s="6">
        <v>6085</v>
      </c>
      <c r="Z44" s="6">
        <v>4751</v>
      </c>
      <c r="AA44" s="6">
        <v>5633</v>
      </c>
      <c r="AB44" s="6"/>
      <c r="AC44" s="6"/>
      <c r="AD44" s="22">
        <f t="shared" si="4"/>
        <v>43789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46</v>
      </c>
      <c r="D45" s="5">
        <v>17</v>
      </c>
      <c r="E45" s="5">
        <v>47</v>
      </c>
      <c r="F45" s="5">
        <v>22</v>
      </c>
      <c r="G45" s="5">
        <v>17</v>
      </c>
      <c r="H45" s="5">
        <v>69</v>
      </c>
      <c r="I45" s="5">
        <v>0</v>
      </c>
      <c r="J45" s="5">
        <v>23</v>
      </c>
      <c r="K45" s="5">
        <v>7</v>
      </c>
      <c r="L45" s="5">
        <v>34</v>
      </c>
      <c r="M45" s="5">
        <v>19</v>
      </c>
      <c r="N45" s="5">
        <v>52</v>
      </c>
      <c r="O45" s="5">
        <v>3</v>
      </c>
      <c r="P45" s="5">
        <v>5</v>
      </c>
      <c r="Q45" s="5">
        <v>9</v>
      </c>
      <c r="R45" s="5">
        <v>24</v>
      </c>
      <c r="S45" s="5">
        <v>6</v>
      </c>
      <c r="T45" s="5">
        <v>8</v>
      </c>
      <c r="U45" s="6">
        <v>3</v>
      </c>
      <c r="V45" s="6">
        <v>22</v>
      </c>
      <c r="W45" s="6">
        <v>17</v>
      </c>
      <c r="X45" s="6">
        <v>5</v>
      </c>
      <c r="Y45" s="6">
        <v>31</v>
      </c>
      <c r="Z45" s="6">
        <v>45</v>
      </c>
      <c r="AA45" s="6">
        <v>21</v>
      </c>
      <c r="AB45" s="6"/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117</v>
      </c>
      <c r="D46" s="5">
        <v>154</v>
      </c>
      <c r="E46" s="5">
        <v>79</v>
      </c>
      <c r="F46" s="5">
        <v>101</v>
      </c>
      <c r="G46" s="5">
        <v>181</v>
      </c>
      <c r="H46" s="5">
        <v>284</v>
      </c>
      <c r="I46" s="5">
        <v>37</v>
      </c>
      <c r="J46" s="5">
        <v>0</v>
      </c>
      <c r="K46" s="5">
        <v>44</v>
      </c>
      <c r="L46" s="5">
        <v>21</v>
      </c>
      <c r="M46" s="5">
        <v>19</v>
      </c>
      <c r="N46" s="5">
        <v>16</v>
      </c>
      <c r="O46" s="5">
        <v>17</v>
      </c>
      <c r="P46" s="5">
        <v>17</v>
      </c>
      <c r="Q46" s="5">
        <v>21</v>
      </c>
      <c r="R46" s="5">
        <v>78</v>
      </c>
      <c r="S46" s="5">
        <v>20</v>
      </c>
      <c r="T46" s="5">
        <v>50</v>
      </c>
      <c r="U46" s="6">
        <v>76</v>
      </c>
      <c r="V46" s="6">
        <v>62</v>
      </c>
      <c r="W46" s="6">
        <v>110</v>
      </c>
      <c r="X46" s="6">
        <v>92</v>
      </c>
      <c r="Y46" s="6">
        <v>176</v>
      </c>
      <c r="Z46" s="6">
        <v>173</v>
      </c>
      <c r="AA46" s="6">
        <v>142</v>
      </c>
      <c r="AB46" s="6"/>
      <c r="AC46" s="6"/>
      <c r="AD46" s="22">
        <f t="shared" si="4"/>
        <v>2087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51</v>
      </c>
      <c r="D47" s="5">
        <v>27</v>
      </c>
      <c r="E47" s="5">
        <v>43</v>
      </c>
      <c r="F47" s="5">
        <v>9</v>
      </c>
      <c r="G47" s="5">
        <v>20</v>
      </c>
      <c r="H47" s="5">
        <v>272</v>
      </c>
      <c r="I47" s="5">
        <v>22</v>
      </c>
      <c r="J47" s="5">
        <v>66</v>
      </c>
      <c r="K47" s="5">
        <v>0</v>
      </c>
      <c r="L47" s="5">
        <v>2</v>
      </c>
      <c r="M47" s="5">
        <v>14</v>
      </c>
      <c r="N47" s="5">
        <v>12</v>
      </c>
      <c r="O47" s="5">
        <v>11</v>
      </c>
      <c r="P47" s="5">
        <v>12</v>
      </c>
      <c r="Q47" s="5">
        <v>0</v>
      </c>
      <c r="R47" s="5">
        <v>32</v>
      </c>
      <c r="S47" s="5">
        <v>5</v>
      </c>
      <c r="T47" s="5">
        <v>16</v>
      </c>
      <c r="U47" s="6">
        <v>24</v>
      </c>
      <c r="V47" s="6">
        <v>52</v>
      </c>
      <c r="W47" s="6">
        <v>45</v>
      </c>
      <c r="X47" s="6">
        <v>35</v>
      </c>
      <c r="Y47" s="6">
        <v>22</v>
      </c>
      <c r="Z47" s="6">
        <v>39</v>
      </c>
      <c r="AA47" s="6">
        <v>37</v>
      </c>
      <c r="AB47" s="6"/>
      <c r="AC47" s="6"/>
      <c r="AD47" s="22">
        <f t="shared" si="4"/>
        <v>868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65</v>
      </c>
      <c r="D48" s="5">
        <v>102</v>
      </c>
      <c r="E48" s="5">
        <v>16</v>
      </c>
      <c r="F48" s="5">
        <v>26</v>
      </c>
      <c r="G48" s="5">
        <v>42</v>
      </c>
      <c r="H48" s="5">
        <v>267</v>
      </c>
      <c r="I48" s="5">
        <v>23</v>
      </c>
      <c r="J48" s="5">
        <v>32</v>
      </c>
      <c r="K48" s="5">
        <v>2</v>
      </c>
      <c r="L48" s="5">
        <v>0</v>
      </c>
      <c r="M48" s="5">
        <v>2</v>
      </c>
      <c r="N48" s="5">
        <v>21</v>
      </c>
      <c r="O48" s="5">
        <v>22</v>
      </c>
      <c r="P48" s="5">
        <v>34</v>
      </c>
      <c r="Q48" s="5">
        <v>0</v>
      </c>
      <c r="R48" s="5">
        <v>37</v>
      </c>
      <c r="S48" s="5">
        <v>4</v>
      </c>
      <c r="T48" s="5">
        <v>70</v>
      </c>
      <c r="U48" s="6">
        <v>16</v>
      </c>
      <c r="V48" s="6">
        <v>41</v>
      </c>
      <c r="W48" s="6">
        <v>85</v>
      </c>
      <c r="X48" s="6">
        <v>13</v>
      </c>
      <c r="Y48" s="6">
        <v>60</v>
      </c>
      <c r="Z48" s="6">
        <v>52</v>
      </c>
      <c r="AA48" s="6">
        <v>80</v>
      </c>
      <c r="AB48" s="6"/>
      <c r="AC48" s="6"/>
      <c r="AD48" s="22">
        <f t="shared" si="4"/>
        <v>1112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27</v>
      </c>
      <c r="D49" s="5">
        <v>39</v>
      </c>
      <c r="E49" s="5">
        <v>10</v>
      </c>
      <c r="F49" s="5">
        <v>41</v>
      </c>
      <c r="G49" s="5">
        <v>26</v>
      </c>
      <c r="H49" s="5">
        <v>151</v>
      </c>
      <c r="I49" s="5">
        <v>41</v>
      </c>
      <c r="J49" s="5">
        <v>31</v>
      </c>
      <c r="K49" s="5">
        <v>16</v>
      </c>
      <c r="L49" s="5">
        <v>2</v>
      </c>
      <c r="M49" s="5">
        <v>1</v>
      </c>
      <c r="N49" s="5">
        <v>2</v>
      </c>
      <c r="O49" s="5">
        <v>2</v>
      </c>
      <c r="P49" s="5">
        <v>2</v>
      </c>
      <c r="Q49" s="5">
        <v>0</v>
      </c>
      <c r="R49" s="5">
        <v>9</v>
      </c>
      <c r="S49" s="5">
        <v>0</v>
      </c>
      <c r="T49" s="5">
        <v>22</v>
      </c>
      <c r="U49" s="6">
        <v>14</v>
      </c>
      <c r="V49" s="6">
        <v>14</v>
      </c>
      <c r="W49" s="6">
        <v>1</v>
      </c>
      <c r="X49" s="6">
        <v>2</v>
      </c>
      <c r="Y49" s="6">
        <v>14</v>
      </c>
      <c r="Z49" s="6">
        <v>11</v>
      </c>
      <c r="AA49" s="6">
        <v>2</v>
      </c>
      <c r="AB49" s="6"/>
      <c r="AC49" s="6"/>
      <c r="AD49" s="22">
        <f t="shared" si="4"/>
        <v>480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33</v>
      </c>
      <c r="D50" s="5">
        <v>47</v>
      </c>
      <c r="E50" s="5">
        <v>29</v>
      </c>
      <c r="F50" s="5">
        <v>13</v>
      </c>
      <c r="G50" s="5">
        <v>15</v>
      </c>
      <c r="H50" s="5">
        <v>152</v>
      </c>
      <c r="I50" s="5">
        <v>21</v>
      </c>
      <c r="J50" s="5">
        <v>42</v>
      </c>
      <c r="K50" s="5">
        <v>12</v>
      </c>
      <c r="L50" s="5">
        <v>51</v>
      </c>
      <c r="M50" s="5">
        <v>2</v>
      </c>
      <c r="N50" s="5">
        <v>0</v>
      </c>
      <c r="O50" s="5">
        <v>2</v>
      </c>
      <c r="P50" s="5">
        <v>2</v>
      </c>
      <c r="Q50" s="5">
        <v>2</v>
      </c>
      <c r="R50" s="5">
        <v>16</v>
      </c>
      <c r="S50" s="5">
        <v>3</v>
      </c>
      <c r="T50" s="5">
        <v>17</v>
      </c>
      <c r="U50" s="6">
        <v>28</v>
      </c>
      <c r="V50" s="6">
        <v>16</v>
      </c>
      <c r="W50" s="6">
        <v>15</v>
      </c>
      <c r="X50" s="6">
        <v>21</v>
      </c>
      <c r="Y50" s="6">
        <v>40</v>
      </c>
      <c r="Z50" s="6">
        <v>9</v>
      </c>
      <c r="AA50" s="6">
        <v>25</v>
      </c>
      <c r="AB50" s="6"/>
      <c r="AC50" s="6"/>
      <c r="AD50" s="22">
        <f t="shared" si="4"/>
        <v>613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4</v>
      </c>
      <c r="D51" s="5">
        <v>12</v>
      </c>
      <c r="E51" s="5">
        <v>28</v>
      </c>
      <c r="F51" s="5">
        <v>13</v>
      </c>
      <c r="G51" s="5">
        <v>8</v>
      </c>
      <c r="H51" s="5">
        <v>203</v>
      </c>
      <c r="I51" s="5">
        <v>3</v>
      </c>
      <c r="J51" s="5">
        <v>17</v>
      </c>
      <c r="K51" s="5">
        <v>6</v>
      </c>
      <c r="L51" s="5">
        <v>17</v>
      </c>
      <c r="M51" s="5">
        <v>9</v>
      </c>
      <c r="N51" s="5">
        <v>1</v>
      </c>
      <c r="O51" s="5">
        <v>2</v>
      </c>
      <c r="P51" s="5">
        <v>35</v>
      </c>
      <c r="Q51" s="5">
        <v>92</v>
      </c>
      <c r="R51" s="5">
        <v>481</v>
      </c>
      <c r="S51" s="5">
        <v>158</v>
      </c>
      <c r="T51" s="5">
        <v>1170</v>
      </c>
      <c r="U51" s="6">
        <v>960</v>
      </c>
      <c r="V51" s="6">
        <v>663</v>
      </c>
      <c r="W51" s="6">
        <v>1909</v>
      </c>
      <c r="X51" s="6">
        <v>1048</v>
      </c>
      <c r="Y51" s="6">
        <v>1692</v>
      </c>
      <c r="Z51" s="6">
        <v>1156</v>
      </c>
      <c r="AA51" s="6">
        <v>1477</v>
      </c>
      <c r="AB51" s="6"/>
      <c r="AC51" s="6"/>
      <c r="AD51" s="22">
        <f t="shared" si="4"/>
        <v>11164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16</v>
      </c>
      <c r="D52" s="5">
        <v>3</v>
      </c>
      <c r="E52" s="5">
        <v>6</v>
      </c>
      <c r="F52" s="5">
        <v>2</v>
      </c>
      <c r="G52" s="5">
        <v>2</v>
      </c>
      <c r="H52" s="5">
        <v>182</v>
      </c>
      <c r="I52" s="5">
        <v>0</v>
      </c>
      <c r="J52" s="5">
        <v>33</v>
      </c>
      <c r="K52" s="5">
        <v>30</v>
      </c>
      <c r="L52" s="5">
        <v>21</v>
      </c>
      <c r="M52" s="5">
        <v>0</v>
      </c>
      <c r="N52" s="5">
        <v>9</v>
      </c>
      <c r="O52" s="5">
        <v>16</v>
      </c>
      <c r="P52" s="5">
        <v>0</v>
      </c>
      <c r="Q52" s="5">
        <v>151</v>
      </c>
      <c r="R52" s="5">
        <v>536</v>
      </c>
      <c r="S52" s="5">
        <v>114</v>
      </c>
      <c r="T52" s="5">
        <v>873</v>
      </c>
      <c r="U52" s="6">
        <v>540</v>
      </c>
      <c r="V52" s="6">
        <v>223</v>
      </c>
      <c r="W52" s="6">
        <v>307</v>
      </c>
      <c r="X52" s="6">
        <v>255</v>
      </c>
      <c r="Y52" s="6">
        <v>272</v>
      </c>
      <c r="Z52" s="6">
        <v>169</v>
      </c>
      <c r="AA52" s="6">
        <v>186</v>
      </c>
      <c r="AB52" s="6"/>
      <c r="AC52" s="6"/>
      <c r="AD52" s="22">
        <f t="shared" si="4"/>
        <v>3946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8</v>
      </c>
      <c r="D53" s="5">
        <v>0</v>
      </c>
      <c r="E53" s="5">
        <v>1</v>
      </c>
      <c r="F53" s="5">
        <v>22</v>
      </c>
      <c r="G53" s="5">
        <v>2</v>
      </c>
      <c r="H53" s="5">
        <v>330</v>
      </c>
      <c r="I53" s="5">
        <v>5</v>
      </c>
      <c r="J53" s="5">
        <v>45</v>
      </c>
      <c r="K53" s="5">
        <v>0</v>
      </c>
      <c r="L53" s="5">
        <v>9</v>
      </c>
      <c r="M53" s="5">
        <v>1</v>
      </c>
      <c r="N53" s="5">
        <v>0</v>
      </c>
      <c r="O53" s="5">
        <v>182</v>
      </c>
      <c r="P53" s="5">
        <v>144</v>
      </c>
      <c r="Q53" s="5">
        <v>2</v>
      </c>
      <c r="R53" s="5">
        <v>9</v>
      </c>
      <c r="S53" s="5">
        <v>11</v>
      </c>
      <c r="T53" s="5">
        <v>155</v>
      </c>
      <c r="U53" s="6">
        <v>57</v>
      </c>
      <c r="V53" s="6">
        <v>28</v>
      </c>
      <c r="W53" s="6">
        <v>70</v>
      </c>
      <c r="X53" s="6">
        <v>58</v>
      </c>
      <c r="Y53" s="6">
        <v>40</v>
      </c>
      <c r="Z53" s="6">
        <v>76</v>
      </c>
      <c r="AA53" s="6">
        <v>67</v>
      </c>
      <c r="AB53" s="6"/>
      <c r="AC53" s="6"/>
      <c r="AD53" s="22">
        <f t="shared" si="4"/>
        <v>1322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24</v>
      </c>
      <c r="D54" s="5">
        <v>28</v>
      </c>
      <c r="E54" s="5">
        <v>0</v>
      </c>
      <c r="F54" s="5">
        <v>8</v>
      </c>
      <c r="G54" s="5">
        <v>12</v>
      </c>
      <c r="H54" s="5">
        <v>1952</v>
      </c>
      <c r="I54" s="5">
        <v>21</v>
      </c>
      <c r="J54" s="5">
        <v>96</v>
      </c>
      <c r="K54" s="5">
        <v>32</v>
      </c>
      <c r="L54" s="5">
        <v>51</v>
      </c>
      <c r="M54" s="5">
        <v>11</v>
      </c>
      <c r="N54" s="5">
        <v>17</v>
      </c>
      <c r="O54" s="5">
        <v>733</v>
      </c>
      <c r="P54" s="5">
        <v>677</v>
      </c>
      <c r="Q54" s="5">
        <v>15</v>
      </c>
      <c r="R54" s="5">
        <v>25</v>
      </c>
      <c r="S54" s="5">
        <v>106</v>
      </c>
      <c r="T54" s="5">
        <v>471</v>
      </c>
      <c r="U54" s="6">
        <v>238</v>
      </c>
      <c r="V54" s="6">
        <v>127</v>
      </c>
      <c r="W54" s="6">
        <v>661</v>
      </c>
      <c r="X54" s="6">
        <v>525</v>
      </c>
      <c r="Y54" s="6">
        <v>491</v>
      </c>
      <c r="Z54" s="6">
        <v>574</v>
      </c>
      <c r="AA54" s="6">
        <v>522</v>
      </c>
      <c r="AB54" s="6"/>
      <c r="AC54" s="6"/>
      <c r="AD54" s="22">
        <f t="shared" si="4"/>
        <v>7417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3</v>
      </c>
      <c r="D55" s="5">
        <v>23</v>
      </c>
      <c r="E55" s="5">
        <v>4</v>
      </c>
      <c r="F55" s="5">
        <v>9</v>
      </c>
      <c r="G55" s="5">
        <v>11</v>
      </c>
      <c r="H55" s="5">
        <v>722</v>
      </c>
      <c r="I55" s="5">
        <v>22</v>
      </c>
      <c r="J55" s="5">
        <v>13</v>
      </c>
      <c r="K55" s="5">
        <v>1</v>
      </c>
      <c r="L55" s="5">
        <v>12</v>
      </c>
      <c r="M55" s="5">
        <v>8</v>
      </c>
      <c r="N55" s="5">
        <v>4</v>
      </c>
      <c r="O55" s="5">
        <v>223</v>
      </c>
      <c r="P55" s="5">
        <v>319</v>
      </c>
      <c r="Q55" s="5">
        <v>3</v>
      </c>
      <c r="R55" s="5">
        <v>87</v>
      </c>
      <c r="S55" s="5">
        <v>2</v>
      </c>
      <c r="T55" s="5">
        <v>130</v>
      </c>
      <c r="U55" s="5">
        <v>78</v>
      </c>
      <c r="V55" s="5">
        <v>22</v>
      </c>
      <c r="W55" s="5">
        <v>108</v>
      </c>
      <c r="X55" s="5">
        <v>59</v>
      </c>
      <c r="Y55" s="5">
        <v>88</v>
      </c>
      <c r="Z55" s="5">
        <v>163</v>
      </c>
      <c r="AA55" s="5">
        <v>95</v>
      </c>
      <c r="AB55" s="5"/>
      <c r="AC55" s="6"/>
      <c r="AD55" s="22">
        <f t="shared" si="4"/>
        <v>2209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17</v>
      </c>
      <c r="D56" s="5">
        <v>17</v>
      </c>
      <c r="E56" s="5">
        <v>31</v>
      </c>
      <c r="F56" s="5">
        <v>9</v>
      </c>
      <c r="G56" s="5">
        <v>16</v>
      </c>
      <c r="H56" s="5">
        <v>4146</v>
      </c>
      <c r="I56" s="5">
        <v>18</v>
      </c>
      <c r="J56" s="5">
        <v>42</v>
      </c>
      <c r="K56" s="5">
        <v>23</v>
      </c>
      <c r="L56" s="5">
        <v>56</v>
      </c>
      <c r="M56" s="5">
        <v>20</v>
      </c>
      <c r="N56" s="5">
        <v>22</v>
      </c>
      <c r="O56" s="5">
        <v>1395</v>
      </c>
      <c r="P56" s="5">
        <v>1478</v>
      </c>
      <c r="Q56" s="5">
        <v>141</v>
      </c>
      <c r="R56" s="5">
        <v>401</v>
      </c>
      <c r="S56" s="5">
        <v>81</v>
      </c>
      <c r="T56" s="5">
        <v>23</v>
      </c>
      <c r="U56" s="6">
        <v>216</v>
      </c>
      <c r="V56" s="6">
        <v>181</v>
      </c>
      <c r="W56" s="6">
        <v>447</v>
      </c>
      <c r="X56" s="6">
        <v>137</v>
      </c>
      <c r="Y56" s="6">
        <v>219</v>
      </c>
      <c r="Z56" s="6">
        <v>315</v>
      </c>
      <c r="AA56" s="6">
        <v>296</v>
      </c>
      <c r="AB56" s="6"/>
      <c r="AC56" s="6"/>
      <c r="AD56" s="22">
        <f t="shared" si="4"/>
        <v>9747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5</v>
      </c>
      <c r="D57" s="5">
        <v>2</v>
      </c>
      <c r="E57" s="5">
        <v>3</v>
      </c>
      <c r="F57" s="5">
        <v>13</v>
      </c>
      <c r="G57" s="5">
        <v>11</v>
      </c>
      <c r="H57" s="5">
        <v>3647</v>
      </c>
      <c r="I57" s="5">
        <v>19</v>
      </c>
      <c r="J57" s="5">
        <v>87</v>
      </c>
      <c r="K57" s="5">
        <v>36</v>
      </c>
      <c r="L57" s="5">
        <v>58</v>
      </c>
      <c r="M57" s="5">
        <v>9</v>
      </c>
      <c r="N57" s="5">
        <v>41</v>
      </c>
      <c r="O57" s="5">
        <v>1527</v>
      </c>
      <c r="P57" s="5">
        <v>1084</v>
      </c>
      <c r="Q57" s="5">
        <v>56</v>
      </c>
      <c r="R57" s="5">
        <v>220</v>
      </c>
      <c r="S57" s="5">
        <v>63</v>
      </c>
      <c r="T57" s="5">
        <v>256</v>
      </c>
      <c r="U57" s="6">
        <v>18</v>
      </c>
      <c r="V57" s="6">
        <v>44</v>
      </c>
      <c r="W57" s="6">
        <v>386</v>
      </c>
      <c r="X57" s="6">
        <v>135</v>
      </c>
      <c r="Y57" s="6">
        <v>94</v>
      </c>
      <c r="Z57" s="6">
        <v>157</v>
      </c>
      <c r="AA57" s="6">
        <v>251</v>
      </c>
      <c r="AB57" s="6"/>
      <c r="AC57" s="6"/>
      <c r="AD57" s="22">
        <f t="shared" si="4"/>
        <v>8222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8</v>
      </c>
      <c r="D58" s="5">
        <v>6</v>
      </c>
      <c r="E58" s="5">
        <v>5</v>
      </c>
      <c r="F58" s="5">
        <v>2</v>
      </c>
      <c r="G58" s="5">
        <v>2</v>
      </c>
      <c r="H58" s="5">
        <v>2521</v>
      </c>
      <c r="I58" s="5">
        <v>30</v>
      </c>
      <c r="J58" s="5">
        <v>98</v>
      </c>
      <c r="K58" s="5">
        <v>43</v>
      </c>
      <c r="L58" s="5">
        <v>30</v>
      </c>
      <c r="M58" s="5">
        <v>7</v>
      </c>
      <c r="N58" s="5">
        <v>27</v>
      </c>
      <c r="O58" s="5">
        <v>671</v>
      </c>
      <c r="P58" s="5">
        <v>568</v>
      </c>
      <c r="Q58" s="5">
        <v>47</v>
      </c>
      <c r="R58" s="5">
        <v>108</v>
      </c>
      <c r="S58" s="5">
        <v>21</v>
      </c>
      <c r="T58" s="5">
        <v>127</v>
      </c>
      <c r="U58" s="6">
        <v>40</v>
      </c>
      <c r="V58" s="6">
        <v>4</v>
      </c>
      <c r="W58" s="6">
        <v>215</v>
      </c>
      <c r="X58" s="6">
        <v>120</v>
      </c>
      <c r="Y58" s="6">
        <v>156</v>
      </c>
      <c r="Z58" s="6">
        <v>128</v>
      </c>
      <c r="AA58" s="6">
        <v>122</v>
      </c>
      <c r="AB58" s="6"/>
      <c r="AC58" s="6"/>
      <c r="AD58" s="22">
        <f t="shared" si="4"/>
        <v>5106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6</v>
      </c>
      <c r="D59" s="5">
        <v>38</v>
      </c>
      <c r="E59" s="5">
        <v>12</v>
      </c>
      <c r="F59" s="5">
        <v>18</v>
      </c>
      <c r="G59" s="5">
        <v>15</v>
      </c>
      <c r="H59" s="5">
        <v>6095</v>
      </c>
      <c r="I59" s="5">
        <v>40</v>
      </c>
      <c r="J59" s="5">
        <v>140</v>
      </c>
      <c r="K59" s="5">
        <v>50</v>
      </c>
      <c r="L59" s="5">
        <v>109</v>
      </c>
      <c r="M59" s="5">
        <v>1</v>
      </c>
      <c r="N59" s="5">
        <v>13</v>
      </c>
      <c r="O59" s="5">
        <v>2203</v>
      </c>
      <c r="P59" s="5">
        <v>1084</v>
      </c>
      <c r="Q59" s="5">
        <v>83</v>
      </c>
      <c r="R59" s="5">
        <v>662</v>
      </c>
      <c r="S59" s="5">
        <v>84</v>
      </c>
      <c r="T59" s="5">
        <v>361</v>
      </c>
      <c r="U59" s="6">
        <v>346</v>
      </c>
      <c r="V59" s="6">
        <v>292</v>
      </c>
      <c r="W59" s="6">
        <v>26</v>
      </c>
      <c r="X59" s="6">
        <v>100</v>
      </c>
      <c r="Y59" s="6">
        <v>334</v>
      </c>
      <c r="Z59" s="6">
        <v>426</v>
      </c>
      <c r="AA59" s="6">
        <v>461</v>
      </c>
      <c r="AB59" s="6"/>
      <c r="AC59" s="6"/>
      <c r="AD59" s="22">
        <f t="shared" si="4"/>
        <v>12999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2</v>
      </c>
      <c r="D60" s="5">
        <v>4</v>
      </c>
      <c r="E60" s="5">
        <v>0</v>
      </c>
      <c r="F60" s="5">
        <v>0</v>
      </c>
      <c r="G60" s="5">
        <v>6</v>
      </c>
      <c r="H60" s="5">
        <v>3690</v>
      </c>
      <c r="I60" s="5">
        <v>7</v>
      </c>
      <c r="J60" s="5">
        <v>120</v>
      </c>
      <c r="K60" s="5">
        <v>6</v>
      </c>
      <c r="L60" s="5">
        <v>20</v>
      </c>
      <c r="M60" s="5">
        <v>3</v>
      </c>
      <c r="N60" s="5">
        <v>18</v>
      </c>
      <c r="O60" s="5">
        <v>1470</v>
      </c>
      <c r="P60" s="5">
        <v>677</v>
      </c>
      <c r="Q60" s="5">
        <v>62</v>
      </c>
      <c r="R60" s="5">
        <v>449</v>
      </c>
      <c r="S60" s="5">
        <v>58</v>
      </c>
      <c r="T60" s="5">
        <v>129</v>
      </c>
      <c r="U60" s="6">
        <v>95</v>
      </c>
      <c r="V60" s="6">
        <v>163</v>
      </c>
      <c r="W60" s="6">
        <v>66</v>
      </c>
      <c r="X60" s="6">
        <v>12</v>
      </c>
      <c r="Y60" s="6">
        <v>74</v>
      </c>
      <c r="Z60" s="6">
        <v>228</v>
      </c>
      <c r="AA60" s="6">
        <v>217</v>
      </c>
      <c r="AB60" s="6"/>
      <c r="AC60" s="6"/>
      <c r="AD60" s="22">
        <f t="shared" si="4"/>
        <v>7576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4</v>
      </c>
      <c r="D61" s="5">
        <v>6</v>
      </c>
      <c r="E61" s="5">
        <v>0</v>
      </c>
      <c r="F61" s="5">
        <v>1</v>
      </c>
      <c r="G61" s="5">
        <v>2</v>
      </c>
      <c r="H61" s="5">
        <v>7004</v>
      </c>
      <c r="I61" s="5">
        <v>11</v>
      </c>
      <c r="J61" s="5">
        <v>240</v>
      </c>
      <c r="K61" s="5">
        <v>23</v>
      </c>
      <c r="L61" s="5">
        <v>42</v>
      </c>
      <c r="M61" s="5">
        <v>6</v>
      </c>
      <c r="N61" s="5">
        <v>53</v>
      </c>
      <c r="O61" s="5">
        <v>2132</v>
      </c>
      <c r="P61" s="5">
        <v>1193</v>
      </c>
      <c r="Q61" s="5">
        <v>54</v>
      </c>
      <c r="R61" s="5">
        <v>534</v>
      </c>
      <c r="S61" s="5">
        <v>105</v>
      </c>
      <c r="T61" s="5">
        <v>195</v>
      </c>
      <c r="U61" s="6">
        <v>79</v>
      </c>
      <c r="V61" s="6">
        <v>241</v>
      </c>
      <c r="W61" s="6">
        <v>378</v>
      </c>
      <c r="X61" s="6">
        <v>85</v>
      </c>
      <c r="Y61" s="6">
        <v>21</v>
      </c>
      <c r="Z61" s="6">
        <v>327</v>
      </c>
      <c r="AA61" s="6">
        <v>335</v>
      </c>
      <c r="AB61" s="6"/>
      <c r="AC61" s="6"/>
      <c r="AD61" s="22">
        <f t="shared" si="4"/>
        <v>13071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0</v>
      </c>
      <c r="D62" s="5">
        <v>4</v>
      </c>
      <c r="E62" s="5">
        <v>5</v>
      </c>
      <c r="F62" s="5">
        <v>2</v>
      </c>
      <c r="G62" s="5">
        <v>29</v>
      </c>
      <c r="H62" s="5">
        <v>5158</v>
      </c>
      <c r="I62" s="5">
        <v>64</v>
      </c>
      <c r="J62" s="5">
        <v>178</v>
      </c>
      <c r="K62" s="5">
        <v>23</v>
      </c>
      <c r="L62" s="5">
        <v>60</v>
      </c>
      <c r="M62" s="5">
        <v>6</v>
      </c>
      <c r="N62" s="5">
        <v>23</v>
      </c>
      <c r="O62" s="5">
        <v>1384</v>
      </c>
      <c r="P62" s="5">
        <v>651</v>
      </c>
      <c r="Q62" s="5">
        <v>50</v>
      </c>
      <c r="R62" s="5">
        <v>535</v>
      </c>
      <c r="S62" s="5">
        <v>168</v>
      </c>
      <c r="T62" s="5">
        <v>270</v>
      </c>
      <c r="U62" s="6">
        <v>118</v>
      </c>
      <c r="V62" s="6">
        <v>208</v>
      </c>
      <c r="W62" s="6">
        <v>496</v>
      </c>
      <c r="X62" s="6">
        <v>241</v>
      </c>
      <c r="Y62" s="6">
        <v>390</v>
      </c>
      <c r="Z62" s="6">
        <v>7</v>
      </c>
      <c r="AA62" s="6">
        <v>184</v>
      </c>
      <c r="AB62" s="6"/>
      <c r="AC62" s="6"/>
      <c r="AD62" s="22">
        <f t="shared" si="4"/>
        <v>10254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24</v>
      </c>
      <c r="D63" s="5">
        <v>5</v>
      </c>
      <c r="E63" s="5">
        <v>4</v>
      </c>
      <c r="F63" s="5">
        <v>17</v>
      </c>
      <c r="G63" s="5">
        <v>3</v>
      </c>
      <c r="H63" s="5">
        <v>7890</v>
      </c>
      <c r="I63" s="5">
        <v>33</v>
      </c>
      <c r="J63" s="5">
        <v>191</v>
      </c>
      <c r="K63" s="5">
        <v>24</v>
      </c>
      <c r="L63" s="5">
        <v>115</v>
      </c>
      <c r="M63" s="5">
        <v>8</v>
      </c>
      <c r="N63" s="5">
        <v>44</v>
      </c>
      <c r="O63" s="5">
        <v>2244</v>
      </c>
      <c r="P63" s="5">
        <v>890</v>
      </c>
      <c r="Q63" s="5">
        <v>56</v>
      </c>
      <c r="R63" s="5">
        <v>495</v>
      </c>
      <c r="S63" s="5">
        <v>89</v>
      </c>
      <c r="T63" s="5">
        <v>201</v>
      </c>
      <c r="U63" s="6">
        <v>195</v>
      </c>
      <c r="V63" s="6">
        <v>150</v>
      </c>
      <c r="W63" s="6">
        <v>426</v>
      </c>
      <c r="X63" s="6">
        <v>254</v>
      </c>
      <c r="Y63" s="6">
        <v>375</v>
      </c>
      <c r="Z63" s="6">
        <v>259</v>
      </c>
      <c r="AA63" s="6">
        <v>13</v>
      </c>
      <c r="AB63" s="6"/>
      <c r="AC63" s="6"/>
      <c r="AD63" s="22">
        <f t="shared" si="4"/>
        <v>14005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1986</v>
      </c>
      <c r="D66" s="23">
        <f t="shared" si="7"/>
        <v>963</v>
      </c>
      <c r="E66" s="23">
        <f t="shared" si="7"/>
        <v>929</v>
      </c>
      <c r="F66" s="23">
        <f t="shared" si="7"/>
        <v>845</v>
      </c>
      <c r="G66" s="23">
        <f t="shared" si="7"/>
        <v>848</v>
      </c>
      <c r="H66" s="23">
        <f t="shared" si="7"/>
        <v>47888</v>
      </c>
      <c r="I66" s="23">
        <f t="shared" si="7"/>
        <v>658</v>
      </c>
      <c r="J66" s="23">
        <f t="shared" si="7"/>
        <v>2623</v>
      </c>
      <c r="K66" s="23">
        <f t="shared" si="7"/>
        <v>843</v>
      </c>
      <c r="L66" s="23">
        <f t="shared" si="7"/>
        <v>1198</v>
      </c>
      <c r="M66" s="23">
        <f t="shared" si="7"/>
        <v>409</v>
      </c>
      <c r="N66" s="23">
        <f t="shared" si="7"/>
        <v>710</v>
      </c>
      <c r="O66" s="23">
        <f t="shared" si="7"/>
        <v>14895</v>
      </c>
      <c r="P66" s="23">
        <f t="shared" si="7"/>
        <v>9193</v>
      </c>
      <c r="Q66" s="23">
        <f t="shared" si="7"/>
        <v>1173</v>
      </c>
      <c r="R66" s="23">
        <f t="shared" si="7"/>
        <v>6770</v>
      </c>
      <c r="S66" s="23">
        <f t="shared" si="7"/>
        <v>1746</v>
      </c>
      <c r="T66" s="23">
        <f t="shared" si="7"/>
        <v>8629</v>
      </c>
      <c r="U66" s="23">
        <f t="shared" si="7"/>
        <v>6473</v>
      </c>
      <c r="V66" s="23">
        <f t="shared" si="7"/>
        <v>5003</v>
      </c>
      <c r="W66" s="23">
        <f t="shared" si="7"/>
        <v>12090</v>
      </c>
      <c r="X66" s="23">
        <f t="shared" si="7"/>
        <v>6918</v>
      </c>
      <c r="Y66" s="23">
        <f t="shared" si="7"/>
        <v>10706</v>
      </c>
      <c r="Z66" s="23">
        <f t="shared" si="7"/>
        <v>9111</v>
      </c>
      <c r="AA66" s="23">
        <f t="shared" si="7"/>
        <v>10221</v>
      </c>
      <c r="AB66" s="23">
        <f t="shared" si="7"/>
        <v>0</v>
      </c>
      <c r="AC66" s="23">
        <f t="shared" si="7"/>
        <v>0</v>
      </c>
      <c r="AD66" s="23">
        <f>SUM(AD39:AD65)</f>
        <v>162828</v>
      </c>
    </row>
    <row r="69" spans="2:59" x14ac:dyDescent="0.3">
      <c r="B69" s="3" t="str">
        <f>+B37</f>
        <v>01 al 30 Septiembre</v>
      </c>
      <c r="E69" t="s">
        <v>28</v>
      </c>
    </row>
    <row r="70" spans="2:59" ht="77.2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1</v>
      </c>
      <c r="D71" s="5">
        <v>2</v>
      </c>
      <c r="E71" s="5">
        <v>3</v>
      </c>
      <c r="F71" s="5">
        <v>3</v>
      </c>
      <c r="G71" s="5">
        <v>22</v>
      </c>
      <c r="H71" s="5">
        <v>247</v>
      </c>
      <c r="I71" s="5">
        <v>5</v>
      </c>
      <c r="J71" s="5">
        <v>13</v>
      </c>
      <c r="K71" s="5">
        <v>22</v>
      </c>
      <c r="L71" s="5">
        <v>6</v>
      </c>
      <c r="M71" s="5">
        <v>23</v>
      </c>
      <c r="N71" s="5">
        <v>30</v>
      </c>
      <c r="O71" s="5">
        <v>56</v>
      </c>
      <c r="P71" s="5">
        <v>1</v>
      </c>
      <c r="Q71" s="5">
        <v>0</v>
      </c>
      <c r="R71" s="5">
        <v>1</v>
      </c>
      <c r="S71" s="5">
        <v>0</v>
      </c>
      <c r="T71" s="5">
        <v>8</v>
      </c>
      <c r="U71" s="6">
        <v>1</v>
      </c>
      <c r="V71" s="6">
        <v>11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/>
      <c r="AC71" s="6"/>
      <c r="AD71" s="22">
        <f>SUM(C71:AC71)</f>
        <v>456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0</v>
      </c>
      <c r="E72" s="5">
        <v>0</v>
      </c>
      <c r="F72" s="5">
        <v>4</v>
      </c>
      <c r="G72" s="5">
        <v>2</v>
      </c>
      <c r="H72" s="5">
        <v>88</v>
      </c>
      <c r="I72" s="5">
        <v>0</v>
      </c>
      <c r="J72" s="5">
        <v>0</v>
      </c>
      <c r="K72" s="5">
        <v>9</v>
      </c>
      <c r="L72" s="5">
        <v>21</v>
      </c>
      <c r="M72" s="5">
        <v>2</v>
      </c>
      <c r="N72" s="5">
        <v>18</v>
      </c>
      <c r="O72" s="5">
        <v>19</v>
      </c>
      <c r="P72" s="5">
        <v>0</v>
      </c>
      <c r="Q72" s="5">
        <v>28</v>
      </c>
      <c r="R72" s="5">
        <v>11</v>
      </c>
      <c r="S72" s="5">
        <v>1</v>
      </c>
      <c r="T72" s="5">
        <v>17</v>
      </c>
      <c r="U72" s="6">
        <v>2</v>
      </c>
      <c r="V72" s="6">
        <v>0</v>
      </c>
      <c r="W72" s="6">
        <v>1</v>
      </c>
      <c r="X72" s="6">
        <v>12</v>
      </c>
      <c r="Y72" s="6">
        <v>1</v>
      </c>
      <c r="Z72" s="6">
        <v>2</v>
      </c>
      <c r="AA72" s="6">
        <v>13</v>
      </c>
      <c r="AB72" s="6"/>
      <c r="AC72" s="6"/>
      <c r="AD72" s="22">
        <f t="shared" ref="AD72:AD97" si="8">SUM(C72:AB72)</f>
        <v>252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7</v>
      </c>
      <c r="D73" s="5">
        <v>0</v>
      </c>
      <c r="E73" s="5">
        <v>0</v>
      </c>
      <c r="F73" s="5">
        <v>6</v>
      </c>
      <c r="G73" s="5">
        <v>4</v>
      </c>
      <c r="H73" s="5">
        <v>89</v>
      </c>
      <c r="I73" s="5">
        <v>32</v>
      </c>
      <c r="J73" s="5">
        <v>31</v>
      </c>
      <c r="K73" s="5">
        <v>8</v>
      </c>
      <c r="L73" s="5">
        <v>9</v>
      </c>
      <c r="M73" s="5">
        <v>21</v>
      </c>
      <c r="N73" s="5">
        <v>50</v>
      </c>
      <c r="O73" s="5">
        <v>23</v>
      </c>
      <c r="P73" s="5">
        <v>0</v>
      </c>
      <c r="Q73" s="5">
        <v>0</v>
      </c>
      <c r="R73" s="5">
        <v>0</v>
      </c>
      <c r="S73" s="5">
        <v>1</v>
      </c>
      <c r="T73" s="5">
        <v>3</v>
      </c>
      <c r="U73" s="6">
        <v>0</v>
      </c>
      <c r="V73" s="6">
        <v>1</v>
      </c>
      <c r="W73" s="6">
        <v>19</v>
      </c>
      <c r="X73" s="6">
        <v>4</v>
      </c>
      <c r="Y73" s="6">
        <v>1</v>
      </c>
      <c r="Z73" s="6">
        <v>3</v>
      </c>
      <c r="AA73" s="6">
        <v>0</v>
      </c>
      <c r="AB73" s="6"/>
      <c r="AC73" s="6"/>
      <c r="AD73" s="22">
        <f t="shared" si="8"/>
        <v>312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3</v>
      </c>
      <c r="D74" s="5">
        <v>3</v>
      </c>
      <c r="E74" s="5">
        <v>3</v>
      </c>
      <c r="F74" s="5">
        <v>0</v>
      </c>
      <c r="G74" s="5">
        <v>1</v>
      </c>
      <c r="H74" s="5">
        <v>24</v>
      </c>
      <c r="I74" s="5">
        <v>2</v>
      </c>
      <c r="J74" s="5">
        <v>4</v>
      </c>
      <c r="K74" s="5">
        <v>2</v>
      </c>
      <c r="L74" s="5">
        <v>15</v>
      </c>
      <c r="M74" s="5">
        <v>4</v>
      </c>
      <c r="N74" s="5">
        <v>26</v>
      </c>
      <c r="O74" s="5">
        <v>2</v>
      </c>
      <c r="P74" s="5">
        <v>0</v>
      </c>
      <c r="Q74" s="5">
        <v>0</v>
      </c>
      <c r="R74" s="5">
        <v>1</v>
      </c>
      <c r="S74" s="5">
        <v>0</v>
      </c>
      <c r="T74" s="5">
        <v>11</v>
      </c>
      <c r="U74" s="6">
        <v>15</v>
      </c>
      <c r="V74" s="6">
        <v>1</v>
      </c>
      <c r="W74" s="6">
        <v>3</v>
      </c>
      <c r="X74" s="6">
        <v>0</v>
      </c>
      <c r="Y74" s="6">
        <v>2</v>
      </c>
      <c r="Z74" s="6">
        <v>7</v>
      </c>
      <c r="AA74" s="6">
        <v>3</v>
      </c>
      <c r="AB74" s="6"/>
      <c r="AC74" s="6"/>
      <c r="AD74" s="22">
        <f t="shared" si="8"/>
        <v>132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24</v>
      </c>
      <c r="D75" s="5">
        <v>5</v>
      </c>
      <c r="E75" s="5">
        <v>1</v>
      </c>
      <c r="F75" s="5">
        <v>0</v>
      </c>
      <c r="G75" s="5">
        <v>0</v>
      </c>
      <c r="H75" s="5">
        <v>125</v>
      </c>
      <c r="I75" s="5">
        <v>4</v>
      </c>
      <c r="J75" s="5">
        <v>11</v>
      </c>
      <c r="K75" s="5">
        <v>26</v>
      </c>
      <c r="L75" s="5">
        <v>7</v>
      </c>
      <c r="M75" s="5">
        <v>14</v>
      </c>
      <c r="N75" s="5">
        <v>14</v>
      </c>
      <c r="O75" s="5">
        <v>26</v>
      </c>
      <c r="P75" s="5">
        <v>7</v>
      </c>
      <c r="Q75" s="5">
        <v>7</v>
      </c>
      <c r="R75" s="5">
        <v>0</v>
      </c>
      <c r="S75" s="5">
        <v>0</v>
      </c>
      <c r="T75" s="5">
        <v>14</v>
      </c>
      <c r="U75" s="6">
        <v>3</v>
      </c>
      <c r="V75" s="6">
        <v>0</v>
      </c>
      <c r="W75" s="6">
        <v>2</v>
      </c>
      <c r="X75" s="6">
        <v>1</v>
      </c>
      <c r="Y75" s="6">
        <v>1</v>
      </c>
      <c r="Z75" s="6">
        <v>1</v>
      </c>
      <c r="AA75" s="6">
        <v>7</v>
      </c>
      <c r="AB75" s="6"/>
      <c r="AC75" s="6"/>
      <c r="AD75" s="22">
        <f t="shared" si="8"/>
        <v>300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202</v>
      </c>
      <c r="D76" s="5">
        <v>112</v>
      </c>
      <c r="E76" s="5">
        <v>87</v>
      </c>
      <c r="F76" s="5">
        <v>17</v>
      </c>
      <c r="G76" s="5">
        <v>102</v>
      </c>
      <c r="H76" s="5">
        <v>109</v>
      </c>
      <c r="I76" s="5">
        <v>13</v>
      </c>
      <c r="J76" s="5">
        <v>25</v>
      </c>
      <c r="K76" s="5">
        <v>129</v>
      </c>
      <c r="L76" s="5">
        <v>41</v>
      </c>
      <c r="M76" s="5">
        <v>46</v>
      </c>
      <c r="N76" s="5">
        <v>52</v>
      </c>
      <c r="O76" s="5">
        <v>110</v>
      </c>
      <c r="P76" s="5">
        <v>38</v>
      </c>
      <c r="Q76" s="5">
        <v>44</v>
      </c>
      <c r="R76" s="5">
        <v>226</v>
      </c>
      <c r="S76" s="5">
        <v>58</v>
      </c>
      <c r="T76" s="5">
        <v>462</v>
      </c>
      <c r="U76" s="6">
        <v>400</v>
      </c>
      <c r="V76" s="6">
        <v>320</v>
      </c>
      <c r="W76" s="6">
        <v>1292</v>
      </c>
      <c r="X76" s="6">
        <v>538</v>
      </c>
      <c r="Y76" s="6">
        <v>897</v>
      </c>
      <c r="Z76" s="6">
        <v>645</v>
      </c>
      <c r="AA76" s="6">
        <v>824</v>
      </c>
      <c r="AB76" s="6"/>
      <c r="AC76" s="6"/>
      <c r="AD76" s="22">
        <f t="shared" si="8"/>
        <v>6789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2</v>
      </c>
      <c r="D77" s="5">
        <v>1</v>
      </c>
      <c r="E77" s="5">
        <v>21</v>
      </c>
      <c r="F77" s="5">
        <v>1</v>
      </c>
      <c r="G77" s="5">
        <v>22</v>
      </c>
      <c r="H77" s="5">
        <v>21</v>
      </c>
      <c r="I77" s="5">
        <v>0</v>
      </c>
      <c r="J77" s="5">
        <v>3</v>
      </c>
      <c r="K77" s="5">
        <v>5</v>
      </c>
      <c r="L77" s="5">
        <v>3</v>
      </c>
      <c r="M77" s="5">
        <v>7</v>
      </c>
      <c r="N77" s="5">
        <v>16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6</v>
      </c>
      <c r="U77" s="6">
        <v>10</v>
      </c>
      <c r="V77" s="6">
        <v>0</v>
      </c>
      <c r="W77" s="6">
        <v>0</v>
      </c>
      <c r="X77" s="6">
        <v>0</v>
      </c>
      <c r="Y77" s="6">
        <v>48</v>
      </c>
      <c r="Z77" s="6">
        <v>1</v>
      </c>
      <c r="AA77" s="6">
        <v>2</v>
      </c>
      <c r="AB77" s="6"/>
      <c r="AC77" s="6"/>
      <c r="AD77" s="22">
        <f t="shared" si="8"/>
        <v>170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20</v>
      </c>
      <c r="D78" s="5">
        <v>4</v>
      </c>
      <c r="E78" s="5">
        <v>24</v>
      </c>
      <c r="F78" s="5">
        <v>5</v>
      </c>
      <c r="G78" s="5">
        <v>12</v>
      </c>
      <c r="H78" s="5">
        <v>42</v>
      </c>
      <c r="I78" s="5">
        <v>2</v>
      </c>
      <c r="J78" s="5">
        <v>0</v>
      </c>
      <c r="K78" s="5">
        <v>0</v>
      </c>
      <c r="L78" s="5">
        <v>3</v>
      </c>
      <c r="M78" s="5">
        <v>3</v>
      </c>
      <c r="N78" s="5">
        <v>3</v>
      </c>
      <c r="O78" s="5">
        <v>19</v>
      </c>
      <c r="P78" s="5">
        <v>0</v>
      </c>
      <c r="Q78" s="5">
        <v>1</v>
      </c>
      <c r="R78" s="5">
        <v>1</v>
      </c>
      <c r="S78" s="5">
        <v>0</v>
      </c>
      <c r="T78" s="5">
        <v>3</v>
      </c>
      <c r="U78" s="6">
        <v>10</v>
      </c>
      <c r="V78" s="6">
        <v>1</v>
      </c>
      <c r="W78" s="6">
        <v>10</v>
      </c>
      <c r="X78" s="6">
        <v>48</v>
      </c>
      <c r="Y78" s="6">
        <v>0</v>
      </c>
      <c r="Z78" s="6">
        <v>5</v>
      </c>
      <c r="AA78" s="6">
        <v>6</v>
      </c>
      <c r="AB78" s="6"/>
      <c r="AC78" s="6"/>
      <c r="AD78" s="22">
        <f t="shared" si="8"/>
        <v>222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66</v>
      </c>
      <c r="D79" s="5">
        <v>24</v>
      </c>
      <c r="E79" s="5">
        <v>14</v>
      </c>
      <c r="F79" s="5">
        <v>8</v>
      </c>
      <c r="G79" s="5">
        <v>35</v>
      </c>
      <c r="H79" s="5">
        <v>151</v>
      </c>
      <c r="I79" s="5">
        <v>7</v>
      </c>
      <c r="J79" s="5">
        <v>1</v>
      </c>
      <c r="K79" s="5">
        <v>0</v>
      </c>
      <c r="L79" s="5">
        <v>0</v>
      </c>
      <c r="M79" s="5">
        <v>3</v>
      </c>
      <c r="N79" s="5">
        <v>6</v>
      </c>
      <c r="O79" s="5">
        <v>19</v>
      </c>
      <c r="P79" s="5">
        <v>1</v>
      </c>
      <c r="Q79" s="5">
        <v>0</v>
      </c>
      <c r="R79" s="5">
        <v>5</v>
      </c>
      <c r="S79" s="5">
        <v>2</v>
      </c>
      <c r="T79" s="5">
        <v>13</v>
      </c>
      <c r="U79" s="6">
        <v>17</v>
      </c>
      <c r="V79" s="6">
        <v>0</v>
      </c>
      <c r="W79" s="6">
        <v>10</v>
      </c>
      <c r="X79" s="6">
        <v>22</v>
      </c>
      <c r="Y79" s="6">
        <v>4</v>
      </c>
      <c r="Z79" s="6">
        <v>14</v>
      </c>
      <c r="AA79" s="6">
        <v>24</v>
      </c>
      <c r="AB79" s="6"/>
      <c r="AC79" s="6"/>
      <c r="AD79" s="22">
        <f t="shared" si="8"/>
        <v>446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7</v>
      </c>
      <c r="D80" s="5">
        <v>16</v>
      </c>
      <c r="E80" s="5">
        <v>14</v>
      </c>
      <c r="F80" s="5">
        <v>10</v>
      </c>
      <c r="G80" s="5">
        <v>6</v>
      </c>
      <c r="H80" s="5">
        <v>67</v>
      </c>
      <c r="I80" s="5">
        <v>3</v>
      </c>
      <c r="J80" s="5">
        <v>6</v>
      </c>
      <c r="K80" s="5">
        <v>0</v>
      </c>
      <c r="L80" s="5">
        <v>0</v>
      </c>
      <c r="M80" s="5">
        <v>5</v>
      </c>
      <c r="N80" s="5">
        <v>16</v>
      </c>
      <c r="O80" s="5">
        <v>19</v>
      </c>
      <c r="P80" s="5">
        <v>0</v>
      </c>
      <c r="Q80" s="5">
        <v>0</v>
      </c>
      <c r="R80" s="5">
        <v>19</v>
      </c>
      <c r="S80" s="5">
        <v>1</v>
      </c>
      <c r="T80" s="5">
        <v>19</v>
      </c>
      <c r="U80" s="6">
        <v>0</v>
      </c>
      <c r="V80" s="6">
        <v>3</v>
      </c>
      <c r="W80" s="6">
        <v>2</v>
      </c>
      <c r="X80" s="6">
        <v>25</v>
      </c>
      <c r="Y80" s="6">
        <v>19</v>
      </c>
      <c r="Z80" s="6">
        <v>16</v>
      </c>
      <c r="AA80" s="6">
        <v>19</v>
      </c>
      <c r="AB80" s="6"/>
      <c r="AC80" s="6"/>
      <c r="AD80" s="22">
        <f t="shared" si="8"/>
        <v>292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20</v>
      </c>
      <c r="D81" s="5">
        <v>7</v>
      </c>
      <c r="E81" s="5">
        <v>23</v>
      </c>
      <c r="F81" s="5">
        <v>4</v>
      </c>
      <c r="G81" s="5">
        <v>21</v>
      </c>
      <c r="H81" s="5">
        <v>57</v>
      </c>
      <c r="I81" s="5">
        <v>7</v>
      </c>
      <c r="J81" s="5">
        <v>3</v>
      </c>
      <c r="K81" s="5">
        <v>0</v>
      </c>
      <c r="L81" s="5">
        <v>5</v>
      </c>
      <c r="M81" s="5">
        <v>0</v>
      </c>
      <c r="N81" s="5">
        <v>8</v>
      </c>
      <c r="O81" s="5">
        <v>7</v>
      </c>
      <c r="P81" s="5">
        <v>10</v>
      </c>
      <c r="Q81" s="5">
        <v>0</v>
      </c>
      <c r="R81" s="5">
        <v>4</v>
      </c>
      <c r="S81" s="5">
        <v>16</v>
      </c>
      <c r="T81" s="5">
        <v>1</v>
      </c>
      <c r="U81" s="6">
        <v>6</v>
      </c>
      <c r="V81" s="6">
        <v>1</v>
      </c>
      <c r="W81" s="6">
        <v>0</v>
      </c>
      <c r="X81" s="6">
        <v>7</v>
      </c>
      <c r="Y81" s="6">
        <v>6</v>
      </c>
      <c r="Z81" s="6">
        <v>4</v>
      </c>
      <c r="AA81" s="6">
        <v>24</v>
      </c>
      <c r="AB81" s="6"/>
      <c r="AC81" s="6"/>
      <c r="AD81" s="22">
        <f t="shared" si="8"/>
        <v>241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19</v>
      </c>
      <c r="D82" s="5">
        <v>18</v>
      </c>
      <c r="E82" s="5">
        <v>39</v>
      </c>
      <c r="F82" s="5">
        <v>16</v>
      </c>
      <c r="G82" s="5">
        <v>18</v>
      </c>
      <c r="H82" s="5">
        <v>65</v>
      </c>
      <c r="I82" s="5">
        <v>18</v>
      </c>
      <c r="J82" s="5">
        <v>7</v>
      </c>
      <c r="K82" s="5">
        <v>26</v>
      </c>
      <c r="L82" s="5">
        <v>29</v>
      </c>
      <c r="M82" s="5">
        <v>12</v>
      </c>
      <c r="N82" s="5">
        <v>0</v>
      </c>
      <c r="O82" s="5">
        <v>23</v>
      </c>
      <c r="P82" s="5">
        <v>17</v>
      </c>
      <c r="Q82" s="5">
        <v>0</v>
      </c>
      <c r="R82" s="5">
        <v>3</v>
      </c>
      <c r="S82" s="5">
        <v>1</v>
      </c>
      <c r="T82" s="5">
        <v>1</v>
      </c>
      <c r="U82" s="6">
        <v>9</v>
      </c>
      <c r="V82" s="6">
        <v>0</v>
      </c>
      <c r="W82" s="6">
        <v>31</v>
      </c>
      <c r="X82" s="6">
        <v>0</v>
      </c>
      <c r="Y82" s="6">
        <v>15</v>
      </c>
      <c r="Z82" s="6">
        <v>2</v>
      </c>
      <c r="AA82" s="6">
        <v>20</v>
      </c>
      <c r="AB82" s="6"/>
      <c r="AC82" s="6"/>
      <c r="AD82" s="22">
        <f t="shared" si="8"/>
        <v>389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30</v>
      </c>
      <c r="D83" s="5">
        <v>6</v>
      </c>
      <c r="E83" s="5">
        <v>19</v>
      </c>
      <c r="F83" s="5">
        <v>6</v>
      </c>
      <c r="G83" s="5">
        <v>24</v>
      </c>
      <c r="H83" s="5">
        <v>74</v>
      </c>
      <c r="I83" s="5">
        <v>1</v>
      </c>
      <c r="J83" s="5">
        <v>14</v>
      </c>
      <c r="K83" s="5">
        <v>11</v>
      </c>
      <c r="L83" s="5">
        <v>20</v>
      </c>
      <c r="M83" s="5">
        <v>26</v>
      </c>
      <c r="N83" s="5">
        <v>14</v>
      </c>
      <c r="O83" s="5">
        <v>0</v>
      </c>
      <c r="P83" s="5">
        <v>58</v>
      </c>
      <c r="Q83" s="5">
        <v>10</v>
      </c>
      <c r="R83" s="5">
        <v>108</v>
      </c>
      <c r="S83" s="5">
        <v>16</v>
      </c>
      <c r="T83" s="5">
        <v>185</v>
      </c>
      <c r="U83" s="6">
        <v>235</v>
      </c>
      <c r="V83" s="6">
        <v>102</v>
      </c>
      <c r="W83" s="6">
        <v>446</v>
      </c>
      <c r="X83" s="6">
        <v>198</v>
      </c>
      <c r="Y83" s="6">
        <v>344</v>
      </c>
      <c r="Z83" s="6">
        <v>208</v>
      </c>
      <c r="AA83" s="6">
        <v>263</v>
      </c>
      <c r="AB83" s="6"/>
      <c r="AC83" s="6"/>
      <c r="AD83" s="22">
        <f t="shared" si="8"/>
        <v>2418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1</v>
      </c>
      <c r="D84" s="5">
        <v>7</v>
      </c>
      <c r="E84" s="5">
        <v>1</v>
      </c>
      <c r="F84" s="5">
        <v>0</v>
      </c>
      <c r="G84" s="5">
        <v>0</v>
      </c>
      <c r="H84" s="5">
        <v>54</v>
      </c>
      <c r="I84" s="5">
        <v>0</v>
      </c>
      <c r="J84" s="5">
        <v>0</v>
      </c>
      <c r="K84" s="5">
        <v>5</v>
      </c>
      <c r="L84" s="5">
        <v>0</v>
      </c>
      <c r="M84" s="5">
        <v>2</v>
      </c>
      <c r="N84" s="5">
        <v>5</v>
      </c>
      <c r="O84" s="5">
        <v>57</v>
      </c>
      <c r="P84" s="5">
        <v>0</v>
      </c>
      <c r="Q84" s="5">
        <v>31</v>
      </c>
      <c r="R84" s="5">
        <v>32</v>
      </c>
      <c r="S84" s="5">
        <v>18</v>
      </c>
      <c r="T84" s="5">
        <v>127</v>
      </c>
      <c r="U84" s="6">
        <v>93</v>
      </c>
      <c r="V84" s="6">
        <v>27</v>
      </c>
      <c r="W84" s="6">
        <v>133</v>
      </c>
      <c r="X84" s="6">
        <v>74</v>
      </c>
      <c r="Y84" s="6">
        <v>105</v>
      </c>
      <c r="Z84" s="6">
        <v>150</v>
      </c>
      <c r="AA84" s="6">
        <v>121</v>
      </c>
      <c r="AB84" s="6"/>
      <c r="AC84" s="6"/>
      <c r="AD84" s="22">
        <f t="shared" si="8"/>
        <v>1043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0</v>
      </c>
      <c r="D85" s="5">
        <v>4</v>
      </c>
      <c r="E85" s="5">
        <v>0</v>
      </c>
      <c r="F85" s="5">
        <v>0</v>
      </c>
      <c r="G85" s="5">
        <v>3</v>
      </c>
      <c r="H85" s="5">
        <v>20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41</v>
      </c>
      <c r="Q85" s="5">
        <v>0</v>
      </c>
      <c r="R85" s="5">
        <v>4</v>
      </c>
      <c r="S85" s="5">
        <v>2</v>
      </c>
      <c r="T85" s="5">
        <v>36</v>
      </c>
      <c r="U85" s="6">
        <v>6</v>
      </c>
      <c r="V85" s="6">
        <v>1</v>
      </c>
      <c r="W85" s="6">
        <v>28</v>
      </c>
      <c r="X85" s="6">
        <v>21</v>
      </c>
      <c r="Y85" s="6">
        <v>34</v>
      </c>
      <c r="Z85" s="6">
        <v>46</v>
      </c>
      <c r="AA85" s="6">
        <v>30</v>
      </c>
      <c r="AB85" s="6"/>
      <c r="AC85" s="6"/>
      <c r="AD85" s="22">
        <f t="shared" si="8"/>
        <v>295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0</v>
      </c>
      <c r="D86" s="5">
        <v>7</v>
      </c>
      <c r="E86" s="5">
        <v>0</v>
      </c>
      <c r="F86" s="5">
        <v>0</v>
      </c>
      <c r="G86" s="5">
        <v>2</v>
      </c>
      <c r="H86" s="5">
        <v>268</v>
      </c>
      <c r="I86" s="5">
        <v>3</v>
      </c>
      <c r="J86" s="5">
        <v>2</v>
      </c>
      <c r="K86" s="5">
        <v>9</v>
      </c>
      <c r="L86" s="5">
        <v>11</v>
      </c>
      <c r="M86" s="5">
        <v>4</v>
      </c>
      <c r="N86" s="5">
        <v>3</v>
      </c>
      <c r="O86" s="5">
        <v>146</v>
      </c>
      <c r="P86" s="5">
        <v>50</v>
      </c>
      <c r="Q86" s="5">
        <v>2</v>
      </c>
      <c r="R86" s="5">
        <v>4</v>
      </c>
      <c r="S86" s="5">
        <v>8</v>
      </c>
      <c r="T86" s="5">
        <v>77</v>
      </c>
      <c r="U86" s="6">
        <v>22</v>
      </c>
      <c r="V86" s="6">
        <v>7</v>
      </c>
      <c r="W86" s="6">
        <v>46</v>
      </c>
      <c r="X86" s="6">
        <v>25</v>
      </c>
      <c r="Y86" s="6">
        <v>60</v>
      </c>
      <c r="Z86" s="6">
        <v>43</v>
      </c>
      <c r="AA86" s="6">
        <v>110</v>
      </c>
      <c r="AB86" s="6"/>
      <c r="AC86" s="6"/>
      <c r="AD86" s="22">
        <f t="shared" si="8"/>
        <v>909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0</v>
      </c>
      <c r="D87" s="5">
        <v>0</v>
      </c>
      <c r="E87" s="5">
        <v>0</v>
      </c>
      <c r="F87" s="5">
        <v>1</v>
      </c>
      <c r="G87" s="5">
        <v>0</v>
      </c>
      <c r="H87" s="5">
        <v>83</v>
      </c>
      <c r="I87" s="5">
        <v>0</v>
      </c>
      <c r="J87" s="5">
        <v>1</v>
      </c>
      <c r="K87" s="5">
        <v>9</v>
      </c>
      <c r="L87" s="5">
        <v>19</v>
      </c>
      <c r="M87" s="5">
        <v>0</v>
      </c>
      <c r="N87" s="5">
        <v>2</v>
      </c>
      <c r="O87" s="5">
        <v>20</v>
      </c>
      <c r="P87" s="5">
        <v>16</v>
      </c>
      <c r="Q87" s="5">
        <v>5</v>
      </c>
      <c r="R87" s="5">
        <v>7</v>
      </c>
      <c r="S87" s="5">
        <v>0</v>
      </c>
      <c r="T87" s="5">
        <v>47</v>
      </c>
      <c r="U87" s="5">
        <v>10</v>
      </c>
      <c r="V87" s="5">
        <v>2</v>
      </c>
      <c r="W87" s="5">
        <v>64</v>
      </c>
      <c r="X87" s="5">
        <v>61</v>
      </c>
      <c r="Y87" s="5">
        <v>81</v>
      </c>
      <c r="Z87" s="5">
        <v>77</v>
      </c>
      <c r="AA87" s="5">
        <v>94</v>
      </c>
      <c r="AB87" s="5"/>
      <c r="AC87" s="6"/>
      <c r="AD87" s="22">
        <f t="shared" si="8"/>
        <v>599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0</v>
      </c>
      <c r="D88" s="5">
        <v>11</v>
      </c>
      <c r="E88" s="5">
        <v>2</v>
      </c>
      <c r="F88" s="5">
        <v>19</v>
      </c>
      <c r="G88" s="5">
        <v>1</v>
      </c>
      <c r="H88" s="5">
        <v>576</v>
      </c>
      <c r="I88" s="5">
        <v>3</v>
      </c>
      <c r="J88" s="5">
        <v>1</v>
      </c>
      <c r="K88" s="5">
        <v>12</v>
      </c>
      <c r="L88" s="5">
        <v>16</v>
      </c>
      <c r="M88" s="5">
        <v>2</v>
      </c>
      <c r="N88" s="5">
        <v>0</v>
      </c>
      <c r="O88" s="5">
        <v>211</v>
      </c>
      <c r="P88" s="5">
        <v>128</v>
      </c>
      <c r="Q88" s="5">
        <v>27</v>
      </c>
      <c r="R88" s="5">
        <v>66</v>
      </c>
      <c r="S88" s="5">
        <v>30</v>
      </c>
      <c r="T88" s="5">
        <v>3</v>
      </c>
      <c r="U88" s="6">
        <v>146</v>
      </c>
      <c r="V88" s="6">
        <v>21</v>
      </c>
      <c r="W88" s="6">
        <v>229</v>
      </c>
      <c r="X88" s="6">
        <v>112</v>
      </c>
      <c r="Y88" s="6">
        <v>105</v>
      </c>
      <c r="Z88" s="6">
        <v>79</v>
      </c>
      <c r="AA88" s="6">
        <v>149</v>
      </c>
      <c r="AB88" s="6"/>
      <c r="AC88" s="6"/>
      <c r="AD88" s="22">
        <f t="shared" si="8"/>
        <v>1949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2</v>
      </c>
      <c r="D89" s="5">
        <v>0</v>
      </c>
      <c r="E89" s="5">
        <v>0</v>
      </c>
      <c r="F89" s="5">
        <v>10</v>
      </c>
      <c r="G89" s="5">
        <v>0</v>
      </c>
      <c r="H89" s="5">
        <v>455</v>
      </c>
      <c r="I89" s="5">
        <v>3</v>
      </c>
      <c r="J89" s="5">
        <v>19</v>
      </c>
      <c r="K89" s="5">
        <v>18</v>
      </c>
      <c r="L89" s="5">
        <v>5</v>
      </c>
      <c r="M89" s="5">
        <v>5</v>
      </c>
      <c r="N89" s="5">
        <v>5</v>
      </c>
      <c r="O89" s="5">
        <v>301</v>
      </c>
      <c r="P89" s="5">
        <v>117</v>
      </c>
      <c r="Q89" s="5">
        <v>6</v>
      </c>
      <c r="R89" s="5">
        <v>16</v>
      </c>
      <c r="S89" s="5">
        <v>6</v>
      </c>
      <c r="T89" s="5">
        <v>162</v>
      </c>
      <c r="U89" s="6">
        <v>7</v>
      </c>
      <c r="V89" s="6">
        <v>8</v>
      </c>
      <c r="W89" s="6">
        <v>82</v>
      </c>
      <c r="X89" s="6">
        <v>20</v>
      </c>
      <c r="Y89" s="6">
        <v>115</v>
      </c>
      <c r="Z89" s="6">
        <v>73</v>
      </c>
      <c r="AA89" s="6">
        <v>145</v>
      </c>
      <c r="AB89" s="6"/>
      <c r="AC89" s="6"/>
      <c r="AD89" s="22">
        <f t="shared" si="8"/>
        <v>1580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5</v>
      </c>
      <c r="D90" s="5">
        <v>0</v>
      </c>
      <c r="E90" s="5">
        <v>1</v>
      </c>
      <c r="F90" s="5">
        <v>7</v>
      </c>
      <c r="G90" s="5">
        <v>2</v>
      </c>
      <c r="H90" s="5">
        <v>321</v>
      </c>
      <c r="I90" s="5">
        <v>0</v>
      </c>
      <c r="J90" s="5">
        <v>3</v>
      </c>
      <c r="K90" s="5">
        <v>4</v>
      </c>
      <c r="L90" s="5">
        <v>0</v>
      </c>
      <c r="M90" s="5">
        <v>12</v>
      </c>
      <c r="N90" s="5">
        <v>5</v>
      </c>
      <c r="O90" s="5">
        <v>95</v>
      </c>
      <c r="P90" s="5">
        <v>26</v>
      </c>
      <c r="Q90" s="5">
        <v>2</v>
      </c>
      <c r="R90" s="5">
        <v>5</v>
      </c>
      <c r="S90" s="5">
        <v>11</v>
      </c>
      <c r="T90" s="5">
        <v>14</v>
      </c>
      <c r="U90" s="6">
        <v>8</v>
      </c>
      <c r="V90" s="6">
        <v>1</v>
      </c>
      <c r="W90" s="6">
        <v>66</v>
      </c>
      <c r="X90" s="6">
        <v>56</v>
      </c>
      <c r="Y90" s="6">
        <v>25</v>
      </c>
      <c r="Z90" s="6">
        <v>50</v>
      </c>
      <c r="AA90" s="6">
        <v>40</v>
      </c>
      <c r="AB90" s="6"/>
      <c r="AC90" s="6"/>
      <c r="AD90" s="22">
        <f t="shared" si="8"/>
        <v>759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0</v>
      </c>
      <c r="D91" s="5">
        <v>1</v>
      </c>
      <c r="E91" s="5">
        <v>4</v>
      </c>
      <c r="F91" s="5">
        <v>1</v>
      </c>
      <c r="G91" s="5">
        <v>1</v>
      </c>
      <c r="H91" s="5">
        <v>1358</v>
      </c>
      <c r="I91" s="5">
        <v>2</v>
      </c>
      <c r="J91" s="5">
        <v>12</v>
      </c>
      <c r="K91" s="5">
        <v>33</v>
      </c>
      <c r="L91" s="5">
        <v>2</v>
      </c>
      <c r="M91" s="5">
        <v>2</v>
      </c>
      <c r="N91" s="5">
        <v>21</v>
      </c>
      <c r="O91" s="5">
        <v>461</v>
      </c>
      <c r="P91" s="5">
        <v>183</v>
      </c>
      <c r="Q91" s="5">
        <v>33</v>
      </c>
      <c r="R91" s="5">
        <v>31</v>
      </c>
      <c r="S91" s="5">
        <v>45</v>
      </c>
      <c r="T91" s="5">
        <v>219</v>
      </c>
      <c r="U91" s="6">
        <v>65</v>
      </c>
      <c r="V91" s="6">
        <v>73</v>
      </c>
      <c r="W91" s="6">
        <v>18</v>
      </c>
      <c r="X91" s="6">
        <v>34</v>
      </c>
      <c r="Y91" s="6">
        <v>125</v>
      </c>
      <c r="Z91" s="6">
        <v>222</v>
      </c>
      <c r="AA91" s="6">
        <v>418</v>
      </c>
      <c r="AB91" s="6"/>
      <c r="AC91" s="6"/>
      <c r="AD91" s="22">
        <f t="shared" si="8"/>
        <v>3364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0</v>
      </c>
      <c r="D92" s="5">
        <v>12</v>
      </c>
      <c r="E92" s="5">
        <v>4</v>
      </c>
      <c r="F92" s="5">
        <v>0</v>
      </c>
      <c r="G92" s="5">
        <v>1</v>
      </c>
      <c r="H92" s="5">
        <v>652</v>
      </c>
      <c r="I92" s="5">
        <v>0</v>
      </c>
      <c r="J92" s="5">
        <v>38</v>
      </c>
      <c r="K92" s="5">
        <v>23</v>
      </c>
      <c r="L92" s="5">
        <v>31</v>
      </c>
      <c r="M92" s="5">
        <v>9</v>
      </c>
      <c r="N92" s="5">
        <v>4</v>
      </c>
      <c r="O92" s="5">
        <v>250</v>
      </c>
      <c r="P92" s="5">
        <v>130</v>
      </c>
      <c r="Q92" s="5">
        <v>15</v>
      </c>
      <c r="R92" s="5">
        <v>29</v>
      </c>
      <c r="S92" s="5">
        <v>75</v>
      </c>
      <c r="T92" s="5">
        <v>111</v>
      </c>
      <c r="U92" s="6">
        <v>37</v>
      </c>
      <c r="V92" s="6">
        <v>72</v>
      </c>
      <c r="W92" s="6">
        <v>32</v>
      </c>
      <c r="X92" s="6">
        <v>5</v>
      </c>
      <c r="Y92" s="6">
        <v>91</v>
      </c>
      <c r="Z92" s="6">
        <v>136</v>
      </c>
      <c r="AA92" s="6">
        <v>253</v>
      </c>
      <c r="AB92" s="6"/>
      <c r="AC92" s="6"/>
      <c r="AD92" s="22">
        <f t="shared" si="8"/>
        <v>2010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0</v>
      </c>
      <c r="D93" s="5">
        <v>2</v>
      </c>
      <c r="E93" s="5">
        <v>0</v>
      </c>
      <c r="F93" s="5">
        <v>4</v>
      </c>
      <c r="G93" s="5">
        <v>1</v>
      </c>
      <c r="H93" s="5">
        <v>991</v>
      </c>
      <c r="I93" s="5">
        <v>45</v>
      </c>
      <c r="J93" s="5">
        <v>4</v>
      </c>
      <c r="K93" s="5">
        <v>7</v>
      </c>
      <c r="L93" s="5">
        <v>17</v>
      </c>
      <c r="M93" s="5">
        <v>1</v>
      </c>
      <c r="N93" s="5">
        <v>23</v>
      </c>
      <c r="O93" s="5">
        <v>379</v>
      </c>
      <c r="P93" s="5">
        <v>127</v>
      </c>
      <c r="Q93" s="5">
        <v>26</v>
      </c>
      <c r="R93" s="5">
        <v>56</v>
      </c>
      <c r="S93" s="5">
        <v>88</v>
      </c>
      <c r="T93" s="5">
        <v>139</v>
      </c>
      <c r="U93" s="6">
        <v>107</v>
      </c>
      <c r="V93" s="6">
        <v>30</v>
      </c>
      <c r="W93" s="6">
        <v>158</v>
      </c>
      <c r="X93" s="6">
        <v>98</v>
      </c>
      <c r="Y93" s="6">
        <v>8</v>
      </c>
      <c r="Z93" s="6">
        <v>168</v>
      </c>
      <c r="AA93" s="6">
        <v>392</v>
      </c>
      <c r="AB93" s="6"/>
      <c r="AC93" s="6"/>
      <c r="AD93" s="22">
        <f t="shared" si="8"/>
        <v>2871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0</v>
      </c>
      <c r="D94" s="5">
        <v>2</v>
      </c>
      <c r="E94" s="5">
        <v>3</v>
      </c>
      <c r="F94" s="5">
        <v>4</v>
      </c>
      <c r="G94" s="5">
        <v>3</v>
      </c>
      <c r="H94" s="5">
        <v>698</v>
      </c>
      <c r="I94" s="5">
        <v>6</v>
      </c>
      <c r="J94" s="5">
        <v>3</v>
      </c>
      <c r="K94" s="5">
        <v>11</v>
      </c>
      <c r="L94" s="5">
        <v>16</v>
      </c>
      <c r="M94" s="5">
        <v>4</v>
      </c>
      <c r="N94" s="5">
        <v>5</v>
      </c>
      <c r="O94" s="5">
        <v>252</v>
      </c>
      <c r="P94" s="5">
        <v>180</v>
      </c>
      <c r="Q94" s="5">
        <v>48</v>
      </c>
      <c r="R94" s="5">
        <v>46</v>
      </c>
      <c r="S94" s="5">
        <v>62</v>
      </c>
      <c r="T94" s="5">
        <v>69</v>
      </c>
      <c r="U94" s="6">
        <v>89</v>
      </c>
      <c r="V94" s="6">
        <v>88</v>
      </c>
      <c r="W94" s="6">
        <v>274</v>
      </c>
      <c r="X94" s="6">
        <v>160</v>
      </c>
      <c r="Y94" s="6">
        <v>253</v>
      </c>
      <c r="Z94" s="6">
        <v>5</v>
      </c>
      <c r="AA94" s="6">
        <v>154</v>
      </c>
      <c r="AB94" s="6"/>
      <c r="AC94" s="6"/>
      <c r="AD94" s="22">
        <f t="shared" si="8"/>
        <v>2435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0</v>
      </c>
      <c r="D95" s="5">
        <v>9</v>
      </c>
      <c r="E95" s="5">
        <v>0</v>
      </c>
      <c r="F95" s="5">
        <v>2</v>
      </c>
      <c r="G95" s="5">
        <v>4</v>
      </c>
      <c r="H95" s="5">
        <v>1092</v>
      </c>
      <c r="I95" s="5">
        <v>0</v>
      </c>
      <c r="J95" s="5">
        <v>1</v>
      </c>
      <c r="K95" s="5">
        <v>19</v>
      </c>
      <c r="L95" s="5">
        <v>21</v>
      </c>
      <c r="M95" s="5">
        <v>16</v>
      </c>
      <c r="N95" s="5">
        <v>19</v>
      </c>
      <c r="O95" s="5">
        <v>430</v>
      </c>
      <c r="P95" s="5">
        <v>139</v>
      </c>
      <c r="Q95" s="5">
        <v>39</v>
      </c>
      <c r="R95" s="5">
        <v>74</v>
      </c>
      <c r="S95" s="5">
        <v>82</v>
      </c>
      <c r="T95" s="5">
        <v>140</v>
      </c>
      <c r="U95" s="6">
        <v>117</v>
      </c>
      <c r="V95" s="6">
        <v>51</v>
      </c>
      <c r="W95" s="6">
        <v>377</v>
      </c>
      <c r="X95" s="6">
        <v>255</v>
      </c>
      <c r="Y95" s="6">
        <v>395</v>
      </c>
      <c r="Z95" s="6">
        <v>199</v>
      </c>
      <c r="AA95" s="6">
        <v>2</v>
      </c>
      <c r="AB95" s="6"/>
      <c r="AC95" s="6"/>
      <c r="AD95" s="22">
        <f t="shared" si="8"/>
        <v>3483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410</v>
      </c>
      <c r="D98" s="23">
        <f t="shared" si="11"/>
        <v>253</v>
      </c>
      <c r="E98" s="23">
        <f t="shared" si="11"/>
        <v>263</v>
      </c>
      <c r="F98" s="23">
        <f t="shared" si="11"/>
        <v>128</v>
      </c>
      <c r="G98" s="23">
        <f t="shared" si="11"/>
        <v>287</v>
      </c>
      <c r="H98" s="23">
        <f t="shared" si="11"/>
        <v>7727</v>
      </c>
      <c r="I98" s="23">
        <f t="shared" si="11"/>
        <v>156</v>
      </c>
      <c r="J98" s="23">
        <f t="shared" si="11"/>
        <v>202</v>
      </c>
      <c r="K98" s="23">
        <f t="shared" si="11"/>
        <v>388</v>
      </c>
      <c r="L98" s="23">
        <f t="shared" si="11"/>
        <v>297</v>
      </c>
      <c r="M98" s="23">
        <f t="shared" si="11"/>
        <v>223</v>
      </c>
      <c r="N98" s="23">
        <f t="shared" si="11"/>
        <v>345</v>
      </c>
      <c r="O98" s="23">
        <f t="shared" si="11"/>
        <v>2944</v>
      </c>
      <c r="P98" s="23">
        <f t="shared" si="11"/>
        <v>1269</v>
      </c>
      <c r="Q98" s="23">
        <f t="shared" si="11"/>
        <v>324</v>
      </c>
      <c r="R98" s="23">
        <f t="shared" si="11"/>
        <v>750</v>
      </c>
      <c r="S98" s="23">
        <f t="shared" si="11"/>
        <v>523</v>
      </c>
      <c r="T98" s="23">
        <f t="shared" si="11"/>
        <v>1887</v>
      </c>
      <c r="U98" s="23">
        <f t="shared" si="11"/>
        <v>1415</v>
      </c>
      <c r="V98" s="23">
        <f t="shared" si="11"/>
        <v>821</v>
      </c>
      <c r="W98" s="23">
        <f t="shared" si="11"/>
        <v>3323</v>
      </c>
      <c r="X98" s="23">
        <f t="shared" si="11"/>
        <v>1776</v>
      </c>
      <c r="Y98" s="23">
        <f t="shared" si="11"/>
        <v>2735</v>
      </c>
      <c r="Z98" s="23">
        <f t="shared" si="11"/>
        <v>2157</v>
      </c>
      <c r="AA98" s="23">
        <f t="shared" si="11"/>
        <v>3113</v>
      </c>
      <c r="AB98" s="23">
        <f t="shared" si="11"/>
        <v>0</v>
      </c>
      <c r="AC98" s="23">
        <f t="shared" si="11"/>
        <v>0</v>
      </c>
      <c r="AD98" s="23">
        <f>SUM(AD71:AD97)</f>
        <v>33716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Septiembre</v>
      </c>
      <c r="E102" t="s">
        <v>29</v>
      </c>
    </row>
    <row r="103" spans="2:59" ht="85.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11</v>
      </c>
      <c r="D104" s="5">
        <f t="shared" ref="D104:AB104" si="12">+D7+D39+D71</f>
        <v>110</v>
      </c>
      <c r="E104" s="5">
        <f t="shared" si="12"/>
        <v>418</v>
      </c>
      <c r="F104" s="5">
        <f t="shared" si="12"/>
        <v>494</v>
      </c>
      <c r="G104" s="5">
        <f t="shared" si="12"/>
        <v>465</v>
      </c>
      <c r="H104" s="5">
        <f t="shared" si="12"/>
        <v>5552</v>
      </c>
      <c r="I104" s="5">
        <f t="shared" si="12"/>
        <v>518</v>
      </c>
      <c r="J104" s="5">
        <f t="shared" si="12"/>
        <v>768</v>
      </c>
      <c r="K104" s="5">
        <f t="shared" si="12"/>
        <v>506</v>
      </c>
      <c r="L104" s="5">
        <f t="shared" si="12"/>
        <v>443</v>
      </c>
      <c r="M104" s="5">
        <f t="shared" si="12"/>
        <v>452</v>
      </c>
      <c r="N104" s="5">
        <f t="shared" si="12"/>
        <v>506</v>
      </c>
      <c r="O104" s="5">
        <f t="shared" si="12"/>
        <v>500</v>
      </c>
      <c r="P104" s="5">
        <f t="shared" si="12"/>
        <v>131</v>
      </c>
      <c r="Q104" s="5">
        <f t="shared" si="12"/>
        <v>72</v>
      </c>
      <c r="R104" s="5">
        <f t="shared" si="12"/>
        <v>203</v>
      </c>
      <c r="S104" s="5">
        <f t="shared" si="12"/>
        <v>116</v>
      </c>
      <c r="T104" s="5">
        <f t="shared" si="12"/>
        <v>226</v>
      </c>
      <c r="U104" s="6">
        <f t="shared" si="12"/>
        <v>112</v>
      </c>
      <c r="V104" s="6">
        <f t="shared" si="12"/>
        <v>87</v>
      </c>
      <c r="W104" s="6">
        <f t="shared" si="12"/>
        <v>65</v>
      </c>
      <c r="X104" s="6">
        <f t="shared" si="12"/>
        <v>37</v>
      </c>
      <c r="Y104" s="6">
        <f t="shared" si="12"/>
        <v>49</v>
      </c>
      <c r="Z104" s="6">
        <f t="shared" si="12"/>
        <v>70</v>
      </c>
      <c r="AA104" s="6">
        <f t="shared" si="12"/>
        <v>187</v>
      </c>
      <c r="AB104" s="6">
        <f t="shared" si="12"/>
        <v>0</v>
      </c>
      <c r="AC104" s="6">
        <v>0</v>
      </c>
      <c r="AD104" s="22">
        <f>SUM(C104:AC104)</f>
        <v>12098</v>
      </c>
    </row>
    <row r="105" spans="2:59" x14ac:dyDescent="0.3">
      <c r="B105" s="21" t="s">
        <v>50</v>
      </c>
      <c r="C105" s="5">
        <f t="shared" ref="C105:AB114" si="13">+C8+C40+C72</f>
        <v>183</v>
      </c>
      <c r="D105" s="5">
        <f t="shared" si="13"/>
        <v>13</v>
      </c>
      <c r="E105" s="5">
        <f t="shared" si="13"/>
        <v>135</v>
      </c>
      <c r="F105" s="5">
        <f t="shared" si="13"/>
        <v>135</v>
      </c>
      <c r="G105" s="5">
        <f t="shared" si="13"/>
        <v>189</v>
      </c>
      <c r="H105" s="5">
        <f t="shared" si="13"/>
        <v>3479</v>
      </c>
      <c r="I105" s="5">
        <f t="shared" si="13"/>
        <v>589</v>
      </c>
      <c r="J105" s="5">
        <f t="shared" si="13"/>
        <v>662</v>
      </c>
      <c r="K105" s="5">
        <f t="shared" si="13"/>
        <v>612</v>
      </c>
      <c r="L105" s="5">
        <f t="shared" si="13"/>
        <v>568</v>
      </c>
      <c r="M105" s="5">
        <f t="shared" si="13"/>
        <v>358</v>
      </c>
      <c r="N105" s="5">
        <f t="shared" si="13"/>
        <v>592</v>
      </c>
      <c r="O105" s="5">
        <f t="shared" si="13"/>
        <v>752</v>
      </c>
      <c r="P105" s="5">
        <f t="shared" si="13"/>
        <v>135</v>
      </c>
      <c r="Q105" s="5">
        <f t="shared" si="13"/>
        <v>217</v>
      </c>
      <c r="R105" s="5">
        <f t="shared" si="13"/>
        <v>192</v>
      </c>
      <c r="S105" s="5">
        <f t="shared" si="13"/>
        <v>215</v>
      </c>
      <c r="T105" s="5">
        <f t="shared" si="13"/>
        <v>278</v>
      </c>
      <c r="U105" s="6">
        <f t="shared" si="13"/>
        <v>77</v>
      </c>
      <c r="V105" s="6">
        <f t="shared" si="13"/>
        <v>124</v>
      </c>
      <c r="W105" s="6">
        <f t="shared" si="13"/>
        <v>212</v>
      </c>
      <c r="X105" s="6">
        <f t="shared" si="13"/>
        <v>55</v>
      </c>
      <c r="Y105" s="6">
        <f t="shared" si="13"/>
        <v>53</v>
      </c>
      <c r="Z105" s="6">
        <f t="shared" si="13"/>
        <v>63</v>
      </c>
      <c r="AA105" s="6">
        <f t="shared" si="13"/>
        <v>232</v>
      </c>
      <c r="AB105" s="6">
        <f t="shared" si="13"/>
        <v>0</v>
      </c>
      <c r="AC105" s="6">
        <v>0</v>
      </c>
      <c r="AD105" s="22">
        <f t="shared" ref="AD105:AD130" si="14">SUM(C105:AC105)</f>
        <v>10120</v>
      </c>
    </row>
    <row r="106" spans="2:59" x14ac:dyDescent="0.3">
      <c r="B106" s="21" t="s">
        <v>61</v>
      </c>
      <c r="C106" s="5">
        <f t="shared" si="13"/>
        <v>484</v>
      </c>
      <c r="D106" s="5">
        <f t="shared" si="13"/>
        <v>53</v>
      </c>
      <c r="E106" s="5">
        <f t="shared" si="13"/>
        <v>7</v>
      </c>
      <c r="F106" s="5">
        <f t="shared" si="13"/>
        <v>128</v>
      </c>
      <c r="G106" s="5">
        <f t="shared" si="13"/>
        <v>178</v>
      </c>
      <c r="H106" s="5">
        <f t="shared" si="13"/>
        <v>3329</v>
      </c>
      <c r="I106" s="5">
        <f t="shared" si="13"/>
        <v>469</v>
      </c>
      <c r="J106" s="5">
        <f t="shared" si="13"/>
        <v>454</v>
      </c>
      <c r="K106" s="5">
        <f t="shared" si="13"/>
        <v>360</v>
      </c>
      <c r="L106" s="5">
        <f t="shared" si="13"/>
        <v>496</v>
      </c>
      <c r="M106" s="5">
        <f t="shared" si="13"/>
        <v>277</v>
      </c>
      <c r="N106" s="5">
        <f t="shared" si="13"/>
        <v>531</v>
      </c>
      <c r="O106" s="5">
        <f t="shared" si="13"/>
        <v>511</v>
      </c>
      <c r="P106" s="5">
        <f t="shared" si="13"/>
        <v>89</v>
      </c>
      <c r="Q106" s="5">
        <f t="shared" si="13"/>
        <v>96</v>
      </c>
      <c r="R106" s="5">
        <f t="shared" si="13"/>
        <v>124</v>
      </c>
      <c r="S106" s="5">
        <f t="shared" si="13"/>
        <v>130</v>
      </c>
      <c r="T106" s="5">
        <f t="shared" si="13"/>
        <v>208</v>
      </c>
      <c r="U106" s="6">
        <f t="shared" si="13"/>
        <v>129</v>
      </c>
      <c r="V106" s="6">
        <f t="shared" si="13"/>
        <v>93</v>
      </c>
      <c r="W106" s="6">
        <f t="shared" si="13"/>
        <v>151</v>
      </c>
      <c r="X106" s="6">
        <f t="shared" si="13"/>
        <v>41</v>
      </c>
      <c r="Y106" s="6">
        <f t="shared" si="13"/>
        <v>66</v>
      </c>
      <c r="Z106" s="6">
        <f t="shared" si="13"/>
        <v>49</v>
      </c>
      <c r="AA106" s="6">
        <f t="shared" si="13"/>
        <v>205</v>
      </c>
      <c r="AB106" s="6">
        <f t="shared" si="13"/>
        <v>0</v>
      </c>
      <c r="AC106" s="6">
        <v>0</v>
      </c>
      <c r="AD106" s="22">
        <f t="shared" si="14"/>
        <v>8658</v>
      </c>
    </row>
    <row r="107" spans="2:59" x14ac:dyDescent="0.3">
      <c r="B107" s="21" t="s">
        <v>7</v>
      </c>
      <c r="C107" s="5">
        <f t="shared" si="13"/>
        <v>556</v>
      </c>
      <c r="D107" s="5">
        <f t="shared" si="13"/>
        <v>109</v>
      </c>
      <c r="E107" s="5">
        <f t="shared" si="13"/>
        <v>120</v>
      </c>
      <c r="F107" s="5">
        <f t="shared" si="13"/>
        <v>17</v>
      </c>
      <c r="G107" s="5">
        <f t="shared" si="13"/>
        <v>24</v>
      </c>
      <c r="H107" s="5">
        <f t="shared" si="13"/>
        <v>1548</v>
      </c>
      <c r="I107" s="5">
        <f t="shared" si="13"/>
        <v>354</v>
      </c>
      <c r="J107" s="5">
        <f t="shared" si="13"/>
        <v>392</v>
      </c>
      <c r="K107" s="5">
        <f t="shared" si="13"/>
        <v>312</v>
      </c>
      <c r="L107" s="5">
        <f t="shared" si="13"/>
        <v>436</v>
      </c>
      <c r="M107" s="5">
        <f t="shared" si="13"/>
        <v>148</v>
      </c>
      <c r="N107" s="5">
        <f t="shared" si="13"/>
        <v>402</v>
      </c>
      <c r="O107" s="5">
        <f t="shared" si="13"/>
        <v>304</v>
      </c>
      <c r="P107" s="5">
        <f t="shared" si="13"/>
        <v>93</v>
      </c>
      <c r="Q107" s="5">
        <f t="shared" si="13"/>
        <v>29</v>
      </c>
      <c r="R107" s="5">
        <f t="shared" si="13"/>
        <v>156</v>
      </c>
      <c r="S107" s="5">
        <f t="shared" si="13"/>
        <v>131</v>
      </c>
      <c r="T107" s="5">
        <f t="shared" si="13"/>
        <v>169</v>
      </c>
      <c r="U107" s="6">
        <f t="shared" si="13"/>
        <v>113</v>
      </c>
      <c r="V107" s="6">
        <f t="shared" si="13"/>
        <v>123</v>
      </c>
      <c r="W107" s="6">
        <f t="shared" si="13"/>
        <v>72</v>
      </c>
      <c r="X107" s="6">
        <f t="shared" si="13"/>
        <v>25</v>
      </c>
      <c r="Y107" s="6">
        <f t="shared" si="13"/>
        <v>73</v>
      </c>
      <c r="Z107" s="6">
        <f t="shared" si="13"/>
        <v>34</v>
      </c>
      <c r="AA107" s="6">
        <f t="shared" si="13"/>
        <v>96</v>
      </c>
      <c r="AB107" s="6">
        <f t="shared" si="13"/>
        <v>0</v>
      </c>
      <c r="AC107" s="6">
        <v>0</v>
      </c>
      <c r="AD107" s="22">
        <f t="shared" si="14"/>
        <v>5836</v>
      </c>
    </row>
    <row r="108" spans="2:59" x14ac:dyDescent="0.3">
      <c r="B108" s="21" t="s">
        <v>8</v>
      </c>
      <c r="C108" s="5">
        <f t="shared" si="13"/>
        <v>699</v>
      </c>
      <c r="D108" s="5">
        <f t="shared" si="13"/>
        <v>156</v>
      </c>
      <c r="E108" s="5">
        <f t="shared" si="13"/>
        <v>217</v>
      </c>
      <c r="F108" s="5">
        <f t="shared" si="13"/>
        <v>15</v>
      </c>
      <c r="G108" s="5">
        <f t="shared" si="13"/>
        <v>9</v>
      </c>
      <c r="H108" s="5">
        <f t="shared" si="13"/>
        <v>3029</v>
      </c>
      <c r="I108" s="5">
        <f t="shared" si="13"/>
        <v>496</v>
      </c>
      <c r="J108" s="5">
        <f t="shared" si="13"/>
        <v>852</v>
      </c>
      <c r="K108" s="5">
        <f t="shared" si="13"/>
        <v>572</v>
      </c>
      <c r="L108" s="5">
        <f t="shared" si="13"/>
        <v>788</v>
      </c>
      <c r="M108" s="5">
        <f t="shared" si="13"/>
        <v>423</v>
      </c>
      <c r="N108" s="5">
        <f t="shared" si="13"/>
        <v>739</v>
      </c>
      <c r="O108" s="5">
        <f t="shared" si="13"/>
        <v>391</v>
      </c>
      <c r="P108" s="5">
        <f t="shared" si="13"/>
        <v>182</v>
      </c>
      <c r="Q108" s="5">
        <f t="shared" si="13"/>
        <v>77</v>
      </c>
      <c r="R108" s="5">
        <f t="shared" si="13"/>
        <v>249</v>
      </c>
      <c r="S108" s="5">
        <f t="shared" si="13"/>
        <v>135</v>
      </c>
      <c r="T108" s="5">
        <f t="shared" si="13"/>
        <v>345</v>
      </c>
      <c r="U108" s="6">
        <f t="shared" si="13"/>
        <v>110</v>
      </c>
      <c r="V108" s="6">
        <f t="shared" si="13"/>
        <v>98</v>
      </c>
      <c r="W108" s="6">
        <f t="shared" si="13"/>
        <v>163</v>
      </c>
      <c r="X108" s="6">
        <f t="shared" si="13"/>
        <v>120</v>
      </c>
      <c r="Y108" s="6">
        <f t="shared" si="13"/>
        <v>87</v>
      </c>
      <c r="Z108" s="6">
        <f t="shared" si="13"/>
        <v>150</v>
      </c>
      <c r="AA108" s="6">
        <f t="shared" si="13"/>
        <v>259</v>
      </c>
      <c r="AB108" s="6">
        <f t="shared" si="13"/>
        <v>0</v>
      </c>
      <c r="AC108" s="6">
        <v>0</v>
      </c>
      <c r="AD108" s="22">
        <f t="shared" si="14"/>
        <v>10361</v>
      </c>
    </row>
    <row r="109" spans="2:59" x14ac:dyDescent="0.3">
      <c r="B109" s="21" t="s">
        <v>62</v>
      </c>
      <c r="C109" s="5">
        <f t="shared" si="13"/>
        <v>7079</v>
      </c>
      <c r="D109" s="5">
        <f t="shared" si="13"/>
        <v>3017</v>
      </c>
      <c r="E109" s="5">
        <f t="shared" si="13"/>
        <v>3237</v>
      </c>
      <c r="F109" s="5">
        <f t="shared" si="13"/>
        <v>1666</v>
      </c>
      <c r="G109" s="5">
        <f t="shared" si="13"/>
        <v>2511</v>
      </c>
      <c r="H109" s="5">
        <f t="shared" si="13"/>
        <v>5108</v>
      </c>
      <c r="I109" s="5">
        <f t="shared" si="13"/>
        <v>500</v>
      </c>
      <c r="J109" s="5">
        <f t="shared" si="13"/>
        <v>1073</v>
      </c>
      <c r="K109" s="5">
        <f t="shared" si="13"/>
        <v>2526</v>
      </c>
      <c r="L109" s="5">
        <f t="shared" si="13"/>
        <v>1791</v>
      </c>
      <c r="M109" s="5">
        <f t="shared" si="13"/>
        <v>1591</v>
      </c>
      <c r="N109" s="5">
        <f t="shared" si="13"/>
        <v>1521</v>
      </c>
      <c r="O109" s="5">
        <f t="shared" si="13"/>
        <v>2497</v>
      </c>
      <c r="P109" s="5">
        <f t="shared" si="13"/>
        <v>1358</v>
      </c>
      <c r="Q109" s="5">
        <f t="shared" si="13"/>
        <v>1955</v>
      </c>
      <c r="R109" s="5">
        <f t="shared" si="13"/>
        <v>10398</v>
      </c>
      <c r="S109" s="5">
        <f t="shared" si="13"/>
        <v>3573</v>
      </c>
      <c r="T109" s="5">
        <f t="shared" si="13"/>
        <v>15656</v>
      </c>
      <c r="U109" s="6">
        <f t="shared" si="13"/>
        <v>12790</v>
      </c>
      <c r="V109" s="6">
        <f t="shared" si="13"/>
        <v>6996</v>
      </c>
      <c r="W109" s="6">
        <f t="shared" si="13"/>
        <v>17747</v>
      </c>
      <c r="X109" s="6">
        <f t="shared" si="13"/>
        <v>10184</v>
      </c>
      <c r="Y109" s="6">
        <f t="shared" si="13"/>
        <v>15824</v>
      </c>
      <c r="Z109" s="6">
        <f t="shared" si="13"/>
        <v>12900</v>
      </c>
      <c r="AA109" s="6">
        <f t="shared" si="13"/>
        <v>15763</v>
      </c>
      <c r="AB109" s="6">
        <f t="shared" si="13"/>
        <v>0</v>
      </c>
      <c r="AC109" s="6">
        <v>0</v>
      </c>
      <c r="AD109" s="22">
        <f t="shared" si="14"/>
        <v>159261</v>
      </c>
    </row>
    <row r="110" spans="2:59" x14ac:dyDescent="0.3">
      <c r="B110" s="21" t="s">
        <v>10</v>
      </c>
      <c r="C110" s="5">
        <f t="shared" si="13"/>
        <v>557</v>
      </c>
      <c r="D110" s="5">
        <f t="shared" si="13"/>
        <v>460</v>
      </c>
      <c r="E110" s="5">
        <f t="shared" si="13"/>
        <v>367</v>
      </c>
      <c r="F110" s="5">
        <f t="shared" si="13"/>
        <v>375</v>
      </c>
      <c r="G110" s="5">
        <f t="shared" si="13"/>
        <v>435</v>
      </c>
      <c r="H110" s="5">
        <f t="shared" si="13"/>
        <v>518</v>
      </c>
      <c r="I110" s="5">
        <f t="shared" si="13"/>
        <v>5</v>
      </c>
      <c r="J110" s="5">
        <f t="shared" si="13"/>
        <v>134</v>
      </c>
      <c r="K110" s="5">
        <f t="shared" si="13"/>
        <v>259</v>
      </c>
      <c r="L110" s="5">
        <f t="shared" si="13"/>
        <v>353</v>
      </c>
      <c r="M110" s="5">
        <f t="shared" si="13"/>
        <v>351</v>
      </c>
      <c r="N110" s="5">
        <f t="shared" si="13"/>
        <v>391</v>
      </c>
      <c r="O110" s="5">
        <f t="shared" si="13"/>
        <v>26</v>
      </c>
      <c r="P110" s="5">
        <f t="shared" si="13"/>
        <v>56</v>
      </c>
      <c r="Q110" s="5">
        <f t="shared" si="13"/>
        <v>39</v>
      </c>
      <c r="R110" s="5">
        <f t="shared" si="13"/>
        <v>189</v>
      </c>
      <c r="S110" s="5">
        <f t="shared" si="13"/>
        <v>31</v>
      </c>
      <c r="T110" s="5">
        <f t="shared" si="13"/>
        <v>156</v>
      </c>
      <c r="U110" s="6">
        <f t="shared" si="13"/>
        <v>106</v>
      </c>
      <c r="V110" s="6">
        <f t="shared" si="13"/>
        <v>107</v>
      </c>
      <c r="W110" s="6">
        <f t="shared" si="13"/>
        <v>152</v>
      </c>
      <c r="X110" s="6">
        <f t="shared" si="13"/>
        <v>55</v>
      </c>
      <c r="Y110" s="6">
        <f t="shared" si="13"/>
        <v>197</v>
      </c>
      <c r="Z110" s="6">
        <f t="shared" si="13"/>
        <v>125</v>
      </c>
      <c r="AA110" s="6">
        <f t="shared" si="13"/>
        <v>103</v>
      </c>
      <c r="AB110" s="6">
        <f t="shared" si="13"/>
        <v>0</v>
      </c>
      <c r="AC110" s="6">
        <v>0</v>
      </c>
      <c r="AD110" s="22">
        <f t="shared" si="14"/>
        <v>5547</v>
      </c>
    </row>
    <row r="111" spans="2:59" x14ac:dyDescent="0.3">
      <c r="B111" s="21" t="s">
        <v>11</v>
      </c>
      <c r="C111" s="5">
        <f t="shared" si="13"/>
        <v>748</v>
      </c>
      <c r="D111" s="5">
        <f t="shared" si="13"/>
        <v>623</v>
      </c>
      <c r="E111" s="5">
        <f t="shared" si="13"/>
        <v>536</v>
      </c>
      <c r="F111" s="5">
        <f t="shared" si="13"/>
        <v>493</v>
      </c>
      <c r="G111" s="5">
        <f t="shared" si="13"/>
        <v>819</v>
      </c>
      <c r="H111" s="5">
        <f t="shared" si="13"/>
        <v>1310</v>
      </c>
      <c r="I111" s="5">
        <f t="shared" si="13"/>
        <v>182</v>
      </c>
      <c r="J111" s="5">
        <f t="shared" si="13"/>
        <v>5</v>
      </c>
      <c r="K111" s="5">
        <f t="shared" si="13"/>
        <v>225</v>
      </c>
      <c r="L111" s="5">
        <f t="shared" si="13"/>
        <v>300</v>
      </c>
      <c r="M111" s="5">
        <f t="shared" si="13"/>
        <v>245</v>
      </c>
      <c r="N111" s="5">
        <f t="shared" si="13"/>
        <v>417</v>
      </c>
      <c r="O111" s="5">
        <f t="shared" si="13"/>
        <v>155</v>
      </c>
      <c r="P111" s="5">
        <f t="shared" si="13"/>
        <v>83</v>
      </c>
      <c r="Q111" s="5">
        <f t="shared" si="13"/>
        <v>105</v>
      </c>
      <c r="R111" s="5">
        <f t="shared" si="13"/>
        <v>329</v>
      </c>
      <c r="S111" s="5">
        <f t="shared" si="13"/>
        <v>142</v>
      </c>
      <c r="T111" s="5">
        <f t="shared" si="13"/>
        <v>244</v>
      </c>
      <c r="U111" s="6">
        <f t="shared" si="13"/>
        <v>245</v>
      </c>
      <c r="V111" s="6">
        <f t="shared" si="13"/>
        <v>176</v>
      </c>
      <c r="W111" s="6">
        <f t="shared" si="13"/>
        <v>204</v>
      </c>
      <c r="X111" s="6">
        <f t="shared" si="13"/>
        <v>296</v>
      </c>
      <c r="Y111" s="6">
        <f t="shared" si="13"/>
        <v>322</v>
      </c>
      <c r="Z111" s="6">
        <f t="shared" si="13"/>
        <v>346</v>
      </c>
      <c r="AA111" s="6">
        <f t="shared" si="13"/>
        <v>364</v>
      </c>
      <c r="AB111" s="6">
        <f t="shared" si="13"/>
        <v>0</v>
      </c>
      <c r="AC111" s="6">
        <v>0</v>
      </c>
      <c r="AD111" s="22">
        <f t="shared" si="14"/>
        <v>8914</v>
      </c>
    </row>
    <row r="112" spans="2:59" x14ac:dyDescent="0.3">
      <c r="B112" s="21" t="s">
        <v>63</v>
      </c>
      <c r="C112" s="5">
        <f t="shared" si="13"/>
        <v>660</v>
      </c>
      <c r="D112" s="5">
        <f t="shared" si="13"/>
        <v>656</v>
      </c>
      <c r="E112" s="5">
        <f t="shared" si="13"/>
        <v>382</v>
      </c>
      <c r="F112" s="5">
        <f t="shared" si="13"/>
        <v>369</v>
      </c>
      <c r="G112" s="5">
        <f t="shared" si="13"/>
        <v>588</v>
      </c>
      <c r="H112" s="5">
        <f t="shared" si="13"/>
        <v>2840</v>
      </c>
      <c r="I112" s="5">
        <f t="shared" si="13"/>
        <v>303</v>
      </c>
      <c r="J112" s="5">
        <f t="shared" si="13"/>
        <v>265</v>
      </c>
      <c r="K112" s="5">
        <f t="shared" si="13"/>
        <v>8</v>
      </c>
      <c r="L112" s="5">
        <f t="shared" si="13"/>
        <v>103</v>
      </c>
      <c r="M112" s="5">
        <f t="shared" si="13"/>
        <v>151</v>
      </c>
      <c r="N112" s="5">
        <f t="shared" si="13"/>
        <v>277</v>
      </c>
      <c r="O112" s="5">
        <f t="shared" si="13"/>
        <v>288</v>
      </c>
      <c r="P112" s="5">
        <f t="shared" si="13"/>
        <v>172</v>
      </c>
      <c r="Q112" s="5">
        <f t="shared" si="13"/>
        <v>91</v>
      </c>
      <c r="R112" s="5">
        <f t="shared" si="13"/>
        <v>183</v>
      </c>
      <c r="S112" s="5">
        <f t="shared" si="13"/>
        <v>115</v>
      </c>
      <c r="T112" s="5">
        <f t="shared" si="13"/>
        <v>339</v>
      </c>
      <c r="U112" s="6">
        <f t="shared" si="13"/>
        <v>247</v>
      </c>
      <c r="V112" s="6">
        <f t="shared" si="13"/>
        <v>204</v>
      </c>
      <c r="W112" s="6">
        <f t="shared" si="13"/>
        <v>378</v>
      </c>
      <c r="X112" s="6">
        <f t="shared" si="13"/>
        <v>150</v>
      </c>
      <c r="Y112" s="6">
        <f t="shared" si="13"/>
        <v>130</v>
      </c>
      <c r="Z112" s="6">
        <f t="shared" si="13"/>
        <v>229</v>
      </c>
      <c r="AA112" s="6">
        <f t="shared" si="13"/>
        <v>497</v>
      </c>
      <c r="AB112" s="6">
        <f t="shared" si="13"/>
        <v>0</v>
      </c>
      <c r="AC112" s="6">
        <v>0</v>
      </c>
      <c r="AD112" s="22">
        <f t="shared" si="14"/>
        <v>9625</v>
      </c>
    </row>
    <row r="113" spans="2:32" x14ac:dyDescent="0.3">
      <c r="B113" s="21" t="s">
        <v>13</v>
      </c>
      <c r="C113" s="5">
        <f t="shared" si="13"/>
        <v>439</v>
      </c>
      <c r="D113" s="5">
        <f t="shared" si="13"/>
        <v>535</v>
      </c>
      <c r="E113" s="5">
        <f t="shared" si="13"/>
        <v>423</v>
      </c>
      <c r="F113" s="5">
        <f t="shared" si="13"/>
        <v>446</v>
      </c>
      <c r="G113" s="5">
        <f t="shared" si="13"/>
        <v>593</v>
      </c>
      <c r="H113" s="5">
        <f t="shared" si="13"/>
        <v>2323</v>
      </c>
      <c r="I113" s="5">
        <f t="shared" si="13"/>
        <v>321</v>
      </c>
      <c r="J113" s="5">
        <f t="shared" si="13"/>
        <v>277</v>
      </c>
      <c r="K113" s="5">
        <f t="shared" si="13"/>
        <v>69</v>
      </c>
      <c r="L113" s="5">
        <f t="shared" si="13"/>
        <v>4</v>
      </c>
      <c r="M113" s="5">
        <f t="shared" si="13"/>
        <v>58</v>
      </c>
      <c r="N113" s="5">
        <f t="shared" si="13"/>
        <v>284</v>
      </c>
      <c r="O113" s="5">
        <f t="shared" si="13"/>
        <v>314</v>
      </c>
      <c r="P113" s="5">
        <f t="shared" si="13"/>
        <v>185</v>
      </c>
      <c r="Q113" s="5">
        <f t="shared" si="13"/>
        <v>102</v>
      </c>
      <c r="R113" s="5">
        <f t="shared" si="13"/>
        <v>291</v>
      </c>
      <c r="S113" s="5">
        <f t="shared" si="13"/>
        <v>113</v>
      </c>
      <c r="T113" s="5">
        <f t="shared" si="13"/>
        <v>346</v>
      </c>
      <c r="U113" s="6">
        <f t="shared" si="13"/>
        <v>235</v>
      </c>
      <c r="V113" s="6">
        <f t="shared" si="13"/>
        <v>134</v>
      </c>
      <c r="W113" s="6">
        <f t="shared" si="13"/>
        <v>294</v>
      </c>
      <c r="X113" s="6">
        <f t="shared" si="13"/>
        <v>153</v>
      </c>
      <c r="Y113" s="6">
        <f t="shared" si="13"/>
        <v>223</v>
      </c>
      <c r="Z113" s="6">
        <f t="shared" si="13"/>
        <v>185</v>
      </c>
      <c r="AA113" s="6">
        <f t="shared" si="13"/>
        <v>445</v>
      </c>
      <c r="AB113" s="6">
        <f t="shared" si="13"/>
        <v>0</v>
      </c>
      <c r="AC113" s="6">
        <v>0</v>
      </c>
      <c r="AD113" s="22">
        <f t="shared" si="14"/>
        <v>8792</v>
      </c>
    </row>
    <row r="114" spans="2:32" x14ac:dyDescent="0.3">
      <c r="B114" s="21" t="s">
        <v>51</v>
      </c>
      <c r="C114" s="5">
        <f t="shared" si="13"/>
        <v>490</v>
      </c>
      <c r="D114" s="5">
        <f t="shared" si="13"/>
        <v>369</v>
      </c>
      <c r="E114" s="5">
        <f t="shared" si="13"/>
        <v>301</v>
      </c>
      <c r="F114" s="5">
        <f t="shared" si="13"/>
        <v>209</v>
      </c>
      <c r="G114" s="5">
        <f t="shared" si="13"/>
        <v>387</v>
      </c>
      <c r="H114" s="5">
        <f t="shared" si="13"/>
        <v>1813</v>
      </c>
      <c r="I114" s="5">
        <f t="shared" si="13"/>
        <v>236</v>
      </c>
      <c r="J114" s="5">
        <f t="shared" si="13"/>
        <v>232</v>
      </c>
      <c r="K114" s="5">
        <f t="shared" si="13"/>
        <v>157</v>
      </c>
      <c r="L114" s="5">
        <f t="shared" si="13"/>
        <v>65</v>
      </c>
      <c r="M114" s="5">
        <f t="shared" si="13"/>
        <v>10</v>
      </c>
      <c r="N114" s="5">
        <f t="shared" si="13"/>
        <v>37</v>
      </c>
      <c r="O114" s="5">
        <f t="shared" si="13"/>
        <v>221</v>
      </c>
      <c r="P114" s="5">
        <f t="shared" si="13"/>
        <v>102</v>
      </c>
      <c r="Q114" s="5">
        <f t="shared" si="13"/>
        <v>164</v>
      </c>
      <c r="R114" s="5">
        <f t="shared" si="13"/>
        <v>187</v>
      </c>
      <c r="S114" s="5">
        <f t="shared" si="13"/>
        <v>81</v>
      </c>
      <c r="T114" s="5">
        <f t="shared" si="13"/>
        <v>204</v>
      </c>
      <c r="U114" s="6">
        <f t="shared" si="13"/>
        <v>119</v>
      </c>
      <c r="V114" s="6">
        <f t="shared" si="13"/>
        <v>174</v>
      </c>
      <c r="W114" s="6">
        <f t="shared" si="13"/>
        <v>181</v>
      </c>
      <c r="X114" s="6">
        <f>+X17+X49+X81</f>
        <v>67</v>
      </c>
      <c r="Y114" s="6">
        <f>+Y17+Y49+Y81</f>
        <v>101</v>
      </c>
      <c r="Z114" s="6">
        <f>+Z17+Z49+Z81</f>
        <v>176</v>
      </c>
      <c r="AA114" s="6">
        <f>+AA17+AA49+AA81</f>
        <v>225</v>
      </c>
      <c r="AB114" s="6">
        <f>+AB17+AB49+AB81</f>
        <v>0</v>
      </c>
      <c r="AC114" s="6">
        <v>0</v>
      </c>
      <c r="AD114" s="22">
        <f t="shared" si="14"/>
        <v>6308</v>
      </c>
    </row>
    <row r="115" spans="2:32" x14ac:dyDescent="0.3">
      <c r="B115" s="21" t="s">
        <v>15</v>
      </c>
      <c r="C115" s="5">
        <f t="shared" ref="C115:AB124" si="15">+C18+C50+C82</f>
        <v>488</v>
      </c>
      <c r="D115" s="5">
        <f t="shared" si="15"/>
        <v>511</v>
      </c>
      <c r="E115" s="5">
        <f t="shared" si="15"/>
        <v>531</v>
      </c>
      <c r="F115" s="5">
        <f t="shared" si="15"/>
        <v>496</v>
      </c>
      <c r="G115" s="5">
        <f t="shared" si="15"/>
        <v>663</v>
      </c>
      <c r="H115" s="5">
        <f t="shared" si="15"/>
        <v>2013</v>
      </c>
      <c r="I115" s="5">
        <f t="shared" si="15"/>
        <v>383</v>
      </c>
      <c r="J115" s="5">
        <f t="shared" si="15"/>
        <v>428</v>
      </c>
      <c r="K115" s="5">
        <f t="shared" si="15"/>
        <v>307</v>
      </c>
      <c r="L115" s="5">
        <f t="shared" si="15"/>
        <v>370</v>
      </c>
      <c r="M115" s="5">
        <f t="shared" si="15"/>
        <v>68</v>
      </c>
      <c r="N115" s="5">
        <f t="shared" si="15"/>
        <v>3</v>
      </c>
      <c r="O115" s="5">
        <f t="shared" si="15"/>
        <v>261</v>
      </c>
      <c r="P115" s="5">
        <f t="shared" si="15"/>
        <v>167</v>
      </c>
      <c r="Q115" s="5">
        <f t="shared" si="15"/>
        <v>97</v>
      </c>
      <c r="R115" s="5">
        <f t="shared" si="15"/>
        <v>275</v>
      </c>
      <c r="S115" s="5">
        <f t="shared" si="15"/>
        <v>83</v>
      </c>
      <c r="T115" s="5">
        <f t="shared" si="15"/>
        <v>316</v>
      </c>
      <c r="U115" s="6">
        <f t="shared" si="15"/>
        <v>267</v>
      </c>
      <c r="V115" s="6">
        <f t="shared" si="15"/>
        <v>122</v>
      </c>
      <c r="W115" s="6">
        <f t="shared" si="15"/>
        <v>269</v>
      </c>
      <c r="X115" s="6">
        <f t="shared" si="15"/>
        <v>101</v>
      </c>
      <c r="Y115" s="6">
        <f t="shared" si="15"/>
        <v>256</v>
      </c>
      <c r="Z115" s="6">
        <f t="shared" si="15"/>
        <v>162</v>
      </c>
      <c r="AA115" s="6">
        <f t="shared" si="15"/>
        <v>364</v>
      </c>
      <c r="AB115" s="6">
        <f t="shared" si="15"/>
        <v>0</v>
      </c>
      <c r="AC115" s="6">
        <v>0</v>
      </c>
      <c r="AD115" s="22">
        <f t="shared" si="14"/>
        <v>9001</v>
      </c>
    </row>
    <row r="116" spans="2:32" x14ac:dyDescent="0.3">
      <c r="B116" s="21" t="s">
        <v>16</v>
      </c>
      <c r="C116" s="5">
        <f t="shared" si="15"/>
        <v>284</v>
      </c>
      <c r="D116" s="5">
        <f t="shared" si="15"/>
        <v>433</v>
      </c>
      <c r="E116" s="5">
        <f t="shared" si="15"/>
        <v>279</v>
      </c>
      <c r="F116" s="5">
        <f t="shared" si="15"/>
        <v>213</v>
      </c>
      <c r="G116" s="5">
        <f t="shared" si="15"/>
        <v>287</v>
      </c>
      <c r="H116" s="5">
        <f t="shared" si="15"/>
        <v>1301</v>
      </c>
      <c r="I116" s="5">
        <f t="shared" si="15"/>
        <v>26</v>
      </c>
      <c r="J116" s="5">
        <f t="shared" si="15"/>
        <v>117</v>
      </c>
      <c r="K116" s="5">
        <f t="shared" si="15"/>
        <v>205</v>
      </c>
      <c r="L116" s="5">
        <f t="shared" si="15"/>
        <v>248</v>
      </c>
      <c r="M116" s="5">
        <f t="shared" si="15"/>
        <v>110</v>
      </c>
      <c r="N116" s="5">
        <f t="shared" si="15"/>
        <v>132</v>
      </c>
      <c r="O116" s="5">
        <f t="shared" si="15"/>
        <v>21</v>
      </c>
      <c r="P116" s="5">
        <f t="shared" si="15"/>
        <v>626</v>
      </c>
      <c r="Q116" s="5">
        <f t="shared" si="15"/>
        <v>960</v>
      </c>
      <c r="R116" s="5">
        <f t="shared" si="15"/>
        <v>3904</v>
      </c>
      <c r="S116" s="5">
        <f t="shared" si="15"/>
        <v>1043</v>
      </c>
      <c r="T116" s="5">
        <f t="shared" si="15"/>
        <v>6055</v>
      </c>
      <c r="U116" s="6">
        <f t="shared" si="15"/>
        <v>4947</v>
      </c>
      <c r="V116" s="6">
        <f t="shared" si="15"/>
        <v>2548</v>
      </c>
      <c r="W116" s="6">
        <f t="shared" si="15"/>
        <v>6607</v>
      </c>
      <c r="X116" s="6">
        <f t="shared" si="15"/>
        <v>3724</v>
      </c>
      <c r="Y116" s="6">
        <f t="shared" si="15"/>
        <v>5801</v>
      </c>
      <c r="Z116" s="6">
        <f t="shared" si="15"/>
        <v>4104</v>
      </c>
      <c r="AA116" s="6">
        <f t="shared" si="15"/>
        <v>6024</v>
      </c>
      <c r="AB116" s="6">
        <f t="shared" si="15"/>
        <v>0</v>
      </c>
      <c r="AC116" s="6">
        <v>0</v>
      </c>
      <c r="AD116" s="22">
        <f t="shared" si="14"/>
        <v>49999</v>
      </c>
    </row>
    <row r="117" spans="2:32" x14ac:dyDescent="0.3">
      <c r="B117" s="21" t="s">
        <v>64</v>
      </c>
      <c r="C117" s="5">
        <f t="shared" si="15"/>
        <v>79</v>
      </c>
      <c r="D117" s="5">
        <f t="shared" si="15"/>
        <v>75</v>
      </c>
      <c r="E117" s="5">
        <f t="shared" si="15"/>
        <v>43</v>
      </c>
      <c r="F117" s="5">
        <f t="shared" si="15"/>
        <v>48</v>
      </c>
      <c r="G117" s="5">
        <f t="shared" si="15"/>
        <v>154</v>
      </c>
      <c r="H117" s="5">
        <f t="shared" si="15"/>
        <v>1172</v>
      </c>
      <c r="I117" s="5">
        <f t="shared" si="15"/>
        <v>38</v>
      </c>
      <c r="J117" s="5">
        <f t="shared" si="15"/>
        <v>96</v>
      </c>
      <c r="K117" s="5">
        <f t="shared" si="15"/>
        <v>176</v>
      </c>
      <c r="L117" s="5">
        <f t="shared" si="15"/>
        <v>125</v>
      </c>
      <c r="M117" s="5">
        <f t="shared" si="15"/>
        <v>50</v>
      </c>
      <c r="N117" s="5">
        <f t="shared" si="15"/>
        <v>118</v>
      </c>
      <c r="O117" s="5">
        <f t="shared" si="15"/>
        <v>441</v>
      </c>
      <c r="P117" s="5">
        <f t="shared" si="15"/>
        <v>23</v>
      </c>
      <c r="Q117" s="5">
        <f t="shared" si="15"/>
        <v>1083</v>
      </c>
      <c r="R117" s="5">
        <f t="shared" si="15"/>
        <v>2934</v>
      </c>
      <c r="S117" s="5">
        <f t="shared" si="15"/>
        <v>996</v>
      </c>
      <c r="T117" s="5">
        <f t="shared" si="15"/>
        <v>3944</v>
      </c>
      <c r="U117" s="6">
        <f t="shared" si="15"/>
        <v>2453</v>
      </c>
      <c r="V117" s="6">
        <f t="shared" si="15"/>
        <v>1111</v>
      </c>
      <c r="W117" s="6">
        <f t="shared" si="15"/>
        <v>1974</v>
      </c>
      <c r="X117" s="6">
        <f t="shared" si="15"/>
        <v>1309</v>
      </c>
      <c r="Y117" s="6">
        <f t="shared" si="15"/>
        <v>1586</v>
      </c>
      <c r="Z117" s="6">
        <f t="shared" si="15"/>
        <v>1507</v>
      </c>
      <c r="AA117" s="6">
        <f t="shared" si="15"/>
        <v>2332</v>
      </c>
      <c r="AB117" s="6">
        <f t="shared" si="15"/>
        <v>0</v>
      </c>
      <c r="AC117" s="6">
        <v>0</v>
      </c>
      <c r="AD117" s="22">
        <f t="shared" si="14"/>
        <v>23867</v>
      </c>
    </row>
    <row r="118" spans="2:32" x14ac:dyDescent="0.3">
      <c r="B118" s="21" t="s">
        <v>18</v>
      </c>
      <c r="C118" s="5">
        <f t="shared" si="15"/>
        <v>79</v>
      </c>
      <c r="D118" s="5">
        <f t="shared" si="15"/>
        <v>120</v>
      </c>
      <c r="E118" s="5">
        <f t="shared" si="15"/>
        <v>78</v>
      </c>
      <c r="F118" s="5">
        <f t="shared" si="15"/>
        <v>31</v>
      </c>
      <c r="G118" s="5">
        <f t="shared" si="15"/>
        <v>90</v>
      </c>
      <c r="H118" s="5">
        <f t="shared" si="15"/>
        <v>2141</v>
      </c>
      <c r="I118" s="5">
        <f t="shared" si="15"/>
        <v>30</v>
      </c>
      <c r="J118" s="5">
        <f t="shared" si="15"/>
        <v>96</v>
      </c>
      <c r="K118" s="5">
        <f t="shared" si="15"/>
        <v>75</v>
      </c>
      <c r="L118" s="5">
        <f t="shared" si="15"/>
        <v>84</v>
      </c>
      <c r="M118" s="5">
        <f t="shared" si="15"/>
        <v>155</v>
      </c>
      <c r="N118" s="5">
        <f t="shared" si="15"/>
        <v>68</v>
      </c>
      <c r="O118" s="5">
        <f t="shared" si="15"/>
        <v>1223</v>
      </c>
      <c r="P118" s="5">
        <f t="shared" si="15"/>
        <v>1055</v>
      </c>
      <c r="Q118" s="5">
        <f t="shared" si="15"/>
        <v>24</v>
      </c>
      <c r="R118" s="5">
        <f t="shared" si="15"/>
        <v>152</v>
      </c>
      <c r="S118" s="5">
        <f t="shared" si="15"/>
        <v>232</v>
      </c>
      <c r="T118" s="5">
        <f t="shared" si="15"/>
        <v>1082</v>
      </c>
      <c r="U118" s="6">
        <f t="shared" si="15"/>
        <v>558</v>
      </c>
      <c r="V118" s="6">
        <f t="shared" si="15"/>
        <v>332</v>
      </c>
      <c r="W118" s="6">
        <f t="shared" si="15"/>
        <v>610</v>
      </c>
      <c r="X118" s="6">
        <f t="shared" si="15"/>
        <v>424</v>
      </c>
      <c r="Y118" s="6">
        <f t="shared" si="15"/>
        <v>534</v>
      </c>
      <c r="Z118" s="6">
        <f t="shared" si="15"/>
        <v>629</v>
      </c>
      <c r="AA118" s="6">
        <f t="shared" si="15"/>
        <v>740</v>
      </c>
      <c r="AB118" s="6">
        <f t="shared" si="15"/>
        <v>0</v>
      </c>
      <c r="AC118" s="6">
        <v>0</v>
      </c>
      <c r="AD118" s="22">
        <f t="shared" si="14"/>
        <v>10642</v>
      </c>
    </row>
    <row r="119" spans="2:32" x14ac:dyDescent="0.3">
      <c r="B119" s="21" t="s">
        <v>19</v>
      </c>
      <c r="C119" s="5">
        <f t="shared" si="15"/>
        <v>179</v>
      </c>
      <c r="D119" s="5">
        <f t="shared" si="15"/>
        <v>170</v>
      </c>
      <c r="E119" s="5">
        <f t="shared" si="15"/>
        <v>133</v>
      </c>
      <c r="F119" s="5">
        <f t="shared" si="15"/>
        <v>155</v>
      </c>
      <c r="G119" s="5">
        <f t="shared" si="15"/>
        <v>253</v>
      </c>
      <c r="H119" s="5">
        <f t="shared" si="15"/>
        <v>11715</v>
      </c>
      <c r="I119" s="5">
        <f t="shared" si="15"/>
        <v>250</v>
      </c>
      <c r="J119" s="5">
        <f t="shared" si="15"/>
        <v>366</v>
      </c>
      <c r="K119" s="5">
        <f t="shared" si="15"/>
        <v>281</v>
      </c>
      <c r="L119" s="5">
        <f t="shared" si="15"/>
        <v>356</v>
      </c>
      <c r="M119" s="5">
        <f t="shared" si="15"/>
        <v>268</v>
      </c>
      <c r="N119" s="5">
        <f t="shared" si="15"/>
        <v>325</v>
      </c>
      <c r="O119" s="5">
        <f t="shared" si="15"/>
        <v>5847</v>
      </c>
      <c r="P119" s="5">
        <f t="shared" si="15"/>
        <v>3830</v>
      </c>
      <c r="Q119" s="5">
        <f t="shared" si="15"/>
        <v>149</v>
      </c>
      <c r="R119" s="5">
        <f t="shared" si="15"/>
        <v>146</v>
      </c>
      <c r="S119" s="5">
        <f t="shared" si="15"/>
        <v>919</v>
      </c>
      <c r="T119" s="5">
        <f t="shared" si="15"/>
        <v>3810</v>
      </c>
      <c r="U119" s="6">
        <f t="shared" si="15"/>
        <v>1293</v>
      </c>
      <c r="V119" s="6">
        <f t="shared" si="15"/>
        <v>1129</v>
      </c>
      <c r="W119" s="6">
        <f t="shared" si="15"/>
        <v>2544</v>
      </c>
      <c r="X119" s="6">
        <f t="shared" si="15"/>
        <v>1337</v>
      </c>
      <c r="Y119" s="6">
        <f t="shared" si="15"/>
        <v>2061</v>
      </c>
      <c r="Z119" s="6">
        <f t="shared" si="15"/>
        <v>2348</v>
      </c>
      <c r="AA119" s="6">
        <f t="shared" si="15"/>
        <v>2825</v>
      </c>
      <c r="AB119" s="6">
        <f t="shared" si="15"/>
        <v>0</v>
      </c>
      <c r="AC119" s="6">
        <v>0</v>
      </c>
      <c r="AD119" s="22">
        <f t="shared" si="14"/>
        <v>42689</v>
      </c>
    </row>
    <row r="120" spans="2:32" x14ac:dyDescent="0.3">
      <c r="B120" s="21" t="s">
        <v>65</v>
      </c>
      <c r="C120" s="5">
        <f t="shared" si="15"/>
        <v>79</v>
      </c>
      <c r="D120" s="5">
        <f t="shared" si="15"/>
        <v>143</v>
      </c>
      <c r="E120" s="5">
        <f t="shared" si="15"/>
        <v>101</v>
      </c>
      <c r="F120" s="5">
        <f t="shared" si="15"/>
        <v>104</v>
      </c>
      <c r="G120" s="5">
        <f t="shared" si="15"/>
        <v>78</v>
      </c>
      <c r="H120" s="5">
        <f t="shared" si="15"/>
        <v>4655</v>
      </c>
      <c r="I120" s="5">
        <f t="shared" si="15"/>
        <v>36</v>
      </c>
      <c r="J120" s="5">
        <f t="shared" si="15"/>
        <v>123</v>
      </c>
      <c r="K120" s="5">
        <f t="shared" si="15"/>
        <v>133</v>
      </c>
      <c r="L120" s="5">
        <f t="shared" si="15"/>
        <v>140</v>
      </c>
      <c r="M120" s="5">
        <f t="shared" si="15"/>
        <v>86</v>
      </c>
      <c r="N120" s="5">
        <f t="shared" si="15"/>
        <v>132</v>
      </c>
      <c r="O120" s="5">
        <f t="shared" si="15"/>
        <v>1452</v>
      </c>
      <c r="P120" s="5">
        <f t="shared" si="15"/>
        <v>1323</v>
      </c>
      <c r="Q120" s="5">
        <f t="shared" si="15"/>
        <v>165</v>
      </c>
      <c r="R120" s="5">
        <f t="shared" si="15"/>
        <v>767</v>
      </c>
      <c r="S120" s="5">
        <f t="shared" si="15"/>
        <v>13</v>
      </c>
      <c r="T120" s="5">
        <f t="shared" si="15"/>
        <v>790</v>
      </c>
      <c r="U120" s="5">
        <f t="shared" si="15"/>
        <v>527</v>
      </c>
      <c r="V120" s="5">
        <f t="shared" si="15"/>
        <v>339</v>
      </c>
      <c r="W120" s="5">
        <f t="shared" si="15"/>
        <v>1135</v>
      </c>
      <c r="X120" s="5">
        <f t="shared" si="15"/>
        <v>778</v>
      </c>
      <c r="Y120" s="5">
        <f t="shared" si="15"/>
        <v>1115</v>
      </c>
      <c r="Z120" s="5">
        <f t="shared" si="15"/>
        <v>1289</v>
      </c>
      <c r="AA120" s="5">
        <f t="shared" si="15"/>
        <v>1335</v>
      </c>
      <c r="AB120" s="5">
        <f t="shared" si="15"/>
        <v>0</v>
      </c>
      <c r="AC120" s="6">
        <v>0</v>
      </c>
      <c r="AD120" s="22">
        <f t="shared" si="14"/>
        <v>16838</v>
      </c>
    </row>
    <row r="121" spans="2:32" x14ac:dyDescent="0.3">
      <c r="B121" s="21" t="s">
        <v>21</v>
      </c>
      <c r="C121" s="5">
        <f t="shared" si="15"/>
        <v>200</v>
      </c>
      <c r="D121" s="5">
        <f t="shared" si="15"/>
        <v>234</v>
      </c>
      <c r="E121" s="5">
        <f t="shared" si="15"/>
        <v>167</v>
      </c>
      <c r="F121" s="5">
        <f t="shared" si="15"/>
        <v>138</v>
      </c>
      <c r="G121" s="5">
        <f t="shared" si="15"/>
        <v>278</v>
      </c>
      <c r="H121" s="5">
        <f t="shared" si="15"/>
        <v>17718</v>
      </c>
      <c r="I121" s="5">
        <f t="shared" si="15"/>
        <v>200</v>
      </c>
      <c r="J121" s="5">
        <f t="shared" si="15"/>
        <v>238</v>
      </c>
      <c r="K121" s="5">
        <f t="shared" si="15"/>
        <v>322</v>
      </c>
      <c r="L121" s="5">
        <f t="shared" si="15"/>
        <v>379</v>
      </c>
      <c r="M121" s="5">
        <f t="shared" si="15"/>
        <v>216</v>
      </c>
      <c r="N121" s="5">
        <f t="shared" si="15"/>
        <v>247</v>
      </c>
      <c r="O121" s="5">
        <f t="shared" si="15"/>
        <v>7761</v>
      </c>
      <c r="P121" s="5">
        <f t="shared" si="15"/>
        <v>5497</v>
      </c>
      <c r="Q121" s="5">
        <f t="shared" si="15"/>
        <v>849</v>
      </c>
      <c r="R121" s="5">
        <f t="shared" si="15"/>
        <v>2882</v>
      </c>
      <c r="S121" s="5">
        <f t="shared" si="15"/>
        <v>650</v>
      </c>
      <c r="T121" s="5">
        <f t="shared" si="15"/>
        <v>101</v>
      </c>
      <c r="U121" s="6">
        <f t="shared" si="15"/>
        <v>1640</v>
      </c>
      <c r="V121" s="6">
        <f t="shared" si="15"/>
        <v>871</v>
      </c>
      <c r="W121" s="6">
        <f t="shared" si="15"/>
        <v>2651</v>
      </c>
      <c r="X121" s="6">
        <f t="shared" si="15"/>
        <v>1331</v>
      </c>
      <c r="Y121" s="6">
        <f t="shared" si="15"/>
        <v>1961</v>
      </c>
      <c r="Z121" s="6">
        <f t="shared" si="15"/>
        <v>2116</v>
      </c>
      <c r="AA121" s="6">
        <f t="shared" si="15"/>
        <v>2715</v>
      </c>
      <c r="AB121" s="6">
        <f t="shared" si="15"/>
        <v>0</v>
      </c>
      <c r="AC121" s="6">
        <v>0</v>
      </c>
      <c r="AD121" s="22">
        <f t="shared" si="14"/>
        <v>51362</v>
      </c>
    </row>
    <row r="122" spans="2:32" x14ac:dyDescent="0.3">
      <c r="B122" s="21" t="s">
        <v>66</v>
      </c>
      <c r="C122" s="5">
        <f t="shared" si="15"/>
        <v>104</v>
      </c>
      <c r="D122" s="5">
        <f t="shared" si="15"/>
        <v>88</v>
      </c>
      <c r="E122" s="5">
        <f t="shared" si="15"/>
        <v>110</v>
      </c>
      <c r="F122" s="5">
        <f t="shared" si="15"/>
        <v>84</v>
      </c>
      <c r="G122" s="5">
        <f t="shared" si="15"/>
        <v>113</v>
      </c>
      <c r="H122" s="5">
        <f t="shared" si="15"/>
        <v>15294</v>
      </c>
      <c r="I122" s="5">
        <f t="shared" si="15"/>
        <v>215</v>
      </c>
      <c r="J122" s="5">
        <f t="shared" si="15"/>
        <v>268</v>
      </c>
      <c r="K122" s="5">
        <f t="shared" si="15"/>
        <v>218</v>
      </c>
      <c r="L122" s="5">
        <f t="shared" si="15"/>
        <v>366</v>
      </c>
      <c r="M122" s="5">
        <f t="shared" si="15"/>
        <v>152</v>
      </c>
      <c r="N122" s="5">
        <f t="shared" si="15"/>
        <v>441</v>
      </c>
      <c r="O122" s="5">
        <f t="shared" si="15"/>
        <v>7084</v>
      </c>
      <c r="P122" s="5">
        <f t="shared" si="15"/>
        <v>4094</v>
      </c>
      <c r="Q122" s="5">
        <f t="shared" si="15"/>
        <v>592</v>
      </c>
      <c r="R122" s="5">
        <f t="shared" si="15"/>
        <v>1120</v>
      </c>
      <c r="S122" s="5">
        <f t="shared" si="15"/>
        <v>524</v>
      </c>
      <c r="T122" s="5">
        <f t="shared" si="15"/>
        <v>1626</v>
      </c>
      <c r="U122" s="6">
        <f t="shared" si="15"/>
        <v>91</v>
      </c>
      <c r="V122" s="6">
        <f t="shared" si="15"/>
        <v>456</v>
      </c>
      <c r="W122" s="6">
        <f t="shared" si="15"/>
        <v>1434</v>
      </c>
      <c r="X122" s="6">
        <f t="shared" si="15"/>
        <v>597</v>
      </c>
      <c r="Y122" s="6">
        <f t="shared" si="15"/>
        <v>1161</v>
      </c>
      <c r="Z122" s="6">
        <f t="shared" si="15"/>
        <v>1127</v>
      </c>
      <c r="AA122" s="6">
        <f t="shared" si="15"/>
        <v>2081</v>
      </c>
      <c r="AB122" s="6">
        <f t="shared" si="15"/>
        <v>0</v>
      </c>
      <c r="AC122" s="6">
        <v>0</v>
      </c>
      <c r="AD122" s="22">
        <f t="shared" si="14"/>
        <v>39440</v>
      </c>
    </row>
    <row r="123" spans="2:32" x14ac:dyDescent="0.3">
      <c r="B123" s="21" t="s">
        <v>22</v>
      </c>
      <c r="C123" s="5">
        <f t="shared" si="15"/>
        <v>63</v>
      </c>
      <c r="D123" s="5">
        <f t="shared" si="15"/>
        <v>95</v>
      </c>
      <c r="E123" s="5">
        <f t="shared" si="15"/>
        <v>66</v>
      </c>
      <c r="F123" s="5">
        <f t="shared" si="15"/>
        <v>88</v>
      </c>
      <c r="G123" s="5">
        <f t="shared" si="15"/>
        <v>37</v>
      </c>
      <c r="H123" s="5">
        <f t="shared" si="15"/>
        <v>7583</v>
      </c>
      <c r="I123" s="5">
        <f t="shared" si="15"/>
        <v>140</v>
      </c>
      <c r="J123" s="5">
        <f t="shared" si="15"/>
        <v>195</v>
      </c>
      <c r="K123" s="5">
        <f t="shared" si="15"/>
        <v>231</v>
      </c>
      <c r="L123" s="5">
        <f t="shared" si="15"/>
        <v>173</v>
      </c>
      <c r="M123" s="5">
        <f t="shared" si="15"/>
        <v>151</v>
      </c>
      <c r="N123" s="5">
        <f t="shared" si="15"/>
        <v>218</v>
      </c>
      <c r="O123" s="5">
        <f t="shared" si="15"/>
        <v>2774</v>
      </c>
      <c r="P123" s="5">
        <f t="shared" si="15"/>
        <v>1778</v>
      </c>
      <c r="Q123" s="5">
        <f t="shared" si="15"/>
        <v>384</v>
      </c>
      <c r="R123" s="5">
        <f t="shared" si="15"/>
        <v>1014</v>
      </c>
      <c r="S123" s="5">
        <f t="shared" si="15"/>
        <v>302</v>
      </c>
      <c r="T123" s="5">
        <f t="shared" si="15"/>
        <v>684</v>
      </c>
      <c r="U123" s="6">
        <f t="shared" si="15"/>
        <v>422</v>
      </c>
      <c r="V123" s="6">
        <f t="shared" si="15"/>
        <v>24</v>
      </c>
      <c r="W123" s="6">
        <f t="shared" si="15"/>
        <v>1085</v>
      </c>
      <c r="X123" s="6">
        <f t="shared" si="15"/>
        <v>742</v>
      </c>
      <c r="Y123" s="6">
        <f t="shared" si="15"/>
        <v>1206</v>
      </c>
      <c r="Z123" s="6">
        <f t="shared" si="15"/>
        <v>1425</v>
      </c>
      <c r="AA123" s="6">
        <f t="shared" si="15"/>
        <v>1096</v>
      </c>
      <c r="AB123" s="6">
        <f t="shared" si="15"/>
        <v>0</v>
      </c>
      <c r="AC123" s="6">
        <v>0</v>
      </c>
      <c r="AD123" s="22">
        <f t="shared" si="14"/>
        <v>21976</v>
      </c>
    </row>
    <row r="124" spans="2:32" x14ac:dyDescent="0.3">
      <c r="B124" s="21" t="s">
        <v>23</v>
      </c>
      <c r="C124" s="5">
        <f t="shared" si="15"/>
        <v>52</v>
      </c>
      <c r="D124" s="5">
        <f t="shared" si="15"/>
        <v>132</v>
      </c>
      <c r="E124" s="5">
        <f t="shared" si="15"/>
        <v>80</v>
      </c>
      <c r="F124" s="5">
        <f t="shared" si="15"/>
        <v>50</v>
      </c>
      <c r="G124" s="5">
        <f t="shared" si="15"/>
        <v>104</v>
      </c>
      <c r="H124" s="5">
        <f t="shared" si="15"/>
        <v>19381</v>
      </c>
      <c r="I124" s="5">
        <f t="shared" si="15"/>
        <v>210</v>
      </c>
      <c r="J124" s="5">
        <f t="shared" si="15"/>
        <v>260</v>
      </c>
      <c r="K124" s="5">
        <f t="shared" si="15"/>
        <v>390</v>
      </c>
      <c r="L124" s="5">
        <f t="shared" si="15"/>
        <v>384</v>
      </c>
      <c r="M124" s="5">
        <f t="shared" si="15"/>
        <v>217</v>
      </c>
      <c r="N124" s="5">
        <f t="shared" si="15"/>
        <v>291</v>
      </c>
      <c r="O124" s="5">
        <f t="shared" si="15"/>
        <v>8187</v>
      </c>
      <c r="P124" s="5">
        <f t="shared" si="15"/>
        <v>3517</v>
      </c>
      <c r="Q124" s="5">
        <f t="shared" si="15"/>
        <v>748</v>
      </c>
      <c r="R124" s="5">
        <f t="shared" si="15"/>
        <v>2457</v>
      </c>
      <c r="S124" s="5">
        <f t="shared" si="15"/>
        <v>1065</v>
      </c>
      <c r="T124" s="5">
        <f t="shared" si="15"/>
        <v>2490</v>
      </c>
      <c r="U124" s="6">
        <f t="shared" si="15"/>
        <v>1401</v>
      </c>
      <c r="V124" s="6">
        <f t="shared" si="15"/>
        <v>1730</v>
      </c>
      <c r="W124" s="6">
        <f t="shared" si="15"/>
        <v>117</v>
      </c>
      <c r="X124" s="6">
        <f>+X27+X59+X91</f>
        <v>374</v>
      </c>
      <c r="Y124" s="6">
        <f>+Y27+Y59+Y91</f>
        <v>1607</v>
      </c>
      <c r="Z124" s="6">
        <f>+Z27+Z59+Z91</f>
        <v>2473</v>
      </c>
      <c r="AA124" s="6">
        <f>+AA27+AA59+AA91</f>
        <v>3115</v>
      </c>
      <c r="AB124" s="6">
        <f>+AB27+AB59+AB91</f>
        <v>0</v>
      </c>
      <c r="AC124" s="6">
        <v>0</v>
      </c>
      <c r="AD124" s="22">
        <f t="shared" si="14"/>
        <v>50832</v>
      </c>
    </row>
    <row r="125" spans="2:32" x14ac:dyDescent="0.3">
      <c r="B125" s="21" t="s">
        <v>24</v>
      </c>
      <c r="C125" s="5">
        <f t="shared" ref="C125:AB129" si="16">+C28+C60+C92</f>
        <v>32</v>
      </c>
      <c r="D125" s="5">
        <f t="shared" si="16"/>
        <v>50</v>
      </c>
      <c r="E125" s="5">
        <f t="shared" si="16"/>
        <v>22</v>
      </c>
      <c r="F125" s="5">
        <f t="shared" si="16"/>
        <v>23</v>
      </c>
      <c r="G125" s="5">
        <f t="shared" si="16"/>
        <v>101</v>
      </c>
      <c r="H125" s="5">
        <f t="shared" si="16"/>
        <v>10979</v>
      </c>
      <c r="I125" s="5">
        <f t="shared" si="16"/>
        <v>120</v>
      </c>
      <c r="J125" s="5">
        <f t="shared" si="16"/>
        <v>299</v>
      </c>
      <c r="K125" s="5">
        <f t="shared" si="16"/>
        <v>86</v>
      </c>
      <c r="L125" s="5">
        <f t="shared" si="16"/>
        <v>150</v>
      </c>
      <c r="M125" s="5">
        <f t="shared" si="16"/>
        <v>60</v>
      </c>
      <c r="N125" s="5">
        <f t="shared" si="16"/>
        <v>151</v>
      </c>
      <c r="O125" s="5">
        <f t="shared" si="16"/>
        <v>4872</v>
      </c>
      <c r="P125" s="5">
        <f t="shared" si="16"/>
        <v>2184</v>
      </c>
      <c r="Q125" s="5">
        <f t="shared" si="16"/>
        <v>383</v>
      </c>
      <c r="R125" s="5">
        <f t="shared" si="16"/>
        <v>1200</v>
      </c>
      <c r="S125" s="5">
        <f t="shared" si="16"/>
        <v>738</v>
      </c>
      <c r="T125" s="5">
        <f t="shared" si="16"/>
        <v>1317</v>
      </c>
      <c r="U125" s="6">
        <f t="shared" si="16"/>
        <v>523</v>
      </c>
      <c r="V125" s="6">
        <f t="shared" si="16"/>
        <v>1015</v>
      </c>
      <c r="W125" s="6">
        <f t="shared" si="16"/>
        <v>337</v>
      </c>
      <c r="X125" s="6">
        <f t="shared" si="16"/>
        <v>73</v>
      </c>
      <c r="Y125" s="6">
        <f t="shared" si="16"/>
        <v>421</v>
      </c>
      <c r="Z125" s="6">
        <f t="shared" si="16"/>
        <v>1173</v>
      </c>
      <c r="AA125" s="6">
        <f t="shared" si="16"/>
        <v>1828</v>
      </c>
      <c r="AB125" s="6">
        <f t="shared" si="16"/>
        <v>0</v>
      </c>
      <c r="AC125" s="6">
        <v>0</v>
      </c>
      <c r="AD125" s="22">
        <f t="shared" si="14"/>
        <v>28137</v>
      </c>
    </row>
    <row r="126" spans="2:32" x14ac:dyDescent="0.3">
      <c r="B126" s="21" t="s">
        <v>25</v>
      </c>
      <c r="C126" s="5">
        <f t="shared" si="16"/>
        <v>60</v>
      </c>
      <c r="D126" s="5">
        <f t="shared" si="16"/>
        <v>35</v>
      </c>
      <c r="E126" s="5">
        <f t="shared" si="16"/>
        <v>73</v>
      </c>
      <c r="F126" s="5">
        <f t="shared" si="16"/>
        <v>69</v>
      </c>
      <c r="G126" s="5">
        <f t="shared" si="16"/>
        <v>85</v>
      </c>
      <c r="H126" s="5">
        <f t="shared" si="16"/>
        <v>18788</v>
      </c>
      <c r="I126" s="5">
        <f t="shared" si="16"/>
        <v>194</v>
      </c>
      <c r="J126" s="5">
        <f t="shared" si="16"/>
        <v>444</v>
      </c>
      <c r="K126" s="5">
        <f t="shared" si="16"/>
        <v>180</v>
      </c>
      <c r="L126" s="5">
        <f t="shared" si="16"/>
        <v>266</v>
      </c>
      <c r="M126" s="5">
        <f t="shared" si="16"/>
        <v>131</v>
      </c>
      <c r="N126" s="5">
        <f t="shared" si="16"/>
        <v>275</v>
      </c>
      <c r="O126" s="5">
        <f t="shared" si="16"/>
        <v>7563</v>
      </c>
      <c r="P126" s="5">
        <f t="shared" si="16"/>
        <v>3158</v>
      </c>
      <c r="Q126" s="5">
        <f t="shared" si="16"/>
        <v>624</v>
      </c>
      <c r="R126" s="5">
        <f t="shared" si="16"/>
        <v>1971</v>
      </c>
      <c r="S126" s="5">
        <f t="shared" si="16"/>
        <v>1178</v>
      </c>
      <c r="T126" s="5">
        <f t="shared" si="16"/>
        <v>2066</v>
      </c>
      <c r="U126" s="6">
        <f t="shared" si="16"/>
        <v>977</v>
      </c>
      <c r="V126" s="6">
        <f t="shared" si="16"/>
        <v>1808</v>
      </c>
      <c r="W126" s="6">
        <f t="shared" si="16"/>
        <v>1858</v>
      </c>
      <c r="X126" s="6">
        <f t="shared" si="16"/>
        <v>525</v>
      </c>
      <c r="Y126" s="6">
        <f t="shared" si="16"/>
        <v>98</v>
      </c>
      <c r="Z126" s="6">
        <f t="shared" si="16"/>
        <v>1800</v>
      </c>
      <c r="AA126" s="6">
        <f t="shared" si="16"/>
        <v>2670</v>
      </c>
      <c r="AB126" s="6">
        <f t="shared" si="16"/>
        <v>0</v>
      </c>
      <c r="AC126" s="6">
        <v>0</v>
      </c>
      <c r="AD126" s="22">
        <f t="shared" si="14"/>
        <v>46896</v>
      </c>
    </row>
    <row r="127" spans="2:32" x14ac:dyDescent="0.3">
      <c r="B127" s="21" t="s">
        <v>67</v>
      </c>
      <c r="C127" s="5">
        <f t="shared" si="16"/>
        <v>59</v>
      </c>
      <c r="D127" s="5">
        <f t="shared" si="16"/>
        <v>75</v>
      </c>
      <c r="E127" s="5">
        <f t="shared" si="16"/>
        <v>58</v>
      </c>
      <c r="F127" s="5">
        <f t="shared" si="16"/>
        <v>23</v>
      </c>
      <c r="G127" s="5">
        <f t="shared" si="16"/>
        <v>176</v>
      </c>
      <c r="H127" s="5">
        <f t="shared" si="16"/>
        <v>14746</v>
      </c>
      <c r="I127" s="5">
        <f t="shared" si="16"/>
        <v>238</v>
      </c>
      <c r="J127" s="5">
        <f t="shared" si="16"/>
        <v>328</v>
      </c>
      <c r="K127" s="5">
        <f t="shared" si="16"/>
        <v>183</v>
      </c>
      <c r="L127" s="5">
        <f t="shared" si="16"/>
        <v>288</v>
      </c>
      <c r="M127" s="5">
        <f t="shared" si="16"/>
        <v>135</v>
      </c>
      <c r="N127" s="5">
        <f t="shared" si="16"/>
        <v>188</v>
      </c>
      <c r="O127" s="5">
        <f t="shared" si="16"/>
        <v>5111</v>
      </c>
      <c r="P127" s="5">
        <f t="shared" si="16"/>
        <v>2419</v>
      </c>
      <c r="Q127" s="5">
        <f t="shared" si="16"/>
        <v>674</v>
      </c>
      <c r="R127" s="5">
        <f t="shared" si="16"/>
        <v>2135</v>
      </c>
      <c r="S127" s="5">
        <f t="shared" si="16"/>
        <v>1225</v>
      </c>
      <c r="T127" s="5">
        <f t="shared" si="16"/>
        <v>2037</v>
      </c>
      <c r="U127" s="6">
        <f t="shared" si="16"/>
        <v>1061</v>
      </c>
      <c r="V127" s="6">
        <f t="shared" si="16"/>
        <v>2133</v>
      </c>
      <c r="W127" s="6">
        <f t="shared" si="16"/>
        <v>2811</v>
      </c>
      <c r="X127" s="6">
        <f t="shared" si="16"/>
        <v>1526</v>
      </c>
      <c r="Y127" s="6">
        <f t="shared" si="16"/>
        <v>2399</v>
      </c>
      <c r="Z127" s="6">
        <f t="shared" si="16"/>
        <v>69</v>
      </c>
      <c r="AA127" s="6">
        <f t="shared" si="16"/>
        <v>1160</v>
      </c>
      <c r="AB127" s="6">
        <f t="shared" si="16"/>
        <v>0</v>
      </c>
      <c r="AC127" s="6">
        <v>0</v>
      </c>
      <c r="AD127" s="22">
        <f t="shared" si="14"/>
        <v>41257</v>
      </c>
      <c r="AF127" s="9"/>
    </row>
    <row r="128" spans="2:32" ht="20.399999999999999" x14ac:dyDescent="0.3">
      <c r="B128" s="21" t="s">
        <v>57</v>
      </c>
      <c r="C128" s="5">
        <f t="shared" si="16"/>
        <v>222</v>
      </c>
      <c r="D128" s="5">
        <f t="shared" si="16"/>
        <v>186</v>
      </c>
      <c r="E128" s="5">
        <f t="shared" si="16"/>
        <v>148</v>
      </c>
      <c r="F128" s="5">
        <f t="shared" si="16"/>
        <v>93</v>
      </c>
      <c r="G128" s="5">
        <f t="shared" si="16"/>
        <v>240</v>
      </c>
      <c r="H128" s="5">
        <f t="shared" si="16"/>
        <v>21952</v>
      </c>
      <c r="I128" s="5">
        <f t="shared" si="16"/>
        <v>110</v>
      </c>
      <c r="J128" s="5">
        <f t="shared" si="16"/>
        <v>479</v>
      </c>
      <c r="K128" s="5">
        <f t="shared" si="16"/>
        <v>454</v>
      </c>
      <c r="L128" s="5">
        <f t="shared" si="16"/>
        <v>459</v>
      </c>
      <c r="M128" s="5">
        <f t="shared" si="16"/>
        <v>289</v>
      </c>
      <c r="N128" s="5">
        <f t="shared" si="16"/>
        <v>433</v>
      </c>
      <c r="O128" s="5">
        <f t="shared" si="16"/>
        <v>8620</v>
      </c>
      <c r="P128" s="5">
        <f t="shared" si="16"/>
        <v>3378</v>
      </c>
      <c r="Q128" s="5">
        <f t="shared" si="16"/>
        <v>718</v>
      </c>
      <c r="R128" s="5">
        <f t="shared" si="16"/>
        <v>2479</v>
      </c>
      <c r="S128" s="5">
        <f t="shared" si="16"/>
        <v>1253</v>
      </c>
      <c r="T128" s="5">
        <f t="shared" si="16"/>
        <v>2241</v>
      </c>
      <c r="U128" s="6">
        <f t="shared" si="16"/>
        <v>1748</v>
      </c>
      <c r="V128" s="6">
        <f t="shared" si="16"/>
        <v>1172</v>
      </c>
      <c r="W128" s="6">
        <f t="shared" si="16"/>
        <v>2995</v>
      </c>
      <c r="X128" s="6">
        <f t="shared" si="16"/>
        <v>1948</v>
      </c>
      <c r="Y128" s="6">
        <f t="shared" si="16"/>
        <v>2896</v>
      </c>
      <c r="Z128" s="6">
        <f t="shared" si="16"/>
        <v>1875</v>
      </c>
      <c r="AA128" s="6">
        <f t="shared" si="16"/>
        <v>49</v>
      </c>
      <c r="AB128" s="6">
        <f t="shared" si="16"/>
        <v>0</v>
      </c>
      <c r="AC128" s="6">
        <v>0</v>
      </c>
      <c r="AD128" s="22">
        <f t="shared" si="14"/>
        <v>56437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13886</v>
      </c>
      <c r="D131" s="23">
        <f t="shared" ref="D131:AC131" si="17">SUM(D104:D130)</f>
        <v>8448</v>
      </c>
      <c r="E131" s="23">
        <f t="shared" si="17"/>
        <v>8032</v>
      </c>
      <c r="F131" s="23">
        <f t="shared" si="17"/>
        <v>5962</v>
      </c>
      <c r="G131" s="23">
        <f t="shared" si="17"/>
        <v>8857</v>
      </c>
      <c r="H131" s="23">
        <f t="shared" si="17"/>
        <v>180287</v>
      </c>
      <c r="I131" s="23">
        <f t="shared" si="17"/>
        <v>6163</v>
      </c>
      <c r="J131" s="23">
        <f t="shared" si="17"/>
        <v>8851</v>
      </c>
      <c r="K131" s="23">
        <f t="shared" si="17"/>
        <v>8847</v>
      </c>
      <c r="L131" s="23">
        <f t="shared" si="17"/>
        <v>9135</v>
      </c>
      <c r="M131" s="23">
        <f t="shared" si="17"/>
        <v>6152</v>
      </c>
      <c r="N131" s="23">
        <f t="shared" si="17"/>
        <v>8719</v>
      </c>
      <c r="O131" s="23">
        <f t="shared" si="17"/>
        <v>67176</v>
      </c>
      <c r="P131" s="23">
        <f t="shared" si="17"/>
        <v>35635</v>
      </c>
      <c r="Q131" s="23">
        <f t="shared" si="17"/>
        <v>10397</v>
      </c>
      <c r="R131" s="23">
        <f t="shared" si="17"/>
        <v>35937</v>
      </c>
      <c r="S131" s="23">
        <f t="shared" si="17"/>
        <v>15003</v>
      </c>
      <c r="T131" s="23">
        <f t="shared" si="17"/>
        <v>46730</v>
      </c>
      <c r="U131" s="23">
        <f t="shared" si="17"/>
        <v>32191</v>
      </c>
      <c r="V131" s="23">
        <f t="shared" si="17"/>
        <v>23106</v>
      </c>
      <c r="W131" s="23">
        <f t="shared" si="17"/>
        <v>46046</v>
      </c>
      <c r="X131" s="23">
        <f t="shared" si="17"/>
        <v>25972</v>
      </c>
      <c r="Y131" s="23">
        <f t="shared" si="17"/>
        <v>40227</v>
      </c>
      <c r="Z131" s="23">
        <f t="shared" si="17"/>
        <v>36424</v>
      </c>
      <c r="AA131" s="23">
        <f t="shared" si="17"/>
        <v>46710</v>
      </c>
      <c r="AB131" s="23">
        <f t="shared" si="17"/>
        <v>0</v>
      </c>
      <c r="AC131" s="23">
        <f t="shared" si="17"/>
        <v>0</v>
      </c>
      <c r="AD131" s="23">
        <f>SUM(AD104:AD129)</f>
        <v>734893</v>
      </c>
      <c r="AF131" s="8"/>
    </row>
    <row r="133" spans="2:32" x14ac:dyDescent="0.3">
      <c r="B133" s="16" t="s">
        <v>69</v>
      </c>
      <c r="C133" s="17">
        <f>SUM(H116:H130)+SUM(O109:AC109)</f>
        <v>275066</v>
      </c>
    </row>
    <row r="134" spans="2:32" x14ac:dyDescent="0.3">
      <c r="B134" s="16" t="s">
        <v>70</v>
      </c>
      <c r="C134" s="17">
        <f>SUM(C116:G130)+SUM(I116:N130)+SUM(O104:AC108)+SUM(O110:AC115)</f>
        <v>49582</v>
      </c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B2:BG135"/>
  <sheetViews>
    <sheetView zoomScale="90" zoomScaleNormal="90" workbookViewId="0">
      <selection activeCell="K137" sqref="K137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36.109375" bestFit="1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6640625" bestFit="1" customWidth="1"/>
    <col min="9" max="9" width="7.6640625" customWidth="1"/>
    <col min="10" max="10" width="5.5546875" bestFit="1" customWidth="1"/>
    <col min="11" max="13" width="6.6640625" bestFit="1" customWidth="1"/>
    <col min="14" max="14" width="7" bestFit="1" customWidth="1"/>
    <col min="15" max="19" width="6.6640625" bestFit="1" customWidth="1"/>
    <col min="20" max="20" width="6.6640625" customWidth="1"/>
    <col min="21" max="21" width="7.6640625" bestFit="1" customWidth="1"/>
    <col min="22" max="29" width="7.6640625" customWidth="1"/>
    <col min="30" max="30" width="9.33203125" bestFit="1" customWidth="1"/>
    <col min="33" max="33" width="4.44140625" bestFit="1" customWidth="1"/>
    <col min="34" max="34" width="7.33203125" bestFit="1" customWidth="1"/>
    <col min="35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2" width="5.33203125" bestFit="1" customWidth="1"/>
    <col min="53" max="53" width="7.33203125" bestFit="1" customWidth="1"/>
    <col min="54" max="54" width="5.33203125" bestFit="1" customWidth="1"/>
    <col min="55" max="55" width="7.33203125" bestFit="1" customWidth="1"/>
    <col min="56" max="56" width="4.44140625" bestFit="1" customWidth="1"/>
    <col min="57" max="57" width="9.33203125" bestFit="1" customWidth="1"/>
    <col min="58" max="58" width="5.33203125" bestFit="1" customWidth="1"/>
    <col min="59" max="59" width="7.33203125" bestFit="1" customWidth="1"/>
  </cols>
  <sheetData>
    <row r="2" spans="2:59" x14ac:dyDescent="0.3">
      <c r="C2" s="1" t="s">
        <v>0</v>
      </c>
    </row>
    <row r="3" spans="2:59" x14ac:dyDescent="0.3">
      <c r="C3" s="2" t="s">
        <v>80</v>
      </c>
      <c r="D3" s="3"/>
      <c r="G3" s="2" t="s">
        <v>40</v>
      </c>
    </row>
    <row r="4" spans="2:59" x14ac:dyDescent="0.3">
      <c r="D4" s="3"/>
    </row>
    <row r="5" spans="2:59" x14ac:dyDescent="0.3">
      <c r="B5" s="4" t="s">
        <v>41</v>
      </c>
      <c r="E5" t="s">
        <v>3</v>
      </c>
    </row>
    <row r="6" spans="2:59" ht="63.75" customHeight="1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17</v>
      </c>
      <c r="D7" s="5">
        <v>162</v>
      </c>
      <c r="E7" s="5">
        <v>360</v>
      </c>
      <c r="F7" s="5">
        <v>323</v>
      </c>
      <c r="G7" s="5">
        <v>450</v>
      </c>
      <c r="H7" s="5">
        <v>5120</v>
      </c>
      <c r="I7" s="5">
        <v>606</v>
      </c>
      <c r="J7" s="5">
        <v>558</v>
      </c>
      <c r="K7" s="5">
        <v>519</v>
      </c>
      <c r="L7" s="5">
        <v>501</v>
      </c>
      <c r="M7" s="5">
        <v>509</v>
      </c>
      <c r="N7" s="5">
        <v>579</v>
      </c>
      <c r="O7" s="5">
        <v>510</v>
      </c>
      <c r="P7" s="5">
        <v>137</v>
      </c>
      <c r="Q7" s="5">
        <v>96</v>
      </c>
      <c r="R7" s="5">
        <v>236</v>
      </c>
      <c r="S7" s="5">
        <v>128</v>
      </c>
      <c r="T7" s="5">
        <v>194</v>
      </c>
      <c r="U7" s="6">
        <v>139</v>
      </c>
      <c r="V7" s="6">
        <v>53</v>
      </c>
      <c r="W7" s="6">
        <v>99</v>
      </c>
      <c r="X7" s="6">
        <v>57</v>
      </c>
      <c r="Y7" s="6">
        <v>39</v>
      </c>
      <c r="Z7" s="6">
        <v>80</v>
      </c>
      <c r="AA7" s="6">
        <v>177</v>
      </c>
      <c r="AB7" s="6"/>
      <c r="AC7" s="6"/>
      <c r="AD7" s="22">
        <f>SUM(C7:AC7)</f>
        <v>11649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325</v>
      </c>
      <c r="D8" s="5">
        <v>5</v>
      </c>
      <c r="E8" s="5">
        <v>101</v>
      </c>
      <c r="F8" s="5">
        <v>141</v>
      </c>
      <c r="G8" s="5">
        <v>205</v>
      </c>
      <c r="H8" s="5">
        <v>3256</v>
      </c>
      <c r="I8" s="5">
        <v>673</v>
      </c>
      <c r="J8" s="5">
        <v>516</v>
      </c>
      <c r="K8" s="5">
        <v>615</v>
      </c>
      <c r="L8" s="5">
        <v>482</v>
      </c>
      <c r="M8" s="5">
        <v>381</v>
      </c>
      <c r="N8" s="5">
        <v>638</v>
      </c>
      <c r="O8" s="5">
        <v>878</v>
      </c>
      <c r="P8" s="5">
        <v>207</v>
      </c>
      <c r="Q8" s="5">
        <v>213</v>
      </c>
      <c r="R8" s="5">
        <v>263</v>
      </c>
      <c r="S8" s="5">
        <v>232</v>
      </c>
      <c r="T8" s="5">
        <v>332</v>
      </c>
      <c r="U8" s="6">
        <v>106</v>
      </c>
      <c r="V8" s="6">
        <v>144</v>
      </c>
      <c r="W8" s="6">
        <v>160</v>
      </c>
      <c r="X8" s="6">
        <v>48</v>
      </c>
      <c r="Y8" s="6">
        <v>66</v>
      </c>
      <c r="Z8" s="6">
        <v>55</v>
      </c>
      <c r="AA8" s="6">
        <v>269</v>
      </c>
      <c r="AB8" s="6"/>
      <c r="AC8" s="6"/>
      <c r="AD8" s="22">
        <f t="shared" ref="AD8:AD33" si="0">SUM(C8:AB8)</f>
        <v>10311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ht="20.399999999999999" x14ac:dyDescent="0.3">
      <c r="B9" s="21" t="s">
        <v>61</v>
      </c>
      <c r="C9" s="5">
        <v>415</v>
      </c>
      <c r="D9" s="5">
        <v>50</v>
      </c>
      <c r="E9" s="5">
        <v>2</v>
      </c>
      <c r="F9" s="5">
        <v>103</v>
      </c>
      <c r="G9" s="5">
        <v>200</v>
      </c>
      <c r="H9" s="5">
        <v>3286</v>
      </c>
      <c r="I9" s="5">
        <v>482</v>
      </c>
      <c r="J9" s="5">
        <v>381</v>
      </c>
      <c r="K9" s="5">
        <v>362</v>
      </c>
      <c r="L9" s="5">
        <v>626</v>
      </c>
      <c r="M9" s="5">
        <v>308</v>
      </c>
      <c r="N9" s="5">
        <v>547</v>
      </c>
      <c r="O9" s="5">
        <v>529</v>
      </c>
      <c r="P9" s="5">
        <v>81</v>
      </c>
      <c r="Q9" s="5">
        <v>105</v>
      </c>
      <c r="R9" s="5">
        <v>152</v>
      </c>
      <c r="S9" s="5">
        <v>183</v>
      </c>
      <c r="T9" s="5">
        <v>248</v>
      </c>
      <c r="U9" s="6">
        <v>130</v>
      </c>
      <c r="V9" s="6">
        <v>120</v>
      </c>
      <c r="W9" s="6">
        <v>132</v>
      </c>
      <c r="X9" s="6">
        <v>58</v>
      </c>
      <c r="Y9" s="6">
        <v>51</v>
      </c>
      <c r="Z9" s="6">
        <v>28</v>
      </c>
      <c r="AA9" s="6">
        <v>248</v>
      </c>
      <c r="AB9" s="6"/>
      <c r="AC9" s="6"/>
      <c r="AD9" s="22">
        <f t="shared" si="0"/>
        <v>8827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ht="20.399999999999999" x14ac:dyDescent="0.3">
      <c r="B10" s="21" t="s">
        <v>7</v>
      </c>
      <c r="C10" s="5">
        <v>485</v>
      </c>
      <c r="D10" s="5">
        <v>72</v>
      </c>
      <c r="E10" s="5">
        <v>113</v>
      </c>
      <c r="F10" s="5">
        <v>4</v>
      </c>
      <c r="G10" s="5">
        <v>41</v>
      </c>
      <c r="H10" s="5">
        <v>1606</v>
      </c>
      <c r="I10" s="5">
        <v>350</v>
      </c>
      <c r="J10" s="5">
        <v>374</v>
      </c>
      <c r="K10" s="5">
        <v>367</v>
      </c>
      <c r="L10" s="5">
        <v>396</v>
      </c>
      <c r="M10" s="5">
        <v>164</v>
      </c>
      <c r="N10" s="5">
        <v>457</v>
      </c>
      <c r="O10" s="5">
        <v>339</v>
      </c>
      <c r="P10" s="5">
        <v>55</v>
      </c>
      <c r="Q10" s="5">
        <v>51</v>
      </c>
      <c r="R10" s="5">
        <v>168</v>
      </c>
      <c r="S10" s="5">
        <v>180</v>
      </c>
      <c r="T10" s="5">
        <v>200</v>
      </c>
      <c r="U10" s="6">
        <v>105</v>
      </c>
      <c r="V10" s="6">
        <v>105</v>
      </c>
      <c r="W10" s="6">
        <v>47</v>
      </c>
      <c r="X10" s="6">
        <v>41</v>
      </c>
      <c r="Y10" s="6">
        <v>83</v>
      </c>
      <c r="Z10" s="6">
        <v>31</v>
      </c>
      <c r="AA10" s="6">
        <v>123</v>
      </c>
      <c r="AB10" s="6"/>
      <c r="AC10" s="6"/>
      <c r="AD10" s="22">
        <f t="shared" si="0"/>
        <v>5957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643</v>
      </c>
      <c r="D11" s="5">
        <v>190</v>
      </c>
      <c r="E11" s="5">
        <v>243</v>
      </c>
      <c r="F11" s="5">
        <v>26</v>
      </c>
      <c r="G11" s="5">
        <v>12</v>
      </c>
      <c r="H11" s="5">
        <v>2990</v>
      </c>
      <c r="I11" s="5">
        <v>538</v>
      </c>
      <c r="J11" s="5">
        <v>699</v>
      </c>
      <c r="K11" s="5">
        <v>681</v>
      </c>
      <c r="L11" s="5">
        <v>940</v>
      </c>
      <c r="M11" s="5">
        <v>460</v>
      </c>
      <c r="N11" s="5">
        <v>808</v>
      </c>
      <c r="O11" s="5">
        <v>328</v>
      </c>
      <c r="P11" s="5">
        <v>191</v>
      </c>
      <c r="Q11" s="5">
        <v>87</v>
      </c>
      <c r="R11" s="5">
        <v>320</v>
      </c>
      <c r="S11" s="5">
        <v>198</v>
      </c>
      <c r="T11" s="5">
        <v>367</v>
      </c>
      <c r="U11" s="6">
        <v>89</v>
      </c>
      <c r="V11" s="6">
        <v>111</v>
      </c>
      <c r="W11" s="6">
        <v>150</v>
      </c>
      <c r="X11" s="6">
        <v>120</v>
      </c>
      <c r="Y11" s="6">
        <v>101</v>
      </c>
      <c r="Z11" s="6">
        <v>134</v>
      </c>
      <c r="AA11" s="6">
        <v>298</v>
      </c>
      <c r="AB11" s="6"/>
      <c r="AC11" s="6"/>
      <c r="AD11" s="22">
        <f t="shared" si="0"/>
        <v>10724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7248</v>
      </c>
      <c r="D12" s="5">
        <v>2985</v>
      </c>
      <c r="E12" s="5">
        <v>3275</v>
      </c>
      <c r="F12" s="5">
        <v>1768</v>
      </c>
      <c r="G12" s="5">
        <v>2611</v>
      </c>
      <c r="H12" s="5">
        <v>4058</v>
      </c>
      <c r="I12" s="5">
        <v>555</v>
      </c>
      <c r="J12" s="5">
        <v>1107</v>
      </c>
      <c r="K12" s="5">
        <v>2482</v>
      </c>
      <c r="L12" s="5">
        <v>1911</v>
      </c>
      <c r="M12" s="5">
        <v>1729</v>
      </c>
      <c r="N12" s="5">
        <v>1643</v>
      </c>
      <c r="O12" s="5">
        <v>2651</v>
      </c>
      <c r="P12" s="5">
        <v>1301</v>
      </c>
      <c r="Q12" s="5">
        <v>1834</v>
      </c>
      <c r="R12" s="5">
        <v>10170</v>
      </c>
      <c r="S12" s="5">
        <v>3568</v>
      </c>
      <c r="T12" s="5">
        <v>15349</v>
      </c>
      <c r="U12" s="6">
        <v>10940</v>
      </c>
      <c r="V12" s="6">
        <v>5324</v>
      </c>
      <c r="W12" s="6">
        <v>12741</v>
      </c>
      <c r="X12" s="6">
        <v>7154</v>
      </c>
      <c r="Y12" s="6">
        <v>10998</v>
      </c>
      <c r="Z12" s="6">
        <v>8755</v>
      </c>
      <c r="AA12" s="6">
        <v>11338</v>
      </c>
      <c r="AB12" s="6"/>
      <c r="AC12" s="6"/>
      <c r="AD12" s="22">
        <f t="shared" si="0"/>
        <v>133495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0.399999999999999" x14ac:dyDescent="0.3">
      <c r="B13" s="21" t="s">
        <v>10</v>
      </c>
      <c r="C13" s="5">
        <v>640</v>
      </c>
      <c r="D13" s="5">
        <v>491</v>
      </c>
      <c r="E13" s="5">
        <v>398</v>
      </c>
      <c r="F13" s="5">
        <v>366</v>
      </c>
      <c r="G13" s="5">
        <v>498</v>
      </c>
      <c r="H13" s="5">
        <v>576</v>
      </c>
      <c r="I13" s="5">
        <v>11</v>
      </c>
      <c r="J13" s="5">
        <v>127</v>
      </c>
      <c r="K13" s="5">
        <v>231</v>
      </c>
      <c r="L13" s="5">
        <v>392</v>
      </c>
      <c r="M13" s="5">
        <v>305</v>
      </c>
      <c r="N13" s="5">
        <v>384</v>
      </c>
      <c r="O13" s="5">
        <v>27</v>
      </c>
      <c r="P13" s="5">
        <v>38</v>
      </c>
      <c r="Q13" s="5">
        <v>52</v>
      </c>
      <c r="R13" s="5">
        <v>212</v>
      </c>
      <c r="S13" s="5">
        <v>32</v>
      </c>
      <c r="T13" s="5">
        <v>223</v>
      </c>
      <c r="U13" s="6">
        <v>124</v>
      </c>
      <c r="V13" s="6">
        <v>71</v>
      </c>
      <c r="W13" s="6">
        <v>140</v>
      </c>
      <c r="X13" s="6">
        <v>55</v>
      </c>
      <c r="Y13" s="6">
        <v>95</v>
      </c>
      <c r="Z13" s="6">
        <v>96</v>
      </c>
      <c r="AA13" s="6">
        <v>93</v>
      </c>
      <c r="AB13" s="6"/>
      <c r="AC13" s="6"/>
      <c r="AD13" s="22">
        <f t="shared" si="0"/>
        <v>5677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726</v>
      </c>
      <c r="D14" s="5">
        <v>512</v>
      </c>
      <c r="E14" s="5">
        <v>424</v>
      </c>
      <c r="F14" s="5">
        <v>428</v>
      </c>
      <c r="G14" s="5">
        <v>758</v>
      </c>
      <c r="H14" s="5">
        <v>1281</v>
      </c>
      <c r="I14" s="5">
        <v>178</v>
      </c>
      <c r="J14" s="5">
        <v>9</v>
      </c>
      <c r="K14" s="5">
        <v>264</v>
      </c>
      <c r="L14" s="5">
        <v>294</v>
      </c>
      <c r="M14" s="5">
        <v>203</v>
      </c>
      <c r="N14" s="5">
        <v>479</v>
      </c>
      <c r="O14" s="5">
        <v>157</v>
      </c>
      <c r="P14" s="5">
        <v>120</v>
      </c>
      <c r="Q14" s="5">
        <v>98</v>
      </c>
      <c r="R14" s="5">
        <v>313</v>
      </c>
      <c r="S14" s="5">
        <v>155</v>
      </c>
      <c r="T14" s="5">
        <v>262</v>
      </c>
      <c r="U14" s="6">
        <v>197</v>
      </c>
      <c r="V14" s="6">
        <v>125</v>
      </c>
      <c r="W14" s="6">
        <v>161</v>
      </c>
      <c r="X14" s="6">
        <v>163</v>
      </c>
      <c r="Y14" s="6">
        <v>164</v>
      </c>
      <c r="Z14" s="6">
        <v>203</v>
      </c>
      <c r="AA14" s="6">
        <v>253</v>
      </c>
      <c r="AB14" s="6"/>
      <c r="AC14" s="6"/>
      <c r="AD14" s="22">
        <f t="shared" si="0"/>
        <v>7927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ht="20.399999999999999" x14ac:dyDescent="0.3">
      <c r="B15" s="21" t="s">
        <v>63</v>
      </c>
      <c r="C15" s="5">
        <v>649</v>
      </c>
      <c r="D15" s="5">
        <v>621</v>
      </c>
      <c r="E15" s="5">
        <v>449</v>
      </c>
      <c r="F15" s="5">
        <v>437</v>
      </c>
      <c r="G15" s="5">
        <v>730</v>
      </c>
      <c r="H15" s="5">
        <v>2740</v>
      </c>
      <c r="I15" s="5">
        <v>285</v>
      </c>
      <c r="J15" s="5">
        <v>224</v>
      </c>
      <c r="K15" s="5">
        <v>12</v>
      </c>
      <c r="L15" s="5">
        <v>84</v>
      </c>
      <c r="M15" s="5">
        <v>177</v>
      </c>
      <c r="N15" s="5">
        <v>287</v>
      </c>
      <c r="O15" s="5">
        <v>309</v>
      </c>
      <c r="P15" s="5">
        <v>150</v>
      </c>
      <c r="Q15" s="5">
        <v>101</v>
      </c>
      <c r="R15" s="5">
        <v>227</v>
      </c>
      <c r="S15" s="5">
        <v>149</v>
      </c>
      <c r="T15" s="5">
        <v>431</v>
      </c>
      <c r="U15" s="6">
        <v>229</v>
      </c>
      <c r="V15" s="6">
        <v>203</v>
      </c>
      <c r="W15" s="6">
        <v>378</v>
      </c>
      <c r="X15" s="6">
        <v>92</v>
      </c>
      <c r="Y15" s="6">
        <v>160</v>
      </c>
      <c r="Z15" s="6">
        <v>182</v>
      </c>
      <c r="AA15" s="6">
        <v>563</v>
      </c>
      <c r="AB15" s="6"/>
      <c r="AC15" s="6"/>
      <c r="AD15" s="22">
        <f t="shared" si="0"/>
        <v>9869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476</v>
      </c>
      <c r="D16" s="5">
        <v>485</v>
      </c>
      <c r="E16" s="5">
        <v>496</v>
      </c>
      <c r="F16" s="5">
        <v>400</v>
      </c>
      <c r="G16" s="5">
        <v>719</v>
      </c>
      <c r="H16" s="5">
        <v>2463</v>
      </c>
      <c r="I16" s="5">
        <v>397</v>
      </c>
      <c r="J16" s="5">
        <v>263</v>
      </c>
      <c r="K16" s="5">
        <v>56</v>
      </c>
      <c r="L16" s="5">
        <v>9</v>
      </c>
      <c r="M16" s="5">
        <v>68</v>
      </c>
      <c r="N16" s="5">
        <v>317</v>
      </c>
      <c r="O16" s="5">
        <v>324</v>
      </c>
      <c r="P16" s="5">
        <v>185</v>
      </c>
      <c r="Q16" s="5">
        <v>106</v>
      </c>
      <c r="R16" s="5">
        <v>277</v>
      </c>
      <c r="S16" s="5">
        <v>149</v>
      </c>
      <c r="T16" s="5">
        <v>342</v>
      </c>
      <c r="U16" s="6">
        <v>253</v>
      </c>
      <c r="V16" s="6">
        <v>100</v>
      </c>
      <c r="W16" s="6">
        <v>277</v>
      </c>
      <c r="X16" s="6">
        <v>129</v>
      </c>
      <c r="Y16" s="6">
        <v>215</v>
      </c>
      <c r="Z16" s="6">
        <v>150</v>
      </c>
      <c r="AA16" s="6">
        <v>312</v>
      </c>
      <c r="AB16" s="6"/>
      <c r="AC16" s="6"/>
      <c r="AD16" s="22">
        <f t="shared" si="0"/>
        <v>8968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538</v>
      </c>
      <c r="D17" s="5">
        <v>382</v>
      </c>
      <c r="E17" s="5">
        <v>330</v>
      </c>
      <c r="F17" s="5">
        <v>233</v>
      </c>
      <c r="G17" s="5">
        <v>472</v>
      </c>
      <c r="H17" s="5">
        <v>2119</v>
      </c>
      <c r="I17" s="5">
        <v>311</v>
      </c>
      <c r="J17" s="5">
        <v>208</v>
      </c>
      <c r="K17" s="5">
        <v>141</v>
      </c>
      <c r="L17" s="5">
        <v>66</v>
      </c>
      <c r="M17" s="5">
        <v>4</v>
      </c>
      <c r="N17" s="5">
        <v>18</v>
      </c>
      <c r="O17" s="5">
        <v>304</v>
      </c>
      <c r="P17" s="5">
        <v>114</v>
      </c>
      <c r="Q17" s="5">
        <v>133</v>
      </c>
      <c r="R17" s="5">
        <v>266</v>
      </c>
      <c r="S17" s="5">
        <v>85</v>
      </c>
      <c r="T17" s="5">
        <v>310</v>
      </c>
      <c r="U17" s="6">
        <v>141</v>
      </c>
      <c r="V17" s="6">
        <v>154</v>
      </c>
      <c r="W17" s="6">
        <v>274</v>
      </c>
      <c r="X17" s="6">
        <v>71</v>
      </c>
      <c r="Y17" s="6">
        <v>118</v>
      </c>
      <c r="Z17" s="6">
        <v>177</v>
      </c>
      <c r="AA17" s="6">
        <v>245</v>
      </c>
      <c r="AB17" s="6"/>
      <c r="AC17" s="6"/>
      <c r="AD17" s="22">
        <f t="shared" si="0"/>
        <v>7214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627</v>
      </c>
      <c r="D18" s="5">
        <v>543</v>
      </c>
      <c r="E18" s="5">
        <v>570</v>
      </c>
      <c r="F18" s="5">
        <v>561</v>
      </c>
      <c r="G18" s="5">
        <v>760</v>
      </c>
      <c r="H18" s="5">
        <v>2166</v>
      </c>
      <c r="I18" s="5">
        <v>413</v>
      </c>
      <c r="J18" s="5">
        <v>495</v>
      </c>
      <c r="K18" s="5">
        <v>322</v>
      </c>
      <c r="L18" s="5">
        <v>350</v>
      </c>
      <c r="M18" s="5">
        <v>54</v>
      </c>
      <c r="N18" s="5">
        <v>4</v>
      </c>
      <c r="O18" s="5">
        <v>299</v>
      </c>
      <c r="P18" s="5">
        <v>155</v>
      </c>
      <c r="Q18" s="5">
        <v>108</v>
      </c>
      <c r="R18" s="5">
        <v>311</v>
      </c>
      <c r="S18" s="5">
        <v>99</v>
      </c>
      <c r="T18" s="5">
        <v>335</v>
      </c>
      <c r="U18" s="6">
        <v>257</v>
      </c>
      <c r="V18" s="6">
        <v>131</v>
      </c>
      <c r="W18" s="6">
        <v>275</v>
      </c>
      <c r="X18" s="6">
        <v>101</v>
      </c>
      <c r="Y18" s="6">
        <v>213</v>
      </c>
      <c r="Z18" s="6">
        <v>169</v>
      </c>
      <c r="AA18" s="6">
        <v>399</v>
      </c>
      <c r="AB18" s="6"/>
      <c r="AC18" s="6"/>
      <c r="AD18" s="22">
        <f t="shared" si="0"/>
        <v>9717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345</v>
      </c>
      <c r="D19" s="5">
        <v>565</v>
      </c>
      <c r="E19" s="5">
        <v>299</v>
      </c>
      <c r="F19" s="5">
        <v>214</v>
      </c>
      <c r="G19" s="5">
        <v>236</v>
      </c>
      <c r="H19" s="5">
        <v>1373</v>
      </c>
      <c r="I19" s="5">
        <v>16</v>
      </c>
      <c r="J19" s="5">
        <v>102</v>
      </c>
      <c r="K19" s="5">
        <v>198</v>
      </c>
      <c r="L19" s="5">
        <v>307</v>
      </c>
      <c r="M19" s="5">
        <v>105</v>
      </c>
      <c r="N19" s="5">
        <v>176</v>
      </c>
      <c r="O19" s="5">
        <v>20</v>
      </c>
      <c r="P19" s="5">
        <v>648</v>
      </c>
      <c r="Q19" s="5">
        <v>1094</v>
      </c>
      <c r="R19" s="5">
        <v>4155</v>
      </c>
      <c r="S19" s="5">
        <v>1269</v>
      </c>
      <c r="T19" s="5">
        <v>6685</v>
      </c>
      <c r="U19" s="6">
        <v>4431</v>
      </c>
      <c r="V19" s="6">
        <v>2130</v>
      </c>
      <c r="W19" s="6">
        <v>5083</v>
      </c>
      <c r="X19" s="6">
        <v>3080</v>
      </c>
      <c r="Y19" s="6">
        <v>4507</v>
      </c>
      <c r="Z19" s="6">
        <v>3412</v>
      </c>
      <c r="AA19" s="6">
        <v>5304</v>
      </c>
      <c r="AB19" s="6"/>
      <c r="AC19" s="6"/>
      <c r="AD19" s="22">
        <f t="shared" si="0"/>
        <v>45754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0.399999999999999" x14ac:dyDescent="0.3">
      <c r="B20" s="21" t="s">
        <v>64</v>
      </c>
      <c r="C20" s="5">
        <v>79</v>
      </c>
      <c r="D20" s="5">
        <v>122</v>
      </c>
      <c r="E20" s="5">
        <v>47</v>
      </c>
      <c r="F20" s="5">
        <v>63</v>
      </c>
      <c r="G20" s="5">
        <v>208</v>
      </c>
      <c r="H20" s="5">
        <v>1257</v>
      </c>
      <c r="I20" s="5">
        <v>24</v>
      </c>
      <c r="J20" s="5">
        <v>113</v>
      </c>
      <c r="K20" s="5">
        <v>144</v>
      </c>
      <c r="L20" s="5">
        <v>101</v>
      </c>
      <c r="M20" s="5">
        <v>78</v>
      </c>
      <c r="N20" s="5">
        <v>148</v>
      </c>
      <c r="O20" s="5">
        <v>515</v>
      </c>
      <c r="P20" s="5">
        <v>29</v>
      </c>
      <c r="Q20" s="5">
        <v>1280</v>
      </c>
      <c r="R20" s="5">
        <v>3135</v>
      </c>
      <c r="S20" s="5">
        <v>1085</v>
      </c>
      <c r="T20" s="5">
        <v>4264</v>
      </c>
      <c r="U20" s="6">
        <v>2330</v>
      </c>
      <c r="V20" s="6">
        <v>913</v>
      </c>
      <c r="W20" s="6">
        <v>1790</v>
      </c>
      <c r="X20" s="6">
        <v>1123</v>
      </c>
      <c r="Y20" s="6">
        <v>1405</v>
      </c>
      <c r="Z20" s="6">
        <v>1297</v>
      </c>
      <c r="AA20" s="6">
        <v>2311</v>
      </c>
      <c r="AB20" s="6"/>
      <c r="AC20" s="6"/>
      <c r="AD20" s="22">
        <f t="shared" si="0"/>
        <v>23861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93</v>
      </c>
      <c r="D21" s="5">
        <v>133</v>
      </c>
      <c r="E21" s="5">
        <v>74</v>
      </c>
      <c r="F21" s="5">
        <v>40</v>
      </c>
      <c r="G21" s="5">
        <v>91</v>
      </c>
      <c r="H21" s="5">
        <v>2163</v>
      </c>
      <c r="I21" s="5">
        <v>41</v>
      </c>
      <c r="J21" s="5">
        <v>39</v>
      </c>
      <c r="K21" s="5">
        <v>78</v>
      </c>
      <c r="L21" s="5">
        <v>100</v>
      </c>
      <c r="M21" s="5">
        <v>122</v>
      </c>
      <c r="N21" s="5">
        <v>56</v>
      </c>
      <c r="O21" s="5">
        <v>1162</v>
      </c>
      <c r="P21" s="5">
        <v>1188</v>
      </c>
      <c r="Q21" s="5">
        <v>26</v>
      </c>
      <c r="R21" s="5">
        <v>196</v>
      </c>
      <c r="S21" s="5">
        <v>205</v>
      </c>
      <c r="T21" s="5">
        <v>1044</v>
      </c>
      <c r="U21" s="6">
        <v>678</v>
      </c>
      <c r="V21" s="6">
        <v>395</v>
      </c>
      <c r="W21" s="6">
        <v>625</v>
      </c>
      <c r="X21" s="6">
        <v>389</v>
      </c>
      <c r="Y21" s="6">
        <v>554</v>
      </c>
      <c r="Z21" s="6">
        <v>649</v>
      </c>
      <c r="AA21" s="6">
        <v>675</v>
      </c>
      <c r="AB21" s="6"/>
      <c r="AC21" s="6"/>
      <c r="AD21" s="22">
        <f t="shared" si="0"/>
        <v>10816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199</v>
      </c>
      <c r="D22" s="5">
        <v>186</v>
      </c>
      <c r="E22" s="5">
        <v>158</v>
      </c>
      <c r="F22" s="5">
        <v>154</v>
      </c>
      <c r="G22" s="5">
        <v>366</v>
      </c>
      <c r="H22" s="5">
        <v>11064</v>
      </c>
      <c r="I22" s="5">
        <v>257</v>
      </c>
      <c r="J22" s="5">
        <v>335</v>
      </c>
      <c r="K22" s="5">
        <v>259</v>
      </c>
      <c r="L22" s="5">
        <v>291</v>
      </c>
      <c r="M22" s="5">
        <v>351</v>
      </c>
      <c r="N22" s="5">
        <v>358</v>
      </c>
      <c r="O22" s="5">
        <v>6079</v>
      </c>
      <c r="P22" s="5">
        <v>3958</v>
      </c>
      <c r="Q22" s="5">
        <v>167</v>
      </c>
      <c r="R22" s="5">
        <v>126</v>
      </c>
      <c r="S22" s="5">
        <v>1006</v>
      </c>
      <c r="T22" s="5">
        <v>3941</v>
      </c>
      <c r="U22" s="6">
        <v>1208</v>
      </c>
      <c r="V22" s="6">
        <v>1132</v>
      </c>
      <c r="W22" s="6">
        <v>2200</v>
      </c>
      <c r="X22" s="6">
        <v>1046</v>
      </c>
      <c r="Y22" s="6">
        <v>1883</v>
      </c>
      <c r="Z22" s="6">
        <v>1927</v>
      </c>
      <c r="AA22" s="6">
        <v>2726</v>
      </c>
      <c r="AB22" s="6"/>
      <c r="AC22" s="6"/>
      <c r="AD22" s="22">
        <f t="shared" si="0"/>
        <v>41377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113</v>
      </c>
      <c r="D23" s="5">
        <v>192</v>
      </c>
      <c r="E23" s="5">
        <v>130</v>
      </c>
      <c r="F23" s="5">
        <v>136</v>
      </c>
      <c r="G23" s="5">
        <v>99</v>
      </c>
      <c r="H23" s="5">
        <v>5081</v>
      </c>
      <c r="I23" s="5">
        <v>14</v>
      </c>
      <c r="J23" s="5">
        <v>123</v>
      </c>
      <c r="K23" s="5">
        <v>149</v>
      </c>
      <c r="L23" s="5">
        <v>168</v>
      </c>
      <c r="M23" s="5">
        <v>111</v>
      </c>
      <c r="N23" s="5">
        <v>136</v>
      </c>
      <c r="O23" s="5">
        <v>1490</v>
      </c>
      <c r="P23" s="5">
        <v>1302</v>
      </c>
      <c r="Q23" s="5">
        <v>156</v>
      </c>
      <c r="R23" s="5">
        <v>777</v>
      </c>
      <c r="S23" s="5">
        <v>9</v>
      </c>
      <c r="T23" s="5">
        <v>892</v>
      </c>
      <c r="U23" s="5">
        <v>529</v>
      </c>
      <c r="V23" s="5">
        <v>374</v>
      </c>
      <c r="W23" s="5">
        <v>1206</v>
      </c>
      <c r="X23" s="5">
        <v>841</v>
      </c>
      <c r="Y23" s="5">
        <v>1260</v>
      </c>
      <c r="Z23" s="5">
        <v>1262</v>
      </c>
      <c r="AA23" s="5">
        <v>1440</v>
      </c>
      <c r="AB23" s="5"/>
      <c r="AC23" s="6"/>
      <c r="AD23" s="22">
        <f t="shared" si="0"/>
        <v>17990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180</v>
      </c>
      <c r="D24" s="5">
        <v>291</v>
      </c>
      <c r="E24" s="5">
        <v>169</v>
      </c>
      <c r="F24" s="5">
        <v>137</v>
      </c>
      <c r="G24" s="5">
        <v>313</v>
      </c>
      <c r="H24" s="5">
        <v>16497</v>
      </c>
      <c r="I24" s="5">
        <v>244</v>
      </c>
      <c r="J24" s="5">
        <v>311</v>
      </c>
      <c r="K24" s="5">
        <v>401</v>
      </c>
      <c r="L24" s="5">
        <v>392</v>
      </c>
      <c r="M24" s="5">
        <v>289</v>
      </c>
      <c r="N24" s="5">
        <v>352</v>
      </c>
      <c r="O24" s="5">
        <v>7863</v>
      </c>
      <c r="P24" s="5">
        <v>4927</v>
      </c>
      <c r="Q24" s="5">
        <v>864</v>
      </c>
      <c r="R24" s="5">
        <v>2943</v>
      </c>
      <c r="S24" s="5">
        <v>727</v>
      </c>
      <c r="T24" s="5">
        <v>82</v>
      </c>
      <c r="U24" s="6">
        <v>1614</v>
      </c>
      <c r="V24" s="6">
        <v>914</v>
      </c>
      <c r="W24" s="6">
        <v>2562</v>
      </c>
      <c r="X24" s="6">
        <v>1363</v>
      </c>
      <c r="Y24" s="6">
        <v>2143</v>
      </c>
      <c r="Z24" s="6">
        <v>2189</v>
      </c>
      <c r="AA24" s="6">
        <v>2989</v>
      </c>
      <c r="AB24" s="6"/>
      <c r="AC24" s="6"/>
      <c r="AD24" s="22">
        <f t="shared" si="0"/>
        <v>50756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135</v>
      </c>
      <c r="D25" s="5">
        <v>116</v>
      </c>
      <c r="E25" s="5">
        <v>112</v>
      </c>
      <c r="F25" s="5">
        <v>91</v>
      </c>
      <c r="G25" s="5">
        <v>95</v>
      </c>
      <c r="H25" s="5">
        <v>12971</v>
      </c>
      <c r="I25" s="5">
        <v>179</v>
      </c>
      <c r="J25" s="5">
        <v>190</v>
      </c>
      <c r="K25" s="5">
        <v>236</v>
      </c>
      <c r="L25" s="5">
        <v>340</v>
      </c>
      <c r="M25" s="5">
        <v>181</v>
      </c>
      <c r="N25" s="5">
        <v>415</v>
      </c>
      <c r="O25" s="5">
        <v>6044</v>
      </c>
      <c r="P25" s="5">
        <v>3737</v>
      </c>
      <c r="Q25" s="5">
        <v>722</v>
      </c>
      <c r="R25" s="5">
        <v>983</v>
      </c>
      <c r="S25" s="5">
        <v>591</v>
      </c>
      <c r="T25" s="5">
        <v>1572</v>
      </c>
      <c r="U25" s="6">
        <v>92</v>
      </c>
      <c r="V25" s="6">
        <v>409</v>
      </c>
      <c r="W25" s="6">
        <v>1149</v>
      </c>
      <c r="X25" s="6">
        <v>610</v>
      </c>
      <c r="Y25" s="6">
        <v>1215</v>
      </c>
      <c r="Z25" s="6">
        <v>1096</v>
      </c>
      <c r="AA25" s="6">
        <v>2249</v>
      </c>
      <c r="AB25" s="6"/>
      <c r="AC25" s="6"/>
      <c r="AD25" s="22">
        <f t="shared" si="0"/>
        <v>35530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ht="20.399999999999999" x14ac:dyDescent="0.3">
      <c r="B26" s="21" t="s">
        <v>22</v>
      </c>
      <c r="C26" s="5">
        <v>79</v>
      </c>
      <c r="D26" s="5">
        <v>115</v>
      </c>
      <c r="E26" s="5">
        <v>69</v>
      </c>
      <c r="F26" s="5">
        <v>81</v>
      </c>
      <c r="G26" s="5">
        <v>63</v>
      </c>
      <c r="H26" s="5">
        <v>5846</v>
      </c>
      <c r="I26" s="5">
        <v>117</v>
      </c>
      <c r="J26" s="5">
        <v>119</v>
      </c>
      <c r="K26" s="5">
        <v>204</v>
      </c>
      <c r="L26" s="5">
        <v>148</v>
      </c>
      <c r="M26" s="5">
        <v>153</v>
      </c>
      <c r="N26" s="5">
        <v>232</v>
      </c>
      <c r="O26" s="5">
        <v>2415</v>
      </c>
      <c r="P26" s="5">
        <v>1370</v>
      </c>
      <c r="Q26" s="5">
        <v>408</v>
      </c>
      <c r="R26" s="5">
        <v>1006</v>
      </c>
      <c r="S26" s="5">
        <v>351</v>
      </c>
      <c r="T26" s="5">
        <v>717</v>
      </c>
      <c r="U26" s="6">
        <v>400</v>
      </c>
      <c r="V26" s="6">
        <v>36</v>
      </c>
      <c r="W26" s="6">
        <v>921</v>
      </c>
      <c r="X26" s="6">
        <v>549</v>
      </c>
      <c r="Y26" s="6">
        <v>1227</v>
      </c>
      <c r="Z26" s="6">
        <v>1409</v>
      </c>
      <c r="AA26" s="6">
        <v>1084</v>
      </c>
      <c r="AB26" s="6"/>
      <c r="AC26" s="6"/>
      <c r="AD26" s="22">
        <f t="shared" si="0"/>
        <v>19119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95</v>
      </c>
      <c r="D27" s="5">
        <v>86</v>
      </c>
      <c r="E27" s="5">
        <v>85</v>
      </c>
      <c r="F27" s="5">
        <v>51</v>
      </c>
      <c r="G27" s="5">
        <v>88</v>
      </c>
      <c r="H27" s="5">
        <v>14339</v>
      </c>
      <c r="I27" s="5">
        <v>180</v>
      </c>
      <c r="J27" s="5">
        <v>172</v>
      </c>
      <c r="K27" s="5">
        <v>400</v>
      </c>
      <c r="L27" s="5">
        <v>311</v>
      </c>
      <c r="M27" s="5">
        <v>289</v>
      </c>
      <c r="N27" s="5">
        <v>339</v>
      </c>
      <c r="O27" s="5">
        <v>6476</v>
      </c>
      <c r="P27" s="5">
        <v>2599</v>
      </c>
      <c r="Q27" s="5">
        <v>771</v>
      </c>
      <c r="R27" s="5">
        <v>2110</v>
      </c>
      <c r="S27" s="5">
        <v>1173</v>
      </c>
      <c r="T27" s="5">
        <v>2488</v>
      </c>
      <c r="U27" s="6">
        <v>1196</v>
      </c>
      <c r="V27" s="6">
        <v>1365</v>
      </c>
      <c r="W27" s="6">
        <v>122</v>
      </c>
      <c r="X27" s="6">
        <v>389</v>
      </c>
      <c r="Y27" s="6">
        <v>1734</v>
      </c>
      <c r="Z27" s="6">
        <v>2448</v>
      </c>
      <c r="AA27" s="6">
        <v>2968</v>
      </c>
      <c r="AB27" s="6"/>
      <c r="AC27" s="6"/>
      <c r="AD27" s="22">
        <f t="shared" si="0"/>
        <v>42274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55</v>
      </c>
      <c r="D28" s="5">
        <v>42</v>
      </c>
      <c r="E28" s="5">
        <v>42</v>
      </c>
      <c r="F28" s="5">
        <v>22</v>
      </c>
      <c r="G28" s="5">
        <v>102</v>
      </c>
      <c r="H28" s="5">
        <v>7993</v>
      </c>
      <c r="I28" s="5">
        <v>112</v>
      </c>
      <c r="J28" s="5">
        <v>172</v>
      </c>
      <c r="K28" s="5">
        <v>56</v>
      </c>
      <c r="L28" s="5">
        <v>123</v>
      </c>
      <c r="M28" s="5">
        <v>73</v>
      </c>
      <c r="N28" s="5">
        <v>139</v>
      </c>
      <c r="O28" s="5">
        <v>3839</v>
      </c>
      <c r="P28" s="5">
        <v>1733</v>
      </c>
      <c r="Q28" s="5">
        <v>377</v>
      </c>
      <c r="R28" s="5">
        <v>826</v>
      </c>
      <c r="S28" s="5">
        <v>811</v>
      </c>
      <c r="T28" s="5">
        <v>1279</v>
      </c>
      <c r="U28" s="6">
        <v>511</v>
      </c>
      <c r="V28" s="6">
        <v>773</v>
      </c>
      <c r="W28" s="6">
        <v>324</v>
      </c>
      <c r="X28" s="6">
        <v>83</v>
      </c>
      <c r="Y28" s="6">
        <v>439</v>
      </c>
      <c r="Z28" s="6">
        <v>1268</v>
      </c>
      <c r="AA28" s="6">
        <v>1862</v>
      </c>
      <c r="AB28" s="6"/>
      <c r="AC28" s="6"/>
      <c r="AD28" s="22">
        <f t="shared" si="0"/>
        <v>23056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0.399999999999999" x14ac:dyDescent="0.3">
      <c r="B29" s="21" t="s">
        <v>25</v>
      </c>
      <c r="C29" s="5">
        <v>37</v>
      </c>
      <c r="D29" s="5">
        <v>37</v>
      </c>
      <c r="E29" s="5">
        <v>59</v>
      </c>
      <c r="F29" s="5">
        <v>43</v>
      </c>
      <c r="G29" s="5">
        <v>87</v>
      </c>
      <c r="H29" s="5">
        <v>13328</v>
      </c>
      <c r="I29" s="5">
        <v>141</v>
      </c>
      <c r="J29" s="5">
        <v>224</v>
      </c>
      <c r="K29" s="5">
        <v>153</v>
      </c>
      <c r="L29" s="5">
        <v>249</v>
      </c>
      <c r="M29" s="5">
        <v>138</v>
      </c>
      <c r="N29" s="5">
        <v>220</v>
      </c>
      <c r="O29" s="5">
        <v>6069</v>
      </c>
      <c r="P29" s="5">
        <v>2105</v>
      </c>
      <c r="Q29" s="5">
        <v>626</v>
      </c>
      <c r="R29" s="5">
        <v>1686</v>
      </c>
      <c r="S29" s="5">
        <v>1250</v>
      </c>
      <c r="T29" s="5">
        <v>2212</v>
      </c>
      <c r="U29" s="6">
        <v>1071</v>
      </c>
      <c r="V29" s="6">
        <v>1709</v>
      </c>
      <c r="W29" s="6">
        <v>1799</v>
      </c>
      <c r="X29" s="6">
        <v>529</v>
      </c>
      <c r="Y29" s="6">
        <v>95</v>
      </c>
      <c r="Z29" s="6">
        <v>1689</v>
      </c>
      <c r="AA29" s="6">
        <v>2603</v>
      </c>
      <c r="AB29" s="6"/>
      <c r="AC29" s="6"/>
      <c r="AD29" s="22">
        <f t="shared" si="0"/>
        <v>38159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0.399999999999999" x14ac:dyDescent="0.3">
      <c r="B30" s="21" t="s">
        <v>67</v>
      </c>
      <c r="C30" s="5">
        <v>59</v>
      </c>
      <c r="D30" s="5">
        <v>50</v>
      </c>
      <c r="E30" s="5">
        <v>56</v>
      </c>
      <c r="F30" s="5">
        <v>21</v>
      </c>
      <c r="G30" s="5">
        <v>197</v>
      </c>
      <c r="H30" s="5">
        <v>10449</v>
      </c>
      <c r="I30" s="5">
        <v>201</v>
      </c>
      <c r="J30" s="5">
        <v>186</v>
      </c>
      <c r="K30" s="5">
        <v>165</v>
      </c>
      <c r="L30" s="5">
        <v>228</v>
      </c>
      <c r="M30" s="5">
        <v>141</v>
      </c>
      <c r="N30" s="5">
        <v>199</v>
      </c>
      <c r="O30" s="5">
        <v>4190</v>
      </c>
      <c r="P30" s="5">
        <v>1741</v>
      </c>
      <c r="Q30" s="5">
        <v>633</v>
      </c>
      <c r="R30" s="5">
        <v>1726</v>
      </c>
      <c r="S30" s="5">
        <v>1189</v>
      </c>
      <c r="T30" s="5">
        <v>2144</v>
      </c>
      <c r="U30" s="6">
        <v>963</v>
      </c>
      <c r="V30" s="6">
        <v>1878</v>
      </c>
      <c r="W30" s="6">
        <v>2547</v>
      </c>
      <c r="X30" s="6">
        <v>1465</v>
      </c>
      <c r="Y30" s="6">
        <v>2131</v>
      </c>
      <c r="Z30" s="6">
        <v>67</v>
      </c>
      <c r="AA30" s="6">
        <v>1128</v>
      </c>
      <c r="AB30" s="6"/>
      <c r="AC30" s="6"/>
      <c r="AD30" s="22">
        <f t="shared" si="0"/>
        <v>33754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211</v>
      </c>
      <c r="D31" s="5">
        <v>241</v>
      </c>
      <c r="E31" s="5">
        <v>175</v>
      </c>
      <c r="F31" s="5">
        <v>88</v>
      </c>
      <c r="G31" s="5">
        <v>265</v>
      </c>
      <c r="H31" s="5">
        <v>15667</v>
      </c>
      <c r="I31" s="5">
        <v>93</v>
      </c>
      <c r="J31" s="5">
        <v>360</v>
      </c>
      <c r="K31" s="5">
        <v>467</v>
      </c>
      <c r="L31" s="5">
        <v>298</v>
      </c>
      <c r="M31" s="5">
        <v>286</v>
      </c>
      <c r="N31" s="5">
        <v>429</v>
      </c>
      <c r="O31" s="5">
        <v>7279</v>
      </c>
      <c r="P31" s="5">
        <v>2559</v>
      </c>
      <c r="Q31" s="5">
        <v>703</v>
      </c>
      <c r="R31" s="5">
        <v>2147</v>
      </c>
      <c r="S31" s="5">
        <v>1321</v>
      </c>
      <c r="T31" s="5">
        <v>2582</v>
      </c>
      <c r="U31" s="6">
        <v>1918</v>
      </c>
      <c r="V31" s="6">
        <v>1120</v>
      </c>
      <c r="W31" s="6">
        <v>2909</v>
      </c>
      <c r="X31" s="6">
        <v>1883</v>
      </c>
      <c r="Y31" s="6">
        <v>2731</v>
      </c>
      <c r="Z31" s="6">
        <v>1693</v>
      </c>
      <c r="AA31" s="6">
        <v>49</v>
      </c>
      <c r="AB31" s="6"/>
      <c r="AC31" s="6"/>
      <c r="AD31" s="22">
        <f t="shared" si="0"/>
        <v>47474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ht="20.39999999999999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14469</v>
      </c>
      <c r="D34" s="23">
        <f t="shared" si="3"/>
        <v>8674</v>
      </c>
      <c r="E34" s="23">
        <f t="shared" si="3"/>
        <v>8236</v>
      </c>
      <c r="F34" s="23">
        <f t="shared" si="3"/>
        <v>5931</v>
      </c>
      <c r="G34" s="23">
        <f t="shared" si="3"/>
        <v>9666</v>
      </c>
      <c r="H34" s="23">
        <f t="shared" si="3"/>
        <v>149689</v>
      </c>
      <c r="I34" s="23">
        <f t="shared" si="3"/>
        <v>6418</v>
      </c>
      <c r="J34" s="23">
        <f t="shared" si="3"/>
        <v>7407</v>
      </c>
      <c r="K34" s="23">
        <f t="shared" si="3"/>
        <v>8962</v>
      </c>
      <c r="L34" s="23">
        <f t="shared" si="3"/>
        <v>9107</v>
      </c>
      <c r="M34" s="23">
        <f t="shared" si="3"/>
        <v>6679</v>
      </c>
      <c r="N34" s="23">
        <f t="shared" si="3"/>
        <v>9360</v>
      </c>
      <c r="O34" s="23">
        <f t="shared" si="3"/>
        <v>60096</v>
      </c>
      <c r="P34" s="23">
        <f t="shared" si="3"/>
        <v>30630</v>
      </c>
      <c r="Q34" s="23">
        <f t="shared" si="3"/>
        <v>10811</v>
      </c>
      <c r="R34" s="23">
        <f t="shared" si="3"/>
        <v>34731</v>
      </c>
      <c r="S34" s="23">
        <f t="shared" si="3"/>
        <v>16145</v>
      </c>
      <c r="T34" s="23">
        <f t="shared" si="3"/>
        <v>48495</v>
      </c>
      <c r="U34" s="23">
        <f t="shared" si="3"/>
        <v>29651</v>
      </c>
      <c r="V34" s="23">
        <f t="shared" si="3"/>
        <v>19789</v>
      </c>
      <c r="W34" s="23">
        <f t="shared" si="3"/>
        <v>38071</v>
      </c>
      <c r="X34" s="23">
        <f t="shared" si="3"/>
        <v>21439</v>
      </c>
      <c r="Y34" s="23">
        <f t="shared" si="3"/>
        <v>33627</v>
      </c>
      <c r="Z34" s="23">
        <f t="shared" si="3"/>
        <v>30466</v>
      </c>
      <c r="AA34" s="23">
        <f t="shared" si="3"/>
        <v>41706</v>
      </c>
      <c r="AB34" s="23">
        <f t="shared" si="3"/>
        <v>0</v>
      </c>
      <c r="AC34" s="23">
        <f t="shared" si="3"/>
        <v>0</v>
      </c>
      <c r="AD34" s="23">
        <f>SUM(AD7:AD33)</f>
        <v>660255</v>
      </c>
    </row>
    <row r="37" spans="2:59" x14ac:dyDescent="0.3">
      <c r="B37" s="3" t="str">
        <f>+B5</f>
        <v>01 al 31 Octubre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3</v>
      </c>
      <c r="D39" s="5">
        <v>11</v>
      </c>
      <c r="E39" s="5">
        <v>180</v>
      </c>
      <c r="F39" s="5">
        <v>348</v>
      </c>
      <c r="G39" s="5">
        <v>230</v>
      </c>
      <c r="H39" s="5">
        <v>1278</v>
      </c>
      <c r="I39" s="5">
        <v>48</v>
      </c>
      <c r="J39" s="5">
        <v>250</v>
      </c>
      <c r="K39" s="5">
        <v>74</v>
      </c>
      <c r="L39" s="5">
        <v>55</v>
      </c>
      <c r="M39" s="5">
        <v>34</v>
      </c>
      <c r="N39" s="5">
        <v>42</v>
      </c>
      <c r="O39" s="5">
        <v>23</v>
      </c>
      <c r="P39" s="5">
        <v>11</v>
      </c>
      <c r="Q39" s="5">
        <v>1</v>
      </c>
      <c r="R39" s="5">
        <v>43</v>
      </c>
      <c r="S39" s="5">
        <v>0</v>
      </c>
      <c r="T39" s="5">
        <v>22</v>
      </c>
      <c r="U39" s="6">
        <v>9</v>
      </c>
      <c r="V39" s="6">
        <v>3</v>
      </c>
      <c r="W39" s="6">
        <v>4</v>
      </c>
      <c r="X39" s="6">
        <v>2</v>
      </c>
      <c r="Y39" s="6">
        <v>1</v>
      </c>
      <c r="Z39" s="6">
        <v>1</v>
      </c>
      <c r="AA39" s="6">
        <v>20</v>
      </c>
      <c r="AB39" s="6"/>
      <c r="AC39" s="6"/>
      <c r="AD39" s="22">
        <f>SUM(C39:AC39)</f>
        <v>2693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20</v>
      </c>
      <c r="D40" s="5">
        <v>3</v>
      </c>
      <c r="E40" s="5">
        <v>63</v>
      </c>
      <c r="F40" s="5">
        <v>7</v>
      </c>
      <c r="G40" s="5">
        <v>28</v>
      </c>
      <c r="H40" s="5">
        <v>555</v>
      </c>
      <c r="I40" s="5">
        <v>31</v>
      </c>
      <c r="J40" s="5">
        <v>280</v>
      </c>
      <c r="K40" s="5">
        <v>37</v>
      </c>
      <c r="L40" s="5">
        <v>83</v>
      </c>
      <c r="M40" s="5">
        <v>53</v>
      </c>
      <c r="N40" s="5">
        <v>93</v>
      </c>
      <c r="O40" s="5">
        <v>42</v>
      </c>
      <c r="P40" s="5">
        <v>7</v>
      </c>
      <c r="Q40" s="5">
        <v>18</v>
      </c>
      <c r="R40" s="5">
        <v>26</v>
      </c>
      <c r="S40" s="5">
        <v>25</v>
      </c>
      <c r="T40" s="5">
        <v>26</v>
      </c>
      <c r="U40" s="6">
        <v>1</v>
      </c>
      <c r="V40" s="6">
        <v>16</v>
      </c>
      <c r="W40" s="6">
        <v>58</v>
      </c>
      <c r="X40" s="6">
        <v>3</v>
      </c>
      <c r="Y40" s="6">
        <v>11</v>
      </c>
      <c r="Z40" s="6">
        <v>6</v>
      </c>
      <c r="AA40" s="6">
        <v>14</v>
      </c>
      <c r="AB40" s="6"/>
      <c r="AC40" s="6"/>
      <c r="AD40" s="22">
        <f t="shared" ref="AD40:AD65" si="4">SUM(C40:AB40)</f>
        <v>1506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ht="20.399999999999999" x14ac:dyDescent="0.3">
      <c r="B41" s="21" t="s">
        <v>61</v>
      </c>
      <c r="C41" s="5">
        <v>209</v>
      </c>
      <c r="D41" s="5">
        <v>16</v>
      </c>
      <c r="E41" s="5">
        <v>0</v>
      </c>
      <c r="F41" s="5">
        <v>25</v>
      </c>
      <c r="G41" s="5">
        <v>23</v>
      </c>
      <c r="H41" s="5">
        <v>464</v>
      </c>
      <c r="I41" s="5">
        <v>46</v>
      </c>
      <c r="J41" s="5">
        <v>160</v>
      </c>
      <c r="K41" s="5">
        <v>42</v>
      </c>
      <c r="L41" s="5">
        <v>53</v>
      </c>
      <c r="M41" s="5">
        <v>7</v>
      </c>
      <c r="N41" s="5">
        <v>78</v>
      </c>
      <c r="O41" s="5">
        <v>27</v>
      </c>
      <c r="P41" s="5">
        <v>10</v>
      </c>
      <c r="Q41" s="5">
        <v>1</v>
      </c>
      <c r="R41" s="5">
        <v>6</v>
      </c>
      <c r="S41" s="5">
        <v>3</v>
      </c>
      <c r="T41" s="5">
        <v>21</v>
      </c>
      <c r="U41" s="6">
        <v>1</v>
      </c>
      <c r="V41" s="6">
        <v>11</v>
      </c>
      <c r="W41" s="6">
        <v>24</v>
      </c>
      <c r="X41" s="6">
        <v>2</v>
      </c>
      <c r="Y41" s="6">
        <v>8</v>
      </c>
      <c r="Z41" s="6">
        <v>20</v>
      </c>
      <c r="AA41" s="6">
        <v>9</v>
      </c>
      <c r="AB41" s="6"/>
      <c r="AC41" s="6"/>
      <c r="AD41" s="22">
        <f t="shared" si="4"/>
        <v>1266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ht="20.399999999999999" x14ac:dyDescent="0.3">
      <c r="B42" s="21" t="s">
        <v>7</v>
      </c>
      <c r="C42" s="5">
        <v>400</v>
      </c>
      <c r="D42" s="5">
        <v>15</v>
      </c>
      <c r="E42" s="5">
        <v>62</v>
      </c>
      <c r="F42" s="5">
        <v>0</v>
      </c>
      <c r="G42" s="5">
        <v>1</v>
      </c>
      <c r="H42" s="5">
        <v>260</v>
      </c>
      <c r="I42" s="5">
        <v>3</v>
      </c>
      <c r="J42" s="5">
        <v>165</v>
      </c>
      <c r="K42" s="5">
        <v>15</v>
      </c>
      <c r="L42" s="5">
        <v>52</v>
      </c>
      <c r="M42" s="5">
        <v>5</v>
      </c>
      <c r="N42" s="5">
        <v>35</v>
      </c>
      <c r="O42" s="5">
        <v>40</v>
      </c>
      <c r="P42" s="5">
        <v>41</v>
      </c>
      <c r="Q42" s="5">
        <v>20</v>
      </c>
      <c r="R42" s="5">
        <v>22</v>
      </c>
      <c r="S42" s="5">
        <v>7</v>
      </c>
      <c r="T42" s="5">
        <v>14</v>
      </c>
      <c r="U42" s="6">
        <v>7</v>
      </c>
      <c r="V42" s="6">
        <v>16</v>
      </c>
      <c r="W42" s="6">
        <v>37</v>
      </c>
      <c r="X42" s="6">
        <v>10</v>
      </c>
      <c r="Y42" s="6">
        <v>7</v>
      </c>
      <c r="Z42" s="6">
        <v>11</v>
      </c>
      <c r="AA42" s="6">
        <v>4</v>
      </c>
      <c r="AB42" s="6"/>
      <c r="AC42" s="6"/>
      <c r="AD42" s="22">
        <f t="shared" si="4"/>
        <v>1249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176</v>
      </c>
      <c r="D43" s="5">
        <v>21</v>
      </c>
      <c r="E43" s="5">
        <v>60</v>
      </c>
      <c r="F43" s="5">
        <v>0</v>
      </c>
      <c r="G43" s="5">
        <v>2</v>
      </c>
      <c r="H43" s="5">
        <v>367</v>
      </c>
      <c r="I43" s="5">
        <v>41</v>
      </c>
      <c r="J43" s="5">
        <v>290</v>
      </c>
      <c r="K43" s="5">
        <v>6</v>
      </c>
      <c r="L43" s="5">
        <v>76</v>
      </c>
      <c r="M43" s="5">
        <v>24</v>
      </c>
      <c r="N43" s="5">
        <v>30</v>
      </c>
      <c r="O43" s="5">
        <v>23</v>
      </c>
      <c r="P43" s="5">
        <v>3</v>
      </c>
      <c r="Q43" s="5">
        <v>4</v>
      </c>
      <c r="R43" s="5">
        <v>29</v>
      </c>
      <c r="S43" s="5">
        <v>6</v>
      </c>
      <c r="T43" s="5">
        <v>36</v>
      </c>
      <c r="U43" s="6">
        <v>5</v>
      </c>
      <c r="V43" s="6">
        <v>26</v>
      </c>
      <c r="W43" s="6">
        <v>73</v>
      </c>
      <c r="X43" s="6">
        <v>5</v>
      </c>
      <c r="Y43" s="6">
        <v>8</v>
      </c>
      <c r="Z43" s="6">
        <v>22</v>
      </c>
      <c r="AA43" s="6">
        <v>29</v>
      </c>
      <c r="AB43" s="6"/>
      <c r="AC43" s="6"/>
      <c r="AD43" s="22">
        <f t="shared" si="4"/>
        <v>1362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1397</v>
      </c>
      <c r="D44" s="5">
        <v>478</v>
      </c>
      <c r="E44" s="5">
        <v>383</v>
      </c>
      <c r="F44" s="5">
        <v>290</v>
      </c>
      <c r="G44" s="5">
        <v>332</v>
      </c>
      <c r="H44" s="5">
        <v>779</v>
      </c>
      <c r="I44" s="5">
        <v>58</v>
      </c>
      <c r="J44" s="5">
        <v>378</v>
      </c>
      <c r="K44" s="5">
        <v>271</v>
      </c>
      <c r="L44" s="5">
        <v>260</v>
      </c>
      <c r="M44" s="5">
        <v>158</v>
      </c>
      <c r="N44" s="5">
        <v>108</v>
      </c>
      <c r="O44" s="5">
        <v>828</v>
      </c>
      <c r="P44" s="5">
        <v>336</v>
      </c>
      <c r="Q44" s="5">
        <v>380</v>
      </c>
      <c r="R44" s="5">
        <v>2659</v>
      </c>
      <c r="S44" s="5">
        <v>749</v>
      </c>
      <c r="T44" s="5">
        <v>5886</v>
      </c>
      <c r="U44" s="6">
        <v>4141</v>
      </c>
      <c r="V44" s="6">
        <v>2943</v>
      </c>
      <c r="W44" s="6">
        <v>7575</v>
      </c>
      <c r="X44" s="6">
        <v>4459</v>
      </c>
      <c r="Y44" s="6">
        <v>7537</v>
      </c>
      <c r="Z44" s="6">
        <v>5447</v>
      </c>
      <c r="AA44" s="6">
        <v>7002</v>
      </c>
      <c r="AB44" s="6"/>
      <c r="AC44" s="6"/>
      <c r="AD44" s="22">
        <f t="shared" si="4"/>
        <v>54834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0.399999999999999" x14ac:dyDescent="0.3">
      <c r="B45" s="21" t="s">
        <v>10</v>
      </c>
      <c r="C45" s="5">
        <v>32</v>
      </c>
      <c r="D45" s="5">
        <v>18</v>
      </c>
      <c r="E45" s="5">
        <v>50</v>
      </c>
      <c r="F45" s="5">
        <v>2</v>
      </c>
      <c r="G45" s="5">
        <v>17</v>
      </c>
      <c r="H45" s="5">
        <v>50</v>
      </c>
      <c r="I45" s="5">
        <v>0</v>
      </c>
      <c r="J45" s="5">
        <v>26</v>
      </c>
      <c r="K45" s="5">
        <v>20</v>
      </c>
      <c r="L45" s="5">
        <v>42</v>
      </c>
      <c r="M45" s="5">
        <v>29</v>
      </c>
      <c r="N45" s="5">
        <v>58</v>
      </c>
      <c r="O45" s="5">
        <v>4</v>
      </c>
      <c r="P45" s="5">
        <v>10</v>
      </c>
      <c r="Q45" s="5">
        <v>12</v>
      </c>
      <c r="R45" s="5">
        <v>19</v>
      </c>
      <c r="S45" s="5">
        <v>15</v>
      </c>
      <c r="T45" s="5">
        <v>29</v>
      </c>
      <c r="U45" s="6">
        <v>6</v>
      </c>
      <c r="V45" s="6">
        <v>24</v>
      </c>
      <c r="W45" s="6">
        <v>11</v>
      </c>
      <c r="X45" s="6">
        <v>6</v>
      </c>
      <c r="Y45" s="6">
        <v>46</v>
      </c>
      <c r="Z45" s="6">
        <v>35</v>
      </c>
      <c r="AA45" s="6">
        <v>23</v>
      </c>
      <c r="AB45" s="6"/>
      <c r="AC45" s="6"/>
      <c r="AD45" s="22">
        <f t="shared" si="4"/>
        <v>584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160</v>
      </c>
      <c r="D46" s="5">
        <v>222</v>
      </c>
      <c r="E46" s="5">
        <v>121</v>
      </c>
      <c r="F46" s="5">
        <v>121</v>
      </c>
      <c r="G46" s="5">
        <v>217</v>
      </c>
      <c r="H46" s="5">
        <v>389</v>
      </c>
      <c r="I46" s="5">
        <v>46</v>
      </c>
      <c r="J46" s="5">
        <v>0</v>
      </c>
      <c r="K46" s="5">
        <v>74</v>
      </c>
      <c r="L46" s="5">
        <v>27</v>
      </c>
      <c r="M46" s="5">
        <v>26</v>
      </c>
      <c r="N46" s="5">
        <v>40</v>
      </c>
      <c r="O46" s="5">
        <v>42</v>
      </c>
      <c r="P46" s="5">
        <v>25</v>
      </c>
      <c r="Q46" s="5">
        <v>26</v>
      </c>
      <c r="R46" s="5">
        <v>93</v>
      </c>
      <c r="S46" s="5">
        <v>25</v>
      </c>
      <c r="T46" s="5">
        <v>57</v>
      </c>
      <c r="U46" s="6">
        <v>105</v>
      </c>
      <c r="V46" s="6">
        <v>66</v>
      </c>
      <c r="W46" s="6">
        <v>140</v>
      </c>
      <c r="X46" s="6">
        <v>98</v>
      </c>
      <c r="Y46" s="6">
        <v>226</v>
      </c>
      <c r="Z46" s="6">
        <v>197</v>
      </c>
      <c r="AA46" s="6">
        <v>143</v>
      </c>
      <c r="AB46" s="6"/>
      <c r="AC46" s="6"/>
      <c r="AD46" s="22">
        <f t="shared" si="4"/>
        <v>2686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ht="20.399999999999999" x14ac:dyDescent="0.3">
      <c r="B47" s="21" t="s">
        <v>63</v>
      </c>
      <c r="C47" s="5">
        <v>53</v>
      </c>
      <c r="D47" s="5">
        <v>22</v>
      </c>
      <c r="E47" s="5">
        <v>34</v>
      </c>
      <c r="F47" s="5">
        <v>13</v>
      </c>
      <c r="G47" s="5">
        <v>22</v>
      </c>
      <c r="H47" s="5">
        <v>309</v>
      </c>
      <c r="I47" s="5">
        <v>38</v>
      </c>
      <c r="J47" s="5">
        <v>101</v>
      </c>
      <c r="K47" s="5">
        <v>0</v>
      </c>
      <c r="L47" s="5">
        <v>2</v>
      </c>
      <c r="M47" s="5">
        <v>14</v>
      </c>
      <c r="N47" s="5">
        <v>15</v>
      </c>
      <c r="O47" s="5">
        <v>4</v>
      </c>
      <c r="P47" s="5">
        <v>8</v>
      </c>
      <c r="Q47" s="5">
        <v>0</v>
      </c>
      <c r="R47" s="5">
        <v>41</v>
      </c>
      <c r="S47" s="5">
        <v>5</v>
      </c>
      <c r="T47" s="5">
        <v>34</v>
      </c>
      <c r="U47" s="6">
        <v>21</v>
      </c>
      <c r="V47" s="6">
        <v>44</v>
      </c>
      <c r="W47" s="6">
        <v>49</v>
      </c>
      <c r="X47" s="6">
        <v>33</v>
      </c>
      <c r="Y47" s="6">
        <v>17</v>
      </c>
      <c r="Z47" s="6">
        <v>41</v>
      </c>
      <c r="AA47" s="6">
        <v>37</v>
      </c>
      <c r="AB47" s="6"/>
      <c r="AC47" s="6"/>
      <c r="AD47" s="22">
        <f t="shared" si="4"/>
        <v>957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89</v>
      </c>
      <c r="D48" s="5">
        <v>91</v>
      </c>
      <c r="E48" s="5">
        <v>24</v>
      </c>
      <c r="F48" s="5">
        <v>25</v>
      </c>
      <c r="G48" s="5">
        <v>65</v>
      </c>
      <c r="H48" s="5">
        <v>346</v>
      </c>
      <c r="I48" s="5">
        <v>19</v>
      </c>
      <c r="J48" s="5">
        <v>63</v>
      </c>
      <c r="K48" s="5">
        <v>1</v>
      </c>
      <c r="L48" s="5">
        <v>2</v>
      </c>
      <c r="M48" s="5">
        <v>2</v>
      </c>
      <c r="N48" s="5">
        <v>61</v>
      </c>
      <c r="O48" s="5">
        <v>42</v>
      </c>
      <c r="P48" s="5">
        <v>45</v>
      </c>
      <c r="Q48" s="5">
        <v>0</v>
      </c>
      <c r="R48" s="5">
        <v>23</v>
      </c>
      <c r="S48" s="5">
        <v>5</v>
      </c>
      <c r="T48" s="5">
        <v>76</v>
      </c>
      <c r="U48" s="6">
        <v>38</v>
      </c>
      <c r="V48" s="6">
        <v>47</v>
      </c>
      <c r="W48" s="6">
        <v>70</v>
      </c>
      <c r="X48" s="6">
        <v>23</v>
      </c>
      <c r="Y48" s="6">
        <v>52</v>
      </c>
      <c r="Z48" s="6">
        <v>60</v>
      </c>
      <c r="AA48" s="6">
        <v>106</v>
      </c>
      <c r="AB48" s="6"/>
      <c r="AC48" s="6"/>
      <c r="AD48" s="22">
        <f t="shared" si="4"/>
        <v>1375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24</v>
      </c>
      <c r="D49" s="5">
        <v>46</v>
      </c>
      <c r="E49" s="5">
        <v>22</v>
      </c>
      <c r="F49" s="5">
        <v>16</v>
      </c>
      <c r="G49" s="5">
        <v>31</v>
      </c>
      <c r="H49" s="5">
        <v>204</v>
      </c>
      <c r="I49" s="5">
        <v>48</v>
      </c>
      <c r="J49" s="5">
        <v>59</v>
      </c>
      <c r="K49" s="5">
        <v>19</v>
      </c>
      <c r="L49" s="5">
        <v>4</v>
      </c>
      <c r="M49" s="5">
        <v>0</v>
      </c>
      <c r="N49" s="5">
        <v>4</v>
      </c>
      <c r="O49" s="5">
        <v>5</v>
      </c>
      <c r="P49" s="5">
        <v>4</v>
      </c>
      <c r="Q49" s="5">
        <v>0</v>
      </c>
      <c r="R49" s="5">
        <v>9</v>
      </c>
      <c r="S49" s="5">
        <v>0</v>
      </c>
      <c r="T49" s="5">
        <v>32</v>
      </c>
      <c r="U49" s="6">
        <v>13</v>
      </c>
      <c r="V49" s="6">
        <v>11</v>
      </c>
      <c r="W49" s="6">
        <v>9</v>
      </c>
      <c r="X49" s="6">
        <v>3</v>
      </c>
      <c r="Y49" s="6">
        <v>17</v>
      </c>
      <c r="Z49" s="6">
        <v>31</v>
      </c>
      <c r="AA49" s="6">
        <v>5</v>
      </c>
      <c r="AB49" s="6"/>
      <c r="AC49" s="6"/>
      <c r="AD49" s="22">
        <f t="shared" si="4"/>
        <v>616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36</v>
      </c>
      <c r="D50" s="5">
        <v>51</v>
      </c>
      <c r="E50" s="5">
        <v>38</v>
      </c>
      <c r="F50" s="5">
        <v>38</v>
      </c>
      <c r="G50" s="5">
        <v>27</v>
      </c>
      <c r="H50" s="5">
        <v>199</v>
      </c>
      <c r="I50" s="5">
        <v>35</v>
      </c>
      <c r="J50" s="5">
        <v>48</v>
      </c>
      <c r="K50" s="5">
        <v>6</v>
      </c>
      <c r="L50" s="5">
        <v>71</v>
      </c>
      <c r="M50" s="5">
        <v>4</v>
      </c>
      <c r="N50" s="5">
        <v>0</v>
      </c>
      <c r="O50" s="5">
        <v>11</v>
      </c>
      <c r="P50" s="5">
        <v>3</v>
      </c>
      <c r="Q50" s="5">
        <v>1</v>
      </c>
      <c r="R50" s="5">
        <v>20</v>
      </c>
      <c r="S50" s="5">
        <v>2</v>
      </c>
      <c r="T50" s="5">
        <v>46</v>
      </c>
      <c r="U50" s="6">
        <v>39</v>
      </c>
      <c r="V50" s="6">
        <v>23</v>
      </c>
      <c r="W50" s="6">
        <v>17</v>
      </c>
      <c r="X50" s="6">
        <v>25</v>
      </c>
      <c r="Y50" s="6">
        <v>32</v>
      </c>
      <c r="Z50" s="6">
        <v>14</v>
      </c>
      <c r="AA50" s="6">
        <v>53</v>
      </c>
      <c r="AB50" s="6"/>
      <c r="AC50" s="6"/>
      <c r="AD50" s="22">
        <f t="shared" si="4"/>
        <v>839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9</v>
      </c>
      <c r="D51" s="5">
        <v>17</v>
      </c>
      <c r="E51" s="5">
        <v>26</v>
      </c>
      <c r="F51" s="5">
        <v>33</v>
      </c>
      <c r="G51" s="5">
        <v>19</v>
      </c>
      <c r="H51" s="5">
        <v>274</v>
      </c>
      <c r="I51" s="5">
        <v>3</v>
      </c>
      <c r="J51" s="5">
        <v>29</v>
      </c>
      <c r="K51" s="5">
        <v>3</v>
      </c>
      <c r="L51" s="5">
        <v>43</v>
      </c>
      <c r="M51" s="5">
        <v>3</v>
      </c>
      <c r="N51" s="5">
        <v>2</v>
      </c>
      <c r="O51" s="5">
        <v>4</v>
      </c>
      <c r="P51" s="5">
        <v>93</v>
      </c>
      <c r="Q51" s="5">
        <v>126</v>
      </c>
      <c r="R51" s="5">
        <v>665</v>
      </c>
      <c r="S51" s="5">
        <v>223</v>
      </c>
      <c r="T51" s="5">
        <v>1772</v>
      </c>
      <c r="U51" s="6">
        <v>1258</v>
      </c>
      <c r="V51" s="6">
        <v>847</v>
      </c>
      <c r="W51" s="6">
        <v>2437</v>
      </c>
      <c r="X51" s="6">
        <v>1425</v>
      </c>
      <c r="Y51" s="6">
        <v>2213</v>
      </c>
      <c r="Z51" s="6">
        <v>1516</v>
      </c>
      <c r="AA51" s="6">
        <v>1996</v>
      </c>
      <c r="AB51" s="6"/>
      <c r="AC51" s="6"/>
      <c r="AD51" s="22">
        <f t="shared" si="4"/>
        <v>15036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0.399999999999999" x14ac:dyDescent="0.3">
      <c r="B52" s="21" t="s">
        <v>64</v>
      </c>
      <c r="C52" s="5">
        <v>17</v>
      </c>
      <c r="D52" s="5">
        <v>14</v>
      </c>
      <c r="E52" s="5">
        <v>2</v>
      </c>
      <c r="F52" s="5">
        <v>3</v>
      </c>
      <c r="G52" s="5">
        <v>3</v>
      </c>
      <c r="H52" s="5">
        <v>224</v>
      </c>
      <c r="I52" s="5">
        <v>1</v>
      </c>
      <c r="J52" s="5">
        <v>42</v>
      </c>
      <c r="K52" s="5">
        <v>4</v>
      </c>
      <c r="L52" s="5">
        <v>4</v>
      </c>
      <c r="M52" s="5">
        <v>2</v>
      </c>
      <c r="N52" s="5">
        <v>1</v>
      </c>
      <c r="O52" s="5">
        <v>39</v>
      </c>
      <c r="P52" s="5">
        <v>3</v>
      </c>
      <c r="Q52" s="5">
        <v>219</v>
      </c>
      <c r="R52" s="5">
        <v>750</v>
      </c>
      <c r="S52" s="5">
        <v>145</v>
      </c>
      <c r="T52" s="5">
        <v>1201</v>
      </c>
      <c r="U52" s="6">
        <v>659</v>
      </c>
      <c r="V52" s="6">
        <v>286</v>
      </c>
      <c r="W52" s="6">
        <v>435</v>
      </c>
      <c r="X52" s="6">
        <v>316</v>
      </c>
      <c r="Y52" s="6">
        <v>298</v>
      </c>
      <c r="Z52" s="6">
        <v>184</v>
      </c>
      <c r="AA52" s="6">
        <v>259</v>
      </c>
      <c r="AB52" s="6"/>
      <c r="AC52" s="6"/>
      <c r="AD52" s="22">
        <f t="shared" si="4"/>
        <v>5111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10</v>
      </c>
      <c r="D53" s="5">
        <v>13</v>
      </c>
      <c r="E53" s="5">
        <v>0</v>
      </c>
      <c r="F53" s="5">
        <v>23</v>
      </c>
      <c r="G53" s="5">
        <v>0</v>
      </c>
      <c r="H53" s="5">
        <v>422</v>
      </c>
      <c r="I53" s="5">
        <v>2</v>
      </c>
      <c r="J53" s="5">
        <v>55</v>
      </c>
      <c r="K53" s="5">
        <v>1</v>
      </c>
      <c r="L53" s="5">
        <v>13</v>
      </c>
      <c r="M53" s="5">
        <v>1</v>
      </c>
      <c r="N53" s="5">
        <v>9</v>
      </c>
      <c r="O53" s="5">
        <v>190</v>
      </c>
      <c r="P53" s="5">
        <v>227</v>
      </c>
      <c r="Q53" s="5">
        <v>3</v>
      </c>
      <c r="R53" s="5">
        <v>24</v>
      </c>
      <c r="S53" s="5">
        <v>44</v>
      </c>
      <c r="T53" s="5">
        <v>207</v>
      </c>
      <c r="U53" s="6">
        <v>96</v>
      </c>
      <c r="V53" s="6">
        <v>33</v>
      </c>
      <c r="W53" s="6">
        <v>118</v>
      </c>
      <c r="X53" s="6">
        <v>66</v>
      </c>
      <c r="Y53" s="6">
        <v>42</v>
      </c>
      <c r="Z53" s="6">
        <v>48</v>
      </c>
      <c r="AA53" s="6">
        <v>102</v>
      </c>
      <c r="AB53" s="6"/>
      <c r="AC53" s="6"/>
      <c r="AD53" s="22">
        <f t="shared" si="4"/>
        <v>1749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29</v>
      </c>
      <c r="D54" s="5">
        <v>43</v>
      </c>
      <c r="E54" s="5">
        <v>8</v>
      </c>
      <c r="F54" s="5">
        <v>11</v>
      </c>
      <c r="G54" s="5">
        <v>21</v>
      </c>
      <c r="H54" s="5">
        <v>2603</v>
      </c>
      <c r="I54" s="5">
        <v>16</v>
      </c>
      <c r="J54" s="5">
        <v>116</v>
      </c>
      <c r="K54" s="5">
        <v>20</v>
      </c>
      <c r="L54" s="5">
        <v>35</v>
      </c>
      <c r="M54" s="5">
        <v>11</v>
      </c>
      <c r="N54" s="5">
        <v>32</v>
      </c>
      <c r="O54" s="5">
        <v>1058</v>
      </c>
      <c r="P54" s="5">
        <v>846</v>
      </c>
      <c r="Q54" s="5">
        <v>37</v>
      </c>
      <c r="R54" s="5">
        <v>14</v>
      </c>
      <c r="S54" s="5">
        <v>97</v>
      </c>
      <c r="T54" s="5">
        <v>647</v>
      </c>
      <c r="U54" s="6">
        <v>267</v>
      </c>
      <c r="V54" s="6">
        <v>144</v>
      </c>
      <c r="W54" s="6">
        <v>849</v>
      </c>
      <c r="X54" s="6">
        <v>649</v>
      </c>
      <c r="Y54" s="6">
        <v>640</v>
      </c>
      <c r="Z54" s="6">
        <v>600</v>
      </c>
      <c r="AA54" s="6">
        <v>741</v>
      </c>
      <c r="AB54" s="6"/>
      <c r="AC54" s="6"/>
      <c r="AD54" s="22">
        <f t="shared" si="4"/>
        <v>9534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0</v>
      </c>
      <c r="D55" s="5">
        <v>27</v>
      </c>
      <c r="E55" s="5">
        <v>5</v>
      </c>
      <c r="F55" s="5">
        <v>5</v>
      </c>
      <c r="G55" s="5">
        <v>20</v>
      </c>
      <c r="H55" s="5">
        <v>829</v>
      </c>
      <c r="I55" s="5">
        <v>20</v>
      </c>
      <c r="J55" s="5">
        <v>18</v>
      </c>
      <c r="K55" s="5">
        <v>9</v>
      </c>
      <c r="L55" s="5">
        <v>10</v>
      </c>
      <c r="M55" s="5">
        <v>20</v>
      </c>
      <c r="N55" s="5">
        <v>5</v>
      </c>
      <c r="O55" s="5">
        <v>271</v>
      </c>
      <c r="P55" s="5">
        <v>399</v>
      </c>
      <c r="Q55" s="5">
        <v>16</v>
      </c>
      <c r="R55" s="5">
        <v>106</v>
      </c>
      <c r="S55" s="5">
        <v>0</v>
      </c>
      <c r="T55" s="5">
        <v>125</v>
      </c>
      <c r="U55" s="5">
        <v>84</v>
      </c>
      <c r="V55" s="5">
        <v>28</v>
      </c>
      <c r="W55" s="5">
        <v>120</v>
      </c>
      <c r="X55" s="5">
        <v>75</v>
      </c>
      <c r="Y55" s="5">
        <v>113</v>
      </c>
      <c r="Z55" s="5">
        <v>188</v>
      </c>
      <c r="AA55" s="5">
        <v>135</v>
      </c>
      <c r="AB55" s="5"/>
      <c r="AC55" s="6"/>
      <c r="AD55" s="22">
        <f t="shared" si="4"/>
        <v>2628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23</v>
      </c>
      <c r="D56" s="5">
        <v>33</v>
      </c>
      <c r="E56" s="5">
        <v>19</v>
      </c>
      <c r="F56" s="5">
        <v>35</v>
      </c>
      <c r="G56" s="5">
        <v>14</v>
      </c>
      <c r="H56" s="5">
        <v>5439</v>
      </c>
      <c r="I56" s="5">
        <v>15</v>
      </c>
      <c r="J56" s="5">
        <v>45</v>
      </c>
      <c r="K56" s="5">
        <v>57</v>
      </c>
      <c r="L56" s="5">
        <v>48</v>
      </c>
      <c r="M56" s="5">
        <v>26</v>
      </c>
      <c r="N56" s="5">
        <v>36</v>
      </c>
      <c r="O56" s="5">
        <v>2034</v>
      </c>
      <c r="P56" s="5">
        <v>2005</v>
      </c>
      <c r="Q56" s="5">
        <v>164</v>
      </c>
      <c r="R56" s="5">
        <v>459</v>
      </c>
      <c r="S56" s="5">
        <v>118</v>
      </c>
      <c r="T56" s="5">
        <v>15</v>
      </c>
      <c r="U56" s="6">
        <v>311</v>
      </c>
      <c r="V56" s="6">
        <v>200</v>
      </c>
      <c r="W56" s="6">
        <v>513</v>
      </c>
      <c r="X56" s="6">
        <v>181</v>
      </c>
      <c r="Y56" s="6">
        <v>286</v>
      </c>
      <c r="Z56" s="6">
        <v>356</v>
      </c>
      <c r="AA56" s="6">
        <v>360</v>
      </c>
      <c r="AB56" s="6"/>
      <c r="AC56" s="6"/>
      <c r="AD56" s="22">
        <f t="shared" si="4"/>
        <v>12792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0</v>
      </c>
      <c r="D57" s="5">
        <v>5</v>
      </c>
      <c r="E57" s="5">
        <v>1</v>
      </c>
      <c r="F57" s="5">
        <v>21</v>
      </c>
      <c r="G57" s="5">
        <v>5</v>
      </c>
      <c r="H57" s="5">
        <v>4370</v>
      </c>
      <c r="I57" s="5">
        <v>18</v>
      </c>
      <c r="J57" s="5">
        <v>124</v>
      </c>
      <c r="K57" s="5">
        <v>57</v>
      </c>
      <c r="L57" s="5">
        <v>80</v>
      </c>
      <c r="M57" s="5">
        <v>11</v>
      </c>
      <c r="N57" s="5">
        <v>63</v>
      </c>
      <c r="O57" s="5">
        <v>1983</v>
      </c>
      <c r="P57" s="5">
        <v>1342</v>
      </c>
      <c r="Q57" s="5">
        <v>66</v>
      </c>
      <c r="R57" s="5">
        <v>209</v>
      </c>
      <c r="S57" s="5">
        <v>83</v>
      </c>
      <c r="T57" s="5">
        <v>394</v>
      </c>
      <c r="U57" s="6">
        <v>21</v>
      </c>
      <c r="V57" s="6">
        <v>44</v>
      </c>
      <c r="W57" s="6">
        <v>503</v>
      </c>
      <c r="X57" s="6">
        <v>181</v>
      </c>
      <c r="Y57" s="6">
        <v>127</v>
      </c>
      <c r="Z57" s="6">
        <v>188</v>
      </c>
      <c r="AA57" s="6">
        <v>288</v>
      </c>
      <c r="AB57" s="6"/>
      <c r="AC57" s="6"/>
      <c r="AD57" s="22">
        <f t="shared" si="4"/>
        <v>10184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ht="20.399999999999999" x14ac:dyDescent="0.3">
      <c r="B58" s="21" t="s">
        <v>22</v>
      </c>
      <c r="C58" s="5">
        <v>11</v>
      </c>
      <c r="D58" s="5">
        <v>41</v>
      </c>
      <c r="E58" s="5">
        <v>7</v>
      </c>
      <c r="F58" s="5">
        <v>1</v>
      </c>
      <c r="G58" s="5">
        <v>6</v>
      </c>
      <c r="H58" s="5">
        <v>3074</v>
      </c>
      <c r="I58" s="5">
        <v>31</v>
      </c>
      <c r="J58" s="5">
        <v>111</v>
      </c>
      <c r="K58" s="5">
        <v>28</v>
      </c>
      <c r="L58" s="5">
        <v>51</v>
      </c>
      <c r="M58" s="5">
        <v>7</v>
      </c>
      <c r="N58" s="5">
        <v>39</v>
      </c>
      <c r="O58" s="5">
        <v>874</v>
      </c>
      <c r="P58" s="5">
        <v>744</v>
      </c>
      <c r="Q58" s="5">
        <v>54</v>
      </c>
      <c r="R58" s="5">
        <v>118</v>
      </c>
      <c r="S58" s="5">
        <v>24</v>
      </c>
      <c r="T58" s="5">
        <v>132</v>
      </c>
      <c r="U58" s="6">
        <v>30</v>
      </c>
      <c r="V58" s="6">
        <v>6</v>
      </c>
      <c r="W58" s="6">
        <v>253</v>
      </c>
      <c r="X58" s="6">
        <v>122</v>
      </c>
      <c r="Y58" s="6">
        <v>148</v>
      </c>
      <c r="Z58" s="6">
        <v>153</v>
      </c>
      <c r="AA58" s="6">
        <v>125</v>
      </c>
      <c r="AB58" s="6"/>
      <c r="AC58" s="6"/>
      <c r="AD58" s="22">
        <f t="shared" si="4"/>
        <v>6190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3</v>
      </c>
      <c r="D59" s="5">
        <v>55</v>
      </c>
      <c r="E59" s="5">
        <v>9</v>
      </c>
      <c r="F59" s="5">
        <v>22</v>
      </c>
      <c r="G59" s="5">
        <v>31</v>
      </c>
      <c r="H59" s="5">
        <v>7395</v>
      </c>
      <c r="I59" s="5">
        <v>37</v>
      </c>
      <c r="J59" s="5">
        <v>139</v>
      </c>
      <c r="K59" s="5">
        <v>64</v>
      </c>
      <c r="L59" s="5">
        <v>107</v>
      </c>
      <c r="M59" s="5">
        <v>5</v>
      </c>
      <c r="N59" s="5">
        <v>34</v>
      </c>
      <c r="O59" s="5">
        <v>2791</v>
      </c>
      <c r="P59" s="5">
        <v>1508</v>
      </c>
      <c r="Q59" s="5">
        <v>132</v>
      </c>
      <c r="R59" s="5">
        <v>790</v>
      </c>
      <c r="S59" s="5">
        <v>108</v>
      </c>
      <c r="T59" s="5">
        <v>423</v>
      </c>
      <c r="U59" s="6">
        <v>471</v>
      </c>
      <c r="V59" s="6">
        <v>241</v>
      </c>
      <c r="W59" s="6">
        <v>23</v>
      </c>
      <c r="X59" s="6">
        <v>140</v>
      </c>
      <c r="Y59" s="6">
        <v>523</v>
      </c>
      <c r="Z59" s="6">
        <v>586</v>
      </c>
      <c r="AA59" s="6">
        <v>597</v>
      </c>
      <c r="AB59" s="6"/>
      <c r="AC59" s="6"/>
      <c r="AD59" s="22">
        <f t="shared" si="4"/>
        <v>16234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1</v>
      </c>
      <c r="D60" s="5">
        <v>5</v>
      </c>
      <c r="E60" s="5">
        <v>1</v>
      </c>
      <c r="F60" s="5">
        <v>1</v>
      </c>
      <c r="G60" s="5">
        <v>7</v>
      </c>
      <c r="H60" s="5">
        <v>4635</v>
      </c>
      <c r="I60" s="5">
        <v>1</v>
      </c>
      <c r="J60" s="5">
        <v>130</v>
      </c>
      <c r="K60" s="5">
        <v>3</v>
      </c>
      <c r="L60" s="5">
        <v>23</v>
      </c>
      <c r="M60" s="5">
        <v>3</v>
      </c>
      <c r="N60" s="5">
        <v>24</v>
      </c>
      <c r="O60" s="5">
        <v>1756</v>
      </c>
      <c r="P60" s="5">
        <v>855</v>
      </c>
      <c r="Q60" s="5">
        <v>71</v>
      </c>
      <c r="R60" s="5">
        <v>532</v>
      </c>
      <c r="S60" s="5">
        <v>71</v>
      </c>
      <c r="T60" s="5">
        <v>168</v>
      </c>
      <c r="U60" s="6">
        <v>143</v>
      </c>
      <c r="V60" s="6">
        <v>145</v>
      </c>
      <c r="W60" s="6">
        <v>85</v>
      </c>
      <c r="X60" s="6">
        <v>9</v>
      </c>
      <c r="Y60" s="6">
        <v>96</v>
      </c>
      <c r="Z60" s="6">
        <v>260</v>
      </c>
      <c r="AA60" s="6">
        <v>309</v>
      </c>
      <c r="AB60" s="6"/>
      <c r="AC60" s="6"/>
      <c r="AD60" s="22">
        <f t="shared" si="4"/>
        <v>9334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0.399999999999999" x14ac:dyDescent="0.3">
      <c r="B61" s="21" t="s">
        <v>25</v>
      </c>
      <c r="C61" s="5">
        <v>9</v>
      </c>
      <c r="D61" s="5">
        <v>4</v>
      </c>
      <c r="E61" s="5">
        <v>2</v>
      </c>
      <c r="F61" s="5">
        <v>2</v>
      </c>
      <c r="G61" s="5">
        <v>1</v>
      </c>
      <c r="H61" s="5">
        <v>8495</v>
      </c>
      <c r="I61" s="5">
        <v>28</v>
      </c>
      <c r="J61" s="5">
        <v>310</v>
      </c>
      <c r="K61" s="5">
        <v>12</v>
      </c>
      <c r="L61" s="5">
        <v>43</v>
      </c>
      <c r="M61" s="5">
        <v>17</v>
      </c>
      <c r="N61" s="5">
        <v>56</v>
      </c>
      <c r="O61" s="5">
        <v>2745</v>
      </c>
      <c r="P61" s="5">
        <v>1412</v>
      </c>
      <c r="Q61" s="5">
        <v>48</v>
      </c>
      <c r="R61" s="5">
        <v>688</v>
      </c>
      <c r="S61" s="5">
        <v>122</v>
      </c>
      <c r="T61" s="5">
        <v>310</v>
      </c>
      <c r="U61" s="6">
        <v>108</v>
      </c>
      <c r="V61" s="6">
        <v>165</v>
      </c>
      <c r="W61" s="6">
        <v>552</v>
      </c>
      <c r="X61" s="6">
        <v>105</v>
      </c>
      <c r="Y61" s="6">
        <v>22</v>
      </c>
      <c r="Z61" s="6">
        <v>459</v>
      </c>
      <c r="AA61" s="6">
        <v>489</v>
      </c>
      <c r="AB61" s="6"/>
      <c r="AC61" s="6"/>
      <c r="AD61" s="22">
        <f t="shared" si="4"/>
        <v>16204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0.399999999999999" x14ac:dyDescent="0.3">
      <c r="B62" s="21" t="s">
        <v>67</v>
      </c>
      <c r="C62" s="5">
        <v>1</v>
      </c>
      <c r="D62" s="5">
        <v>5</v>
      </c>
      <c r="E62" s="5">
        <v>6</v>
      </c>
      <c r="F62" s="5">
        <v>7</v>
      </c>
      <c r="G62" s="5">
        <v>26</v>
      </c>
      <c r="H62" s="5">
        <v>6164</v>
      </c>
      <c r="I62" s="5">
        <v>42</v>
      </c>
      <c r="J62" s="5">
        <v>249</v>
      </c>
      <c r="K62" s="5">
        <v>22</v>
      </c>
      <c r="L62" s="5">
        <v>49</v>
      </c>
      <c r="M62" s="5">
        <v>17</v>
      </c>
      <c r="N62" s="5">
        <v>33</v>
      </c>
      <c r="O62" s="5">
        <v>1735</v>
      </c>
      <c r="P62" s="5">
        <v>714</v>
      </c>
      <c r="Q62" s="5">
        <v>60</v>
      </c>
      <c r="R62" s="5">
        <v>522</v>
      </c>
      <c r="S62" s="5">
        <v>187</v>
      </c>
      <c r="T62" s="5">
        <v>348</v>
      </c>
      <c r="U62" s="6">
        <v>111</v>
      </c>
      <c r="V62" s="6">
        <v>157</v>
      </c>
      <c r="W62" s="6">
        <v>589</v>
      </c>
      <c r="X62" s="6">
        <v>315</v>
      </c>
      <c r="Y62" s="6">
        <v>517</v>
      </c>
      <c r="Z62" s="6">
        <v>21</v>
      </c>
      <c r="AA62" s="6">
        <v>219</v>
      </c>
      <c r="AB62" s="6"/>
      <c r="AC62" s="6"/>
      <c r="AD62" s="22">
        <f t="shared" si="4"/>
        <v>12116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32</v>
      </c>
      <c r="D63" s="5">
        <v>15</v>
      </c>
      <c r="E63" s="5">
        <v>9</v>
      </c>
      <c r="F63" s="5">
        <v>15</v>
      </c>
      <c r="G63" s="5">
        <v>25</v>
      </c>
      <c r="H63" s="5">
        <v>9374</v>
      </c>
      <c r="I63" s="5">
        <v>17</v>
      </c>
      <c r="J63" s="5">
        <v>205</v>
      </c>
      <c r="K63" s="5">
        <v>16</v>
      </c>
      <c r="L63" s="5">
        <v>139</v>
      </c>
      <c r="M63" s="5">
        <v>21</v>
      </c>
      <c r="N63" s="5">
        <v>79</v>
      </c>
      <c r="O63" s="5">
        <v>2955</v>
      </c>
      <c r="P63" s="5">
        <v>1056</v>
      </c>
      <c r="Q63" s="5">
        <v>74</v>
      </c>
      <c r="R63" s="5">
        <v>661</v>
      </c>
      <c r="S63" s="5">
        <v>114</v>
      </c>
      <c r="T63" s="5">
        <v>259</v>
      </c>
      <c r="U63" s="6">
        <v>205</v>
      </c>
      <c r="V63" s="6">
        <v>132</v>
      </c>
      <c r="W63" s="6">
        <v>572</v>
      </c>
      <c r="X63" s="6">
        <v>335</v>
      </c>
      <c r="Y63" s="6">
        <v>502</v>
      </c>
      <c r="Z63" s="6">
        <v>326</v>
      </c>
      <c r="AA63" s="6">
        <v>11</v>
      </c>
      <c r="AB63" s="6"/>
      <c r="AC63" s="6"/>
      <c r="AD63" s="22">
        <f t="shared" si="4"/>
        <v>17149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ht="20.39999999999999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2744</v>
      </c>
      <c r="D66" s="23">
        <f t="shared" si="7"/>
        <v>1271</v>
      </c>
      <c r="E66" s="23">
        <f t="shared" si="7"/>
        <v>1132</v>
      </c>
      <c r="F66" s="23">
        <f t="shared" si="7"/>
        <v>1064</v>
      </c>
      <c r="G66" s="23">
        <f t="shared" si="7"/>
        <v>1173</v>
      </c>
      <c r="H66" s="23">
        <f t="shared" si="7"/>
        <v>58498</v>
      </c>
      <c r="I66" s="23">
        <f t="shared" si="7"/>
        <v>644</v>
      </c>
      <c r="J66" s="23">
        <f t="shared" si="7"/>
        <v>3393</v>
      </c>
      <c r="K66" s="23">
        <f t="shared" si="7"/>
        <v>861</v>
      </c>
      <c r="L66" s="23">
        <f t="shared" si="7"/>
        <v>1372</v>
      </c>
      <c r="M66" s="23">
        <f t="shared" si="7"/>
        <v>500</v>
      </c>
      <c r="N66" s="23">
        <f t="shared" si="7"/>
        <v>977</v>
      </c>
      <c r="O66" s="23">
        <f t="shared" si="7"/>
        <v>19526</v>
      </c>
      <c r="P66" s="23">
        <f t="shared" si="7"/>
        <v>11707</v>
      </c>
      <c r="Q66" s="23">
        <f t="shared" si="7"/>
        <v>1533</v>
      </c>
      <c r="R66" s="23">
        <f t="shared" si="7"/>
        <v>8528</v>
      </c>
      <c r="S66" s="23">
        <f t="shared" si="7"/>
        <v>2178</v>
      </c>
      <c r="T66" s="23">
        <f t="shared" si="7"/>
        <v>12280</v>
      </c>
      <c r="U66" s="23">
        <f t="shared" si="7"/>
        <v>8150</v>
      </c>
      <c r="V66" s="23">
        <f t="shared" si="7"/>
        <v>5658</v>
      </c>
      <c r="W66" s="23">
        <f t="shared" si="7"/>
        <v>15116</v>
      </c>
      <c r="X66" s="23">
        <f t="shared" si="7"/>
        <v>8588</v>
      </c>
      <c r="Y66" s="23">
        <f t="shared" si="7"/>
        <v>13489</v>
      </c>
      <c r="Z66" s="23">
        <f t="shared" si="7"/>
        <v>10770</v>
      </c>
      <c r="AA66" s="23">
        <f t="shared" si="7"/>
        <v>13076</v>
      </c>
      <c r="AB66" s="23">
        <f t="shared" si="7"/>
        <v>0</v>
      </c>
      <c r="AC66" s="23">
        <f t="shared" si="7"/>
        <v>0</v>
      </c>
      <c r="AD66" s="23">
        <f>SUM(AD39:AD65)</f>
        <v>204228</v>
      </c>
    </row>
    <row r="69" spans="2:59" x14ac:dyDescent="0.3">
      <c r="B69" s="3" t="str">
        <f>+B37</f>
        <v>01 al 31 Octubre</v>
      </c>
      <c r="E69" t="s">
        <v>28</v>
      </c>
    </row>
    <row r="70" spans="2:59" ht="65.2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0</v>
      </c>
      <c r="D71" s="5">
        <v>1</v>
      </c>
      <c r="E71" s="5">
        <v>15</v>
      </c>
      <c r="F71" s="5">
        <v>3</v>
      </c>
      <c r="G71" s="5">
        <v>29</v>
      </c>
      <c r="H71" s="5">
        <v>296</v>
      </c>
      <c r="I71" s="5">
        <v>6</v>
      </c>
      <c r="J71" s="5">
        <v>11</v>
      </c>
      <c r="K71" s="5">
        <v>51</v>
      </c>
      <c r="L71" s="5">
        <v>22</v>
      </c>
      <c r="M71" s="5">
        <v>42</v>
      </c>
      <c r="N71" s="5">
        <v>20</v>
      </c>
      <c r="O71" s="5">
        <v>64</v>
      </c>
      <c r="P71" s="5">
        <v>2</v>
      </c>
      <c r="Q71" s="5">
        <v>0</v>
      </c>
      <c r="R71" s="5">
        <v>0</v>
      </c>
      <c r="S71" s="5">
        <v>1</v>
      </c>
      <c r="T71" s="5">
        <v>14</v>
      </c>
      <c r="U71" s="6">
        <v>2</v>
      </c>
      <c r="V71" s="6">
        <v>15</v>
      </c>
      <c r="W71" s="6">
        <v>1</v>
      </c>
      <c r="X71" s="6">
        <v>1</v>
      </c>
      <c r="Y71" s="6">
        <v>0</v>
      </c>
      <c r="Z71" s="6">
        <v>12</v>
      </c>
      <c r="AA71" s="6">
        <v>5</v>
      </c>
      <c r="AB71" s="6"/>
      <c r="AC71" s="6"/>
      <c r="AD71" s="22">
        <f>SUM(C71:AC71)</f>
        <v>613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4</v>
      </c>
      <c r="D72" s="5">
        <v>0</v>
      </c>
      <c r="E72" s="5">
        <v>0</v>
      </c>
      <c r="F72" s="5">
        <v>5</v>
      </c>
      <c r="G72" s="5">
        <v>8</v>
      </c>
      <c r="H72" s="5">
        <v>125</v>
      </c>
      <c r="I72" s="5">
        <v>3</v>
      </c>
      <c r="J72" s="5">
        <v>4</v>
      </c>
      <c r="K72" s="5">
        <v>12</v>
      </c>
      <c r="L72" s="5">
        <v>5</v>
      </c>
      <c r="M72" s="5">
        <v>2</v>
      </c>
      <c r="N72" s="5">
        <v>19</v>
      </c>
      <c r="O72" s="5">
        <v>18</v>
      </c>
      <c r="P72" s="5">
        <v>2</v>
      </c>
      <c r="Q72" s="5">
        <v>5</v>
      </c>
      <c r="R72" s="5">
        <v>18</v>
      </c>
      <c r="S72" s="5">
        <v>0</v>
      </c>
      <c r="T72" s="5">
        <v>17</v>
      </c>
      <c r="U72" s="6">
        <v>0</v>
      </c>
      <c r="V72" s="6">
        <v>0</v>
      </c>
      <c r="W72" s="6">
        <v>3</v>
      </c>
      <c r="X72" s="6">
        <v>0</v>
      </c>
      <c r="Y72" s="6">
        <v>2</v>
      </c>
      <c r="Z72" s="6">
        <v>9</v>
      </c>
      <c r="AA72" s="6">
        <v>2</v>
      </c>
      <c r="AB72" s="6"/>
      <c r="AC72" s="6"/>
      <c r="AD72" s="22">
        <f t="shared" ref="AD72:AD97" si="8">SUM(C72:AB72)</f>
        <v>263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ht="20.399999999999999" x14ac:dyDescent="0.3">
      <c r="B73" s="21" t="s">
        <v>61</v>
      </c>
      <c r="C73" s="5">
        <v>22</v>
      </c>
      <c r="D73" s="5">
        <v>2</v>
      </c>
      <c r="E73" s="5">
        <v>0</v>
      </c>
      <c r="F73" s="5">
        <v>8</v>
      </c>
      <c r="G73" s="5">
        <v>6</v>
      </c>
      <c r="H73" s="5">
        <v>92</v>
      </c>
      <c r="I73" s="5">
        <v>38</v>
      </c>
      <c r="J73" s="5">
        <v>30</v>
      </c>
      <c r="K73" s="5">
        <v>11</v>
      </c>
      <c r="L73" s="5">
        <v>7</v>
      </c>
      <c r="M73" s="5">
        <v>18</v>
      </c>
      <c r="N73" s="5">
        <v>52</v>
      </c>
      <c r="O73" s="5">
        <v>36</v>
      </c>
      <c r="P73" s="5">
        <v>0</v>
      </c>
      <c r="Q73" s="5">
        <v>0</v>
      </c>
      <c r="R73" s="5">
        <v>0</v>
      </c>
      <c r="S73" s="5">
        <v>1</v>
      </c>
      <c r="T73" s="5">
        <v>6</v>
      </c>
      <c r="U73" s="6">
        <v>0</v>
      </c>
      <c r="V73" s="6">
        <v>0</v>
      </c>
      <c r="W73" s="6">
        <v>21</v>
      </c>
      <c r="X73" s="6">
        <v>13</v>
      </c>
      <c r="Y73" s="6">
        <v>0</v>
      </c>
      <c r="Z73" s="6">
        <v>1</v>
      </c>
      <c r="AA73" s="6">
        <v>0</v>
      </c>
      <c r="AB73" s="6"/>
      <c r="AC73" s="6"/>
      <c r="AD73" s="22">
        <f t="shared" si="8"/>
        <v>364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ht="20.399999999999999" x14ac:dyDescent="0.3">
      <c r="B74" s="21" t="s">
        <v>7</v>
      </c>
      <c r="C74" s="5">
        <v>3</v>
      </c>
      <c r="D74" s="5">
        <v>0</v>
      </c>
      <c r="E74" s="5">
        <v>3</v>
      </c>
      <c r="F74" s="5">
        <v>0</v>
      </c>
      <c r="G74" s="5">
        <v>1</v>
      </c>
      <c r="H74" s="5">
        <v>47</v>
      </c>
      <c r="I74" s="5">
        <v>5</v>
      </c>
      <c r="J74" s="5">
        <v>4</v>
      </c>
      <c r="K74" s="5">
        <v>7</v>
      </c>
      <c r="L74" s="5">
        <v>15</v>
      </c>
      <c r="M74" s="5">
        <v>4</v>
      </c>
      <c r="N74" s="5">
        <v>26</v>
      </c>
      <c r="O74" s="5">
        <v>0</v>
      </c>
      <c r="P74" s="5">
        <v>0</v>
      </c>
      <c r="Q74" s="5">
        <v>3</v>
      </c>
      <c r="R74" s="5">
        <v>1</v>
      </c>
      <c r="S74" s="5">
        <v>0</v>
      </c>
      <c r="T74" s="5">
        <v>16</v>
      </c>
      <c r="U74" s="6">
        <v>34</v>
      </c>
      <c r="V74" s="6">
        <v>0</v>
      </c>
      <c r="W74" s="6">
        <v>1</v>
      </c>
      <c r="X74" s="6">
        <v>1</v>
      </c>
      <c r="Y74" s="6">
        <v>1</v>
      </c>
      <c r="Z74" s="6">
        <v>20</v>
      </c>
      <c r="AA74" s="6">
        <v>3</v>
      </c>
      <c r="AB74" s="6"/>
      <c r="AC74" s="6"/>
      <c r="AD74" s="22">
        <f t="shared" si="8"/>
        <v>195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41</v>
      </c>
      <c r="D75" s="5">
        <v>12</v>
      </c>
      <c r="E75" s="5">
        <v>2</v>
      </c>
      <c r="F75" s="5">
        <v>1</v>
      </c>
      <c r="G75" s="5">
        <v>1</v>
      </c>
      <c r="H75" s="5">
        <v>110</v>
      </c>
      <c r="I75" s="5">
        <v>17</v>
      </c>
      <c r="J75" s="5">
        <v>18</v>
      </c>
      <c r="K75" s="5">
        <v>45</v>
      </c>
      <c r="L75" s="5">
        <v>13</v>
      </c>
      <c r="M75" s="5">
        <v>10</v>
      </c>
      <c r="N75" s="5">
        <v>21</v>
      </c>
      <c r="O75" s="5">
        <v>26</v>
      </c>
      <c r="P75" s="5">
        <v>5</v>
      </c>
      <c r="Q75" s="5">
        <v>7</v>
      </c>
      <c r="R75" s="5">
        <v>4</v>
      </c>
      <c r="S75" s="5">
        <v>0</v>
      </c>
      <c r="T75" s="5">
        <v>27</v>
      </c>
      <c r="U75" s="6">
        <v>2</v>
      </c>
      <c r="V75" s="6">
        <v>0</v>
      </c>
      <c r="W75" s="6">
        <v>6</v>
      </c>
      <c r="X75" s="6">
        <v>14</v>
      </c>
      <c r="Y75" s="6">
        <v>6</v>
      </c>
      <c r="Z75" s="6">
        <v>4</v>
      </c>
      <c r="AA75" s="6">
        <v>22</v>
      </c>
      <c r="AB75" s="6"/>
      <c r="AC75" s="6"/>
      <c r="AD75" s="22">
        <f t="shared" si="8"/>
        <v>414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232</v>
      </c>
      <c r="D76" s="5">
        <v>129</v>
      </c>
      <c r="E76" s="5">
        <v>106</v>
      </c>
      <c r="F76" s="5">
        <v>40</v>
      </c>
      <c r="G76" s="5">
        <v>119</v>
      </c>
      <c r="H76" s="5">
        <v>106</v>
      </c>
      <c r="I76" s="5">
        <v>8</v>
      </c>
      <c r="J76" s="5">
        <v>23</v>
      </c>
      <c r="K76" s="5">
        <v>179</v>
      </c>
      <c r="L76" s="5">
        <v>61</v>
      </c>
      <c r="M76" s="5">
        <v>66</v>
      </c>
      <c r="N76" s="5">
        <v>69</v>
      </c>
      <c r="O76" s="5">
        <v>161</v>
      </c>
      <c r="P76" s="5">
        <v>66</v>
      </c>
      <c r="Q76" s="5">
        <v>70</v>
      </c>
      <c r="R76" s="5">
        <v>298</v>
      </c>
      <c r="S76" s="5">
        <v>94</v>
      </c>
      <c r="T76" s="5">
        <v>703</v>
      </c>
      <c r="U76" s="6">
        <v>533</v>
      </c>
      <c r="V76" s="6">
        <v>398</v>
      </c>
      <c r="W76" s="6">
        <v>1501</v>
      </c>
      <c r="X76" s="6">
        <v>713</v>
      </c>
      <c r="Y76" s="6">
        <v>1159</v>
      </c>
      <c r="Z76" s="6">
        <v>777</v>
      </c>
      <c r="AA76" s="6">
        <v>1014</v>
      </c>
      <c r="AB76" s="6"/>
      <c r="AC76" s="6"/>
      <c r="AD76" s="22">
        <f t="shared" si="8"/>
        <v>8625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0.399999999999999" x14ac:dyDescent="0.3">
      <c r="B77" s="21" t="s">
        <v>10</v>
      </c>
      <c r="C77" s="5">
        <v>9</v>
      </c>
      <c r="D77" s="5">
        <v>4</v>
      </c>
      <c r="E77" s="5">
        <v>25</v>
      </c>
      <c r="F77" s="5">
        <v>6</v>
      </c>
      <c r="G77" s="5">
        <v>28</v>
      </c>
      <c r="H77" s="5">
        <v>10</v>
      </c>
      <c r="I77" s="5">
        <v>0</v>
      </c>
      <c r="J77" s="5">
        <v>1</v>
      </c>
      <c r="K77" s="5">
        <v>2</v>
      </c>
      <c r="L77" s="5">
        <v>5</v>
      </c>
      <c r="M77" s="5">
        <v>5</v>
      </c>
      <c r="N77" s="5">
        <v>18</v>
      </c>
      <c r="O77" s="5">
        <v>0</v>
      </c>
      <c r="P77" s="5">
        <v>0</v>
      </c>
      <c r="Q77" s="5">
        <v>0</v>
      </c>
      <c r="R77" s="5">
        <v>3</v>
      </c>
      <c r="S77" s="5">
        <v>5</v>
      </c>
      <c r="T77" s="5">
        <v>4</v>
      </c>
      <c r="U77" s="6">
        <v>14</v>
      </c>
      <c r="V77" s="6">
        <v>0</v>
      </c>
      <c r="W77" s="6">
        <v>3</v>
      </c>
      <c r="X77" s="6">
        <v>1</v>
      </c>
      <c r="Y77" s="6">
        <v>46</v>
      </c>
      <c r="Z77" s="6">
        <v>1</v>
      </c>
      <c r="AA77" s="6">
        <v>3</v>
      </c>
      <c r="AB77" s="6"/>
      <c r="AC77" s="6"/>
      <c r="AD77" s="22">
        <f t="shared" si="8"/>
        <v>193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23</v>
      </c>
      <c r="D78" s="5">
        <v>8</v>
      </c>
      <c r="E78" s="5">
        <v>26</v>
      </c>
      <c r="F78" s="5">
        <v>2</v>
      </c>
      <c r="G78" s="5">
        <v>22</v>
      </c>
      <c r="H78" s="5">
        <v>44</v>
      </c>
      <c r="I78" s="5">
        <v>4</v>
      </c>
      <c r="J78" s="5">
        <v>0</v>
      </c>
      <c r="K78" s="5">
        <v>1</v>
      </c>
      <c r="L78" s="5">
        <v>7</v>
      </c>
      <c r="M78" s="5">
        <v>2</v>
      </c>
      <c r="N78" s="5">
        <v>10</v>
      </c>
      <c r="O78" s="5">
        <v>14</v>
      </c>
      <c r="P78" s="5">
        <v>0</v>
      </c>
      <c r="Q78" s="5">
        <v>0</v>
      </c>
      <c r="R78" s="5">
        <v>1</v>
      </c>
      <c r="S78" s="5">
        <v>0</v>
      </c>
      <c r="T78" s="5">
        <v>6</v>
      </c>
      <c r="U78" s="6">
        <v>18</v>
      </c>
      <c r="V78" s="6">
        <v>1</v>
      </c>
      <c r="W78" s="6">
        <v>16</v>
      </c>
      <c r="X78" s="6">
        <v>59</v>
      </c>
      <c r="Y78" s="6">
        <v>1</v>
      </c>
      <c r="Z78" s="6">
        <v>11</v>
      </c>
      <c r="AA78" s="6">
        <v>5</v>
      </c>
      <c r="AB78" s="6"/>
      <c r="AC78" s="6"/>
      <c r="AD78" s="22">
        <f t="shared" si="8"/>
        <v>281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ht="20.399999999999999" x14ac:dyDescent="0.3">
      <c r="B79" s="21" t="s">
        <v>63</v>
      </c>
      <c r="C79" s="5">
        <v>76</v>
      </c>
      <c r="D79" s="5">
        <v>21</v>
      </c>
      <c r="E79" s="5">
        <v>21</v>
      </c>
      <c r="F79" s="5">
        <v>11</v>
      </c>
      <c r="G79" s="5">
        <v>68</v>
      </c>
      <c r="H79" s="5">
        <v>207</v>
      </c>
      <c r="I79" s="5">
        <v>9</v>
      </c>
      <c r="J79" s="5">
        <v>0</v>
      </c>
      <c r="K79" s="5">
        <v>0</v>
      </c>
      <c r="L79" s="5">
        <v>2</v>
      </c>
      <c r="M79" s="5">
        <v>8</v>
      </c>
      <c r="N79" s="5">
        <v>21</v>
      </c>
      <c r="O79" s="5">
        <v>19</v>
      </c>
      <c r="P79" s="5">
        <v>0</v>
      </c>
      <c r="Q79" s="5">
        <v>1</v>
      </c>
      <c r="R79" s="5">
        <v>2</v>
      </c>
      <c r="S79" s="5">
        <v>0</v>
      </c>
      <c r="T79" s="5">
        <v>19</v>
      </c>
      <c r="U79" s="6">
        <v>15</v>
      </c>
      <c r="V79" s="6">
        <v>0</v>
      </c>
      <c r="W79" s="6">
        <v>13</v>
      </c>
      <c r="X79" s="6">
        <v>24</v>
      </c>
      <c r="Y79" s="6">
        <v>6</v>
      </c>
      <c r="Z79" s="6">
        <v>25</v>
      </c>
      <c r="AA79" s="6">
        <v>27</v>
      </c>
      <c r="AB79" s="6"/>
      <c r="AC79" s="6"/>
      <c r="AD79" s="22">
        <f t="shared" si="8"/>
        <v>595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18</v>
      </c>
      <c r="D80" s="5">
        <v>3</v>
      </c>
      <c r="E80" s="5">
        <v>11</v>
      </c>
      <c r="F80" s="5">
        <v>10</v>
      </c>
      <c r="G80" s="5">
        <v>12</v>
      </c>
      <c r="H80" s="5">
        <v>103</v>
      </c>
      <c r="I80" s="5">
        <v>29</v>
      </c>
      <c r="J80" s="5">
        <v>9</v>
      </c>
      <c r="K80" s="5">
        <v>4</v>
      </c>
      <c r="L80" s="5">
        <v>0</v>
      </c>
      <c r="M80" s="5">
        <v>5</v>
      </c>
      <c r="N80" s="5">
        <v>35</v>
      </c>
      <c r="O80" s="5">
        <v>22</v>
      </c>
      <c r="P80" s="5">
        <v>0</v>
      </c>
      <c r="Q80" s="5">
        <v>0</v>
      </c>
      <c r="R80" s="5">
        <v>18</v>
      </c>
      <c r="S80" s="5">
        <v>2</v>
      </c>
      <c r="T80" s="5">
        <v>16</v>
      </c>
      <c r="U80" s="6">
        <v>1</v>
      </c>
      <c r="V80" s="6">
        <v>3</v>
      </c>
      <c r="W80" s="6">
        <v>0</v>
      </c>
      <c r="X80" s="6">
        <v>15</v>
      </c>
      <c r="Y80" s="6">
        <v>26</v>
      </c>
      <c r="Z80" s="6">
        <v>16</v>
      </c>
      <c r="AA80" s="6">
        <v>22</v>
      </c>
      <c r="AB80" s="6"/>
      <c r="AC80" s="6"/>
      <c r="AD80" s="22">
        <f t="shared" si="8"/>
        <v>380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41</v>
      </c>
      <c r="D81" s="5">
        <v>11</v>
      </c>
      <c r="E81" s="5">
        <v>20</v>
      </c>
      <c r="F81" s="5">
        <v>4</v>
      </c>
      <c r="G81" s="5">
        <v>24</v>
      </c>
      <c r="H81" s="5">
        <v>79</v>
      </c>
      <c r="I81" s="5">
        <v>6</v>
      </c>
      <c r="J81" s="5">
        <v>2</v>
      </c>
      <c r="K81" s="5">
        <v>6</v>
      </c>
      <c r="L81" s="5">
        <v>4</v>
      </c>
      <c r="M81" s="5">
        <v>0</v>
      </c>
      <c r="N81" s="5">
        <v>16</v>
      </c>
      <c r="O81" s="5">
        <v>8</v>
      </c>
      <c r="P81" s="5">
        <v>7</v>
      </c>
      <c r="Q81" s="5">
        <v>0</v>
      </c>
      <c r="R81" s="5">
        <v>7</v>
      </c>
      <c r="S81" s="5">
        <v>16</v>
      </c>
      <c r="T81" s="5">
        <v>4</v>
      </c>
      <c r="U81" s="6">
        <v>4</v>
      </c>
      <c r="V81" s="6">
        <v>1</v>
      </c>
      <c r="W81" s="6">
        <v>0</v>
      </c>
      <c r="X81" s="6">
        <v>4</v>
      </c>
      <c r="Y81" s="6">
        <v>2</v>
      </c>
      <c r="Z81" s="6">
        <v>1</v>
      </c>
      <c r="AA81" s="6">
        <v>27</v>
      </c>
      <c r="AB81" s="6"/>
      <c r="AC81" s="6"/>
      <c r="AD81" s="22">
        <f t="shared" si="8"/>
        <v>294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41</v>
      </c>
      <c r="D82" s="5">
        <v>16</v>
      </c>
      <c r="E82" s="5">
        <v>38</v>
      </c>
      <c r="F82" s="5">
        <v>9</v>
      </c>
      <c r="G82" s="5">
        <v>12</v>
      </c>
      <c r="H82" s="5">
        <v>87</v>
      </c>
      <c r="I82" s="5">
        <v>20</v>
      </c>
      <c r="J82" s="5">
        <v>9</v>
      </c>
      <c r="K82" s="5">
        <v>36</v>
      </c>
      <c r="L82" s="5">
        <v>40</v>
      </c>
      <c r="M82" s="5">
        <v>11</v>
      </c>
      <c r="N82" s="5">
        <v>0</v>
      </c>
      <c r="O82" s="5">
        <v>12</v>
      </c>
      <c r="P82" s="5">
        <v>19</v>
      </c>
      <c r="Q82" s="5">
        <v>0</v>
      </c>
      <c r="R82" s="5">
        <v>16</v>
      </c>
      <c r="S82" s="5">
        <v>2</v>
      </c>
      <c r="T82" s="5">
        <v>9</v>
      </c>
      <c r="U82" s="6">
        <v>26</v>
      </c>
      <c r="V82" s="6">
        <v>2</v>
      </c>
      <c r="W82" s="6">
        <v>38</v>
      </c>
      <c r="X82" s="6">
        <v>6</v>
      </c>
      <c r="Y82" s="6">
        <v>7</v>
      </c>
      <c r="Z82" s="6">
        <v>8</v>
      </c>
      <c r="AA82" s="6">
        <v>22</v>
      </c>
      <c r="AB82" s="6"/>
      <c r="AC82" s="6"/>
      <c r="AD82" s="22">
        <f t="shared" si="8"/>
        <v>486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41</v>
      </c>
      <c r="D83" s="5">
        <v>13</v>
      </c>
      <c r="E83" s="5">
        <v>30</v>
      </c>
      <c r="F83" s="5">
        <v>5</v>
      </c>
      <c r="G83" s="5">
        <v>32</v>
      </c>
      <c r="H83" s="5">
        <v>63</v>
      </c>
      <c r="I83" s="5">
        <v>0</v>
      </c>
      <c r="J83" s="5">
        <v>12</v>
      </c>
      <c r="K83" s="5">
        <v>12</v>
      </c>
      <c r="L83" s="5">
        <v>19</v>
      </c>
      <c r="M83" s="5">
        <v>20</v>
      </c>
      <c r="N83" s="5">
        <v>22</v>
      </c>
      <c r="O83" s="5">
        <v>1</v>
      </c>
      <c r="P83" s="5">
        <v>65</v>
      </c>
      <c r="Q83" s="5">
        <v>10</v>
      </c>
      <c r="R83" s="5">
        <v>138</v>
      </c>
      <c r="S83" s="5">
        <v>33</v>
      </c>
      <c r="T83" s="5">
        <v>283</v>
      </c>
      <c r="U83" s="6">
        <v>319</v>
      </c>
      <c r="V83" s="6">
        <v>118</v>
      </c>
      <c r="W83" s="6">
        <v>586</v>
      </c>
      <c r="X83" s="6">
        <v>270</v>
      </c>
      <c r="Y83" s="6">
        <v>426</v>
      </c>
      <c r="Z83" s="6">
        <v>234</v>
      </c>
      <c r="AA83" s="6">
        <v>392</v>
      </c>
      <c r="AB83" s="6"/>
      <c r="AC83" s="6"/>
      <c r="AD83" s="22">
        <f t="shared" si="8"/>
        <v>3144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0.399999999999999" x14ac:dyDescent="0.3">
      <c r="B84" s="21" t="s">
        <v>64</v>
      </c>
      <c r="C84" s="5">
        <v>0</v>
      </c>
      <c r="D84" s="5">
        <v>3</v>
      </c>
      <c r="E84" s="5">
        <v>0</v>
      </c>
      <c r="F84" s="5">
        <v>0</v>
      </c>
      <c r="G84" s="5">
        <v>2</v>
      </c>
      <c r="H84" s="5">
        <v>57</v>
      </c>
      <c r="I84" s="5">
        <v>1</v>
      </c>
      <c r="J84" s="5">
        <v>0</v>
      </c>
      <c r="K84" s="5">
        <v>3</v>
      </c>
      <c r="L84" s="5">
        <v>0</v>
      </c>
      <c r="M84" s="5">
        <v>2</v>
      </c>
      <c r="N84" s="5">
        <v>13</v>
      </c>
      <c r="O84" s="5">
        <v>66</v>
      </c>
      <c r="P84" s="5">
        <v>1</v>
      </c>
      <c r="Q84" s="5">
        <v>38</v>
      </c>
      <c r="R84" s="5">
        <v>91</v>
      </c>
      <c r="S84" s="5">
        <v>17</v>
      </c>
      <c r="T84" s="5">
        <v>169</v>
      </c>
      <c r="U84" s="6">
        <v>106</v>
      </c>
      <c r="V84" s="6">
        <v>32</v>
      </c>
      <c r="W84" s="6">
        <v>183</v>
      </c>
      <c r="X84" s="6">
        <v>115</v>
      </c>
      <c r="Y84" s="6">
        <v>151</v>
      </c>
      <c r="Z84" s="6">
        <v>167</v>
      </c>
      <c r="AA84" s="6">
        <v>170</v>
      </c>
      <c r="AB84" s="6"/>
      <c r="AC84" s="6"/>
      <c r="AD84" s="22">
        <f t="shared" si="8"/>
        <v>1387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0</v>
      </c>
      <c r="D85" s="5">
        <v>10</v>
      </c>
      <c r="E85" s="5">
        <v>0</v>
      </c>
      <c r="F85" s="5">
        <v>0</v>
      </c>
      <c r="G85" s="5">
        <v>6</v>
      </c>
      <c r="H85" s="5">
        <v>26</v>
      </c>
      <c r="I85" s="5">
        <v>0</v>
      </c>
      <c r="J85" s="5">
        <v>0</v>
      </c>
      <c r="K85" s="5">
        <v>0</v>
      </c>
      <c r="L85" s="5">
        <v>1</v>
      </c>
      <c r="M85" s="5">
        <v>0</v>
      </c>
      <c r="N85" s="5">
        <v>0</v>
      </c>
      <c r="O85" s="5">
        <v>32</v>
      </c>
      <c r="P85" s="5">
        <v>36</v>
      </c>
      <c r="Q85" s="5">
        <v>0</v>
      </c>
      <c r="R85" s="5">
        <v>2</v>
      </c>
      <c r="S85" s="5">
        <v>4</v>
      </c>
      <c r="T85" s="5">
        <v>35</v>
      </c>
      <c r="U85" s="6">
        <v>14</v>
      </c>
      <c r="V85" s="6">
        <v>3</v>
      </c>
      <c r="W85" s="6">
        <v>24</v>
      </c>
      <c r="X85" s="6">
        <v>15</v>
      </c>
      <c r="Y85" s="6">
        <v>39</v>
      </c>
      <c r="Z85" s="6">
        <v>34</v>
      </c>
      <c r="AA85" s="6">
        <v>74</v>
      </c>
      <c r="AB85" s="6"/>
      <c r="AC85" s="6"/>
      <c r="AD85" s="22">
        <f t="shared" si="8"/>
        <v>355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0</v>
      </c>
      <c r="D86" s="5">
        <v>12</v>
      </c>
      <c r="E86" s="5">
        <v>0</v>
      </c>
      <c r="F86" s="5">
        <v>0</v>
      </c>
      <c r="G86" s="5">
        <v>2</v>
      </c>
      <c r="H86" s="5">
        <v>341</v>
      </c>
      <c r="I86" s="5">
        <v>7</v>
      </c>
      <c r="J86" s="5">
        <v>2</v>
      </c>
      <c r="K86" s="5">
        <v>10</v>
      </c>
      <c r="L86" s="5">
        <v>13</v>
      </c>
      <c r="M86" s="5">
        <v>8</v>
      </c>
      <c r="N86" s="5">
        <v>3</v>
      </c>
      <c r="O86" s="5">
        <v>222</v>
      </c>
      <c r="P86" s="5">
        <v>118</v>
      </c>
      <c r="Q86" s="5">
        <v>4</v>
      </c>
      <c r="R86" s="5">
        <v>2</v>
      </c>
      <c r="S86" s="5">
        <v>15</v>
      </c>
      <c r="T86" s="5">
        <v>92</v>
      </c>
      <c r="U86" s="6">
        <v>33</v>
      </c>
      <c r="V86" s="6">
        <v>18</v>
      </c>
      <c r="W86" s="6">
        <v>65</v>
      </c>
      <c r="X86" s="6">
        <v>27</v>
      </c>
      <c r="Y86" s="6">
        <v>87</v>
      </c>
      <c r="Z86" s="6">
        <v>60</v>
      </c>
      <c r="AA86" s="6">
        <v>150</v>
      </c>
      <c r="AB86" s="6"/>
      <c r="AC86" s="6"/>
      <c r="AD86" s="22">
        <f t="shared" si="8"/>
        <v>1291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1</v>
      </c>
      <c r="D87" s="5">
        <v>0</v>
      </c>
      <c r="E87" s="5">
        <v>0</v>
      </c>
      <c r="F87" s="5">
        <v>0</v>
      </c>
      <c r="G87" s="5">
        <v>0</v>
      </c>
      <c r="H87" s="5">
        <v>106</v>
      </c>
      <c r="I87" s="5">
        <v>0</v>
      </c>
      <c r="J87" s="5">
        <v>0</v>
      </c>
      <c r="K87" s="5">
        <v>3</v>
      </c>
      <c r="L87" s="5">
        <v>9</v>
      </c>
      <c r="M87" s="5">
        <v>1</v>
      </c>
      <c r="N87" s="5">
        <v>0</v>
      </c>
      <c r="O87" s="5">
        <v>23</v>
      </c>
      <c r="P87" s="5">
        <v>20</v>
      </c>
      <c r="Q87" s="5">
        <v>8</v>
      </c>
      <c r="R87" s="5">
        <v>16</v>
      </c>
      <c r="S87" s="5">
        <v>0</v>
      </c>
      <c r="T87" s="5">
        <v>68</v>
      </c>
      <c r="U87" s="5">
        <v>12</v>
      </c>
      <c r="V87" s="5">
        <v>10</v>
      </c>
      <c r="W87" s="5">
        <v>101</v>
      </c>
      <c r="X87" s="5">
        <v>66</v>
      </c>
      <c r="Y87" s="5">
        <v>118</v>
      </c>
      <c r="Z87" s="5">
        <v>86</v>
      </c>
      <c r="AA87" s="5">
        <v>138</v>
      </c>
      <c r="AB87" s="5"/>
      <c r="AC87" s="6"/>
      <c r="AD87" s="22">
        <f t="shared" si="8"/>
        <v>786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0</v>
      </c>
      <c r="D88" s="5">
        <v>16</v>
      </c>
      <c r="E88" s="5">
        <v>4</v>
      </c>
      <c r="F88" s="5">
        <v>2</v>
      </c>
      <c r="G88" s="5">
        <v>13</v>
      </c>
      <c r="H88" s="5">
        <v>859</v>
      </c>
      <c r="I88" s="5">
        <v>4</v>
      </c>
      <c r="J88" s="5">
        <v>1</v>
      </c>
      <c r="K88" s="5">
        <v>7</v>
      </c>
      <c r="L88" s="5">
        <v>18</v>
      </c>
      <c r="M88" s="5">
        <v>2</v>
      </c>
      <c r="N88" s="5">
        <v>8</v>
      </c>
      <c r="O88" s="5">
        <v>322</v>
      </c>
      <c r="P88" s="5">
        <v>168</v>
      </c>
      <c r="Q88" s="5">
        <v>30</v>
      </c>
      <c r="R88" s="5">
        <v>64</v>
      </c>
      <c r="S88" s="5">
        <v>54</v>
      </c>
      <c r="T88" s="5">
        <v>4</v>
      </c>
      <c r="U88" s="6">
        <v>181</v>
      </c>
      <c r="V88" s="6">
        <v>14</v>
      </c>
      <c r="W88" s="6">
        <v>304</v>
      </c>
      <c r="X88" s="6">
        <v>166</v>
      </c>
      <c r="Y88" s="6">
        <v>168</v>
      </c>
      <c r="Z88" s="6">
        <v>115</v>
      </c>
      <c r="AA88" s="6">
        <v>201</v>
      </c>
      <c r="AB88" s="6"/>
      <c r="AC88" s="6"/>
      <c r="AD88" s="22">
        <f t="shared" si="8"/>
        <v>2725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2</v>
      </c>
      <c r="D89" s="5">
        <v>1</v>
      </c>
      <c r="E89" s="5">
        <v>0</v>
      </c>
      <c r="F89" s="5">
        <v>20</v>
      </c>
      <c r="G89" s="5">
        <v>4</v>
      </c>
      <c r="H89" s="5">
        <v>625</v>
      </c>
      <c r="I89" s="5">
        <v>5</v>
      </c>
      <c r="J89" s="5">
        <v>20</v>
      </c>
      <c r="K89" s="5">
        <v>13</v>
      </c>
      <c r="L89" s="5">
        <v>5</v>
      </c>
      <c r="M89" s="5">
        <v>0</v>
      </c>
      <c r="N89" s="5">
        <v>27</v>
      </c>
      <c r="O89" s="5">
        <v>377</v>
      </c>
      <c r="P89" s="5">
        <v>150</v>
      </c>
      <c r="Q89" s="5">
        <v>15</v>
      </c>
      <c r="R89" s="5">
        <v>28</v>
      </c>
      <c r="S89" s="5">
        <v>16</v>
      </c>
      <c r="T89" s="5">
        <v>207</v>
      </c>
      <c r="U89" s="6">
        <v>7</v>
      </c>
      <c r="V89" s="6">
        <v>9</v>
      </c>
      <c r="W89" s="6">
        <v>105</v>
      </c>
      <c r="X89" s="6">
        <v>20</v>
      </c>
      <c r="Y89" s="6">
        <v>122</v>
      </c>
      <c r="Z89" s="6">
        <v>96</v>
      </c>
      <c r="AA89" s="6">
        <v>189</v>
      </c>
      <c r="AB89" s="6"/>
      <c r="AC89" s="6"/>
      <c r="AD89" s="22">
        <f t="shared" si="8"/>
        <v>2063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ht="20.399999999999999" x14ac:dyDescent="0.3">
      <c r="B90" s="21" t="s">
        <v>22</v>
      </c>
      <c r="C90" s="5">
        <v>7</v>
      </c>
      <c r="D90" s="5">
        <v>0</v>
      </c>
      <c r="E90" s="5">
        <v>1</v>
      </c>
      <c r="F90" s="5">
        <v>3</v>
      </c>
      <c r="G90" s="5">
        <v>1</v>
      </c>
      <c r="H90" s="5">
        <v>324</v>
      </c>
      <c r="I90" s="5">
        <v>3</v>
      </c>
      <c r="J90" s="5">
        <v>1</v>
      </c>
      <c r="K90" s="5">
        <v>15</v>
      </c>
      <c r="L90" s="5">
        <v>0</v>
      </c>
      <c r="M90" s="5">
        <v>17</v>
      </c>
      <c r="N90" s="5">
        <v>9</v>
      </c>
      <c r="O90" s="5">
        <v>136</v>
      </c>
      <c r="P90" s="5">
        <v>34</v>
      </c>
      <c r="Q90" s="5">
        <v>5</v>
      </c>
      <c r="R90" s="5">
        <v>13</v>
      </c>
      <c r="S90" s="5">
        <v>20</v>
      </c>
      <c r="T90" s="5">
        <v>15</v>
      </c>
      <c r="U90" s="6">
        <v>9</v>
      </c>
      <c r="V90" s="6">
        <v>0</v>
      </c>
      <c r="W90" s="6">
        <v>71</v>
      </c>
      <c r="X90" s="6">
        <v>78</v>
      </c>
      <c r="Y90" s="6">
        <v>18</v>
      </c>
      <c r="Z90" s="6">
        <v>103</v>
      </c>
      <c r="AA90" s="6">
        <v>68</v>
      </c>
      <c r="AB90" s="6"/>
      <c r="AC90" s="6"/>
      <c r="AD90" s="22">
        <f t="shared" si="8"/>
        <v>951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0</v>
      </c>
      <c r="D91" s="5">
        <v>2</v>
      </c>
      <c r="E91" s="5">
        <v>6</v>
      </c>
      <c r="F91" s="5">
        <v>3</v>
      </c>
      <c r="G91" s="5">
        <v>8</v>
      </c>
      <c r="H91" s="5">
        <v>1646</v>
      </c>
      <c r="I91" s="5">
        <v>3</v>
      </c>
      <c r="J91" s="5">
        <v>18</v>
      </c>
      <c r="K91" s="5">
        <v>22</v>
      </c>
      <c r="L91" s="5">
        <v>2</v>
      </c>
      <c r="M91" s="5">
        <v>0</v>
      </c>
      <c r="N91" s="5">
        <v>21</v>
      </c>
      <c r="O91" s="5">
        <v>660</v>
      </c>
      <c r="P91" s="5">
        <v>243</v>
      </c>
      <c r="Q91" s="5">
        <v>14</v>
      </c>
      <c r="R91" s="5">
        <v>43</v>
      </c>
      <c r="S91" s="5">
        <v>98</v>
      </c>
      <c r="T91" s="5">
        <v>280</v>
      </c>
      <c r="U91" s="6">
        <v>94</v>
      </c>
      <c r="V91" s="6">
        <v>72</v>
      </c>
      <c r="W91" s="6">
        <v>14</v>
      </c>
      <c r="X91" s="6">
        <v>40</v>
      </c>
      <c r="Y91" s="6">
        <v>187</v>
      </c>
      <c r="Z91" s="6">
        <v>262</v>
      </c>
      <c r="AA91" s="6">
        <v>491</v>
      </c>
      <c r="AB91" s="6"/>
      <c r="AC91" s="6"/>
      <c r="AD91" s="22">
        <f t="shared" si="8"/>
        <v>4229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0</v>
      </c>
      <c r="D92" s="5">
        <v>1</v>
      </c>
      <c r="E92" s="5">
        <v>19</v>
      </c>
      <c r="F92" s="5">
        <v>3</v>
      </c>
      <c r="G92" s="5">
        <v>5</v>
      </c>
      <c r="H92" s="5">
        <v>891</v>
      </c>
      <c r="I92" s="5">
        <v>1</v>
      </c>
      <c r="J92" s="5">
        <v>49</v>
      </c>
      <c r="K92" s="5">
        <v>28</v>
      </c>
      <c r="L92" s="5">
        <v>12</v>
      </c>
      <c r="M92" s="5">
        <v>11</v>
      </c>
      <c r="N92" s="5">
        <v>4</v>
      </c>
      <c r="O92" s="5">
        <v>378</v>
      </c>
      <c r="P92" s="5">
        <v>156</v>
      </c>
      <c r="Q92" s="5">
        <v>14</v>
      </c>
      <c r="R92" s="5">
        <v>36</v>
      </c>
      <c r="S92" s="5">
        <v>63</v>
      </c>
      <c r="T92" s="5">
        <v>152</v>
      </c>
      <c r="U92" s="6">
        <v>33</v>
      </c>
      <c r="V92" s="6">
        <v>80</v>
      </c>
      <c r="W92" s="6">
        <v>53</v>
      </c>
      <c r="X92" s="6">
        <v>8</v>
      </c>
      <c r="Y92" s="6">
        <v>103</v>
      </c>
      <c r="Z92" s="6">
        <v>200</v>
      </c>
      <c r="AA92" s="6">
        <v>333</v>
      </c>
      <c r="AB92" s="6"/>
      <c r="AC92" s="6"/>
      <c r="AD92" s="22">
        <f t="shared" si="8"/>
        <v>2633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0.399999999999999" x14ac:dyDescent="0.3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</v>
      </c>
      <c r="H93" s="5">
        <v>1273</v>
      </c>
      <c r="I93" s="5">
        <v>41</v>
      </c>
      <c r="J93" s="5">
        <v>3</v>
      </c>
      <c r="K93" s="5">
        <v>7</v>
      </c>
      <c r="L93" s="5">
        <v>21</v>
      </c>
      <c r="M93" s="5">
        <v>0</v>
      </c>
      <c r="N93" s="5">
        <v>9</v>
      </c>
      <c r="O93" s="5">
        <v>450</v>
      </c>
      <c r="P93" s="5">
        <v>177</v>
      </c>
      <c r="Q93" s="5">
        <v>32</v>
      </c>
      <c r="R93" s="5">
        <v>71</v>
      </c>
      <c r="S93" s="5">
        <v>112</v>
      </c>
      <c r="T93" s="5">
        <v>202</v>
      </c>
      <c r="U93" s="6">
        <v>113</v>
      </c>
      <c r="V93" s="6">
        <v>36</v>
      </c>
      <c r="W93" s="6">
        <v>229</v>
      </c>
      <c r="X93" s="6">
        <v>109</v>
      </c>
      <c r="Y93" s="6">
        <v>10</v>
      </c>
      <c r="Z93" s="6">
        <v>288</v>
      </c>
      <c r="AA93" s="6">
        <v>514</v>
      </c>
      <c r="AB93" s="6"/>
      <c r="AC93" s="6"/>
      <c r="AD93" s="22">
        <f t="shared" si="8"/>
        <v>3702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0.399999999999999" x14ac:dyDescent="0.3">
      <c r="B94" s="21" t="s">
        <v>67</v>
      </c>
      <c r="C94" s="5">
        <v>15</v>
      </c>
      <c r="D94" s="5">
        <v>9</v>
      </c>
      <c r="E94" s="5">
        <v>0</v>
      </c>
      <c r="F94" s="5">
        <v>17</v>
      </c>
      <c r="G94" s="5">
        <v>6</v>
      </c>
      <c r="H94" s="5">
        <v>878</v>
      </c>
      <c r="I94" s="5">
        <v>14</v>
      </c>
      <c r="J94" s="5">
        <v>6</v>
      </c>
      <c r="K94" s="5">
        <v>22</v>
      </c>
      <c r="L94" s="5">
        <v>19</v>
      </c>
      <c r="M94" s="5">
        <v>4</v>
      </c>
      <c r="N94" s="5">
        <v>16</v>
      </c>
      <c r="O94" s="5">
        <v>327</v>
      </c>
      <c r="P94" s="5">
        <v>191</v>
      </c>
      <c r="Q94" s="5">
        <v>49</v>
      </c>
      <c r="R94" s="5">
        <v>70</v>
      </c>
      <c r="S94" s="5">
        <v>76</v>
      </c>
      <c r="T94" s="5">
        <v>118</v>
      </c>
      <c r="U94" s="6">
        <v>112</v>
      </c>
      <c r="V94" s="6">
        <v>159</v>
      </c>
      <c r="W94" s="6">
        <v>304</v>
      </c>
      <c r="X94" s="6">
        <v>206</v>
      </c>
      <c r="Y94" s="6">
        <v>325</v>
      </c>
      <c r="Z94" s="6">
        <v>2</v>
      </c>
      <c r="AA94" s="6">
        <v>200</v>
      </c>
      <c r="AB94" s="6"/>
      <c r="AC94" s="6"/>
      <c r="AD94" s="22">
        <f t="shared" si="8"/>
        <v>3145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4</v>
      </c>
      <c r="D95" s="5">
        <v>2</v>
      </c>
      <c r="E95" s="5">
        <v>0</v>
      </c>
      <c r="F95" s="5">
        <v>2</v>
      </c>
      <c r="G95" s="5">
        <v>20</v>
      </c>
      <c r="H95" s="5">
        <v>1299</v>
      </c>
      <c r="I95" s="5">
        <v>2</v>
      </c>
      <c r="J95" s="5">
        <v>12</v>
      </c>
      <c r="K95" s="5">
        <v>31</v>
      </c>
      <c r="L95" s="5">
        <v>24</v>
      </c>
      <c r="M95" s="5">
        <v>22</v>
      </c>
      <c r="N95" s="5">
        <v>19</v>
      </c>
      <c r="O95" s="5">
        <v>587</v>
      </c>
      <c r="P95" s="5">
        <v>196</v>
      </c>
      <c r="Q95" s="5">
        <v>32</v>
      </c>
      <c r="R95" s="5">
        <v>100</v>
      </c>
      <c r="S95" s="5">
        <v>112</v>
      </c>
      <c r="T95" s="5">
        <v>184</v>
      </c>
      <c r="U95" s="6">
        <v>161</v>
      </c>
      <c r="V95" s="6">
        <v>76</v>
      </c>
      <c r="W95" s="6">
        <v>464</v>
      </c>
      <c r="X95" s="6">
        <v>328</v>
      </c>
      <c r="Y95" s="6">
        <v>543</v>
      </c>
      <c r="Z95" s="6">
        <v>258</v>
      </c>
      <c r="AA95" s="6">
        <v>10</v>
      </c>
      <c r="AB95" s="6"/>
      <c r="AC95" s="6"/>
      <c r="AD95" s="22">
        <f t="shared" si="8"/>
        <v>4488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ht="20.39999999999999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580</v>
      </c>
      <c r="D98" s="23">
        <f t="shared" si="11"/>
        <v>278</v>
      </c>
      <c r="E98" s="23">
        <f t="shared" si="11"/>
        <v>328</v>
      </c>
      <c r="F98" s="23">
        <f t="shared" si="11"/>
        <v>155</v>
      </c>
      <c r="G98" s="23">
        <f t="shared" si="11"/>
        <v>430</v>
      </c>
      <c r="H98" s="23">
        <f t="shared" si="11"/>
        <v>9694</v>
      </c>
      <c r="I98" s="23">
        <f t="shared" si="11"/>
        <v>226</v>
      </c>
      <c r="J98" s="23">
        <f t="shared" si="11"/>
        <v>235</v>
      </c>
      <c r="K98" s="23">
        <f t="shared" si="11"/>
        <v>527</v>
      </c>
      <c r="L98" s="23">
        <f t="shared" si="11"/>
        <v>324</v>
      </c>
      <c r="M98" s="23">
        <f t="shared" si="11"/>
        <v>260</v>
      </c>
      <c r="N98" s="23">
        <f t="shared" si="11"/>
        <v>458</v>
      </c>
      <c r="O98" s="23">
        <f t="shared" si="11"/>
        <v>3961</v>
      </c>
      <c r="P98" s="23">
        <f t="shared" si="11"/>
        <v>1656</v>
      </c>
      <c r="Q98" s="23">
        <f t="shared" si="11"/>
        <v>337</v>
      </c>
      <c r="R98" s="23">
        <f t="shared" si="11"/>
        <v>1042</v>
      </c>
      <c r="S98" s="23">
        <f t="shared" si="11"/>
        <v>741</v>
      </c>
      <c r="T98" s="23">
        <f t="shared" si="11"/>
        <v>2650</v>
      </c>
      <c r="U98" s="23">
        <f t="shared" si="11"/>
        <v>1843</v>
      </c>
      <c r="V98" s="23">
        <f t="shared" si="11"/>
        <v>1047</v>
      </c>
      <c r="W98" s="23">
        <f t="shared" si="11"/>
        <v>4106</v>
      </c>
      <c r="X98" s="23">
        <f t="shared" si="11"/>
        <v>2299</v>
      </c>
      <c r="Y98" s="23">
        <f t="shared" si="11"/>
        <v>3553</v>
      </c>
      <c r="Z98" s="23">
        <f t="shared" si="11"/>
        <v>2790</v>
      </c>
      <c r="AA98" s="23">
        <f t="shared" si="11"/>
        <v>4082</v>
      </c>
      <c r="AB98" s="23">
        <f t="shared" si="11"/>
        <v>0</v>
      </c>
      <c r="AC98" s="23">
        <f t="shared" si="11"/>
        <v>0</v>
      </c>
      <c r="AD98" s="23">
        <f>SUM(AD71:AD97)</f>
        <v>43602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Octubre</v>
      </c>
      <c r="E102" t="s">
        <v>29</v>
      </c>
    </row>
    <row r="103" spans="2:59" ht="54.6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20</v>
      </c>
      <c r="D104" s="5">
        <f t="shared" ref="D104:AB104" si="12">+D7+D39+D71</f>
        <v>174</v>
      </c>
      <c r="E104" s="5">
        <f t="shared" si="12"/>
        <v>555</v>
      </c>
      <c r="F104" s="5">
        <f t="shared" si="12"/>
        <v>674</v>
      </c>
      <c r="G104" s="5">
        <f t="shared" si="12"/>
        <v>709</v>
      </c>
      <c r="H104" s="5">
        <f t="shared" si="12"/>
        <v>6694</v>
      </c>
      <c r="I104" s="5">
        <f t="shared" si="12"/>
        <v>660</v>
      </c>
      <c r="J104" s="5">
        <f t="shared" si="12"/>
        <v>819</v>
      </c>
      <c r="K104" s="5">
        <f t="shared" si="12"/>
        <v>644</v>
      </c>
      <c r="L104" s="5">
        <f t="shared" si="12"/>
        <v>578</v>
      </c>
      <c r="M104" s="5">
        <f t="shared" si="12"/>
        <v>585</v>
      </c>
      <c r="N104" s="5">
        <f t="shared" si="12"/>
        <v>641</v>
      </c>
      <c r="O104" s="5">
        <f t="shared" si="12"/>
        <v>597</v>
      </c>
      <c r="P104" s="5">
        <f t="shared" si="12"/>
        <v>150</v>
      </c>
      <c r="Q104" s="5">
        <f t="shared" si="12"/>
        <v>97</v>
      </c>
      <c r="R104" s="5">
        <f t="shared" si="12"/>
        <v>279</v>
      </c>
      <c r="S104" s="5">
        <f t="shared" si="12"/>
        <v>129</v>
      </c>
      <c r="T104" s="5">
        <f t="shared" si="12"/>
        <v>230</v>
      </c>
      <c r="U104" s="6">
        <f t="shared" si="12"/>
        <v>150</v>
      </c>
      <c r="V104" s="6">
        <f t="shared" si="12"/>
        <v>71</v>
      </c>
      <c r="W104" s="6">
        <f t="shared" si="12"/>
        <v>104</v>
      </c>
      <c r="X104" s="6">
        <f t="shared" si="12"/>
        <v>60</v>
      </c>
      <c r="Y104" s="6">
        <f t="shared" si="12"/>
        <v>40</v>
      </c>
      <c r="Z104" s="6">
        <f t="shared" si="12"/>
        <v>93</v>
      </c>
      <c r="AA104" s="6">
        <f t="shared" si="12"/>
        <v>202</v>
      </c>
      <c r="AB104" s="6">
        <f t="shared" si="12"/>
        <v>0</v>
      </c>
      <c r="AC104" s="6">
        <v>0</v>
      </c>
      <c r="AD104" s="22">
        <f>SUM(C104:AC104)</f>
        <v>14955</v>
      </c>
    </row>
    <row r="105" spans="2:59" x14ac:dyDescent="0.3">
      <c r="B105" s="21" t="s">
        <v>50</v>
      </c>
      <c r="C105" s="5">
        <f t="shared" ref="C105:AB114" si="13">+C8+C40+C72</f>
        <v>349</v>
      </c>
      <c r="D105" s="5">
        <f t="shared" si="13"/>
        <v>8</v>
      </c>
      <c r="E105" s="5">
        <f t="shared" si="13"/>
        <v>164</v>
      </c>
      <c r="F105" s="5">
        <f t="shared" si="13"/>
        <v>153</v>
      </c>
      <c r="G105" s="5">
        <f t="shared" si="13"/>
        <v>241</v>
      </c>
      <c r="H105" s="5">
        <f t="shared" si="13"/>
        <v>3936</v>
      </c>
      <c r="I105" s="5">
        <f t="shared" si="13"/>
        <v>707</v>
      </c>
      <c r="J105" s="5">
        <f t="shared" si="13"/>
        <v>800</v>
      </c>
      <c r="K105" s="5">
        <f t="shared" si="13"/>
        <v>664</v>
      </c>
      <c r="L105" s="5">
        <f t="shared" si="13"/>
        <v>570</v>
      </c>
      <c r="M105" s="5">
        <f t="shared" si="13"/>
        <v>436</v>
      </c>
      <c r="N105" s="5">
        <f t="shared" si="13"/>
        <v>750</v>
      </c>
      <c r="O105" s="5">
        <f t="shared" si="13"/>
        <v>938</v>
      </c>
      <c r="P105" s="5">
        <f t="shared" si="13"/>
        <v>216</v>
      </c>
      <c r="Q105" s="5">
        <f t="shared" si="13"/>
        <v>236</v>
      </c>
      <c r="R105" s="5">
        <f t="shared" si="13"/>
        <v>307</v>
      </c>
      <c r="S105" s="5">
        <f t="shared" si="13"/>
        <v>257</v>
      </c>
      <c r="T105" s="5">
        <f t="shared" si="13"/>
        <v>375</v>
      </c>
      <c r="U105" s="6">
        <f t="shared" si="13"/>
        <v>107</v>
      </c>
      <c r="V105" s="6">
        <f t="shared" si="13"/>
        <v>160</v>
      </c>
      <c r="W105" s="6">
        <f t="shared" si="13"/>
        <v>221</v>
      </c>
      <c r="X105" s="6">
        <f t="shared" si="13"/>
        <v>51</v>
      </c>
      <c r="Y105" s="6">
        <f t="shared" si="13"/>
        <v>79</v>
      </c>
      <c r="Z105" s="6">
        <f t="shared" si="13"/>
        <v>70</v>
      </c>
      <c r="AA105" s="6">
        <f t="shared" si="13"/>
        <v>285</v>
      </c>
      <c r="AB105" s="6">
        <f t="shared" si="13"/>
        <v>0</v>
      </c>
      <c r="AC105" s="6">
        <v>0</v>
      </c>
      <c r="AD105" s="22">
        <f t="shared" ref="AD105:AD130" si="14">SUM(C105:AC105)</f>
        <v>12080</v>
      </c>
    </row>
    <row r="106" spans="2:59" x14ac:dyDescent="0.3">
      <c r="B106" s="21" t="s">
        <v>61</v>
      </c>
      <c r="C106" s="5">
        <f t="shared" si="13"/>
        <v>646</v>
      </c>
      <c r="D106" s="5">
        <f t="shared" si="13"/>
        <v>68</v>
      </c>
      <c r="E106" s="5">
        <f t="shared" si="13"/>
        <v>2</v>
      </c>
      <c r="F106" s="5">
        <f t="shared" si="13"/>
        <v>136</v>
      </c>
      <c r="G106" s="5">
        <f t="shared" si="13"/>
        <v>229</v>
      </c>
      <c r="H106" s="5">
        <f t="shared" si="13"/>
        <v>3842</v>
      </c>
      <c r="I106" s="5">
        <f t="shared" si="13"/>
        <v>566</v>
      </c>
      <c r="J106" s="5">
        <f t="shared" si="13"/>
        <v>571</v>
      </c>
      <c r="K106" s="5">
        <f t="shared" si="13"/>
        <v>415</v>
      </c>
      <c r="L106" s="5">
        <f t="shared" si="13"/>
        <v>686</v>
      </c>
      <c r="M106" s="5">
        <f t="shared" si="13"/>
        <v>333</v>
      </c>
      <c r="N106" s="5">
        <f t="shared" si="13"/>
        <v>677</v>
      </c>
      <c r="O106" s="5">
        <f t="shared" si="13"/>
        <v>592</v>
      </c>
      <c r="P106" s="5">
        <f t="shared" si="13"/>
        <v>91</v>
      </c>
      <c r="Q106" s="5">
        <f t="shared" si="13"/>
        <v>106</v>
      </c>
      <c r="R106" s="5">
        <f t="shared" si="13"/>
        <v>158</v>
      </c>
      <c r="S106" s="5">
        <f t="shared" si="13"/>
        <v>187</v>
      </c>
      <c r="T106" s="5">
        <f t="shared" si="13"/>
        <v>275</v>
      </c>
      <c r="U106" s="6">
        <f t="shared" si="13"/>
        <v>131</v>
      </c>
      <c r="V106" s="6">
        <f t="shared" si="13"/>
        <v>131</v>
      </c>
      <c r="W106" s="6">
        <f t="shared" si="13"/>
        <v>177</v>
      </c>
      <c r="X106" s="6">
        <f t="shared" si="13"/>
        <v>73</v>
      </c>
      <c r="Y106" s="6">
        <f t="shared" si="13"/>
        <v>59</v>
      </c>
      <c r="Z106" s="6">
        <f t="shared" si="13"/>
        <v>49</v>
      </c>
      <c r="AA106" s="6">
        <f t="shared" si="13"/>
        <v>257</v>
      </c>
      <c r="AB106" s="6">
        <f t="shared" si="13"/>
        <v>0</v>
      </c>
      <c r="AC106" s="6">
        <v>0</v>
      </c>
      <c r="AD106" s="22">
        <f t="shared" si="14"/>
        <v>10457</v>
      </c>
    </row>
    <row r="107" spans="2:59" x14ac:dyDescent="0.3">
      <c r="B107" s="21" t="s">
        <v>7</v>
      </c>
      <c r="C107" s="5">
        <f t="shared" si="13"/>
        <v>888</v>
      </c>
      <c r="D107" s="5">
        <f t="shared" si="13"/>
        <v>87</v>
      </c>
      <c r="E107" s="5">
        <f t="shared" si="13"/>
        <v>178</v>
      </c>
      <c r="F107" s="5">
        <f t="shared" si="13"/>
        <v>4</v>
      </c>
      <c r="G107" s="5">
        <f t="shared" si="13"/>
        <v>43</v>
      </c>
      <c r="H107" s="5">
        <f t="shared" si="13"/>
        <v>1913</v>
      </c>
      <c r="I107" s="5">
        <f t="shared" si="13"/>
        <v>358</v>
      </c>
      <c r="J107" s="5">
        <f t="shared" si="13"/>
        <v>543</v>
      </c>
      <c r="K107" s="5">
        <f t="shared" si="13"/>
        <v>389</v>
      </c>
      <c r="L107" s="5">
        <f t="shared" si="13"/>
        <v>463</v>
      </c>
      <c r="M107" s="5">
        <f t="shared" si="13"/>
        <v>173</v>
      </c>
      <c r="N107" s="5">
        <f t="shared" si="13"/>
        <v>518</v>
      </c>
      <c r="O107" s="5">
        <f t="shared" si="13"/>
        <v>379</v>
      </c>
      <c r="P107" s="5">
        <f t="shared" si="13"/>
        <v>96</v>
      </c>
      <c r="Q107" s="5">
        <f t="shared" si="13"/>
        <v>74</v>
      </c>
      <c r="R107" s="5">
        <f t="shared" si="13"/>
        <v>191</v>
      </c>
      <c r="S107" s="5">
        <f t="shared" si="13"/>
        <v>187</v>
      </c>
      <c r="T107" s="5">
        <f t="shared" si="13"/>
        <v>230</v>
      </c>
      <c r="U107" s="6">
        <f t="shared" si="13"/>
        <v>146</v>
      </c>
      <c r="V107" s="6">
        <f t="shared" si="13"/>
        <v>121</v>
      </c>
      <c r="W107" s="6">
        <f t="shared" si="13"/>
        <v>85</v>
      </c>
      <c r="X107" s="6">
        <f t="shared" si="13"/>
        <v>52</v>
      </c>
      <c r="Y107" s="6">
        <f t="shared" si="13"/>
        <v>91</v>
      </c>
      <c r="Z107" s="6">
        <f t="shared" si="13"/>
        <v>62</v>
      </c>
      <c r="AA107" s="6">
        <f t="shared" si="13"/>
        <v>130</v>
      </c>
      <c r="AB107" s="6">
        <f t="shared" si="13"/>
        <v>0</v>
      </c>
      <c r="AC107" s="6">
        <v>0</v>
      </c>
      <c r="AD107" s="22">
        <f t="shared" si="14"/>
        <v>7401</v>
      </c>
    </row>
    <row r="108" spans="2:59" x14ac:dyDescent="0.3">
      <c r="B108" s="21" t="s">
        <v>8</v>
      </c>
      <c r="C108" s="5">
        <f t="shared" si="13"/>
        <v>860</v>
      </c>
      <c r="D108" s="5">
        <f t="shared" si="13"/>
        <v>223</v>
      </c>
      <c r="E108" s="5">
        <f t="shared" si="13"/>
        <v>305</v>
      </c>
      <c r="F108" s="5">
        <f t="shared" si="13"/>
        <v>27</v>
      </c>
      <c r="G108" s="5">
        <f t="shared" si="13"/>
        <v>15</v>
      </c>
      <c r="H108" s="5">
        <f t="shared" si="13"/>
        <v>3467</v>
      </c>
      <c r="I108" s="5">
        <f t="shared" si="13"/>
        <v>596</v>
      </c>
      <c r="J108" s="5">
        <f t="shared" si="13"/>
        <v>1007</v>
      </c>
      <c r="K108" s="5">
        <f t="shared" si="13"/>
        <v>732</v>
      </c>
      <c r="L108" s="5">
        <f t="shared" si="13"/>
        <v>1029</v>
      </c>
      <c r="M108" s="5">
        <f t="shared" si="13"/>
        <v>494</v>
      </c>
      <c r="N108" s="5">
        <f t="shared" si="13"/>
        <v>859</v>
      </c>
      <c r="O108" s="5">
        <f t="shared" si="13"/>
        <v>377</v>
      </c>
      <c r="P108" s="5">
        <f t="shared" si="13"/>
        <v>199</v>
      </c>
      <c r="Q108" s="5">
        <f t="shared" si="13"/>
        <v>98</v>
      </c>
      <c r="R108" s="5">
        <f t="shared" si="13"/>
        <v>353</v>
      </c>
      <c r="S108" s="5">
        <f t="shared" si="13"/>
        <v>204</v>
      </c>
      <c r="T108" s="5">
        <f t="shared" si="13"/>
        <v>430</v>
      </c>
      <c r="U108" s="6">
        <f t="shared" si="13"/>
        <v>96</v>
      </c>
      <c r="V108" s="6">
        <f t="shared" si="13"/>
        <v>137</v>
      </c>
      <c r="W108" s="6">
        <f t="shared" si="13"/>
        <v>229</v>
      </c>
      <c r="X108" s="6">
        <f t="shared" si="13"/>
        <v>139</v>
      </c>
      <c r="Y108" s="6">
        <f t="shared" si="13"/>
        <v>115</v>
      </c>
      <c r="Z108" s="6">
        <f t="shared" si="13"/>
        <v>160</v>
      </c>
      <c r="AA108" s="6">
        <f t="shared" si="13"/>
        <v>349</v>
      </c>
      <c r="AB108" s="6">
        <f t="shared" si="13"/>
        <v>0</v>
      </c>
      <c r="AC108" s="6">
        <v>0</v>
      </c>
      <c r="AD108" s="22">
        <f t="shared" si="14"/>
        <v>12500</v>
      </c>
    </row>
    <row r="109" spans="2:59" x14ac:dyDescent="0.3">
      <c r="B109" s="21" t="s">
        <v>62</v>
      </c>
      <c r="C109" s="5">
        <f t="shared" si="13"/>
        <v>8877</v>
      </c>
      <c r="D109" s="5">
        <f t="shared" si="13"/>
        <v>3592</v>
      </c>
      <c r="E109" s="5">
        <f t="shared" si="13"/>
        <v>3764</v>
      </c>
      <c r="F109" s="5">
        <f t="shared" si="13"/>
        <v>2098</v>
      </c>
      <c r="G109" s="5">
        <f t="shared" si="13"/>
        <v>3062</v>
      </c>
      <c r="H109" s="5">
        <f t="shared" si="13"/>
        <v>4943</v>
      </c>
      <c r="I109" s="5">
        <f t="shared" si="13"/>
        <v>621</v>
      </c>
      <c r="J109" s="5">
        <f t="shared" si="13"/>
        <v>1508</v>
      </c>
      <c r="K109" s="5">
        <f t="shared" si="13"/>
        <v>2932</v>
      </c>
      <c r="L109" s="5">
        <f t="shared" si="13"/>
        <v>2232</v>
      </c>
      <c r="M109" s="5">
        <f t="shared" si="13"/>
        <v>1953</v>
      </c>
      <c r="N109" s="5">
        <f t="shared" si="13"/>
        <v>1820</v>
      </c>
      <c r="O109" s="5">
        <f t="shared" si="13"/>
        <v>3640</v>
      </c>
      <c r="P109" s="5">
        <f t="shared" si="13"/>
        <v>1703</v>
      </c>
      <c r="Q109" s="5">
        <f t="shared" si="13"/>
        <v>2284</v>
      </c>
      <c r="R109" s="5">
        <f t="shared" si="13"/>
        <v>13127</v>
      </c>
      <c r="S109" s="5">
        <f t="shared" si="13"/>
        <v>4411</v>
      </c>
      <c r="T109" s="5">
        <f t="shared" si="13"/>
        <v>21938</v>
      </c>
      <c r="U109" s="6">
        <f t="shared" si="13"/>
        <v>15614</v>
      </c>
      <c r="V109" s="6">
        <f t="shared" si="13"/>
        <v>8665</v>
      </c>
      <c r="W109" s="6">
        <f t="shared" si="13"/>
        <v>21817</v>
      </c>
      <c r="X109" s="6">
        <f t="shared" si="13"/>
        <v>12326</v>
      </c>
      <c r="Y109" s="6">
        <f t="shared" si="13"/>
        <v>19694</v>
      </c>
      <c r="Z109" s="6">
        <f t="shared" si="13"/>
        <v>14979</v>
      </c>
      <c r="AA109" s="6">
        <f t="shared" si="13"/>
        <v>19354</v>
      </c>
      <c r="AB109" s="6">
        <f t="shared" si="13"/>
        <v>0</v>
      </c>
      <c r="AC109" s="6">
        <v>0</v>
      </c>
      <c r="AD109" s="22">
        <f t="shared" si="14"/>
        <v>196954</v>
      </c>
    </row>
    <row r="110" spans="2:59" x14ac:dyDescent="0.3">
      <c r="B110" s="21" t="s">
        <v>10</v>
      </c>
      <c r="C110" s="5">
        <f t="shared" si="13"/>
        <v>681</v>
      </c>
      <c r="D110" s="5">
        <f t="shared" si="13"/>
        <v>513</v>
      </c>
      <c r="E110" s="5">
        <f t="shared" si="13"/>
        <v>473</v>
      </c>
      <c r="F110" s="5">
        <f t="shared" si="13"/>
        <v>374</v>
      </c>
      <c r="G110" s="5">
        <f t="shared" si="13"/>
        <v>543</v>
      </c>
      <c r="H110" s="5">
        <f t="shared" si="13"/>
        <v>636</v>
      </c>
      <c r="I110" s="5">
        <f t="shared" si="13"/>
        <v>11</v>
      </c>
      <c r="J110" s="5">
        <f t="shared" si="13"/>
        <v>154</v>
      </c>
      <c r="K110" s="5">
        <f t="shared" si="13"/>
        <v>253</v>
      </c>
      <c r="L110" s="5">
        <f t="shared" si="13"/>
        <v>439</v>
      </c>
      <c r="M110" s="5">
        <f t="shared" si="13"/>
        <v>339</v>
      </c>
      <c r="N110" s="5">
        <f t="shared" si="13"/>
        <v>460</v>
      </c>
      <c r="O110" s="5">
        <f t="shared" si="13"/>
        <v>31</v>
      </c>
      <c r="P110" s="5">
        <f t="shared" si="13"/>
        <v>48</v>
      </c>
      <c r="Q110" s="5">
        <f t="shared" si="13"/>
        <v>64</v>
      </c>
      <c r="R110" s="5">
        <f t="shared" si="13"/>
        <v>234</v>
      </c>
      <c r="S110" s="5">
        <f t="shared" si="13"/>
        <v>52</v>
      </c>
      <c r="T110" s="5">
        <f t="shared" si="13"/>
        <v>256</v>
      </c>
      <c r="U110" s="6">
        <f t="shared" si="13"/>
        <v>144</v>
      </c>
      <c r="V110" s="6">
        <f t="shared" si="13"/>
        <v>95</v>
      </c>
      <c r="W110" s="6">
        <f t="shared" si="13"/>
        <v>154</v>
      </c>
      <c r="X110" s="6">
        <f t="shared" si="13"/>
        <v>62</v>
      </c>
      <c r="Y110" s="6">
        <f t="shared" si="13"/>
        <v>187</v>
      </c>
      <c r="Z110" s="6">
        <f t="shared" si="13"/>
        <v>132</v>
      </c>
      <c r="AA110" s="6">
        <f t="shared" si="13"/>
        <v>119</v>
      </c>
      <c r="AB110" s="6">
        <f t="shared" si="13"/>
        <v>0</v>
      </c>
      <c r="AC110" s="6">
        <v>0</v>
      </c>
      <c r="AD110" s="22">
        <f t="shared" si="14"/>
        <v>6454</v>
      </c>
    </row>
    <row r="111" spans="2:59" x14ac:dyDescent="0.3">
      <c r="B111" s="21" t="s">
        <v>11</v>
      </c>
      <c r="C111" s="5">
        <f t="shared" si="13"/>
        <v>909</v>
      </c>
      <c r="D111" s="5">
        <f t="shared" si="13"/>
        <v>742</v>
      </c>
      <c r="E111" s="5">
        <f t="shared" si="13"/>
        <v>571</v>
      </c>
      <c r="F111" s="5">
        <f t="shared" si="13"/>
        <v>551</v>
      </c>
      <c r="G111" s="5">
        <f t="shared" si="13"/>
        <v>997</v>
      </c>
      <c r="H111" s="5">
        <f t="shared" si="13"/>
        <v>1714</v>
      </c>
      <c r="I111" s="5">
        <f t="shared" si="13"/>
        <v>228</v>
      </c>
      <c r="J111" s="5">
        <f t="shared" si="13"/>
        <v>9</v>
      </c>
      <c r="K111" s="5">
        <f t="shared" si="13"/>
        <v>339</v>
      </c>
      <c r="L111" s="5">
        <f t="shared" si="13"/>
        <v>328</v>
      </c>
      <c r="M111" s="5">
        <f t="shared" si="13"/>
        <v>231</v>
      </c>
      <c r="N111" s="5">
        <f t="shared" si="13"/>
        <v>529</v>
      </c>
      <c r="O111" s="5">
        <f t="shared" si="13"/>
        <v>213</v>
      </c>
      <c r="P111" s="5">
        <f t="shared" si="13"/>
        <v>145</v>
      </c>
      <c r="Q111" s="5">
        <f t="shared" si="13"/>
        <v>124</v>
      </c>
      <c r="R111" s="5">
        <f t="shared" si="13"/>
        <v>407</v>
      </c>
      <c r="S111" s="5">
        <f t="shared" si="13"/>
        <v>180</v>
      </c>
      <c r="T111" s="5">
        <f t="shared" si="13"/>
        <v>325</v>
      </c>
      <c r="U111" s="6">
        <f t="shared" si="13"/>
        <v>320</v>
      </c>
      <c r="V111" s="6">
        <f t="shared" si="13"/>
        <v>192</v>
      </c>
      <c r="W111" s="6">
        <f t="shared" si="13"/>
        <v>317</v>
      </c>
      <c r="X111" s="6">
        <f t="shared" si="13"/>
        <v>320</v>
      </c>
      <c r="Y111" s="6">
        <f t="shared" si="13"/>
        <v>391</v>
      </c>
      <c r="Z111" s="6">
        <f t="shared" si="13"/>
        <v>411</v>
      </c>
      <c r="AA111" s="6">
        <f t="shared" si="13"/>
        <v>401</v>
      </c>
      <c r="AB111" s="6">
        <f t="shared" si="13"/>
        <v>0</v>
      </c>
      <c r="AC111" s="6">
        <v>0</v>
      </c>
      <c r="AD111" s="22">
        <f t="shared" si="14"/>
        <v>10894</v>
      </c>
    </row>
    <row r="112" spans="2:59" x14ac:dyDescent="0.3">
      <c r="B112" s="21" t="s">
        <v>63</v>
      </c>
      <c r="C112" s="5">
        <f t="shared" si="13"/>
        <v>778</v>
      </c>
      <c r="D112" s="5">
        <f t="shared" si="13"/>
        <v>664</v>
      </c>
      <c r="E112" s="5">
        <f t="shared" si="13"/>
        <v>504</v>
      </c>
      <c r="F112" s="5">
        <f t="shared" si="13"/>
        <v>461</v>
      </c>
      <c r="G112" s="5">
        <f t="shared" si="13"/>
        <v>820</v>
      </c>
      <c r="H112" s="5">
        <f t="shared" si="13"/>
        <v>3256</v>
      </c>
      <c r="I112" s="5">
        <f t="shared" si="13"/>
        <v>332</v>
      </c>
      <c r="J112" s="5">
        <f t="shared" si="13"/>
        <v>325</v>
      </c>
      <c r="K112" s="5">
        <f t="shared" si="13"/>
        <v>12</v>
      </c>
      <c r="L112" s="5">
        <f t="shared" si="13"/>
        <v>88</v>
      </c>
      <c r="M112" s="5">
        <f t="shared" si="13"/>
        <v>199</v>
      </c>
      <c r="N112" s="5">
        <f t="shared" si="13"/>
        <v>323</v>
      </c>
      <c r="O112" s="5">
        <f t="shared" si="13"/>
        <v>332</v>
      </c>
      <c r="P112" s="5">
        <f t="shared" si="13"/>
        <v>158</v>
      </c>
      <c r="Q112" s="5">
        <f t="shared" si="13"/>
        <v>102</v>
      </c>
      <c r="R112" s="5">
        <f t="shared" si="13"/>
        <v>270</v>
      </c>
      <c r="S112" s="5">
        <f t="shared" si="13"/>
        <v>154</v>
      </c>
      <c r="T112" s="5">
        <f t="shared" si="13"/>
        <v>484</v>
      </c>
      <c r="U112" s="6">
        <f t="shared" si="13"/>
        <v>265</v>
      </c>
      <c r="V112" s="6">
        <f t="shared" si="13"/>
        <v>247</v>
      </c>
      <c r="W112" s="6">
        <f t="shared" si="13"/>
        <v>440</v>
      </c>
      <c r="X112" s="6">
        <f t="shared" si="13"/>
        <v>149</v>
      </c>
      <c r="Y112" s="6">
        <f t="shared" si="13"/>
        <v>183</v>
      </c>
      <c r="Z112" s="6">
        <f t="shared" si="13"/>
        <v>248</v>
      </c>
      <c r="AA112" s="6">
        <f t="shared" si="13"/>
        <v>627</v>
      </c>
      <c r="AB112" s="6">
        <f t="shared" si="13"/>
        <v>0</v>
      </c>
      <c r="AC112" s="6">
        <v>0</v>
      </c>
      <c r="AD112" s="22">
        <f t="shared" si="14"/>
        <v>11421</v>
      </c>
    </row>
    <row r="113" spans="2:32" x14ac:dyDescent="0.3">
      <c r="B113" s="21" t="s">
        <v>13</v>
      </c>
      <c r="C113" s="5">
        <f t="shared" si="13"/>
        <v>583</v>
      </c>
      <c r="D113" s="5">
        <f t="shared" si="13"/>
        <v>579</v>
      </c>
      <c r="E113" s="5">
        <f t="shared" si="13"/>
        <v>531</v>
      </c>
      <c r="F113" s="5">
        <f t="shared" si="13"/>
        <v>435</v>
      </c>
      <c r="G113" s="5">
        <f t="shared" si="13"/>
        <v>796</v>
      </c>
      <c r="H113" s="5">
        <f t="shared" si="13"/>
        <v>2912</v>
      </c>
      <c r="I113" s="5">
        <f t="shared" si="13"/>
        <v>445</v>
      </c>
      <c r="J113" s="5">
        <f t="shared" si="13"/>
        <v>335</v>
      </c>
      <c r="K113" s="5">
        <f t="shared" si="13"/>
        <v>61</v>
      </c>
      <c r="L113" s="5">
        <f t="shared" si="13"/>
        <v>11</v>
      </c>
      <c r="M113" s="5">
        <f t="shared" si="13"/>
        <v>75</v>
      </c>
      <c r="N113" s="5">
        <f t="shared" si="13"/>
        <v>413</v>
      </c>
      <c r="O113" s="5">
        <f t="shared" si="13"/>
        <v>388</v>
      </c>
      <c r="P113" s="5">
        <f t="shared" si="13"/>
        <v>230</v>
      </c>
      <c r="Q113" s="5">
        <f t="shared" si="13"/>
        <v>106</v>
      </c>
      <c r="R113" s="5">
        <f t="shared" si="13"/>
        <v>318</v>
      </c>
      <c r="S113" s="5">
        <f t="shared" si="13"/>
        <v>156</v>
      </c>
      <c r="T113" s="5">
        <f t="shared" si="13"/>
        <v>434</v>
      </c>
      <c r="U113" s="6">
        <f t="shared" si="13"/>
        <v>292</v>
      </c>
      <c r="V113" s="6">
        <f t="shared" si="13"/>
        <v>150</v>
      </c>
      <c r="W113" s="6">
        <f t="shared" si="13"/>
        <v>347</v>
      </c>
      <c r="X113" s="6">
        <f t="shared" si="13"/>
        <v>167</v>
      </c>
      <c r="Y113" s="6">
        <f t="shared" si="13"/>
        <v>293</v>
      </c>
      <c r="Z113" s="6">
        <f t="shared" si="13"/>
        <v>226</v>
      </c>
      <c r="AA113" s="6">
        <f t="shared" si="13"/>
        <v>440</v>
      </c>
      <c r="AB113" s="6">
        <f t="shared" si="13"/>
        <v>0</v>
      </c>
      <c r="AC113" s="6">
        <v>0</v>
      </c>
      <c r="AD113" s="22">
        <f t="shared" si="14"/>
        <v>10723</v>
      </c>
    </row>
    <row r="114" spans="2:32" x14ac:dyDescent="0.3">
      <c r="B114" s="21" t="s">
        <v>51</v>
      </c>
      <c r="C114" s="5">
        <f t="shared" si="13"/>
        <v>603</v>
      </c>
      <c r="D114" s="5">
        <f t="shared" si="13"/>
        <v>439</v>
      </c>
      <c r="E114" s="5">
        <f t="shared" si="13"/>
        <v>372</v>
      </c>
      <c r="F114" s="5">
        <f t="shared" si="13"/>
        <v>253</v>
      </c>
      <c r="G114" s="5">
        <f t="shared" si="13"/>
        <v>527</v>
      </c>
      <c r="H114" s="5">
        <f t="shared" si="13"/>
        <v>2402</v>
      </c>
      <c r="I114" s="5">
        <f t="shared" si="13"/>
        <v>365</v>
      </c>
      <c r="J114" s="5">
        <f t="shared" si="13"/>
        <v>269</v>
      </c>
      <c r="K114" s="5">
        <f t="shared" si="13"/>
        <v>166</v>
      </c>
      <c r="L114" s="5">
        <f t="shared" si="13"/>
        <v>74</v>
      </c>
      <c r="M114" s="5">
        <f t="shared" si="13"/>
        <v>4</v>
      </c>
      <c r="N114" s="5">
        <f t="shared" si="13"/>
        <v>38</v>
      </c>
      <c r="O114" s="5">
        <f t="shared" si="13"/>
        <v>317</v>
      </c>
      <c r="P114" s="5">
        <f t="shared" si="13"/>
        <v>125</v>
      </c>
      <c r="Q114" s="5">
        <f t="shared" si="13"/>
        <v>133</v>
      </c>
      <c r="R114" s="5">
        <f t="shared" si="13"/>
        <v>282</v>
      </c>
      <c r="S114" s="5">
        <f t="shared" si="13"/>
        <v>101</v>
      </c>
      <c r="T114" s="5">
        <f t="shared" si="13"/>
        <v>346</v>
      </c>
      <c r="U114" s="6">
        <f t="shared" si="13"/>
        <v>158</v>
      </c>
      <c r="V114" s="6">
        <f t="shared" si="13"/>
        <v>166</v>
      </c>
      <c r="W114" s="6">
        <f t="shared" si="13"/>
        <v>283</v>
      </c>
      <c r="X114" s="6">
        <f>+X17+X49+X81</f>
        <v>78</v>
      </c>
      <c r="Y114" s="6">
        <f>+Y17+Y49+Y81</f>
        <v>137</v>
      </c>
      <c r="Z114" s="6">
        <f>+Z17+Z49+Z81</f>
        <v>209</v>
      </c>
      <c r="AA114" s="6">
        <f>+AA17+AA49+AA81</f>
        <v>277</v>
      </c>
      <c r="AB114" s="6">
        <f>+AB17+AB49+AB81</f>
        <v>0</v>
      </c>
      <c r="AC114" s="6">
        <v>0</v>
      </c>
      <c r="AD114" s="22">
        <f t="shared" si="14"/>
        <v>8124</v>
      </c>
    </row>
    <row r="115" spans="2:32" x14ac:dyDescent="0.3">
      <c r="B115" s="21" t="s">
        <v>15</v>
      </c>
      <c r="C115" s="5">
        <f t="shared" ref="C115:AB124" si="15">+C18+C50+C82</f>
        <v>704</v>
      </c>
      <c r="D115" s="5">
        <f t="shared" si="15"/>
        <v>610</v>
      </c>
      <c r="E115" s="5">
        <f t="shared" si="15"/>
        <v>646</v>
      </c>
      <c r="F115" s="5">
        <f t="shared" si="15"/>
        <v>608</v>
      </c>
      <c r="G115" s="5">
        <f t="shared" si="15"/>
        <v>799</v>
      </c>
      <c r="H115" s="5">
        <f t="shared" si="15"/>
        <v>2452</v>
      </c>
      <c r="I115" s="5">
        <f t="shared" si="15"/>
        <v>468</v>
      </c>
      <c r="J115" s="5">
        <f t="shared" si="15"/>
        <v>552</v>
      </c>
      <c r="K115" s="5">
        <f t="shared" si="15"/>
        <v>364</v>
      </c>
      <c r="L115" s="5">
        <f t="shared" si="15"/>
        <v>461</v>
      </c>
      <c r="M115" s="5">
        <f t="shared" si="15"/>
        <v>69</v>
      </c>
      <c r="N115" s="5">
        <f t="shared" si="15"/>
        <v>4</v>
      </c>
      <c r="O115" s="5">
        <f t="shared" si="15"/>
        <v>322</v>
      </c>
      <c r="P115" s="5">
        <f t="shared" si="15"/>
        <v>177</v>
      </c>
      <c r="Q115" s="5">
        <f t="shared" si="15"/>
        <v>109</v>
      </c>
      <c r="R115" s="5">
        <f t="shared" si="15"/>
        <v>347</v>
      </c>
      <c r="S115" s="5">
        <f t="shared" si="15"/>
        <v>103</v>
      </c>
      <c r="T115" s="5">
        <f t="shared" si="15"/>
        <v>390</v>
      </c>
      <c r="U115" s="6">
        <f t="shared" si="15"/>
        <v>322</v>
      </c>
      <c r="V115" s="6">
        <f t="shared" si="15"/>
        <v>156</v>
      </c>
      <c r="W115" s="6">
        <f t="shared" si="15"/>
        <v>330</v>
      </c>
      <c r="X115" s="6">
        <f t="shared" si="15"/>
        <v>132</v>
      </c>
      <c r="Y115" s="6">
        <f t="shared" si="15"/>
        <v>252</v>
      </c>
      <c r="Z115" s="6">
        <f t="shared" si="15"/>
        <v>191</v>
      </c>
      <c r="AA115" s="6">
        <f t="shared" si="15"/>
        <v>474</v>
      </c>
      <c r="AB115" s="6">
        <f t="shared" si="15"/>
        <v>0</v>
      </c>
      <c r="AC115" s="6">
        <v>0</v>
      </c>
      <c r="AD115" s="22">
        <f t="shared" si="14"/>
        <v>11042</v>
      </c>
    </row>
    <row r="116" spans="2:32" x14ac:dyDescent="0.3">
      <c r="B116" s="21" t="s">
        <v>16</v>
      </c>
      <c r="C116" s="5">
        <f t="shared" si="15"/>
        <v>395</v>
      </c>
      <c r="D116" s="5">
        <f t="shared" si="15"/>
        <v>595</v>
      </c>
      <c r="E116" s="5">
        <f t="shared" si="15"/>
        <v>355</v>
      </c>
      <c r="F116" s="5">
        <f t="shared" si="15"/>
        <v>252</v>
      </c>
      <c r="G116" s="5">
        <f t="shared" si="15"/>
        <v>287</v>
      </c>
      <c r="H116" s="5">
        <f t="shared" si="15"/>
        <v>1710</v>
      </c>
      <c r="I116" s="5">
        <f t="shared" si="15"/>
        <v>19</v>
      </c>
      <c r="J116" s="5">
        <f t="shared" si="15"/>
        <v>143</v>
      </c>
      <c r="K116" s="5">
        <f t="shared" si="15"/>
        <v>213</v>
      </c>
      <c r="L116" s="5">
        <f t="shared" si="15"/>
        <v>369</v>
      </c>
      <c r="M116" s="5">
        <f t="shared" si="15"/>
        <v>128</v>
      </c>
      <c r="N116" s="5">
        <f t="shared" si="15"/>
        <v>200</v>
      </c>
      <c r="O116" s="5">
        <f t="shared" si="15"/>
        <v>25</v>
      </c>
      <c r="P116" s="5">
        <f t="shared" si="15"/>
        <v>806</v>
      </c>
      <c r="Q116" s="5">
        <f t="shared" si="15"/>
        <v>1230</v>
      </c>
      <c r="R116" s="5">
        <f t="shared" si="15"/>
        <v>4958</v>
      </c>
      <c r="S116" s="5">
        <f t="shared" si="15"/>
        <v>1525</v>
      </c>
      <c r="T116" s="5">
        <f t="shared" si="15"/>
        <v>8740</v>
      </c>
      <c r="U116" s="6">
        <f t="shared" si="15"/>
        <v>6008</v>
      </c>
      <c r="V116" s="6">
        <f t="shared" si="15"/>
        <v>3095</v>
      </c>
      <c r="W116" s="6">
        <f t="shared" si="15"/>
        <v>8106</v>
      </c>
      <c r="X116" s="6">
        <f t="shared" si="15"/>
        <v>4775</v>
      </c>
      <c r="Y116" s="6">
        <f t="shared" si="15"/>
        <v>7146</v>
      </c>
      <c r="Z116" s="6">
        <f t="shared" si="15"/>
        <v>5162</v>
      </c>
      <c r="AA116" s="6">
        <f t="shared" si="15"/>
        <v>7692</v>
      </c>
      <c r="AB116" s="6">
        <f t="shared" si="15"/>
        <v>0</v>
      </c>
      <c r="AC116" s="6">
        <v>0</v>
      </c>
      <c r="AD116" s="22">
        <f t="shared" si="14"/>
        <v>63934</v>
      </c>
    </row>
    <row r="117" spans="2:32" x14ac:dyDescent="0.3">
      <c r="B117" s="21" t="s">
        <v>64</v>
      </c>
      <c r="C117" s="5">
        <f t="shared" si="15"/>
        <v>96</v>
      </c>
      <c r="D117" s="5">
        <f t="shared" si="15"/>
        <v>139</v>
      </c>
      <c r="E117" s="5">
        <f t="shared" si="15"/>
        <v>49</v>
      </c>
      <c r="F117" s="5">
        <f t="shared" si="15"/>
        <v>66</v>
      </c>
      <c r="G117" s="5">
        <f t="shared" si="15"/>
        <v>213</v>
      </c>
      <c r="H117" s="5">
        <f t="shared" si="15"/>
        <v>1538</v>
      </c>
      <c r="I117" s="5">
        <f t="shared" si="15"/>
        <v>26</v>
      </c>
      <c r="J117" s="5">
        <f t="shared" si="15"/>
        <v>155</v>
      </c>
      <c r="K117" s="5">
        <f t="shared" si="15"/>
        <v>151</v>
      </c>
      <c r="L117" s="5">
        <f t="shared" si="15"/>
        <v>105</v>
      </c>
      <c r="M117" s="5">
        <f t="shared" si="15"/>
        <v>82</v>
      </c>
      <c r="N117" s="5">
        <f t="shared" si="15"/>
        <v>162</v>
      </c>
      <c r="O117" s="5">
        <f t="shared" si="15"/>
        <v>620</v>
      </c>
      <c r="P117" s="5">
        <f t="shared" si="15"/>
        <v>33</v>
      </c>
      <c r="Q117" s="5">
        <f t="shared" si="15"/>
        <v>1537</v>
      </c>
      <c r="R117" s="5">
        <f t="shared" si="15"/>
        <v>3976</v>
      </c>
      <c r="S117" s="5">
        <f t="shared" si="15"/>
        <v>1247</v>
      </c>
      <c r="T117" s="5">
        <f t="shared" si="15"/>
        <v>5634</v>
      </c>
      <c r="U117" s="6">
        <f t="shared" si="15"/>
        <v>3095</v>
      </c>
      <c r="V117" s="6">
        <f t="shared" si="15"/>
        <v>1231</v>
      </c>
      <c r="W117" s="6">
        <f t="shared" si="15"/>
        <v>2408</v>
      </c>
      <c r="X117" s="6">
        <f t="shared" si="15"/>
        <v>1554</v>
      </c>
      <c r="Y117" s="6">
        <f t="shared" si="15"/>
        <v>1854</v>
      </c>
      <c r="Z117" s="6">
        <f t="shared" si="15"/>
        <v>1648</v>
      </c>
      <c r="AA117" s="6">
        <f t="shared" si="15"/>
        <v>2740</v>
      </c>
      <c r="AB117" s="6">
        <f t="shared" si="15"/>
        <v>0</v>
      </c>
      <c r="AC117" s="6">
        <v>0</v>
      </c>
      <c r="AD117" s="22">
        <f t="shared" si="14"/>
        <v>30359</v>
      </c>
    </row>
    <row r="118" spans="2:32" x14ac:dyDescent="0.3">
      <c r="B118" s="21" t="s">
        <v>18</v>
      </c>
      <c r="C118" s="5">
        <f t="shared" si="15"/>
        <v>103</v>
      </c>
      <c r="D118" s="5">
        <f t="shared" si="15"/>
        <v>156</v>
      </c>
      <c r="E118" s="5">
        <f t="shared" si="15"/>
        <v>74</v>
      </c>
      <c r="F118" s="5">
        <f t="shared" si="15"/>
        <v>63</v>
      </c>
      <c r="G118" s="5">
        <f t="shared" si="15"/>
        <v>97</v>
      </c>
      <c r="H118" s="5">
        <f t="shared" si="15"/>
        <v>2611</v>
      </c>
      <c r="I118" s="5">
        <f t="shared" si="15"/>
        <v>43</v>
      </c>
      <c r="J118" s="5">
        <f t="shared" si="15"/>
        <v>94</v>
      </c>
      <c r="K118" s="5">
        <f t="shared" si="15"/>
        <v>79</v>
      </c>
      <c r="L118" s="5">
        <f t="shared" si="15"/>
        <v>114</v>
      </c>
      <c r="M118" s="5">
        <f t="shared" si="15"/>
        <v>123</v>
      </c>
      <c r="N118" s="5">
        <f t="shared" si="15"/>
        <v>65</v>
      </c>
      <c r="O118" s="5">
        <f t="shared" si="15"/>
        <v>1384</v>
      </c>
      <c r="P118" s="5">
        <f t="shared" si="15"/>
        <v>1451</v>
      </c>
      <c r="Q118" s="5">
        <f t="shared" si="15"/>
        <v>29</v>
      </c>
      <c r="R118" s="5">
        <f t="shared" si="15"/>
        <v>222</v>
      </c>
      <c r="S118" s="5">
        <f t="shared" si="15"/>
        <v>253</v>
      </c>
      <c r="T118" s="5">
        <f t="shared" si="15"/>
        <v>1286</v>
      </c>
      <c r="U118" s="6">
        <f t="shared" si="15"/>
        <v>788</v>
      </c>
      <c r="V118" s="6">
        <f t="shared" si="15"/>
        <v>431</v>
      </c>
      <c r="W118" s="6">
        <f t="shared" si="15"/>
        <v>767</v>
      </c>
      <c r="X118" s="6">
        <f t="shared" si="15"/>
        <v>470</v>
      </c>
      <c r="Y118" s="6">
        <f t="shared" si="15"/>
        <v>635</v>
      </c>
      <c r="Z118" s="6">
        <f t="shared" si="15"/>
        <v>731</v>
      </c>
      <c r="AA118" s="6">
        <f t="shared" si="15"/>
        <v>851</v>
      </c>
      <c r="AB118" s="6">
        <f t="shared" si="15"/>
        <v>0</v>
      </c>
      <c r="AC118" s="6">
        <v>0</v>
      </c>
      <c r="AD118" s="22">
        <f t="shared" si="14"/>
        <v>12920</v>
      </c>
    </row>
    <row r="119" spans="2:32" x14ac:dyDescent="0.3">
      <c r="B119" s="21" t="s">
        <v>19</v>
      </c>
      <c r="C119" s="5">
        <f t="shared" si="15"/>
        <v>228</v>
      </c>
      <c r="D119" s="5">
        <f t="shared" si="15"/>
        <v>241</v>
      </c>
      <c r="E119" s="5">
        <f t="shared" si="15"/>
        <v>166</v>
      </c>
      <c r="F119" s="5">
        <f t="shared" si="15"/>
        <v>165</v>
      </c>
      <c r="G119" s="5">
        <f t="shared" si="15"/>
        <v>389</v>
      </c>
      <c r="H119" s="5">
        <f t="shared" si="15"/>
        <v>14008</v>
      </c>
      <c r="I119" s="5">
        <f t="shared" si="15"/>
        <v>280</v>
      </c>
      <c r="J119" s="5">
        <f t="shared" si="15"/>
        <v>453</v>
      </c>
      <c r="K119" s="5">
        <f t="shared" si="15"/>
        <v>289</v>
      </c>
      <c r="L119" s="5">
        <f t="shared" si="15"/>
        <v>339</v>
      </c>
      <c r="M119" s="5">
        <f t="shared" si="15"/>
        <v>370</v>
      </c>
      <c r="N119" s="5">
        <f t="shared" si="15"/>
        <v>393</v>
      </c>
      <c r="O119" s="5">
        <f t="shared" si="15"/>
        <v>7359</v>
      </c>
      <c r="P119" s="5">
        <f t="shared" si="15"/>
        <v>4922</v>
      </c>
      <c r="Q119" s="5">
        <f t="shared" si="15"/>
        <v>208</v>
      </c>
      <c r="R119" s="5">
        <f t="shared" si="15"/>
        <v>142</v>
      </c>
      <c r="S119" s="5">
        <f t="shared" si="15"/>
        <v>1118</v>
      </c>
      <c r="T119" s="5">
        <f t="shared" si="15"/>
        <v>4680</v>
      </c>
      <c r="U119" s="6">
        <f t="shared" si="15"/>
        <v>1508</v>
      </c>
      <c r="V119" s="6">
        <f t="shared" si="15"/>
        <v>1294</v>
      </c>
      <c r="W119" s="6">
        <f t="shared" si="15"/>
        <v>3114</v>
      </c>
      <c r="X119" s="6">
        <f t="shared" si="15"/>
        <v>1722</v>
      </c>
      <c r="Y119" s="6">
        <f t="shared" si="15"/>
        <v>2610</v>
      </c>
      <c r="Z119" s="6">
        <f t="shared" si="15"/>
        <v>2587</v>
      </c>
      <c r="AA119" s="6">
        <f t="shared" si="15"/>
        <v>3617</v>
      </c>
      <c r="AB119" s="6">
        <f t="shared" si="15"/>
        <v>0</v>
      </c>
      <c r="AC119" s="6">
        <v>0</v>
      </c>
      <c r="AD119" s="22">
        <f t="shared" si="14"/>
        <v>52202</v>
      </c>
    </row>
    <row r="120" spans="2:32" x14ac:dyDescent="0.3">
      <c r="B120" s="21" t="s">
        <v>65</v>
      </c>
      <c r="C120" s="5">
        <f t="shared" si="15"/>
        <v>114</v>
      </c>
      <c r="D120" s="5">
        <f t="shared" si="15"/>
        <v>219</v>
      </c>
      <c r="E120" s="5">
        <f t="shared" si="15"/>
        <v>135</v>
      </c>
      <c r="F120" s="5">
        <f t="shared" si="15"/>
        <v>141</v>
      </c>
      <c r="G120" s="5">
        <f t="shared" si="15"/>
        <v>119</v>
      </c>
      <c r="H120" s="5">
        <f t="shared" si="15"/>
        <v>6016</v>
      </c>
      <c r="I120" s="5">
        <f t="shared" si="15"/>
        <v>34</v>
      </c>
      <c r="J120" s="5">
        <f t="shared" si="15"/>
        <v>141</v>
      </c>
      <c r="K120" s="5">
        <f t="shared" si="15"/>
        <v>161</v>
      </c>
      <c r="L120" s="5">
        <f t="shared" si="15"/>
        <v>187</v>
      </c>
      <c r="M120" s="5">
        <f t="shared" si="15"/>
        <v>132</v>
      </c>
      <c r="N120" s="5">
        <f t="shared" si="15"/>
        <v>141</v>
      </c>
      <c r="O120" s="5">
        <f t="shared" si="15"/>
        <v>1784</v>
      </c>
      <c r="P120" s="5">
        <f t="shared" si="15"/>
        <v>1721</v>
      </c>
      <c r="Q120" s="5">
        <f t="shared" si="15"/>
        <v>180</v>
      </c>
      <c r="R120" s="5">
        <f t="shared" si="15"/>
        <v>899</v>
      </c>
      <c r="S120" s="5">
        <f t="shared" si="15"/>
        <v>9</v>
      </c>
      <c r="T120" s="5">
        <f t="shared" si="15"/>
        <v>1085</v>
      </c>
      <c r="U120" s="5">
        <f t="shared" si="15"/>
        <v>625</v>
      </c>
      <c r="V120" s="5">
        <f t="shared" si="15"/>
        <v>412</v>
      </c>
      <c r="W120" s="5">
        <f t="shared" si="15"/>
        <v>1427</v>
      </c>
      <c r="X120" s="5">
        <f t="shared" si="15"/>
        <v>982</v>
      </c>
      <c r="Y120" s="5">
        <f t="shared" si="15"/>
        <v>1491</v>
      </c>
      <c r="Z120" s="5">
        <f t="shared" si="15"/>
        <v>1536</v>
      </c>
      <c r="AA120" s="5">
        <f t="shared" si="15"/>
        <v>1713</v>
      </c>
      <c r="AB120" s="5">
        <f t="shared" si="15"/>
        <v>0</v>
      </c>
      <c r="AC120" s="6">
        <v>0</v>
      </c>
      <c r="AD120" s="22">
        <f t="shared" si="14"/>
        <v>21404</v>
      </c>
    </row>
    <row r="121" spans="2:32" x14ac:dyDescent="0.3">
      <c r="B121" s="21" t="s">
        <v>21</v>
      </c>
      <c r="C121" s="5">
        <f t="shared" si="15"/>
        <v>203</v>
      </c>
      <c r="D121" s="5">
        <f t="shared" si="15"/>
        <v>340</v>
      </c>
      <c r="E121" s="5">
        <f t="shared" si="15"/>
        <v>192</v>
      </c>
      <c r="F121" s="5">
        <f t="shared" si="15"/>
        <v>174</v>
      </c>
      <c r="G121" s="5">
        <f t="shared" si="15"/>
        <v>340</v>
      </c>
      <c r="H121" s="5">
        <f t="shared" si="15"/>
        <v>22795</v>
      </c>
      <c r="I121" s="5">
        <f t="shared" si="15"/>
        <v>263</v>
      </c>
      <c r="J121" s="5">
        <f t="shared" si="15"/>
        <v>357</v>
      </c>
      <c r="K121" s="5">
        <f t="shared" si="15"/>
        <v>465</v>
      </c>
      <c r="L121" s="5">
        <f t="shared" si="15"/>
        <v>458</v>
      </c>
      <c r="M121" s="5">
        <f t="shared" si="15"/>
        <v>317</v>
      </c>
      <c r="N121" s="5">
        <f t="shared" si="15"/>
        <v>396</v>
      </c>
      <c r="O121" s="5">
        <f t="shared" si="15"/>
        <v>10219</v>
      </c>
      <c r="P121" s="5">
        <f t="shared" si="15"/>
        <v>7100</v>
      </c>
      <c r="Q121" s="5">
        <f t="shared" si="15"/>
        <v>1058</v>
      </c>
      <c r="R121" s="5">
        <f t="shared" si="15"/>
        <v>3466</v>
      </c>
      <c r="S121" s="5">
        <f t="shared" si="15"/>
        <v>899</v>
      </c>
      <c r="T121" s="5">
        <f t="shared" si="15"/>
        <v>101</v>
      </c>
      <c r="U121" s="6">
        <f t="shared" si="15"/>
        <v>2106</v>
      </c>
      <c r="V121" s="6">
        <f t="shared" si="15"/>
        <v>1128</v>
      </c>
      <c r="W121" s="6">
        <f t="shared" si="15"/>
        <v>3379</v>
      </c>
      <c r="X121" s="6">
        <f t="shared" si="15"/>
        <v>1710</v>
      </c>
      <c r="Y121" s="6">
        <f t="shared" si="15"/>
        <v>2597</v>
      </c>
      <c r="Z121" s="6">
        <f t="shared" si="15"/>
        <v>2660</v>
      </c>
      <c r="AA121" s="6">
        <f t="shared" si="15"/>
        <v>3550</v>
      </c>
      <c r="AB121" s="6">
        <f t="shared" si="15"/>
        <v>0</v>
      </c>
      <c r="AC121" s="6">
        <v>0</v>
      </c>
      <c r="AD121" s="22">
        <f t="shared" si="14"/>
        <v>66273</v>
      </c>
    </row>
    <row r="122" spans="2:32" x14ac:dyDescent="0.3">
      <c r="B122" s="21" t="s">
        <v>66</v>
      </c>
      <c r="C122" s="5">
        <f t="shared" si="15"/>
        <v>137</v>
      </c>
      <c r="D122" s="5">
        <f t="shared" si="15"/>
        <v>122</v>
      </c>
      <c r="E122" s="5">
        <f t="shared" si="15"/>
        <v>113</v>
      </c>
      <c r="F122" s="5">
        <f t="shared" si="15"/>
        <v>132</v>
      </c>
      <c r="G122" s="5">
        <f t="shared" si="15"/>
        <v>104</v>
      </c>
      <c r="H122" s="5">
        <f t="shared" si="15"/>
        <v>17966</v>
      </c>
      <c r="I122" s="5">
        <f t="shared" si="15"/>
        <v>202</v>
      </c>
      <c r="J122" s="5">
        <f t="shared" si="15"/>
        <v>334</v>
      </c>
      <c r="K122" s="5">
        <f t="shared" si="15"/>
        <v>306</v>
      </c>
      <c r="L122" s="5">
        <f t="shared" si="15"/>
        <v>425</v>
      </c>
      <c r="M122" s="5">
        <f t="shared" si="15"/>
        <v>192</v>
      </c>
      <c r="N122" s="5">
        <f t="shared" si="15"/>
        <v>505</v>
      </c>
      <c r="O122" s="5">
        <f t="shared" si="15"/>
        <v>8404</v>
      </c>
      <c r="P122" s="5">
        <f t="shared" si="15"/>
        <v>5229</v>
      </c>
      <c r="Q122" s="5">
        <f t="shared" si="15"/>
        <v>803</v>
      </c>
      <c r="R122" s="5">
        <f t="shared" si="15"/>
        <v>1220</v>
      </c>
      <c r="S122" s="5">
        <f t="shared" si="15"/>
        <v>690</v>
      </c>
      <c r="T122" s="5">
        <f t="shared" si="15"/>
        <v>2173</v>
      </c>
      <c r="U122" s="6">
        <f t="shared" si="15"/>
        <v>120</v>
      </c>
      <c r="V122" s="6">
        <f t="shared" si="15"/>
        <v>462</v>
      </c>
      <c r="W122" s="6">
        <f t="shared" si="15"/>
        <v>1757</v>
      </c>
      <c r="X122" s="6">
        <f t="shared" si="15"/>
        <v>811</v>
      </c>
      <c r="Y122" s="6">
        <f t="shared" si="15"/>
        <v>1464</v>
      </c>
      <c r="Z122" s="6">
        <f t="shared" si="15"/>
        <v>1380</v>
      </c>
      <c r="AA122" s="6">
        <f t="shared" si="15"/>
        <v>2726</v>
      </c>
      <c r="AB122" s="6">
        <f t="shared" si="15"/>
        <v>0</v>
      </c>
      <c r="AC122" s="6">
        <v>0</v>
      </c>
      <c r="AD122" s="22">
        <f t="shared" si="14"/>
        <v>47777</v>
      </c>
    </row>
    <row r="123" spans="2:32" x14ac:dyDescent="0.3">
      <c r="B123" s="21" t="s">
        <v>22</v>
      </c>
      <c r="C123" s="5">
        <f t="shared" si="15"/>
        <v>97</v>
      </c>
      <c r="D123" s="5">
        <f t="shared" si="15"/>
        <v>156</v>
      </c>
      <c r="E123" s="5">
        <f t="shared" si="15"/>
        <v>77</v>
      </c>
      <c r="F123" s="5">
        <f t="shared" si="15"/>
        <v>85</v>
      </c>
      <c r="G123" s="5">
        <f t="shared" si="15"/>
        <v>70</v>
      </c>
      <c r="H123" s="5">
        <f t="shared" si="15"/>
        <v>9244</v>
      </c>
      <c r="I123" s="5">
        <f t="shared" si="15"/>
        <v>151</v>
      </c>
      <c r="J123" s="5">
        <f t="shared" si="15"/>
        <v>231</v>
      </c>
      <c r="K123" s="5">
        <f t="shared" si="15"/>
        <v>247</v>
      </c>
      <c r="L123" s="5">
        <f t="shared" si="15"/>
        <v>199</v>
      </c>
      <c r="M123" s="5">
        <f t="shared" si="15"/>
        <v>177</v>
      </c>
      <c r="N123" s="5">
        <f t="shared" si="15"/>
        <v>280</v>
      </c>
      <c r="O123" s="5">
        <f t="shared" si="15"/>
        <v>3425</v>
      </c>
      <c r="P123" s="5">
        <f t="shared" si="15"/>
        <v>2148</v>
      </c>
      <c r="Q123" s="5">
        <f t="shared" si="15"/>
        <v>467</v>
      </c>
      <c r="R123" s="5">
        <f t="shared" si="15"/>
        <v>1137</v>
      </c>
      <c r="S123" s="5">
        <f t="shared" si="15"/>
        <v>395</v>
      </c>
      <c r="T123" s="5">
        <f t="shared" si="15"/>
        <v>864</v>
      </c>
      <c r="U123" s="6">
        <f t="shared" si="15"/>
        <v>439</v>
      </c>
      <c r="V123" s="6">
        <f t="shared" si="15"/>
        <v>42</v>
      </c>
      <c r="W123" s="6">
        <f t="shared" si="15"/>
        <v>1245</v>
      </c>
      <c r="X123" s="6">
        <f t="shared" si="15"/>
        <v>749</v>
      </c>
      <c r="Y123" s="6">
        <f t="shared" si="15"/>
        <v>1393</v>
      </c>
      <c r="Z123" s="6">
        <f t="shared" si="15"/>
        <v>1665</v>
      </c>
      <c r="AA123" s="6">
        <f t="shared" si="15"/>
        <v>1277</v>
      </c>
      <c r="AB123" s="6">
        <f t="shared" si="15"/>
        <v>0</v>
      </c>
      <c r="AC123" s="6">
        <v>0</v>
      </c>
      <c r="AD123" s="22">
        <f t="shared" si="14"/>
        <v>26260</v>
      </c>
    </row>
    <row r="124" spans="2:32" x14ac:dyDescent="0.3">
      <c r="B124" s="21" t="s">
        <v>23</v>
      </c>
      <c r="C124" s="5">
        <f t="shared" si="15"/>
        <v>98</v>
      </c>
      <c r="D124" s="5">
        <f t="shared" si="15"/>
        <v>143</v>
      </c>
      <c r="E124" s="5">
        <f t="shared" si="15"/>
        <v>100</v>
      </c>
      <c r="F124" s="5">
        <f t="shared" si="15"/>
        <v>76</v>
      </c>
      <c r="G124" s="5">
        <f t="shared" si="15"/>
        <v>127</v>
      </c>
      <c r="H124" s="5">
        <f t="shared" si="15"/>
        <v>23380</v>
      </c>
      <c r="I124" s="5">
        <f t="shared" si="15"/>
        <v>220</v>
      </c>
      <c r="J124" s="5">
        <f t="shared" si="15"/>
        <v>329</v>
      </c>
      <c r="K124" s="5">
        <f t="shared" si="15"/>
        <v>486</v>
      </c>
      <c r="L124" s="5">
        <f t="shared" si="15"/>
        <v>420</v>
      </c>
      <c r="M124" s="5">
        <f t="shared" si="15"/>
        <v>294</v>
      </c>
      <c r="N124" s="5">
        <f t="shared" si="15"/>
        <v>394</v>
      </c>
      <c r="O124" s="5">
        <f t="shared" si="15"/>
        <v>9927</v>
      </c>
      <c r="P124" s="5">
        <f t="shared" si="15"/>
        <v>4350</v>
      </c>
      <c r="Q124" s="5">
        <f t="shared" si="15"/>
        <v>917</v>
      </c>
      <c r="R124" s="5">
        <f t="shared" si="15"/>
        <v>2943</v>
      </c>
      <c r="S124" s="5">
        <f t="shared" si="15"/>
        <v>1379</v>
      </c>
      <c r="T124" s="5">
        <f t="shared" si="15"/>
        <v>3191</v>
      </c>
      <c r="U124" s="6">
        <f t="shared" si="15"/>
        <v>1761</v>
      </c>
      <c r="V124" s="6">
        <f t="shared" si="15"/>
        <v>1678</v>
      </c>
      <c r="W124" s="6">
        <f t="shared" si="15"/>
        <v>159</v>
      </c>
      <c r="X124" s="6">
        <f>+X27+X59+X91</f>
        <v>569</v>
      </c>
      <c r="Y124" s="6">
        <f>+Y27+Y59+Y91</f>
        <v>2444</v>
      </c>
      <c r="Z124" s="6">
        <f>+Z27+Z59+Z91</f>
        <v>3296</v>
      </c>
      <c r="AA124" s="6">
        <f>+AA27+AA59+AA91</f>
        <v>4056</v>
      </c>
      <c r="AB124" s="6">
        <f>+AB27+AB59+AB91</f>
        <v>0</v>
      </c>
      <c r="AC124" s="6">
        <v>0</v>
      </c>
      <c r="AD124" s="22">
        <f t="shared" si="14"/>
        <v>62737</v>
      </c>
    </row>
    <row r="125" spans="2:32" x14ac:dyDescent="0.3">
      <c r="B125" s="21" t="s">
        <v>24</v>
      </c>
      <c r="C125" s="5">
        <f t="shared" ref="C125:AB129" si="16">+C28+C60+C92</f>
        <v>56</v>
      </c>
      <c r="D125" s="5">
        <f t="shared" si="16"/>
        <v>48</v>
      </c>
      <c r="E125" s="5">
        <f t="shared" si="16"/>
        <v>62</v>
      </c>
      <c r="F125" s="5">
        <f t="shared" si="16"/>
        <v>26</v>
      </c>
      <c r="G125" s="5">
        <f t="shared" si="16"/>
        <v>114</v>
      </c>
      <c r="H125" s="5">
        <f t="shared" si="16"/>
        <v>13519</v>
      </c>
      <c r="I125" s="5">
        <f t="shared" si="16"/>
        <v>114</v>
      </c>
      <c r="J125" s="5">
        <f t="shared" si="16"/>
        <v>351</v>
      </c>
      <c r="K125" s="5">
        <f t="shared" si="16"/>
        <v>87</v>
      </c>
      <c r="L125" s="5">
        <f t="shared" si="16"/>
        <v>158</v>
      </c>
      <c r="M125" s="5">
        <f t="shared" si="16"/>
        <v>87</v>
      </c>
      <c r="N125" s="5">
        <f t="shared" si="16"/>
        <v>167</v>
      </c>
      <c r="O125" s="5">
        <f t="shared" si="16"/>
        <v>5973</v>
      </c>
      <c r="P125" s="5">
        <f t="shared" si="16"/>
        <v>2744</v>
      </c>
      <c r="Q125" s="5">
        <f t="shared" si="16"/>
        <v>462</v>
      </c>
      <c r="R125" s="5">
        <f t="shared" si="16"/>
        <v>1394</v>
      </c>
      <c r="S125" s="5">
        <f t="shared" si="16"/>
        <v>945</v>
      </c>
      <c r="T125" s="5">
        <f t="shared" si="16"/>
        <v>1599</v>
      </c>
      <c r="U125" s="6">
        <f t="shared" si="16"/>
        <v>687</v>
      </c>
      <c r="V125" s="6">
        <f t="shared" si="16"/>
        <v>998</v>
      </c>
      <c r="W125" s="6">
        <f t="shared" si="16"/>
        <v>462</v>
      </c>
      <c r="X125" s="6">
        <f t="shared" si="16"/>
        <v>100</v>
      </c>
      <c r="Y125" s="6">
        <f t="shared" si="16"/>
        <v>638</v>
      </c>
      <c r="Z125" s="6">
        <f t="shared" si="16"/>
        <v>1728</v>
      </c>
      <c r="AA125" s="6">
        <f t="shared" si="16"/>
        <v>2504</v>
      </c>
      <c r="AB125" s="6">
        <f t="shared" si="16"/>
        <v>0</v>
      </c>
      <c r="AC125" s="6">
        <v>0</v>
      </c>
      <c r="AD125" s="22">
        <f t="shared" si="14"/>
        <v>35023</v>
      </c>
    </row>
    <row r="126" spans="2:32" x14ac:dyDescent="0.3">
      <c r="B126" s="21" t="s">
        <v>25</v>
      </c>
      <c r="C126" s="5">
        <f t="shared" si="16"/>
        <v>46</v>
      </c>
      <c r="D126" s="5">
        <f t="shared" si="16"/>
        <v>43</v>
      </c>
      <c r="E126" s="5">
        <f t="shared" si="16"/>
        <v>62</v>
      </c>
      <c r="F126" s="5">
        <f t="shared" si="16"/>
        <v>46</v>
      </c>
      <c r="G126" s="5">
        <f t="shared" si="16"/>
        <v>89</v>
      </c>
      <c r="H126" s="5">
        <f t="shared" si="16"/>
        <v>23096</v>
      </c>
      <c r="I126" s="5">
        <f t="shared" si="16"/>
        <v>210</v>
      </c>
      <c r="J126" s="5">
        <f t="shared" si="16"/>
        <v>537</v>
      </c>
      <c r="K126" s="5">
        <f t="shared" si="16"/>
        <v>172</v>
      </c>
      <c r="L126" s="5">
        <f t="shared" si="16"/>
        <v>313</v>
      </c>
      <c r="M126" s="5">
        <f t="shared" si="16"/>
        <v>155</v>
      </c>
      <c r="N126" s="5">
        <f t="shared" si="16"/>
        <v>285</v>
      </c>
      <c r="O126" s="5">
        <f t="shared" si="16"/>
        <v>9264</v>
      </c>
      <c r="P126" s="5">
        <f t="shared" si="16"/>
        <v>3694</v>
      </c>
      <c r="Q126" s="5">
        <f t="shared" si="16"/>
        <v>706</v>
      </c>
      <c r="R126" s="5">
        <f t="shared" si="16"/>
        <v>2445</v>
      </c>
      <c r="S126" s="5">
        <f t="shared" si="16"/>
        <v>1484</v>
      </c>
      <c r="T126" s="5">
        <f t="shared" si="16"/>
        <v>2724</v>
      </c>
      <c r="U126" s="6">
        <f t="shared" si="16"/>
        <v>1292</v>
      </c>
      <c r="V126" s="6">
        <f t="shared" si="16"/>
        <v>1910</v>
      </c>
      <c r="W126" s="6">
        <f t="shared" si="16"/>
        <v>2580</v>
      </c>
      <c r="X126" s="6">
        <f t="shared" si="16"/>
        <v>743</v>
      </c>
      <c r="Y126" s="6">
        <f t="shared" si="16"/>
        <v>127</v>
      </c>
      <c r="Z126" s="6">
        <f t="shared" si="16"/>
        <v>2436</v>
      </c>
      <c r="AA126" s="6">
        <f t="shared" si="16"/>
        <v>3606</v>
      </c>
      <c r="AB126" s="6">
        <f t="shared" si="16"/>
        <v>0</v>
      </c>
      <c r="AC126" s="6">
        <v>0</v>
      </c>
      <c r="AD126" s="22">
        <f t="shared" si="14"/>
        <v>58065</v>
      </c>
    </row>
    <row r="127" spans="2:32" x14ac:dyDescent="0.3">
      <c r="B127" s="21" t="s">
        <v>67</v>
      </c>
      <c r="C127" s="5">
        <f t="shared" si="16"/>
        <v>75</v>
      </c>
      <c r="D127" s="5">
        <f t="shared" si="16"/>
        <v>64</v>
      </c>
      <c r="E127" s="5">
        <f t="shared" si="16"/>
        <v>62</v>
      </c>
      <c r="F127" s="5">
        <f t="shared" si="16"/>
        <v>45</v>
      </c>
      <c r="G127" s="5">
        <f t="shared" si="16"/>
        <v>229</v>
      </c>
      <c r="H127" s="5">
        <f t="shared" si="16"/>
        <v>17491</v>
      </c>
      <c r="I127" s="5">
        <f t="shared" si="16"/>
        <v>257</v>
      </c>
      <c r="J127" s="5">
        <f t="shared" si="16"/>
        <v>441</v>
      </c>
      <c r="K127" s="5">
        <f t="shared" si="16"/>
        <v>209</v>
      </c>
      <c r="L127" s="5">
        <f t="shared" si="16"/>
        <v>296</v>
      </c>
      <c r="M127" s="5">
        <f t="shared" si="16"/>
        <v>162</v>
      </c>
      <c r="N127" s="5">
        <f t="shared" si="16"/>
        <v>248</v>
      </c>
      <c r="O127" s="5">
        <f t="shared" si="16"/>
        <v>6252</v>
      </c>
      <c r="P127" s="5">
        <f t="shared" si="16"/>
        <v>2646</v>
      </c>
      <c r="Q127" s="5">
        <f t="shared" si="16"/>
        <v>742</v>
      </c>
      <c r="R127" s="5">
        <f t="shared" si="16"/>
        <v>2318</v>
      </c>
      <c r="S127" s="5">
        <f t="shared" si="16"/>
        <v>1452</v>
      </c>
      <c r="T127" s="5">
        <f t="shared" si="16"/>
        <v>2610</v>
      </c>
      <c r="U127" s="6">
        <f t="shared" si="16"/>
        <v>1186</v>
      </c>
      <c r="V127" s="6">
        <f t="shared" si="16"/>
        <v>2194</v>
      </c>
      <c r="W127" s="6">
        <f t="shared" si="16"/>
        <v>3440</v>
      </c>
      <c r="X127" s="6">
        <f t="shared" si="16"/>
        <v>1986</v>
      </c>
      <c r="Y127" s="6">
        <f t="shared" si="16"/>
        <v>2973</v>
      </c>
      <c r="Z127" s="6">
        <f t="shared" si="16"/>
        <v>90</v>
      </c>
      <c r="AA127" s="6">
        <f t="shared" si="16"/>
        <v>1547</v>
      </c>
      <c r="AB127" s="6">
        <f t="shared" si="16"/>
        <v>0</v>
      </c>
      <c r="AC127" s="6">
        <v>0</v>
      </c>
      <c r="AD127" s="22">
        <f t="shared" si="14"/>
        <v>49015</v>
      </c>
      <c r="AF127" s="9"/>
    </row>
    <row r="128" spans="2:32" ht="20.399999999999999" x14ac:dyDescent="0.3">
      <c r="B128" s="21" t="s">
        <v>57</v>
      </c>
      <c r="C128" s="5">
        <f t="shared" si="16"/>
        <v>247</v>
      </c>
      <c r="D128" s="5">
        <f t="shared" si="16"/>
        <v>258</v>
      </c>
      <c r="E128" s="5">
        <f t="shared" si="16"/>
        <v>184</v>
      </c>
      <c r="F128" s="5">
        <f t="shared" si="16"/>
        <v>105</v>
      </c>
      <c r="G128" s="5">
        <f t="shared" si="16"/>
        <v>310</v>
      </c>
      <c r="H128" s="5">
        <f t="shared" si="16"/>
        <v>26340</v>
      </c>
      <c r="I128" s="5">
        <f t="shared" si="16"/>
        <v>112</v>
      </c>
      <c r="J128" s="5">
        <f t="shared" si="16"/>
        <v>577</v>
      </c>
      <c r="K128" s="5">
        <f t="shared" si="16"/>
        <v>514</v>
      </c>
      <c r="L128" s="5">
        <f t="shared" si="16"/>
        <v>461</v>
      </c>
      <c r="M128" s="5">
        <f t="shared" si="16"/>
        <v>329</v>
      </c>
      <c r="N128" s="5">
        <f t="shared" si="16"/>
        <v>527</v>
      </c>
      <c r="O128" s="5">
        <f t="shared" si="16"/>
        <v>10821</v>
      </c>
      <c r="P128" s="5">
        <f t="shared" si="16"/>
        <v>3811</v>
      </c>
      <c r="Q128" s="5">
        <f t="shared" si="16"/>
        <v>809</v>
      </c>
      <c r="R128" s="5">
        <f t="shared" si="16"/>
        <v>2908</v>
      </c>
      <c r="S128" s="5">
        <f t="shared" si="16"/>
        <v>1547</v>
      </c>
      <c r="T128" s="5">
        <f t="shared" si="16"/>
        <v>3025</v>
      </c>
      <c r="U128" s="6">
        <f t="shared" si="16"/>
        <v>2284</v>
      </c>
      <c r="V128" s="6">
        <f t="shared" si="16"/>
        <v>1328</v>
      </c>
      <c r="W128" s="6">
        <f t="shared" si="16"/>
        <v>3945</v>
      </c>
      <c r="X128" s="6">
        <f t="shared" si="16"/>
        <v>2546</v>
      </c>
      <c r="Y128" s="6">
        <f t="shared" si="16"/>
        <v>3776</v>
      </c>
      <c r="Z128" s="6">
        <f t="shared" si="16"/>
        <v>2277</v>
      </c>
      <c r="AA128" s="6">
        <f t="shared" si="16"/>
        <v>70</v>
      </c>
      <c r="AB128" s="6">
        <f t="shared" si="16"/>
        <v>0</v>
      </c>
      <c r="AC128" s="6">
        <v>0</v>
      </c>
      <c r="AD128" s="22">
        <f t="shared" si="14"/>
        <v>69111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17793</v>
      </c>
      <c r="D131" s="23">
        <f t="shared" ref="D131:AC131" si="17">SUM(D104:D130)</f>
        <v>10223</v>
      </c>
      <c r="E131" s="23">
        <f t="shared" si="17"/>
        <v>9696</v>
      </c>
      <c r="F131" s="23">
        <f t="shared" si="17"/>
        <v>7150</v>
      </c>
      <c r="G131" s="23">
        <f t="shared" si="17"/>
        <v>11269</v>
      </c>
      <c r="H131" s="23">
        <f t="shared" si="17"/>
        <v>217881</v>
      </c>
      <c r="I131" s="23">
        <f t="shared" si="17"/>
        <v>7288</v>
      </c>
      <c r="J131" s="23">
        <f t="shared" si="17"/>
        <v>11035</v>
      </c>
      <c r="K131" s="23">
        <f t="shared" si="17"/>
        <v>10350</v>
      </c>
      <c r="L131" s="23">
        <f t="shared" si="17"/>
        <v>10803</v>
      </c>
      <c r="M131" s="23">
        <f t="shared" si="17"/>
        <v>7439</v>
      </c>
      <c r="N131" s="23">
        <f t="shared" si="17"/>
        <v>10795</v>
      </c>
      <c r="O131" s="23">
        <f t="shared" si="17"/>
        <v>83583</v>
      </c>
      <c r="P131" s="23">
        <f t="shared" si="17"/>
        <v>43993</v>
      </c>
      <c r="Q131" s="23">
        <f t="shared" si="17"/>
        <v>12681</v>
      </c>
      <c r="R131" s="23">
        <f t="shared" si="17"/>
        <v>44301</v>
      </c>
      <c r="S131" s="23">
        <f t="shared" si="17"/>
        <v>19064</v>
      </c>
      <c r="T131" s="23">
        <f t="shared" si="17"/>
        <v>63425</v>
      </c>
      <c r="U131" s="23">
        <f t="shared" si="17"/>
        <v>39644</v>
      </c>
      <c r="V131" s="23">
        <f t="shared" si="17"/>
        <v>26494</v>
      </c>
      <c r="W131" s="23">
        <f t="shared" si="17"/>
        <v>57293</v>
      </c>
      <c r="X131" s="23">
        <f t="shared" si="17"/>
        <v>32326</v>
      </c>
      <c r="Y131" s="23">
        <f t="shared" si="17"/>
        <v>50669</v>
      </c>
      <c r="Z131" s="23">
        <f t="shared" si="17"/>
        <v>44026</v>
      </c>
      <c r="AA131" s="23">
        <f t="shared" si="17"/>
        <v>58864</v>
      </c>
      <c r="AB131" s="23">
        <f t="shared" si="17"/>
        <v>0</v>
      </c>
      <c r="AC131" s="23">
        <f t="shared" si="17"/>
        <v>0</v>
      </c>
      <c r="AD131" s="23">
        <f>SUM(AD104:AD129)</f>
        <v>908085</v>
      </c>
      <c r="AF131" s="8"/>
    </row>
    <row r="133" spans="2:32" x14ac:dyDescent="0.3">
      <c r="B133" s="16" t="s">
        <v>69</v>
      </c>
      <c r="C133" s="17">
        <f>SUM(H116:H130)+SUM(O109:AC109)</f>
        <v>339266</v>
      </c>
    </row>
    <row r="134" spans="2:32" x14ac:dyDescent="0.3">
      <c r="B134" s="16" t="s">
        <v>70</v>
      </c>
      <c r="C134" s="17">
        <f>SUM(C116:G130)+SUM(I116:N130)+SUM(O104:AC108)+SUM(O110:AC115)</f>
        <v>60489</v>
      </c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2:BG135"/>
  <sheetViews>
    <sheetView zoomScale="80" zoomScaleNormal="80" workbookViewId="0">
      <selection activeCell="AG110" sqref="AG110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39.88671875" bestFit="1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6640625" bestFit="1" customWidth="1"/>
    <col min="9" max="9" width="7.6640625" customWidth="1"/>
    <col min="10" max="10" width="5.5546875" bestFit="1" customWidth="1"/>
    <col min="11" max="13" width="6.6640625" bestFit="1" customWidth="1"/>
    <col min="14" max="14" width="7" bestFit="1" customWidth="1"/>
    <col min="15" max="19" width="6.6640625" bestFit="1" customWidth="1"/>
    <col min="20" max="20" width="6.6640625" customWidth="1"/>
    <col min="21" max="21" width="7.6640625" bestFit="1" customWidth="1"/>
    <col min="22" max="29" width="7.6640625" customWidth="1"/>
    <col min="30" max="30" width="9.33203125" bestFit="1" customWidth="1"/>
    <col min="32" max="32" width="17.6640625" bestFit="1" customWidth="1"/>
    <col min="33" max="33" width="4.44140625" bestFit="1" customWidth="1"/>
    <col min="34" max="34" width="7.33203125" bestFit="1" customWidth="1"/>
    <col min="35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2" width="5.33203125" bestFit="1" customWidth="1"/>
    <col min="53" max="53" width="7.33203125" bestFit="1" customWidth="1"/>
    <col min="54" max="54" width="5.33203125" bestFit="1" customWidth="1"/>
    <col min="55" max="55" width="7.33203125" bestFit="1" customWidth="1"/>
    <col min="56" max="56" width="4.44140625" bestFit="1" customWidth="1"/>
    <col min="57" max="57" width="9.33203125" bestFit="1" customWidth="1"/>
    <col min="58" max="58" width="5.33203125" bestFit="1" customWidth="1"/>
    <col min="59" max="59" width="7.33203125" bestFit="1" customWidth="1"/>
  </cols>
  <sheetData>
    <row r="2" spans="2:59" x14ac:dyDescent="0.3">
      <c r="C2" s="1" t="s">
        <v>0</v>
      </c>
    </row>
    <row r="3" spans="2:59" x14ac:dyDescent="0.3">
      <c r="C3" s="2" t="s">
        <v>81</v>
      </c>
      <c r="D3" s="3"/>
      <c r="G3" s="2" t="s">
        <v>42</v>
      </c>
    </row>
    <row r="4" spans="2:59" x14ac:dyDescent="0.3">
      <c r="D4" s="3"/>
    </row>
    <row r="5" spans="2:59" x14ac:dyDescent="0.3">
      <c r="B5" s="4" t="s">
        <v>43</v>
      </c>
      <c r="E5" t="s">
        <v>3</v>
      </c>
    </row>
    <row r="6" spans="2:59" ht="69.75" customHeight="1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30</v>
      </c>
      <c r="D7" s="5">
        <v>140</v>
      </c>
      <c r="E7" s="5">
        <v>277</v>
      </c>
      <c r="F7" s="5">
        <v>382</v>
      </c>
      <c r="G7" s="5">
        <v>447</v>
      </c>
      <c r="H7" s="5">
        <v>5376</v>
      </c>
      <c r="I7" s="5">
        <v>579</v>
      </c>
      <c r="J7" s="5">
        <v>628</v>
      </c>
      <c r="K7" s="5">
        <v>489</v>
      </c>
      <c r="L7" s="5">
        <v>651</v>
      </c>
      <c r="M7" s="5">
        <v>509</v>
      </c>
      <c r="N7" s="5">
        <v>587</v>
      </c>
      <c r="O7" s="5">
        <v>498</v>
      </c>
      <c r="P7" s="5">
        <v>174</v>
      </c>
      <c r="Q7" s="5">
        <v>138</v>
      </c>
      <c r="R7" s="5">
        <v>300</v>
      </c>
      <c r="S7" s="5">
        <v>122</v>
      </c>
      <c r="T7" s="5">
        <v>171</v>
      </c>
      <c r="U7" s="6">
        <v>167</v>
      </c>
      <c r="V7" s="6">
        <v>107</v>
      </c>
      <c r="W7" s="6">
        <v>119</v>
      </c>
      <c r="X7" s="6">
        <v>61</v>
      </c>
      <c r="Y7" s="6">
        <v>64</v>
      </c>
      <c r="Z7" s="6">
        <v>55</v>
      </c>
      <c r="AA7" s="6">
        <v>180</v>
      </c>
      <c r="AB7" s="6"/>
      <c r="AC7" s="6"/>
      <c r="AD7" s="22">
        <f>SUM(C7:AC7)</f>
        <v>12251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272</v>
      </c>
      <c r="D8" s="5">
        <v>38</v>
      </c>
      <c r="E8" s="5">
        <v>115</v>
      </c>
      <c r="F8" s="5">
        <v>118</v>
      </c>
      <c r="G8" s="5">
        <v>209</v>
      </c>
      <c r="H8" s="5">
        <v>3189</v>
      </c>
      <c r="I8" s="5">
        <v>635</v>
      </c>
      <c r="J8" s="5">
        <v>573</v>
      </c>
      <c r="K8" s="5">
        <v>700</v>
      </c>
      <c r="L8" s="5">
        <v>547</v>
      </c>
      <c r="M8" s="5">
        <v>379</v>
      </c>
      <c r="N8" s="5">
        <v>554</v>
      </c>
      <c r="O8" s="5">
        <v>813</v>
      </c>
      <c r="P8" s="5">
        <v>276</v>
      </c>
      <c r="Q8" s="5">
        <v>250</v>
      </c>
      <c r="R8" s="5">
        <v>306</v>
      </c>
      <c r="S8" s="5">
        <v>254</v>
      </c>
      <c r="T8" s="5">
        <v>390</v>
      </c>
      <c r="U8" s="6">
        <v>130</v>
      </c>
      <c r="V8" s="6">
        <v>200</v>
      </c>
      <c r="W8" s="6">
        <v>158</v>
      </c>
      <c r="X8" s="6">
        <v>87</v>
      </c>
      <c r="Y8" s="6">
        <v>87</v>
      </c>
      <c r="Z8" s="6">
        <v>58</v>
      </c>
      <c r="AA8" s="6">
        <v>330</v>
      </c>
      <c r="AB8" s="6"/>
      <c r="AC8" s="6"/>
      <c r="AD8" s="22">
        <f t="shared" ref="AD8:AD33" si="0">SUM(C8:AB8)</f>
        <v>10668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382</v>
      </c>
      <c r="D9" s="5">
        <v>75</v>
      </c>
      <c r="E9" s="5">
        <v>17</v>
      </c>
      <c r="F9" s="5">
        <v>126</v>
      </c>
      <c r="G9" s="5">
        <v>180</v>
      </c>
      <c r="H9" s="5">
        <v>3434</v>
      </c>
      <c r="I9" s="5">
        <v>487</v>
      </c>
      <c r="J9" s="5">
        <v>357</v>
      </c>
      <c r="K9" s="5">
        <v>362</v>
      </c>
      <c r="L9" s="5">
        <v>625</v>
      </c>
      <c r="M9" s="5">
        <v>289</v>
      </c>
      <c r="N9" s="5">
        <v>565</v>
      </c>
      <c r="O9" s="5">
        <v>540</v>
      </c>
      <c r="P9" s="5">
        <v>102</v>
      </c>
      <c r="Q9" s="5">
        <v>128</v>
      </c>
      <c r="R9" s="5">
        <v>200</v>
      </c>
      <c r="S9" s="5">
        <v>197</v>
      </c>
      <c r="T9" s="5">
        <v>227</v>
      </c>
      <c r="U9" s="6">
        <v>178</v>
      </c>
      <c r="V9" s="6">
        <v>130</v>
      </c>
      <c r="W9" s="6">
        <v>186</v>
      </c>
      <c r="X9" s="6">
        <v>59</v>
      </c>
      <c r="Y9" s="6">
        <v>59</v>
      </c>
      <c r="Z9" s="6">
        <v>59</v>
      </c>
      <c r="AA9" s="6">
        <v>321</v>
      </c>
      <c r="AB9" s="6"/>
      <c r="AC9" s="6"/>
      <c r="AD9" s="22">
        <f t="shared" si="0"/>
        <v>9285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475</v>
      </c>
      <c r="D10" s="5">
        <v>46</v>
      </c>
      <c r="E10" s="5">
        <v>131</v>
      </c>
      <c r="F10" s="5">
        <v>13</v>
      </c>
      <c r="G10" s="5">
        <v>28</v>
      </c>
      <c r="H10" s="5">
        <v>1615</v>
      </c>
      <c r="I10" s="5">
        <v>378</v>
      </c>
      <c r="J10" s="5">
        <v>403</v>
      </c>
      <c r="K10" s="5">
        <v>362</v>
      </c>
      <c r="L10" s="5">
        <v>417</v>
      </c>
      <c r="M10" s="5">
        <v>179</v>
      </c>
      <c r="N10" s="5">
        <v>482</v>
      </c>
      <c r="O10" s="5">
        <v>394</v>
      </c>
      <c r="P10" s="5">
        <v>95</v>
      </c>
      <c r="Q10" s="5">
        <v>85</v>
      </c>
      <c r="R10" s="5">
        <v>239</v>
      </c>
      <c r="S10" s="5">
        <v>172</v>
      </c>
      <c r="T10" s="5">
        <v>189</v>
      </c>
      <c r="U10" s="6">
        <v>127</v>
      </c>
      <c r="V10" s="6">
        <v>119</v>
      </c>
      <c r="W10" s="6">
        <v>100</v>
      </c>
      <c r="X10" s="6">
        <v>25</v>
      </c>
      <c r="Y10" s="6">
        <v>88</v>
      </c>
      <c r="Z10" s="6">
        <v>24</v>
      </c>
      <c r="AA10" s="6">
        <v>151</v>
      </c>
      <c r="AB10" s="6"/>
      <c r="AC10" s="6"/>
      <c r="AD10" s="22">
        <f t="shared" si="0"/>
        <v>6337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764</v>
      </c>
      <c r="D11" s="5">
        <v>209</v>
      </c>
      <c r="E11" s="5">
        <v>228</v>
      </c>
      <c r="F11" s="5">
        <v>19</v>
      </c>
      <c r="G11" s="5">
        <v>19</v>
      </c>
      <c r="H11" s="5">
        <v>2870</v>
      </c>
      <c r="I11" s="5">
        <v>584</v>
      </c>
      <c r="J11" s="5">
        <v>749</v>
      </c>
      <c r="K11" s="5">
        <v>629</v>
      </c>
      <c r="L11" s="5">
        <v>926</v>
      </c>
      <c r="M11" s="5">
        <v>506</v>
      </c>
      <c r="N11" s="5">
        <v>851</v>
      </c>
      <c r="O11" s="5">
        <v>342</v>
      </c>
      <c r="P11" s="5">
        <v>269</v>
      </c>
      <c r="Q11" s="5">
        <v>95</v>
      </c>
      <c r="R11" s="5">
        <v>432</v>
      </c>
      <c r="S11" s="5">
        <v>211</v>
      </c>
      <c r="T11" s="5">
        <v>369</v>
      </c>
      <c r="U11" s="6">
        <v>142</v>
      </c>
      <c r="V11" s="6">
        <v>134</v>
      </c>
      <c r="W11" s="6">
        <v>163</v>
      </c>
      <c r="X11" s="6">
        <v>108</v>
      </c>
      <c r="Y11" s="6">
        <v>116</v>
      </c>
      <c r="Z11" s="6">
        <v>116</v>
      </c>
      <c r="AA11" s="6">
        <v>322</v>
      </c>
      <c r="AB11" s="6"/>
      <c r="AC11" s="6"/>
      <c r="AD11" s="22">
        <f t="shared" si="0"/>
        <v>11173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7317</v>
      </c>
      <c r="D12" s="5">
        <v>3044</v>
      </c>
      <c r="E12" s="5">
        <v>3407</v>
      </c>
      <c r="F12" s="5">
        <v>1801</v>
      </c>
      <c r="G12" s="5">
        <v>2537</v>
      </c>
      <c r="H12" s="5">
        <v>5613</v>
      </c>
      <c r="I12" s="5">
        <v>579</v>
      </c>
      <c r="J12" s="5">
        <v>1229</v>
      </c>
      <c r="K12" s="5">
        <v>2474</v>
      </c>
      <c r="L12" s="5">
        <v>1967</v>
      </c>
      <c r="M12" s="5">
        <v>1771</v>
      </c>
      <c r="N12" s="5">
        <v>1653</v>
      </c>
      <c r="O12" s="5">
        <v>1926</v>
      </c>
      <c r="P12" s="5">
        <v>2881</v>
      </c>
      <c r="Q12" s="5">
        <v>2877</v>
      </c>
      <c r="R12" s="5">
        <v>14395</v>
      </c>
      <c r="S12" s="5">
        <v>5054</v>
      </c>
      <c r="T12" s="5">
        <v>20307</v>
      </c>
      <c r="U12" s="6">
        <v>14691</v>
      </c>
      <c r="V12" s="6">
        <v>7101</v>
      </c>
      <c r="W12" s="6">
        <v>17695</v>
      </c>
      <c r="X12" s="6">
        <v>10193</v>
      </c>
      <c r="Y12" s="6">
        <v>14999</v>
      </c>
      <c r="Z12" s="6">
        <v>11057</v>
      </c>
      <c r="AA12" s="6">
        <v>17159</v>
      </c>
      <c r="AB12" s="6"/>
      <c r="AC12" s="6"/>
      <c r="AD12" s="22">
        <f t="shared" si="0"/>
        <v>173727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655</v>
      </c>
      <c r="D13" s="5">
        <v>551</v>
      </c>
      <c r="E13" s="5">
        <v>427</v>
      </c>
      <c r="F13" s="5">
        <v>394</v>
      </c>
      <c r="G13" s="5">
        <v>551</v>
      </c>
      <c r="H13" s="5">
        <v>598</v>
      </c>
      <c r="I13" s="5">
        <v>4</v>
      </c>
      <c r="J13" s="5">
        <v>154</v>
      </c>
      <c r="K13" s="5">
        <v>242</v>
      </c>
      <c r="L13" s="5">
        <v>361</v>
      </c>
      <c r="M13" s="5">
        <v>218</v>
      </c>
      <c r="N13" s="5">
        <v>425</v>
      </c>
      <c r="O13" s="5">
        <v>41</v>
      </c>
      <c r="P13" s="5">
        <v>87</v>
      </c>
      <c r="Q13" s="5">
        <v>48</v>
      </c>
      <c r="R13" s="5">
        <v>244</v>
      </c>
      <c r="S13" s="5">
        <v>38</v>
      </c>
      <c r="T13" s="5">
        <v>208</v>
      </c>
      <c r="U13" s="6">
        <v>172</v>
      </c>
      <c r="V13" s="6">
        <v>72</v>
      </c>
      <c r="W13" s="6">
        <v>253</v>
      </c>
      <c r="X13" s="6">
        <v>92</v>
      </c>
      <c r="Y13" s="6">
        <v>163</v>
      </c>
      <c r="Z13" s="6">
        <v>113</v>
      </c>
      <c r="AA13" s="6">
        <v>125</v>
      </c>
      <c r="AB13" s="6"/>
      <c r="AC13" s="6"/>
      <c r="AD13" s="22">
        <f t="shared" si="0"/>
        <v>6236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737</v>
      </c>
      <c r="D14" s="5">
        <v>585</v>
      </c>
      <c r="E14" s="5">
        <v>424</v>
      </c>
      <c r="F14" s="5">
        <v>480</v>
      </c>
      <c r="G14" s="5">
        <v>755</v>
      </c>
      <c r="H14" s="5">
        <v>1521</v>
      </c>
      <c r="I14" s="5">
        <v>174</v>
      </c>
      <c r="J14" s="5">
        <v>13</v>
      </c>
      <c r="K14" s="5">
        <v>253</v>
      </c>
      <c r="L14" s="5">
        <v>328</v>
      </c>
      <c r="M14" s="5">
        <v>191</v>
      </c>
      <c r="N14" s="5">
        <v>464</v>
      </c>
      <c r="O14" s="5">
        <v>153</v>
      </c>
      <c r="P14" s="5">
        <v>159</v>
      </c>
      <c r="Q14" s="5">
        <v>121</v>
      </c>
      <c r="R14" s="5">
        <v>442</v>
      </c>
      <c r="S14" s="5">
        <v>190</v>
      </c>
      <c r="T14" s="5">
        <v>298</v>
      </c>
      <c r="U14" s="6">
        <v>259</v>
      </c>
      <c r="V14" s="6">
        <v>204</v>
      </c>
      <c r="W14" s="6">
        <v>206</v>
      </c>
      <c r="X14" s="6">
        <v>192</v>
      </c>
      <c r="Y14" s="6">
        <v>218</v>
      </c>
      <c r="Z14" s="6">
        <v>235</v>
      </c>
      <c r="AA14" s="6">
        <v>440</v>
      </c>
      <c r="AB14" s="6"/>
      <c r="AC14" s="6"/>
      <c r="AD14" s="22">
        <f t="shared" si="0"/>
        <v>9042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687</v>
      </c>
      <c r="D15" s="5">
        <v>690</v>
      </c>
      <c r="E15" s="5">
        <v>426</v>
      </c>
      <c r="F15" s="5">
        <v>483</v>
      </c>
      <c r="G15" s="5">
        <v>666</v>
      </c>
      <c r="H15" s="5">
        <v>2753</v>
      </c>
      <c r="I15" s="5">
        <v>274</v>
      </c>
      <c r="J15" s="5">
        <v>247</v>
      </c>
      <c r="K15" s="5">
        <v>17</v>
      </c>
      <c r="L15" s="5">
        <v>107</v>
      </c>
      <c r="M15" s="5">
        <v>190</v>
      </c>
      <c r="N15" s="5">
        <v>301</v>
      </c>
      <c r="O15" s="5">
        <v>347</v>
      </c>
      <c r="P15" s="5">
        <v>184</v>
      </c>
      <c r="Q15" s="5">
        <v>132</v>
      </c>
      <c r="R15" s="5">
        <v>313</v>
      </c>
      <c r="S15" s="5">
        <v>165</v>
      </c>
      <c r="T15" s="5">
        <v>474</v>
      </c>
      <c r="U15" s="6">
        <v>299</v>
      </c>
      <c r="V15" s="6">
        <v>280</v>
      </c>
      <c r="W15" s="6">
        <v>435</v>
      </c>
      <c r="X15" s="6">
        <v>137</v>
      </c>
      <c r="Y15" s="6">
        <v>189</v>
      </c>
      <c r="Z15" s="6">
        <v>223</v>
      </c>
      <c r="AA15" s="6">
        <v>625</v>
      </c>
      <c r="AB15" s="6"/>
      <c r="AC15" s="6"/>
      <c r="AD15" s="22">
        <f t="shared" si="0"/>
        <v>10644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565</v>
      </c>
      <c r="D16" s="5">
        <v>506</v>
      </c>
      <c r="E16" s="5">
        <v>571</v>
      </c>
      <c r="F16" s="5">
        <v>442</v>
      </c>
      <c r="G16" s="5">
        <v>787</v>
      </c>
      <c r="H16" s="5">
        <v>2484</v>
      </c>
      <c r="I16" s="5">
        <v>405</v>
      </c>
      <c r="J16" s="5">
        <v>233</v>
      </c>
      <c r="K16" s="5">
        <v>115</v>
      </c>
      <c r="L16" s="5">
        <v>8</v>
      </c>
      <c r="M16" s="5">
        <v>83</v>
      </c>
      <c r="N16" s="5">
        <v>369</v>
      </c>
      <c r="O16" s="5">
        <v>269</v>
      </c>
      <c r="P16" s="5">
        <v>269</v>
      </c>
      <c r="Q16" s="5">
        <v>125</v>
      </c>
      <c r="R16" s="5">
        <v>372</v>
      </c>
      <c r="S16" s="5">
        <v>157</v>
      </c>
      <c r="T16" s="5">
        <v>415</v>
      </c>
      <c r="U16" s="6">
        <v>270</v>
      </c>
      <c r="V16" s="6">
        <v>172</v>
      </c>
      <c r="W16" s="6">
        <v>322</v>
      </c>
      <c r="X16" s="6">
        <v>162</v>
      </c>
      <c r="Y16" s="6">
        <v>253</v>
      </c>
      <c r="Z16" s="6">
        <v>185</v>
      </c>
      <c r="AA16" s="6">
        <v>420</v>
      </c>
      <c r="AB16" s="6"/>
      <c r="AC16" s="6"/>
      <c r="AD16" s="22">
        <f t="shared" si="0"/>
        <v>9959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559</v>
      </c>
      <c r="D17" s="5">
        <v>365</v>
      </c>
      <c r="E17" s="5">
        <v>344</v>
      </c>
      <c r="F17" s="5">
        <v>241</v>
      </c>
      <c r="G17" s="5">
        <v>491</v>
      </c>
      <c r="H17" s="5">
        <v>2068</v>
      </c>
      <c r="I17" s="5">
        <v>232</v>
      </c>
      <c r="J17" s="5">
        <v>195</v>
      </c>
      <c r="K17" s="5">
        <v>134</v>
      </c>
      <c r="L17" s="5">
        <v>82</v>
      </c>
      <c r="M17" s="5">
        <v>13</v>
      </c>
      <c r="N17" s="5">
        <v>21</v>
      </c>
      <c r="O17" s="5">
        <v>236</v>
      </c>
      <c r="P17" s="5">
        <v>173</v>
      </c>
      <c r="Q17" s="5">
        <v>154</v>
      </c>
      <c r="R17" s="5">
        <v>323</v>
      </c>
      <c r="S17" s="5">
        <v>120</v>
      </c>
      <c r="T17" s="5">
        <v>279</v>
      </c>
      <c r="U17" s="6">
        <v>130</v>
      </c>
      <c r="V17" s="6">
        <v>196</v>
      </c>
      <c r="W17" s="6">
        <v>247</v>
      </c>
      <c r="X17" s="6">
        <v>62</v>
      </c>
      <c r="Y17" s="6">
        <v>107</v>
      </c>
      <c r="Z17" s="6">
        <v>166</v>
      </c>
      <c r="AA17" s="6">
        <v>251</v>
      </c>
      <c r="AB17" s="6"/>
      <c r="AC17" s="6"/>
      <c r="AD17" s="22">
        <f t="shared" si="0"/>
        <v>7189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611</v>
      </c>
      <c r="D18" s="5">
        <v>571</v>
      </c>
      <c r="E18" s="5">
        <v>574</v>
      </c>
      <c r="F18" s="5">
        <v>571</v>
      </c>
      <c r="G18" s="5">
        <v>818</v>
      </c>
      <c r="H18" s="5">
        <v>2343</v>
      </c>
      <c r="I18" s="5">
        <v>382</v>
      </c>
      <c r="J18" s="5">
        <v>524</v>
      </c>
      <c r="K18" s="5">
        <v>378</v>
      </c>
      <c r="L18" s="5">
        <v>374</v>
      </c>
      <c r="M18" s="5">
        <v>59</v>
      </c>
      <c r="N18" s="5">
        <v>6</v>
      </c>
      <c r="O18" s="5">
        <v>282</v>
      </c>
      <c r="P18" s="5">
        <v>250</v>
      </c>
      <c r="Q18" s="5">
        <v>126</v>
      </c>
      <c r="R18" s="5">
        <v>379</v>
      </c>
      <c r="S18" s="5">
        <v>116</v>
      </c>
      <c r="T18" s="5">
        <v>436</v>
      </c>
      <c r="U18" s="6">
        <v>337</v>
      </c>
      <c r="V18" s="6">
        <v>216</v>
      </c>
      <c r="W18" s="6">
        <v>369</v>
      </c>
      <c r="X18" s="6">
        <v>129</v>
      </c>
      <c r="Y18" s="6">
        <v>230</v>
      </c>
      <c r="Z18" s="6">
        <v>155</v>
      </c>
      <c r="AA18" s="6">
        <v>557</v>
      </c>
      <c r="AB18" s="6"/>
      <c r="AC18" s="6"/>
      <c r="AD18" s="22">
        <f t="shared" si="0"/>
        <v>10793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475</v>
      </c>
      <c r="D19" s="5">
        <v>591</v>
      </c>
      <c r="E19" s="5">
        <v>373</v>
      </c>
      <c r="F19" s="5">
        <v>284</v>
      </c>
      <c r="G19" s="5">
        <v>326</v>
      </c>
      <c r="H19" s="5">
        <v>1651</v>
      </c>
      <c r="I19" s="5">
        <v>53</v>
      </c>
      <c r="J19" s="5">
        <v>137</v>
      </c>
      <c r="K19" s="5">
        <v>294</v>
      </c>
      <c r="L19" s="5">
        <v>338</v>
      </c>
      <c r="M19" s="5">
        <v>150</v>
      </c>
      <c r="N19" s="5">
        <v>198</v>
      </c>
      <c r="O19" s="5">
        <v>52</v>
      </c>
      <c r="P19" s="5">
        <v>532</v>
      </c>
      <c r="Q19" s="5">
        <v>958</v>
      </c>
      <c r="R19" s="5">
        <v>3510</v>
      </c>
      <c r="S19" s="5">
        <v>896</v>
      </c>
      <c r="T19" s="5">
        <v>4857</v>
      </c>
      <c r="U19" s="6">
        <v>3366</v>
      </c>
      <c r="V19" s="6">
        <v>1462</v>
      </c>
      <c r="W19" s="6">
        <v>3006</v>
      </c>
      <c r="X19" s="6">
        <v>1859</v>
      </c>
      <c r="Y19" s="6">
        <v>2736</v>
      </c>
      <c r="Z19" s="6">
        <v>1928</v>
      </c>
      <c r="AA19" s="6">
        <v>3411</v>
      </c>
      <c r="AB19" s="6"/>
      <c r="AC19" s="6"/>
      <c r="AD19" s="22">
        <f t="shared" si="0"/>
        <v>33443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193</v>
      </c>
      <c r="D20" s="5">
        <v>148</v>
      </c>
      <c r="E20" s="5">
        <v>98</v>
      </c>
      <c r="F20" s="5">
        <v>108</v>
      </c>
      <c r="G20" s="5">
        <v>383</v>
      </c>
      <c r="H20" s="5">
        <v>2375</v>
      </c>
      <c r="I20" s="5">
        <v>57</v>
      </c>
      <c r="J20" s="5">
        <v>142</v>
      </c>
      <c r="K20" s="5">
        <v>158</v>
      </c>
      <c r="L20" s="5">
        <v>222</v>
      </c>
      <c r="M20" s="5">
        <v>156</v>
      </c>
      <c r="N20" s="5">
        <v>218</v>
      </c>
      <c r="O20" s="5">
        <v>489</v>
      </c>
      <c r="P20" s="5">
        <v>78</v>
      </c>
      <c r="Q20" s="5">
        <v>1107</v>
      </c>
      <c r="R20" s="5">
        <v>2779</v>
      </c>
      <c r="S20" s="5">
        <v>1117</v>
      </c>
      <c r="T20" s="5">
        <v>3872</v>
      </c>
      <c r="U20" s="6">
        <v>2091</v>
      </c>
      <c r="V20" s="6">
        <v>987</v>
      </c>
      <c r="W20" s="6">
        <v>1809</v>
      </c>
      <c r="X20" s="6">
        <v>1146</v>
      </c>
      <c r="Y20" s="6">
        <v>1225</v>
      </c>
      <c r="Z20" s="6">
        <v>1146</v>
      </c>
      <c r="AA20" s="6">
        <v>2150</v>
      </c>
      <c r="AB20" s="6"/>
      <c r="AC20" s="6"/>
      <c r="AD20" s="22">
        <f t="shared" si="0"/>
        <v>24254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143</v>
      </c>
      <c r="D21" s="5">
        <v>217</v>
      </c>
      <c r="E21" s="5">
        <v>99</v>
      </c>
      <c r="F21" s="5">
        <v>99</v>
      </c>
      <c r="G21" s="5">
        <v>155</v>
      </c>
      <c r="H21" s="5">
        <v>2972</v>
      </c>
      <c r="I21" s="5">
        <v>55</v>
      </c>
      <c r="J21" s="5">
        <v>59</v>
      </c>
      <c r="K21" s="5">
        <v>92</v>
      </c>
      <c r="L21" s="5">
        <v>85</v>
      </c>
      <c r="M21" s="5">
        <v>148</v>
      </c>
      <c r="N21" s="5">
        <v>80</v>
      </c>
      <c r="O21" s="5">
        <v>1069</v>
      </c>
      <c r="P21" s="5">
        <v>1096</v>
      </c>
      <c r="Q21" s="5">
        <v>40</v>
      </c>
      <c r="R21" s="5">
        <v>183</v>
      </c>
      <c r="S21" s="5">
        <v>257</v>
      </c>
      <c r="T21" s="5">
        <v>986</v>
      </c>
      <c r="U21" s="6">
        <v>587</v>
      </c>
      <c r="V21" s="6">
        <v>492</v>
      </c>
      <c r="W21" s="6">
        <v>582</v>
      </c>
      <c r="X21" s="6">
        <v>417</v>
      </c>
      <c r="Y21" s="6">
        <v>684</v>
      </c>
      <c r="Z21" s="6">
        <v>594</v>
      </c>
      <c r="AA21" s="6">
        <v>659</v>
      </c>
      <c r="AB21" s="6"/>
      <c r="AC21" s="6"/>
      <c r="AD21" s="22">
        <f t="shared" si="0"/>
        <v>11850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317</v>
      </c>
      <c r="D22" s="5">
        <v>270</v>
      </c>
      <c r="E22" s="5">
        <v>296</v>
      </c>
      <c r="F22" s="5">
        <v>248</v>
      </c>
      <c r="G22" s="5">
        <v>515</v>
      </c>
      <c r="H22" s="5">
        <v>15340</v>
      </c>
      <c r="I22" s="5">
        <v>386</v>
      </c>
      <c r="J22" s="5">
        <v>532</v>
      </c>
      <c r="K22" s="5">
        <v>394</v>
      </c>
      <c r="L22" s="5">
        <v>440</v>
      </c>
      <c r="M22" s="5">
        <v>489</v>
      </c>
      <c r="N22" s="5">
        <v>448</v>
      </c>
      <c r="O22" s="5">
        <v>4992</v>
      </c>
      <c r="P22" s="5">
        <v>3547</v>
      </c>
      <c r="Q22" s="5">
        <v>140</v>
      </c>
      <c r="R22" s="5">
        <v>214</v>
      </c>
      <c r="S22" s="5">
        <v>926</v>
      </c>
      <c r="T22" s="5">
        <v>3910</v>
      </c>
      <c r="U22" s="6">
        <v>1397</v>
      </c>
      <c r="V22" s="6">
        <v>1272</v>
      </c>
      <c r="W22" s="6">
        <v>2150</v>
      </c>
      <c r="X22" s="6">
        <v>1033</v>
      </c>
      <c r="Y22" s="6">
        <v>2010</v>
      </c>
      <c r="Z22" s="6">
        <v>1739</v>
      </c>
      <c r="AA22" s="6">
        <v>2720</v>
      </c>
      <c r="AB22" s="6"/>
      <c r="AC22" s="6"/>
      <c r="AD22" s="22">
        <f t="shared" si="0"/>
        <v>45725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168</v>
      </c>
      <c r="D23" s="5">
        <v>238</v>
      </c>
      <c r="E23" s="5">
        <v>182</v>
      </c>
      <c r="F23" s="5">
        <v>184</v>
      </c>
      <c r="G23" s="5">
        <v>170</v>
      </c>
      <c r="H23" s="5">
        <v>6291</v>
      </c>
      <c r="I23" s="5">
        <v>39</v>
      </c>
      <c r="J23" s="5">
        <v>211</v>
      </c>
      <c r="K23" s="5">
        <v>184</v>
      </c>
      <c r="L23" s="5">
        <v>219</v>
      </c>
      <c r="M23" s="5">
        <v>142</v>
      </c>
      <c r="N23" s="5">
        <v>175</v>
      </c>
      <c r="O23" s="5">
        <v>1073</v>
      </c>
      <c r="P23" s="5">
        <v>1279</v>
      </c>
      <c r="Q23" s="5">
        <v>190</v>
      </c>
      <c r="R23" s="5">
        <v>764</v>
      </c>
      <c r="S23" s="5">
        <v>20</v>
      </c>
      <c r="T23" s="5">
        <v>808</v>
      </c>
      <c r="U23" s="5">
        <v>547</v>
      </c>
      <c r="V23" s="5">
        <v>391</v>
      </c>
      <c r="W23" s="5">
        <v>1254</v>
      </c>
      <c r="X23" s="5">
        <v>855</v>
      </c>
      <c r="Y23" s="5">
        <v>1259</v>
      </c>
      <c r="Z23" s="5">
        <v>1294</v>
      </c>
      <c r="AA23" s="5">
        <v>1364</v>
      </c>
      <c r="AB23" s="5"/>
      <c r="AC23" s="6"/>
      <c r="AD23" s="22">
        <f t="shared" si="0"/>
        <v>19301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x14ac:dyDescent="0.3">
      <c r="B24" s="21" t="s">
        <v>21</v>
      </c>
      <c r="C24" s="5">
        <v>169</v>
      </c>
      <c r="D24" s="5">
        <v>365</v>
      </c>
      <c r="E24" s="5">
        <v>188</v>
      </c>
      <c r="F24" s="5">
        <v>186</v>
      </c>
      <c r="G24" s="5">
        <v>378</v>
      </c>
      <c r="H24" s="5">
        <v>21436</v>
      </c>
      <c r="I24" s="5">
        <v>239</v>
      </c>
      <c r="J24" s="5">
        <v>354</v>
      </c>
      <c r="K24" s="5">
        <v>508</v>
      </c>
      <c r="L24" s="5">
        <v>488</v>
      </c>
      <c r="M24" s="5">
        <v>330</v>
      </c>
      <c r="N24" s="5">
        <v>462</v>
      </c>
      <c r="O24" s="5">
        <v>6424</v>
      </c>
      <c r="P24" s="5">
        <v>4570</v>
      </c>
      <c r="Q24" s="5">
        <v>820</v>
      </c>
      <c r="R24" s="5">
        <v>3066</v>
      </c>
      <c r="S24" s="5">
        <v>760</v>
      </c>
      <c r="T24" s="5">
        <v>173</v>
      </c>
      <c r="U24" s="6">
        <v>1520</v>
      </c>
      <c r="V24" s="6">
        <v>799</v>
      </c>
      <c r="W24" s="6">
        <v>2703</v>
      </c>
      <c r="X24" s="6">
        <v>1413</v>
      </c>
      <c r="Y24" s="6">
        <v>2059</v>
      </c>
      <c r="Z24" s="6">
        <v>1935</v>
      </c>
      <c r="AA24" s="6">
        <v>2935</v>
      </c>
      <c r="AB24" s="6"/>
      <c r="AC24" s="6"/>
      <c r="AD24" s="22">
        <f t="shared" si="0"/>
        <v>54280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199</v>
      </c>
      <c r="D25" s="5">
        <v>149</v>
      </c>
      <c r="E25" s="5">
        <v>158</v>
      </c>
      <c r="F25" s="5">
        <v>129</v>
      </c>
      <c r="G25" s="5">
        <v>207</v>
      </c>
      <c r="H25" s="5">
        <v>17078</v>
      </c>
      <c r="I25" s="5">
        <v>240</v>
      </c>
      <c r="J25" s="5">
        <v>251</v>
      </c>
      <c r="K25" s="5">
        <v>307</v>
      </c>
      <c r="L25" s="5">
        <v>311</v>
      </c>
      <c r="M25" s="5">
        <v>176</v>
      </c>
      <c r="N25" s="5">
        <v>496</v>
      </c>
      <c r="O25" s="5">
        <v>4765</v>
      </c>
      <c r="P25" s="5">
        <v>3351</v>
      </c>
      <c r="Q25" s="5">
        <v>706</v>
      </c>
      <c r="R25" s="5">
        <v>1188</v>
      </c>
      <c r="S25" s="5">
        <v>558</v>
      </c>
      <c r="T25" s="5">
        <v>1375</v>
      </c>
      <c r="U25" s="6">
        <v>175</v>
      </c>
      <c r="V25" s="6">
        <v>357</v>
      </c>
      <c r="W25" s="6">
        <v>1220</v>
      </c>
      <c r="X25" s="6">
        <v>602</v>
      </c>
      <c r="Y25" s="6">
        <v>1148</v>
      </c>
      <c r="Z25" s="6">
        <v>951</v>
      </c>
      <c r="AA25" s="6">
        <v>2148</v>
      </c>
      <c r="AB25" s="6"/>
      <c r="AC25" s="6"/>
      <c r="AD25" s="22">
        <f t="shared" si="0"/>
        <v>38245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121</v>
      </c>
      <c r="D26" s="5">
        <v>194</v>
      </c>
      <c r="E26" s="5">
        <v>117</v>
      </c>
      <c r="F26" s="5">
        <v>172</v>
      </c>
      <c r="G26" s="5">
        <v>76</v>
      </c>
      <c r="H26" s="5">
        <v>7844</v>
      </c>
      <c r="I26" s="5">
        <v>136</v>
      </c>
      <c r="J26" s="5">
        <v>177</v>
      </c>
      <c r="K26" s="5">
        <v>251</v>
      </c>
      <c r="L26" s="5">
        <v>198</v>
      </c>
      <c r="M26" s="5">
        <v>198</v>
      </c>
      <c r="N26" s="5">
        <v>274</v>
      </c>
      <c r="O26" s="5">
        <v>1723</v>
      </c>
      <c r="P26" s="5">
        <v>1276</v>
      </c>
      <c r="Q26" s="5">
        <v>468</v>
      </c>
      <c r="R26" s="5">
        <v>1067</v>
      </c>
      <c r="S26" s="5">
        <v>373</v>
      </c>
      <c r="T26" s="5">
        <v>653</v>
      </c>
      <c r="U26" s="6">
        <v>426</v>
      </c>
      <c r="V26" s="6">
        <v>45</v>
      </c>
      <c r="W26" s="6">
        <v>886</v>
      </c>
      <c r="X26" s="6">
        <v>521</v>
      </c>
      <c r="Y26" s="6">
        <v>1327</v>
      </c>
      <c r="Z26" s="6">
        <v>1169</v>
      </c>
      <c r="AA26" s="6">
        <v>970</v>
      </c>
      <c r="AB26" s="6"/>
      <c r="AC26" s="6"/>
      <c r="AD26" s="22">
        <f t="shared" si="0"/>
        <v>20662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143</v>
      </c>
      <c r="D27" s="5">
        <v>137</v>
      </c>
      <c r="E27" s="5">
        <v>155</v>
      </c>
      <c r="F27" s="5">
        <v>97</v>
      </c>
      <c r="G27" s="5">
        <v>134</v>
      </c>
      <c r="H27" s="5">
        <v>18499</v>
      </c>
      <c r="I27" s="5">
        <v>310</v>
      </c>
      <c r="J27" s="5">
        <v>212</v>
      </c>
      <c r="K27" s="5">
        <v>462</v>
      </c>
      <c r="L27" s="5">
        <v>400</v>
      </c>
      <c r="M27" s="5">
        <v>282</v>
      </c>
      <c r="N27" s="5">
        <v>426</v>
      </c>
      <c r="O27" s="5">
        <v>4435</v>
      </c>
      <c r="P27" s="5">
        <v>2463</v>
      </c>
      <c r="Q27" s="5">
        <v>709</v>
      </c>
      <c r="R27" s="5">
        <v>2190</v>
      </c>
      <c r="S27" s="5">
        <v>1250</v>
      </c>
      <c r="T27" s="5">
        <v>2430</v>
      </c>
      <c r="U27" s="6">
        <v>1158</v>
      </c>
      <c r="V27" s="6">
        <v>1202</v>
      </c>
      <c r="W27" s="6">
        <v>248</v>
      </c>
      <c r="X27" s="6">
        <v>381</v>
      </c>
      <c r="Y27" s="6">
        <v>1556</v>
      </c>
      <c r="Z27" s="6">
        <v>2008</v>
      </c>
      <c r="AA27" s="6">
        <v>2673</v>
      </c>
      <c r="AB27" s="6"/>
      <c r="AC27" s="6"/>
      <c r="AD27" s="22">
        <f t="shared" si="0"/>
        <v>43960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61</v>
      </c>
      <c r="D28" s="5">
        <v>75</v>
      </c>
      <c r="E28" s="5">
        <v>67</v>
      </c>
      <c r="F28" s="5">
        <v>43</v>
      </c>
      <c r="G28" s="5">
        <v>128</v>
      </c>
      <c r="H28" s="5">
        <v>10496</v>
      </c>
      <c r="I28" s="5">
        <v>188</v>
      </c>
      <c r="J28" s="5">
        <v>199</v>
      </c>
      <c r="K28" s="5">
        <v>92</v>
      </c>
      <c r="L28" s="5">
        <v>143</v>
      </c>
      <c r="M28" s="5">
        <v>73</v>
      </c>
      <c r="N28" s="5">
        <v>155</v>
      </c>
      <c r="O28" s="5">
        <v>2664</v>
      </c>
      <c r="P28" s="5">
        <v>1551</v>
      </c>
      <c r="Q28" s="5">
        <v>425</v>
      </c>
      <c r="R28" s="5">
        <v>929</v>
      </c>
      <c r="S28" s="5">
        <v>890</v>
      </c>
      <c r="T28" s="5">
        <v>1332</v>
      </c>
      <c r="U28" s="6">
        <v>583</v>
      </c>
      <c r="V28" s="6">
        <v>777</v>
      </c>
      <c r="W28" s="6">
        <v>273</v>
      </c>
      <c r="X28" s="6">
        <v>152</v>
      </c>
      <c r="Y28" s="6">
        <v>430</v>
      </c>
      <c r="Z28" s="6">
        <v>949</v>
      </c>
      <c r="AA28" s="6">
        <v>1705</v>
      </c>
      <c r="AB28" s="6"/>
      <c r="AC28" s="6"/>
      <c r="AD28" s="22">
        <f t="shared" si="0"/>
        <v>24380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72</v>
      </c>
      <c r="D29" s="5">
        <v>85</v>
      </c>
      <c r="E29" s="5">
        <v>75</v>
      </c>
      <c r="F29" s="5">
        <v>56</v>
      </c>
      <c r="G29" s="5">
        <v>115</v>
      </c>
      <c r="H29" s="5">
        <v>17020</v>
      </c>
      <c r="I29" s="5">
        <v>205</v>
      </c>
      <c r="J29" s="5">
        <v>301</v>
      </c>
      <c r="K29" s="5">
        <v>166</v>
      </c>
      <c r="L29" s="5">
        <v>319</v>
      </c>
      <c r="M29" s="5">
        <v>137</v>
      </c>
      <c r="N29" s="5">
        <v>244</v>
      </c>
      <c r="O29" s="5">
        <v>4112</v>
      </c>
      <c r="P29" s="5">
        <v>1736</v>
      </c>
      <c r="Q29" s="5">
        <v>642</v>
      </c>
      <c r="R29" s="5">
        <v>1808</v>
      </c>
      <c r="S29" s="5">
        <v>1244</v>
      </c>
      <c r="T29" s="5">
        <v>2236</v>
      </c>
      <c r="U29" s="6">
        <v>1054</v>
      </c>
      <c r="V29" s="6">
        <v>1793</v>
      </c>
      <c r="W29" s="6">
        <v>1680</v>
      </c>
      <c r="X29" s="6">
        <v>492</v>
      </c>
      <c r="Y29" s="6">
        <v>166</v>
      </c>
      <c r="Z29" s="6">
        <v>1362</v>
      </c>
      <c r="AA29" s="6">
        <v>2301</v>
      </c>
      <c r="AB29" s="6"/>
      <c r="AC29" s="6"/>
      <c r="AD29" s="22">
        <f t="shared" si="0"/>
        <v>39421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60</v>
      </c>
      <c r="D30" s="5">
        <v>57</v>
      </c>
      <c r="E30" s="5">
        <v>73</v>
      </c>
      <c r="F30" s="5">
        <v>33</v>
      </c>
      <c r="G30" s="5">
        <v>203</v>
      </c>
      <c r="H30" s="5">
        <v>12430</v>
      </c>
      <c r="I30" s="5">
        <v>220</v>
      </c>
      <c r="J30" s="5">
        <v>221</v>
      </c>
      <c r="K30" s="5">
        <v>169</v>
      </c>
      <c r="L30" s="5">
        <v>242</v>
      </c>
      <c r="M30" s="5">
        <v>117</v>
      </c>
      <c r="N30" s="5">
        <v>217</v>
      </c>
      <c r="O30" s="5">
        <v>2728</v>
      </c>
      <c r="P30" s="5">
        <v>1370</v>
      </c>
      <c r="Q30" s="5">
        <v>566</v>
      </c>
      <c r="R30" s="5">
        <v>1603</v>
      </c>
      <c r="S30" s="5">
        <v>1183</v>
      </c>
      <c r="T30" s="5">
        <v>1934</v>
      </c>
      <c r="U30" s="6">
        <v>796</v>
      </c>
      <c r="V30" s="6">
        <v>1638</v>
      </c>
      <c r="W30" s="6">
        <v>2162</v>
      </c>
      <c r="X30" s="6">
        <v>1185</v>
      </c>
      <c r="Y30" s="6">
        <v>1757</v>
      </c>
      <c r="Z30" s="6">
        <v>67</v>
      </c>
      <c r="AA30" s="6">
        <v>951</v>
      </c>
      <c r="AB30" s="6"/>
      <c r="AC30" s="6"/>
      <c r="AD30" s="22">
        <f t="shared" si="0"/>
        <v>31982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256</v>
      </c>
      <c r="D31" s="5">
        <v>297</v>
      </c>
      <c r="E31" s="5">
        <v>237</v>
      </c>
      <c r="F31" s="5">
        <v>145</v>
      </c>
      <c r="G31" s="5">
        <v>360</v>
      </c>
      <c r="H31" s="5">
        <v>22003</v>
      </c>
      <c r="I31" s="5">
        <v>162</v>
      </c>
      <c r="J31" s="5">
        <v>442</v>
      </c>
      <c r="K31" s="5">
        <v>602</v>
      </c>
      <c r="L31" s="5">
        <v>387</v>
      </c>
      <c r="M31" s="5">
        <v>344</v>
      </c>
      <c r="N31" s="5">
        <v>588</v>
      </c>
      <c r="O31" s="5">
        <v>4914</v>
      </c>
      <c r="P31" s="5">
        <v>2353</v>
      </c>
      <c r="Q31" s="5">
        <v>720</v>
      </c>
      <c r="R31" s="5">
        <v>2237</v>
      </c>
      <c r="S31" s="5">
        <v>1355</v>
      </c>
      <c r="T31" s="5">
        <v>2503</v>
      </c>
      <c r="U31" s="6">
        <v>1857</v>
      </c>
      <c r="V31" s="6">
        <v>1024</v>
      </c>
      <c r="W31" s="6">
        <v>2727</v>
      </c>
      <c r="X31" s="6">
        <v>1836</v>
      </c>
      <c r="Y31" s="6">
        <v>2529</v>
      </c>
      <c r="Z31" s="6">
        <v>1459</v>
      </c>
      <c r="AA31" s="6">
        <v>49</v>
      </c>
      <c r="AB31" s="6"/>
      <c r="AC31" s="6"/>
      <c r="AD31" s="22">
        <f t="shared" si="0"/>
        <v>51386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15431</v>
      </c>
      <c r="D34" s="23">
        <f t="shared" si="3"/>
        <v>9643</v>
      </c>
      <c r="E34" s="23">
        <f t="shared" si="3"/>
        <v>9059</v>
      </c>
      <c r="F34" s="23">
        <f t="shared" si="3"/>
        <v>6854</v>
      </c>
      <c r="G34" s="23">
        <f t="shared" si="3"/>
        <v>10638</v>
      </c>
      <c r="H34" s="23">
        <f t="shared" si="3"/>
        <v>189299</v>
      </c>
      <c r="I34" s="23">
        <f t="shared" si="3"/>
        <v>7003</v>
      </c>
      <c r="J34" s="23">
        <f t="shared" si="3"/>
        <v>8543</v>
      </c>
      <c r="K34" s="23">
        <f t="shared" si="3"/>
        <v>9834</v>
      </c>
      <c r="L34" s="23">
        <f t="shared" si="3"/>
        <v>10185</v>
      </c>
      <c r="M34" s="23">
        <f t="shared" si="3"/>
        <v>7129</v>
      </c>
      <c r="N34" s="23">
        <f t="shared" si="3"/>
        <v>10259</v>
      </c>
      <c r="O34" s="23">
        <f t="shared" si="3"/>
        <v>45281</v>
      </c>
      <c r="P34" s="23">
        <f t="shared" si="3"/>
        <v>30121</v>
      </c>
      <c r="Q34" s="23">
        <f t="shared" si="3"/>
        <v>11770</v>
      </c>
      <c r="R34" s="23">
        <f t="shared" si="3"/>
        <v>39483</v>
      </c>
      <c r="S34" s="23">
        <f t="shared" si="3"/>
        <v>17625</v>
      </c>
      <c r="T34" s="23">
        <f t="shared" si="3"/>
        <v>50832</v>
      </c>
      <c r="U34" s="23">
        <f t="shared" si="3"/>
        <v>32459</v>
      </c>
      <c r="V34" s="23">
        <f t="shared" si="3"/>
        <v>21170</v>
      </c>
      <c r="W34" s="23">
        <f t="shared" si="3"/>
        <v>40953</v>
      </c>
      <c r="X34" s="23">
        <f t="shared" si="3"/>
        <v>23199</v>
      </c>
      <c r="Y34" s="23">
        <f t="shared" si="3"/>
        <v>35459</v>
      </c>
      <c r="Z34" s="23">
        <f t="shared" si="3"/>
        <v>29047</v>
      </c>
      <c r="AA34" s="23">
        <f t="shared" si="3"/>
        <v>44917</v>
      </c>
      <c r="AB34" s="23">
        <f t="shared" si="3"/>
        <v>0</v>
      </c>
      <c r="AC34" s="23">
        <f t="shared" si="3"/>
        <v>0</v>
      </c>
      <c r="AD34" s="23">
        <f>SUM(AD7:AD33)</f>
        <v>716193</v>
      </c>
    </row>
    <row r="37" spans="2:59" x14ac:dyDescent="0.3">
      <c r="B37" s="3" t="str">
        <f>+B5</f>
        <v>01 al 30 Noviembre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3</v>
      </c>
      <c r="D39" s="5">
        <v>15</v>
      </c>
      <c r="E39" s="5">
        <v>153</v>
      </c>
      <c r="F39" s="5">
        <v>282</v>
      </c>
      <c r="G39" s="5">
        <v>160</v>
      </c>
      <c r="H39" s="5">
        <v>1177</v>
      </c>
      <c r="I39" s="5">
        <v>49</v>
      </c>
      <c r="J39" s="5">
        <v>237</v>
      </c>
      <c r="K39" s="5">
        <v>64</v>
      </c>
      <c r="L39" s="5">
        <v>48</v>
      </c>
      <c r="M39" s="5">
        <v>38</v>
      </c>
      <c r="N39" s="5">
        <v>25</v>
      </c>
      <c r="O39" s="5">
        <v>39</v>
      </c>
      <c r="P39" s="5">
        <v>14</v>
      </c>
      <c r="Q39" s="5">
        <v>2</v>
      </c>
      <c r="R39" s="5">
        <v>49</v>
      </c>
      <c r="S39" s="5">
        <v>2</v>
      </c>
      <c r="T39" s="5">
        <v>25</v>
      </c>
      <c r="U39" s="6">
        <v>1</v>
      </c>
      <c r="V39" s="6">
        <v>1</v>
      </c>
      <c r="W39" s="6">
        <v>10</v>
      </c>
      <c r="X39" s="6">
        <v>4</v>
      </c>
      <c r="Y39" s="6">
        <v>1</v>
      </c>
      <c r="Z39" s="6">
        <v>10</v>
      </c>
      <c r="AA39" s="6">
        <v>11</v>
      </c>
      <c r="AB39" s="6"/>
      <c r="AC39" s="6"/>
      <c r="AD39" s="22">
        <f>SUM(C39:AC39)</f>
        <v>2420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26</v>
      </c>
      <c r="D40" s="5">
        <v>4</v>
      </c>
      <c r="E40" s="5">
        <v>52</v>
      </c>
      <c r="F40" s="5">
        <v>12</v>
      </c>
      <c r="G40" s="5">
        <v>22</v>
      </c>
      <c r="H40" s="5">
        <v>548</v>
      </c>
      <c r="I40" s="5">
        <v>29</v>
      </c>
      <c r="J40" s="5">
        <v>318</v>
      </c>
      <c r="K40" s="5">
        <v>42</v>
      </c>
      <c r="L40" s="5">
        <v>71</v>
      </c>
      <c r="M40" s="5">
        <v>50</v>
      </c>
      <c r="N40" s="5">
        <v>73</v>
      </c>
      <c r="O40" s="5">
        <v>28</v>
      </c>
      <c r="P40" s="5">
        <v>13</v>
      </c>
      <c r="Q40" s="5">
        <v>17</v>
      </c>
      <c r="R40" s="5">
        <v>41</v>
      </c>
      <c r="S40" s="5">
        <v>6</v>
      </c>
      <c r="T40" s="5">
        <v>25</v>
      </c>
      <c r="U40" s="6">
        <v>19</v>
      </c>
      <c r="V40" s="6">
        <v>22</v>
      </c>
      <c r="W40" s="6">
        <v>95</v>
      </c>
      <c r="X40" s="6">
        <v>5</v>
      </c>
      <c r="Y40" s="6">
        <v>10</v>
      </c>
      <c r="Z40" s="6">
        <v>8</v>
      </c>
      <c r="AA40" s="6">
        <v>10</v>
      </c>
      <c r="AB40" s="6"/>
      <c r="AC40" s="6"/>
      <c r="AD40" s="22">
        <f t="shared" ref="AD40:AD65" si="4">SUM(C40:AB40)</f>
        <v>1546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206</v>
      </c>
      <c r="D41" s="5">
        <v>14</v>
      </c>
      <c r="E41" s="5">
        <v>0</v>
      </c>
      <c r="F41" s="5">
        <v>21</v>
      </c>
      <c r="G41" s="5">
        <v>24</v>
      </c>
      <c r="H41" s="5">
        <v>402</v>
      </c>
      <c r="I41" s="5">
        <v>41</v>
      </c>
      <c r="J41" s="5">
        <v>159</v>
      </c>
      <c r="K41" s="5">
        <v>41</v>
      </c>
      <c r="L41" s="5">
        <v>45</v>
      </c>
      <c r="M41" s="5">
        <v>2</v>
      </c>
      <c r="N41" s="5">
        <v>74</v>
      </c>
      <c r="O41" s="5">
        <v>25</v>
      </c>
      <c r="P41" s="5">
        <v>1</v>
      </c>
      <c r="Q41" s="5">
        <v>2</v>
      </c>
      <c r="R41" s="5">
        <v>13</v>
      </c>
      <c r="S41" s="5">
        <v>11</v>
      </c>
      <c r="T41" s="5">
        <v>15</v>
      </c>
      <c r="U41" s="6">
        <v>2</v>
      </c>
      <c r="V41" s="6">
        <v>10</v>
      </c>
      <c r="W41" s="6">
        <v>11</v>
      </c>
      <c r="X41" s="6">
        <v>2</v>
      </c>
      <c r="Y41" s="6">
        <v>5</v>
      </c>
      <c r="Z41" s="6">
        <v>26</v>
      </c>
      <c r="AA41" s="6">
        <v>7</v>
      </c>
      <c r="AB41" s="6"/>
      <c r="AC41" s="6"/>
      <c r="AD41" s="22">
        <f t="shared" si="4"/>
        <v>1159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272</v>
      </c>
      <c r="D42" s="5">
        <v>14</v>
      </c>
      <c r="E42" s="5">
        <v>50</v>
      </c>
      <c r="F42" s="5">
        <v>2</v>
      </c>
      <c r="G42" s="5">
        <v>2</v>
      </c>
      <c r="H42" s="5">
        <v>267</v>
      </c>
      <c r="I42" s="5">
        <v>15</v>
      </c>
      <c r="J42" s="5">
        <v>143</v>
      </c>
      <c r="K42" s="5">
        <v>15</v>
      </c>
      <c r="L42" s="5">
        <v>34</v>
      </c>
      <c r="M42" s="5">
        <v>5</v>
      </c>
      <c r="N42" s="5">
        <v>37</v>
      </c>
      <c r="O42" s="5">
        <v>27</v>
      </c>
      <c r="P42" s="5">
        <v>39</v>
      </c>
      <c r="Q42" s="5">
        <v>22</v>
      </c>
      <c r="R42" s="5">
        <v>54</v>
      </c>
      <c r="S42" s="5">
        <v>16</v>
      </c>
      <c r="T42" s="5">
        <v>11</v>
      </c>
      <c r="U42" s="6">
        <v>2</v>
      </c>
      <c r="V42" s="6">
        <v>18</v>
      </c>
      <c r="W42" s="6">
        <v>44</v>
      </c>
      <c r="X42" s="6">
        <v>19</v>
      </c>
      <c r="Y42" s="6">
        <v>10</v>
      </c>
      <c r="Z42" s="6">
        <v>3</v>
      </c>
      <c r="AA42" s="6">
        <v>25</v>
      </c>
      <c r="AB42" s="6"/>
      <c r="AC42" s="6"/>
      <c r="AD42" s="22">
        <f t="shared" si="4"/>
        <v>1146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155</v>
      </c>
      <c r="D43" s="5">
        <v>20</v>
      </c>
      <c r="E43" s="5">
        <v>43</v>
      </c>
      <c r="F43" s="5">
        <v>3</v>
      </c>
      <c r="G43" s="5">
        <v>11</v>
      </c>
      <c r="H43" s="5">
        <v>298</v>
      </c>
      <c r="I43" s="5">
        <v>29</v>
      </c>
      <c r="J43" s="5">
        <v>278</v>
      </c>
      <c r="K43" s="5">
        <v>40</v>
      </c>
      <c r="L43" s="5">
        <v>77</v>
      </c>
      <c r="M43" s="5">
        <v>17</v>
      </c>
      <c r="N43" s="5">
        <v>36</v>
      </c>
      <c r="O43" s="5">
        <v>20</v>
      </c>
      <c r="P43" s="5">
        <v>8</v>
      </c>
      <c r="Q43" s="5">
        <v>9</v>
      </c>
      <c r="R43" s="5">
        <v>23</v>
      </c>
      <c r="S43" s="5">
        <v>13</v>
      </c>
      <c r="T43" s="5">
        <v>47</v>
      </c>
      <c r="U43" s="6">
        <v>5</v>
      </c>
      <c r="V43" s="6">
        <v>16</v>
      </c>
      <c r="W43" s="6">
        <v>44</v>
      </c>
      <c r="X43" s="6">
        <v>13</v>
      </c>
      <c r="Y43" s="6">
        <v>5</v>
      </c>
      <c r="Z43" s="6">
        <v>29</v>
      </c>
      <c r="AA43" s="6">
        <v>20</v>
      </c>
      <c r="AB43" s="6"/>
      <c r="AC43" s="6"/>
      <c r="AD43" s="22">
        <f t="shared" si="4"/>
        <v>1259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1327</v>
      </c>
      <c r="D44" s="5">
        <v>434</v>
      </c>
      <c r="E44" s="5">
        <v>358</v>
      </c>
      <c r="F44" s="5">
        <v>237</v>
      </c>
      <c r="G44" s="5">
        <v>287</v>
      </c>
      <c r="H44" s="5">
        <v>1297</v>
      </c>
      <c r="I44" s="5">
        <v>67</v>
      </c>
      <c r="J44" s="5">
        <v>326</v>
      </c>
      <c r="K44" s="5">
        <v>282</v>
      </c>
      <c r="L44" s="5">
        <v>246</v>
      </c>
      <c r="M44" s="5">
        <v>172</v>
      </c>
      <c r="N44" s="5">
        <v>122</v>
      </c>
      <c r="O44" s="5">
        <v>369</v>
      </c>
      <c r="P44" s="5">
        <v>534</v>
      </c>
      <c r="Q44" s="5">
        <v>494</v>
      </c>
      <c r="R44" s="5">
        <v>3174</v>
      </c>
      <c r="S44" s="5">
        <v>922</v>
      </c>
      <c r="T44" s="5">
        <v>6666</v>
      </c>
      <c r="U44" s="6">
        <v>5358</v>
      </c>
      <c r="V44" s="6">
        <v>3827</v>
      </c>
      <c r="W44" s="6">
        <v>9731</v>
      </c>
      <c r="X44" s="6">
        <v>5842</v>
      </c>
      <c r="Y44" s="6">
        <v>9661</v>
      </c>
      <c r="Z44" s="6">
        <v>6388</v>
      </c>
      <c r="AA44" s="6">
        <v>9213</v>
      </c>
      <c r="AB44" s="6"/>
      <c r="AC44" s="6"/>
      <c r="AD44" s="22">
        <f t="shared" si="4"/>
        <v>67334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38</v>
      </c>
      <c r="D45" s="5">
        <v>20</v>
      </c>
      <c r="E45" s="5">
        <v>53</v>
      </c>
      <c r="F45" s="5">
        <v>15</v>
      </c>
      <c r="G45" s="5">
        <v>14</v>
      </c>
      <c r="H45" s="5">
        <v>53</v>
      </c>
      <c r="I45" s="5">
        <v>0</v>
      </c>
      <c r="J45" s="5">
        <v>33</v>
      </c>
      <c r="K45" s="5">
        <v>25</v>
      </c>
      <c r="L45" s="5">
        <v>70</v>
      </c>
      <c r="M45" s="5">
        <v>21</v>
      </c>
      <c r="N45" s="5">
        <v>54</v>
      </c>
      <c r="O45" s="5">
        <v>2</v>
      </c>
      <c r="P45" s="5">
        <v>6</v>
      </c>
      <c r="Q45" s="5">
        <v>14</v>
      </c>
      <c r="R45" s="5">
        <v>29</v>
      </c>
      <c r="S45" s="5">
        <v>13</v>
      </c>
      <c r="T45" s="5">
        <v>33</v>
      </c>
      <c r="U45" s="6">
        <v>4</v>
      </c>
      <c r="V45" s="6">
        <v>13</v>
      </c>
      <c r="W45" s="6">
        <v>26</v>
      </c>
      <c r="X45" s="6">
        <v>5</v>
      </c>
      <c r="Y45" s="6">
        <v>43</v>
      </c>
      <c r="Z45" s="6">
        <v>34</v>
      </c>
      <c r="AA45" s="6">
        <v>17</v>
      </c>
      <c r="AB45" s="6"/>
      <c r="AC45" s="6"/>
      <c r="AD45" s="22">
        <f t="shared" si="4"/>
        <v>635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161</v>
      </c>
      <c r="D46" s="5">
        <v>255</v>
      </c>
      <c r="E46" s="5">
        <v>121</v>
      </c>
      <c r="F46" s="5">
        <v>100</v>
      </c>
      <c r="G46" s="5">
        <v>220</v>
      </c>
      <c r="H46" s="5">
        <v>359</v>
      </c>
      <c r="I46" s="5">
        <v>54</v>
      </c>
      <c r="J46" s="5">
        <v>0</v>
      </c>
      <c r="K46" s="5">
        <v>77</v>
      </c>
      <c r="L46" s="5">
        <v>41</v>
      </c>
      <c r="M46" s="5">
        <v>16</v>
      </c>
      <c r="N46" s="5">
        <v>31</v>
      </c>
      <c r="O46" s="5">
        <v>19</v>
      </c>
      <c r="P46" s="5">
        <v>29</v>
      </c>
      <c r="Q46" s="5">
        <v>22</v>
      </c>
      <c r="R46" s="5">
        <v>124</v>
      </c>
      <c r="S46" s="5">
        <v>22</v>
      </c>
      <c r="T46" s="5">
        <v>76</v>
      </c>
      <c r="U46" s="6">
        <v>110</v>
      </c>
      <c r="V46" s="6">
        <v>94</v>
      </c>
      <c r="W46" s="6">
        <v>123</v>
      </c>
      <c r="X46" s="6">
        <v>96</v>
      </c>
      <c r="Y46" s="6">
        <v>261</v>
      </c>
      <c r="Z46" s="6">
        <v>172</v>
      </c>
      <c r="AA46" s="6">
        <v>164</v>
      </c>
      <c r="AB46" s="6"/>
      <c r="AC46" s="6"/>
      <c r="AD46" s="22">
        <f t="shared" si="4"/>
        <v>2747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62</v>
      </c>
      <c r="D47" s="5">
        <v>40</v>
      </c>
      <c r="E47" s="5">
        <v>38</v>
      </c>
      <c r="F47" s="5">
        <v>22</v>
      </c>
      <c r="G47" s="5">
        <v>61</v>
      </c>
      <c r="H47" s="5">
        <v>316</v>
      </c>
      <c r="I47" s="5">
        <v>47</v>
      </c>
      <c r="J47" s="5">
        <v>94</v>
      </c>
      <c r="K47" s="5">
        <v>1</v>
      </c>
      <c r="L47" s="5">
        <v>0</v>
      </c>
      <c r="M47" s="5">
        <v>8</v>
      </c>
      <c r="N47" s="5">
        <v>17</v>
      </c>
      <c r="O47" s="5">
        <v>23</v>
      </c>
      <c r="P47" s="5">
        <v>13</v>
      </c>
      <c r="Q47" s="5">
        <v>1</v>
      </c>
      <c r="R47" s="5">
        <v>42</v>
      </c>
      <c r="S47" s="5">
        <v>3</v>
      </c>
      <c r="T47" s="5">
        <v>50</v>
      </c>
      <c r="U47" s="6">
        <v>30</v>
      </c>
      <c r="V47" s="6">
        <v>42</v>
      </c>
      <c r="W47" s="6">
        <v>78</v>
      </c>
      <c r="X47" s="6">
        <v>44</v>
      </c>
      <c r="Y47" s="6">
        <v>35</v>
      </c>
      <c r="Z47" s="6">
        <v>46</v>
      </c>
      <c r="AA47" s="6">
        <v>49</v>
      </c>
      <c r="AB47" s="6"/>
      <c r="AC47" s="6"/>
      <c r="AD47" s="22">
        <f t="shared" si="4"/>
        <v>1162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73</v>
      </c>
      <c r="D48" s="5">
        <v>90</v>
      </c>
      <c r="E48" s="5">
        <v>29</v>
      </c>
      <c r="F48" s="5">
        <v>21</v>
      </c>
      <c r="G48" s="5">
        <v>79</v>
      </c>
      <c r="H48" s="5">
        <v>322</v>
      </c>
      <c r="I48" s="5">
        <v>57</v>
      </c>
      <c r="J48" s="5">
        <v>56</v>
      </c>
      <c r="K48" s="5">
        <v>3</v>
      </c>
      <c r="L48" s="5">
        <v>1</v>
      </c>
      <c r="M48" s="5">
        <v>6</v>
      </c>
      <c r="N48" s="5">
        <v>53</v>
      </c>
      <c r="O48" s="5">
        <v>34</v>
      </c>
      <c r="P48" s="5">
        <v>24</v>
      </c>
      <c r="Q48" s="5">
        <v>4</v>
      </c>
      <c r="R48" s="5">
        <v>47</v>
      </c>
      <c r="S48" s="5">
        <v>2</v>
      </c>
      <c r="T48" s="5">
        <v>64</v>
      </c>
      <c r="U48" s="6">
        <v>28</v>
      </c>
      <c r="V48" s="6">
        <v>59</v>
      </c>
      <c r="W48" s="6">
        <v>81</v>
      </c>
      <c r="X48" s="6">
        <v>35</v>
      </c>
      <c r="Y48" s="6">
        <v>56</v>
      </c>
      <c r="Z48" s="6">
        <v>69</v>
      </c>
      <c r="AA48" s="6">
        <v>136</v>
      </c>
      <c r="AB48" s="6"/>
      <c r="AC48" s="6"/>
      <c r="AD48" s="22">
        <f t="shared" si="4"/>
        <v>1429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33</v>
      </c>
      <c r="D49" s="5">
        <v>34</v>
      </c>
      <c r="E49" s="5">
        <v>12</v>
      </c>
      <c r="F49" s="5">
        <v>2</v>
      </c>
      <c r="G49" s="5">
        <v>20</v>
      </c>
      <c r="H49" s="5">
        <v>219</v>
      </c>
      <c r="I49" s="5">
        <v>37</v>
      </c>
      <c r="J49" s="5">
        <v>42</v>
      </c>
      <c r="K49" s="5">
        <v>11</v>
      </c>
      <c r="L49" s="5">
        <v>4</v>
      </c>
      <c r="M49" s="5">
        <v>0</v>
      </c>
      <c r="N49" s="5">
        <v>3</v>
      </c>
      <c r="O49" s="5">
        <v>2</v>
      </c>
      <c r="P49" s="5">
        <v>17</v>
      </c>
      <c r="Q49" s="5">
        <v>4</v>
      </c>
      <c r="R49" s="5">
        <v>21</v>
      </c>
      <c r="S49" s="5">
        <v>1</v>
      </c>
      <c r="T49" s="5">
        <v>32</v>
      </c>
      <c r="U49" s="6">
        <v>27</v>
      </c>
      <c r="V49" s="6">
        <v>19</v>
      </c>
      <c r="W49" s="6">
        <v>7</v>
      </c>
      <c r="X49" s="6">
        <v>2</v>
      </c>
      <c r="Y49" s="6">
        <v>8</v>
      </c>
      <c r="Z49" s="6">
        <v>38</v>
      </c>
      <c r="AA49" s="6">
        <v>6</v>
      </c>
      <c r="AB49" s="6"/>
      <c r="AC49" s="6"/>
      <c r="AD49" s="22">
        <f t="shared" si="4"/>
        <v>601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41</v>
      </c>
      <c r="D50" s="5">
        <v>45</v>
      </c>
      <c r="E50" s="5">
        <v>45</v>
      </c>
      <c r="F50" s="5">
        <v>35</v>
      </c>
      <c r="G50" s="5">
        <v>27</v>
      </c>
      <c r="H50" s="5">
        <v>233</v>
      </c>
      <c r="I50" s="5">
        <v>34</v>
      </c>
      <c r="J50" s="5">
        <v>40</v>
      </c>
      <c r="K50" s="5">
        <v>13</v>
      </c>
      <c r="L50" s="5">
        <v>62</v>
      </c>
      <c r="M50" s="5">
        <v>4</v>
      </c>
      <c r="N50" s="5">
        <v>0</v>
      </c>
      <c r="O50" s="5">
        <v>5</v>
      </c>
      <c r="P50" s="5">
        <v>7</v>
      </c>
      <c r="Q50" s="5">
        <v>1</v>
      </c>
      <c r="R50" s="5">
        <v>39</v>
      </c>
      <c r="S50" s="5">
        <v>2</v>
      </c>
      <c r="T50" s="5">
        <v>39</v>
      </c>
      <c r="U50" s="6">
        <v>23</v>
      </c>
      <c r="V50" s="6">
        <v>22</v>
      </c>
      <c r="W50" s="6">
        <v>20</v>
      </c>
      <c r="X50" s="6">
        <v>13</v>
      </c>
      <c r="Y50" s="6">
        <v>36</v>
      </c>
      <c r="Z50" s="6">
        <v>19</v>
      </c>
      <c r="AA50" s="6">
        <v>33</v>
      </c>
      <c r="AB50" s="6"/>
      <c r="AC50" s="6"/>
      <c r="AD50" s="22">
        <f t="shared" si="4"/>
        <v>838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18</v>
      </c>
      <c r="D51" s="5">
        <v>29</v>
      </c>
      <c r="E51" s="5">
        <v>31</v>
      </c>
      <c r="F51" s="5">
        <v>39</v>
      </c>
      <c r="G51" s="5">
        <v>18</v>
      </c>
      <c r="H51" s="5">
        <v>257</v>
      </c>
      <c r="I51" s="5">
        <v>0</v>
      </c>
      <c r="J51" s="5">
        <v>28</v>
      </c>
      <c r="K51" s="5">
        <v>18</v>
      </c>
      <c r="L51" s="5">
        <v>26</v>
      </c>
      <c r="M51" s="5">
        <v>6</v>
      </c>
      <c r="N51" s="5">
        <v>5</v>
      </c>
      <c r="O51" s="5">
        <v>3</v>
      </c>
      <c r="P51" s="5">
        <v>61</v>
      </c>
      <c r="Q51" s="5">
        <v>96</v>
      </c>
      <c r="R51" s="5">
        <v>403</v>
      </c>
      <c r="S51" s="5">
        <v>118</v>
      </c>
      <c r="T51" s="5">
        <v>870</v>
      </c>
      <c r="U51" s="6">
        <v>590</v>
      </c>
      <c r="V51" s="6">
        <v>254</v>
      </c>
      <c r="W51" s="6">
        <v>678</v>
      </c>
      <c r="X51" s="6">
        <v>456</v>
      </c>
      <c r="Y51" s="6">
        <v>590</v>
      </c>
      <c r="Z51" s="6">
        <v>323</v>
      </c>
      <c r="AA51" s="6">
        <v>508</v>
      </c>
      <c r="AB51" s="6"/>
      <c r="AC51" s="6"/>
      <c r="AD51" s="22">
        <f t="shared" si="4"/>
        <v>5425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17</v>
      </c>
      <c r="D52" s="5">
        <v>2</v>
      </c>
      <c r="E52" s="5">
        <v>4</v>
      </c>
      <c r="F52" s="5">
        <v>19</v>
      </c>
      <c r="G52" s="5">
        <v>7</v>
      </c>
      <c r="H52" s="5">
        <v>412</v>
      </c>
      <c r="I52" s="5">
        <v>2</v>
      </c>
      <c r="J52" s="5">
        <v>62</v>
      </c>
      <c r="K52" s="5">
        <v>25</v>
      </c>
      <c r="L52" s="5">
        <v>8</v>
      </c>
      <c r="M52" s="5">
        <v>11</v>
      </c>
      <c r="N52" s="5">
        <v>2</v>
      </c>
      <c r="O52" s="5">
        <v>40</v>
      </c>
      <c r="P52" s="5">
        <v>16</v>
      </c>
      <c r="Q52" s="5">
        <v>203</v>
      </c>
      <c r="R52" s="5">
        <v>619</v>
      </c>
      <c r="S52" s="5">
        <v>160</v>
      </c>
      <c r="T52" s="5">
        <v>967</v>
      </c>
      <c r="U52" s="6">
        <v>531</v>
      </c>
      <c r="V52" s="6">
        <v>259</v>
      </c>
      <c r="W52" s="6">
        <v>352</v>
      </c>
      <c r="X52" s="6">
        <v>280</v>
      </c>
      <c r="Y52" s="6">
        <v>202</v>
      </c>
      <c r="Z52" s="6">
        <v>94</v>
      </c>
      <c r="AA52" s="6">
        <v>189</v>
      </c>
      <c r="AB52" s="6"/>
      <c r="AC52" s="6"/>
      <c r="AD52" s="22">
        <f t="shared" si="4"/>
        <v>4483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6</v>
      </c>
      <c r="D53" s="5">
        <v>18</v>
      </c>
      <c r="E53" s="5">
        <v>1</v>
      </c>
      <c r="F53" s="5">
        <v>26</v>
      </c>
      <c r="G53" s="5">
        <v>1</v>
      </c>
      <c r="H53" s="5">
        <v>432</v>
      </c>
      <c r="I53" s="5">
        <v>5</v>
      </c>
      <c r="J53" s="5">
        <v>60</v>
      </c>
      <c r="K53" s="5">
        <v>3</v>
      </c>
      <c r="L53" s="5">
        <v>15</v>
      </c>
      <c r="M53" s="5">
        <v>5</v>
      </c>
      <c r="N53" s="5">
        <v>0</v>
      </c>
      <c r="O53" s="5">
        <v>182</v>
      </c>
      <c r="P53" s="5">
        <v>240</v>
      </c>
      <c r="Q53" s="5">
        <v>1</v>
      </c>
      <c r="R53" s="5">
        <v>11</v>
      </c>
      <c r="S53" s="5">
        <v>16</v>
      </c>
      <c r="T53" s="5">
        <v>144</v>
      </c>
      <c r="U53" s="6">
        <v>71</v>
      </c>
      <c r="V53" s="6">
        <v>30</v>
      </c>
      <c r="W53" s="6">
        <v>111</v>
      </c>
      <c r="X53" s="6">
        <v>43</v>
      </c>
      <c r="Y53" s="6">
        <v>31</v>
      </c>
      <c r="Z53" s="6">
        <v>41</v>
      </c>
      <c r="AA53" s="6">
        <v>99</v>
      </c>
      <c r="AB53" s="6"/>
      <c r="AC53" s="6"/>
      <c r="AD53" s="22">
        <f t="shared" si="4"/>
        <v>1592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40</v>
      </c>
      <c r="D54" s="5">
        <v>56</v>
      </c>
      <c r="E54" s="5">
        <v>0</v>
      </c>
      <c r="F54" s="5">
        <v>28</v>
      </c>
      <c r="G54" s="5">
        <v>33</v>
      </c>
      <c r="H54" s="5">
        <v>3159</v>
      </c>
      <c r="I54" s="5">
        <v>35</v>
      </c>
      <c r="J54" s="5">
        <v>109</v>
      </c>
      <c r="K54" s="5">
        <v>35</v>
      </c>
      <c r="L54" s="5">
        <v>46</v>
      </c>
      <c r="M54" s="5">
        <v>16</v>
      </c>
      <c r="N54" s="5">
        <v>48</v>
      </c>
      <c r="O54" s="5">
        <v>807</v>
      </c>
      <c r="P54" s="5">
        <v>733</v>
      </c>
      <c r="Q54" s="5">
        <v>20</v>
      </c>
      <c r="R54" s="5">
        <v>33</v>
      </c>
      <c r="S54" s="5">
        <v>95</v>
      </c>
      <c r="T54" s="5">
        <v>615</v>
      </c>
      <c r="U54" s="6">
        <v>374</v>
      </c>
      <c r="V54" s="6">
        <v>169</v>
      </c>
      <c r="W54" s="6">
        <v>784</v>
      </c>
      <c r="X54" s="6">
        <v>551</v>
      </c>
      <c r="Y54" s="6">
        <v>587</v>
      </c>
      <c r="Z54" s="6">
        <v>559</v>
      </c>
      <c r="AA54" s="6">
        <v>636</v>
      </c>
      <c r="AB54" s="6"/>
      <c r="AC54" s="6"/>
      <c r="AD54" s="22">
        <f t="shared" si="4"/>
        <v>9568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3</v>
      </c>
      <c r="D55" s="5">
        <v>20</v>
      </c>
      <c r="E55" s="5">
        <v>11</v>
      </c>
      <c r="F55" s="5">
        <v>18</v>
      </c>
      <c r="G55" s="5">
        <v>25</v>
      </c>
      <c r="H55" s="5">
        <v>915</v>
      </c>
      <c r="I55" s="5">
        <v>17</v>
      </c>
      <c r="J55" s="5">
        <v>28</v>
      </c>
      <c r="K55" s="5">
        <v>8</v>
      </c>
      <c r="L55" s="5">
        <v>5</v>
      </c>
      <c r="M55" s="5">
        <v>10</v>
      </c>
      <c r="N55" s="5">
        <v>7</v>
      </c>
      <c r="O55" s="5">
        <v>216</v>
      </c>
      <c r="P55" s="5">
        <v>423</v>
      </c>
      <c r="Q55" s="5">
        <v>15</v>
      </c>
      <c r="R55" s="5">
        <v>78</v>
      </c>
      <c r="S55" s="5">
        <v>6</v>
      </c>
      <c r="T55" s="5">
        <v>91</v>
      </c>
      <c r="U55" s="5">
        <v>81</v>
      </c>
      <c r="V55" s="5">
        <v>39</v>
      </c>
      <c r="W55" s="5">
        <v>122</v>
      </c>
      <c r="X55" s="5">
        <v>72</v>
      </c>
      <c r="Y55" s="5">
        <v>119</v>
      </c>
      <c r="Z55" s="5">
        <v>148</v>
      </c>
      <c r="AA55" s="5">
        <v>120</v>
      </c>
      <c r="AB55" s="5"/>
      <c r="AC55" s="6"/>
      <c r="AD55" s="22">
        <f t="shared" si="4"/>
        <v>2597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x14ac:dyDescent="0.3">
      <c r="B56" s="21" t="s">
        <v>21</v>
      </c>
      <c r="C56" s="5">
        <v>36</v>
      </c>
      <c r="D56" s="5">
        <v>29</v>
      </c>
      <c r="E56" s="5">
        <v>18</v>
      </c>
      <c r="F56" s="5">
        <v>39</v>
      </c>
      <c r="G56" s="5">
        <v>31</v>
      </c>
      <c r="H56" s="5">
        <v>6591</v>
      </c>
      <c r="I56" s="5">
        <v>42</v>
      </c>
      <c r="J56" s="5">
        <v>58</v>
      </c>
      <c r="K56" s="5">
        <v>62</v>
      </c>
      <c r="L56" s="5">
        <v>45</v>
      </c>
      <c r="M56" s="5">
        <v>30</v>
      </c>
      <c r="N56" s="5">
        <v>42</v>
      </c>
      <c r="O56" s="5">
        <v>1389</v>
      </c>
      <c r="P56" s="5">
        <v>1481</v>
      </c>
      <c r="Q56" s="5">
        <v>135</v>
      </c>
      <c r="R56" s="5">
        <v>508</v>
      </c>
      <c r="S56" s="5">
        <v>102</v>
      </c>
      <c r="T56" s="5">
        <v>33</v>
      </c>
      <c r="U56" s="6">
        <v>277</v>
      </c>
      <c r="V56" s="6">
        <v>156</v>
      </c>
      <c r="W56" s="6">
        <v>460</v>
      </c>
      <c r="X56" s="6">
        <v>209</v>
      </c>
      <c r="Y56" s="6">
        <v>229</v>
      </c>
      <c r="Z56" s="6">
        <v>309</v>
      </c>
      <c r="AA56" s="6">
        <v>302</v>
      </c>
      <c r="AB56" s="6"/>
      <c r="AC56" s="6"/>
      <c r="AD56" s="22">
        <f t="shared" si="4"/>
        <v>12613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1</v>
      </c>
      <c r="D57" s="5">
        <v>8</v>
      </c>
      <c r="E57" s="5">
        <v>7</v>
      </c>
      <c r="F57" s="5">
        <v>4</v>
      </c>
      <c r="G57" s="5">
        <v>13</v>
      </c>
      <c r="H57" s="5">
        <v>5496</v>
      </c>
      <c r="I57" s="5">
        <v>28</v>
      </c>
      <c r="J57" s="5">
        <v>162</v>
      </c>
      <c r="K57" s="5">
        <v>51</v>
      </c>
      <c r="L57" s="5">
        <v>70</v>
      </c>
      <c r="M57" s="5">
        <v>27</v>
      </c>
      <c r="N57" s="5">
        <v>59</v>
      </c>
      <c r="O57" s="5">
        <v>1415</v>
      </c>
      <c r="P57" s="5">
        <v>1119</v>
      </c>
      <c r="Q57" s="5">
        <v>61</v>
      </c>
      <c r="R57" s="5">
        <v>331</v>
      </c>
      <c r="S57" s="5">
        <v>95</v>
      </c>
      <c r="T57" s="5">
        <v>333</v>
      </c>
      <c r="U57" s="6">
        <v>28</v>
      </c>
      <c r="V57" s="6">
        <v>31</v>
      </c>
      <c r="W57" s="6">
        <v>434</v>
      </c>
      <c r="X57" s="6">
        <v>176</v>
      </c>
      <c r="Y57" s="6">
        <v>134</v>
      </c>
      <c r="Z57" s="6">
        <v>145</v>
      </c>
      <c r="AA57" s="6">
        <v>249</v>
      </c>
      <c r="AB57" s="6"/>
      <c r="AC57" s="6"/>
      <c r="AD57" s="22">
        <f t="shared" si="4"/>
        <v>10477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7</v>
      </c>
      <c r="D58" s="5">
        <v>22</v>
      </c>
      <c r="E58" s="5">
        <v>9</v>
      </c>
      <c r="F58" s="5">
        <v>4</v>
      </c>
      <c r="G58" s="5">
        <v>9</v>
      </c>
      <c r="H58" s="5">
        <v>3799</v>
      </c>
      <c r="I58" s="5">
        <v>30</v>
      </c>
      <c r="J58" s="5">
        <v>147</v>
      </c>
      <c r="K58" s="5">
        <v>45</v>
      </c>
      <c r="L58" s="5">
        <v>57</v>
      </c>
      <c r="M58" s="5">
        <v>5</v>
      </c>
      <c r="N58" s="5">
        <v>37</v>
      </c>
      <c r="O58" s="5">
        <v>535</v>
      </c>
      <c r="P58" s="5">
        <v>605</v>
      </c>
      <c r="Q58" s="5">
        <v>37</v>
      </c>
      <c r="R58" s="5">
        <v>139</v>
      </c>
      <c r="S58" s="5">
        <v>30</v>
      </c>
      <c r="T58" s="5">
        <v>126</v>
      </c>
      <c r="U58" s="6">
        <v>31</v>
      </c>
      <c r="V58" s="6">
        <v>10</v>
      </c>
      <c r="W58" s="6">
        <v>177</v>
      </c>
      <c r="X58" s="6">
        <v>91</v>
      </c>
      <c r="Y58" s="6">
        <v>170</v>
      </c>
      <c r="Z58" s="6">
        <v>110</v>
      </c>
      <c r="AA58" s="6">
        <v>121</v>
      </c>
      <c r="AB58" s="6"/>
      <c r="AC58" s="6"/>
      <c r="AD58" s="22">
        <f t="shared" si="4"/>
        <v>6353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10</v>
      </c>
      <c r="D59" s="5">
        <v>57</v>
      </c>
      <c r="E59" s="5">
        <v>10</v>
      </c>
      <c r="F59" s="5">
        <v>22</v>
      </c>
      <c r="G59" s="5">
        <v>24</v>
      </c>
      <c r="H59" s="5">
        <v>8746</v>
      </c>
      <c r="I59" s="5">
        <v>42</v>
      </c>
      <c r="J59" s="5">
        <v>160</v>
      </c>
      <c r="K59" s="5">
        <v>84</v>
      </c>
      <c r="L59" s="5">
        <v>108</v>
      </c>
      <c r="M59" s="5">
        <v>6</v>
      </c>
      <c r="N59" s="5">
        <v>27</v>
      </c>
      <c r="O59" s="5">
        <v>1745</v>
      </c>
      <c r="P59" s="5">
        <v>995</v>
      </c>
      <c r="Q59" s="5">
        <v>92</v>
      </c>
      <c r="R59" s="5">
        <v>816</v>
      </c>
      <c r="S59" s="5">
        <v>101</v>
      </c>
      <c r="T59" s="5">
        <v>365</v>
      </c>
      <c r="U59" s="6">
        <v>403</v>
      </c>
      <c r="V59" s="6">
        <v>194</v>
      </c>
      <c r="W59" s="6">
        <v>51</v>
      </c>
      <c r="X59" s="6">
        <v>99</v>
      </c>
      <c r="Y59" s="6">
        <v>490</v>
      </c>
      <c r="Z59" s="6">
        <v>398</v>
      </c>
      <c r="AA59" s="6">
        <v>572</v>
      </c>
      <c r="AB59" s="6"/>
      <c r="AC59" s="6"/>
      <c r="AD59" s="22">
        <f t="shared" si="4"/>
        <v>15617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6</v>
      </c>
      <c r="D60" s="5">
        <v>4</v>
      </c>
      <c r="E60" s="5">
        <v>2</v>
      </c>
      <c r="F60" s="5">
        <v>1</v>
      </c>
      <c r="G60" s="5">
        <v>5</v>
      </c>
      <c r="H60" s="5">
        <v>5527</v>
      </c>
      <c r="I60" s="5">
        <v>4</v>
      </c>
      <c r="J60" s="5">
        <v>106</v>
      </c>
      <c r="K60" s="5">
        <v>10</v>
      </c>
      <c r="L60" s="5">
        <v>38</v>
      </c>
      <c r="M60" s="5">
        <v>3</v>
      </c>
      <c r="N60" s="5">
        <v>25</v>
      </c>
      <c r="O60" s="5">
        <v>1137</v>
      </c>
      <c r="P60" s="5">
        <v>605</v>
      </c>
      <c r="Q60" s="5">
        <v>42</v>
      </c>
      <c r="R60" s="5">
        <v>430</v>
      </c>
      <c r="S60" s="5">
        <v>58</v>
      </c>
      <c r="T60" s="5">
        <v>153</v>
      </c>
      <c r="U60" s="6">
        <v>108</v>
      </c>
      <c r="V60" s="6">
        <v>119</v>
      </c>
      <c r="W60" s="6">
        <v>75</v>
      </c>
      <c r="X60" s="6">
        <v>31</v>
      </c>
      <c r="Y60" s="6">
        <v>74</v>
      </c>
      <c r="Z60" s="6">
        <v>243</v>
      </c>
      <c r="AA60" s="6">
        <v>273</v>
      </c>
      <c r="AB60" s="6"/>
      <c r="AC60" s="6"/>
      <c r="AD60" s="22">
        <f t="shared" si="4"/>
        <v>9079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3</v>
      </c>
      <c r="D61" s="5">
        <v>8</v>
      </c>
      <c r="E61" s="5">
        <v>2</v>
      </c>
      <c r="F61" s="5">
        <v>11</v>
      </c>
      <c r="G61" s="5">
        <v>5</v>
      </c>
      <c r="H61" s="5">
        <v>9840</v>
      </c>
      <c r="I61" s="5">
        <v>21</v>
      </c>
      <c r="J61" s="5">
        <v>302</v>
      </c>
      <c r="K61" s="5">
        <v>32</v>
      </c>
      <c r="L61" s="5">
        <v>58</v>
      </c>
      <c r="M61" s="5">
        <v>9</v>
      </c>
      <c r="N61" s="5">
        <v>52</v>
      </c>
      <c r="O61" s="5">
        <v>1558</v>
      </c>
      <c r="P61" s="5">
        <v>914</v>
      </c>
      <c r="Q61" s="5">
        <v>43</v>
      </c>
      <c r="R61" s="5">
        <v>645</v>
      </c>
      <c r="S61" s="5">
        <v>138</v>
      </c>
      <c r="T61" s="5">
        <v>207</v>
      </c>
      <c r="U61" s="6">
        <v>151</v>
      </c>
      <c r="V61" s="6">
        <v>148</v>
      </c>
      <c r="W61" s="6">
        <v>499</v>
      </c>
      <c r="X61" s="6">
        <v>108</v>
      </c>
      <c r="Y61" s="6">
        <v>39</v>
      </c>
      <c r="Z61" s="6">
        <v>363</v>
      </c>
      <c r="AA61" s="6">
        <v>429</v>
      </c>
      <c r="AB61" s="6"/>
      <c r="AC61" s="6"/>
      <c r="AD61" s="22">
        <f t="shared" si="4"/>
        <v>15585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8</v>
      </c>
      <c r="D62" s="5">
        <v>7</v>
      </c>
      <c r="E62" s="5">
        <v>20</v>
      </c>
      <c r="F62" s="5">
        <v>16</v>
      </c>
      <c r="G62" s="5">
        <v>38</v>
      </c>
      <c r="H62" s="5">
        <v>6839</v>
      </c>
      <c r="I62" s="5">
        <v>73</v>
      </c>
      <c r="J62" s="5">
        <v>224</v>
      </c>
      <c r="K62" s="5">
        <v>29</v>
      </c>
      <c r="L62" s="5">
        <v>45</v>
      </c>
      <c r="M62" s="5">
        <v>29</v>
      </c>
      <c r="N62" s="5">
        <v>47</v>
      </c>
      <c r="O62" s="5">
        <v>946</v>
      </c>
      <c r="P62" s="5">
        <v>415</v>
      </c>
      <c r="Q62" s="5">
        <v>43</v>
      </c>
      <c r="R62" s="5">
        <v>459</v>
      </c>
      <c r="S62" s="5">
        <v>121</v>
      </c>
      <c r="T62" s="5">
        <v>300</v>
      </c>
      <c r="U62" s="6">
        <v>105</v>
      </c>
      <c r="V62" s="6">
        <v>108</v>
      </c>
      <c r="W62" s="6">
        <v>516</v>
      </c>
      <c r="X62" s="6">
        <v>253</v>
      </c>
      <c r="Y62" s="6">
        <v>345</v>
      </c>
      <c r="Z62" s="6">
        <v>26</v>
      </c>
      <c r="AA62" s="6">
        <v>189</v>
      </c>
      <c r="AB62" s="6"/>
      <c r="AC62" s="6"/>
      <c r="AD62" s="22">
        <f t="shared" si="4"/>
        <v>11201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11</v>
      </c>
      <c r="D63" s="5">
        <v>9</v>
      </c>
      <c r="E63" s="5">
        <v>12</v>
      </c>
      <c r="F63" s="5">
        <v>31</v>
      </c>
      <c r="G63" s="5">
        <v>29</v>
      </c>
      <c r="H63" s="5">
        <v>11174</v>
      </c>
      <c r="I63" s="5">
        <v>27</v>
      </c>
      <c r="J63" s="5">
        <v>206</v>
      </c>
      <c r="K63" s="5">
        <v>49</v>
      </c>
      <c r="L63" s="5">
        <v>150</v>
      </c>
      <c r="M63" s="5">
        <v>9</v>
      </c>
      <c r="N63" s="5">
        <v>76</v>
      </c>
      <c r="O63" s="5">
        <v>1566</v>
      </c>
      <c r="P63" s="5">
        <v>742</v>
      </c>
      <c r="Q63" s="5">
        <v>58</v>
      </c>
      <c r="R63" s="5">
        <v>668</v>
      </c>
      <c r="S63" s="5">
        <v>104</v>
      </c>
      <c r="T63" s="5">
        <v>258</v>
      </c>
      <c r="U63" s="6">
        <v>211</v>
      </c>
      <c r="V63" s="6">
        <v>121</v>
      </c>
      <c r="W63" s="6">
        <v>543</v>
      </c>
      <c r="X63" s="6">
        <v>325</v>
      </c>
      <c r="Y63" s="6">
        <v>430</v>
      </c>
      <c r="Z63" s="6">
        <v>257</v>
      </c>
      <c r="AA63" s="6">
        <v>8</v>
      </c>
      <c r="AB63" s="6"/>
      <c r="AC63" s="6"/>
      <c r="AD63" s="22">
        <f t="shared" si="4"/>
        <v>17074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2563</v>
      </c>
      <c r="D66" s="23">
        <f t="shared" si="7"/>
        <v>1254</v>
      </c>
      <c r="E66" s="23">
        <f t="shared" si="7"/>
        <v>1081</v>
      </c>
      <c r="F66" s="23">
        <f t="shared" si="7"/>
        <v>1010</v>
      </c>
      <c r="G66" s="23">
        <f t="shared" si="7"/>
        <v>1165</v>
      </c>
      <c r="H66" s="23">
        <f t="shared" si="7"/>
        <v>68678</v>
      </c>
      <c r="I66" s="23">
        <f t="shared" si="7"/>
        <v>785</v>
      </c>
      <c r="J66" s="23">
        <f t="shared" si="7"/>
        <v>3378</v>
      </c>
      <c r="K66" s="23">
        <f t="shared" si="7"/>
        <v>1065</v>
      </c>
      <c r="L66" s="23">
        <f t="shared" si="7"/>
        <v>1370</v>
      </c>
      <c r="M66" s="23">
        <f t="shared" si="7"/>
        <v>505</v>
      </c>
      <c r="N66" s="23">
        <f t="shared" si="7"/>
        <v>952</v>
      </c>
      <c r="O66" s="23">
        <f t="shared" si="7"/>
        <v>12132</v>
      </c>
      <c r="P66" s="23">
        <f t="shared" si="7"/>
        <v>9054</v>
      </c>
      <c r="Q66" s="23">
        <f t="shared" si="7"/>
        <v>1438</v>
      </c>
      <c r="R66" s="23">
        <f t="shared" si="7"/>
        <v>8796</v>
      </c>
      <c r="S66" s="23">
        <f t="shared" si="7"/>
        <v>2157</v>
      </c>
      <c r="T66" s="23">
        <f t="shared" si="7"/>
        <v>11545</v>
      </c>
      <c r="U66" s="23">
        <f t="shared" si="7"/>
        <v>8570</v>
      </c>
      <c r="V66" s="23">
        <f t="shared" si="7"/>
        <v>5781</v>
      </c>
      <c r="W66" s="23">
        <f t="shared" si="7"/>
        <v>15072</v>
      </c>
      <c r="X66" s="23">
        <f t="shared" si="7"/>
        <v>8774</v>
      </c>
      <c r="Y66" s="23">
        <f t="shared" si="7"/>
        <v>13571</v>
      </c>
      <c r="Z66" s="23">
        <f t="shared" si="7"/>
        <v>9858</v>
      </c>
      <c r="AA66" s="23">
        <f t="shared" si="7"/>
        <v>13386</v>
      </c>
      <c r="AB66" s="23">
        <f t="shared" si="7"/>
        <v>0</v>
      </c>
      <c r="AC66" s="23">
        <f t="shared" si="7"/>
        <v>0</v>
      </c>
      <c r="AD66" s="23">
        <f>SUM(AD39:AD65)</f>
        <v>203940</v>
      </c>
    </row>
    <row r="69" spans="2:59" x14ac:dyDescent="0.3">
      <c r="B69" s="3" t="str">
        <f>+B37</f>
        <v>01 al 30 Noviembre</v>
      </c>
      <c r="E69" t="s">
        <v>28</v>
      </c>
    </row>
    <row r="70" spans="2:59" ht="72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1</v>
      </c>
      <c r="D71" s="5">
        <v>2</v>
      </c>
      <c r="E71" s="5">
        <v>4</v>
      </c>
      <c r="F71" s="5">
        <v>2</v>
      </c>
      <c r="G71" s="5">
        <v>27</v>
      </c>
      <c r="H71" s="5">
        <v>306</v>
      </c>
      <c r="I71" s="5">
        <v>11</v>
      </c>
      <c r="J71" s="5">
        <v>17</v>
      </c>
      <c r="K71" s="5">
        <v>38</v>
      </c>
      <c r="L71" s="5">
        <v>31</v>
      </c>
      <c r="M71" s="5">
        <v>55</v>
      </c>
      <c r="N71" s="5">
        <v>25</v>
      </c>
      <c r="O71" s="5">
        <v>76</v>
      </c>
      <c r="P71" s="5">
        <v>5</v>
      </c>
      <c r="Q71" s="5">
        <v>0</v>
      </c>
      <c r="R71" s="5">
        <v>0</v>
      </c>
      <c r="S71" s="5">
        <v>5</v>
      </c>
      <c r="T71" s="5">
        <v>25</v>
      </c>
      <c r="U71" s="6">
        <v>3</v>
      </c>
      <c r="V71" s="6">
        <v>5</v>
      </c>
      <c r="W71" s="6">
        <v>5</v>
      </c>
      <c r="X71" s="6">
        <v>2</v>
      </c>
      <c r="Y71" s="6">
        <v>0</v>
      </c>
      <c r="Z71" s="6">
        <v>12</v>
      </c>
      <c r="AA71" s="6">
        <v>6</v>
      </c>
      <c r="AB71" s="6"/>
      <c r="AC71" s="6"/>
      <c r="AD71" s="22">
        <f>SUM(C71:AC71)</f>
        <v>663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2</v>
      </c>
      <c r="D72" s="5">
        <v>2</v>
      </c>
      <c r="E72" s="5">
        <v>0</v>
      </c>
      <c r="F72" s="5">
        <v>3</v>
      </c>
      <c r="G72" s="5">
        <v>3</v>
      </c>
      <c r="H72" s="5">
        <v>123</v>
      </c>
      <c r="I72" s="5">
        <v>7</v>
      </c>
      <c r="J72" s="5">
        <v>1</v>
      </c>
      <c r="K72" s="5">
        <v>14</v>
      </c>
      <c r="L72" s="5">
        <v>1</v>
      </c>
      <c r="M72" s="5">
        <v>9</v>
      </c>
      <c r="N72" s="5">
        <v>44</v>
      </c>
      <c r="O72" s="5">
        <v>21</v>
      </c>
      <c r="P72" s="5">
        <v>17</v>
      </c>
      <c r="Q72" s="5">
        <v>9</v>
      </c>
      <c r="R72" s="5">
        <v>8</v>
      </c>
      <c r="S72" s="5">
        <v>0</v>
      </c>
      <c r="T72" s="5">
        <v>14</v>
      </c>
      <c r="U72" s="6">
        <v>1</v>
      </c>
      <c r="V72" s="6">
        <v>0</v>
      </c>
      <c r="W72" s="6">
        <v>2</v>
      </c>
      <c r="X72" s="6">
        <v>1</v>
      </c>
      <c r="Y72" s="6">
        <v>2</v>
      </c>
      <c r="Z72" s="6">
        <v>2</v>
      </c>
      <c r="AA72" s="6">
        <v>2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9</v>
      </c>
      <c r="D73" s="5">
        <v>1</v>
      </c>
      <c r="E73" s="5">
        <v>0</v>
      </c>
      <c r="F73" s="5">
        <v>5</v>
      </c>
      <c r="G73" s="5">
        <v>11</v>
      </c>
      <c r="H73" s="5">
        <v>118</v>
      </c>
      <c r="I73" s="5">
        <v>38</v>
      </c>
      <c r="J73" s="5">
        <v>7</v>
      </c>
      <c r="K73" s="5">
        <v>8</v>
      </c>
      <c r="L73" s="5">
        <v>12</v>
      </c>
      <c r="M73" s="5">
        <v>18</v>
      </c>
      <c r="N73" s="5">
        <v>73</v>
      </c>
      <c r="O73" s="5">
        <v>45</v>
      </c>
      <c r="P73" s="5">
        <v>1</v>
      </c>
      <c r="Q73" s="5">
        <v>0</v>
      </c>
      <c r="R73" s="5">
        <v>0</v>
      </c>
      <c r="S73" s="5">
        <v>0</v>
      </c>
      <c r="T73" s="5">
        <v>5</v>
      </c>
      <c r="U73" s="6">
        <v>0</v>
      </c>
      <c r="V73" s="6">
        <v>0</v>
      </c>
      <c r="W73" s="6">
        <v>21</v>
      </c>
      <c r="X73" s="6">
        <v>9</v>
      </c>
      <c r="Y73" s="6">
        <v>0</v>
      </c>
      <c r="Z73" s="6">
        <v>4</v>
      </c>
      <c r="AA73" s="6">
        <v>5</v>
      </c>
      <c r="AB73" s="6"/>
      <c r="AC73" s="6"/>
      <c r="AD73" s="22">
        <f t="shared" si="8"/>
        <v>390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5</v>
      </c>
      <c r="D74" s="5">
        <v>2</v>
      </c>
      <c r="E74" s="5">
        <v>1</v>
      </c>
      <c r="F74" s="5">
        <v>0</v>
      </c>
      <c r="G74" s="5">
        <v>1</v>
      </c>
      <c r="H74" s="5">
        <v>62</v>
      </c>
      <c r="I74" s="5">
        <v>4</v>
      </c>
      <c r="J74" s="5">
        <v>6</v>
      </c>
      <c r="K74" s="5">
        <v>7</v>
      </c>
      <c r="L74" s="5">
        <v>5</v>
      </c>
      <c r="M74" s="5">
        <v>4</v>
      </c>
      <c r="N74" s="5">
        <v>21</v>
      </c>
      <c r="O74" s="5">
        <v>20</v>
      </c>
      <c r="P74" s="5">
        <v>2</v>
      </c>
      <c r="Q74" s="5">
        <v>0</v>
      </c>
      <c r="R74" s="5">
        <v>2</v>
      </c>
      <c r="S74" s="5">
        <v>2</v>
      </c>
      <c r="T74" s="5">
        <v>13</v>
      </c>
      <c r="U74" s="6">
        <v>43</v>
      </c>
      <c r="V74" s="6">
        <v>4</v>
      </c>
      <c r="W74" s="6">
        <v>1</v>
      </c>
      <c r="X74" s="6">
        <v>1</v>
      </c>
      <c r="Y74" s="6">
        <v>2</v>
      </c>
      <c r="Z74" s="6">
        <v>9</v>
      </c>
      <c r="AA74" s="6">
        <v>7</v>
      </c>
      <c r="AB74" s="6"/>
      <c r="AC74" s="6"/>
      <c r="AD74" s="22">
        <f t="shared" si="8"/>
        <v>224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25</v>
      </c>
      <c r="D75" s="5">
        <v>5</v>
      </c>
      <c r="E75" s="5">
        <v>3</v>
      </c>
      <c r="F75" s="5">
        <v>1</v>
      </c>
      <c r="G75" s="5">
        <v>2</v>
      </c>
      <c r="H75" s="5">
        <v>112</v>
      </c>
      <c r="I75" s="5">
        <v>8</v>
      </c>
      <c r="J75" s="5">
        <v>10</v>
      </c>
      <c r="K75" s="5">
        <v>28</v>
      </c>
      <c r="L75" s="5">
        <v>12</v>
      </c>
      <c r="M75" s="5">
        <v>13</v>
      </c>
      <c r="N75" s="5">
        <v>31</v>
      </c>
      <c r="O75" s="5">
        <v>29</v>
      </c>
      <c r="P75" s="5">
        <v>7</v>
      </c>
      <c r="Q75" s="5">
        <v>12</v>
      </c>
      <c r="R75" s="5">
        <v>9</v>
      </c>
      <c r="S75" s="5">
        <v>2</v>
      </c>
      <c r="T75" s="5">
        <v>24</v>
      </c>
      <c r="U75" s="6">
        <v>10</v>
      </c>
      <c r="V75" s="6">
        <v>1</v>
      </c>
      <c r="W75" s="6">
        <v>6</v>
      </c>
      <c r="X75" s="6">
        <v>6</v>
      </c>
      <c r="Y75" s="6">
        <v>6</v>
      </c>
      <c r="Z75" s="6">
        <v>11</v>
      </c>
      <c r="AA75" s="6">
        <v>10</v>
      </c>
      <c r="AB75" s="6"/>
      <c r="AC75" s="6"/>
      <c r="AD75" s="22">
        <f t="shared" si="8"/>
        <v>383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272</v>
      </c>
      <c r="D76" s="5">
        <v>107</v>
      </c>
      <c r="E76" s="5">
        <v>119</v>
      </c>
      <c r="F76" s="5">
        <v>54</v>
      </c>
      <c r="G76" s="5">
        <v>110</v>
      </c>
      <c r="H76" s="5">
        <v>163</v>
      </c>
      <c r="I76" s="5">
        <v>17</v>
      </c>
      <c r="J76" s="5">
        <v>31</v>
      </c>
      <c r="K76" s="5">
        <v>166</v>
      </c>
      <c r="L76" s="5">
        <v>84</v>
      </c>
      <c r="M76" s="5">
        <v>56</v>
      </c>
      <c r="N76" s="5">
        <v>51</v>
      </c>
      <c r="O76" s="5">
        <v>134</v>
      </c>
      <c r="P76" s="5">
        <v>105</v>
      </c>
      <c r="Q76" s="5">
        <v>83</v>
      </c>
      <c r="R76" s="5">
        <v>506</v>
      </c>
      <c r="S76" s="5">
        <v>125</v>
      </c>
      <c r="T76" s="5">
        <v>926</v>
      </c>
      <c r="U76" s="6">
        <v>743</v>
      </c>
      <c r="V76" s="6">
        <v>514</v>
      </c>
      <c r="W76" s="6">
        <v>1977</v>
      </c>
      <c r="X76" s="6">
        <v>968</v>
      </c>
      <c r="Y76" s="6">
        <v>1493</v>
      </c>
      <c r="Z76" s="6">
        <v>925</v>
      </c>
      <c r="AA76" s="6">
        <v>1548</v>
      </c>
      <c r="AB76" s="6"/>
      <c r="AC76" s="6"/>
      <c r="AD76" s="22">
        <f t="shared" si="8"/>
        <v>11277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4</v>
      </c>
      <c r="D77" s="5">
        <v>5</v>
      </c>
      <c r="E77" s="5">
        <v>26</v>
      </c>
      <c r="F77" s="5">
        <v>2</v>
      </c>
      <c r="G77" s="5">
        <v>25</v>
      </c>
      <c r="H77" s="5">
        <v>21</v>
      </c>
      <c r="I77" s="5">
        <v>2</v>
      </c>
      <c r="J77" s="5">
        <v>5</v>
      </c>
      <c r="K77" s="5">
        <v>4</v>
      </c>
      <c r="L77" s="5">
        <v>6</v>
      </c>
      <c r="M77" s="5">
        <v>8</v>
      </c>
      <c r="N77" s="5">
        <v>17</v>
      </c>
      <c r="O77" s="5">
        <v>0</v>
      </c>
      <c r="P77" s="5">
        <v>8</v>
      </c>
      <c r="Q77" s="5">
        <v>0</v>
      </c>
      <c r="R77" s="5">
        <v>3</v>
      </c>
      <c r="S77" s="5">
        <v>0</v>
      </c>
      <c r="T77" s="5">
        <v>17</v>
      </c>
      <c r="U77" s="6">
        <v>17</v>
      </c>
      <c r="V77" s="6">
        <v>0</v>
      </c>
      <c r="W77" s="6">
        <v>1</v>
      </c>
      <c r="X77" s="6">
        <v>2</v>
      </c>
      <c r="Y77" s="6">
        <v>40</v>
      </c>
      <c r="Z77" s="6">
        <v>1</v>
      </c>
      <c r="AA77" s="6">
        <v>2</v>
      </c>
      <c r="AB77" s="6"/>
      <c r="AC77" s="6"/>
      <c r="AD77" s="22">
        <f t="shared" si="8"/>
        <v>216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25</v>
      </c>
      <c r="D78" s="5">
        <v>10</v>
      </c>
      <c r="E78" s="5">
        <v>6</v>
      </c>
      <c r="F78" s="5">
        <v>3</v>
      </c>
      <c r="G78" s="5">
        <v>23</v>
      </c>
      <c r="H78" s="5">
        <v>63</v>
      </c>
      <c r="I78" s="5">
        <v>11</v>
      </c>
      <c r="J78" s="5">
        <v>0</v>
      </c>
      <c r="K78" s="5">
        <v>14</v>
      </c>
      <c r="L78" s="5">
        <v>17</v>
      </c>
      <c r="M78" s="5">
        <v>4</v>
      </c>
      <c r="N78" s="5">
        <v>11</v>
      </c>
      <c r="O78" s="5">
        <v>18</v>
      </c>
      <c r="P78" s="5">
        <v>1</v>
      </c>
      <c r="Q78" s="5">
        <v>0</v>
      </c>
      <c r="R78" s="5">
        <v>4</v>
      </c>
      <c r="S78" s="5">
        <v>8</v>
      </c>
      <c r="T78" s="5">
        <v>4</v>
      </c>
      <c r="U78" s="6">
        <v>21</v>
      </c>
      <c r="V78" s="6">
        <v>1</v>
      </c>
      <c r="W78" s="6">
        <v>13</v>
      </c>
      <c r="X78" s="6">
        <v>42</v>
      </c>
      <c r="Y78" s="6">
        <v>0</v>
      </c>
      <c r="Z78" s="6">
        <v>9</v>
      </c>
      <c r="AA78" s="6">
        <v>2</v>
      </c>
      <c r="AB78" s="6"/>
      <c r="AC78" s="6"/>
      <c r="AD78" s="22">
        <f t="shared" si="8"/>
        <v>310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89</v>
      </c>
      <c r="D79" s="5">
        <v>22</v>
      </c>
      <c r="E79" s="5">
        <v>12</v>
      </c>
      <c r="F79" s="5">
        <v>8</v>
      </c>
      <c r="G79" s="5">
        <v>66</v>
      </c>
      <c r="H79" s="5">
        <v>196</v>
      </c>
      <c r="I79" s="5">
        <v>4</v>
      </c>
      <c r="J79" s="5">
        <v>20</v>
      </c>
      <c r="K79" s="5">
        <v>1</v>
      </c>
      <c r="L79" s="5">
        <v>6</v>
      </c>
      <c r="M79" s="5">
        <v>17</v>
      </c>
      <c r="N79" s="5">
        <v>14</v>
      </c>
      <c r="O79" s="5">
        <v>14</v>
      </c>
      <c r="P79" s="5">
        <v>4</v>
      </c>
      <c r="Q79" s="5">
        <v>0</v>
      </c>
      <c r="R79" s="5">
        <v>22</v>
      </c>
      <c r="S79" s="5">
        <v>2</v>
      </c>
      <c r="T79" s="5">
        <v>20</v>
      </c>
      <c r="U79" s="6">
        <v>22</v>
      </c>
      <c r="V79" s="6">
        <v>18</v>
      </c>
      <c r="W79" s="6">
        <v>12</v>
      </c>
      <c r="X79" s="6">
        <v>26</v>
      </c>
      <c r="Y79" s="6">
        <v>14</v>
      </c>
      <c r="Z79" s="6">
        <v>41</v>
      </c>
      <c r="AA79" s="6">
        <v>39</v>
      </c>
      <c r="AB79" s="6"/>
      <c r="AC79" s="6"/>
      <c r="AD79" s="22">
        <f t="shared" si="8"/>
        <v>689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25</v>
      </c>
      <c r="D80" s="5">
        <v>2</v>
      </c>
      <c r="E80" s="5">
        <v>17</v>
      </c>
      <c r="F80" s="5">
        <v>2</v>
      </c>
      <c r="G80" s="5">
        <v>15</v>
      </c>
      <c r="H80" s="5">
        <v>114</v>
      </c>
      <c r="I80" s="5">
        <v>20</v>
      </c>
      <c r="J80" s="5">
        <v>14</v>
      </c>
      <c r="K80" s="5">
        <v>10</v>
      </c>
      <c r="L80" s="5">
        <v>0</v>
      </c>
      <c r="M80" s="5">
        <v>9</v>
      </c>
      <c r="N80" s="5">
        <v>28</v>
      </c>
      <c r="O80" s="5">
        <v>25</v>
      </c>
      <c r="P80" s="5">
        <v>4</v>
      </c>
      <c r="Q80" s="5">
        <v>0</v>
      </c>
      <c r="R80" s="5">
        <v>25</v>
      </c>
      <c r="S80" s="5">
        <v>2</v>
      </c>
      <c r="T80" s="5">
        <v>19</v>
      </c>
      <c r="U80" s="6">
        <v>4</v>
      </c>
      <c r="V80" s="6">
        <v>1</v>
      </c>
      <c r="W80" s="6">
        <v>3</v>
      </c>
      <c r="X80" s="6">
        <v>15</v>
      </c>
      <c r="Y80" s="6">
        <v>30</v>
      </c>
      <c r="Z80" s="6">
        <v>31</v>
      </c>
      <c r="AA80" s="6">
        <v>20</v>
      </c>
      <c r="AB80" s="6"/>
      <c r="AC80" s="6"/>
      <c r="AD80" s="22">
        <f t="shared" si="8"/>
        <v>435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61</v>
      </c>
      <c r="D81" s="5">
        <v>10</v>
      </c>
      <c r="E81" s="5">
        <v>22</v>
      </c>
      <c r="F81" s="5">
        <v>2</v>
      </c>
      <c r="G81" s="5">
        <v>19</v>
      </c>
      <c r="H81" s="5">
        <v>62</v>
      </c>
      <c r="I81" s="5">
        <v>2</v>
      </c>
      <c r="J81" s="5">
        <v>1</v>
      </c>
      <c r="K81" s="5">
        <v>6</v>
      </c>
      <c r="L81" s="5">
        <v>8</v>
      </c>
      <c r="M81" s="5">
        <v>0</v>
      </c>
      <c r="N81" s="5">
        <v>10</v>
      </c>
      <c r="O81" s="5">
        <v>4</v>
      </c>
      <c r="P81" s="5">
        <v>11</v>
      </c>
      <c r="Q81" s="5">
        <v>0</v>
      </c>
      <c r="R81" s="5">
        <v>2</v>
      </c>
      <c r="S81" s="5">
        <v>10</v>
      </c>
      <c r="T81" s="5">
        <v>2</v>
      </c>
      <c r="U81" s="6">
        <v>2</v>
      </c>
      <c r="V81" s="6">
        <v>1</v>
      </c>
      <c r="W81" s="6">
        <v>1</v>
      </c>
      <c r="X81" s="6">
        <v>10</v>
      </c>
      <c r="Y81" s="6">
        <v>0</v>
      </c>
      <c r="Z81" s="6">
        <v>3</v>
      </c>
      <c r="AA81" s="6">
        <v>27</v>
      </c>
      <c r="AB81" s="6"/>
      <c r="AC81" s="6"/>
      <c r="AD81" s="22">
        <f t="shared" si="8"/>
        <v>276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49</v>
      </c>
      <c r="D82" s="5">
        <v>28</v>
      </c>
      <c r="E82" s="5">
        <v>63</v>
      </c>
      <c r="F82" s="5">
        <v>19</v>
      </c>
      <c r="G82" s="5">
        <v>24</v>
      </c>
      <c r="H82" s="5">
        <v>68</v>
      </c>
      <c r="I82" s="5">
        <v>21</v>
      </c>
      <c r="J82" s="5">
        <v>14</v>
      </c>
      <c r="K82" s="5">
        <v>32</v>
      </c>
      <c r="L82" s="5">
        <v>61</v>
      </c>
      <c r="M82" s="5">
        <v>15</v>
      </c>
      <c r="N82" s="5">
        <v>1</v>
      </c>
      <c r="O82" s="5">
        <v>11</v>
      </c>
      <c r="P82" s="5">
        <v>9</v>
      </c>
      <c r="Q82" s="5">
        <v>0</v>
      </c>
      <c r="R82" s="5">
        <v>21</v>
      </c>
      <c r="S82" s="5">
        <v>2</v>
      </c>
      <c r="T82" s="5">
        <v>4</v>
      </c>
      <c r="U82" s="6">
        <v>29</v>
      </c>
      <c r="V82" s="6">
        <v>0</v>
      </c>
      <c r="W82" s="6">
        <v>47</v>
      </c>
      <c r="X82" s="6">
        <v>3</v>
      </c>
      <c r="Y82" s="6">
        <v>12</v>
      </c>
      <c r="Z82" s="6">
        <v>9</v>
      </c>
      <c r="AA82" s="6">
        <v>17</v>
      </c>
      <c r="AB82" s="6"/>
      <c r="AC82" s="6"/>
      <c r="AD82" s="22">
        <f t="shared" si="8"/>
        <v>559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52</v>
      </c>
      <c r="D83" s="5">
        <v>11</v>
      </c>
      <c r="E83" s="5">
        <v>37</v>
      </c>
      <c r="F83" s="5">
        <v>24</v>
      </c>
      <c r="G83" s="5">
        <v>46</v>
      </c>
      <c r="H83" s="5">
        <v>110</v>
      </c>
      <c r="I83" s="5">
        <v>0</v>
      </c>
      <c r="J83" s="5">
        <v>17</v>
      </c>
      <c r="K83" s="5">
        <v>15</v>
      </c>
      <c r="L83" s="5">
        <v>33</v>
      </c>
      <c r="M83" s="5">
        <v>11</v>
      </c>
      <c r="N83" s="5">
        <v>7</v>
      </c>
      <c r="O83" s="5">
        <v>1</v>
      </c>
      <c r="P83" s="5">
        <v>45</v>
      </c>
      <c r="Q83" s="5">
        <v>16</v>
      </c>
      <c r="R83" s="5">
        <v>111</v>
      </c>
      <c r="S83" s="5">
        <v>44</v>
      </c>
      <c r="T83" s="5">
        <v>171</v>
      </c>
      <c r="U83" s="6">
        <v>202</v>
      </c>
      <c r="V83" s="6">
        <v>78</v>
      </c>
      <c r="W83" s="6">
        <v>289</v>
      </c>
      <c r="X83" s="6">
        <v>162</v>
      </c>
      <c r="Y83" s="6">
        <v>256</v>
      </c>
      <c r="Z83" s="6">
        <v>154</v>
      </c>
      <c r="AA83" s="6">
        <v>215</v>
      </c>
      <c r="AB83" s="6"/>
      <c r="AC83" s="6"/>
      <c r="AD83" s="22">
        <f t="shared" si="8"/>
        <v>2107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3</v>
      </c>
      <c r="D84" s="5">
        <v>22</v>
      </c>
      <c r="E84" s="5">
        <v>0</v>
      </c>
      <c r="F84" s="5">
        <v>2</v>
      </c>
      <c r="G84" s="5">
        <v>1</v>
      </c>
      <c r="H84" s="5">
        <v>120</v>
      </c>
      <c r="I84" s="5">
        <v>2</v>
      </c>
      <c r="J84" s="5">
        <v>0</v>
      </c>
      <c r="K84" s="5">
        <v>15</v>
      </c>
      <c r="L84" s="5">
        <v>3</v>
      </c>
      <c r="M84" s="5">
        <v>1</v>
      </c>
      <c r="N84" s="5">
        <v>21</v>
      </c>
      <c r="O84" s="5">
        <v>66</v>
      </c>
      <c r="P84" s="5">
        <v>1</v>
      </c>
      <c r="Q84" s="5">
        <v>48</v>
      </c>
      <c r="R84" s="5">
        <v>85</v>
      </c>
      <c r="S84" s="5">
        <v>24</v>
      </c>
      <c r="T84" s="5">
        <v>179</v>
      </c>
      <c r="U84" s="6">
        <v>106</v>
      </c>
      <c r="V84" s="6">
        <v>25</v>
      </c>
      <c r="W84" s="6">
        <v>164</v>
      </c>
      <c r="X84" s="6">
        <v>99</v>
      </c>
      <c r="Y84" s="6">
        <v>116</v>
      </c>
      <c r="Z84" s="6">
        <v>165</v>
      </c>
      <c r="AA84" s="6">
        <v>178</v>
      </c>
      <c r="AB84" s="6"/>
      <c r="AC84" s="6"/>
      <c r="AD84" s="22">
        <f t="shared" si="8"/>
        <v>1446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0</v>
      </c>
      <c r="D85" s="5">
        <v>8</v>
      </c>
      <c r="E85" s="5">
        <v>2</v>
      </c>
      <c r="F85" s="5">
        <v>0</v>
      </c>
      <c r="G85" s="5">
        <v>10</v>
      </c>
      <c r="H85" s="5">
        <v>51</v>
      </c>
      <c r="I85" s="5">
        <v>1</v>
      </c>
      <c r="J85" s="5">
        <v>0</v>
      </c>
      <c r="K85" s="5">
        <v>5</v>
      </c>
      <c r="L85" s="5">
        <v>0</v>
      </c>
      <c r="M85" s="5">
        <v>1</v>
      </c>
      <c r="N85" s="5">
        <v>0</v>
      </c>
      <c r="O85" s="5">
        <v>23</v>
      </c>
      <c r="P85" s="5">
        <v>50</v>
      </c>
      <c r="Q85" s="5">
        <v>1</v>
      </c>
      <c r="R85" s="5">
        <v>8</v>
      </c>
      <c r="S85" s="5">
        <v>4</v>
      </c>
      <c r="T85" s="5">
        <v>44</v>
      </c>
      <c r="U85" s="6">
        <v>13</v>
      </c>
      <c r="V85" s="6">
        <v>3</v>
      </c>
      <c r="W85" s="6">
        <v>34</v>
      </c>
      <c r="X85" s="6">
        <v>10</v>
      </c>
      <c r="Y85" s="6">
        <v>92</v>
      </c>
      <c r="Z85" s="6">
        <v>33</v>
      </c>
      <c r="AA85" s="6">
        <v>55</v>
      </c>
      <c r="AB85" s="6"/>
      <c r="AC85" s="6"/>
      <c r="AD85" s="22">
        <f t="shared" si="8"/>
        <v>448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0</v>
      </c>
      <c r="D86" s="5">
        <v>5</v>
      </c>
      <c r="E86" s="5">
        <v>2</v>
      </c>
      <c r="F86" s="5">
        <v>3</v>
      </c>
      <c r="G86" s="5">
        <v>7</v>
      </c>
      <c r="H86" s="5">
        <v>556</v>
      </c>
      <c r="I86" s="5">
        <v>5</v>
      </c>
      <c r="J86" s="5">
        <v>12</v>
      </c>
      <c r="K86" s="5">
        <v>35</v>
      </c>
      <c r="L86" s="5">
        <v>11</v>
      </c>
      <c r="M86" s="5">
        <v>1</v>
      </c>
      <c r="N86" s="5">
        <v>12</v>
      </c>
      <c r="O86" s="5">
        <v>186</v>
      </c>
      <c r="P86" s="5">
        <v>125</v>
      </c>
      <c r="Q86" s="5">
        <v>1</v>
      </c>
      <c r="R86" s="5">
        <v>8</v>
      </c>
      <c r="S86" s="5">
        <v>11</v>
      </c>
      <c r="T86" s="5">
        <v>95</v>
      </c>
      <c r="U86" s="6">
        <v>45</v>
      </c>
      <c r="V86" s="6">
        <v>26</v>
      </c>
      <c r="W86" s="6">
        <v>78</v>
      </c>
      <c r="X86" s="6">
        <v>36</v>
      </c>
      <c r="Y86" s="6">
        <v>76</v>
      </c>
      <c r="Z86" s="6">
        <v>77</v>
      </c>
      <c r="AA86" s="6">
        <v>159</v>
      </c>
      <c r="AB86" s="6"/>
      <c r="AC86" s="6"/>
      <c r="AD86" s="22">
        <f t="shared" si="8"/>
        <v>1572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1</v>
      </c>
      <c r="D87" s="5">
        <v>0</v>
      </c>
      <c r="E87" s="5">
        <v>1</v>
      </c>
      <c r="F87" s="5">
        <v>2</v>
      </c>
      <c r="G87" s="5">
        <v>0</v>
      </c>
      <c r="H87" s="5">
        <v>126</v>
      </c>
      <c r="I87" s="5">
        <v>0</v>
      </c>
      <c r="J87" s="5">
        <v>7</v>
      </c>
      <c r="K87" s="5">
        <v>8</v>
      </c>
      <c r="L87" s="5">
        <v>20</v>
      </c>
      <c r="M87" s="5">
        <v>4</v>
      </c>
      <c r="N87" s="5">
        <v>4</v>
      </c>
      <c r="O87" s="5">
        <v>27</v>
      </c>
      <c r="P87" s="5">
        <v>30</v>
      </c>
      <c r="Q87" s="5">
        <v>5</v>
      </c>
      <c r="R87" s="5">
        <v>11</v>
      </c>
      <c r="S87" s="5">
        <v>0</v>
      </c>
      <c r="T87" s="5">
        <v>62</v>
      </c>
      <c r="U87" s="5">
        <v>16</v>
      </c>
      <c r="V87" s="5">
        <v>16</v>
      </c>
      <c r="W87" s="5">
        <v>83</v>
      </c>
      <c r="X87" s="5">
        <v>52</v>
      </c>
      <c r="Y87" s="5">
        <v>85</v>
      </c>
      <c r="Z87" s="5">
        <v>41</v>
      </c>
      <c r="AA87" s="5">
        <v>121</v>
      </c>
      <c r="AB87" s="5"/>
      <c r="AC87" s="6"/>
      <c r="AD87" s="22">
        <f t="shared" si="8"/>
        <v>722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x14ac:dyDescent="0.3">
      <c r="B88" s="21" t="s">
        <v>21</v>
      </c>
      <c r="C88" s="5">
        <v>7</v>
      </c>
      <c r="D88" s="5">
        <v>16</v>
      </c>
      <c r="E88" s="5">
        <v>11</v>
      </c>
      <c r="F88" s="5">
        <v>3</v>
      </c>
      <c r="G88" s="5">
        <v>22</v>
      </c>
      <c r="H88" s="5">
        <v>1074</v>
      </c>
      <c r="I88" s="5">
        <v>6</v>
      </c>
      <c r="J88" s="5">
        <v>2</v>
      </c>
      <c r="K88" s="5">
        <v>11</v>
      </c>
      <c r="L88" s="5">
        <v>19</v>
      </c>
      <c r="M88" s="5">
        <v>2</v>
      </c>
      <c r="N88" s="5">
        <v>4</v>
      </c>
      <c r="O88" s="5">
        <v>239</v>
      </c>
      <c r="P88" s="5">
        <v>192</v>
      </c>
      <c r="Q88" s="5">
        <v>32</v>
      </c>
      <c r="R88" s="5">
        <v>72</v>
      </c>
      <c r="S88" s="5">
        <v>64</v>
      </c>
      <c r="T88" s="5">
        <v>8</v>
      </c>
      <c r="U88" s="6">
        <v>172</v>
      </c>
      <c r="V88" s="6">
        <v>14</v>
      </c>
      <c r="W88" s="6">
        <v>336</v>
      </c>
      <c r="X88" s="6">
        <v>161</v>
      </c>
      <c r="Y88" s="6">
        <v>162</v>
      </c>
      <c r="Z88" s="6">
        <v>127</v>
      </c>
      <c r="AA88" s="6">
        <v>198</v>
      </c>
      <c r="AB88" s="6"/>
      <c r="AC88" s="6"/>
      <c r="AD88" s="22">
        <f t="shared" si="8"/>
        <v>2954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6</v>
      </c>
      <c r="D89" s="5">
        <v>2</v>
      </c>
      <c r="E89" s="5">
        <v>1</v>
      </c>
      <c r="F89" s="5">
        <v>19</v>
      </c>
      <c r="G89" s="5">
        <v>9</v>
      </c>
      <c r="H89" s="5">
        <v>845</v>
      </c>
      <c r="I89" s="5">
        <v>7</v>
      </c>
      <c r="J89" s="5">
        <v>24</v>
      </c>
      <c r="K89" s="5">
        <v>15</v>
      </c>
      <c r="L89" s="5">
        <v>4</v>
      </c>
      <c r="M89" s="5">
        <v>2</v>
      </c>
      <c r="N89" s="5">
        <v>29</v>
      </c>
      <c r="O89" s="5">
        <v>277</v>
      </c>
      <c r="P89" s="5">
        <v>123</v>
      </c>
      <c r="Q89" s="5">
        <v>10</v>
      </c>
      <c r="R89" s="5">
        <v>39</v>
      </c>
      <c r="S89" s="5">
        <v>12</v>
      </c>
      <c r="T89" s="5">
        <v>178</v>
      </c>
      <c r="U89" s="6">
        <v>17</v>
      </c>
      <c r="V89" s="6">
        <v>9</v>
      </c>
      <c r="W89" s="6">
        <v>108</v>
      </c>
      <c r="X89" s="6">
        <v>16</v>
      </c>
      <c r="Y89" s="6">
        <v>139</v>
      </c>
      <c r="Z89" s="6">
        <v>84</v>
      </c>
      <c r="AA89" s="6">
        <v>186</v>
      </c>
      <c r="AB89" s="6"/>
      <c r="AC89" s="6"/>
      <c r="AD89" s="22">
        <f t="shared" si="8"/>
        <v>2161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3</v>
      </c>
      <c r="D90" s="5">
        <v>0</v>
      </c>
      <c r="E90" s="5">
        <v>5</v>
      </c>
      <c r="F90" s="5">
        <v>1</v>
      </c>
      <c r="G90" s="5">
        <v>8</v>
      </c>
      <c r="H90" s="5">
        <v>429</v>
      </c>
      <c r="I90" s="5">
        <v>3</v>
      </c>
      <c r="J90" s="5">
        <v>2</v>
      </c>
      <c r="K90" s="5">
        <v>17</v>
      </c>
      <c r="L90" s="5">
        <v>0</v>
      </c>
      <c r="M90" s="5">
        <v>16</v>
      </c>
      <c r="N90" s="5">
        <v>2</v>
      </c>
      <c r="O90" s="5">
        <v>101</v>
      </c>
      <c r="P90" s="5">
        <v>23</v>
      </c>
      <c r="Q90" s="5">
        <v>0</v>
      </c>
      <c r="R90" s="5">
        <v>31</v>
      </c>
      <c r="S90" s="5">
        <v>27</v>
      </c>
      <c r="T90" s="5">
        <v>16</v>
      </c>
      <c r="U90" s="6">
        <v>9</v>
      </c>
      <c r="V90" s="6">
        <v>4</v>
      </c>
      <c r="W90" s="6">
        <v>61</v>
      </c>
      <c r="X90" s="6">
        <v>87</v>
      </c>
      <c r="Y90" s="6">
        <v>30</v>
      </c>
      <c r="Z90" s="6">
        <v>83</v>
      </c>
      <c r="AA90" s="6">
        <v>58</v>
      </c>
      <c r="AB90" s="6"/>
      <c r="AC90" s="6"/>
      <c r="AD90" s="22">
        <f t="shared" si="8"/>
        <v>1016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0</v>
      </c>
      <c r="D91" s="5">
        <v>0</v>
      </c>
      <c r="E91" s="5">
        <v>4</v>
      </c>
      <c r="F91" s="5">
        <v>3</v>
      </c>
      <c r="G91" s="5">
        <v>14</v>
      </c>
      <c r="H91" s="5">
        <v>1942</v>
      </c>
      <c r="I91" s="5">
        <v>4</v>
      </c>
      <c r="J91" s="5">
        <v>19</v>
      </c>
      <c r="K91" s="5">
        <v>26</v>
      </c>
      <c r="L91" s="5">
        <v>3</v>
      </c>
      <c r="M91" s="5">
        <v>7</v>
      </c>
      <c r="N91" s="5">
        <v>21</v>
      </c>
      <c r="O91" s="5">
        <v>429</v>
      </c>
      <c r="P91" s="5">
        <v>198</v>
      </c>
      <c r="Q91" s="5">
        <v>14</v>
      </c>
      <c r="R91" s="5">
        <v>55</v>
      </c>
      <c r="S91" s="5">
        <v>82</v>
      </c>
      <c r="T91" s="5">
        <v>331</v>
      </c>
      <c r="U91" s="6">
        <v>97</v>
      </c>
      <c r="V91" s="6">
        <v>109</v>
      </c>
      <c r="W91" s="6">
        <v>52</v>
      </c>
      <c r="X91" s="6">
        <v>46</v>
      </c>
      <c r="Y91" s="6">
        <v>189</v>
      </c>
      <c r="Z91" s="6">
        <v>243</v>
      </c>
      <c r="AA91" s="6">
        <v>475</v>
      </c>
      <c r="AB91" s="6"/>
      <c r="AC91" s="6"/>
      <c r="AD91" s="22">
        <f t="shared" si="8"/>
        <v>4363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7</v>
      </c>
      <c r="D92" s="5">
        <v>0</v>
      </c>
      <c r="E92" s="5">
        <v>9</v>
      </c>
      <c r="F92" s="5">
        <v>4</v>
      </c>
      <c r="G92" s="5">
        <v>2</v>
      </c>
      <c r="H92" s="5">
        <v>1080</v>
      </c>
      <c r="I92" s="5">
        <v>0</v>
      </c>
      <c r="J92" s="5">
        <v>49</v>
      </c>
      <c r="K92" s="5">
        <v>34</v>
      </c>
      <c r="L92" s="5">
        <v>19</v>
      </c>
      <c r="M92" s="5">
        <v>11</v>
      </c>
      <c r="N92" s="5">
        <v>3</v>
      </c>
      <c r="O92" s="5">
        <v>252</v>
      </c>
      <c r="P92" s="5">
        <v>151</v>
      </c>
      <c r="Q92" s="5">
        <v>18</v>
      </c>
      <c r="R92" s="5">
        <v>38</v>
      </c>
      <c r="S92" s="5">
        <v>57</v>
      </c>
      <c r="T92" s="5">
        <v>144</v>
      </c>
      <c r="U92" s="6">
        <v>49</v>
      </c>
      <c r="V92" s="6">
        <v>94</v>
      </c>
      <c r="W92" s="6">
        <v>55</v>
      </c>
      <c r="X92" s="6">
        <v>13</v>
      </c>
      <c r="Y92" s="6">
        <v>85</v>
      </c>
      <c r="Z92" s="6">
        <v>171</v>
      </c>
      <c r="AA92" s="6">
        <v>260</v>
      </c>
      <c r="AB92" s="6"/>
      <c r="AC92" s="6"/>
      <c r="AD92" s="22">
        <f t="shared" si="8"/>
        <v>2605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2</v>
      </c>
      <c r="D93" s="5">
        <v>1</v>
      </c>
      <c r="E93" s="5">
        <v>0</v>
      </c>
      <c r="F93" s="5">
        <v>6</v>
      </c>
      <c r="G93" s="5">
        <v>5</v>
      </c>
      <c r="H93" s="5">
        <v>1614</v>
      </c>
      <c r="I93" s="5">
        <v>52</v>
      </c>
      <c r="J93" s="5">
        <v>6</v>
      </c>
      <c r="K93" s="5">
        <v>7</v>
      </c>
      <c r="L93" s="5">
        <v>17</v>
      </c>
      <c r="M93" s="5">
        <v>2</v>
      </c>
      <c r="N93" s="5">
        <v>23</v>
      </c>
      <c r="O93" s="5">
        <v>360</v>
      </c>
      <c r="P93" s="5">
        <v>128</v>
      </c>
      <c r="Q93" s="5">
        <v>80</v>
      </c>
      <c r="R93" s="5">
        <v>73</v>
      </c>
      <c r="S93" s="5">
        <v>95</v>
      </c>
      <c r="T93" s="5">
        <v>191</v>
      </c>
      <c r="U93" s="6">
        <v>134</v>
      </c>
      <c r="V93" s="6">
        <v>41</v>
      </c>
      <c r="W93" s="6">
        <v>191</v>
      </c>
      <c r="X93" s="6">
        <v>80</v>
      </c>
      <c r="Y93" s="6">
        <v>29</v>
      </c>
      <c r="Z93" s="6">
        <v>264</v>
      </c>
      <c r="AA93" s="6">
        <v>467</v>
      </c>
      <c r="AB93" s="6"/>
      <c r="AC93" s="6"/>
      <c r="AD93" s="22">
        <f t="shared" si="8"/>
        <v>3868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16</v>
      </c>
      <c r="D94" s="5">
        <v>1</v>
      </c>
      <c r="E94" s="5">
        <v>3</v>
      </c>
      <c r="F94" s="5">
        <v>17</v>
      </c>
      <c r="G94" s="5">
        <v>15</v>
      </c>
      <c r="H94" s="5">
        <v>1040</v>
      </c>
      <c r="I94" s="5">
        <v>17</v>
      </c>
      <c r="J94" s="5">
        <v>3</v>
      </c>
      <c r="K94" s="5">
        <v>24</v>
      </c>
      <c r="L94" s="5">
        <v>26</v>
      </c>
      <c r="M94" s="5">
        <v>4</v>
      </c>
      <c r="N94" s="5">
        <v>20</v>
      </c>
      <c r="O94" s="5">
        <v>219</v>
      </c>
      <c r="P94" s="5">
        <v>182</v>
      </c>
      <c r="Q94" s="5">
        <v>30</v>
      </c>
      <c r="R94" s="5">
        <v>58</v>
      </c>
      <c r="S94" s="5">
        <v>43</v>
      </c>
      <c r="T94" s="5">
        <v>133</v>
      </c>
      <c r="U94" s="6">
        <v>100</v>
      </c>
      <c r="V94" s="6">
        <v>119</v>
      </c>
      <c r="W94" s="6">
        <v>266</v>
      </c>
      <c r="X94" s="6">
        <v>159</v>
      </c>
      <c r="Y94" s="6">
        <v>292</v>
      </c>
      <c r="Z94" s="6">
        <v>5</v>
      </c>
      <c r="AA94" s="6">
        <v>191</v>
      </c>
      <c r="AB94" s="6"/>
      <c r="AC94" s="6"/>
      <c r="AD94" s="22">
        <f t="shared" si="8"/>
        <v>2983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3</v>
      </c>
      <c r="D95" s="5">
        <v>4</v>
      </c>
      <c r="E95" s="5">
        <v>7</v>
      </c>
      <c r="F95" s="5">
        <v>4</v>
      </c>
      <c r="G95" s="5">
        <v>10</v>
      </c>
      <c r="H95" s="5">
        <v>1887</v>
      </c>
      <c r="I95" s="5">
        <v>3</v>
      </c>
      <c r="J95" s="5">
        <v>3</v>
      </c>
      <c r="K95" s="5">
        <v>38</v>
      </c>
      <c r="L95" s="5">
        <v>33</v>
      </c>
      <c r="M95" s="5">
        <v>26</v>
      </c>
      <c r="N95" s="5">
        <v>14</v>
      </c>
      <c r="O95" s="5">
        <v>346</v>
      </c>
      <c r="P95" s="5">
        <v>212</v>
      </c>
      <c r="Q95" s="5">
        <v>31</v>
      </c>
      <c r="R95" s="5">
        <v>113</v>
      </c>
      <c r="S95" s="5">
        <v>92</v>
      </c>
      <c r="T95" s="5">
        <v>187</v>
      </c>
      <c r="U95" s="6">
        <v>154</v>
      </c>
      <c r="V95" s="6">
        <v>74</v>
      </c>
      <c r="W95" s="6">
        <v>427</v>
      </c>
      <c r="X95" s="6">
        <v>288</v>
      </c>
      <c r="Y95" s="6">
        <v>439</v>
      </c>
      <c r="Z95" s="6">
        <v>199</v>
      </c>
      <c r="AA95" s="6">
        <v>5</v>
      </c>
      <c r="AB95" s="6"/>
      <c r="AC95" s="6"/>
      <c r="AD95" s="22">
        <f t="shared" si="8"/>
        <v>4599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667</v>
      </c>
      <c r="D98" s="23">
        <f t="shared" si="11"/>
        <v>266</v>
      </c>
      <c r="E98" s="23">
        <f t="shared" si="11"/>
        <v>355</v>
      </c>
      <c r="F98" s="23">
        <f t="shared" si="11"/>
        <v>189</v>
      </c>
      <c r="G98" s="23">
        <f t="shared" si="11"/>
        <v>475</v>
      </c>
      <c r="H98" s="23">
        <f t="shared" si="11"/>
        <v>12282</v>
      </c>
      <c r="I98" s="23">
        <f t="shared" si="11"/>
        <v>245</v>
      </c>
      <c r="J98" s="23">
        <f t="shared" si="11"/>
        <v>270</v>
      </c>
      <c r="K98" s="23">
        <f t="shared" si="11"/>
        <v>578</v>
      </c>
      <c r="L98" s="23">
        <f t="shared" si="11"/>
        <v>431</v>
      </c>
      <c r="M98" s="23">
        <f t="shared" si="11"/>
        <v>296</v>
      </c>
      <c r="N98" s="23">
        <f t="shared" si="11"/>
        <v>486</v>
      </c>
      <c r="O98" s="23">
        <f t="shared" si="11"/>
        <v>2923</v>
      </c>
      <c r="P98" s="23">
        <f t="shared" si="11"/>
        <v>1634</v>
      </c>
      <c r="Q98" s="23">
        <f t="shared" si="11"/>
        <v>390</v>
      </c>
      <c r="R98" s="23">
        <f t="shared" si="11"/>
        <v>1304</v>
      </c>
      <c r="S98" s="23">
        <f t="shared" si="11"/>
        <v>713</v>
      </c>
      <c r="T98" s="23">
        <f t="shared" si="11"/>
        <v>2812</v>
      </c>
      <c r="U98" s="23">
        <f t="shared" si="11"/>
        <v>2009</v>
      </c>
      <c r="V98" s="23">
        <f t="shared" si="11"/>
        <v>1157</v>
      </c>
      <c r="W98" s="23">
        <f t="shared" si="11"/>
        <v>4233</v>
      </c>
      <c r="X98" s="23">
        <f t="shared" si="11"/>
        <v>2294</v>
      </c>
      <c r="Y98" s="23">
        <f t="shared" si="11"/>
        <v>3589</v>
      </c>
      <c r="Z98" s="23">
        <f t="shared" si="11"/>
        <v>2703</v>
      </c>
      <c r="AA98" s="23">
        <f t="shared" si="11"/>
        <v>4253</v>
      </c>
      <c r="AB98" s="23">
        <f t="shared" si="11"/>
        <v>0</v>
      </c>
      <c r="AC98" s="23">
        <f t="shared" si="11"/>
        <v>0</v>
      </c>
      <c r="AD98" s="23">
        <f>SUM(AD71:AD97)</f>
        <v>46554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Noviembre</v>
      </c>
      <c r="E102" t="s">
        <v>29</v>
      </c>
    </row>
    <row r="103" spans="2:59" ht="54.6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34</v>
      </c>
      <c r="D104" s="5">
        <f t="shared" ref="D104:AB104" si="12">+D7+D39+D71</f>
        <v>157</v>
      </c>
      <c r="E104" s="5">
        <f t="shared" si="12"/>
        <v>434</v>
      </c>
      <c r="F104" s="5">
        <f t="shared" si="12"/>
        <v>666</v>
      </c>
      <c r="G104" s="5">
        <f t="shared" si="12"/>
        <v>634</v>
      </c>
      <c r="H104" s="5">
        <f t="shared" si="12"/>
        <v>6859</v>
      </c>
      <c r="I104" s="5">
        <f t="shared" si="12"/>
        <v>639</v>
      </c>
      <c r="J104" s="5">
        <f t="shared" si="12"/>
        <v>882</v>
      </c>
      <c r="K104" s="5">
        <f t="shared" si="12"/>
        <v>591</v>
      </c>
      <c r="L104" s="5">
        <f t="shared" si="12"/>
        <v>730</v>
      </c>
      <c r="M104" s="5">
        <f t="shared" si="12"/>
        <v>602</v>
      </c>
      <c r="N104" s="5">
        <f t="shared" si="12"/>
        <v>637</v>
      </c>
      <c r="O104" s="5">
        <f t="shared" si="12"/>
        <v>613</v>
      </c>
      <c r="P104" s="5">
        <f t="shared" si="12"/>
        <v>193</v>
      </c>
      <c r="Q104" s="5">
        <f t="shared" si="12"/>
        <v>140</v>
      </c>
      <c r="R104" s="5">
        <f t="shared" si="12"/>
        <v>349</v>
      </c>
      <c r="S104" s="5">
        <f t="shared" si="12"/>
        <v>129</v>
      </c>
      <c r="T104" s="5">
        <f t="shared" si="12"/>
        <v>221</v>
      </c>
      <c r="U104" s="6">
        <f t="shared" si="12"/>
        <v>171</v>
      </c>
      <c r="V104" s="6">
        <f t="shared" si="12"/>
        <v>113</v>
      </c>
      <c r="W104" s="6">
        <f t="shared" si="12"/>
        <v>134</v>
      </c>
      <c r="X104" s="6">
        <f t="shared" si="12"/>
        <v>67</v>
      </c>
      <c r="Y104" s="6">
        <f t="shared" si="12"/>
        <v>65</v>
      </c>
      <c r="Z104" s="6">
        <f t="shared" si="12"/>
        <v>77</v>
      </c>
      <c r="AA104" s="6">
        <f t="shared" si="12"/>
        <v>197</v>
      </c>
      <c r="AB104" s="6">
        <f t="shared" si="12"/>
        <v>0</v>
      </c>
      <c r="AC104" s="6">
        <v>0</v>
      </c>
      <c r="AD104" s="22">
        <f>SUM(C104:AC104)</f>
        <v>15334</v>
      </c>
    </row>
    <row r="105" spans="2:59" x14ac:dyDescent="0.3">
      <c r="B105" s="21" t="s">
        <v>50</v>
      </c>
      <c r="C105" s="5">
        <f t="shared" ref="C105:AB114" si="13">+C8+C40+C72</f>
        <v>300</v>
      </c>
      <c r="D105" s="5">
        <f t="shared" si="13"/>
        <v>44</v>
      </c>
      <c r="E105" s="5">
        <f t="shared" si="13"/>
        <v>167</v>
      </c>
      <c r="F105" s="5">
        <f t="shared" si="13"/>
        <v>133</v>
      </c>
      <c r="G105" s="5">
        <f t="shared" si="13"/>
        <v>234</v>
      </c>
      <c r="H105" s="5">
        <f t="shared" si="13"/>
        <v>3860</v>
      </c>
      <c r="I105" s="5">
        <f t="shared" si="13"/>
        <v>671</v>
      </c>
      <c r="J105" s="5">
        <f t="shared" si="13"/>
        <v>892</v>
      </c>
      <c r="K105" s="5">
        <f t="shared" si="13"/>
        <v>756</v>
      </c>
      <c r="L105" s="5">
        <f t="shared" si="13"/>
        <v>619</v>
      </c>
      <c r="M105" s="5">
        <f t="shared" si="13"/>
        <v>438</v>
      </c>
      <c r="N105" s="5">
        <f t="shared" si="13"/>
        <v>671</v>
      </c>
      <c r="O105" s="5">
        <f t="shared" si="13"/>
        <v>862</v>
      </c>
      <c r="P105" s="5">
        <f t="shared" si="13"/>
        <v>306</v>
      </c>
      <c r="Q105" s="5">
        <f t="shared" si="13"/>
        <v>276</v>
      </c>
      <c r="R105" s="5">
        <f t="shared" si="13"/>
        <v>355</v>
      </c>
      <c r="S105" s="5">
        <f t="shared" si="13"/>
        <v>260</v>
      </c>
      <c r="T105" s="5">
        <f t="shared" si="13"/>
        <v>429</v>
      </c>
      <c r="U105" s="6">
        <f t="shared" si="13"/>
        <v>150</v>
      </c>
      <c r="V105" s="6">
        <f t="shared" si="13"/>
        <v>222</v>
      </c>
      <c r="W105" s="6">
        <f t="shared" si="13"/>
        <v>255</v>
      </c>
      <c r="X105" s="6">
        <f t="shared" si="13"/>
        <v>93</v>
      </c>
      <c r="Y105" s="6">
        <f t="shared" si="13"/>
        <v>99</v>
      </c>
      <c r="Z105" s="6">
        <f t="shared" si="13"/>
        <v>68</v>
      </c>
      <c r="AA105" s="6">
        <f t="shared" si="13"/>
        <v>342</v>
      </c>
      <c r="AB105" s="6">
        <f t="shared" si="13"/>
        <v>0</v>
      </c>
      <c r="AC105" s="6">
        <v>0</v>
      </c>
      <c r="AD105" s="22">
        <f t="shared" ref="AD105:AD130" si="14">SUM(C105:AC105)</f>
        <v>12502</v>
      </c>
    </row>
    <row r="106" spans="2:59" x14ac:dyDescent="0.3">
      <c r="B106" s="21" t="s">
        <v>61</v>
      </c>
      <c r="C106" s="5">
        <f t="shared" si="13"/>
        <v>597</v>
      </c>
      <c r="D106" s="5">
        <f t="shared" si="13"/>
        <v>90</v>
      </c>
      <c r="E106" s="5">
        <f t="shared" si="13"/>
        <v>17</v>
      </c>
      <c r="F106" s="5">
        <f t="shared" si="13"/>
        <v>152</v>
      </c>
      <c r="G106" s="5">
        <f t="shared" si="13"/>
        <v>215</v>
      </c>
      <c r="H106" s="5">
        <f t="shared" si="13"/>
        <v>3954</v>
      </c>
      <c r="I106" s="5">
        <f t="shared" si="13"/>
        <v>566</v>
      </c>
      <c r="J106" s="5">
        <f t="shared" si="13"/>
        <v>523</v>
      </c>
      <c r="K106" s="5">
        <f t="shared" si="13"/>
        <v>411</v>
      </c>
      <c r="L106" s="5">
        <f t="shared" si="13"/>
        <v>682</v>
      </c>
      <c r="M106" s="5">
        <f t="shared" si="13"/>
        <v>309</v>
      </c>
      <c r="N106" s="5">
        <f t="shared" si="13"/>
        <v>712</v>
      </c>
      <c r="O106" s="5">
        <f t="shared" si="13"/>
        <v>610</v>
      </c>
      <c r="P106" s="5">
        <f t="shared" si="13"/>
        <v>104</v>
      </c>
      <c r="Q106" s="5">
        <f t="shared" si="13"/>
        <v>130</v>
      </c>
      <c r="R106" s="5">
        <f t="shared" si="13"/>
        <v>213</v>
      </c>
      <c r="S106" s="5">
        <f t="shared" si="13"/>
        <v>208</v>
      </c>
      <c r="T106" s="5">
        <f t="shared" si="13"/>
        <v>247</v>
      </c>
      <c r="U106" s="6">
        <f t="shared" si="13"/>
        <v>180</v>
      </c>
      <c r="V106" s="6">
        <f t="shared" si="13"/>
        <v>140</v>
      </c>
      <c r="W106" s="6">
        <f t="shared" si="13"/>
        <v>218</v>
      </c>
      <c r="X106" s="6">
        <f t="shared" si="13"/>
        <v>70</v>
      </c>
      <c r="Y106" s="6">
        <f t="shared" si="13"/>
        <v>64</v>
      </c>
      <c r="Z106" s="6">
        <f t="shared" si="13"/>
        <v>89</v>
      </c>
      <c r="AA106" s="6">
        <f t="shared" si="13"/>
        <v>333</v>
      </c>
      <c r="AB106" s="6">
        <f t="shared" si="13"/>
        <v>0</v>
      </c>
      <c r="AC106" s="6">
        <v>0</v>
      </c>
      <c r="AD106" s="22">
        <f t="shared" si="14"/>
        <v>10834</v>
      </c>
    </row>
    <row r="107" spans="2:59" x14ac:dyDescent="0.3">
      <c r="B107" s="21" t="s">
        <v>7</v>
      </c>
      <c r="C107" s="5">
        <f t="shared" si="13"/>
        <v>752</v>
      </c>
      <c r="D107" s="5">
        <f t="shared" si="13"/>
        <v>62</v>
      </c>
      <c r="E107" s="5">
        <f t="shared" si="13"/>
        <v>182</v>
      </c>
      <c r="F107" s="5">
        <f t="shared" si="13"/>
        <v>15</v>
      </c>
      <c r="G107" s="5">
        <f t="shared" si="13"/>
        <v>31</v>
      </c>
      <c r="H107" s="5">
        <f t="shared" si="13"/>
        <v>1944</v>
      </c>
      <c r="I107" s="5">
        <f t="shared" si="13"/>
        <v>397</v>
      </c>
      <c r="J107" s="5">
        <f t="shared" si="13"/>
        <v>552</v>
      </c>
      <c r="K107" s="5">
        <f t="shared" si="13"/>
        <v>384</v>
      </c>
      <c r="L107" s="5">
        <f t="shared" si="13"/>
        <v>456</v>
      </c>
      <c r="M107" s="5">
        <f t="shared" si="13"/>
        <v>188</v>
      </c>
      <c r="N107" s="5">
        <f t="shared" si="13"/>
        <v>540</v>
      </c>
      <c r="O107" s="5">
        <f t="shared" si="13"/>
        <v>441</v>
      </c>
      <c r="P107" s="5">
        <f t="shared" si="13"/>
        <v>136</v>
      </c>
      <c r="Q107" s="5">
        <f t="shared" si="13"/>
        <v>107</v>
      </c>
      <c r="R107" s="5">
        <f t="shared" si="13"/>
        <v>295</v>
      </c>
      <c r="S107" s="5">
        <f t="shared" si="13"/>
        <v>190</v>
      </c>
      <c r="T107" s="5">
        <f t="shared" si="13"/>
        <v>213</v>
      </c>
      <c r="U107" s="6">
        <f t="shared" si="13"/>
        <v>172</v>
      </c>
      <c r="V107" s="6">
        <f t="shared" si="13"/>
        <v>141</v>
      </c>
      <c r="W107" s="6">
        <f t="shared" si="13"/>
        <v>145</v>
      </c>
      <c r="X107" s="6">
        <f t="shared" si="13"/>
        <v>45</v>
      </c>
      <c r="Y107" s="6">
        <f t="shared" si="13"/>
        <v>100</v>
      </c>
      <c r="Z107" s="6">
        <f t="shared" si="13"/>
        <v>36</v>
      </c>
      <c r="AA107" s="6">
        <f t="shared" si="13"/>
        <v>183</v>
      </c>
      <c r="AB107" s="6">
        <f t="shared" si="13"/>
        <v>0</v>
      </c>
      <c r="AC107" s="6">
        <v>0</v>
      </c>
      <c r="AD107" s="22">
        <f t="shared" si="14"/>
        <v>7707</v>
      </c>
    </row>
    <row r="108" spans="2:59" x14ac:dyDescent="0.3">
      <c r="B108" s="21" t="s">
        <v>8</v>
      </c>
      <c r="C108" s="5">
        <f t="shared" si="13"/>
        <v>944</v>
      </c>
      <c r="D108" s="5">
        <f t="shared" si="13"/>
        <v>234</v>
      </c>
      <c r="E108" s="5">
        <f t="shared" si="13"/>
        <v>274</v>
      </c>
      <c r="F108" s="5">
        <f t="shared" si="13"/>
        <v>23</v>
      </c>
      <c r="G108" s="5">
        <f t="shared" si="13"/>
        <v>32</v>
      </c>
      <c r="H108" s="5">
        <f t="shared" si="13"/>
        <v>3280</v>
      </c>
      <c r="I108" s="5">
        <f t="shared" si="13"/>
        <v>621</v>
      </c>
      <c r="J108" s="5">
        <f t="shared" si="13"/>
        <v>1037</v>
      </c>
      <c r="K108" s="5">
        <f t="shared" si="13"/>
        <v>697</v>
      </c>
      <c r="L108" s="5">
        <f t="shared" si="13"/>
        <v>1015</v>
      </c>
      <c r="M108" s="5">
        <f t="shared" si="13"/>
        <v>536</v>
      </c>
      <c r="N108" s="5">
        <f t="shared" si="13"/>
        <v>918</v>
      </c>
      <c r="O108" s="5">
        <f t="shared" si="13"/>
        <v>391</v>
      </c>
      <c r="P108" s="5">
        <f t="shared" si="13"/>
        <v>284</v>
      </c>
      <c r="Q108" s="5">
        <f t="shared" si="13"/>
        <v>116</v>
      </c>
      <c r="R108" s="5">
        <f t="shared" si="13"/>
        <v>464</v>
      </c>
      <c r="S108" s="5">
        <f t="shared" si="13"/>
        <v>226</v>
      </c>
      <c r="T108" s="5">
        <f t="shared" si="13"/>
        <v>440</v>
      </c>
      <c r="U108" s="6">
        <f t="shared" si="13"/>
        <v>157</v>
      </c>
      <c r="V108" s="6">
        <f t="shared" si="13"/>
        <v>151</v>
      </c>
      <c r="W108" s="6">
        <f t="shared" si="13"/>
        <v>213</v>
      </c>
      <c r="X108" s="6">
        <f t="shared" si="13"/>
        <v>127</v>
      </c>
      <c r="Y108" s="6">
        <f t="shared" si="13"/>
        <v>127</v>
      </c>
      <c r="Z108" s="6">
        <f t="shared" si="13"/>
        <v>156</v>
      </c>
      <c r="AA108" s="6">
        <f t="shared" si="13"/>
        <v>352</v>
      </c>
      <c r="AB108" s="6">
        <f t="shared" si="13"/>
        <v>0</v>
      </c>
      <c r="AC108" s="6">
        <v>0</v>
      </c>
      <c r="AD108" s="22">
        <f t="shared" si="14"/>
        <v>12815</v>
      </c>
    </row>
    <row r="109" spans="2:59" x14ac:dyDescent="0.3">
      <c r="B109" s="21" t="s">
        <v>62</v>
      </c>
      <c r="C109" s="5">
        <f t="shared" si="13"/>
        <v>8916</v>
      </c>
      <c r="D109" s="5">
        <f t="shared" si="13"/>
        <v>3585</v>
      </c>
      <c r="E109" s="5">
        <f t="shared" si="13"/>
        <v>3884</v>
      </c>
      <c r="F109" s="5">
        <f t="shared" si="13"/>
        <v>2092</v>
      </c>
      <c r="G109" s="5">
        <f t="shared" si="13"/>
        <v>2934</v>
      </c>
      <c r="H109" s="5">
        <f t="shared" si="13"/>
        <v>7073</v>
      </c>
      <c r="I109" s="5">
        <f t="shared" si="13"/>
        <v>663</v>
      </c>
      <c r="J109" s="5">
        <f t="shared" si="13"/>
        <v>1586</v>
      </c>
      <c r="K109" s="5">
        <f t="shared" si="13"/>
        <v>2922</v>
      </c>
      <c r="L109" s="5">
        <f t="shared" si="13"/>
        <v>2297</v>
      </c>
      <c r="M109" s="5">
        <f t="shared" si="13"/>
        <v>1999</v>
      </c>
      <c r="N109" s="5">
        <f t="shared" si="13"/>
        <v>1826</v>
      </c>
      <c r="O109" s="5">
        <f t="shared" si="13"/>
        <v>2429</v>
      </c>
      <c r="P109" s="5">
        <f t="shared" si="13"/>
        <v>3520</v>
      </c>
      <c r="Q109" s="5">
        <f t="shared" si="13"/>
        <v>3454</v>
      </c>
      <c r="R109" s="5">
        <f t="shared" si="13"/>
        <v>18075</v>
      </c>
      <c r="S109" s="5">
        <f t="shared" si="13"/>
        <v>6101</v>
      </c>
      <c r="T109" s="5">
        <f t="shared" si="13"/>
        <v>27899</v>
      </c>
      <c r="U109" s="6">
        <f t="shared" si="13"/>
        <v>20792</v>
      </c>
      <c r="V109" s="6">
        <f t="shared" si="13"/>
        <v>11442</v>
      </c>
      <c r="W109" s="6">
        <f t="shared" si="13"/>
        <v>29403</v>
      </c>
      <c r="X109" s="6">
        <f t="shared" si="13"/>
        <v>17003</v>
      </c>
      <c r="Y109" s="6">
        <f t="shared" si="13"/>
        <v>26153</v>
      </c>
      <c r="Z109" s="6">
        <f t="shared" si="13"/>
        <v>18370</v>
      </c>
      <c r="AA109" s="6">
        <f t="shared" si="13"/>
        <v>27920</v>
      </c>
      <c r="AB109" s="6">
        <f t="shared" si="13"/>
        <v>0</v>
      </c>
      <c r="AC109" s="6">
        <v>0</v>
      </c>
      <c r="AD109" s="22">
        <f t="shared" si="14"/>
        <v>252338</v>
      </c>
    </row>
    <row r="110" spans="2:59" x14ac:dyDescent="0.3">
      <c r="B110" s="21" t="s">
        <v>10</v>
      </c>
      <c r="C110" s="5">
        <f t="shared" si="13"/>
        <v>697</v>
      </c>
      <c r="D110" s="5">
        <f t="shared" si="13"/>
        <v>576</v>
      </c>
      <c r="E110" s="5">
        <f t="shared" si="13"/>
        <v>506</v>
      </c>
      <c r="F110" s="5">
        <f t="shared" si="13"/>
        <v>411</v>
      </c>
      <c r="G110" s="5">
        <f t="shared" si="13"/>
        <v>590</v>
      </c>
      <c r="H110" s="5">
        <f t="shared" si="13"/>
        <v>672</v>
      </c>
      <c r="I110" s="5">
        <f t="shared" si="13"/>
        <v>6</v>
      </c>
      <c r="J110" s="5">
        <f t="shared" si="13"/>
        <v>192</v>
      </c>
      <c r="K110" s="5">
        <f t="shared" si="13"/>
        <v>271</v>
      </c>
      <c r="L110" s="5">
        <f t="shared" si="13"/>
        <v>437</v>
      </c>
      <c r="M110" s="5">
        <f t="shared" si="13"/>
        <v>247</v>
      </c>
      <c r="N110" s="5">
        <f t="shared" si="13"/>
        <v>496</v>
      </c>
      <c r="O110" s="5">
        <f t="shared" si="13"/>
        <v>43</v>
      </c>
      <c r="P110" s="5">
        <f t="shared" si="13"/>
        <v>101</v>
      </c>
      <c r="Q110" s="5">
        <f t="shared" si="13"/>
        <v>62</v>
      </c>
      <c r="R110" s="5">
        <f t="shared" si="13"/>
        <v>276</v>
      </c>
      <c r="S110" s="5">
        <f t="shared" si="13"/>
        <v>51</v>
      </c>
      <c r="T110" s="5">
        <f t="shared" si="13"/>
        <v>258</v>
      </c>
      <c r="U110" s="6">
        <f t="shared" si="13"/>
        <v>193</v>
      </c>
      <c r="V110" s="6">
        <f t="shared" si="13"/>
        <v>85</v>
      </c>
      <c r="W110" s="6">
        <f t="shared" si="13"/>
        <v>280</v>
      </c>
      <c r="X110" s="6">
        <f t="shared" si="13"/>
        <v>99</v>
      </c>
      <c r="Y110" s="6">
        <f t="shared" si="13"/>
        <v>246</v>
      </c>
      <c r="Z110" s="6">
        <f t="shared" si="13"/>
        <v>148</v>
      </c>
      <c r="AA110" s="6">
        <f t="shared" si="13"/>
        <v>144</v>
      </c>
      <c r="AB110" s="6">
        <f t="shared" si="13"/>
        <v>0</v>
      </c>
      <c r="AC110" s="6">
        <v>0</v>
      </c>
      <c r="AD110" s="22">
        <f t="shared" si="14"/>
        <v>7087</v>
      </c>
    </row>
    <row r="111" spans="2:59" x14ac:dyDescent="0.3">
      <c r="B111" s="21" t="s">
        <v>11</v>
      </c>
      <c r="C111" s="5">
        <f t="shared" si="13"/>
        <v>923</v>
      </c>
      <c r="D111" s="5">
        <f t="shared" si="13"/>
        <v>850</v>
      </c>
      <c r="E111" s="5">
        <f t="shared" si="13"/>
        <v>551</v>
      </c>
      <c r="F111" s="5">
        <f t="shared" si="13"/>
        <v>583</v>
      </c>
      <c r="G111" s="5">
        <f t="shared" si="13"/>
        <v>998</v>
      </c>
      <c r="H111" s="5">
        <f t="shared" si="13"/>
        <v>1943</v>
      </c>
      <c r="I111" s="5">
        <f t="shared" si="13"/>
        <v>239</v>
      </c>
      <c r="J111" s="5">
        <f t="shared" si="13"/>
        <v>13</v>
      </c>
      <c r="K111" s="5">
        <f t="shared" si="13"/>
        <v>344</v>
      </c>
      <c r="L111" s="5">
        <f t="shared" si="13"/>
        <v>386</v>
      </c>
      <c r="M111" s="5">
        <f t="shared" si="13"/>
        <v>211</v>
      </c>
      <c r="N111" s="5">
        <f t="shared" si="13"/>
        <v>506</v>
      </c>
      <c r="O111" s="5">
        <f t="shared" si="13"/>
        <v>190</v>
      </c>
      <c r="P111" s="5">
        <f t="shared" si="13"/>
        <v>189</v>
      </c>
      <c r="Q111" s="5">
        <f t="shared" si="13"/>
        <v>143</v>
      </c>
      <c r="R111" s="5">
        <f t="shared" si="13"/>
        <v>570</v>
      </c>
      <c r="S111" s="5">
        <f t="shared" si="13"/>
        <v>220</v>
      </c>
      <c r="T111" s="5">
        <f t="shared" si="13"/>
        <v>378</v>
      </c>
      <c r="U111" s="6">
        <f t="shared" si="13"/>
        <v>390</v>
      </c>
      <c r="V111" s="6">
        <f t="shared" si="13"/>
        <v>299</v>
      </c>
      <c r="W111" s="6">
        <f t="shared" si="13"/>
        <v>342</v>
      </c>
      <c r="X111" s="6">
        <f t="shared" si="13"/>
        <v>330</v>
      </c>
      <c r="Y111" s="6">
        <f t="shared" si="13"/>
        <v>479</v>
      </c>
      <c r="Z111" s="6">
        <f t="shared" si="13"/>
        <v>416</v>
      </c>
      <c r="AA111" s="6">
        <f t="shared" si="13"/>
        <v>606</v>
      </c>
      <c r="AB111" s="6">
        <f t="shared" si="13"/>
        <v>0</v>
      </c>
      <c r="AC111" s="6">
        <v>0</v>
      </c>
      <c r="AD111" s="22">
        <f t="shared" si="14"/>
        <v>12099</v>
      </c>
    </row>
    <row r="112" spans="2:59" x14ac:dyDescent="0.3">
      <c r="B112" s="21" t="s">
        <v>63</v>
      </c>
      <c r="C112" s="5">
        <f t="shared" si="13"/>
        <v>838</v>
      </c>
      <c r="D112" s="5">
        <f t="shared" si="13"/>
        <v>752</v>
      </c>
      <c r="E112" s="5">
        <f t="shared" si="13"/>
        <v>476</v>
      </c>
      <c r="F112" s="5">
        <f t="shared" si="13"/>
        <v>513</v>
      </c>
      <c r="G112" s="5">
        <f t="shared" si="13"/>
        <v>793</v>
      </c>
      <c r="H112" s="5">
        <f t="shared" si="13"/>
        <v>3265</v>
      </c>
      <c r="I112" s="5">
        <f t="shared" si="13"/>
        <v>325</v>
      </c>
      <c r="J112" s="5">
        <f t="shared" si="13"/>
        <v>361</v>
      </c>
      <c r="K112" s="5">
        <f t="shared" si="13"/>
        <v>19</v>
      </c>
      <c r="L112" s="5">
        <f t="shared" si="13"/>
        <v>113</v>
      </c>
      <c r="M112" s="5">
        <f t="shared" si="13"/>
        <v>215</v>
      </c>
      <c r="N112" s="5">
        <f t="shared" si="13"/>
        <v>332</v>
      </c>
      <c r="O112" s="5">
        <f t="shared" si="13"/>
        <v>384</v>
      </c>
      <c r="P112" s="5">
        <f t="shared" si="13"/>
        <v>201</v>
      </c>
      <c r="Q112" s="5">
        <f t="shared" si="13"/>
        <v>133</v>
      </c>
      <c r="R112" s="5">
        <f t="shared" si="13"/>
        <v>377</v>
      </c>
      <c r="S112" s="5">
        <f t="shared" si="13"/>
        <v>170</v>
      </c>
      <c r="T112" s="5">
        <f t="shared" si="13"/>
        <v>544</v>
      </c>
      <c r="U112" s="6">
        <f t="shared" si="13"/>
        <v>351</v>
      </c>
      <c r="V112" s="6">
        <f t="shared" si="13"/>
        <v>340</v>
      </c>
      <c r="W112" s="6">
        <f t="shared" si="13"/>
        <v>525</v>
      </c>
      <c r="X112" s="6">
        <f t="shared" si="13"/>
        <v>207</v>
      </c>
      <c r="Y112" s="6">
        <f t="shared" si="13"/>
        <v>238</v>
      </c>
      <c r="Z112" s="6">
        <f t="shared" si="13"/>
        <v>310</v>
      </c>
      <c r="AA112" s="6">
        <f t="shared" si="13"/>
        <v>713</v>
      </c>
      <c r="AB112" s="6">
        <f t="shared" si="13"/>
        <v>0</v>
      </c>
      <c r="AC112" s="6">
        <v>0</v>
      </c>
      <c r="AD112" s="22">
        <f t="shared" si="14"/>
        <v>12495</v>
      </c>
    </row>
    <row r="113" spans="2:32" x14ac:dyDescent="0.3">
      <c r="B113" s="21" t="s">
        <v>13</v>
      </c>
      <c r="C113" s="5">
        <f t="shared" si="13"/>
        <v>663</v>
      </c>
      <c r="D113" s="5">
        <f t="shared" si="13"/>
        <v>598</v>
      </c>
      <c r="E113" s="5">
        <f t="shared" si="13"/>
        <v>617</v>
      </c>
      <c r="F113" s="5">
        <f t="shared" si="13"/>
        <v>465</v>
      </c>
      <c r="G113" s="5">
        <f t="shared" si="13"/>
        <v>881</v>
      </c>
      <c r="H113" s="5">
        <f t="shared" si="13"/>
        <v>2920</v>
      </c>
      <c r="I113" s="5">
        <f t="shared" si="13"/>
        <v>482</v>
      </c>
      <c r="J113" s="5">
        <f t="shared" si="13"/>
        <v>303</v>
      </c>
      <c r="K113" s="5">
        <f t="shared" si="13"/>
        <v>128</v>
      </c>
      <c r="L113" s="5">
        <f t="shared" si="13"/>
        <v>9</v>
      </c>
      <c r="M113" s="5">
        <f t="shared" si="13"/>
        <v>98</v>
      </c>
      <c r="N113" s="5">
        <f t="shared" si="13"/>
        <v>450</v>
      </c>
      <c r="O113" s="5">
        <f t="shared" si="13"/>
        <v>328</v>
      </c>
      <c r="P113" s="5">
        <f t="shared" si="13"/>
        <v>297</v>
      </c>
      <c r="Q113" s="5">
        <f t="shared" si="13"/>
        <v>129</v>
      </c>
      <c r="R113" s="5">
        <f t="shared" si="13"/>
        <v>444</v>
      </c>
      <c r="S113" s="5">
        <f t="shared" si="13"/>
        <v>161</v>
      </c>
      <c r="T113" s="5">
        <f t="shared" si="13"/>
        <v>498</v>
      </c>
      <c r="U113" s="6">
        <f t="shared" si="13"/>
        <v>302</v>
      </c>
      <c r="V113" s="6">
        <f t="shared" si="13"/>
        <v>232</v>
      </c>
      <c r="W113" s="6">
        <f t="shared" si="13"/>
        <v>406</v>
      </c>
      <c r="X113" s="6">
        <f t="shared" si="13"/>
        <v>212</v>
      </c>
      <c r="Y113" s="6">
        <f t="shared" si="13"/>
        <v>339</v>
      </c>
      <c r="Z113" s="6">
        <f t="shared" si="13"/>
        <v>285</v>
      </c>
      <c r="AA113" s="6">
        <f t="shared" si="13"/>
        <v>576</v>
      </c>
      <c r="AB113" s="6">
        <f t="shared" si="13"/>
        <v>0</v>
      </c>
      <c r="AC113" s="6">
        <v>0</v>
      </c>
      <c r="AD113" s="22">
        <f t="shared" si="14"/>
        <v>11823</v>
      </c>
    </row>
    <row r="114" spans="2:32" x14ac:dyDescent="0.3">
      <c r="B114" s="21" t="s">
        <v>51</v>
      </c>
      <c r="C114" s="5">
        <f t="shared" si="13"/>
        <v>653</v>
      </c>
      <c r="D114" s="5">
        <f t="shared" si="13"/>
        <v>409</v>
      </c>
      <c r="E114" s="5">
        <f t="shared" si="13"/>
        <v>378</v>
      </c>
      <c r="F114" s="5">
        <f t="shared" si="13"/>
        <v>245</v>
      </c>
      <c r="G114" s="5">
        <f t="shared" si="13"/>
        <v>530</v>
      </c>
      <c r="H114" s="5">
        <f t="shared" si="13"/>
        <v>2349</v>
      </c>
      <c r="I114" s="5">
        <f t="shared" si="13"/>
        <v>271</v>
      </c>
      <c r="J114" s="5">
        <f t="shared" si="13"/>
        <v>238</v>
      </c>
      <c r="K114" s="5">
        <f t="shared" si="13"/>
        <v>151</v>
      </c>
      <c r="L114" s="5">
        <f t="shared" si="13"/>
        <v>94</v>
      </c>
      <c r="M114" s="5">
        <f t="shared" si="13"/>
        <v>13</v>
      </c>
      <c r="N114" s="5">
        <f t="shared" si="13"/>
        <v>34</v>
      </c>
      <c r="O114" s="5">
        <f t="shared" si="13"/>
        <v>242</v>
      </c>
      <c r="P114" s="5">
        <f t="shared" si="13"/>
        <v>201</v>
      </c>
      <c r="Q114" s="5">
        <f t="shared" si="13"/>
        <v>158</v>
      </c>
      <c r="R114" s="5">
        <f t="shared" si="13"/>
        <v>346</v>
      </c>
      <c r="S114" s="5">
        <f t="shared" si="13"/>
        <v>131</v>
      </c>
      <c r="T114" s="5">
        <f t="shared" si="13"/>
        <v>313</v>
      </c>
      <c r="U114" s="6">
        <f t="shared" si="13"/>
        <v>159</v>
      </c>
      <c r="V114" s="6">
        <f t="shared" si="13"/>
        <v>216</v>
      </c>
      <c r="W114" s="6">
        <f t="shared" si="13"/>
        <v>255</v>
      </c>
      <c r="X114" s="6">
        <f>+X17+X49+X81</f>
        <v>74</v>
      </c>
      <c r="Y114" s="6">
        <f>+Y17+Y49+Y81</f>
        <v>115</v>
      </c>
      <c r="Z114" s="6">
        <f>+Z17+Z49+Z81</f>
        <v>207</v>
      </c>
      <c r="AA114" s="6">
        <f>+AA17+AA49+AA81</f>
        <v>284</v>
      </c>
      <c r="AB114" s="6">
        <f>+AB17+AB49+AB81</f>
        <v>0</v>
      </c>
      <c r="AC114" s="6">
        <v>0</v>
      </c>
      <c r="AD114" s="22">
        <f t="shared" si="14"/>
        <v>8066</v>
      </c>
    </row>
    <row r="115" spans="2:32" x14ac:dyDescent="0.3">
      <c r="B115" s="21" t="s">
        <v>15</v>
      </c>
      <c r="C115" s="5">
        <f t="shared" ref="C115:AB124" si="15">+C18+C50+C82</f>
        <v>701</v>
      </c>
      <c r="D115" s="5">
        <f t="shared" si="15"/>
        <v>644</v>
      </c>
      <c r="E115" s="5">
        <f t="shared" si="15"/>
        <v>682</v>
      </c>
      <c r="F115" s="5">
        <f t="shared" si="15"/>
        <v>625</v>
      </c>
      <c r="G115" s="5">
        <f t="shared" si="15"/>
        <v>869</v>
      </c>
      <c r="H115" s="5">
        <f t="shared" si="15"/>
        <v>2644</v>
      </c>
      <c r="I115" s="5">
        <f t="shared" si="15"/>
        <v>437</v>
      </c>
      <c r="J115" s="5">
        <f t="shared" si="15"/>
        <v>578</v>
      </c>
      <c r="K115" s="5">
        <f t="shared" si="15"/>
        <v>423</v>
      </c>
      <c r="L115" s="5">
        <f t="shared" si="15"/>
        <v>497</v>
      </c>
      <c r="M115" s="5">
        <f t="shared" si="15"/>
        <v>78</v>
      </c>
      <c r="N115" s="5">
        <f t="shared" si="15"/>
        <v>7</v>
      </c>
      <c r="O115" s="5">
        <f t="shared" si="15"/>
        <v>298</v>
      </c>
      <c r="P115" s="5">
        <f t="shared" si="15"/>
        <v>266</v>
      </c>
      <c r="Q115" s="5">
        <f t="shared" si="15"/>
        <v>127</v>
      </c>
      <c r="R115" s="5">
        <f t="shared" si="15"/>
        <v>439</v>
      </c>
      <c r="S115" s="5">
        <f t="shared" si="15"/>
        <v>120</v>
      </c>
      <c r="T115" s="5">
        <f t="shared" si="15"/>
        <v>479</v>
      </c>
      <c r="U115" s="6">
        <f t="shared" si="15"/>
        <v>389</v>
      </c>
      <c r="V115" s="6">
        <f t="shared" si="15"/>
        <v>238</v>
      </c>
      <c r="W115" s="6">
        <f t="shared" si="15"/>
        <v>436</v>
      </c>
      <c r="X115" s="6">
        <f t="shared" si="15"/>
        <v>145</v>
      </c>
      <c r="Y115" s="6">
        <f t="shared" si="15"/>
        <v>278</v>
      </c>
      <c r="Z115" s="6">
        <f t="shared" si="15"/>
        <v>183</v>
      </c>
      <c r="AA115" s="6">
        <f t="shared" si="15"/>
        <v>607</v>
      </c>
      <c r="AB115" s="6">
        <f t="shared" si="15"/>
        <v>0</v>
      </c>
      <c r="AC115" s="6">
        <v>0</v>
      </c>
      <c r="AD115" s="22">
        <f t="shared" si="14"/>
        <v>12190</v>
      </c>
    </row>
    <row r="116" spans="2:32" x14ac:dyDescent="0.3">
      <c r="B116" s="21" t="s">
        <v>16</v>
      </c>
      <c r="C116" s="5">
        <f t="shared" si="15"/>
        <v>545</v>
      </c>
      <c r="D116" s="5">
        <f t="shared" si="15"/>
        <v>631</v>
      </c>
      <c r="E116" s="5">
        <f t="shared" si="15"/>
        <v>441</v>
      </c>
      <c r="F116" s="5">
        <f t="shared" si="15"/>
        <v>347</v>
      </c>
      <c r="G116" s="5">
        <f t="shared" si="15"/>
        <v>390</v>
      </c>
      <c r="H116" s="5">
        <f t="shared" si="15"/>
        <v>2018</v>
      </c>
      <c r="I116" s="5">
        <f t="shared" si="15"/>
        <v>53</v>
      </c>
      <c r="J116" s="5">
        <f t="shared" si="15"/>
        <v>182</v>
      </c>
      <c r="K116" s="5">
        <f t="shared" si="15"/>
        <v>327</v>
      </c>
      <c r="L116" s="5">
        <f t="shared" si="15"/>
        <v>397</v>
      </c>
      <c r="M116" s="5">
        <f t="shared" si="15"/>
        <v>167</v>
      </c>
      <c r="N116" s="5">
        <f t="shared" si="15"/>
        <v>210</v>
      </c>
      <c r="O116" s="5">
        <f t="shared" si="15"/>
        <v>56</v>
      </c>
      <c r="P116" s="5">
        <f t="shared" si="15"/>
        <v>638</v>
      </c>
      <c r="Q116" s="5">
        <f t="shared" si="15"/>
        <v>1070</v>
      </c>
      <c r="R116" s="5">
        <f t="shared" si="15"/>
        <v>4024</v>
      </c>
      <c r="S116" s="5">
        <f t="shared" si="15"/>
        <v>1058</v>
      </c>
      <c r="T116" s="5">
        <f t="shared" si="15"/>
        <v>5898</v>
      </c>
      <c r="U116" s="6">
        <f t="shared" si="15"/>
        <v>4158</v>
      </c>
      <c r="V116" s="6">
        <f t="shared" si="15"/>
        <v>1794</v>
      </c>
      <c r="W116" s="6">
        <f t="shared" si="15"/>
        <v>3973</v>
      </c>
      <c r="X116" s="6">
        <f t="shared" si="15"/>
        <v>2477</v>
      </c>
      <c r="Y116" s="6">
        <f t="shared" si="15"/>
        <v>3582</v>
      </c>
      <c r="Z116" s="6">
        <f t="shared" si="15"/>
        <v>2405</v>
      </c>
      <c r="AA116" s="6">
        <f t="shared" si="15"/>
        <v>4134</v>
      </c>
      <c r="AB116" s="6">
        <f t="shared" si="15"/>
        <v>0</v>
      </c>
      <c r="AC116" s="6">
        <v>0</v>
      </c>
      <c r="AD116" s="22">
        <f t="shared" si="14"/>
        <v>40975</v>
      </c>
    </row>
    <row r="117" spans="2:32" x14ac:dyDescent="0.3">
      <c r="B117" s="21" t="s">
        <v>64</v>
      </c>
      <c r="C117" s="5">
        <f t="shared" si="15"/>
        <v>213</v>
      </c>
      <c r="D117" s="5">
        <f t="shared" si="15"/>
        <v>172</v>
      </c>
      <c r="E117" s="5">
        <f t="shared" si="15"/>
        <v>102</v>
      </c>
      <c r="F117" s="5">
        <f t="shared" si="15"/>
        <v>129</v>
      </c>
      <c r="G117" s="5">
        <f t="shared" si="15"/>
        <v>391</v>
      </c>
      <c r="H117" s="5">
        <f t="shared" si="15"/>
        <v>2907</v>
      </c>
      <c r="I117" s="5">
        <f t="shared" si="15"/>
        <v>61</v>
      </c>
      <c r="J117" s="5">
        <f t="shared" si="15"/>
        <v>204</v>
      </c>
      <c r="K117" s="5">
        <f t="shared" si="15"/>
        <v>198</v>
      </c>
      <c r="L117" s="5">
        <f t="shared" si="15"/>
        <v>233</v>
      </c>
      <c r="M117" s="5">
        <f t="shared" si="15"/>
        <v>168</v>
      </c>
      <c r="N117" s="5">
        <f t="shared" si="15"/>
        <v>241</v>
      </c>
      <c r="O117" s="5">
        <f t="shared" si="15"/>
        <v>595</v>
      </c>
      <c r="P117" s="5">
        <f t="shared" si="15"/>
        <v>95</v>
      </c>
      <c r="Q117" s="5">
        <f t="shared" si="15"/>
        <v>1358</v>
      </c>
      <c r="R117" s="5">
        <f t="shared" si="15"/>
        <v>3483</v>
      </c>
      <c r="S117" s="5">
        <f t="shared" si="15"/>
        <v>1301</v>
      </c>
      <c r="T117" s="5">
        <f t="shared" si="15"/>
        <v>5018</v>
      </c>
      <c r="U117" s="6">
        <f t="shared" si="15"/>
        <v>2728</v>
      </c>
      <c r="V117" s="6">
        <f t="shared" si="15"/>
        <v>1271</v>
      </c>
      <c r="W117" s="6">
        <f t="shared" si="15"/>
        <v>2325</v>
      </c>
      <c r="X117" s="6">
        <f t="shared" si="15"/>
        <v>1525</v>
      </c>
      <c r="Y117" s="6">
        <f t="shared" si="15"/>
        <v>1543</v>
      </c>
      <c r="Z117" s="6">
        <f t="shared" si="15"/>
        <v>1405</v>
      </c>
      <c r="AA117" s="6">
        <f t="shared" si="15"/>
        <v>2517</v>
      </c>
      <c r="AB117" s="6">
        <f t="shared" si="15"/>
        <v>0</v>
      </c>
      <c r="AC117" s="6">
        <v>0</v>
      </c>
      <c r="AD117" s="22">
        <f t="shared" si="14"/>
        <v>30183</v>
      </c>
    </row>
    <row r="118" spans="2:32" x14ac:dyDescent="0.3">
      <c r="B118" s="21" t="s">
        <v>18</v>
      </c>
      <c r="C118" s="5">
        <f t="shared" si="15"/>
        <v>149</v>
      </c>
      <c r="D118" s="5">
        <f t="shared" si="15"/>
        <v>243</v>
      </c>
      <c r="E118" s="5">
        <f t="shared" si="15"/>
        <v>102</v>
      </c>
      <c r="F118" s="5">
        <f t="shared" si="15"/>
        <v>125</v>
      </c>
      <c r="G118" s="5">
        <f t="shared" si="15"/>
        <v>166</v>
      </c>
      <c r="H118" s="5">
        <f t="shared" si="15"/>
        <v>3455</v>
      </c>
      <c r="I118" s="5">
        <f t="shared" si="15"/>
        <v>61</v>
      </c>
      <c r="J118" s="5">
        <f t="shared" si="15"/>
        <v>119</v>
      </c>
      <c r="K118" s="5">
        <f t="shared" si="15"/>
        <v>100</v>
      </c>
      <c r="L118" s="5">
        <f t="shared" si="15"/>
        <v>100</v>
      </c>
      <c r="M118" s="5">
        <f t="shared" si="15"/>
        <v>154</v>
      </c>
      <c r="N118" s="5">
        <f t="shared" si="15"/>
        <v>80</v>
      </c>
      <c r="O118" s="5">
        <f t="shared" si="15"/>
        <v>1274</v>
      </c>
      <c r="P118" s="5">
        <f t="shared" si="15"/>
        <v>1386</v>
      </c>
      <c r="Q118" s="5">
        <f t="shared" si="15"/>
        <v>42</v>
      </c>
      <c r="R118" s="5">
        <f t="shared" si="15"/>
        <v>202</v>
      </c>
      <c r="S118" s="5">
        <f t="shared" si="15"/>
        <v>277</v>
      </c>
      <c r="T118" s="5">
        <f t="shared" si="15"/>
        <v>1174</v>
      </c>
      <c r="U118" s="6">
        <f t="shared" si="15"/>
        <v>671</v>
      </c>
      <c r="V118" s="6">
        <f t="shared" si="15"/>
        <v>525</v>
      </c>
      <c r="W118" s="6">
        <f t="shared" si="15"/>
        <v>727</v>
      </c>
      <c r="X118" s="6">
        <f t="shared" si="15"/>
        <v>470</v>
      </c>
      <c r="Y118" s="6">
        <f t="shared" si="15"/>
        <v>807</v>
      </c>
      <c r="Z118" s="6">
        <f t="shared" si="15"/>
        <v>668</v>
      </c>
      <c r="AA118" s="6">
        <f t="shared" si="15"/>
        <v>813</v>
      </c>
      <c r="AB118" s="6">
        <f t="shared" si="15"/>
        <v>0</v>
      </c>
      <c r="AC118" s="6">
        <v>0</v>
      </c>
      <c r="AD118" s="22">
        <f t="shared" si="14"/>
        <v>13890</v>
      </c>
    </row>
    <row r="119" spans="2:32" x14ac:dyDescent="0.3">
      <c r="B119" s="21" t="s">
        <v>19</v>
      </c>
      <c r="C119" s="5">
        <f t="shared" si="15"/>
        <v>357</v>
      </c>
      <c r="D119" s="5">
        <f t="shared" si="15"/>
        <v>331</v>
      </c>
      <c r="E119" s="5">
        <f t="shared" si="15"/>
        <v>298</v>
      </c>
      <c r="F119" s="5">
        <f t="shared" si="15"/>
        <v>279</v>
      </c>
      <c r="G119" s="5">
        <f t="shared" si="15"/>
        <v>555</v>
      </c>
      <c r="H119" s="5">
        <f t="shared" si="15"/>
        <v>19055</v>
      </c>
      <c r="I119" s="5">
        <f t="shared" si="15"/>
        <v>426</v>
      </c>
      <c r="J119" s="5">
        <f t="shared" si="15"/>
        <v>653</v>
      </c>
      <c r="K119" s="5">
        <f t="shared" si="15"/>
        <v>464</v>
      </c>
      <c r="L119" s="5">
        <f t="shared" si="15"/>
        <v>497</v>
      </c>
      <c r="M119" s="5">
        <f t="shared" si="15"/>
        <v>506</v>
      </c>
      <c r="N119" s="5">
        <f t="shared" si="15"/>
        <v>508</v>
      </c>
      <c r="O119" s="5">
        <f t="shared" si="15"/>
        <v>5985</v>
      </c>
      <c r="P119" s="5">
        <f t="shared" si="15"/>
        <v>4405</v>
      </c>
      <c r="Q119" s="5">
        <f t="shared" si="15"/>
        <v>161</v>
      </c>
      <c r="R119" s="5">
        <f t="shared" si="15"/>
        <v>255</v>
      </c>
      <c r="S119" s="5">
        <f t="shared" si="15"/>
        <v>1032</v>
      </c>
      <c r="T119" s="5">
        <f t="shared" si="15"/>
        <v>4620</v>
      </c>
      <c r="U119" s="6">
        <f t="shared" si="15"/>
        <v>1816</v>
      </c>
      <c r="V119" s="6">
        <f t="shared" si="15"/>
        <v>1467</v>
      </c>
      <c r="W119" s="6">
        <f t="shared" si="15"/>
        <v>3012</v>
      </c>
      <c r="X119" s="6">
        <f t="shared" si="15"/>
        <v>1620</v>
      </c>
      <c r="Y119" s="6">
        <f t="shared" si="15"/>
        <v>2673</v>
      </c>
      <c r="Z119" s="6">
        <f t="shared" si="15"/>
        <v>2375</v>
      </c>
      <c r="AA119" s="6">
        <f t="shared" si="15"/>
        <v>3515</v>
      </c>
      <c r="AB119" s="6">
        <f t="shared" si="15"/>
        <v>0</v>
      </c>
      <c r="AC119" s="6">
        <v>0</v>
      </c>
      <c r="AD119" s="22">
        <f t="shared" si="14"/>
        <v>56865</v>
      </c>
    </row>
    <row r="120" spans="2:32" x14ac:dyDescent="0.3">
      <c r="B120" s="21" t="s">
        <v>65</v>
      </c>
      <c r="C120" s="5">
        <f t="shared" si="15"/>
        <v>172</v>
      </c>
      <c r="D120" s="5">
        <f t="shared" si="15"/>
        <v>258</v>
      </c>
      <c r="E120" s="5">
        <f t="shared" si="15"/>
        <v>194</v>
      </c>
      <c r="F120" s="5">
        <f t="shared" si="15"/>
        <v>204</v>
      </c>
      <c r="G120" s="5">
        <f t="shared" si="15"/>
        <v>195</v>
      </c>
      <c r="H120" s="5">
        <f t="shared" si="15"/>
        <v>7332</v>
      </c>
      <c r="I120" s="5">
        <f t="shared" si="15"/>
        <v>56</v>
      </c>
      <c r="J120" s="5">
        <f t="shared" si="15"/>
        <v>246</v>
      </c>
      <c r="K120" s="5">
        <f t="shared" si="15"/>
        <v>200</v>
      </c>
      <c r="L120" s="5">
        <f t="shared" si="15"/>
        <v>244</v>
      </c>
      <c r="M120" s="5">
        <f t="shared" si="15"/>
        <v>156</v>
      </c>
      <c r="N120" s="5">
        <f t="shared" si="15"/>
        <v>186</v>
      </c>
      <c r="O120" s="5">
        <f t="shared" si="15"/>
        <v>1316</v>
      </c>
      <c r="P120" s="5">
        <f t="shared" si="15"/>
        <v>1732</v>
      </c>
      <c r="Q120" s="5">
        <f t="shared" si="15"/>
        <v>210</v>
      </c>
      <c r="R120" s="5">
        <f t="shared" si="15"/>
        <v>853</v>
      </c>
      <c r="S120" s="5">
        <f t="shared" si="15"/>
        <v>26</v>
      </c>
      <c r="T120" s="5">
        <f t="shared" si="15"/>
        <v>961</v>
      </c>
      <c r="U120" s="5">
        <f t="shared" si="15"/>
        <v>644</v>
      </c>
      <c r="V120" s="5">
        <f t="shared" si="15"/>
        <v>446</v>
      </c>
      <c r="W120" s="5">
        <f t="shared" si="15"/>
        <v>1459</v>
      </c>
      <c r="X120" s="5">
        <f t="shared" si="15"/>
        <v>979</v>
      </c>
      <c r="Y120" s="5">
        <f t="shared" si="15"/>
        <v>1463</v>
      </c>
      <c r="Z120" s="5">
        <f t="shared" si="15"/>
        <v>1483</v>
      </c>
      <c r="AA120" s="5">
        <f t="shared" si="15"/>
        <v>1605</v>
      </c>
      <c r="AB120" s="5">
        <f t="shared" si="15"/>
        <v>0</v>
      </c>
      <c r="AC120" s="6">
        <v>0</v>
      </c>
      <c r="AD120" s="22">
        <f t="shared" si="14"/>
        <v>22620</v>
      </c>
    </row>
    <row r="121" spans="2:32" x14ac:dyDescent="0.3">
      <c r="B121" s="21" t="s">
        <v>21</v>
      </c>
      <c r="C121" s="5">
        <f t="shared" si="15"/>
        <v>212</v>
      </c>
      <c r="D121" s="5">
        <f t="shared" si="15"/>
        <v>410</v>
      </c>
      <c r="E121" s="5">
        <f t="shared" si="15"/>
        <v>217</v>
      </c>
      <c r="F121" s="5">
        <f t="shared" si="15"/>
        <v>228</v>
      </c>
      <c r="G121" s="5">
        <f t="shared" si="15"/>
        <v>431</v>
      </c>
      <c r="H121" s="5">
        <f t="shared" si="15"/>
        <v>29101</v>
      </c>
      <c r="I121" s="5">
        <f t="shared" si="15"/>
        <v>287</v>
      </c>
      <c r="J121" s="5">
        <f t="shared" si="15"/>
        <v>414</v>
      </c>
      <c r="K121" s="5">
        <f t="shared" si="15"/>
        <v>581</v>
      </c>
      <c r="L121" s="5">
        <f t="shared" si="15"/>
        <v>552</v>
      </c>
      <c r="M121" s="5">
        <f t="shared" si="15"/>
        <v>362</v>
      </c>
      <c r="N121" s="5">
        <f t="shared" si="15"/>
        <v>508</v>
      </c>
      <c r="O121" s="5">
        <f t="shared" si="15"/>
        <v>8052</v>
      </c>
      <c r="P121" s="5">
        <f t="shared" si="15"/>
        <v>6243</v>
      </c>
      <c r="Q121" s="5">
        <f t="shared" si="15"/>
        <v>987</v>
      </c>
      <c r="R121" s="5">
        <f t="shared" si="15"/>
        <v>3646</v>
      </c>
      <c r="S121" s="5">
        <f t="shared" si="15"/>
        <v>926</v>
      </c>
      <c r="T121" s="5">
        <f t="shared" si="15"/>
        <v>214</v>
      </c>
      <c r="U121" s="6">
        <f t="shared" si="15"/>
        <v>1969</v>
      </c>
      <c r="V121" s="6">
        <f t="shared" si="15"/>
        <v>969</v>
      </c>
      <c r="W121" s="6">
        <f t="shared" si="15"/>
        <v>3499</v>
      </c>
      <c r="X121" s="6">
        <f t="shared" si="15"/>
        <v>1783</v>
      </c>
      <c r="Y121" s="6">
        <f t="shared" si="15"/>
        <v>2450</v>
      </c>
      <c r="Z121" s="6">
        <f t="shared" si="15"/>
        <v>2371</v>
      </c>
      <c r="AA121" s="6">
        <f t="shared" si="15"/>
        <v>3435</v>
      </c>
      <c r="AB121" s="6">
        <f t="shared" si="15"/>
        <v>0</v>
      </c>
      <c r="AC121" s="6">
        <v>0</v>
      </c>
      <c r="AD121" s="22">
        <f t="shared" si="14"/>
        <v>69847</v>
      </c>
    </row>
    <row r="122" spans="2:32" x14ac:dyDescent="0.3">
      <c r="B122" s="21" t="s">
        <v>66</v>
      </c>
      <c r="C122" s="5">
        <f t="shared" si="15"/>
        <v>206</v>
      </c>
      <c r="D122" s="5">
        <f t="shared" si="15"/>
        <v>159</v>
      </c>
      <c r="E122" s="5">
        <f t="shared" si="15"/>
        <v>166</v>
      </c>
      <c r="F122" s="5">
        <f t="shared" si="15"/>
        <v>152</v>
      </c>
      <c r="G122" s="5">
        <f t="shared" si="15"/>
        <v>229</v>
      </c>
      <c r="H122" s="5">
        <f t="shared" si="15"/>
        <v>23419</v>
      </c>
      <c r="I122" s="5">
        <f t="shared" si="15"/>
        <v>275</v>
      </c>
      <c r="J122" s="5">
        <f t="shared" si="15"/>
        <v>437</v>
      </c>
      <c r="K122" s="5">
        <f t="shared" si="15"/>
        <v>373</v>
      </c>
      <c r="L122" s="5">
        <f t="shared" si="15"/>
        <v>385</v>
      </c>
      <c r="M122" s="5">
        <f t="shared" si="15"/>
        <v>205</v>
      </c>
      <c r="N122" s="5">
        <f t="shared" si="15"/>
        <v>584</v>
      </c>
      <c r="O122" s="5">
        <f t="shared" si="15"/>
        <v>6457</v>
      </c>
      <c r="P122" s="5">
        <f t="shared" si="15"/>
        <v>4593</v>
      </c>
      <c r="Q122" s="5">
        <f t="shared" si="15"/>
        <v>777</v>
      </c>
      <c r="R122" s="5">
        <f t="shared" si="15"/>
        <v>1558</v>
      </c>
      <c r="S122" s="5">
        <f t="shared" si="15"/>
        <v>665</v>
      </c>
      <c r="T122" s="5">
        <f t="shared" si="15"/>
        <v>1886</v>
      </c>
      <c r="U122" s="6">
        <f t="shared" si="15"/>
        <v>220</v>
      </c>
      <c r="V122" s="6">
        <f t="shared" si="15"/>
        <v>397</v>
      </c>
      <c r="W122" s="6">
        <f t="shared" si="15"/>
        <v>1762</v>
      </c>
      <c r="X122" s="6">
        <f t="shared" si="15"/>
        <v>794</v>
      </c>
      <c r="Y122" s="6">
        <f t="shared" si="15"/>
        <v>1421</v>
      </c>
      <c r="Z122" s="6">
        <f t="shared" si="15"/>
        <v>1180</v>
      </c>
      <c r="AA122" s="6">
        <f t="shared" si="15"/>
        <v>2583</v>
      </c>
      <c r="AB122" s="6">
        <f t="shared" si="15"/>
        <v>0</v>
      </c>
      <c r="AC122" s="6">
        <v>0</v>
      </c>
      <c r="AD122" s="22">
        <f t="shared" si="14"/>
        <v>50883</v>
      </c>
      <c r="AF122" s="9"/>
    </row>
    <row r="123" spans="2:32" x14ac:dyDescent="0.3">
      <c r="B123" s="21" t="s">
        <v>22</v>
      </c>
      <c r="C123" s="5">
        <f t="shared" si="15"/>
        <v>131</v>
      </c>
      <c r="D123" s="5">
        <f t="shared" si="15"/>
        <v>216</v>
      </c>
      <c r="E123" s="5">
        <f t="shared" si="15"/>
        <v>131</v>
      </c>
      <c r="F123" s="5">
        <f t="shared" si="15"/>
        <v>177</v>
      </c>
      <c r="G123" s="5">
        <f t="shared" si="15"/>
        <v>93</v>
      </c>
      <c r="H123" s="5">
        <f t="shared" si="15"/>
        <v>12072</v>
      </c>
      <c r="I123" s="5">
        <f t="shared" si="15"/>
        <v>169</v>
      </c>
      <c r="J123" s="5">
        <f t="shared" si="15"/>
        <v>326</v>
      </c>
      <c r="K123" s="5">
        <f t="shared" si="15"/>
        <v>313</v>
      </c>
      <c r="L123" s="5">
        <f t="shared" si="15"/>
        <v>255</v>
      </c>
      <c r="M123" s="5">
        <f t="shared" si="15"/>
        <v>219</v>
      </c>
      <c r="N123" s="5">
        <f t="shared" si="15"/>
        <v>313</v>
      </c>
      <c r="O123" s="5">
        <f t="shared" si="15"/>
        <v>2359</v>
      </c>
      <c r="P123" s="5">
        <f t="shared" si="15"/>
        <v>1904</v>
      </c>
      <c r="Q123" s="5">
        <f t="shared" si="15"/>
        <v>505</v>
      </c>
      <c r="R123" s="5">
        <f t="shared" si="15"/>
        <v>1237</v>
      </c>
      <c r="S123" s="5">
        <f t="shared" si="15"/>
        <v>430</v>
      </c>
      <c r="T123" s="5">
        <f t="shared" si="15"/>
        <v>795</v>
      </c>
      <c r="U123" s="6">
        <f t="shared" si="15"/>
        <v>466</v>
      </c>
      <c r="V123" s="6">
        <f t="shared" si="15"/>
        <v>59</v>
      </c>
      <c r="W123" s="6">
        <f t="shared" si="15"/>
        <v>1124</v>
      </c>
      <c r="X123" s="6">
        <f t="shared" si="15"/>
        <v>699</v>
      </c>
      <c r="Y123" s="6">
        <f t="shared" si="15"/>
        <v>1527</v>
      </c>
      <c r="Z123" s="6">
        <f t="shared" si="15"/>
        <v>1362</v>
      </c>
      <c r="AA123" s="6">
        <f t="shared" si="15"/>
        <v>1149</v>
      </c>
      <c r="AB123" s="6">
        <f t="shared" si="15"/>
        <v>0</v>
      </c>
      <c r="AC123" s="6">
        <v>0</v>
      </c>
      <c r="AD123" s="22">
        <f t="shared" si="14"/>
        <v>28031</v>
      </c>
    </row>
    <row r="124" spans="2:32" x14ac:dyDescent="0.3">
      <c r="B124" s="21" t="s">
        <v>23</v>
      </c>
      <c r="C124" s="5">
        <f t="shared" si="15"/>
        <v>153</v>
      </c>
      <c r="D124" s="5">
        <f t="shared" si="15"/>
        <v>194</v>
      </c>
      <c r="E124" s="5">
        <f t="shared" si="15"/>
        <v>169</v>
      </c>
      <c r="F124" s="5">
        <f t="shared" si="15"/>
        <v>122</v>
      </c>
      <c r="G124" s="5">
        <f t="shared" si="15"/>
        <v>172</v>
      </c>
      <c r="H124" s="5">
        <f t="shared" si="15"/>
        <v>29187</v>
      </c>
      <c r="I124" s="5">
        <f t="shared" si="15"/>
        <v>356</v>
      </c>
      <c r="J124" s="5">
        <f t="shared" si="15"/>
        <v>391</v>
      </c>
      <c r="K124" s="5">
        <f t="shared" si="15"/>
        <v>572</v>
      </c>
      <c r="L124" s="5">
        <f t="shared" si="15"/>
        <v>511</v>
      </c>
      <c r="M124" s="5">
        <f t="shared" si="15"/>
        <v>295</v>
      </c>
      <c r="N124" s="5">
        <f t="shared" si="15"/>
        <v>474</v>
      </c>
      <c r="O124" s="5">
        <f t="shared" si="15"/>
        <v>6609</v>
      </c>
      <c r="P124" s="5">
        <f t="shared" si="15"/>
        <v>3656</v>
      </c>
      <c r="Q124" s="5">
        <f t="shared" si="15"/>
        <v>815</v>
      </c>
      <c r="R124" s="5">
        <f t="shared" si="15"/>
        <v>3061</v>
      </c>
      <c r="S124" s="5">
        <f t="shared" si="15"/>
        <v>1433</v>
      </c>
      <c r="T124" s="5">
        <f t="shared" si="15"/>
        <v>3126</v>
      </c>
      <c r="U124" s="6">
        <f t="shared" si="15"/>
        <v>1658</v>
      </c>
      <c r="V124" s="6">
        <f t="shared" si="15"/>
        <v>1505</v>
      </c>
      <c r="W124" s="6">
        <f t="shared" si="15"/>
        <v>351</v>
      </c>
      <c r="X124" s="6">
        <f>+X27+X59+X91</f>
        <v>526</v>
      </c>
      <c r="Y124" s="6">
        <f>+Y27+Y59+Y91</f>
        <v>2235</v>
      </c>
      <c r="Z124" s="6">
        <f>+Z27+Z59+Z91</f>
        <v>2649</v>
      </c>
      <c r="AA124" s="6">
        <f>+AA27+AA59+AA91</f>
        <v>3720</v>
      </c>
      <c r="AB124" s="6">
        <f>+AB27+AB59+AB91</f>
        <v>0</v>
      </c>
      <c r="AC124" s="6">
        <v>0</v>
      </c>
      <c r="AD124" s="22">
        <f t="shared" si="14"/>
        <v>63940</v>
      </c>
    </row>
    <row r="125" spans="2:32" x14ac:dyDescent="0.3">
      <c r="B125" s="21" t="s">
        <v>24</v>
      </c>
      <c r="C125" s="5">
        <f t="shared" ref="C125:AB129" si="16">+C28+C60+C92</f>
        <v>74</v>
      </c>
      <c r="D125" s="5">
        <f t="shared" si="16"/>
        <v>79</v>
      </c>
      <c r="E125" s="5">
        <f t="shared" si="16"/>
        <v>78</v>
      </c>
      <c r="F125" s="5">
        <f t="shared" si="16"/>
        <v>48</v>
      </c>
      <c r="G125" s="5">
        <f t="shared" si="16"/>
        <v>135</v>
      </c>
      <c r="H125" s="5">
        <f t="shared" si="16"/>
        <v>17103</v>
      </c>
      <c r="I125" s="5">
        <f t="shared" si="16"/>
        <v>192</v>
      </c>
      <c r="J125" s="5">
        <f t="shared" si="16"/>
        <v>354</v>
      </c>
      <c r="K125" s="5">
        <f t="shared" si="16"/>
        <v>136</v>
      </c>
      <c r="L125" s="5">
        <f t="shared" si="16"/>
        <v>200</v>
      </c>
      <c r="M125" s="5">
        <f t="shared" si="16"/>
        <v>87</v>
      </c>
      <c r="N125" s="5">
        <f t="shared" si="16"/>
        <v>183</v>
      </c>
      <c r="O125" s="5">
        <f t="shared" si="16"/>
        <v>4053</v>
      </c>
      <c r="P125" s="5">
        <f t="shared" si="16"/>
        <v>2307</v>
      </c>
      <c r="Q125" s="5">
        <f t="shared" si="16"/>
        <v>485</v>
      </c>
      <c r="R125" s="5">
        <f t="shared" si="16"/>
        <v>1397</v>
      </c>
      <c r="S125" s="5">
        <f t="shared" si="16"/>
        <v>1005</v>
      </c>
      <c r="T125" s="5">
        <f t="shared" si="16"/>
        <v>1629</v>
      </c>
      <c r="U125" s="6">
        <f t="shared" si="16"/>
        <v>740</v>
      </c>
      <c r="V125" s="6">
        <f t="shared" si="16"/>
        <v>990</v>
      </c>
      <c r="W125" s="6">
        <f t="shared" si="16"/>
        <v>403</v>
      </c>
      <c r="X125" s="6">
        <f t="shared" si="16"/>
        <v>196</v>
      </c>
      <c r="Y125" s="6">
        <f t="shared" si="16"/>
        <v>589</v>
      </c>
      <c r="Z125" s="6">
        <f t="shared" si="16"/>
        <v>1363</v>
      </c>
      <c r="AA125" s="6">
        <f t="shared" si="16"/>
        <v>2238</v>
      </c>
      <c r="AB125" s="6">
        <f t="shared" si="16"/>
        <v>0</v>
      </c>
      <c r="AC125" s="6">
        <v>0</v>
      </c>
      <c r="AD125" s="22">
        <f t="shared" si="14"/>
        <v>36064</v>
      </c>
    </row>
    <row r="126" spans="2:32" x14ac:dyDescent="0.3">
      <c r="B126" s="21" t="s">
        <v>25</v>
      </c>
      <c r="C126" s="5">
        <f t="shared" si="16"/>
        <v>77</v>
      </c>
      <c r="D126" s="5">
        <f t="shared" si="16"/>
        <v>94</v>
      </c>
      <c r="E126" s="5">
        <f t="shared" si="16"/>
        <v>77</v>
      </c>
      <c r="F126" s="5">
        <f t="shared" si="16"/>
        <v>73</v>
      </c>
      <c r="G126" s="5">
        <f t="shared" si="16"/>
        <v>125</v>
      </c>
      <c r="H126" s="5">
        <f t="shared" si="16"/>
        <v>28474</v>
      </c>
      <c r="I126" s="5">
        <f t="shared" si="16"/>
        <v>278</v>
      </c>
      <c r="J126" s="5">
        <f t="shared" si="16"/>
        <v>609</v>
      </c>
      <c r="K126" s="5">
        <f t="shared" si="16"/>
        <v>205</v>
      </c>
      <c r="L126" s="5">
        <f t="shared" si="16"/>
        <v>394</v>
      </c>
      <c r="M126" s="5">
        <f t="shared" si="16"/>
        <v>148</v>
      </c>
      <c r="N126" s="5">
        <f t="shared" si="16"/>
        <v>319</v>
      </c>
      <c r="O126" s="5">
        <f t="shared" si="16"/>
        <v>6030</v>
      </c>
      <c r="P126" s="5">
        <f t="shared" si="16"/>
        <v>2778</v>
      </c>
      <c r="Q126" s="5">
        <f t="shared" si="16"/>
        <v>765</v>
      </c>
      <c r="R126" s="5">
        <f t="shared" si="16"/>
        <v>2526</v>
      </c>
      <c r="S126" s="5">
        <f t="shared" si="16"/>
        <v>1477</v>
      </c>
      <c r="T126" s="5">
        <f t="shared" si="16"/>
        <v>2634</v>
      </c>
      <c r="U126" s="6">
        <f t="shared" si="16"/>
        <v>1339</v>
      </c>
      <c r="V126" s="6">
        <f t="shared" si="16"/>
        <v>1982</v>
      </c>
      <c r="W126" s="6">
        <f t="shared" si="16"/>
        <v>2370</v>
      </c>
      <c r="X126" s="6">
        <f t="shared" si="16"/>
        <v>680</v>
      </c>
      <c r="Y126" s="6">
        <f t="shared" si="16"/>
        <v>234</v>
      </c>
      <c r="Z126" s="6">
        <f t="shared" si="16"/>
        <v>1989</v>
      </c>
      <c r="AA126" s="6">
        <f t="shared" si="16"/>
        <v>3197</v>
      </c>
      <c r="AB126" s="6">
        <f t="shared" si="16"/>
        <v>0</v>
      </c>
      <c r="AC126" s="6">
        <v>0</v>
      </c>
      <c r="AD126" s="22">
        <f t="shared" si="14"/>
        <v>58874</v>
      </c>
    </row>
    <row r="127" spans="2:32" x14ac:dyDescent="0.3">
      <c r="B127" s="21" t="s">
        <v>67</v>
      </c>
      <c r="C127" s="5">
        <f t="shared" si="16"/>
        <v>84</v>
      </c>
      <c r="D127" s="5">
        <f t="shared" si="16"/>
        <v>65</v>
      </c>
      <c r="E127" s="5">
        <f t="shared" si="16"/>
        <v>96</v>
      </c>
      <c r="F127" s="5">
        <f t="shared" si="16"/>
        <v>66</v>
      </c>
      <c r="G127" s="5">
        <f t="shared" si="16"/>
        <v>256</v>
      </c>
      <c r="H127" s="5">
        <f t="shared" si="16"/>
        <v>20309</v>
      </c>
      <c r="I127" s="5">
        <f t="shared" si="16"/>
        <v>310</v>
      </c>
      <c r="J127" s="5">
        <f t="shared" si="16"/>
        <v>448</v>
      </c>
      <c r="K127" s="5">
        <f t="shared" si="16"/>
        <v>222</v>
      </c>
      <c r="L127" s="5">
        <f t="shared" si="16"/>
        <v>313</v>
      </c>
      <c r="M127" s="5">
        <f t="shared" si="16"/>
        <v>150</v>
      </c>
      <c r="N127" s="5">
        <f t="shared" si="16"/>
        <v>284</v>
      </c>
      <c r="O127" s="5">
        <f t="shared" si="16"/>
        <v>3893</v>
      </c>
      <c r="P127" s="5">
        <f t="shared" si="16"/>
        <v>1967</v>
      </c>
      <c r="Q127" s="5">
        <f t="shared" si="16"/>
        <v>639</v>
      </c>
      <c r="R127" s="5">
        <f t="shared" si="16"/>
        <v>2120</v>
      </c>
      <c r="S127" s="5">
        <f t="shared" si="16"/>
        <v>1347</v>
      </c>
      <c r="T127" s="5">
        <f t="shared" si="16"/>
        <v>2367</v>
      </c>
      <c r="U127" s="6">
        <f t="shared" si="16"/>
        <v>1001</v>
      </c>
      <c r="V127" s="6">
        <f t="shared" si="16"/>
        <v>1865</v>
      </c>
      <c r="W127" s="6">
        <f t="shared" si="16"/>
        <v>2944</v>
      </c>
      <c r="X127" s="6">
        <f t="shared" si="16"/>
        <v>1597</v>
      </c>
      <c r="Y127" s="6">
        <f t="shared" si="16"/>
        <v>2394</v>
      </c>
      <c r="Z127" s="6">
        <f t="shared" si="16"/>
        <v>98</v>
      </c>
      <c r="AA127" s="6">
        <f t="shared" si="16"/>
        <v>1331</v>
      </c>
      <c r="AB127" s="6">
        <f t="shared" si="16"/>
        <v>0</v>
      </c>
      <c r="AC127" s="6">
        <v>0</v>
      </c>
      <c r="AD127" s="22">
        <f t="shared" si="14"/>
        <v>46166</v>
      </c>
      <c r="AF127" s="9"/>
    </row>
    <row r="128" spans="2:32" ht="20.399999999999999" x14ac:dyDescent="0.3">
      <c r="B128" s="21" t="s">
        <v>57</v>
      </c>
      <c r="C128" s="5">
        <f t="shared" si="16"/>
        <v>270</v>
      </c>
      <c r="D128" s="5">
        <f t="shared" si="16"/>
        <v>310</v>
      </c>
      <c r="E128" s="5">
        <f t="shared" si="16"/>
        <v>256</v>
      </c>
      <c r="F128" s="5">
        <f t="shared" si="16"/>
        <v>180</v>
      </c>
      <c r="G128" s="5">
        <f t="shared" si="16"/>
        <v>399</v>
      </c>
      <c r="H128" s="5">
        <f t="shared" si="16"/>
        <v>35064</v>
      </c>
      <c r="I128" s="5">
        <f t="shared" si="16"/>
        <v>192</v>
      </c>
      <c r="J128" s="5">
        <f t="shared" si="16"/>
        <v>651</v>
      </c>
      <c r="K128" s="5">
        <f t="shared" si="16"/>
        <v>689</v>
      </c>
      <c r="L128" s="5">
        <f t="shared" si="16"/>
        <v>570</v>
      </c>
      <c r="M128" s="5">
        <f t="shared" si="16"/>
        <v>379</v>
      </c>
      <c r="N128" s="5">
        <f t="shared" si="16"/>
        <v>678</v>
      </c>
      <c r="O128" s="5">
        <f t="shared" si="16"/>
        <v>6826</v>
      </c>
      <c r="P128" s="5">
        <f t="shared" si="16"/>
        <v>3307</v>
      </c>
      <c r="Q128" s="5">
        <f t="shared" si="16"/>
        <v>809</v>
      </c>
      <c r="R128" s="5">
        <f t="shared" si="16"/>
        <v>3018</v>
      </c>
      <c r="S128" s="5">
        <f t="shared" si="16"/>
        <v>1551</v>
      </c>
      <c r="T128" s="5">
        <f t="shared" si="16"/>
        <v>2948</v>
      </c>
      <c r="U128" s="6">
        <f t="shared" si="16"/>
        <v>2222</v>
      </c>
      <c r="V128" s="6">
        <f t="shared" si="16"/>
        <v>1219</v>
      </c>
      <c r="W128" s="6">
        <f t="shared" si="16"/>
        <v>3697</v>
      </c>
      <c r="X128" s="6">
        <f t="shared" si="16"/>
        <v>2449</v>
      </c>
      <c r="Y128" s="6">
        <f t="shared" si="16"/>
        <v>3398</v>
      </c>
      <c r="Z128" s="6">
        <f t="shared" si="16"/>
        <v>1915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73059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18661</v>
      </c>
      <c r="D131" s="23">
        <f t="shared" ref="D131:AC131" si="17">SUM(D104:D130)</f>
        <v>11163</v>
      </c>
      <c r="E131" s="23">
        <f t="shared" si="17"/>
        <v>10495</v>
      </c>
      <c r="F131" s="23">
        <f t="shared" si="17"/>
        <v>8053</v>
      </c>
      <c r="G131" s="23">
        <f t="shared" si="17"/>
        <v>12278</v>
      </c>
      <c r="H131" s="23">
        <f t="shared" si="17"/>
        <v>270259</v>
      </c>
      <c r="I131" s="23">
        <f t="shared" si="17"/>
        <v>8033</v>
      </c>
      <c r="J131" s="23">
        <f t="shared" si="17"/>
        <v>12191</v>
      </c>
      <c r="K131" s="23">
        <f t="shared" si="17"/>
        <v>11477</v>
      </c>
      <c r="L131" s="23">
        <f t="shared" si="17"/>
        <v>11986</v>
      </c>
      <c r="M131" s="23">
        <f t="shared" si="17"/>
        <v>7930</v>
      </c>
      <c r="N131" s="23">
        <f t="shared" si="17"/>
        <v>11697</v>
      </c>
      <c r="O131" s="23">
        <f t="shared" si="17"/>
        <v>60336</v>
      </c>
      <c r="P131" s="23">
        <f t="shared" si="17"/>
        <v>40809</v>
      </c>
      <c r="Q131" s="23">
        <f t="shared" si="17"/>
        <v>13598</v>
      </c>
      <c r="R131" s="23">
        <f t="shared" si="17"/>
        <v>49583</v>
      </c>
      <c r="S131" s="23">
        <f t="shared" si="17"/>
        <v>20495</v>
      </c>
      <c r="T131" s="23">
        <f t="shared" si="17"/>
        <v>65189</v>
      </c>
      <c r="U131" s="23">
        <f t="shared" si="17"/>
        <v>43038</v>
      </c>
      <c r="V131" s="23">
        <f t="shared" si="17"/>
        <v>28108</v>
      </c>
      <c r="W131" s="23">
        <f t="shared" si="17"/>
        <v>60258</v>
      </c>
      <c r="X131" s="23">
        <f t="shared" si="17"/>
        <v>34267</v>
      </c>
      <c r="Y131" s="23">
        <f t="shared" si="17"/>
        <v>52619</v>
      </c>
      <c r="Z131" s="23">
        <f t="shared" si="17"/>
        <v>41608</v>
      </c>
      <c r="AA131" s="23">
        <f t="shared" si="17"/>
        <v>62556</v>
      </c>
      <c r="AB131" s="23">
        <f t="shared" si="17"/>
        <v>0</v>
      </c>
      <c r="AC131" s="23">
        <f t="shared" si="17"/>
        <v>0</v>
      </c>
      <c r="AD131" s="23">
        <f>SUM(AD104:AD129)</f>
        <v>966687</v>
      </c>
      <c r="AF131" s="8"/>
    </row>
    <row r="133" spans="2:32" x14ac:dyDescent="0.3">
      <c r="B133" s="16" t="s">
        <v>69</v>
      </c>
      <c r="C133" s="17">
        <f>SUM(H116:H130)+SUM(O109:AC109)</f>
        <v>442057</v>
      </c>
    </row>
    <row r="134" spans="2:32" x14ac:dyDescent="0.3">
      <c r="B134" s="16" t="s">
        <v>70</v>
      </c>
      <c r="C134" s="17">
        <f>SUM(C116:G130)+SUM(I116:N130)+SUM(O104:AC108)+SUM(O110:AC115)</f>
        <v>74290</v>
      </c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2:BG135"/>
  <sheetViews>
    <sheetView topLeftCell="AA64" zoomScale="85" zoomScaleNormal="85" workbookViewId="0">
      <selection activeCell="C71" sqref="C71:AA95"/>
    </sheetView>
  </sheetViews>
  <sheetFormatPr baseColWidth="10" defaultRowHeight="14.4" x14ac:dyDescent="0.3"/>
  <cols>
    <col min="1" max="1" width="14.6640625" customWidth="1"/>
    <col min="2" max="2" width="15.33203125" customWidth="1"/>
    <col min="3" max="3" width="6.44140625" customWidth="1"/>
    <col min="4" max="4" width="6.6640625" bestFit="1" customWidth="1"/>
    <col min="5" max="5" width="7.44140625" customWidth="1"/>
    <col min="6" max="6" width="6.6640625" bestFit="1" customWidth="1"/>
    <col min="7" max="7" width="6.5546875" customWidth="1"/>
    <col min="8" max="8" width="7.6640625" bestFit="1" customWidth="1"/>
    <col min="9" max="9" width="7.6640625" customWidth="1"/>
    <col min="10" max="10" width="5.5546875" bestFit="1" customWidth="1"/>
    <col min="11" max="13" width="6.6640625" bestFit="1" customWidth="1"/>
    <col min="14" max="14" width="7" bestFit="1" customWidth="1"/>
    <col min="15" max="19" width="6.6640625" bestFit="1" customWidth="1"/>
    <col min="20" max="20" width="6.6640625" customWidth="1"/>
    <col min="21" max="21" width="7.6640625" bestFit="1" customWidth="1"/>
    <col min="22" max="29" width="7.6640625" customWidth="1"/>
    <col min="30" max="30" width="9.33203125" bestFit="1" customWidth="1"/>
    <col min="32" max="32" width="14.44140625" bestFit="1" customWidth="1"/>
    <col min="33" max="33" width="4.44140625" bestFit="1" customWidth="1"/>
    <col min="34" max="34" width="7.33203125" bestFit="1" customWidth="1"/>
    <col min="35" max="38" width="5.33203125" bestFit="1" customWidth="1"/>
    <col min="39" max="39" width="7.33203125" bestFit="1" customWidth="1"/>
    <col min="40" max="40" width="4.44140625" bestFit="1" customWidth="1"/>
    <col min="41" max="41" width="7.33203125" bestFit="1" customWidth="1"/>
    <col min="42" max="42" width="5.33203125" bestFit="1" customWidth="1"/>
    <col min="43" max="43" width="4.44140625" bestFit="1" customWidth="1"/>
    <col min="44" max="45" width="5.33203125" bestFit="1" customWidth="1"/>
    <col min="46" max="46" width="7.33203125" bestFit="1" customWidth="1"/>
    <col min="47" max="49" width="5.33203125" bestFit="1" customWidth="1"/>
    <col min="50" max="50" width="7.33203125" bestFit="1" customWidth="1"/>
    <col min="51" max="52" width="5.33203125" bestFit="1" customWidth="1"/>
    <col min="53" max="53" width="7.33203125" bestFit="1" customWidth="1"/>
    <col min="54" max="54" width="5.33203125" bestFit="1" customWidth="1"/>
    <col min="55" max="55" width="7.33203125" bestFit="1" customWidth="1"/>
    <col min="56" max="56" width="4.44140625" bestFit="1" customWidth="1"/>
    <col min="57" max="57" width="9.33203125" bestFit="1" customWidth="1"/>
    <col min="58" max="58" width="5.33203125" bestFit="1" customWidth="1"/>
    <col min="59" max="59" width="7.33203125" bestFit="1" customWidth="1"/>
  </cols>
  <sheetData>
    <row r="2" spans="2:59" x14ac:dyDescent="0.3">
      <c r="C2" s="1" t="s">
        <v>0</v>
      </c>
    </row>
    <row r="3" spans="2:59" x14ac:dyDescent="0.3">
      <c r="C3" s="2" t="s">
        <v>82</v>
      </c>
      <c r="D3" s="3"/>
      <c r="G3" s="2" t="s">
        <v>44</v>
      </c>
    </row>
    <row r="4" spans="2:59" x14ac:dyDescent="0.3">
      <c r="D4" s="3"/>
    </row>
    <row r="5" spans="2:59" x14ac:dyDescent="0.3">
      <c r="B5" s="4" t="s">
        <v>45</v>
      </c>
      <c r="E5" t="s">
        <v>3</v>
      </c>
    </row>
    <row r="6" spans="2:59" ht="72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3">
      <c r="B7" s="21" t="s">
        <v>5</v>
      </c>
      <c r="C7" s="5">
        <v>21</v>
      </c>
      <c r="D7" s="5">
        <v>130</v>
      </c>
      <c r="E7" s="5">
        <v>180</v>
      </c>
      <c r="F7" s="5">
        <v>238</v>
      </c>
      <c r="G7" s="5">
        <v>448</v>
      </c>
      <c r="H7" s="5">
        <v>4824</v>
      </c>
      <c r="I7" s="5">
        <v>578</v>
      </c>
      <c r="J7" s="5">
        <v>556</v>
      </c>
      <c r="K7" s="5">
        <v>436</v>
      </c>
      <c r="L7" s="5">
        <v>556</v>
      </c>
      <c r="M7" s="5">
        <v>473</v>
      </c>
      <c r="N7" s="5">
        <v>589</v>
      </c>
      <c r="O7" s="5">
        <v>426</v>
      </c>
      <c r="P7" s="5">
        <v>175</v>
      </c>
      <c r="Q7" s="5">
        <v>88</v>
      </c>
      <c r="R7" s="5">
        <v>261</v>
      </c>
      <c r="S7" s="5">
        <v>101</v>
      </c>
      <c r="T7" s="5">
        <v>200</v>
      </c>
      <c r="U7" s="6">
        <v>96</v>
      </c>
      <c r="V7" s="6">
        <v>105</v>
      </c>
      <c r="W7" s="6">
        <v>94</v>
      </c>
      <c r="X7" s="6">
        <v>51</v>
      </c>
      <c r="Y7" s="6">
        <v>80</v>
      </c>
      <c r="Z7" s="6">
        <v>80</v>
      </c>
      <c r="AA7" s="6">
        <v>203</v>
      </c>
      <c r="AB7" s="6"/>
      <c r="AC7" s="6"/>
      <c r="AD7" s="22">
        <f>SUM(C7:AC7)</f>
        <v>10989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3">
      <c r="B8" s="21" t="s">
        <v>50</v>
      </c>
      <c r="C8" s="5">
        <v>274</v>
      </c>
      <c r="D8" s="5">
        <v>6</v>
      </c>
      <c r="E8" s="5">
        <v>82</v>
      </c>
      <c r="F8" s="5">
        <v>109</v>
      </c>
      <c r="G8" s="5">
        <v>182</v>
      </c>
      <c r="H8" s="5">
        <v>2870</v>
      </c>
      <c r="I8" s="5">
        <v>536</v>
      </c>
      <c r="J8" s="5">
        <v>467</v>
      </c>
      <c r="K8" s="5">
        <v>647</v>
      </c>
      <c r="L8" s="5">
        <v>552</v>
      </c>
      <c r="M8" s="5">
        <v>297</v>
      </c>
      <c r="N8" s="5">
        <v>491</v>
      </c>
      <c r="O8" s="5">
        <v>706</v>
      </c>
      <c r="P8" s="5">
        <v>212</v>
      </c>
      <c r="Q8" s="5">
        <v>197</v>
      </c>
      <c r="R8" s="5">
        <v>297</v>
      </c>
      <c r="S8" s="5">
        <v>249</v>
      </c>
      <c r="T8" s="5">
        <v>355</v>
      </c>
      <c r="U8" s="6">
        <v>122</v>
      </c>
      <c r="V8" s="6">
        <v>151</v>
      </c>
      <c r="W8" s="6">
        <v>141</v>
      </c>
      <c r="X8" s="6">
        <v>80</v>
      </c>
      <c r="Y8" s="6">
        <v>114</v>
      </c>
      <c r="Z8" s="6">
        <v>85</v>
      </c>
      <c r="AA8" s="6">
        <v>285</v>
      </c>
      <c r="AB8" s="6"/>
      <c r="AC8" s="6"/>
      <c r="AD8" s="22">
        <f t="shared" ref="AD8:AD33" si="0">SUM(C8:AB8)</f>
        <v>9507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3">
      <c r="B9" s="21" t="s">
        <v>61</v>
      </c>
      <c r="C9" s="5">
        <v>248</v>
      </c>
      <c r="D9" s="5">
        <v>46</v>
      </c>
      <c r="E9" s="5">
        <v>18</v>
      </c>
      <c r="F9" s="5">
        <v>88</v>
      </c>
      <c r="G9" s="5">
        <v>153</v>
      </c>
      <c r="H9" s="5">
        <v>2704</v>
      </c>
      <c r="I9" s="5">
        <v>424</v>
      </c>
      <c r="J9" s="5">
        <v>304</v>
      </c>
      <c r="K9" s="5">
        <v>312</v>
      </c>
      <c r="L9" s="5">
        <v>491</v>
      </c>
      <c r="M9" s="5">
        <v>234</v>
      </c>
      <c r="N9" s="5">
        <v>436</v>
      </c>
      <c r="O9" s="5">
        <v>449</v>
      </c>
      <c r="P9" s="5">
        <v>107</v>
      </c>
      <c r="Q9" s="5">
        <v>115</v>
      </c>
      <c r="R9" s="5">
        <v>251</v>
      </c>
      <c r="S9" s="5">
        <v>194</v>
      </c>
      <c r="T9" s="5">
        <v>203</v>
      </c>
      <c r="U9" s="6">
        <v>151</v>
      </c>
      <c r="V9" s="6">
        <v>106</v>
      </c>
      <c r="W9" s="6">
        <v>153</v>
      </c>
      <c r="X9" s="6">
        <v>68</v>
      </c>
      <c r="Y9" s="6">
        <v>89</v>
      </c>
      <c r="Z9" s="6">
        <v>92</v>
      </c>
      <c r="AA9" s="6">
        <v>270</v>
      </c>
      <c r="AB9" s="6"/>
      <c r="AC9" s="6"/>
      <c r="AD9" s="22">
        <f t="shared" si="0"/>
        <v>7706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3">
      <c r="B10" s="21" t="s">
        <v>7</v>
      </c>
      <c r="C10" s="5">
        <v>297</v>
      </c>
      <c r="D10" s="5">
        <v>62</v>
      </c>
      <c r="E10" s="5">
        <v>64</v>
      </c>
      <c r="F10" s="5">
        <v>6</v>
      </c>
      <c r="G10" s="5">
        <v>28</v>
      </c>
      <c r="H10" s="5">
        <v>1348</v>
      </c>
      <c r="I10" s="5">
        <v>323</v>
      </c>
      <c r="J10" s="5">
        <v>276</v>
      </c>
      <c r="K10" s="5">
        <v>286</v>
      </c>
      <c r="L10" s="5">
        <v>359</v>
      </c>
      <c r="M10" s="5">
        <v>145</v>
      </c>
      <c r="N10" s="5">
        <v>397</v>
      </c>
      <c r="O10" s="5">
        <v>343</v>
      </c>
      <c r="P10" s="5">
        <v>81</v>
      </c>
      <c r="Q10" s="5">
        <v>55</v>
      </c>
      <c r="R10" s="5">
        <v>178</v>
      </c>
      <c r="S10" s="5">
        <v>123</v>
      </c>
      <c r="T10" s="5">
        <v>145</v>
      </c>
      <c r="U10" s="6">
        <v>133</v>
      </c>
      <c r="V10" s="6">
        <v>114</v>
      </c>
      <c r="W10" s="6">
        <v>102</v>
      </c>
      <c r="X10" s="6">
        <v>31</v>
      </c>
      <c r="Y10" s="6">
        <v>87</v>
      </c>
      <c r="Z10" s="6">
        <v>40</v>
      </c>
      <c r="AA10" s="6">
        <v>125</v>
      </c>
      <c r="AB10" s="6"/>
      <c r="AC10" s="6"/>
      <c r="AD10" s="22">
        <f t="shared" si="0"/>
        <v>5148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3">
      <c r="B11" s="21" t="s">
        <v>8</v>
      </c>
      <c r="C11" s="5">
        <v>705</v>
      </c>
      <c r="D11" s="5">
        <v>183</v>
      </c>
      <c r="E11" s="5">
        <v>184</v>
      </c>
      <c r="F11" s="5">
        <v>36</v>
      </c>
      <c r="G11" s="5">
        <v>15</v>
      </c>
      <c r="H11" s="5">
        <v>2319</v>
      </c>
      <c r="I11" s="5">
        <v>522</v>
      </c>
      <c r="J11" s="5">
        <v>466</v>
      </c>
      <c r="K11" s="5">
        <v>603</v>
      </c>
      <c r="L11" s="5">
        <v>705</v>
      </c>
      <c r="M11" s="5">
        <v>387</v>
      </c>
      <c r="N11" s="5">
        <v>760</v>
      </c>
      <c r="O11" s="5">
        <v>282</v>
      </c>
      <c r="P11" s="5">
        <v>278</v>
      </c>
      <c r="Q11" s="5">
        <v>86</v>
      </c>
      <c r="R11" s="5">
        <v>368</v>
      </c>
      <c r="S11" s="5">
        <v>166</v>
      </c>
      <c r="T11" s="5">
        <v>297</v>
      </c>
      <c r="U11" s="6">
        <v>117</v>
      </c>
      <c r="V11" s="6">
        <v>118</v>
      </c>
      <c r="W11" s="6">
        <v>154</v>
      </c>
      <c r="X11" s="6">
        <v>81</v>
      </c>
      <c r="Y11" s="6">
        <v>143</v>
      </c>
      <c r="Z11" s="6">
        <v>138</v>
      </c>
      <c r="AA11" s="6">
        <v>376</v>
      </c>
      <c r="AB11" s="6"/>
      <c r="AC11" s="6"/>
      <c r="AD11" s="22">
        <f t="shared" si="0"/>
        <v>9489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3">
      <c r="B12" s="21" t="s">
        <v>62</v>
      </c>
      <c r="C12" s="5">
        <v>6829</v>
      </c>
      <c r="D12" s="5">
        <v>2585</v>
      </c>
      <c r="E12" s="5">
        <v>2726</v>
      </c>
      <c r="F12" s="5">
        <v>1514</v>
      </c>
      <c r="G12" s="5">
        <v>2294</v>
      </c>
      <c r="H12" s="5">
        <v>6865</v>
      </c>
      <c r="I12" s="5">
        <v>486</v>
      </c>
      <c r="J12" s="5">
        <v>1021</v>
      </c>
      <c r="K12" s="5">
        <v>2090</v>
      </c>
      <c r="L12" s="5">
        <v>1601</v>
      </c>
      <c r="M12" s="5">
        <v>1557</v>
      </c>
      <c r="N12" s="5">
        <v>1459</v>
      </c>
      <c r="O12" s="5">
        <v>1963</v>
      </c>
      <c r="P12" s="5">
        <v>3032</v>
      </c>
      <c r="Q12" s="5">
        <v>3009</v>
      </c>
      <c r="R12" s="5">
        <v>14870</v>
      </c>
      <c r="S12" s="5">
        <v>6248</v>
      </c>
      <c r="T12" s="5">
        <v>20393</v>
      </c>
      <c r="U12" s="6">
        <v>15139</v>
      </c>
      <c r="V12" s="6">
        <v>7189</v>
      </c>
      <c r="W12" s="6">
        <v>18522</v>
      </c>
      <c r="X12" s="6">
        <v>10859</v>
      </c>
      <c r="Y12" s="6">
        <v>16116</v>
      </c>
      <c r="Z12" s="6">
        <v>12368</v>
      </c>
      <c r="AA12" s="6">
        <v>17659</v>
      </c>
      <c r="AB12" s="6"/>
      <c r="AC12" s="6"/>
      <c r="AD12" s="22">
        <f t="shared" si="0"/>
        <v>178394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x14ac:dyDescent="0.3">
      <c r="B13" s="21" t="s">
        <v>10</v>
      </c>
      <c r="C13" s="5">
        <v>633</v>
      </c>
      <c r="D13" s="5">
        <v>434</v>
      </c>
      <c r="E13" s="5">
        <v>275</v>
      </c>
      <c r="F13" s="5">
        <v>378</v>
      </c>
      <c r="G13" s="5">
        <v>451</v>
      </c>
      <c r="H13" s="5">
        <v>503</v>
      </c>
      <c r="I13" s="5">
        <v>5</v>
      </c>
      <c r="J13" s="5">
        <v>82</v>
      </c>
      <c r="K13" s="5">
        <v>183</v>
      </c>
      <c r="L13" s="5">
        <v>321</v>
      </c>
      <c r="M13" s="5">
        <v>182</v>
      </c>
      <c r="N13" s="5">
        <v>304</v>
      </c>
      <c r="O13" s="5">
        <v>29</v>
      </c>
      <c r="P13" s="5">
        <v>76</v>
      </c>
      <c r="Q13" s="5">
        <v>45</v>
      </c>
      <c r="R13" s="5">
        <v>263</v>
      </c>
      <c r="S13" s="5">
        <v>57</v>
      </c>
      <c r="T13" s="5">
        <v>188</v>
      </c>
      <c r="U13" s="6">
        <v>141</v>
      </c>
      <c r="V13" s="6">
        <v>90</v>
      </c>
      <c r="W13" s="6">
        <v>183</v>
      </c>
      <c r="X13" s="6">
        <v>86</v>
      </c>
      <c r="Y13" s="6">
        <v>155</v>
      </c>
      <c r="Z13" s="6">
        <v>127</v>
      </c>
      <c r="AA13" s="6">
        <v>136</v>
      </c>
      <c r="AB13" s="6"/>
      <c r="AC13" s="6"/>
      <c r="AD13" s="22">
        <f t="shared" si="0"/>
        <v>5327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3">
      <c r="B14" s="21" t="s">
        <v>11</v>
      </c>
      <c r="C14" s="5">
        <v>679</v>
      </c>
      <c r="D14" s="5">
        <v>456</v>
      </c>
      <c r="E14" s="5">
        <v>324</v>
      </c>
      <c r="F14" s="5">
        <v>374</v>
      </c>
      <c r="G14" s="5">
        <v>603</v>
      </c>
      <c r="H14" s="5">
        <v>1224</v>
      </c>
      <c r="I14" s="5">
        <v>110</v>
      </c>
      <c r="J14" s="5">
        <v>13</v>
      </c>
      <c r="K14" s="5">
        <v>155</v>
      </c>
      <c r="L14" s="5">
        <v>265</v>
      </c>
      <c r="M14" s="5">
        <v>179</v>
      </c>
      <c r="N14" s="5">
        <v>420</v>
      </c>
      <c r="O14" s="5">
        <v>135</v>
      </c>
      <c r="P14" s="5">
        <v>136</v>
      </c>
      <c r="Q14" s="5">
        <v>70</v>
      </c>
      <c r="R14" s="5">
        <v>442</v>
      </c>
      <c r="S14" s="5">
        <v>192</v>
      </c>
      <c r="T14" s="5">
        <v>221</v>
      </c>
      <c r="U14" s="6">
        <v>212</v>
      </c>
      <c r="V14" s="6">
        <v>151</v>
      </c>
      <c r="W14" s="6">
        <v>149</v>
      </c>
      <c r="X14" s="6">
        <v>135</v>
      </c>
      <c r="Y14" s="6">
        <v>164</v>
      </c>
      <c r="Z14" s="6">
        <v>195</v>
      </c>
      <c r="AA14" s="6">
        <v>305</v>
      </c>
      <c r="AB14" s="6"/>
      <c r="AC14" s="6"/>
      <c r="AD14" s="22">
        <f t="shared" si="0"/>
        <v>7309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3">
      <c r="B15" s="21" t="s">
        <v>63</v>
      </c>
      <c r="C15" s="5">
        <v>615</v>
      </c>
      <c r="D15" s="5">
        <v>627</v>
      </c>
      <c r="E15" s="5">
        <v>363</v>
      </c>
      <c r="F15" s="5">
        <v>413</v>
      </c>
      <c r="G15" s="5">
        <v>609</v>
      </c>
      <c r="H15" s="5">
        <v>2465</v>
      </c>
      <c r="I15" s="5">
        <v>245</v>
      </c>
      <c r="J15" s="5">
        <v>173</v>
      </c>
      <c r="K15" s="5">
        <v>19</v>
      </c>
      <c r="L15" s="5">
        <v>77</v>
      </c>
      <c r="M15" s="5">
        <v>180</v>
      </c>
      <c r="N15" s="5">
        <v>219</v>
      </c>
      <c r="O15" s="5">
        <v>327</v>
      </c>
      <c r="P15" s="5">
        <v>173</v>
      </c>
      <c r="Q15" s="5">
        <v>142</v>
      </c>
      <c r="R15" s="5">
        <v>295</v>
      </c>
      <c r="S15" s="5">
        <v>283</v>
      </c>
      <c r="T15" s="5">
        <v>403</v>
      </c>
      <c r="U15" s="6">
        <v>286</v>
      </c>
      <c r="V15" s="6">
        <v>243</v>
      </c>
      <c r="W15" s="6">
        <v>417</v>
      </c>
      <c r="X15" s="6">
        <v>122</v>
      </c>
      <c r="Y15" s="6">
        <v>159</v>
      </c>
      <c r="Z15" s="6">
        <v>202</v>
      </c>
      <c r="AA15" s="6">
        <v>635</v>
      </c>
      <c r="AB15" s="6"/>
      <c r="AC15" s="6"/>
      <c r="AD15" s="22">
        <f t="shared" si="0"/>
        <v>9692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3">
      <c r="B16" s="21" t="s">
        <v>13</v>
      </c>
      <c r="C16" s="5">
        <v>456</v>
      </c>
      <c r="D16" s="5">
        <v>443</v>
      </c>
      <c r="E16" s="5">
        <v>406</v>
      </c>
      <c r="F16" s="5">
        <v>333</v>
      </c>
      <c r="G16" s="5">
        <v>652</v>
      </c>
      <c r="H16" s="5">
        <v>2214</v>
      </c>
      <c r="I16" s="5">
        <v>359</v>
      </c>
      <c r="J16" s="5">
        <v>184</v>
      </c>
      <c r="K16" s="5">
        <v>76</v>
      </c>
      <c r="L16" s="5">
        <v>10</v>
      </c>
      <c r="M16" s="5">
        <v>65</v>
      </c>
      <c r="N16" s="5">
        <v>315</v>
      </c>
      <c r="O16" s="5">
        <v>237</v>
      </c>
      <c r="P16" s="5">
        <v>224</v>
      </c>
      <c r="Q16" s="5">
        <v>78</v>
      </c>
      <c r="R16" s="5">
        <v>337</v>
      </c>
      <c r="S16" s="5">
        <v>186</v>
      </c>
      <c r="T16" s="5">
        <v>324</v>
      </c>
      <c r="U16" s="6">
        <v>193</v>
      </c>
      <c r="V16" s="6">
        <v>161</v>
      </c>
      <c r="W16" s="6">
        <v>318</v>
      </c>
      <c r="X16" s="6">
        <v>134</v>
      </c>
      <c r="Y16" s="6">
        <v>196</v>
      </c>
      <c r="Z16" s="6">
        <v>154</v>
      </c>
      <c r="AA16" s="6">
        <v>373</v>
      </c>
      <c r="AB16" s="6"/>
      <c r="AC16" s="6"/>
      <c r="AD16" s="22">
        <f t="shared" si="0"/>
        <v>8428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3">
      <c r="B17" s="21" t="s">
        <v>51</v>
      </c>
      <c r="C17" s="5">
        <v>541</v>
      </c>
      <c r="D17" s="5">
        <v>339</v>
      </c>
      <c r="E17" s="5">
        <v>268</v>
      </c>
      <c r="F17" s="5">
        <v>169</v>
      </c>
      <c r="G17" s="5">
        <v>399</v>
      </c>
      <c r="H17" s="5">
        <v>1877</v>
      </c>
      <c r="I17" s="5">
        <v>184</v>
      </c>
      <c r="J17" s="5">
        <v>161</v>
      </c>
      <c r="K17" s="5">
        <v>135</v>
      </c>
      <c r="L17" s="5">
        <v>77</v>
      </c>
      <c r="M17" s="5">
        <v>14</v>
      </c>
      <c r="N17" s="5">
        <v>26</v>
      </c>
      <c r="O17" s="5">
        <v>215</v>
      </c>
      <c r="P17" s="5">
        <v>124</v>
      </c>
      <c r="Q17" s="5">
        <v>107</v>
      </c>
      <c r="R17" s="5">
        <v>333</v>
      </c>
      <c r="S17" s="5">
        <v>104</v>
      </c>
      <c r="T17" s="5">
        <v>271</v>
      </c>
      <c r="U17" s="6">
        <v>95</v>
      </c>
      <c r="V17" s="6">
        <v>194</v>
      </c>
      <c r="W17" s="6">
        <v>191</v>
      </c>
      <c r="X17" s="6">
        <v>86</v>
      </c>
      <c r="Y17" s="6">
        <v>162</v>
      </c>
      <c r="Z17" s="6">
        <v>143</v>
      </c>
      <c r="AA17" s="6">
        <v>262</v>
      </c>
      <c r="AB17" s="6"/>
      <c r="AC17" s="6"/>
      <c r="AD17" s="22">
        <f t="shared" si="0"/>
        <v>6477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3">
      <c r="B18" s="21" t="s">
        <v>15</v>
      </c>
      <c r="C18" s="5">
        <v>603</v>
      </c>
      <c r="D18" s="5">
        <v>473</v>
      </c>
      <c r="E18" s="5">
        <v>447</v>
      </c>
      <c r="F18" s="5">
        <v>458</v>
      </c>
      <c r="G18" s="5">
        <v>743</v>
      </c>
      <c r="H18" s="5">
        <v>1896</v>
      </c>
      <c r="I18" s="5">
        <v>314</v>
      </c>
      <c r="J18" s="5">
        <v>404</v>
      </c>
      <c r="K18" s="5">
        <v>299</v>
      </c>
      <c r="L18" s="5">
        <v>349</v>
      </c>
      <c r="M18" s="5">
        <v>62</v>
      </c>
      <c r="N18" s="5">
        <v>8</v>
      </c>
      <c r="O18" s="5">
        <v>262</v>
      </c>
      <c r="P18" s="5">
        <v>181</v>
      </c>
      <c r="Q18" s="5">
        <v>115</v>
      </c>
      <c r="R18" s="5">
        <v>471</v>
      </c>
      <c r="S18" s="5">
        <v>159</v>
      </c>
      <c r="T18" s="5">
        <v>412</v>
      </c>
      <c r="U18" s="6">
        <v>298</v>
      </c>
      <c r="V18" s="6">
        <v>196</v>
      </c>
      <c r="W18" s="6">
        <v>355</v>
      </c>
      <c r="X18" s="6">
        <v>106</v>
      </c>
      <c r="Y18" s="6">
        <v>233</v>
      </c>
      <c r="Z18" s="6">
        <v>165</v>
      </c>
      <c r="AA18" s="6">
        <v>434</v>
      </c>
      <c r="AB18" s="6"/>
      <c r="AC18" s="6"/>
      <c r="AD18" s="22">
        <f t="shared" si="0"/>
        <v>9443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3">
      <c r="B19" s="21" t="s">
        <v>16</v>
      </c>
      <c r="C19" s="5">
        <v>385</v>
      </c>
      <c r="D19" s="5">
        <v>527</v>
      </c>
      <c r="E19" s="5">
        <v>357</v>
      </c>
      <c r="F19" s="5">
        <v>240</v>
      </c>
      <c r="G19" s="5">
        <v>302</v>
      </c>
      <c r="H19" s="5">
        <v>1839</v>
      </c>
      <c r="I19" s="5">
        <v>35</v>
      </c>
      <c r="J19" s="5">
        <v>126</v>
      </c>
      <c r="K19" s="5">
        <v>270</v>
      </c>
      <c r="L19" s="5">
        <v>256</v>
      </c>
      <c r="M19" s="5">
        <v>98</v>
      </c>
      <c r="N19" s="5">
        <v>197</v>
      </c>
      <c r="O19" s="5">
        <v>41</v>
      </c>
      <c r="P19" s="5">
        <v>532</v>
      </c>
      <c r="Q19" s="5">
        <v>794</v>
      </c>
      <c r="R19" s="5">
        <v>3137</v>
      </c>
      <c r="S19" s="5">
        <v>955</v>
      </c>
      <c r="T19" s="5">
        <v>4096</v>
      </c>
      <c r="U19" s="6">
        <v>2906</v>
      </c>
      <c r="V19" s="6">
        <v>1148</v>
      </c>
      <c r="W19" s="6">
        <v>2569</v>
      </c>
      <c r="X19" s="6">
        <v>1602</v>
      </c>
      <c r="Y19" s="6">
        <v>2453</v>
      </c>
      <c r="Z19" s="6">
        <v>1681</v>
      </c>
      <c r="AA19" s="6">
        <v>2850</v>
      </c>
      <c r="AB19" s="6"/>
      <c r="AC19" s="6"/>
      <c r="AD19" s="22">
        <f t="shared" si="0"/>
        <v>29396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x14ac:dyDescent="0.3">
      <c r="B20" s="21" t="s">
        <v>64</v>
      </c>
      <c r="C20" s="5">
        <v>164</v>
      </c>
      <c r="D20" s="5">
        <v>146</v>
      </c>
      <c r="E20" s="5">
        <v>104</v>
      </c>
      <c r="F20" s="5">
        <v>114</v>
      </c>
      <c r="G20" s="5">
        <v>387</v>
      </c>
      <c r="H20" s="5">
        <v>2632</v>
      </c>
      <c r="I20" s="5">
        <v>97</v>
      </c>
      <c r="J20" s="5">
        <v>103</v>
      </c>
      <c r="K20" s="5">
        <v>175</v>
      </c>
      <c r="L20" s="5">
        <v>223</v>
      </c>
      <c r="M20" s="5">
        <v>133</v>
      </c>
      <c r="N20" s="5">
        <v>150</v>
      </c>
      <c r="O20" s="5">
        <v>476</v>
      </c>
      <c r="P20" s="5">
        <v>59</v>
      </c>
      <c r="Q20" s="5">
        <v>835</v>
      </c>
      <c r="R20" s="5">
        <v>2456</v>
      </c>
      <c r="S20" s="5">
        <v>1215</v>
      </c>
      <c r="T20" s="5">
        <v>3248</v>
      </c>
      <c r="U20" s="6">
        <v>1708</v>
      </c>
      <c r="V20" s="6">
        <v>746</v>
      </c>
      <c r="W20" s="6">
        <v>1607</v>
      </c>
      <c r="X20" s="6">
        <v>952</v>
      </c>
      <c r="Y20" s="6">
        <v>1189</v>
      </c>
      <c r="Z20" s="6">
        <v>1072</v>
      </c>
      <c r="AA20" s="6">
        <v>1945</v>
      </c>
      <c r="AB20" s="6"/>
      <c r="AC20" s="6"/>
      <c r="AD20" s="22">
        <f t="shared" si="0"/>
        <v>21936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3">
      <c r="B21" s="21" t="s">
        <v>18</v>
      </c>
      <c r="C21" s="5">
        <v>114</v>
      </c>
      <c r="D21" s="5">
        <v>191</v>
      </c>
      <c r="E21" s="5">
        <v>82</v>
      </c>
      <c r="F21" s="5">
        <v>74</v>
      </c>
      <c r="G21" s="5">
        <v>126</v>
      </c>
      <c r="H21" s="5">
        <v>3025</v>
      </c>
      <c r="I21" s="5">
        <v>48</v>
      </c>
      <c r="J21" s="5">
        <v>32</v>
      </c>
      <c r="K21" s="5">
        <v>108</v>
      </c>
      <c r="L21" s="5">
        <v>74</v>
      </c>
      <c r="M21" s="5">
        <v>133</v>
      </c>
      <c r="N21" s="5">
        <v>79</v>
      </c>
      <c r="O21" s="5">
        <v>1009</v>
      </c>
      <c r="P21" s="5">
        <v>1005</v>
      </c>
      <c r="Q21" s="5">
        <v>48</v>
      </c>
      <c r="R21" s="5">
        <v>134</v>
      </c>
      <c r="S21" s="5">
        <v>291</v>
      </c>
      <c r="T21" s="5">
        <v>839</v>
      </c>
      <c r="U21" s="6">
        <v>463</v>
      </c>
      <c r="V21" s="6">
        <v>438</v>
      </c>
      <c r="W21" s="6">
        <v>530</v>
      </c>
      <c r="X21" s="6">
        <v>341</v>
      </c>
      <c r="Y21" s="6">
        <v>583</v>
      </c>
      <c r="Z21" s="6">
        <v>558</v>
      </c>
      <c r="AA21" s="6">
        <v>626</v>
      </c>
      <c r="AB21" s="6"/>
      <c r="AC21" s="6"/>
      <c r="AD21" s="22">
        <f t="shared" si="0"/>
        <v>10951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3">
      <c r="B22" s="21" t="s">
        <v>19</v>
      </c>
      <c r="C22" s="5">
        <v>227</v>
      </c>
      <c r="D22" s="5">
        <v>275</v>
      </c>
      <c r="E22" s="5">
        <v>284</v>
      </c>
      <c r="F22" s="5">
        <v>212</v>
      </c>
      <c r="G22" s="5">
        <v>515</v>
      </c>
      <c r="H22" s="5">
        <v>16601</v>
      </c>
      <c r="I22" s="5">
        <v>413</v>
      </c>
      <c r="J22" s="5">
        <v>443</v>
      </c>
      <c r="K22" s="5">
        <v>364</v>
      </c>
      <c r="L22" s="5">
        <v>365</v>
      </c>
      <c r="M22" s="5">
        <v>505</v>
      </c>
      <c r="N22" s="5">
        <v>466</v>
      </c>
      <c r="O22" s="5">
        <v>4475</v>
      </c>
      <c r="P22" s="5">
        <v>3129</v>
      </c>
      <c r="Q22" s="5">
        <v>134</v>
      </c>
      <c r="R22" s="5">
        <v>223</v>
      </c>
      <c r="S22" s="5">
        <v>1108</v>
      </c>
      <c r="T22" s="5">
        <v>3453</v>
      </c>
      <c r="U22" s="6">
        <v>1487</v>
      </c>
      <c r="V22" s="6">
        <v>1165</v>
      </c>
      <c r="W22" s="6">
        <v>1854</v>
      </c>
      <c r="X22" s="6">
        <v>961</v>
      </c>
      <c r="Y22" s="6">
        <v>1993</v>
      </c>
      <c r="Z22" s="6">
        <v>1726</v>
      </c>
      <c r="AA22" s="6">
        <v>2730</v>
      </c>
      <c r="AB22" s="6"/>
      <c r="AC22" s="6"/>
      <c r="AD22" s="22">
        <f t="shared" si="0"/>
        <v>45108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3">
      <c r="B23" s="21" t="s">
        <v>65</v>
      </c>
      <c r="C23" s="5">
        <v>123</v>
      </c>
      <c r="D23" s="5">
        <v>211</v>
      </c>
      <c r="E23" s="5">
        <v>178</v>
      </c>
      <c r="F23" s="5">
        <v>166</v>
      </c>
      <c r="G23" s="5">
        <v>178</v>
      </c>
      <c r="H23" s="5">
        <v>7530</v>
      </c>
      <c r="I23" s="5">
        <v>63</v>
      </c>
      <c r="J23" s="5">
        <v>191</v>
      </c>
      <c r="K23" s="5">
        <v>245</v>
      </c>
      <c r="L23" s="5">
        <v>163</v>
      </c>
      <c r="M23" s="5">
        <v>140</v>
      </c>
      <c r="N23" s="5">
        <v>198</v>
      </c>
      <c r="O23" s="5">
        <v>1014</v>
      </c>
      <c r="P23" s="5">
        <v>1303</v>
      </c>
      <c r="Q23" s="5">
        <v>240</v>
      </c>
      <c r="R23" s="5">
        <v>914</v>
      </c>
      <c r="S23" s="5">
        <v>20</v>
      </c>
      <c r="T23" s="5">
        <v>1099</v>
      </c>
      <c r="U23" s="5">
        <v>766</v>
      </c>
      <c r="V23" s="5">
        <v>363</v>
      </c>
      <c r="W23" s="5">
        <v>1492</v>
      </c>
      <c r="X23" s="5">
        <v>1021</v>
      </c>
      <c r="Y23" s="5">
        <v>1627</v>
      </c>
      <c r="Z23" s="5">
        <v>1669</v>
      </c>
      <c r="AA23" s="5">
        <v>1648</v>
      </c>
      <c r="AB23" s="5"/>
      <c r="AC23" s="6"/>
      <c r="AD23" s="22">
        <f t="shared" si="0"/>
        <v>22562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0.399999999999999" x14ac:dyDescent="0.3">
      <c r="B24" s="21" t="s">
        <v>21</v>
      </c>
      <c r="C24" s="5">
        <v>195</v>
      </c>
      <c r="D24" s="5">
        <v>342</v>
      </c>
      <c r="E24" s="5">
        <v>163</v>
      </c>
      <c r="F24" s="5">
        <v>158</v>
      </c>
      <c r="G24" s="5">
        <v>340</v>
      </c>
      <c r="H24" s="5">
        <v>21776</v>
      </c>
      <c r="I24" s="5">
        <v>206</v>
      </c>
      <c r="J24" s="5">
        <v>192</v>
      </c>
      <c r="K24" s="5">
        <v>446</v>
      </c>
      <c r="L24" s="5">
        <v>457</v>
      </c>
      <c r="M24" s="5">
        <v>289</v>
      </c>
      <c r="N24" s="5">
        <v>375</v>
      </c>
      <c r="O24" s="5">
        <v>5377</v>
      </c>
      <c r="P24" s="5">
        <v>3772</v>
      </c>
      <c r="Q24" s="5">
        <v>742</v>
      </c>
      <c r="R24" s="5">
        <v>2648</v>
      </c>
      <c r="S24" s="5">
        <v>876</v>
      </c>
      <c r="T24" s="5">
        <v>157</v>
      </c>
      <c r="U24" s="6">
        <v>1515</v>
      </c>
      <c r="V24" s="6">
        <v>677</v>
      </c>
      <c r="W24" s="6">
        <v>2343</v>
      </c>
      <c r="X24" s="6">
        <v>1219</v>
      </c>
      <c r="Y24" s="6">
        <v>2006</v>
      </c>
      <c r="Z24" s="6">
        <v>2035</v>
      </c>
      <c r="AA24" s="6">
        <v>2569</v>
      </c>
      <c r="AB24" s="6"/>
      <c r="AC24" s="6"/>
      <c r="AD24" s="22">
        <f t="shared" si="0"/>
        <v>50875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3">
      <c r="B25" s="21" t="s">
        <v>66</v>
      </c>
      <c r="C25" s="5">
        <v>146</v>
      </c>
      <c r="D25" s="5">
        <v>120</v>
      </c>
      <c r="E25" s="5">
        <v>139</v>
      </c>
      <c r="F25" s="5">
        <v>117</v>
      </c>
      <c r="G25" s="5">
        <v>184</v>
      </c>
      <c r="H25" s="5">
        <v>17472</v>
      </c>
      <c r="I25" s="5">
        <v>246</v>
      </c>
      <c r="J25" s="5">
        <v>220</v>
      </c>
      <c r="K25" s="5">
        <v>314</v>
      </c>
      <c r="L25" s="5">
        <v>257</v>
      </c>
      <c r="M25" s="5">
        <v>126</v>
      </c>
      <c r="N25" s="5">
        <v>387</v>
      </c>
      <c r="O25" s="5">
        <v>4163</v>
      </c>
      <c r="P25" s="5">
        <v>2612</v>
      </c>
      <c r="Q25" s="5">
        <v>582</v>
      </c>
      <c r="R25" s="5">
        <v>1275</v>
      </c>
      <c r="S25" s="5">
        <v>792</v>
      </c>
      <c r="T25" s="5">
        <v>1515</v>
      </c>
      <c r="U25" s="6">
        <v>200</v>
      </c>
      <c r="V25" s="6">
        <v>320</v>
      </c>
      <c r="W25" s="6">
        <v>1064</v>
      </c>
      <c r="X25" s="6">
        <v>632</v>
      </c>
      <c r="Y25" s="6">
        <v>1187</v>
      </c>
      <c r="Z25" s="6">
        <v>992</v>
      </c>
      <c r="AA25" s="6">
        <v>1901</v>
      </c>
      <c r="AB25" s="6"/>
      <c r="AC25" s="6"/>
      <c r="AD25" s="22">
        <f t="shared" si="0"/>
        <v>36963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3">
      <c r="B26" s="21" t="s">
        <v>22</v>
      </c>
      <c r="C26" s="5">
        <v>100</v>
      </c>
      <c r="D26" s="5">
        <v>170</v>
      </c>
      <c r="E26" s="5">
        <v>124</v>
      </c>
      <c r="F26" s="5">
        <v>123</v>
      </c>
      <c r="G26" s="5">
        <v>77</v>
      </c>
      <c r="H26" s="5">
        <v>7788</v>
      </c>
      <c r="I26" s="5">
        <v>148</v>
      </c>
      <c r="J26" s="5">
        <v>112</v>
      </c>
      <c r="K26" s="5">
        <v>215</v>
      </c>
      <c r="L26" s="5">
        <v>170</v>
      </c>
      <c r="M26" s="5">
        <v>198</v>
      </c>
      <c r="N26" s="5">
        <v>243</v>
      </c>
      <c r="O26" s="5">
        <v>1461</v>
      </c>
      <c r="P26" s="5">
        <v>981</v>
      </c>
      <c r="Q26" s="5">
        <v>417</v>
      </c>
      <c r="R26" s="5">
        <v>910</v>
      </c>
      <c r="S26" s="5">
        <v>387</v>
      </c>
      <c r="T26" s="5">
        <v>560</v>
      </c>
      <c r="U26" s="6">
        <v>341</v>
      </c>
      <c r="V26" s="6">
        <v>47</v>
      </c>
      <c r="W26" s="6">
        <v>860</v>
      </c>
      <c r="X26" s="6">
        <v>388</v>
      </c>
      <c r="Y26" s="6">
        <v>1143</v>
      </c>
      <c r="Z26" s="6">
        <v>1083</v>
      </c>
      <c r="AA26" s="6">
        <v>956</v>
      </c>
      <c r="AB26" s="6"/>
      <c r="AC26" s="6"/>
      <c r="AD26" s="22">
        <f t="shared" si="0"/>
        <v>19002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3">
      <c r="B27" s="21" t="s">
        <v>23</v>
      </c>
      <c r="C27" s="5">
        <v>115</v>
      </c>
      <c r="D27" s="5">
        <v>98</v>
      </c>
      <c r="E27" s="5">
        <v>132</v>
      </c>
      <c r="F27" s="5">
        <v>78</v>
      </c>
      <c r="G27" s="5">
        <v>116</v>
      </c>
      <c r="H27" s="5">
        <v>19611</v>
      </c>
      <c r="I27" s="5">
        <v>303</v>
      </c>
      <c r="J27" s="5">
        <v>145</v>
      </c>
      <c r="K27" s="5">
        <v>437</v>
      </c>
      <c r="L27" s="5">
        <v>358</v>
      </c>
      <c r="M27" s="5">
        <v>246</v>
      </c>
      <c r="N27" s="5">
        <v>380</v>
      </c>
      <c r="O27" s="5">
        <v>3832</v>
      </c>
      <c r="P27" s="5">
        <v>2023</v>
      </c>
      <c r="Q27" s="5">
        <v>623</v>
      </c>
      <c r="R27" s="5">
        <v>1845</v>
      </c>
      <c r="S27" s="5">
        <v>1454</v>
      </c>
      <c r="T27" s="5">
        <v>2168</v>
      </c>
      <c r="U27" s="6">
        <v>1075</v>
      </c>
      <c r="V27" s="6">
        <v>1169</v>
      </c>
      <c r="W27" s="6">
        <v>292</v>
      </c>
      <c r="X27" s="6">
        <v>264</v>
      </c>
      <c r="Y27" s="6">
        <v>1441</v>
      </c>
      <c r="Z27" s="6">
        <v>1932</v>
      </c>
      <c r="AA27" s="6">
        <v>2469</v>
      </c>
      <c r="AB27" s="6"/>
      <c r="AC27" s="6"/>
      <c r="AD27" s="22">
        <f t="shared" si="0"/>
        <v>42606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3">
      <c r="B28" s="21" t="s">
        <v>24</v>
      </c>
      <c r="C28" s="5">
        <v>54</v>
      </c>
      <c r="D28" s="5">
        <v>61</v>
      </c>
      <c r="E28" s="5">
        <v>45</v>
      </c>
      <c r="F28" s="5">
        <v>38</v>
      </c>
      <c r="G28" s="5">
        <v>98</v>
      </c>
      <c r="H28" s="5">
        <v>11087</v>
      </c>
      <c r="I28" s="5">
        <v>131</v>
      </c>
      <c r="J28" s="5">
        <v>139</v>
      </c>
      <c r="K28" s="5">
        <v>81</v>
      </c>
      <c r="L28" s="5">
        <v>138</v>
      </c>
      <c r="M28" s="5">
        <v>87</v>
      </c>
      <c r="N28" s="5">
        <v>138</v>
      </c>
      <c r="O28" s="5">
        <v>2337</v>
      </c>
      <c r="P28" s="5">
        <v>1217</v>
      </c>
      <c r="Q28" s="5">
        <v>315</v>
      </c>
      <c r="R28" s="5">
        <v>850</v>
      </c>
      <c r="S28" s="5">
        <v>1011</v>
      </c>
      <c r="T28" s="5">
        <v>1174</v>
      </c>
      <c r="U28" s="6">
        <v>502</v>
      </c>
      <c r="V28" s="6">
        <v>636</v>
      </c>
      <c r="W28" s="6">
        <v>253</v>
      </c>
      <c r="X28" s="6">
        <v>175</v>
      </c>
      <c r="Y28" s="6">
        <v>414</v>
      </c>
      <c r="Z28" s="6">
        <v>1143</v>
      </c>
      <c r="AA28" s="6">
        <v>1668</v>
      </c>
      <c r="AB28" s="6"/>
      <c r="AC28" s="6"/>
      <c r="AD28" s="22">
        <f t="shared" si="0"/>
        <v>23792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x14ac:dyDescent="0.3">
      <c r="B29" s="21" t="s">
        <v>25</v>
      </c>
      <c r="C29" s="5">
        <v>94</v>
      </c>
      <c r="D29" s="5">
        <v>94</v>
      </c>
      <c r="E29" s="5">
        <v>96</v>
      </c>
      <c r="F29" s="5">
        <v>90</v>
      </c>
      <c r="G29" s="5">
        <v>114</v>
      </c>
      <c r="H29" s="5">
        <v>18116</v>
      </c>
      <c r="I29" s="5">
        <v>191</v>
      </c>
      <c r="J29" s="5">
        <v>185</v>
      </c>
      <c r="K29" s="5">
        <v>173</v>
      </c>
      <c r="L29" s="5">
        <v>270</v>
      </c>
      <c r="M29" s="5">
        <v>164</v>
      </c>
      <c r="N29" s="5">
        <v>230</v>
      </c>
      <c r="O29" s="5">
        <v>3527</v>
      </c>
      <c r="P29" s="5">
        <v>1522</v>
      </c>
      <c r="Q29" s="5">
        <v>563</v>
      </c>
      <c r="R29" s="5">
        <v>1790</v>
      </c>
      <c r="S29" s="5">
        <v>1609</v>
      </c>
      <c r="T29" s="5">
        <v>2101</v>
      </c>
      <c r="U29" s="6">
        <v>1092</v>
      </c>
      <c r="V29" s="6">
        <v>1514</v>
      </c>
      <c r="W29" s="6">
        <v>1506</v>
      </c>
      <c r="X29" s="6">
        <v>484</v>
      </c>
      <c r="Y29" s="6">
        <v>258</v>
      </c>
      <c r="Z29" s="6">
        <v>1527</v>
      </c>
      <c r="AA29" s="6">
        <v>2315</v>
      </c>
      <c r="AB29" s="6"/>
      <c r="AC29" s="6"/>
      <c r="AD29" s="22">
        <f t="shared" si="0"/>
        <v>39625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3">
      <c r="B30" s="21" t="s">
        <v>67</v>
      </c>
      <c r="C30" s="5">
        <v>83</v>
      </c>
      <c r="D30" s="5">
        <v>92</v>
      </c>
      <c r="E30" s="5">
        <v>96</v>
      </c>
      <c r="F30" s="5">
        <v>43</v>
      </c>
      <c r="G30" s="5">
        <v>196</v>
      </c>
      <c r="H30" s="5">
        <v>13681</v>
      </c>
      <c r="I30" s="5">
        <v>234</v>
      </c>
      <c r="J30" s="5">
        <v>191</v>
      </c>
      <c r="K30" s="5">
        <v>153</v>
      </c>
      <c r="L30" s="5">
        <v>194</v>
      </c>
      <c r="M30" s="5">
        <v>152</v>
      </c>
      <c r="N30" s="5">
        <v>155</v>
      </c>
      <c r="O30" s="5">
        <v>2368</v>
      </c>
      <c r="P30" s="5">
        <v>1255</v>
      </c>
      <c r="Q30" s="5">
        <v>582</v>
      </c>
      <c r="R30" s="5">
        <v>1555</v>
      </c>
      <c r="S30" s="5">
        <v>1559</v>
      </c>
      <c r="T30" s="5">
        <v>1951</v>
      </c>
      <c r="U30" s="6">
        <v>891</v>
      </c>
      <c r="V30" s="6">
        <v>1539</v>
      </c>
      <c r="W30" s="6">
        <v>2254</v>
      </c>
      <c r="X30" s="6">
        <v>1402</v>
      </c>
      <c r="Y30" s="6">
        <v>2064</v>
      </c>
      <c r="Z30" s="6">
        <v>117</v>
      </c>
      <c r="AA30" s="6">
        <v>971</v>
      </c>
      <c r="AB30" s="6"/>
      <c r="AC30" s="6"/>
      <c r="AD30" s="22">
        <f t="shared" si="0"/>
        <v>33778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0.399999999999999" x14ac:dyDescent="0.3">
      <c r="B31" s="21" t="s">
        <v>57</v>
      </c>
      <c r="C31" s="5">
        <v>259</v>
      </c>
      <c r="D31" s="5">
        <v>294</v>
      </c>
      <c r="E31" s="5">
        <v>194</v>
      </c>
      <c r="F31" s="5">
        <v>146</v>
      </c>
      <c r="G31" s="5">
        <v>379</v>
      </c>
      <c r="H31" s="5">
        <v>22865</v>
      </c>
      <c r="I31" s="5">
        <v>190</v>
      </c>
      <c r="J31" s="5">
        <v>342</v>
      </c>
      <c r="K31" s="5">
        <v>547</v>
      </c>
      <c r="L31" s="5">
        <v>388</v>
      </c>
      <c r="M31" s="5">
        <v>349</v>
      </c>
      <c r="N31" s="5">
        <v>431</v>
      </c>
      <c r="O31" s="5">
        <v>4104</v>
      </c>
      <c r="P31" s="5">
        <v>2059</v>
      </c>
      <c r="Q31" s="5">
        <v>571</v>
      </c>
      <c r="R31" s="5">
        <v>2150</v>
      </c>
      <c r="S31" s="5">
        <v>1648</v>
      </c>
      <c r="T31" s="5">
        <v>2248</v>
      </c>
      <c r="U31" s="6">
        <v>1695</v>
      </c>
      <c r="V31" s="6">
        <v>933</v>
      </c>
      <c r="W31" s="6">
        <v>2530</v>
      </c>
      <c r="X31" s="6">
        <v>1682</v>
      </c>
      <c r="Y31" s="6">
        <v>2448</v>
      </c>
      <c r="Z31" s="6">
        <v>1616</v>
      </c>
      <c r="AA31" s="6">
        <v>81</v>
      </c>
      <c r="AB31" s="6"/>
      <c r="AC31" s="6"/>
      <c r="AD31" s="22">
        <f t="shared" si="0"/>
        <v>50149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3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0.399999999999999" x14ac:dyDescent="0.3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3">
      <c r="B34" s="21" t="s">
        <v>26</v>
      </c>
      <c r="C34" s="23">
        <f t="shared" ref="C34:AC34" si="3">SUM(C7:C32)</f>
        <v>13960</v>
      </c>
      <c r="D34" s="23">
        <f t="shared" si="3"/>
        <v>8405</v>
      </c>
      <c r="E34" s="23">
        <f t="shared" si="3"/>
        <v>7331</v>
      </c>
      <c r="F34" s="23">
        <f t="shared" si="3"/>
        <v>5715</v>
      </c>
      <c r="G34" s="23">
        <f t="shared" si="3"/>
        <v>9589</v>
      </c>
      <c r="H34" s="23">
        <f t="shared" si="3"/>
        <v>195132</v>
      </c>
      <c r="I34" s="23">
        <f t="shared" si="3"/>
        <v>6391</v>
      </c>
      <c r="J34" s="23">
        <f t="shared" si="3"/>
        <v>6528</v>
      </c>
      <c r="K34" s="23">
        <f t="shared" si="3"/>
        <v>8769</v>
      </c>
      <c r="L34" s="23">
        <f t="shared" si="3"/>
        <v>8676</v>
      </c>
      <c r="M34" s="23">
        <f t="shared" si="3"/>
        <v>6395</v>
      </c>
      <c r="N34" s="23">
        <f t="shared" si="3"/>
        <v>8853</v>
      </c>
      <c r="O34" s="23">
        <f t="shared" si="3"/>
        <v>39558</v>
      </c>
      <c r="P34" s="23">
        <f t="shared" si="3"/>
        <v>26268</v>
      </c>
      <c r="Q34" s="23">
        <f t="shared" si="3"/>
        <v>10553</v>
      </c>
      <c r="R34" s="23">
        <f t="shared" si="3"/>
        <v>38253</v>
      </c>
      <c r="S34" s="23">
        <f t="shared" si="3"/>
        <v>20987</v>
      </c>
      <c r="T34" s="23">
        <f t="shared" si="3"/>
        <v>48021</v>
      </c>
      <c r="U34" s="23">
        <f t="shared" si="3"/>
        <v>31624</v>
      </c>
      <c r="V34" s="23">
        <f t="shared" si="3"/>
        <v>19513</v>
      </c>
      <c r="W34" s="23">
        <f t="shared" si="3"/>
        <v>39933</v>
      </c>
      <c r="X34" s="23">
        <f t="shared" si="3"/>
        <v>22962</v>
      </c>
      <c r="Y34" s="23">
        <f t="shared" si="3"/>
        <v>36504</v>
      </c>
      <c r="Z34" s="23">
        <f t="shared" si="3"/>
        <v>30940</v>
      </c>
      <c r="AA34" s="23">
        <f t="shared" si="3"/>
        <v>43792</v>
      </c>
      <c r="AB34" s="23">
        <f t="shared" si="3"/>
        <v>0</v>
      </c>
      <c r="AC34" s="23">
        <f t="shared" si="3"/>
        <v>0</v>
      </c>
      <c r="AD34" s="23">
        <f>SUM(AD7:AD33)</f>
        <v>694652</v>
      </c>
    </row>
    <row r="37" spans="2:59" x14ac:dyDescent="0.3">
      <c r="B37" s="3" t="str">
        <f>+B5</f>
        <v>01 al 31 Diciembre</v>
      </c>
      <c r="E37" t="s">
        <v>27</v>
      </c>
    </row>
    <row r="38" spans="2:59" ht="72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3">
      <c r="B39" s="21" t="s">
        <v>5</v>
      </c>
      <c r="C39" s="5">
        <v>0</v>
      </c>
      <c r="D39" s="5">
        <v>5</v>
      </c>
      <c r="E39" s="5">
        <v>62</v>
      </c>
      <c r="F39" s="5">
        <v>83</v>
      </c>
      <c r="G39" s="5">
        <v>69</v>
      </c>
      <c r="H39" s="5">
        <v>631</v>
      </c>
      <c r="I39" s="5">
        <v>61</v>
      </c>
      <c r="J39" s="5">
        <v>46</v>
      </c>
      <c r="K39" s="5">
        <v>27</v>
      </c>
      <c r="L39" s="5">
        <v>33</v>
      </c>
      <c r="M39" s="5">
        <v>34</v>
      </c>
      <c r="N39" s="5">
        <v>21</v>
      </c>
      <c r="O39" s="5">
        <v>43</v>
      </c>
      <c r="P39" s="5">
        <v>17</v>
      </c>
      <c r="Q39" s="5">
        <v>2</v>
      </c>
      <c r="R39" s="5">
        <v>37</v>
      </c>
      <c r="S39" s="5">
        <v>12</v>
      </c>
      <c r="T39" s="5">
        <v>21</v>
      </c>
      <c r="U39" s="6">
        <v>9</v>
      </c>
      <c r="V39" s="6">
        <v>6</v>
      </c>
      <c r="W39" s="6">
        <v>15</v>
      </c>
      <c r="X39" s="6">
        <v>10</v>
      </c>
      <c r="Y39" s="6">
        <v>13</v>
      </c>
      <c r="Z39" s="6">
        <v>7</v>
      </c>
      <c r="AA39" s="6">
        <v>21</v>
      </c>
      <c r="AB39" s="6"/>
      <c r="AC39" s="6"/>
      <c r="AD39" s="22">
        <f>SUM(C39:AC39)</f>
        <v>1285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3">
      <c r="B40" s="21" t="s">
        <v>50</v>
      </c>
      <c r="C40" s="5">
        <v>19</v>
      </c>
      <c r="D40" s="5">
        <v>2</v>
      </c>
      <c r="E40" s="5">
        <v>17</v>
      </c>
      <c r="F40" s="5">
        <v>9</v>
      </c>
      <c r="G40" s="5">
        <v>23</v>
      </c>
      <c r="H40" s="5">
        <v>364</v>
      </c>
      <c r="I40" s="5">
        <v>20</v>
      </c>
      <c r="J40" s="5">
        <v>55</v>
      </c>
      <c r="K40" s="5">
        <v>36</v>
      </c>
      <c r="L40" s="5">
        <v>36</v>
      </c>
      <c r="M40" s="5">
        <v>43</v>
      </c>
      <c r="N40" s="5">
        <v>56</v>
      </c>
      <c r="O40" s="5">
        <v>31</v>
      </c>
      <c r="P40" s="5">
        <v>13</v>
      </c>
      <c r="Q40" s="5">
        <v>15</v>
      </c>
      <c r="R40" s="5">
        <v>32</v>
      </c>
      <c r="S40" s="5">
        <v>12</v>
      </c>
      <c r="T40" s="5">
        <v>19</v>
      </c>
      <c r="U40" s="6">
        <v>9</v>
      </c>
      <c r="V40" s="6">
        <v>22</v>
      </c>
      <c r="W40" s="6">
        <v>74</v>
      </c>
      <c r="X40" s="6">
        <v>4</v>
      </c>
      <c r="Y40" s="6">
        <v>14</v>
      </c>
      <c r="Z40" s="6">
        <v>8</v>
      </c>
      <c r="AA40" s="6">
        <v>12</v>
      </c>
      <c r="AB40" s="6"/>
      <c r="AC40" s="6"/>
      <c r="AD40" s="22">
        <f t="shared" ref="AD40:AD65" si="4">SUM(C40:AB40)</f>
        <v>945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3">
      <c r="B41" s="21" t="s">
        <v>61</v>
      </c>
      <c r="C41" s="5">
        <v>73</v>
      </c>
      <c r="D41" s="5">
        <v>2</v>
      </c>
      <c r="E41" s="5">
        <v>0</v>
      </c>
      <c r="F41" s="5">
        <v>12</v>
      </c>
      <c r="G41" s="5">
        <v>15</v>
      </c>
      <c r="H41" s="5">
        <v>267</v>
      </c>
      <c r="I41" s="5">
        <v>22</v>
      </c>
      <c r="J41" s="5">
        <v>52</v>
      </c>
      <c r="K41" s="5">
        <v>20</v>
      </c>
      <c r="L41" s="5">
        <v>63</v>
      </c>
      <c r="M41" s="5">
        <v>9</v>
      </c>
      <c r="N41" s="5">
        <v>44</v>
      </c>
      <c r="O41" s="5">
        <v>23</v>
      </c>
      <c r="P41" s="5">
        <v>2</v>
      </c>
      <c r="Q41" s="5">
        <v>5</v>
      </c>
      <c r="R41" s="5">
        <v>10</v>
      </c>
      <c r="S41" s="5">
        <v>21</v>
      </c>
      <c r="T41" s="5">
        <v>11</v>
      </c>
      <c r="U41" s="6">
        <v>6</v>
      </c>
      <c r="V41" s="6">
        <v>3</v>
      </c>
      <c r="W41" s="6">
        <v>22</v>
      </c>
      <c r="X41" s="6">
        <v>3</v>
      </c>
      <c r="Y41" s="6">
        <v>12</v>
      </c>
      <c r="Z41" s="6">
        <v>22</v>
      </c>
      <c r="AA41" s="6">
        <v>11</v>
      </c>
      <c r="AB41" s="6"/>
      <c r="AC41" s="6"/>
      <c r="AD41" s="22">
        <f t="shared" si="4"/>
        <v>730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3">
      <c r="B42" s="21" t="s">
        <v>7</v>
      </c>
      <c r="C42" s="5">
        <v>72</v>
      </c>
      <c r="D42" s="5">
        <v>11</v>
      </c>
      <c r="E42" s="5">
        <v>10</v>
      </c>
      <c r="F42" s="5">
        <v>1</v>
      </c>
      <c r="G42" s="5">
        <v>6</v>
      </c>
      <c r="H42" s="5">
        <v>199</v>
      </c>
      <c r="I42" s="5">
        <v>8</v>
      </c>
      <c r="J42" s="5">
        <v>27</v>
      </c>
      <c r="K42" s="5">
        <v>14</v>
      </c>
      <c r="L42" s="5">
        <v>26</v>
      </c>
      <c r="M42" s="5">
        <v>7</v>
      </c>
      <c r="N42" s="5">
        <v>9</v>
      </c>
      <c r="O42" s="5">
        <v>14</v>
      </c>
      <c r="P42" s="5">
        <v>23</v>
      </c>
      <c r="Q42" s="5">
        <v>20</v>
      </c>
      <c r="R42" s="5">
        <v>33</v>
      </c>
      <c r="S42" s="5">
        <v>9</v>
      </c>
      <c r="T42" s="5">
        <v>8</v>
      </c>
      <c r="U42" s="6">
        <v>5</v>
      </c>
      <c r="V42" s="6">
        <v>8</v>
      </c>
      <c r="W42" s="6">
        <v>47</v>
      </c>
      <c r="X42" s="6">
        <v>14</v>
      </c>
      <c r="Y42" s="6">
        <v>14</v>
      </c>
      <c r="Z42" s="6">
        <v>8</v>
      </c>
      <c r="AA42" s="6">
        <v>17</v>
      </c>
      <c r="AB42" s="6"/>
      <c r="AC42" s="6"/>
      <c r="AD42" s="22">
        <f t="shared" si="4"/>
        <v>610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3">
      <c r="B43" s="21" t="s">
        <v>8</v>
      </c>
      <c r="C43" s="5">
        <v>94</v>
      </c>
      <c r="D43" s="5">
        <v>17</v>
      </c>
      <c r="E43" s="5">
        <v>17</v>
      </c>
      <c r="F43" s="5">
        <v>2</v>
      </c>
      <c r="G43" s="5">
        <v>3</v>
      </c>
      <c r="H43" s="5">
        <v>204</v>
      </c>
      <c r="I43" s="5">
        <v>15</v>
      </c>
      <c r="J43" s="5">
        <v>93</v>
      </c>
      <c r="K43" s="5">
        <v>32</v>
      </c>
      <c r="L43" s="5">
        <v>48</v>
      </c>
      <c r="M43" s="5">
        <v>14</v>
      </c>
      <c r="N43" s="5">
        <v>40</v>
      </c>
      <c r="O43" s="5">
        <v>17</v>
      </c>
      <c r="P43" s="5">
        <v>11</v>
      </c>
      <c r="Q43" s="5">
        <v>16</v>
      </c>
      <c r="R43" s="5">
        <v>11</v>
      </c>
      <c r="S43" s="5">
        <v>12</v>
      </c>
      <c r="T43" s="5">
        <v>65</v>
      </c>
      <c r="U43" s="6">
        <v>13</v>
      </c>
      <c r="V43" s="6">
        <v>28</v>
      </c>
      <c r="W43" s="6">
        <v>30</v>
      </c>
      <c r="X43" s="6">
        <v>6</v>
      </c>
      <c r="Y43" s="6">
        <v>7</v>
      </c>
      <c r="Z43" s="6">
        <v>25</v>
      </c>
      <c r="AA43" s="6">
        <v>24</v>
      </c>
      <c r="AB43" s="6"/>
      <c r="AC43" s="6"/>
      <c r="AD43" s="22">
        <f t="shared" si="4"/>
        <v>844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3">
      <c r="B44" s="21" t="s">
        <v>62</v>
      </c>
      <c r="C44" s="5">
        <v>782</v>
      </c>
      <c r="D44" s="5">
        <v>326</v>
      </c>
      <c r="E44" s="5">
        <v>193</v>
      </c>
      <c r="F44" s="5">
        <v>193</v>
      </c>
      <c r="G44" s="5">
        <v>227</v>
      </c>
      <c r="H44" s="5">
        <v>1343</v>
      </c>
      <c r="I44" s="5">
        <v>48</v>
      </c>
      <c r="J44" s="5">
        <v>112</v>
      </c>
      <c r="K44" s="5">
        <v>186</v>
      </c>
      <c r="L44" s="5">
        <v>153</v>
      </c>
      <c r="M44" s="5">
        <v>164</v>
      </c>
      <c r="N44" s="5">
        <v>66</v>
      </c>
      <c r="O44" s="5">
        <v>264</v>
      </c>
      <c r="P44" s="5">
        <v>474</v>
      </c>
      <c r="Q44" s="5">
        <v>413</v>
      </c>
      <c r="R44" s="5">
        <v>2271</v>
      </c>
      <c r="S44" s="5">
        <v>848</v>
      </c>
      <c r="T44" s="5">
        <v>4225</v>
      </c>
      <c r="U44" s="6">
        <v>3636</v>
      </c>
      <c r="V44" s="6">
        <v>2402</v>
      </c>
      <c r="W44" s="6">
        <v>6019</v>
      </c>
      <c r="X44" s="6">
        <v>3406</v>
      </c>
      <c r="Y44" s="6">
        <v>5696</v>
      </c>
      <c r="Z44" s="6">
        <v>3765</v>
      </c>
      <c r="AA44" s="6">
        <v>4889</v>
      </c>
      <c r="AB44" s="6"/>
      <c r="AC44" s="6"/>
      <c r="AD44" s="22">
        <f t="shared" si="4"/>
        <v>42101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x14ac:dyDescent="0.3">
      <c r="B45" s="21" t="s">
        <v>10</v>
      </c>
      <c r="C45" s="5">
        <v>57</v>
      </c>
      <c r="D45" s="5">
        <v>6</v>
      </c>
      <c r="E45" s="5">
        <v>22</v>
      </c>
      <c r="F45" s="5">
        <v>15</v>
      </c>
      <c r="G45" s="5">
        <v>12</v>
      </c>
      <c r="H45" s="5">
        <v>51</v>
      </c>
      <c r="I45" s="5">
        <v>0</v>
      </c>
      <c r="J45" s="5">
        <v>24</v>
      </c>
      <c r="K45" s="5">
        <v>23</v>
      </c>
      <c r="L45" s="5">
        <v>41</v>
      </c>
      <c r="M45" s="5">
        <v>18</v>
      </c>
      <c r="N45" s="5">
        <v>26</v>
      </c>
      <c r="O45" s="5">
        <v>4</v>
      </c>
      <c r="P45" s="5">
        <v>5</v>
      </c>
      <c r="Q45" s="5">
        <v>3</v>
      </c>
      <c r="R45" s="5">
        <v>31</v>
      </c>
      <c r="S45" s="5">
        <v>8</v>
      </c>
      <c r="T45" s="5">
        <v>16</v>
      </c>
      <c r="U45" s="6">
        <v>2</v>
      </c>
      <c r="V45" s="6">
        <v>11</v>
      </c>
      <c r="W45" s="6">
        <v>11</v>
      </c>
      <c r="X45" s="6">
        <v>3</v>
      </c>
      <c r="Y45" s="6">
        <v>43</v>
      </c>
      <c r="Z45" s="6">
        <v>21</v>
      </c>
      <c r="AA45" s="6">
        <v>19</v>
      </c>
      <c r="AB45" s="6"/>
      <c r="AC45" s="6"/>
      <c r="AD45" s="22">
        <f t="shared" si="4"/>
        <v>472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3">
      <c r="B46" s="21" t="s">
        <v>11</v>
      </c>
      <c r="C46" s="5">
        <v>38</v>
      </c>
      <c r="D46" s="5">
        <v>46</v>
      </c>
      <c r="E46" s="5">
        <v>27</v>
      </c>
      <c r="F46" s="5">
        <v>15</v>
      </c>
      <c r="G46" s="5">
        <v>64</v>
      </c>
      <c r="H46" s="5">
        <v>148</v>
      </c>
      <c r="I46" s="5">
        <v>23</v>
      </c>
      <c r="J46" s="5">
        <v>0</v>
      </c>
      <c r="K46" s="5">
        <v>13</v>
      </c>
      <c r="L46" s="5">
        <v>33</v>
      </c>
      <c r="M46" s="5">
        <v>10</v>
      </c>
      <c r="N46" s="5">
        <v>16</v>
      </c>
      <c r="O46" s="5">
        <v>4</v>
      </c>
      <c r="P46" s="5">
        <v>19</v>
      </c>
      <c r="Q46" s="5">
        <v>13</v>
      </c>
      <c r="R46" s="5">
        <v>37</v>
      </c>
      <c r="S46" s="5">
        <v>24</v>
      </c>
      <c r="T46" s="5">
        <v>39</v>
      </c>
      <c r="U46" s="6">
        <v>40</v>
      </c>
      <c r="V46" s="6">
        <v>37</v>
      </c>
      <c r="W46" s="6">
        <v>32</v>
      </c>
      <c r="X46" s="6">
        <v>17</v>
      </c>
      <c r="Y46" s="6">
        <v>72</v>
      </c>
      <c r="Z46" s="6">
        <v>25</v>
      </c>
      <c r="AA46" s="6">
        <v>49</v>
      </c>
      <c r="AB46" s="6"/>
      <c r="AC46" s="6"/>
      <c r="AD46" s="22">
        <f t="shared" si="4"/>
        <v>841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3">
      <c r="B47" s="21" t="s">
        <v>63</v>
      </c>
      <c r="C47" s="5">
        <v>52</v>
      </c>
      <c r="D47" s="5">
        <v>16</v>
      </c>
      <c r="E47" s="5">
        <v>27</v>
      </c>
      <c r="F47" s="5">
        <v>16</v>
      </c>
      <c r="G47" s="5">
        <v>56</v>
      </c>
      <c r="H47" s="5">
        <v>163</v>
      </c>
      <c r="I47" s="5">
        <v>21</v>
      </c>
      <c r="J47" s="5">
        <v>18</v>
      </c>
      <c r="K47" s="5">
        <v>0</v>
      </c>
      <c r="L47" s="5">
        <v>1</v>
      </c>
      <c r="M47" s="5">
        <v>6</v>
      </c>
      <c r="N47" s="5">
        <v>29</v>
      </c>
      <c r="O47" s="5">
        <v>11</v>
      </c>
      <c r="P47" s="5">
        <v>7</v>
      </c>
      <c r="Q47" s="5">
        <v>8</v>
      </c>
      <c r="R47" s="5">
        <v>25</v>
      </c>
      <c r="S47" s="5">
        <v>10</v>
      </c>
      <c r="T47" s="5">
        <v>46</v>
      </c>
      <c r="U47" s="6">
        <v>44</v>
      </c>
      <c r="V47" s="6">
        <v>36</v>
      </c>
      <c r="W47" s="6">
        <v>48</v>
      </c>
      <c r="X47" s="6">
        <v>40</v>
      </c>
      <c r="Y47" s="6">
        <v>15</v>
      </c>
      <c r="Z47" s="6">
        <v>43</v>
      </c>
      <c r="AA47" s="6">
        <v>48</v>
      </c>
      <c r="AB47" s="6"/>
      <c r="AC47" s="6"/>
      <c r="AD47" s="22">
        <f t="shared" si="4"/>
        <v>786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3">
      <c r="B48" s="21" t="s">
        <v>13</v>
      </c>
      <c r="C48" s="5">
        <v>30</v>
      </c>
      <c r="D48" s="5">
        <v>36</v>
      </c>
      <c r="E48" s="5">
        <v>30</v>
      </c>
      <c r="F48" s="5">
        <v>23</v>
      </c>
      <c r="G48" s="5">
        <v>55</v>
      </c>
      <c r="H48" s="5">
        <v>170</v>
      </c>
      <c r="I48" s="5">
        <v>26</v>
      </c>
      <c r="J48" s="5">
        <v>53</v>
      </c>
      <c r="K48" s="5">
        <v>4</v>
      </c>
      <c r="L48" s="5">
        <v>1</v>
      </c>
      <c r="M48" s="5">
        <v>11</v>
      </c>
      <c r="N48" s="5">
        <v>37</v>
      </c>
      <c r="O48" s="5">
        <v>7</v>
      </c>
      <c r="P48" s="5">
        <v>7</v>
      </c>
      <c r="Q48" s="5">
        <v>1</v>
      </c>
      <c r="R48" s="5">
        <v>46</v>
      </c>
      <c r="S48" s="5">
        <v>9</v>
      </c>
      <c r="T48" s="5">
        <v>20</v>
      </c>
      <c r="U48" s="6">
        <v>27</v>
      </c>
      <c r="V48" s="6">
        <v>20</v>
      </c>
      <c r="W48" s="6">
        <v>35</v>
      </c>
      <c r="X48" s="6">
        <v>30</v>
      </c>
      <c r="Y48" s="6">
        <v>39</v>
      </c>
      <c r="Z48" s="6">
        <v>29</v>
      </c>
      <c r="AA48" s="6">
        <v>83</v>
      </c>
      <c r="AB48" s="6"/>
      <c r="AC48" s="6"/>
      <c r="AD48" s="22">
        <f t="shared" si="4"/>
        <v>829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3">
      <c r="B49" s="21" t="s">
        <v>51</v>
      </c>
      <c r="C49" s="5">
        <v>28</v>
      </c>
      <c r="D49" s="5">
        <v>21</v>
      </c>
      <c r="E49" s="5">
        <v>11</v>
      </c>
      <c r="F49" s="5">
        <v>14</v>
      </c>
      <c r="G49" s="5">
        <v>14</v>
      </c>
      <c r="H49" s="5">
        <v>118</v>
      </c>
      <c r="I49" s="5">
        <v>32</v>
      </c>
      <c r="J49" s="5">
        <v>5</v>
      </c>
      <c r="K49" s="5">
        <v>4</v>
      </c>
      <c r="L49" s="5">
        <v>11</v>
      </c>
      <c r="M49" s="5">
        <v>0</v>
      </c>
      <c r="N49" s="5">
        <v>0</v>
      </c>
      <c r="O49" s="5">
        <v>3</v>
      </c>
      <c r="P49" s="5">
        <v>10</v>
      </c>
      <c r="Q49" s="5">
        <v>3</v>
      </c>
      <c r="R49" s="5">
        <v>13</v>
      </c>
      <c r="S49" s="5">
        <v>5</v>
      </c>
      <c r="T49" s="5">
        <v>33</v>
      </c>
      <c r="U49" s="6">
        <v>22</v>
      </c>
      <c r="V49" s="6">
        <v>20</v>
      </c>
      <c r="W49" s="6">
        <v>12</v>
      </c>
      <c r="X49" s="6">
        <v>7</v>
      </c>
      <c r="Y49" s="6">
        <v>11</v>
      </c>
      <c r="Z49" s="6">
        <v>15</v>
      </c>
      <c r="AA49" s="6">
        <v>5</v>
      </c>
      <c r="AB49" s="6"/>
      <c r="AC49" s="6"/>
      <c r="AD49" s="22">
        <f t="shared" si="4"/>
        <v>417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3">
      <c r="B50" s="21" t="s">
        <v>15</v>
      </c>
      <c r="C50" s="5">
        <v>26</v>
      </c>
      <c r="D50" s="5">
        <v>52</v>
      </c>
      <c r="E50" s="5">
        <v>20</v>
      </c>
      <c r="F50" s="5">
        <v>23</v>
      </c>
      <c r="G50" s="5">
        <v>30</v>
      </c>
      <c r="H50" s="5">
        <v>147</v>
      </c>
      <c r="I50" s="5">
        <v>22</v>
      </c>
      <c r="J50" s="5">
        <v>24</v>
      </c>
      <c r="K50" s="5">
        <v>18</v>
      </c>
      <c r="L50" s="5">
        <v>27</v>
      </c>
      <c r="M50" s="5">
        <v>2</v>
      </c>
      <c r="N50" s="5">
        <v>0</v>
      </c>
      <c r="O50" s="5">
        <v>2</v>
      </c>
      <c r="P50" s="5">
        <v>3</v>
      </c>
      <c r="Q50" s="5">
        <v>2</v>
      </c>
      <c r="R50" s="5">
        <v>34</v>
      </c>
      <c r="S50" s="5">
        <v>5</v>
      </c>
      <c r="T50" s="5">
        <v>22</v>
      </c>
      <c r="U50" s="6">
        <v>22</v>
      </c>
      <c r="V50" s="6">
        <v>27</v>
      </c>
      <c r="W50" s="6">
        <v>31</v>
      </c>
      <c r="X50" s="6">
        <v>6</v>
      </c>
      <c r="Y50" s="6">
        <v>36</v>
      </c>
      <c r="Z50" s="6">
        <v>16</v>
      </c>
      <c r="AA50" s="6">
        <v>47</v>
      </c>
      <c r="AB50" s="6"/>
      <c r="AC50" s="6"/>
      <c r="AD50" s="22">
        <f t="shared" si="4"/>
        <v>644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3">
      <c r="B51" s="21" t="s">
        <v>16</v>
      </c>
      <c r="C51" s="5">
        <v>12</v>
      </c>
      <c r="D51" s="5">
        <v>21</v>
      </c>
      <c r="E51" s="5">
        <v>24</v>
      </c>
      <c r="F51" s="5">
        <v>20</v>
      </c>
      <c r="G51" s="5">
        <v>12</v>
      </c>
      <c r="H51" s="5">
        <v>203</v>
      </c>
      <c r="I51" s="5">
        <v>2</v>
      </c>
      <c r="J51" s="5">
        <v>9</v>
      </c>
      <c r="K51" s="5">
        <v>9</v>
      </c>
      <c r="L51" s="5">
        <v>9</v>
      </c>
      <c r="M51" s="5">
        <v>5</v>
      </c>
      <c r="N51" s="5">
        <v>5</v>
      </c>
      <c r="O51" s="5">
        <v>2</v>
      </c>
      <c r="P51" s="5">
        <v>33</v>
      </c>
      <c r="Q51" s="5">
        <v>67</v>
      </c>
      <c r="R51" s="5">
        <v>268</v>
      </c>
      <c r="S51" s="5">
        <v>98</v>
      </c>
      <c r="T51" s="5">
        <v>575</v>
      </c>
      <c r="U51" s="6">
        <v>400</v>
      </c>
      <c r="V51" s="6">
        <v>155</v>
      </c>
      <c r="W51" s="6">
        <v>356</v>
      </c>
      <c r="X51" s="6">
        <v>275</v>
      </c>
      <c r="Y51" s="6">
        <v>369</v>
      </c>
      <c r="Z51" s="6">
        <v>138</v>
      </c>
      <c r="AA51" s="6">
        <v>283</v>
      </c>
      <c r="AB51" s="6"/>
      <c r="AC51" s="6"/>
      <c r="AD51" s="22">
        <f t="shared" si="4"/>
        <v>3350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x14ac:dyDescent="0.3">
      <c r="B52" s="21" t="s">
        <v>64</v>
      </c>
      <c r="C52" s="5">
        <v>16</v>
      </c>
      <c r="D52" s="5">
        <v>8</v>
      </c>
      <c r="E52" s="5">
        <v>5</v>
      </c>
      <c r="F52" s="5">
        <v>13</v>
      </c>
      <c r="G52" s="5">
        <v>7</v>
      </c>
      <c r="H52" s="5">
        <v>335</v>
      </c>
      <c r="I52" s="5">
        <v>4</v>
      </c>
      <c r="J52" s="5">
        <v>20</v>
      </c>
      <c r="K52" s="5">
        <v>8</v>
      </c>
      <c r="L52" s="5">
        <v>7</v>
      </c>
      <c r="M52" s="5">
        <v>3</v>
      </c>
      <c r="N52" s="5">
        <v>1</v>
      </c>
      <c r="O52" s="5">
        <v>24</v>
      </c>
      <c r="P52" s="5">
        <v>8</v>
      </c>
      <c r="Q52" s="5">
        <v>144</v>
      </c>
      <c r="R52" s="5">
        <v>408</v>
      </c>
      <c r="S52" s="5">
        <v>107</v>
      </c>
      <c r="T52" s="5">
        <v>593</v>
      </c>
      <c r="U52" s="6">
        <v>324</v>
      </c>
      <c r="V52" s="6">
        <v>146</v>
      </c>
      <c r="W52" s="6">
        <v>273</v>
      </c>
      <c r="X52" s="6">
        <v>195</v>
      </c>
      <c r="Y52" s="6">
        <v>206</v>
      </c>
      <c r="Z52" s="6">
        <v>111</v>
      </c>
      <c r="AA52" s="6">
        <v>143</v>
      </c>
      <c r="AB52" s="6"/>
      <c r="AC52" s="6"/>
      <c r="AD52" s="22">
        <f t="shared" si="4"/>
        <v>3109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3">
      <c r="B53" s="21" t="s">
        <v>18</v>
      </c>
      <c r="C53" s="5">
        <v>3</v>
      </c>
      <c r="D53" s="5">
        <v>19</v>
      </c>
      <c r="E53" s="5">
        <v>5</v>
      </c>
      <c r="F53" s="5">
        <v>22</v>
      </c>
      <c r="G53" s="5">
        <v>9</v>
      </c>
      <c r="H53" s="5">
        <v>405</v>
      </c>
      <c r="I53" s="5">
        <v>3</v>
      </c>
      <c r="J53" s="5">
        <v>20</v>
      </c>
      <c r="K53" s="5">
        <v>4</v>
      </c>
      <c r="L53" s="5">
        <v>3</v>
      </c>
      <c r="M53" s="5">
        <v>2</v>
      </c>
      <c r="N53" s="5">
        <v>3</v>
      </c>
      <c r="O53" s="5">
        <v>130</v>
      </c>
      <c r="P53" s="5">
        <v>158</v>
      </c>
      <c r="Q53" s="5">
        <v>3</v>
      </c>
      <c r="R53" s="5">
        <v>16</v>
      </c>
      <c r="S53" s="5">
        <v>29</v>
      </c>
      <c r="T53" s="5">
        <v>140</v>
      </c>
      <c r="U53" s="6">
        <v>70</v>
      </c>
      <c r="V53" s="6">
        <v>27</v>
      </c>
      <c r="W53" s="6">
        <v>100</v>
      </c>
      <c r="X53" s="6">
        <v>52</v>
      </c>
      <c r="Y53" s="6">
        <v>41</v>
      </c>
      <c r="Z53" s="6">
        <v>44</v>
      </c>
      <c r="AA53" s="6">
        <v>91</v>
      </c>
      <c r="AB53" s="6"/>
      <c r="AC53" s="6"/>
      <c r="AD53" s="22">
        <f t="shared" si="4"/>
        <v>1399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3">
      <c r="B54" s="21" t="s">
        <v>19</v>
      </c>
      <c r="C54" s="5">
        <v>35</v>
      </c>
      <c r="D54" s="5">
        <v>31</v>
      </c>
      <c r="E54" s="5">
        <v>7</v>
      </c>
      <c r="F54" s="5">
        <v>27</v>
      </c>
      <c r="G54" s="5">
        <v>24</v>
      </c>
      <c r="H54" s="5">
        <v>2515</v>
      </c>
      <c r="I54" s="5">
        <v>34</v>
      </c>
      <c r="J54" s="5">
        <v>38</v>
      </c>
      <c r="K54" s="5">
        <v>36</v>
      </c>
      <c r="L54" s="5">
        <v>68</v>
      </c>
      <c r="M54" s="5">
        <v>15</v>
      </c>
      <c r="N54" s="5">
        <v>46</v>
      </c>
      <c r="O54" s="5">
        <v>465</v>
      </c>
      <c r="P54" s="5">
        <v>468</v>
      </c>
      <c r="Q54" s="5">
        <v>22</v>
      </c>
      <c r="R54" s="5">
        <v>27</v>
      </c>
      <c r="S54" s="5">
        <v>139</v>
      </c>
      <c r="T54" s="5">
        <v>559</v>
      </c>
      <c r="U54" s="6">
        <v>398</v>
      </c>
      <c r="V54" s="6">
        <v>128</v>
      </c>
      <c r="W54" s="6">
        <v>531</v>
      </c>
      <c r="X54" s="6">
        <v>302</v>
      </c>
      <c r="Y54" s="6">
        <v>424</v>
      </c>
      <c r="Z54" s="6">
        <v>424</v>
      </c>
      <c r="AA54" s="6">
        <v>511</v>
      </c>
      <c r="AB54" s="6"/>
      <c r="AC54" s="6"/>
      <c r="AD54" s="22">
        <f t="shared" si="4"/>
        <v>7274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3">
      <c r="B55" s="21" t="s">
        <v>65</v>
      </c>
      <c r="C55" s="5">
        <v>12</v>
      </c>
      <c r="D55" s="5">
        <v>11</v>
      </c>
      <c r="E55" s="5">
        <v>13</v>
      </c>
      <c r="F55" s="5">
        <v>13</v>
      </c>
      <c r="G55" s="5">
        <v>25</v>
      </c>
      <c r="H55" s="5">
        <v>816</v>
      </c>
      <c r="I55" s="5">
        <v>15</v>
      </c>
      <c r="J55" s="5">
        <v>20</v>
      </c>
      <c r="K55" s="5">
        <v>9</v>
      </c>
      <c r="L55" s="5">
        <v>9</v>
      </c>
      <c r="M55" s="5">
        <v>1</v>
      </c>
      <c r="N55" s="5">
        <v>7</v>
      </c>
      <c r="O55" s="5">
        <v>154</v>
      </c>
      <c r="P55" s="5">
        <v>194</v>
      </c>
      <c r="Q55" s="5">
        <v>17</v>
      </c>
      <c r="R55" s="5">
        <v>113</v>
      </c>
      <c r="S55" s="5">
        <v>5</v>
      </c>
      <c r="T55" s="5">
        <v>174</v>
      </c>
      <c r="U55" s="5">
        <v>112</v>
      </c>
      <c r="V55" s="5">
        <v>76</v>
      </c>
      <c r="W55" s="5">
        <v>155</v>
      </c>
      <c r="X55" s="5">
        <v>104</v>
      </c>
      <c r="Y55" s="5">
        <v>216</v>
      </c>
      <c r="Z55" s="5">
        <v>262</v>
      </c>
      <c r="AA55" s="5">
        <v>182</v>
      </c>
      <c r="AB55" s="5"/>
      <c r="AC55" s="6"/>
      <c r="AD55" s="22">
        <f t="shared" si="4"/>
        <v>2715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0.399999999999999" x14ac:dyDescent="0.3">
      <c r="B56" s="21" t="s">
        <v>21</v>
      </c>
      <c r="C56" s="5">
        <v>21</v>
      </c>
      <c r="D56" s="5">
        <v>22</v>
      </c>
      <c r="E56" s="5">
        <v>11</v>
      </c>
      <c r="F56" s="5">
        <v>19</v>
      </c>
      <c r="G56" s="5">
        <v>28</v>
      </c>
      <c r="H56" s="5">
        <v>4462</v>
      </c>
      <c r="I56" s="5">
        <v>12</v>
      </c>
      <c r="J56" s="5">
        <v>23</v>
      </c>
      <c r="K56" s="5">
        <v>45</v>
      </c>
      <c r="L56" s="5">
        <v>25</v>
      </c>
      <c r="M56" s="5">
        <v>38</v>
      </c>
      <c r="N56" s="5">
        <v>27</v>
      </c>
      <c r="O56" s="5">
        <v>825</v>
      </c>
      <c r="P56" s="5">
        <v>912</v>
      </c>
      <c r="Q56" s="5">
        <v>130</v>
      </c>
      <c r="R56" s="5">
        <v>484</v>
      </c>
      <c r="S56" s="5">
        <v>153</v>
      </c>
      <c r="T56" s="5">
        <v>33</v>
      </c>
      <c r="U56" s="6">
        <v>300</v>
      </c>
      <c r="V56" s="6">
        <v>117</v>
      </c>
      <c r="W56" s="6">
        <v>381</v>
      </c>
      <c r="X56" s="6">
        <v>257</v>
      </c>
      <c r="Y56" s="6">
        <v>204</v>
      </c>
      <c r="Z56" s="6">
        <v>265</v>
      </c>
      <c r="AA56" s="6">
        <v>262</v>
      </c>
      <c r="AB56" s="6"/>
      <c r="AC56" s="6"/>
      <c r="AD56" s="22">
        <f t="shared" si="4"/>
        <v>9056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3">
      <c r="B57" s="21" t="s">
        <v>66</v>
      </c>
      <c r="C57" s="5">
        <v>19</v>
      </c>
      <c r="D57" s="5">
        <v>1</v>
      </c>
      <c r="E57" s="5">
        <v>8</v>
      </c>
      <c r="F57" s="5">
        <v>13</v>
      </c>
      <c r="G57" s="5">
        <v>16</v>
      </c>
      <c r="H57" s="5">
        <v>3835</v>
      </c>
      <c r="I57" s="5">
        <v>13</v>
      </c>
      <c r="J57" s="5">
        <v>53</v>
      </c>
      <c r="K57" s="5">
        <v>31</v>
      </c>
      <c r="L57" s="5">
        <v>60</v>
      </c>
      <c r="M57" s="5">
        <v>31</v>
      </c>
      <c r="N57" s="5">
        <v>30</v>
      </c>
      <c r="O57" s="5">
        <v>860</v>
      </c>
      <c r="P57" s="5">
        <v>686</v>
      </c>
      <c r="Q57" s="5">
        <v>71</v>
      </c>
      <c r="R57" s="5">
        <v>338</v>
      </c>
      <c r="S57" s="5">
        <v>133</v>
      </c>
      <c r="T57" s="5">
        <v>334</v>
      </c>
      <c r="U57" s="6">
        <v>22</v>
      </c>
      <c r="V57" s="6">
        <v>36</v>
      </c>
      <c r="W57" s="6">
        <v>293</v>
      </c>
      <c r="X57" s="6">
        <v>133</v>
      </c>
      <c r="Y57" s="6">
        <v>153</v>
      </c>
      <c r="Z57" s="6">
        <v>118</v>
      </c>
      <c r="AA57" s="6">
        <v>177</v>
      </c>
      <c r="AB57" s="6"/>
      <c r="AC57" s="6"/>
      <c r="AD57" s="22">
        <f t="shared" si="4"/>
        <v>7464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3">
      <c r="B58" s="21" t="s">
        <v>22</v>
      </c>
      <c r="C58" s="5">
        <v>4</v>
      </c>
      <c r="D58" s="5">
        <v>9</v>
      </c>
      <c r="E58" s="5">
        <v>4</v>
      </c>
      <c r="F58" s="5">
        <v>7</v>
      </c>
      <c r="G58" s="5">
        <v>11</v>
      </c>
      <c r="H58" s="5">
        <v>2507</v>
      </c>
      <c r="I58" s="5">
        <v>8</v>
      </c>
      <c r="J58" s="5">
        <v>46</v>
      </c>
      <c r="K58" s="5">
        <v>34</v>
      </c>
      <c r="L58" s="5">
        <v>26</v>
      </c>
      <c r="M58" s="5">
        <v>8</v>
      </c>
      <c r="N58" s="5">
        <v>40</v>
      </c>
      <c r="O58" s="5">
        <v>342</v>
      </c>
      <c r="P58" s="5">
        <v>268</v>
      </c>
      <c r="Q58" s="5">
        <v>28</v>
      </c>
      <c r="R58" s="5">
        <v>116</v>
      </c>
      <c r="S58" s="5">
        <v>64</v>
      </c>
      <c r="T58" s="5">
        <v>81</v>
      </c>
      <c r="U58" s="6">
        <v>37</v>
      </c>
      <c r="V58" s="6">
        <v>5</v>
      </c>
      <c r="W58" s="6">
        <v>171</v>
      </c>
      <c r="X58" s="6">
        <v>69</v>
      </c>
      <c r="Y58" s="6">
        <v>163</v>
      </c>
      <c r="Z58" s="6">
        <v>109</v>
      </c>
      <c r="AA58" s="6">
        <v>122</v>
      </c>
      <c r="AB58" s="6"/>
      <c r="AC58" s="6"/>
      <c r="AD58" s="22">
        <f t="shared" si="4"/>
        <v>4279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3">
      <c r="B59" s="21" t="s">
        <v>23</v>
      </c>
      <c r="C59" s="5">
        <v>16</v>
      </c>
      <c r="D59" s="5">
        <v>56</v>
      </c>
      <c r="E59" s="5">
        <v>14</v>
      </c>
      <c r="F59" s="5">
        <v>27</v>
      </c>
      <c r="G59" s="5">
        <v>15</v>
      </c>
      <c r="H59" s="5">
        <v>5818</v>
      </c>
      <c r="I59" s="5">
        <v>29</v>
      </c>
      <c r="J59" s="5">
        <v>58</v>
      </c>
      <c r="K59" s="5">
        <v>49</v>
      </c>
      <c r="L59" s="5">
        <v>41</v>
      </c>
      <c r="M59" s="5">
        <v>6</v>
      </c>
      <c r="N59" s="5">
        <v>29</v>
      </c>
      <c r="O59" s="5">
        <v>987</v>
      </c>
      <c r="P59" s="5">
        <v>521</v>
      </c>
      <c r="Q59" s="5">
        <v>137</v>
      </c>
      <c r="R59" s="5">
        <v>506</v>
      </c>
      <c r="S59" s="5">
        <v>138</v>
      </c>
      <c r="T59" s="5">
        <v>346</v>
      </c>
      <c r="U59" s="6">
        <v>257</v>
      </c>
      <c r="V59" s="6">
        <v>177</v>
      </c>
      <c r="W59" s="6">
        <v>55</v>
      </c>
      <c r="X59" s="6">
        <v>65</v>
      </c>
      <c r="Y59" s="6">
        <v>493</v>
      </c>
      <c r="Z59" s="6">
        <v>363</v>
      </c>
      <c r="AA59" s="6">
        <v>449</v>
      </c>
      <c r="AB59" s="6"/>
      <c r="AC59" s="6"/>
      <c r="AD59" s="22">
        <f t="shared" si="4"/>
        <v>10652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3">
      <c r="B60" s="21" t="s">
        <v>24</v>
      </c>
      <c r="C60" s="5">
        <v>10</v>
      </c>
      <c r="D60" s="5">
        <v>8</v>
      </c>
      <c r="E60" s="5">
        <v>5</v>
      </c>
      <c r="F60" s="5">
        <v>5</v>
      </c>
      <c r="G60" s="5">
        <v>6</v>
      </c>
      <c r="H60" s="5">
        <v>3285</v>
      </c>
      <c r="I60" s="5">
        <v>3</v>
      </c>
      <c r="J60" s="5">
        <v>28</v>
      </c>
      <c r="K60" s="5">
        <v>11</v>
      </c>
      <c r="L60" s="5">
        <v>25</v>
      </c>
      <c r="M60" s="5">
        <v>0</v>
      </c>
      <c r="N60" s="5">
        <v>20</v>
      </c>
      <c r="O60" s="5">
        <v>643</v>
      </c>
      <c r="P60" s="5">
        <v>317</v>
      </c>
      <c r="Q60" s="5">
        <v>38</v>
      </c>
      <c r="R60" s="5">
        <v>274</v>
      </c>
      <c r="S60" s="5">
        <v>100</v>
      </c>
      <c r="T60" s="5">
        <v>163</v>
      </c>
      <c r="U60" s="6">
        <v>101</v>
      </c>
      <c r="V60" s="6">
        <v>104</v>
      </c>
      <c r="W60" s="6">
        <v>42</v>
      </c>
      <c r="X60" s="6">
        <v>27</v>
      </c>
      <c r="Y60" s="6">
        <v>92</v>
      </c>
      <c r="Z60" s="6">
        <v>259</v>
      </c>
      <c r="AA60" s="6">
        <v>228</v>
      </c>
      <c r="AB60" s="6"/>
      <c r="AC60" s="6"/>
      <c r="AD60" s="22">
        <f t="shared" si="4"/>
        <v>5794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x14ac:dyDescent="0.3">
      <c r="B61" s="21" t="s">
        <v>25</v>
      </c>
      <c r="C61" s="5">
        <v>13</v>
      </c>
      <c r="D61" s="5">
        <v>8</v>
      </c>
      <c r="E61" s="5">
        <v>3</v>
      </c>
      <c r="F61" s="5">
        <v>13</v>
      </c>
      <c r="G61" s="5">
        <v>7</v>
      </c>
      <c r="H61" s="5">
        <v>6014</v>
      </c>
      <c r="I61" s="5">
        <v>23</v>
      </c>
      <c r="J61" s="5">
        <v>68</v>
      </c>
      <c r="K61" s="5">
        <v>27</v>
      </c>
      <c r="L61" s="5">
        <v>50</v>
      </c>
      <c r="M61" s="5">
        <v>22</v>
      </c>
      <c r="N61" s="5">
        <v>34</v>
      </c>
      <c r="O61" s="5">
        <v>973</v>
      </c>
      <c r="P61" s="5">
        <v>564</v>
      </c>
      <c r="Q61" s="5">
        <v>38</v>
      </c>
      <c r="R61" s="5">
        <v>471</v>
      </c>
      <c r="S61" s="5">
        <v>227</v>
      </c>
      <c r="T61" s="5">
        <v>230</v>
      </c>
      <c r="U61" s="6">
        <v>141</v>
      </c>
      <c r="V61" s="6">
        <v>181</v>
      </c>
      <c r="W61" s="6">
        <v>422</v>
      </c>
      <c r="X61" s="6">
        <v>117</v>
      </c>
      <c r="Y61" s="6">
        <v>56</v>
      </c>
      <c r="Z61" s="6">
        <v>330</v>
      </c>
      <c r="AA61" s="6">
        <v>380</v>
      </c>
      <c r="AB61" s="6"/>
      <c r="AC61" s="6"/>
      <c r="AD61" s="22">
        <f t="shared" si="4"/>
        <v>10412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3">
      <c r="B62" s="21" t="s">
        <v>67</v>
      </c>
      <c r="C62" s="5">
        <v>10</v>
      </c>
      <c r="D62" s="5">
        <v>8</v>
      </c>
      <c r="E62" s="5">
        <v>19</v>
      </c>
      <c r="F62" s="5">
        <v>7</v>
      </c>
      <c r="G62" s="5">
        <v>36</v>
      </c>
      <c r="H62" s="5">
        <v>3981</v>
      </c>
      <c r="I62" s="5">
        <v>36</v>
      </c>
      <c r="J62" s="5">
        <v>28</v>
      </c>
      <c r="K62" s="5">
        <v>23</v>
      </c>
      <c r="L62" s="5">
        <v>26</v>
      </c>
      <c r="M62" s="5">
        <v>14</v>
      </c>
      <c r="N62" s="5">
        <v>19</v>
      </c>
      <c r="O62" s="5">
        <v>616</v>
      </c>
      <c r="P62" s="5">
        <v>231</v>
      </c>
      <c r="Q62" s="5">
        <v>39</v>
      </c>
      <c r="R62" s="5">
        <v>385</v>
      </c>
      <c r="S62" s="5">
        <v>220</v>
      </c>
      <c r="T62" s="5">
        <v>269</v>
      </c>
      <c r="U62" s="6">
        <v>103</v>
      </c>
      <c r="V62" s="6">
        <v>120</v>
      </c>
      <c r="W62" s="6">
        <v>413</v>
      </c>
      <c r="X62" s="6">
        <v>258</v>
      </c>
      <c r="Y62" s="6">
        <v>367</v>
      </c>
      <c r="Z62" s="6">
        <v>15</v>
      </c>
      <c r="AA62" s="6">
        <v>217</v>
      </c>
      <c r="AB62" s="6"/>
      <c r="AC62" s="6"/>
      <c r="AD62" s="22">
        <f t="shared" si="4"/>
        <v>7460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0.399999999999999" x14ac:dyDescent="0.3">
      <c r="B63" s="21" t="s">
        <v>57</v>
      </c>
      <c r="C63" s="5">
        <v>19</v>
      </c>
      <c r="D63" s="5">
        <v>7</v>
      </c>
      <c r="E63" s="5">
        <v>17</v>
      </c>
      <c r="F63" s="5">
        <v>19</v>
      </c>
      <c r="G63" s="5">
        <v>25</v>
      </c>
      <c r="H63" s="5">
        <v>5939</v>
      </c>
      <c r="I63" s="5">
        <v>16</v>
      </c>
      <c r="J63" s="5">
        <v>64</v>
      </c>
      <c r="K63" s="5">
        <v>29</v>
      </c>
      <c r="L63" s="5">
        <v>98</v>
      </c>
      <c r="M63" s="5">
        <v>9</v>
      </c>
      <c r="N63" s="5">
        <v>63</v>
      </c>
      <c r="O63" s="5">
        <v>879</v>
      </c>
      <c r="P63" s="5">
        <v>366</v>
      </c>
      <c r="Q63" s="5">
        <v>56</v>
      </c>
      <c r="R63" s="5">
        <v>465</v>
      </c>
      <c r="S63" s="5">
        <v>145</v>
      </c>
      <c r="T63" s="5">
        <v>240</v>
      </c>
      <c r="U63" s="6">
        <v>179</v>
      </c>
      <c r="V63" s="6">
        <v>122</v>
      </c>
      <c r="W63" s="6">
        <v>394</v>
      </c>
      <c r="X63" s="6">
        <v>268</v>
      </c>
      <c r="Y63" s="6">
        <v>402</v>
      </c>
      <c r="Z63" s="6">
        <v>308</v>
      </c>
      <c r="AA63" s="6">
        <v>14</v>
      </c>
      <c r="AB63" s="6"/>
      <c r="AC63" s="6"/>
      <c r="AD63" s="22">
        <f t="shared" si="4"/>
        <v>10143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 t="shared" ref="C66:AC66" si="7">SUM(C39:C64)</f>
        <v>1461</v>
      </c>
      <c r="D66" s="23">
        <f t="shared" si="7"/>
        <v>749</v>
      </c>
      <c r="E66" s="23">
        <f t="shared" si="7"/>
        <v>571</v>
      </c>
      <c r="F66" s="23">
        <f t="shared" si="7"/>
        <v>611</v>
      </c>
      <c r="G66" s="23">
        <f t="shared" si="7"/>
        <v>795</v>
      </c>
      <c r="H66" s="23">
        <f t="shared" si="7"/>
        <v>43920</v>
      </c>
      <c r="I66" s="23">
        <f t="shared" si="7"/>
        <v>496</v>
      </c>
      <c r="J66" s="23">
        <f t="shared" si="7"/>
        <v>984</v>
      </c>
      <c r="K66" s="23">
        <f t="shared" si="7"/>
        <v>692</v>
      </c>
      <c r="L66" s="23">
        <f t="shared" si="7"/>
        <v>920</v>
      </c>
      <c r="M66" s="23">
        <f t="shared" si="7"/>
        <v>472</v>
      </c>
      <c r="N66" s="23">
        <f t="shared" si="7"/>
        <v>668</v>
      </c>
      <c r="O66" s="23">
        <f t="shared" si="7"/>
        <v>7323</v>
      </c>
      <c r="P66" s="23">
        <f t="shared" si="7"/>
        <v>5317</v>
      </c>
      <c r="Q66" s="23">
        <f t="shared" si="7"/>
        <v>1291</v>
      </c>
      <c r="R66" s="23">
        <f t="shared" si="7"/>
        <v>6451</v>
      </c>
      <c r="S66" s="23">
        <f t="shared" si="7"/>
        <v>2533</v>
      </c>
      <c r="T66" s="23">
        <f t="shared" si="7"/>
        <v>8262</v>
      </c>
      <c r="U66" s="23">
        <f t="shared" si="7"/>
        <v>6279</v>
      </c>
      <c r="V66" s="23">
        <f t="shared" si="7"/>
        <v>4014</v>
      </c>
      <c r="W66" s="23">
        <f t="shared" si="7"/>
        <v>9962</v>
      </c>
      <c r="X66" s="23">
        <f t="shared" si="7"/>
        <v>5668</v>
      </c>
      <c r="Y66" s="23">
        <f t="shared" si="7"/>
        <v>9158</v>
      </c>
      <c r="Z66" s="23">
        <f t="shared" si="7"/>
        <v>6730</v>
      </c>
      <c r="AA66" s="23">
        <f t="shared" si="7"/>
        <v>8284</v>
      </c>
      <c r="AB66" s="23">
        <f t="shared" si="7"/>
        <v>0</v>
      </c>
      <c r="AC66" s="23">
        <f t="shared" si="7"/>
        <v>0</v>
      </c>
      <c r="AD66" s="23">
        <f>SUM(AD39:AD65)</f>
        <v>133611</v>
      </c>
    </row>
    <row r="69" spans="2:59" x14ac:dyDescent="0.3">
      <c r="B69" s="3" t="str">
        <f>+B37</f>
        <v>01 al 31 Diciembre</v>
      </c>
      <c r="E69" t="s">
        <v>28</v>
      </c>
    </row>
    <row r="70" spans="2:59" ht="72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0</v>
      </c>
      <c r="D71" s="5">
        <v>2</v>
      </c>
      <c r="E71" s="5">
        <v>5</v>
      </c>
      <c r="F71" s="5">
        <v>3</v>
      </c>
      <c r="G71" s="5">
        <v>11</v>
      </c>
      <c r="H71" s="5">
        <v>319</v>
      </c>
      <c r="I71" s="5">
        <v>15</v>
      </c>
      <c r="J71" s="5">
        <v>13</v>
      </c>
      <c r="K71" s="5">
        <v>37</v>
      </c>
      <c r="L71" s="5">
        <v>26</v>
      </c>
      <c r="M71" s="5">
        <v>60</v>
      </c>
      <c r="N71" s="5">
        <v>33</v>
      </c>
      <c r="O71" s="5">
        <v>59</v>
      </c>
      <c r="P71" s="5">
        <v>5</v>
      </c>
      <c r="Q71" s="5">
        <v>1</v>
      </c>
      <c r="R71" s="5">
        <v>1</v>
      </c>
      <c r="S71" s="5">
        <v>2</v>
      </c>
      <c r="T71" s="5">
        <v>21</v>
      </c>
      <c r="U71" s="6">
        <v>1</v>
      </c>
      <c r="V71" s="6">
        <v>7</v>
      </c>
      <c r="W71" s="6">
        <v>12</v>
      </c>
      <c r="X71" s="6">
        <v>4</v>
      </c>
      <c r="Y71" s="6">
        <v>7</v>
      </c>
      <c r="Z71" s="6">
        <v>0</v>
      </c>
      <c r="AA71" s="6">
        <v>1</v>
      </c>
      <c r="AB71" s="6"/>
      <c r="AC71" s="6"/>
      <c r="AD71" s="22">
        <f>SUM(C71:AC71)</f>
        <v>645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3">
      <c r="B72" s="21" t="s">
        <v>50</v>
      </c>
      <c r="C72" s="5">
        <v>1</v>
      </c>
      <c r="D72" s="5">
        <v>1</v>
      </c>
      <c r="E72" s="5">
        <v>2</v>
      </c>
      <c r="F72" s="5">
        <v>5</v>
      </c>
      <c r="G72" s="5">
        <v>7</v>
      </c>
      <c r="H72" s="5">
        <v>94</v>
      </c>
      <c r="I72" s="5">
        <v>27</v>
      </c>
      <c r="J72" s="5">
        <v>1</v>
      </c>
      <c r="K72" s="5">
        <v>10</v>
      </c>
      <c r="L72" s="5">
        <v>2</v>
      </c>
      <c r="M72" s="5">
        <v>2</v>
      </c>
      <c r="N72" s="5">
        <v>49</v>
      </c>
      <c r="O72" s="5">
        <v>18</v>
      </c>
      <c r="P72" s="5">
        <v>16</v>
      </c>
      <c r="Q72" s="5">
        <v>17</v>
      </c>
      <c r="R72" s="5">
        <v>8</v>
      </c>
      <c r="S72" s="5">
        <v>2</v>
      </c>
      <c r="T72" s="5">
        <v>4</v>
      </c>
      <c r="U72" s="6">
        <v>2</v>
      </c>
      <c r="V72" s="6">
        <v>0</v>
      </c>
      <c r="W72" s="6">
        <v>1</v>
      </c>
      <c r="X72" s="6">
        <v>4</v>
      </c>
      <c r="Y72" s="6">
        <v>3</v>
      </c>
      <c r="Z72" s="6">
        <v>1</v>
      </c>
      <c r="AA72" s="6">
        <v>5</v>
      </c>
      <c r="AB72" s="6"/>
      <c r="AC72" s="6"/>
      <c r="AD72" s="22">
        <f t="shared" ref="AD72:AD97" si="8">SUM(C72:AB72)</f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3">
      <c r="B73" s="21" t="s">
        <v>61</v>
      </c>
      <c r="C73" s="5">
        <v>7</v>
      </c>
      <c r="D73" s="5">
        <v>0</v>
      </c>
      <c r="E73" s="5">
        <v>1</v>
      </c>
      <c r="F73" s="5">
        <v>4</v>
      </c>
      <c r="G73" s="5">
        <v>10</v>
      </c>
      <c r="H73" s="5">
        <v>114</v>
      </c>
      <c r="I73" s="5">
        <v>38</v>
      </c>
      <c r="J73" s="5">
        <v>5</v>
      </c>
      <c r="K73" s="5">
        <v>5</v>
      </c>
      <c r="L73" s="5">
        <v>14</v>
      </c>
      <c r="M73" s="5">
        <v>20</v>
      </c>
      <c r="N73" s="5">
        <v>65</v>
      </c>
      <c r="O73" s="5">
        <v>47</v>
      </c>
      <c r="P73" s="5">
        <v>3</v>
      </c>
      <c r="Q73" s="5">
        <v>3</v>
      </c>
      <c r="R73" s="5">
        <v>2</v>
      </c>
      <c r="S73" s="5">
        <v>2</v>
      </c>
      <c r="T73" s="5">
        <v>9</v>
      </c>
      <c r="U73" s="6">
        <v>0</v>
      </c>
      <c r="V73" s="6">
        <v>1</v>
      </c>
      <c r="W73" s="6">
        <v>17</v>
      </c>
      <c r="X73" s="6">
        <v>5</v>
      </c>
      <c r="Y73" s="6">
        <v>0</v>
      </c>
      <c r="Z73" s="6">
        <v>3</v>
      </c>
      <c r="AA73" s="6">
        <v>5</v>
      </c>
      <c r="AB73" s="6"/>
      <c r="AC73" s="6"/>
      <c r="AD73" s="22">
        <f t="shared" si="8"/>
        <v>380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3">
      <c r="B74" s="21" t="s">
        <v>7</v>
      </c>
      <c r="C74" s="5">
        <v>4</v>
      </c>
      <c r="D74" s="5">
        <v>1</v>
      </c>
      <c r="E74" s="5">
        <v>1</v>
      </c>
      <c r="F74" s="5">
        <v>0</v>
      </c>
      <c r="G74" s="5">
        <v>1</v>
      </c>
      <c r="H74" s="5">
        <v>43</v>
      </c>
      <c r="I74" s="5">
        <v>15</v>
      </c>
      <c r="J74" s="5">
        <v>9</v>
      </c>
      <c r="K74" s="5">
        <v>9</v>
      </c>
      <c r="L74" s="5">
        <v>5</v>
      </c>
      <c r="M74" s="5">
        <v>5</v>
      </c>
      <c r="N74" s="5">
        <v>16</v>
      </c>
      <c r="O74" s="5">
        <v>6</v>
      </c>
      <c r="P74" s="5">
        <v>3</v>
      </c>
      <c r="Q74" s="5">
        <v>0</v>
      </c>
      <c r="R74" s="5">
        <v>1</v>
      </c>
      <c r="S74" s="5">
        <v>4</v>
      </c>
      <c r="T74" s="5">
        <v>3</v>
      </c>
      <c r="U74" s="6">
        <v>29</v>
      </c>
      <c r="V74" s="6">
        <v>0</v>
      </c>
      <c r="W74" s="6">
        <v>3</v>
      </c>
      <c r="X74" s="6">
        <v>0</v>
      </c>
      <c r="Y74" s="6">
        <v>2</v>
      </c>
      <c r="Z74" s="6">
        <v>0</v>
      </c>
      <c r="AA74" s="6">
        <v>1</v>
      </c>
      <c r="AB74" s="6"/>
      <c r="AC74" s="6"/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3">
      <c r="B75" s="21" t="s">
        <v>8</v>
      </c>
      <c r="C75" s="5">
        <v>26</v>
      </c>
      <c r="D75" s="5">
        <v>8</v>
      </c>
      <c r="E75" s="5">
        <v>7</v>
      </c>
      <c r="F75" s="5">
        <v>3</v>
      </c>
      <c r="G75" s="5">
        <v>0</v>
      </c>
      <c r="H75" s="5">
        <v>107</v>
      </c>
      <c r="I75" s="5">
        <v>8</v>
      </c>
      <c r="J75" s="5">
        <v>13</v>
      </c>
      <c r="K75" s="5">
        <v>31</v>
      </c>
      <c r="L75" s="5">
        <v>13</v>
      </c>
      <c r="M75" s="5">
        <v>11</v>
      </c>
      <c r="N75" s="5">
        <v>29</v>
      </c>
      <c r="O75" s="5">
        <v>26</v>
      </c>
      <c r="P75" s="5">
        <v>7</v>
      </c>
      <c r="Q75" s="5">
        <v>6</v>
      </c>
      <c r="R75" s="5">
        <v>8</v>
      </c>
      <c r="S75" s="5">
        <v>1</v>
      </c>
      <c r="T75" s="5">
        <v>21</v>
      </c>
      <c r="U75" s="6">
        <v>14</v>
      </c>
      <c r="V75" s="6">
        <v>1</v>
      </c>
      <c r="W75" s="6">
        <v>5</v>
      </c>
      <c r="X75" s="6">
        <v>6</v>
      </c>
      <c r="Y75" s="6">
        <v>13</v>
      </c>
      <c r="Z75" s="6">
        <v>6</v>
      </c>
      <c r="AA75" s="6">
        <v>15</v>
      </c>
      <c r="AB75" s="6"/>
      <c r="AC75" s="6"/>
      <c r="AD75" s="22">
        <f t="shared" si="8"/>
        <v>385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3">
      <c r="B76" s="21" t="s">
        <v>62</v>
      </c>
      <c r="C76" s="5">
        <v>269</v>
      </c>
      <c r="D76" s="5">
        <v>107</v>
      </c>
      <c r="E76" s="5">
        <v>120</v>
      </c>
      <c r="F76" s="5">
        <v>40</v>
      </c>
      <c r="G76" s="5">
        <v>103</v>
      </c>
      <c r="H76" s="5">
        <v>218</v>
      </c>
      <c r="I76" s="5">
        <v>8</v>
      </c>
      <c r="J76" s="5">
        <v>27</v>
      </c>
      <c r="K76" s="5">
        <v>136</v>
      </c>
      <c r="L76" s="5">
        <v>73</v>
      </c>
      <c r="M76" s="5">
        <v>51</v>
      </c>
      <c r="N76" s="5">
        <v>49</v>
      </c>
      <c r="O76" s="5">
        <v>119</v>
      </c>
      <c r="P76" s="5">
        <v>112</v>
      </c>
      <c r="Q76" s="5">
        <v>77</v>
      </c>
      <c r="R76" s="5">
        <v>548</v>
      </c>
      <c r="S76" s="5">
        <v>146</v>
      </c>
      <c r="T76" s="5">
        <v>891</v>
      </c>
      <c r="U76" s="6">
        <v>763</v>
      </c>
      <c r="V76" s="6">
        <v>523</v>
      </c>
      <c r="W76" s="6">
        <v>2015</v>
      </c>
      <c r="X76" s="6">
        <v>1049</v>
      </c>
      <c r="Y76" s="6">
        <v>1503</v>
      </c>
      <c r="Z76" s="6">
        <v>1084</v>
      </c>
      <c r="AA76" s="6">
        <v>1685</v>
      </c>
      <c r="AB76" s="6"/>
      <c r="AC76" s="6"/>
      <c r="AD76" s="22">
        <f t="shared" si="8"/>
        <v>11716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x14ac:dyDescent="0.3">
      <c r="B77" s="21" t="s">
        <v>10</v>
      </c>
      <c r="C77" s="5">
        <v>7</v>
      </c>
      <c r="D77" s="5">
        <v>20</v>
      </c>
      <c r="E77" s="5">
        <v>27</v>
      </c>
      <c r="F77" s="5">
        <v>3</v>
      </c>
      <c r="G77" s="5">
        <v>22</v>
      </c>
      <c r="H77" s="5">
        <v>16</v>
      </c>
      <c r="I77" s="5">
        <v>0</v>
      </c>
      <c r="J77" s="5">
        <v>3</v>
      </c>
      <c r="K77" s="5">
        <v>7</v>
      </c>
      <c r="L77" s="5">
        <v>5</v>
      </c>
      <c r="M77" s="5">
        <v>2</v>
      </c>
      <c r="N77" s="5">
        <v>19</v>
      </c>
      <c r="O77" s="5">
        <v>0</v>
      </c>
      <c r="P77" s="5">
        <v>0</v>
      </c>
      <c r="Q77" s="5">
        <v>0</v>
      </c>
      <c r="R77" s="5">
        <v>3</v>
      </c>
      <c r="S77" s="5">
        <v>3</v>
      </c>
      <c r="T77" s="5">
        <v>19</v>
      </c>
      <c r="U77" s="6">
        <v>13</v>
      </c>
      <c r="V77" s="6">
        <v>0</v>
      </c>
      <c r="W77" s="6">
        <v>2</v>
      </c>
      <c r="X77" s="6">
        <v>4</v>
      </c>
      <c r="Y77" s="6">
        <v>30</v>
      </c>
      <c r="Z77" s="6">
        <v>4</v>
      </c>
      <c r="AA77" s="6">
        <v>9</v>
      </c>
      <c r="AB77" s="6"/>
      <c r="AC77" s="6"/>
      <c r="AD77" s="22">
        <f t="shared" si="8"/>
        <v>218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3">
      <c r="B78" s="21" t="s">
        <v>11</v>
      </c>
      <c r="C78" s="5">
        <v>24</v>
      </c>
      <c r="D78" s="5">
        <v>4</v>
      </c>
      <c r="E78" s="5">
        <v>7</v>
      </c>
      <c r="F78" s="5">
        <v>12</v>
      </c>
      <c r="G78" s="5">
        <v>18</v>
      </c>
      <c r="H78" s="5">
        <v>44</v>
      </c>
      <c r="I78" s="5">
        <v>9</v>
      </c>
      <c r="J78" s="5">
        <v>0</v>
      </c>
      <c r="K78" s="5">
        <v>5</v>
      </c>
      <c r="L78" s="5">
        <v>0</v>
      </c>
      <c r="M78" s="5">
        <v>1</v>
      </c>
      <c r="N78" s="5">
        <v>16</v>
      </c>
      <c r="O78" s="5">
        <v>6</v>
      </c>
      <c r="P78" s="5">
        <v>1</v>
      </c>
      <c r="Q78" s="5">
        <v>0</v>
      </c>
      <c r="R78" s="5">
        <v>4</v>
      </c>
      <c r="S78" s="5">
        <v>11</v>
      </c>
      <c r="T78" s="5">
        <v>3</v>
      </c>
      <c r="U78" s="6">
        <v>18</v>
      </c>
      <c r="V78" s="6">
        <v>0</v>
      </c>
      <c r="W78" s="6">
        <v>12</v>
      </c>
      <c r="X78" s="6">
        <v>37</v>
      </c>
      <c r="Y78" s="6">
        <v>0</v>
      </c>
      <c r="Z78" s="6">
        <v>12</v>
      </c>
      <c r="AA78" s="6">
        <v>5</v>
      </c>
      <c r="AB78" s="6"/>
      <c r="AC78" s="6"/>
      <c r="AD78" s="22">
        <f t="shared" si="8"/>
        <v>249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3">
      <c r="B79" s="21" t="s">
        <v>63</v>
      </c>
      <c r="C79" s="5">
        <v>88</v>
      </c>
      <c r="D79" s="5">
        <v>23</v>
      </c>
      <c r="E79" s="5">
        <v>12</v>
      </c>
      <c r="F79" s="5">
        <v>14</v>
      </c>
      <c r="G79" s="5">
        <v>58</v>
      </c>
      <c r="H79" s="5">
        <v>205</v>
      </c>
      <c r="I79" s="5">
        <v>12</v>
      </c>
      <c r="J79" s="5">
        <v>22</v>
      </c>
      <c r="K79" s="5">
        <v>1</v>
      </c>
      <c r="L79" s="5">
        <v>0</v>
      </c>
      <c r="M79" s="5">
        <v>8</v>
      </c>
      <c r="N79" s="5">
        <v>17</v>
      </c>
      <c r="O79" s="5">
        <v>21</v>
      </c>
      <c r="P79" s="5">
        <v>4</v>
      </c>
      <c r="Q79" s="5">
        <v>0</v>
      </c>
      <c r="R79" s="5">
        <v>14</v>
      </c>
      <c r="S79" s="5">
        <v>3</v>
      </c>
      <c r="T79" s="5">
        <v>18</v>
      </c>
      <c r="U79" s="6">
        <v>6</v>
      </c>
      <c r="V79" s="6">
        <v>18</v>
      </c>
      <c r="W79" s="6">
        <v>12</v>
      </c>
      <c r="X79" s="6">
        <v>31</v>
      </c>
      <c r="Y79" s="6">
        <v>13</v>
      </c>
      <c r="Z79" s="6">
        <v>39</v>
      </c>
      <c r="AA79" s="6">
        <v>18</v>
      </c>
      <c r="AB79" s="6"/>
      <c r="AC79" s="6"/>
      <c r="AD79" s="22">
        <f t="shared" si="8"/>
        <v>657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3">
      <c r="B80" s="21" t="s">
        <v>13</v>
      </c>
      <c r="C80" s="5">
        <v>18</v>
      </c>
      <c r="D80" s="5">
        <v>3</v>
      </c>
      <c r="E80" s="5">
        <v>21</v>
      </c>
      <c r="F80" s="5">
        <v>2</v>
      </c>
      <c r="G80" s="5">
        <v>16</v>
      </c>
      <c r="H80" s="5">
        <v>109</v>
      </c>
      <c r="I80" s="5">
        <v>20</v>
      </c>
      <c r="J80" s="5">
        <v>4</v>
      </c>
      <c r="K80" s="5">
        <v>4</v>
      </c>
      <c r="L80" s="5">
        <v>1</v>
      </c>
      <c r="M80" s="5">
        <v>9</v>
      </c>
      <c r="N80" s="5">
        <v>34</v>
      </c>
      <c r="O80" s="5">
        <v>22</v>
      </c>
      <c r="P80" s="5">
        <v>1</v>
      </c>
      <c r="Q80" s="5">
        <v>0</v>
      </c>
      <c r="R80" s="5">
        <v>20</v>
      </c>
      <c r="S80" s="5">
        <v>2</v>
      </c>
      <c r="T80" s="5">
        <v>19</v>
      </c>
      <c r="U80" s="6">
        <v>5</v>
      </c>
      <c r="V80" s="6">
        <v>1</v>
      </c>
      <c r="W80" s="6">
        <v>4</v>
      </c>
      <c r="X80" s="6">
        <v>6</v>
      </c>
      <c r="Y80" s="6">
        <v>23</v>
      </c>
      <c r="Z80" s="6">
        <v>28</v>
      </c>
      <c r="AA80" s="6">
        <v>23</v>
      </c>
      <c r="AB80" s="6"/>
      <c r="AC80" s="6"/>
      <c r="AD80" s="22">
        <f t="shared" si="8"/>
        <v>395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3">
      <c r="B81" s="21" t="s">
        <v>51</v>
      </c>
      <c r="C81" s="5">
        <v>47</v>
      </c>
      <c r="D81" s="5">
        <v>5</v>
      </c>
      <c r="E81" s="5">
        <v>23</v>
      </c>
      <c r="F81" s="5">
        <v>6</v>
      </c>
      <c r="G81" s="5">
        <v>18</v>
      </c>
      <c r="H81" s="5">
        <v>64</v>
      </c>
      <c r="I81" s="5">
        <v>0</v>
      </c>
      <c r="J81" s="5">
        <v>0</v>
      </c>
      <c r="K81" s="5">
        <v>6</v>
      </c>
      <c r="L81" s="5">
        <v>6</v>
      </c>
      <c r="M81" s="5">
        <v>3</v>
      </c>
      <c r="N81" s="5">
        <v>13</v>
      </c>
      <c r="O81" s="5">
        <v>4</v>
      </c>
      <c r="P81" s="5">
        <v>9</v>
      </c>
      <c r="Q81" s="5">
        <v>0</v>
      </c>
      <c r="R81" s="5">
        <v>1</v>
      </c>
      <c r="S81" s="5">
        <v>19</v>
      </c>
      <c r="T81" s="5">
        <v>2</v>
      </c>
      <c r="U81" s="6">
        <v>5</v>
      </c>
      <c r="V81" s="6">
        <v>11</v>
      </c>
      <c r="W81" s="6">
        <v>6</v>
      </c>
      <c r="X81" s="6">
        <v>4</v>
      </c>
      <c r="Y81" s="6">
        <v>6</v>
      </c>
      <c r="Z81" s="6">
        <v>9</v>
      </c>
      <c r="AA81" s="6">
        <v>30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3">
      <c r="B82" s="21" t="s">
        <v>15</v>
      </c>
      <c r="C82" s="5">
        <v>33</v>
      </c>
      <c r="D82" s="5">
        <v>43</v>
      </c>
      <c r="E82" s="5">
        <v>64</v>
      </c>
      <c r="F82" s="5">
        <v>12</v>
      </c>
      <c r="G82" s="5">
        <v>20</v>
      </c>
      <c r="H82" s="5">
        <v>80</v>
      </c>
      <c r="I82" s="5">
        <v>23</v>
      </c>
      <c r="J82" s="5">
        <v>18</v>
      </c>
      <c r="K82" s="5">
        <v>16</v>
      </c>
      <c r="L82" s="5">
        <v>52</v>
      </c>
      <c r="M82" s="5">
        <v>16</v>
      </c>
      <c r="N82" s="5">
        <v>0</v>
      </c>
      <c r="O82" s="5">
        <v>12</v>
      </c>
      <c r="P82" s="5">
        <v>4</v>
      </c>
      <c r="Q82" s="5">
        <v>0</v>
      </c>
      <c r="R82" s="5">
        <v>25</v>
      </c>
      <c r="S82" s="5">
        <v>6</v>
      </c>
      <c r="T82" s="5">
        <v>2</v>
      </c>
      <c r="U82" s="6">
        <v>15</v>
      </c>
      <c r="V82" s="6">
        <v>3</v>
      </c>
      <c r="W82" s="6">
        <v>34</v>
      </c>
      <c r="X82" s="6">
        <v>6</v>
      </c>
      <c r="Y82" s="6">
        <v>12</v>
      </c>
      <c r="Z82" s="6">
        <v>2</v>
      </c>
      <c r="AA82" s="6">
        <v>16</v>
      </c>
      <c r="AB82" s="6"/>
      <c r="AC82" s="6"/>
      <c r="AD82" s="22">
        <f t="shared" si="8"/>
        <v>514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3">
      <c r="B83" s="21" t="s">
        <v>16</v>
      </c>
      <c r="C83" s="5">
        <v>50</v>
      </c>
      <c r="D83" s="5">
        <v>9</v>
      </c>
      <c r="E83" s="5">
        <v>35</v>
      </c>
      <c r="F83" s="5">
        <v>7</v>
      </c>
      <c r="G83" s="5">
        <v>42</v>
      </c>
      <c r="H83" s="5">
        <v>114</v>
      </c>
      <c r="I83" s="5">
        <v>2</v>
      </c>
      <c r="J83" s="5">
        <v>6</v>
      </c>
      <c r="K83" s="5">
        <v>26</v>
      </c>
      <c r="L83" s="5">
        <v>21</v>
      </c>
      <c r="M83" s="5">
        <v>9</v>
      </c>
      <c r="N83" s="5">
        <v>7</v>
      </c>
      <c r="O83" s="5">
        <v>0</v>
      </c>
      <c r="P83" s="5">
        <v>51</v>
      </c>
      <c r="Q83" s="5">
        <v>26</v>
      </c>
      <c r="R83" s="5">
        <v>96</v>
      </c>
      <c r="S83" s="5">
        <v>51</v>
      </c>
      <c r="T83" s="5">
        <v>178</v>
      </c>
      <c r="U83" s="6">
        <v>161</v>
      </c>
      <c r="V83" s="6">
        <v>74</v>
      </c>
      <c r="W83" s="6">
        <v>229</v>
      </c>
      <c r="X83" s="6">
        <v>111</v>
      </c>
      <c r="Y83" s="6">
        <v>252</v>
      </c>
      <c r="Z83" s="6">
        <v>137</v>
      </c>
      <c r="AA83" s="6">
        <v>208</v>
      </c>
      <c r="AB83" s="6"/>
      <c r="AC83" s="6"/>
      <c r="AD83" s="22">
        <f t="shared" si="8"/>
        <v>1902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x14ac:dyDescent="0.3">
      <c r="B84" s="21" t="s">
        <v>64</v>
      </c>
      <c r="C84" s="5">
        <v>1</v>
      </c>
      <c r="D84" s="5">
        <v>31</v>
      </c>
      <c r="E84" s="5">
        <v>0</v>
      </c>
      <c r="F84" s="5">
        <v>2</v>
      </c>
      <c r="G84" s="5">
        <v>1</v>
      </c>
      <c r="H84" s="5">
        <v>133</v>
      </c>
      <c r="I84" s="5">
        <v>4</v>
      </c>
      <c r="J84" s="5">
        <v>0</v>
      </c>
      <c r="K84" s="5">
        <v>7</v>
      </c>
      <c r="L84" s="5">
        <v>5</v>
      </c>
      <c r="M84" s="5">
        <v>1</v>
      </c>
      <c r="N84" s="5">
        <v>14</v>
      </c>
      <c r="O84" s="5">
        <v>53</v>
      </c>
      <c r="P84" s="5">
        <v>4</v>
      </c>
      <c r="Q84" s="5">
        <v>32</v>
      </c>
      <c r="R84" s="5">
        <v>123</v>
      </c>
      <c r="S84" s="5">
        <v>27</v>
      </c>
      <c r="T84" s="5">
        <v>128</v>
      </c>
      <c r="U84" s="6">
        <v>96</v>
      </c>
      <c r="V84" s="6">
        <v>29</v>
      </c>
      <c r="W84" s="6">
        <v>152</v>
      </c>
      <c r="X84" s="6">
        <v>86</v>
      </c>
      <c r="Y84" s="6">
        <v>125</v>
      </c>
      <c r="Z84" s="6">
        <v>168</v>
      </c>
      <c r="AA84" s="6">
        <v>169</v>
      </c>
      <c r="AB84" s="6"/>
      <c r="AC84" s="6"/>
      <c r="AD84" s="22">
        <f t="shared" si="8"/>
        <v>1391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3">
      <c r="B85" s="21" t="s">
        <v>18</v>
      </c>
      <c r="C85" s="5">
        <v>1</v>
      </c>
      <c r="D85" s="5">
        <v>6</v>
      </c>
      <c r="E85" s="5">
        <v>0</v>
      </c>
      <c r="F85" s="5">
        <v>0</v>
      </c>
      <c r="G85" s="5">
        <v>9</v>
      </c>
      <c r="H85" s="5">
        <v>55</v>
      </c>
      <c r="I85" s="5">
        <v>0</v>
      </c>
      <c r="J85" s="5">
        <v>1</v>
      </c>
      <c r="K85" s="5">
        <v>11</v>
      </c>
      <c r="L85" s="5">
        <v>0</v>
      </c>
      <c r="M85" s="5">
        <v>0</v>
      </c>
      <c r="N85" s="5">
        <v>0</v>
      </c>
      <c r="O85" s="5">
        <v>38</v>
      </c>
      <c r="P85" s="5">
        <v>50</v>
      </c>
      <c r="Q85" s="5">
        <v>0</v>
      </c>
      <c r="R85" s="5">
        <v>0</v>
      </c>
      <c r="S85" s="5">
        <v>3</v>
      </c>
      <c r="T85" s="5">
        <v>33</v>
      </c>
      <c r="U85" s="6">
        <v>17</v>
      </c>
      <c r="V85" s="6">
        <v>2</v>
      </c>
      <c r="W85" s="6">
        <v>26</v>
      </c>
      <c r="X85" s="6">
        <v>8</v>
      </c>
      <c r="Y85" s="6">
        <v>86</v>
      </c>
      <c r="Z85" s="6">
        <v>31</v>
      </c>
      <c r="AA85" s="6">
        <v>35</v>
      </c>
      <c r="AB85" s="6"/>
      <c r="AC85" s="6"/>
      <c r="AD85" s="22">
        <f t="shared" si="8"/>
        <v>412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3">
      <c r="B86" s="21" t="s">
        <v>19</v>
      </c>
      <c r="C86" s="5">
        <v>0</v>
      </c>
      <c r="D86" s="5">
        <v>5</v>
      </c>
      <c r="E86" s="5">
        <v>3</v>
      </c>
      <c r="F86" s="5">
        <v>3</v>
      </c>
      <c r="G86" s="5">
        <v>5</v>
      </c>
      <c r="H86" s="5">
        <v>639</v>
      </c>
      <c r="I86" s="5">
        <v>5</v>
      </c>
      <c r="J86" s="5">
        <v>21</v>
      </c>
      <c r="K86" s="5">
        <v>19</v>
      </c>
      <c r="L86" s="5">
        <v>8</v>
      </c>
      <c r="M86" s="5">
        <v>2</v>
      </c>
      <c r="N86" s="5">
        <v>15</v>
      </c>
      <c r="O86" s="5">
        <v>166</v>
      </c>
      <c r="P86" s="5">
        <v>137</v>
      </c>
      <c r="Q86" s="5">
        <v>2</v>
      </c>
      <c r="R86" s="5">
        <v>8</v>
      </c>
      <c r="S86" s="5">
        <v>15</v>
      </c>
      <c r="T86" s="5">
        <v>120</v>
      </c>
      <c r="U86" s="6">
        <v>40</v>
      </c>
      <c r="V86" s="6">
        <v>36</v>
      </c>
      <c r="W86" s="6">
        <v>75</v>
      </c>
      <c r="X86" s="6">
        <v>40</v>
      </c>
      <c r="Y86" s="6">
        <v>87</v>
      </c>
      <c r="Z86" s="6">
        <v>84</v>
      </c>
      <c r="AA86" s="6">
        <v>167</v>
      </c>
      <c r="AB86" s="6"/>
      <c r="AC86" s="6"/>
      <c r="AD86" s="22">
        <f t="shared" si="8"/>
        <v>1702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3">
      <c r="B87" s="21" t="s">
        <v>65</v>
      </c>
      <c r="C87" s="5">
        <v>1</v>
      </c>
      <c r="D87" s="5">
        <v>1</v>
      </c>
      <c r="E87" s="5">
        <v>1</v>
      </c>
      <c r="F87" s="5">
        <v>2</v>
      </c>
      <c r="G87" s="5">
        <v>0</v>
      </c>
      <c r="H87" s="5">
        <v>166</v>
      </c>
      <c r="I87" s="5">
        <v>0</v>
      </c>
      <c r="J87" s="5">
        <v>8</v>
      </c>
      <c r="K87" s="5">
        <v>0</v>
      </c>
      <c r="L87" s="5">
        <v>20</v>
      </c>
      <c r="M87" s="5">
        <v>3</v>
      </c>
      <c r="N87" s="5">
        <v>2</v>
      </c>
      <c r="O87" s="5">
        <v>34</v>
      </c>
      <c r="P87" s="5">
        <v>37</v>
      </c>
      <c r="Q87" s="5">
        <v>12</v>
      </c>
      <c r="R87" s="5">
        <v>10</v>
      </c>
      <c r="S87" s="5">
        <v>0</v>
      </c>
      <c r="T87" s="5">
        <v>68</v>
      </c>
      <c r="U87" s="5">
        <v>14</v>
      </c>
      <c r="V87" s="5">
        <v>24</v>
      </c>
      <c r="W87" s="5">
        <v>110</v>
      </c>
      <c r="X87" s="5">
        <v>71</v>
      </c>
      <c r="Y87" s="5">
        <v>116</v>
      </c>
      <c r="Z87" s="5">
        <v>58</v>
      </c>
      <c r="AA87" s="5">
        <v>148</v>
      </c>
      <c r="AB87" s="5"/>
      <c r="AC87" s="6"/>
      <c r="AD87" s="22">
        <f t="shared" si="8"/>
        <v>906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0.399999999999999" x14ac:dyDescent="0.3">
      <c r="B88" s="21" t="s">
        <v>21</v>
      </c>
      <c r="C88" s="5">
        <v>7</v>
      </c>
      <c r="D88" s="5">
        <v>5</v>
      </c>
      <c r="E88" s="5">
        <v>9</v>
      </c>
      <c r="F88" s="5">
        <v>1</v>
      </c>
      <c r="G88" s="5">
        <v>12</v>
      </c>
      <c r="H88" s="5">
        <v>1070</v>
      </c>
      <c r="I88" s="5">
        <v>12</v>
      </c>
      <c r="J88" s="5">
        <v>0</v>
      </c>
      <c r="K88" s="5">
        <v>14</v>
      </c>
      <c r="L88" s="5">
        <v>10</v>
      </c>
      <c r="M88" s="5">
        <v>2</v>
      </c>
      <c r="N88" s="5">
        <v>4</v>
      </c>
      <c r="O88" s="5">
        <v>241</v>
      </c>
      <c r="P88" s="5">
        <v>125</v>
      </c>
      <c r="Q88" s="5">
        <v>26</v>
      </c>
      <c r="R88" s="5">
        <v>87</v>
      </c>
      <c r="S88" s="5">
        <v>69</v>
      </c>
      <c r="T88" s="5">
        <v>3</v>
      </c>
      <c r="U88" s="6">
        <v>187</v>
      </c>
      <c r="V88" s="6">
        <v>22</v>
      </c>
      <c r="W88" s="6">
        <v>304</v>
      </c>
      <c r="X88" s="6">
        <v>143</v>
      </c>
      <c r="Y88" s="6">
        <v>130</v>
      </c>
      <c r="Z88" s="6">
        <v>138</v>
      </c>
      <c r="AA88" s="6">
        <v>233</v>
      </c>
      <c r="AB88" s="6"/>
      <c r="AC88" s="6"/>
      <c r="AD88" s="22">
        <f t="shared" si="8"/>
        <v>2854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3">
      <c r="B89" s="21" t="s">
        <v>66</v>
      </c>
      <c r="C89" s="5">
        <v>1</v>
      </c>
      <c r="D89" s="5">
        <v>1</v>
      </c>
      <c r="E89" s="5">
        <v>0</v>
      </c>
      <c r="F89" s="5">
        <v>16</v>
      </c>
      <c r="G89" s="5">
        <v>7</v>
      </c>
      <c r="H89" s="5">
        <v>822</v>
      </c>
      <c r="I89" s="5">
        <v>5</v>
      </c>
      <c r="J89" s="5">
        <v>20</v>
      </c>
      <c r="K89" s="5">
        <v>12</v>
      </c>
      <c r="L89" s="5">
        <v>8</v>
      </c>
      <c r="M89" s="5">
        <v>1</v>
      </c>
      <c r="N89" s="5">
        <v>29</v>
      </c>
      <c r="O89" s="5">
        <v>263</v>
      </c>
      <c r="P89" s="5">
        <v>133</v>
      </c>
      <c r="Q89" s="5">
        <v>12</v>
      </c>
      <c r="R89" s="5">
        <v>35</v>
      </c>
      <c r="S89" s="5">
        <v>18</v>
      </c>
      <c r="T89" s="5">
        <v>198</v>
      </c>
      <c r="U89" s="6">
        <v>12</v>
      </c>
      <c r="V89" s="6">
        <v>11</v>
      </c>
      <c r="W89" s="6">
        <v>91</v>
      </c>
      <c r="X89" s="6">
        <v>26</v>
      </c>
      <c r="Y89" s="6">
        <v>118</v>
      </c>
      <c r="Z89" s="6">
        <v>98</v>
      </c>
      <c r="AA89" s="6">
        <v>154</v>
      </c>
      <c r="AB89" s="6"/>
      <c r="AC89" s="6"/>
      <c r="AD89" s="22">
        <f t="shared" si="8"/>
        <v>2091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3">
      <c r="B90" s="21" t="s">
        <v>22</v>
      </c>
      <c r="C90" s="5">
        <v>4</v>
      </c>
      <c r="D90" s="5">
        <v>0</v>
      </c>
      <c r="E90" s="5">
        <v>4</v>
      </c>
      <c r="F90" s="5">
        <v>0</v>
      </c>
      <c r="G90" s="5">
        <v>12</v>
      </c>
      <c r="H90" s="5">
        <v>480</v>
      </c>
      <c r="I90" s="5">
        <v>1</v>
      </c>
      <c r="J90" s="5">
        <v>2</v>
      </c>
      <c r="K90" s="5">
        <v>9</v>
      </c>
      <c r="L90" s="5">
        <v>0</v>
      </c>
      <c r="M90" s="5">
        <v>26</v>
      </c>
      <c r="N90" s="5">
        <v>5</v>
      </c>
      <c r="O90" s="5">
        <v>90</v>
      </c>
      <c r="P90" s="5">
        <v>21</v>
      </c>
      <c r="Q90" s="5">
        <v>1</v>
      </c>
      <c r="R90" s="5">
        <v>36</v>
      </c>
      <c r="S90" s="5">
        <v>31</v>
      </c>
      <c r="T90" s="5">
        <v>20</v>
      </c>
      <c r="U90" s="6">
        <v>8</v>
      </c>
      <c r="V90" s="6">
        <v>6</v>
      </c>
      <c r="W90" s="6">
        <v>62</v>
      </c>
      <c r="X90" s="6">
        <v>85</v>
      </c>
      <c r="Y90" s="6">
        <v>23</v>
      </c>
      <c r="Z90" s="6">
        <v>67</v>
      </c>
      <c r="AA90" s="6">
        <v>56</v>
      </c>
      <c r="AB90" s="6"/>
      <c r="AC90" s="6"/>
      <c r="AD90" s="22">
        <f t="shared" si="8"/>
        <v>1049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3">
      <c r="B91" s="21" t="s">
        <v>23</v>
      </c>
      <c r="C91" s="5">
        <v>4</v>
      </c>
      <c r="D91" s="5">
        <v>2</v>
      </c>
      <c r="E91" s="5">
        <v>4</v>
      </c>
      <c r="F91" s="5">
        <v>2</v>
      </c>
      <c r="G91" s="5">
        <v>10</v>
      </c>
      <c r="H91" s="5">
        <v>1982</v>
      </c>
      <c r="I91" s="5">
        <v>6</v>
      </c>
      <c r="J91" s="5">
        <v>16</v>
      </c>
      <c r="K91" s="5">
        <v>24</v>
      </c>
      <c r="L91" s="5">
        <v>5</v>
      </c>
      <c r="M91" s="5">
        <v>10</v>
      </c>
      <c r="N91" s="5">
        <v>21</v>
      </c>
      <c r="O91" s="5">
        <v>371</v>
      </c>
      <c r="P91" s="5">
        <v>199</v>
      </c>
      <c r="Q91" s="5">
        <v>21</v>
      </c>
      <c r="R91" s="5">
        <v>58</v>
      </c>
      <c r="S91" s="5">
        <v>92</v>
      </c>
      <c r="T91" s="5">
        <v>303</v>
      </c>
      <c r="U91" s="6">
        <v>90</v>
      </c>
      <c r="V91" s="6">
        <v>74</v>
      </c>
      <c r="W91" s="6">
        <v>47</v>
      </c>
      <c r="X91" s="6">
        <v>51</v>
      </c>
      <c r="Y91" s="6">
        <v>207</v>
      </c>
      <c r="Z91" s="6">
        <v>268</v>
      </c>
      <c r="AA91" s="6">
        <v>460</v>
      </c>
      <c r="AB91" s="6"/>
      <c r="AC91" s="6"/>
      <c r="AD91" s="22">
        <f t="shared" si="8"/>
        <v>4327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3">
      <c r="B92" s="21" t="s">
        <v>24</v>
      </c>
      <c r="C92" s="5">
        <v>12</v>
      </c>
      <c r="D92" s="5">
        <v>4</v>
      </c>
      <c r="E92" s="5">
        <v>6</v>
      </c>
      <c r="F92" s="5">
        <v>1</v>
      </c>
      <c r="G92" s="5">
        <v>12</v>
      </c>
      <c r="H92" s="5">
        <v>1138</v>
      </c>
      <c r="I92" s="5">
        <v>2</v>
      </c>
      <c r="J92" s="5">
        <v>33</v>
      </c>
      <c r="K92" s="5">
        <v>21</v>
      </c>
      <c r="L92" s="5">
        <v>13</v>
      </c>
      <c r="M92" s="5">
        <v>14</v>
      </c>
      <c r="N92" s="5">
        <v>5</v>
      </c>
      <c r="O92" s="5">
        <v>192</v>
      </c>
      <c r="P92" s="5">
        <v>112</v>
      </c>
      <c r="Q92" s="5">
        <v>16</v>
      </c>
      <c r="R92" s="5">
        <v>43</v>
      </c>
      <c r="S92" s="5">
        <v>76</v>
      </c>
      <c r="T92" s="5">
        <v>142</v>
      </c>
      <c r="U92" s="6">
        <v>29</v>
      </c>
      <c r="V92" s="6">
        <v>101</v>
      </c>
      <c r="W92" s="6">
        <v>51</v>
      </c>
      <c r="X92" s="6">
        <v>24</v>
      </c>
      <c r="Y92" s="6">
        <v>104</v>
      </c>
      <c r="Z92" s="6">
        <v>165</v>
      </c>
      <c r="AA92" s="6">
        <v>279</v>
      </c>
      <c r="AB92" s="6"/>
      <c r="AC92" s="6"/>
      <c r="AD92" s="22">
        <f t="shared" si="8"/>
        <v>2595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x14ac:dyDescent="0.3">
      <c r="B93" s="21" t="s">
        <v>25</v>
      </c>
      <c r="C93" s="5">
        <v>9</v>
      </c>
      <c r="D93" s="5">
        <v>3</v>
      </c>
      <c r="E93" s="5">
        <v>1</v>
      </c>
      <c r="F93" s="5">
        <v>2</v>
      </c>
      <c r="G93" s="5">
        <v>15</v>
      </c>
      <c r="H93" s="5">
        <v>1531</v>
      </c>
      <c r="I93" s="5">
        <v>41</v>
      </c>
      <c r="J93" s="5">
        <v>0</v>
      </c>
      <c r="K93" s="5">
        <v>11</v>
      </c>
      <c r="L93" s="5">
        <v>18</v>
      </c>
      <c r="M93" s="5">
        <v>3</v>
      </c>
      <c r="N93" s="5">
        <v>21</v>
      </c>
      <c r="O93" s="5">
        <v>356</v>
      </c>
      <c r="P93" s="5">
        <v>137</v>
      </c>
      <c r="Q93" s="5">
        <v>86</v>
      </c>
      <c r="R93" s="5">
        <v>73</v>
      </c>
      <c r="S93" s="5">
        <v>111</v>
      </c>
      <c r="T93" s="5">
        <v>192</v>
      </c>
      <c r="U93" s="6">
        <v>111</v>
      </c>
      <c r="V93" s="6">
        <v>45</v>
      </c>
      <c r="W93" s="6">
        <v>213</v>
      </c>
      <c r="X93" s="6">
        <v>115</v>
      </c>
      <c r="Y93" s="6">
        <v>35</v>
      </c>
      <c r="Z93" s="6">
        <v>311</v>
      </c>
      <c r="AA93" s="6">
        <v>452</v>
      </c>
      <c r="AB93" s="6"/>
      <c r="AC93" s="6"/>
      <c r="AD93" s="22">
        <f t="shared" si="8"/>
        <v>3892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3">
      <c r="B94" s="21" t="s">
        <v>67</v>
      </c>
      <c r="C94" s="5">
        <v>2</v>
      </c>
      <c r="D94" s="5">
        <v>1</v>
      </c>
      <c r="E94" s="5">
        <v>1</v>
      </c>
      <c r="F94" s="5">
        <v>1</v>
      </c>
      <c r="G94" s="5">
        <v>1</v>
      </c>
      <c r="H94" s="5">
        <v>1224</v>
      </c>
      <c r="I94" s="5">
        <v>26</v>
      </c>
      <c r="J94" s="5">
        <v>7</v>
      </c>
      <c r="K94" s="5">
        <v>20</v>
      </c>
      <c r="L94" s="5">
        <v>36</v>
      </c>
      <c r="M94" s="5">
        <v>4</v>
      </c>
      <c r="N94" s="5">
        <v>1</v>
      </c>
      <c r="O94" s="5">
        <v>219</v>
      </c>
      <c r="P94" s="5">
        <v>197</v>
      </c>
      <c r="Q94" s="5">
        <v>34</v>
      </c>
      <c r="R94" s="5">
        <v>67</v>
      </c>
      <c r="S94" s="5">
        <v>47</v>
      </c>
      <c r="T94" s="5">
        <v>118</v>
      </c>
      <c r="U94" s="6">
        <v>107</v>
      </c>
      <c r="V94" s="6">
        <v>84</v>
      </c>
      <c r="W94" s="6">
        <v>301</v>
      </c>
      <c r="X94" s="6">
        <v>156</v>
      </c>
      <c r="Y94" s="6">
        <v>345</v>
      </c>
      <c r="Z94" s="6">
        <v>7</v>
      </c>
      <c r="AA94" s="6">
        <v>184</v>
      </c>
      <c r="AB94" s="6"/>
      <c r="AC94" s="6"/>
      <c r="AD94" s="22">
        <f t="shared" si="8"/>
        <v>3190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0.399999999999999" x14ac:dyDescent="0.3">
      <c r="B95" s="21" t="s">
        <v>57</v>
      </c>
      <c r="C95" s="5">
        <v>5</v>
      </c>
      <c r="D95" s="5">
        <v>9</v>
      </c>
      <c r="E95" s="5">
        <v>19</v>
      </c>
      <c r="F95" s="5">
        <v>1</v>
      </c>
      <c r="G95" s="5">
        <v>23</v>
      </c>
      <c r="H95" s="5">
        <v>2096</v>
      </c>
      <c r="I95" s="5">
        <v>16</v>
      </c>
      <c r="J95" s="5">
        <v>1</v>
      </c>
      <c r="K95" s="5">
        <v>27</v>
      </c>
      <c r="L95" s="5">
        <v>37</v>
      </c>
      <c r="M95" s="5">
        <v>23</v>
      </c>
      <c r="N95" s="5">
        <v>16</v>
      </c>
      <c r="O95" s="5">
        <v>324</v>
      </c>
      <c r="P95" s="5">
        <v>169</v>
      </c>
      <c r="Q95" s="5">
        <v>38</v>
      </c>
      <c r="R95" s="5">
        <v>111</v>
      </c>
      <c r="S95" s="5">
        <v>116</v>
      </c>
      <c r="T95" s="5">
        <v>180</v>
      </c>
      <c r="U95" s="6">
        <v>117</v>
      </c>
      <c r="V95" s="6">
        <v>53</v>
      </c>
      <c r="W95" s="6">
        <v>423</v>
      </c>
      <c r="X95" s="6">
        <v>298</v>
      </c>
      <c r="Y95" s="6">
        <v>441</v>
      </c>
      <c r="Z95" s="6">
        <v>210</v>
      </c>
      <c r="AA95" s="6">
        <v>8</v>
      </c>
      <c r="AB95" s="6"/>
      <c r="AC95" s="6"/>
      <c r="AD95" s="22">
        <f t="shared" si="8"/>
        <v>4761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 t="shared" ref="C98:AC98" si="11">SUM(C71:C96)</f>
        <v>621</v>
      </c>
      <c r="D98" s="23">
        <f t="shared" si="11"/>
        <v>294</v>
      </c>
      <c r="E98" s="23">
        <f t="shared" si="11"/>
        <v>373</v>
      </c>
      <c r="F98" s="23">
        <f t="shared" si="11"/>
        <v>142</v>
      </c>
      <c r="G98" s="23">
        <f t="shared" si="11"/>
        <v>433</v>
      </c>
      <c r="H98" s="23">
        <f t="shared" si="11"/>
        <v>12863</v>
      </c>
      <c r="I98" s="23">
        <f t="shared" si="11"/>
        <v>295</v>
      </c>
      <c r="J98" s="23">
        <f t="shared" si="11"/>
        <v>230</v>
      </c>
      <c r="K98" s="23">
        <f t="shared" si="11"/>
        <v>468</v>
      </c>
      <c r="L98" s="23">
        <f t="shared" si="11"/>
        <v>378</v>
      </c>
      <c r="M98" s="23">
        <f t="shared" si="11"/>
        <v>286</v>
      </c>
      <c r="N98" s="23">
        <f t="shared" si="11"/>
        <v>480</v>
      </c>
      <c r="O98" s="23">
        <f t="shared" si="11"/>
        <v>2687</v>
      </c>
      <c r="P98" s="23">
        <f t="shared" si="11"/>
        <v>1537</v>
      </c>
      <c r="Q98" s="23">
        <f t="shared" si="11"/>
        <v>410</v>
      </c>
      <c r="R98" s="23">
        <f t="shared" si="11"/>
        <v>1382</v>
      </c>
      <c r="S98" s="23">
        <f t="shared" si="11"/>
        <v>857</v>
      </c>
      <c r="T98" s="23">
        <f t="shared" si="11"/>
        <v>2695</v>
      </c>
      <c r="U98" s="23">
        <f t="shared" si="11"/>
        <v>1860</v>
      </c>
      <c r="V98" s="23">
        <f t="shared" si="11"/>
        <v>1126</v>
      </c>
      <c r="W98" s="23">
        <f t="shared" si="11"/>
        <v>4207</v>
      </c>
      <c r="X98" s="23">
        <f t="shared" si="11"/>
        <v>2370</v>
      </c>
      <c r="Y98" s="23">
        <f t="shared" si="11"/>
        <v>3681</v>
      </c>
      <c r="Z98" s="23">
        <f t="shared" si="11"/>
        <v>2930</v>
      </c>
      <c r="AA98" s="23">
        <f t="shared" si="11"/>
        <v>4366</v>
      </c>
      <c r="AB98" s="23">
        <f t="shared" si="11"/>
        <v>0</v>
      </c>
      <c r="AC98" s="23">
        <f t="shared" si="11"/>
        <v>0</v>
      </c>
      <c r="AD98" s="23">
        <f>SUM(AD71:AD97)</f>
        <v>46971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Diciembre</v>
      </c>
      <c r="E102" t="s">
        <v>29</v>
      </c>
    </row>
    <row r="103" spans="2:59" ht="54.6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5">
        <f>+C7+C39+C71</f>
        <v>21</v>
      </c>
      <c r="D104" s="5">
        <f t="shared" ref="D104:AB104" si="12">+D7+D39+D71</f>
        <v>137</v>
      </c>
      <c r="E104" s="5">
        <f t="shared" si="12"/>
        <v>247</v>
      </c>
      <c r="F104" s="5">
        <f t="shared" si="12"/>
        <v>324</v>
      </c>
      <c r="G104" s="5">
        <f t="shared" si="12"/>
        <v>528</v>
      </c>
      <c r="H104" s="5">
        <f t="shared" si="12"/>
        <v>5774</v>
      </c>
      <c r="I104" s="5">
        <f t="shared" si="12"/>
        <v>654</v>
      </c>
      <c r="J104" s="5">
        <f t="shared" si="12"/>
        <v>615</v>
      </c>
      <c r="K104" s="5">
        <f t="shared" si="12"/>
        <v>500</v>
      </c>
      <c r="L104" s="5">
        <f t="shared" si="12"/>
        <v>615</v>
      </c>
      <c r="M104" s="5">
        <f t="shared" si="12"/>
        <v>567</v>
      </c>
      <c r="N104" s="5">
        <f t="shared" si="12"/>
        <v>643</v>
      </c>
      <c r="O104" s="5">
        <f t="shared" si="12"/>
        <v>528</v>
      </c>
      <c r="P104" s="5">
        <f t="shared" si="12"/>
        <v>197</v>
      </c>
      <c r="Q104" s="5">
        <f t="shared" si="12"/>
        <v>91</v>
      </c>
      <c r="R104" s="5">
        <f t="shared" si="12"/>
        <v>299</v>
      </c>
      <c r="S104" s="5">
        <f t="shared" si="12"/>
        <v>115</v>
      </c>
      <c r="T104" s="5">
        <f t="shared" si="12"/>
        <v>242</v>
      </c>
      <c r="U104" s="6">
        <f t="shared" si="12"/>
        <v>106</v>
      </c>
      <c r="V104" s="6">
        <f t="shared" si="12"/>
        <v>118</v>
      </c>
      <c r="W104" s="6">
        <f t="shared" si="12"/>
        <v>121</v>
      </c>
      <c r="X104" s="6">
        <f t="shared" si="12"/>
        <v>65</v>
      </c>
      <c r="Y104" s="6">
        <f t="shared" si="12"/>
        <v>100</v>
      </c>
      <c r="Z104" s="6">
        <f t="shared" si="12"/>
        <v>87</v>
      </c>
      <c r="AA104" s="6">
        <f t="shared" si="12"/>
        <v>225</v>
      </c>
      <c r="AB104" s="6">
        <f t="shared" si="12"/>
        <v>0</v>
      </c>
      <c r="AC104" s="6">
        <v>0</v>
      </c>
      <c r="AD104" s="22">
        <f>SUM(C104:AC104)</f>
        <v>12919</v>
      </c>
    </row>
    <row r="105" spans="2:59" x14ac:dyDescent="0.3">
      <c r="B105" s="21" t="s">
        <v>50</v>
      </c>
      <c r="C105" s="5">
        <f t="shared" ref="C105:AB114" si="13">+C8+C40+C72</f>
        <v>294</v>
      </c>
      <c r="D105" s="5">
        <f t="shared" si="13"/>
        <v>9</v>
      </c>
      <c r="E105" s="5">
        <f t="shared" si="13"/>
        <v>101</v>
      </c>
      <c r="F105" s="5">
        <f t="shared" si="13"/>
        <v>123</v>
      </c>
      <c r="G105" s="5">
        <f t="shared" si="13"/>
        <v>212</v>
      </c>
      <c r="H105" s="5">
        <f t="shared" si="13"/>
        <v>3328</v>
      </c>
      <c r="I105" s="5">
        <f t="shared" si="13"/>
        <v>583</v>
      </c>
      <c r="J105" s="5">
        <f t="shared" si="13"/>
        <v>523</v>
      </c>
      <c r="K105" s="5">
        <f t="shared" si="13"/>
        <v>693</v>
      </c>
      <c r="L105" s="5">
        <f t="shared" si="13"/>
        <v>590</v>
      </c>
      <c r="M105" s="5">
        <f t="shared" si="13"/>
        <v>342</v>
      </c>
      <c r="N105" s="5">
        <f t="shared" si="13"/>
        <v>596</v>
      </c>
      <c r="O105" s="5">
        <f t="shared" si="13"/>
        <v>755</v>
      </c>
      <c r="P105" s="5">
        <f t="shared" si="13"/>
        <v>241</v>
      </c>
      <c r="Q105" s="5">
        <f t="shared" si="13"/>
        <v>229</v>
      </c>
      <c r="R105" s="5">
        <f t="shared" si="13"/>
        <v>337</v>
      </c>
      <c r="S105" s="5">
        <f t="shared" si="13"/>
        <v>263</v>
      </c>
      <c r="T105" s="5">
        <f t="shared" si="13"/>
        <v>378</v>
      </c>
      <c r="U105" s="6">
        <f t="shared" si="13"/>
        <v>133</v>
      </c>
      <c r="V105" s="6">
        <f t="shared" si="13"/>
        <v>173</v>
      </c>
      <c r="W105" s="6">
        <f t="shared" si="13"/>
        <v>216</v>
      </c>
      <c r="X105" s="6">
        <f t="shared" si="13"/>
        <v>88</v>
      </c>
      <c r="Y105" s="6">
        <f t="shared" si="13"/>
        <v>131</v>
      </c>
      <c r="Z105" s="6">
        <f t="shared" si="13"/>
        <v>94</v>
      </c>
      <c r="AA105" s="6">
        <f t="shared" si="13"/>
        <v>302</v>
      </c>
      <c r="AB105" s="6">
        <f t="shared" si="13"/>
        <v>0</v>
      </c>
      <c r="AC105" s="6">
        <v>0</v>
      </c>
      <c r="AD105" s="22">
        <f t="shared" ref="AD105:AD130" si="14">SUM(C105:AC105)</f>
        <v>10734</v>
      </c>
    </row>
    <row r="106" spans="2:59" x14ac:dyDescent="0.3">
      <c r="B106" s="21" t="s">
        <v>61</v>
      </c>
      <c r="C106" s="5">
        <f t="shared" si="13"/>
        <v>328</v>
      </c>
      <c r="D106" s="5">
        <f t="shared" si="13"/>
        <v>48</v>
      </c>
      <c r="E106" s="5">
        <f t="shared" si="13"/>
        <v>19</v>
      </c>
      <c r="F106" s="5">
        <f t="shared" si="13"/>
        <v>104</v>
      </c>
      <c r="G106" s="5">
        <f t="shared" si="13"/>
        <v>178</v>
      </c>
      <c r="H106" s="5">
        <f t="shared" si="13"/>
        <v>3085</v>
      </c>
      <c r="I106" s="5">
        <f t="shared" si="13"/>
        <v>484</v>
      </c>
      <c r="J106" s="5">
        <f t="shared" si="13"/>
        <v>361</v>
      </c>
      <c r="K106" s="5">
        <f t="shared" si="13"/>
        <v>337</v>
      </c>
      <c r="L106" s="5">
        <f t="shared" si="13"/>
        <v>568</v>
      </c>
      <c r="M106" s="5">
        <f t="shared" si="13"/>
        <v>263</v>
      </c>
      <c r="N106" s="5">
        <f t="shared" si="13"/>
        <v>545</v>
      </c>
      <c r="O106" s="5">
        <f t="shared" si="13"/>
        <v>519</v>
      </c>
      <c r="P106" s="5">
        <f t="shared" si="13"/>
        <v>112</v>
      </c>
      <c r="Q106" s="5">
        <f t="shared" si="13"/>
        <v>123</v>
      </c>
      <c r="R106" s="5">
        <f t="shared" si="13"/>
        <v>263</v>
      </c>
      <c r="S106" s="5">
        <f t="shared" si="13"/>
        <v>217</v>
      </c>
      <c r="T106" s="5">
        <f t="shared" si="13"/>
        <v>223</v>
      </c>
      <c r="U106" s="6">
        <f t="shared" si="13"/>
        <v>157</v>
      </c>
      <c r="V106" s="6">
        <f t="shared" si="13"/>
        <v>110</v>
      </c>
      <c r="W106" s="6">
        <f t="shared" si="13"/>
        <v>192</v>
      </c>
      <c r="X106" s="6">
        <f t="shared" si="13"/>
        <v>76</v>
      </c>
      <c r="Y106" s="6">
        <f t="shared" si="13"/>
        <v>101</v>
      </c>
      <c r="Z106" s="6">
        <f t="shared" si="13"/>
        <v>117</v>
      </c>
      <c r="AA106" s="6">
        <f t="shared" si="13"/>
        <v>286</v>
      </c>
      <c r="AB106" s="6">
        <f t="shared" si="13"/>
        <v>0</v>
      </c>
      <c r="AC106" s="6">
        <v>0</v>
      </c>
      <c r="AD106" s="22">
        <f t="shared" si="14"/>
        <v>8816</v>
      </c>
    </row>
    <row r="107" spans="2:59" x14ac:dyDescent="0.3">
      <c r="B107" s="21" t="s">
        <v>7</v>
      </c>
      <c r="C107" s="5">
        <f t="shared" si="13"/>
        <v>373</v>
      </c>
      <c r="D107" s="5">
        <f t="shared" si="13"/>
        <v>74</v>
      </c>
      <c r="E107" s="5">
        <f t="shared" si="13"/>
        <v>75</v>
      </c>
      <c r="F107" s="5">
        <f t="shared" si="13"/>
        <v>7</v>
      </c>
      <c r="G107" s="5">
        <f t="shared" si="13"/>
        <v>35</v>
      </c>
      <c r="H107" s="5">
        <f t="shared" si="13"/>
        <v>1590</v>
      </c>
      <c r="I107" s="5">
        <f t="shared" si="13"/>
        <v>346</v>
      </c>
      <c r="J107" s="5">
        <f t="shared" si="13"/>
        <v>312</v>
      </c>
      <c r="K107" s="5">
        <f t="shared" si="13"/>
        <v>309</v>
      </c>
      <c r="L107" s="5">
        <f t="shared" si="13"/>
        <v>390</v>
      </c>
      <c r="M107" s="5">
        <f t="shared" si="13"/>
        <v>157</v>
      </c>
      <c r="N107" s="5">
        <f t="shared" si="13"/>
        <v>422</v>
      </c>
      <c r="O107" s="5">
        <f t="shared" si="13"/>
        <v>363</v>
      </c>
      <c r="P107" s="5">
        <f t="shared" si="13"/>
        <v>107</v>
      </c>
      <c r="Q107" s="5">
        <f t="shared" si="13"/>
        <v>75</v>
      </c>
      <c r="R107" s="5">
        <f t="shared" si="13"/>
        <v>212</v>
      </c>
      <c r="S107" s="5">
        <f t="shared" si="13"/>
        <v>136</v>
      </c>
      <c r="T107" s="5">
        <f t="shared" si="13"/>
        <v>156</v>
      </c>
      <c r="U107" s="6">
        <f t="shared" si="13"/>
        <v>167</v>
      </c>
      <c r="V107" s="6">
        <f t="shared" si="13"/>
        <v>122</v>
      </c>
      <c r="W107" s="6">
        <f t="shared" si="13"/>
        <v>152</v>
      </c>
      <c r="X107" s="6">
        <f t="shared" si="13"/>
        <v>45</v>
      </c>
      <c r="Y107" s="6">
        <f t="shared" si="13"/>
        <v>103</v>
      </c>
      <c r="Z107" s="6">
        <f t="shared" si="13"/>
        <v>48</v>
      </c>
      <c r="AA107" s="6">
        <f t="shared" si="13"/>
        <v>143</v>
      </c>
      <c r="AB107" s="6">
        <f t="shared" si="13"/>
        <v>0</v>
      </c>
      <c r="AC107" s="6">
        <v>0</v>
      </c>
      <c r="AD107" s="22">
        <f t="shared" si="14"/>
        <v>5919</v>
      </c>
    </row>
    <row r="108" spans="2:59" x14ac:dyDescent="0.3">
      <c r="B108" s="21" t="s">
        <v>8</v>
      </c>
      <c r="C108" s="5">
        <f t="shared" si="13"/>
        <v>825</v>
      </c>
      <c r="D108" s="5">
        <f t="shared" si="13"/>
        <v>208</v>
      </c>
      <c r="E108" s="5">
        <f t="shared" si="13"/>
        <v>208</v>
      </c>
      <c r="F108" s="5">
        <f t="shared" si="13"/>
        <v>41</v>
      </c>
      <c r="G108" s="5">
        <f t="shared" si="13"/>
        <v>18</v>
      </c>
      <c r="H108" s="5">
        <f t="shared" si="13"/>
        <v>2630</v>
      </c>
      <c r="I108" s="5">
        <f t="shared" si="13"/>
        <v>545</v>
      </c>
      <c r="J108" s="5">
        <f t="shared" si="13"/>
        <v>572</v>
      </c>
      <c r="K108" s="5">
        <f t="shared" si="13"/>
        <v>666</v>
      </c>
      <c r="L108" s="5">
        <f t="shared" si="13"/>
        <v>766</v>
      </c>
      <c r="M108" s="5">
        <f t="shared" si="13"/>
        <v>412</v>
      </c>
      <c r="N108" s="5">
        <f t="shared" si="13"/>
        <v>829</v>
      </c>
      <c r="O108" s="5">
        <f t="shared" si="13"/>
        <v>325</v>
      </c>
      <c r="P108" s="5">
        <f t="shared" si="13"/>
        <v>296</v>
      </c>
      <c r="Q108" s="5">
        <f t="shared" si="13"/>
        <v>108</v>
      </c>
      <c r="R108" s="5">
        <f t="shared" si="13"/>
        <v>387</v>
      </c>
      <c r="S108" s="5">
        <f t="shared" si="13"/>
        <v>179</v>
      </c>
      <c r="T108" s="5">
        <f t="shared" si="13"/>
        <v>383</v>
      </c>
      <c r="U108" s="6">
        <f t="shared" si="13"/>
        <v>144</v>
      </c>
      <c r="V108" s="6">
        <f t="shared" si="13"/>
        <v>147</v>
      </c>
      <c r="W108" s="6">
        <f t="shared" si="13"/>
        <v>189</v>
      </c>
      <c r="X108" s="6">
        <f t="shared" si="13"/>
        <v>93</v>
      </c>
      <c r="Y108" s="6">
        <f t="shared" si="13"/>
        <v>163</v>
      </c>
      <c r="Z108" s="6">
        <f t="shared" si="13"/>
        <v>169</v>
      </c>
      <c r="AA108" s="6">
        <f t="shared" si="13"/>
        <v>415</v>
      </c>
      <c r="AB108" s="6">
        <f t="shared" si="13"/>
        <v>0</v>
      </c>
      <c r="AC108" s="6">
        <v>0</v>
      </c>
      <c r="AD108" s="22">
        <f t="shared" si="14"/>
        <v>10718</v>
      </c>
    </row>
    <row r="109" spans="2:59" x14ac:dyDescent="0.3">
      <c r="B109" s="21" t="s">
        <v>62</v>
      </c>
      <c r="C109" s="5">
        <f t="shared" si="13"/>
        <v>7880</v>
      </c>
      <c r="D109" s="5">
        <f t="shared" si="13"/>
        <v>3018</v>
      </c>
      <c r="E109" s="5">
        <f t="shared" si="13"/>
        <v>3039</v>
      </c>
      <c r="F109" s="5">
        <f t="shared" si="13"/>
        <v>1747</v>
      </c>
      <c r="G109" s="5">
        <f t="shared" si="13"/>
        <v>2624</v>
      </c>
      <c r="H109" s="5">
        <f t="shared" si="13"/>
        <v>8426</v>
      </c>
      <c r="I109" s="5">
        <f t="shared" si="13"/>
        <v>542</v>
      </c>
      <c r="J109" s="5">
        <f t="shared" si="13"/>
        <v>1160</v>
      </c>
      <c r="K109" s="5">
        <f t="shared" si="13"/>
        <v>2412</v>
      </c>
      <c r="L109" s="5">
        <f t="shared" si="13"/>
        <v>1827</v>
      </c>
      <c r="M109" s="5">
        <f t="shared" si="13"/>
        <v>1772</v>
      </c>
      <c r="N109" s="5">
        <f t="shared" si="13"/>
        <v>1574</v>
      </c>
      <c r="O109" s="5">
        <f t="shared" si="13"/>
        <v>2346</v>
      </c>
      <c r="P109" s="5">
        <f t="shared" si="13"/>
        <v>3618</v>
      </c>
      <c r="Q109" s="5">
        <f t="shared" si="13"/>
        <v>3499</v>
      </c>
      <c r="R109" s="5">
        <f t="shared" si="13"/>
        <v>17689</v>
      </c>
      <c r="S109" s="5">
        <f t="shared" si="13"/>
        <v>7242</v>
      </c>
      <c r="T109" s="5">
        <f t="shared" si="13"/>
        <v>25509</v>
      </c>
      <c r="U109" s="6">
        <f t="shared" si="13"/>
        <v>19538</v>
      </c>
      <c r="V109" s="6">
        <f t="shared" si="13"/>
        <v>10114</v>
      </c>
      <c r="W109" s="6">
        <f t="shared" si="13"/>
        <v>26556</v>
      </c>
      <c r="X109" s="6">
        <f t="shared" si="13"/>
        <v>15314</v>
      </c>
      <c r="Y109" s="6">
        <f t="shared" si="13"/>
        <v>23315</v>
      </c>
      <c r="Z109" s="6">
        <f t="shared" si="13"/>
        <v>17217</v>
      </c>
      <c r="AA109" s="6">
        <f t="shared" si="13"/>
        <v>24233</v>
      </c>
      <c r="AB109" s="6">
        <f t="shared" si="13"/>
        <v>0</v>
      </c>
      <c r="AC109" s="6">
        <v>0</v>
      </c>
      <c r="AD109" s="22">
        <f t="shared" si="14"/>
        <v>232211</v>
      </c>
    </row>
    <row r="110" spans="2:59" x14ac:dyDescent="0.3">
      <c r="B110" s="21" t="s">
        <v>10</v>
      </c>
      <c r="C110" s="5">
        <f t="shared" si="13"/>
        <v>697</v>
      </c>
      <c r="D110" s="5">
        <f t="shared" si="13"/>
        <v>460</v>
      </c>
      <c r="E110" s="5">
        <f t="shared" si="13"/>
        <v>324</v>
      </c>
      <c r="F110" s="5">
        <f t="shared" si="13"/>
        <v>396</v>
      </c>
      <c r="G110" s="5">
        <f t="shared" si="13"/>
        <v>485</v>
      </c>
      <c r="H110" s="5">
        <f t="shared" si="13"/>
        <v>570</v>
      </c>
      <c r="I110" s="5">
        <f t="shared" si="13"/>
        <v>5</v>
      </c>
      <c r="J110" s="5">
        <f t="shared" si="13"/>
        <v>109</v>
      </c>
      <c r="K110" s="5">
        <f t="shared" si="13"/>
        <v>213</v>
      </c>
      <c r="L110" s="5">
        <f t="shared" si="13"/>
        <v>367</v>
      </c>
      <c r="M110" s="5">
        <f t="shared" si="13"/>
        <v>202</v>
      </c>
      <c r="N110" s="5">
        <f t="shared" si="13"/>
        <v>349</v>
      </c>
      <c r="O110" s="5">
        <f t="shared" si="13"/>
        <v>33</v>
      </c>
      <c r="P110" s="5">
        <f t="shared" si="13"/>
        <v>81</v>
      </c>
      <c r="Q110" s="5">
        <f t="shared" si="13"/>
        <v>48</v>
      </c>
      <c r="R110" s="5">
        <f t="shared" si="13"/>
        <v>297</v>
      </c>
      <c r="S110" s="5">
        <f t="shared" si="13"/>
        <v>68</v>
      </c>
      <c r="T110" s="5">
        <f t="shared" si="13"/>
        <v>223</v>
      </c>
      <c r="U110" s="6">
        <f t="shared" si="13"/>
        <v>156</v>
      </c>
      <c r="V110" s="6">
        <f t="shared" si="13"/>
        <v>101</v>
      </c>
      <c r="W110" s="6">
        <f t="shared" si="13"/>
        <v>196</v>
      </c>
      <c r="X110" s="6">
        <f t="shared" si="13"/>
        <v>93</v>
      </c>
      <c r="Y110" s="6">
        <f t="shared" si="13"/>
        <v>228</v>
      </c>
      <c r="Z110" s="6">
        <f t="shared" si="13"/>
        <v>152</v>
      </c>
      <c r="AA110" s="6">
        <f t="shared" si="13"/>
        <v>164</v>
      </c>
      <c r="AB110" s="6">
        <f t="shared" si="13"/>
        <v>0</v>
      </c>
      <c r="AC110" s="6">
        <v>0</v>
      </c>
      <c r="AD110" s="22">
        <f t="shared" si="14"/>
        <v>6017</v>
      </c>
    </row>
    <row r="111" spans="2:59" x14ac:dyDescent="0.3">
      <c r="B111" s="21" t="s">
        <v>11</v>
      </c>
      <c r="C111" s="5">
        <f t="shared" si="13"/>
        <v>741</v>
      </c>
      <c r="D111" s="5">
        <f t="shared" si="13"/>
        <v>506</v>
      </c>
      <c r="E111" s="5">
        <f t="shared" si="13"/>
        <v>358</v>
      </c>
      <c r="F111" s="5">
        <f t="shared" si="13"/>
        <v>401</v>
      </c>
      <c r="G111" s="5">
        <f t="shared" si="13"/>
        <v>685</v>
      </c>
      <c r="H111" s="5">
        <f t="shared" si="13"/>
        <v>1416</v>
      </c>
      <c r="I111" s="5">
        <f t="shared" si="13"/>
        <v>142</v>
      </c>
      <c r="J111" s="5">
        <f t="shared" si="13"/>
        <v>13</v>
      </c>
      <c r="K111" s="5">
        <f t="shared" si="13"/>
        <v>173</v>
      </c>
      <c r="L111" s="5">
        <f t="shared" si="13"/>
        <v>298</v>
      </c>
      <c r="M111" s="5">
        <f t="shared" si="13"/>
        <v>190</v>
      </c>
      <c r="N111" s="5">
        <f t="shared" si="13"/>
        <v>452</v>
      </c>
      <c r="O111" s="5">
        <f t="shared" si="13"/>
        <v>145</v>
      </c>
      <c r="P111" s="5">
        <f t="shared" si="13"/>
        <v>156</v>
      </c>
      <c r="Q111" s="5">
        <f t="shared" si="13"/>
        <v>83</v>
      </c>
      <c r="R111" s="5">
        <f t="shared" si="13"/>
        <v>483</v>
      </c>
      <c r="S111" s="5">
        <f t="shared" si="13"/>
        <v>227</v>
      </c>
      <c r="T111" s="5">
        <f t="shared" si="13"/>
        <v>263</v>
      </c>
      <c r="U111" s="6">
        <f t="shared" si="13"/>
        <v>270</v>
      </c>
      <c r="V111" s="6">
        <f t="shared" si="13"/>
        <v>188</v>
      </c>
      <c r="W111" s="6">
        <f t="shared" si="13"/>
        <v>193</v>
      </c>
      <c r="X111" s="6">
        <f t="shared" si="13"/>
        <v>189</v>
      </c>
      <c r="Y111" s="6">
        <f t="shared" si="13"/>
        <v>236</v>
      </c>
      <c r="Z111" s="6">
        <f t="shared" si="13"/>
        <v>232</v>
      </c>
      <c r="AA111" s="6">
        <f t="shared" si="13"/>
        <v>359</v>
      </c>
      <c r="AB111" s="6">
        <f t="shared" si="13"/>
        <v>0</v>
      </c>
      <c r="AC111" s="6">
        <v>0</v>
      </c>
      <c r="AD111" s="22">
        <f t="shared" si="14"/>
        <v>8399</v>
      </c>
    </row>
    <row r="112" spans="2:59" x14ac:dyDescent="0.3">
      <c r="B112" s="21" t="s">
        <v>63</v>
      </c>
      <c r="C112" s="5">
        <f t="shared" si="13"/>
        <v>755</v>
      </c>
      <c r="D112" s="5">
        <f t="shared" si="13"/>
        <v>666</v>
      </c>
      <c r="E112" s="5">
        <f t="shared" si="13"/>
        <v>402</v>
      </c>
      <c r="F112" s="5">
        <f t="shared" si="13"/>
        <v>443</v>
      </c>
      <c r="G112" s="5">
        <f t="shared" si="13"/>
        <v>723</v>
      </c>
      <c r="H112" s="5">
        <f t="shared" si="13"/>
        <v>2833</v>
      </c>
      <c r="I112" s="5">
        <f t="shared" si="13"/>
        <v>278</v>
      </c>
      <c r="J112" s="5">
        <f t="shared" si="13"/>
        <v>213</v>
      </c>
      <c r="K112" s="5">
        <f t="shared" si="13"/>
        <v>20</v>
      </c>
      <c r="L112" s="5">
        <f t="shared" si="13"/>
        <v>78</v>
      </c>
      <c r="M112" s="5">
        <f t="shared" si="13"/>
        <v>194</v>
      </c>
      <c r="N112" s="5">
        <f t="shared" si="13"/>
        <v>265</v>
      </c>
      <c r="O112" s="5">
        <f t="shared" si="13"/>
        <v>359</v>
      </c>
      <c r="P112" s="5">
        <f t="shared" si="13"/>
        <v>184</v>
      </c>
      <c r="Q112" s="5">
        <f t="shared" si="13"/>
        <v>150</v>
      </c>
      <c r="R112" s="5">
        <f t="shared" si="13"/>
        <v>334</v>
      </c>
      <c r="S112" s="5">
        <f t="shared" si="13"/>
        <v>296</v>
      </c>
      <c r="T112" s="5">
        <f t="shared" si="13"/>
        <v>467</v>
      </c>
      <c r="U112" s="6">
        <f t="shared" si="13"/>
        <v>336</v>
      </c>
      <c r="V112" s="6">
        <f t="shared" si="13"/>
        <v>297</v>
      </c>
      <c r="W112" s="6">
        <f t="shared" si="13"/>
        <v>477</v>
      </c>
      <c r="X112" s="6">
        <f t="shared" si="13"/>
        <v>193</v>
      </c>
      <c r="Y112" s="6">
        <f t="shared" si="13"/>
        <v>187</v>
      </c>
      <c r="Z112" s="6">
        <f t="shared" si="13"/>
        <v>284</v>
      </c>
      <c r="AA112" s="6">
        <f t="shared" si="13"/>
        <v>701</v>
      </c>
      <c r="AB112" s="6">
        <f t="shared" si="13"/>
        <v>0</v>
      </c>
      <c r="AC112" s="6">
        <v>0</v>
      </c>
      <c r="AD112" s="22">
        <f t="shared" si="14"/>
        <v>11135</v>
      </c>
    </row>
    <row r="113" spans="2:32" x14ac:dyDescent="0.3">
      <c r="B113" s="21" t="s">
        <v>13</v>
      </c>
      <c r="C113" s="5">
        <f t="shared" si="13"/>
        <v>504</v>
      </c>
      <c r="D113" s="5">
        <f t="shared" si="13"/>
        <v>482</v>
      </c>
      <c r="E113" s="5">
        <f t="shared" si="13"/>
        <v>457</v>
      </c>
      <c r="F113" s="5">
        <f t="shared" si="13"/>
        <v>358</v>
      </c>
      <c r="G113" s="5">
        <f t="shared" si="13"/>
        <v>723</v>
      </c>
      <c r="H113" s="5">
        <f t="shared" si="13"/>
        <v>2493</v>
      </c>
      <c r="I113" s="5">
        <f t="shared" si="13"/>
        <v>405</v>
      </c>
      <c r="J113" s="5">
        <f t="shared" si="13"/>
        <v>241</v>
      </c>
      <c r="K113" s="5">
        <f t="shared" si="13"/>
        <v>84</v>
      </c>
      <c r="L113" s="5">
        <f t="shared" si="13"/>
        <v>12</v>
      </c>
      <c r="M113" s="5">
        <f t="shared" si="13"/>
        <v>85</v>
      </c>
      <c r="N113" s="5">
        <f t="shared" si="13"/>
        <v>386</v>
      </c>
      <c r="O113" s="5">
        <f t="shared" si="13"/>
        <v>266</v>
      </c>
      <c r="P113" s="5">
        <f t="shared" si="13"/>
        <v>232</v>
      </c>
      <c r="Q113" s="5">
        <f t="shared" si="13"/>
        <v>79</v>
      </c>
      <c r="R113" s="5">
        <f t="shared" si="13"/>
        <v>403</v>
      </c>
      <c r="S113" s="5">
        <f t="shared" si="13"/>
        <v>197</v>
      </c>
      <c r="T113" s="5">
        <f t="shared" si="13"/>
        <v>363</v>
      </c>
      <c r="U113" s="6">
        <f t="shared" si="13"/>
        <v>225</v>
      </c>
      <c r="V113" s="6">
        <f t="shared" si="13"/>
        <v>182</v>
      </c>
      <c r="W113" s="6">
        <f t="shared" si="13"/>
        <v>357</v>
      </c>
      <c r="X113" s="6">
        <f t="shared" si="13"/>
        <v>170</v>
      </c>
      <c r="Y113" s="6">
        <f t="shared" si="13"/>
        <v>258</v>
      </c>
      <c r="Z113" s="6">
        <f t="shared" si="13"/>
        <v>211</v>
      </c>
      <c r="AA113" s="6">
        <f t="shared" si="13"/>
        <v>479</v>
      </c>
      <c r="AB113" s="6">
        <f t="shared" si="13"/>
        <v>0</v>
      </c>
      <c r="AC113" s="6">
        <v>0</v>
      </c>
      <c r="AD113" s="22">
        <f t="shared" si="14"/>
        <v>9652</v>
      </c>
    </row>
    <row r="114" spans="2:32" x14ac:dyDescent="0.3">
      <c r="B114" s="21" t="s">
        <v>51</v>
      </c>
      <c r="C114" s="5">
        <f t="shared" si="13"/>
        <v>616</v>
      </c>
      <c r="D114" s="5">
        <f t="shared" si="13"/>
        <v>365</v>
      </c>
      <c r="E114" s="5">
        <f t="shared" si="13"/>
        <v>302</v>
      </c>
      <c r="F114" s="5">
        <f t="shared" si="13"/>
        <v>189</v>
      </c>
      <c r="G114" s="5">
        <f t="shared" si="13"/>
        <v>431</v>
      </c>
      <c r="H114" s="5">
        <f t="shared" si="13"/>
        <v>2059</v>
      </c>
      <c r="I114" s="5">
        <f t="shared" si="13"/>
        <v>216</v>
      </c>
      <c r="J114" s="5">
        <f t="shared" si="13"/>
        <v>166</v>
      </c>
      <c r="K114" s="5">
        <f t="shared" si="13"/>
        <v>145</v>
      </c>
      <c r="L114" s="5">
        <f t="shared" si="13"/>
        <v>94</v>
      </c>
      <c r="M114" s="5">
        <f t="shared" si="13"/>
        <v>17</v>
      </c>
      <c r="N114" s="5">
        <f t="shared" si="13"/>
        <v>39</v>
      </c>
      <c r="O114" s="5">
        <f t="shared" si="13"/>
        <v>222</v>
      </c>
      <c r="P114" s="5">
        <f t="shared" si="13"/>
        <v>143</v>
      </c>
      <c r="Q114" s="5">
        <f t="shared" si="13"/>
        <v>110</v>
      </c>
      <c r="R114" s="5">
        <f t="shared" si="13"/>
        <v>347</v>
      </c>
      <c r="S114" s="5">
        <f t="shared" si="13"/>
        <v>128</v>
      </c>
      <c r="T114" s="5">
        <f t="shared" si="13"/>
        <v>306</v>
      </c>
      <c r="U114" s="6">
        <f t="shared" si="13"/>
        <v>122</v>
      </c>
      <c r="V114" s="6">
        <f t="shared" si="13"/>
        <v>225</v>
      </c>
      <c r="W114" s="6">
        <f t="shared" si="13"/>
        <v>209</v>
      </c>
      <c r="X114" s="6">
        <f>+X17+X49+X81</f>
        <v>97</v>
      </c>
      <c r="Y114" s="6">
        <f>+Y17+Y49+Y81</f>
        <v>179</v>
      </c>
      <c r="Z114" s="6">
        <f>+Z17+Z49+Z81</f>
        <v>167</v>
      </c>
      <c r="AA114" s="6">
        <f>+AA17+AA49+AA81</f>
        <v>297</v>
      </c>
      <c r="AB114" s="6">
        <f>+AB17+AB49+AB81</f>
        <v>0</v>
      </c>
      <c r="AC114" s="6">
        <v>0</v>
      </c>
      <c r="AD114" s="22">
        <f t="shared" si="14"/>
        <v>7191</v>
      </c>
    </row>
    <row r="115" spans="2:32" x14ac:dyDescent="0.3">
      <c r="B115" s="21" t="s">
        <v>15</v>
      </c>
      <c r="C115" s="5">
        <f t="shared" ref="C115:AB124" si="15">+C18+C50+C82</f>
        <v>662</v>
      </c>
      <c r="D115" s="5">
        <f t="shared" si="15"/>
        <v>568</v>
      </c>
      <c r="E115" s="5">
        <f t="shared" si="15"/>
        <v>531</v>
      </c>
      <c r="F115" s="5">
        <f t="shared" si="15"/>
        <v>493</v>
      </c>
      <c r="G115" s="5">
        <f t="shared" si="15"/>
        <v>793</v>
      </c>
      <c r="H115" s="5">
        <f t="shared" si="15"/>
        <v>2123</v>
      </c>
      <c r="I115" s="5">
        <f t="shared" si="15"/>
        <v>359</v>
      </c>
      <c r="J115" s="5">
        <f t="shared" si="15"/>
        <v>446</v>
      </c>
      <c r="K115" s="5">
        <f t="shared" si="15"/>
        <v>333</v>
      </c>
      <c r="L115" s="5">
        <f t="shared" si="15"/>
        <v>428</v>
      </c>
      <c r="M115" s="5">
        <f t="shared" si="15"/>
        <v>80</v>
      </c>
      <c r="N115" s="5">
        <f t="shared" si="15"/>
        <v>8</v>
      </c>
      <c r="O115" s="5">
        <f t="shared" si="15"/>
        <v>276</v>
      </c>
      <c r="P115" s="5">
        <f t="shared" si="15"/>
        <v>188</v>
      </c>
      <c r="Q115" s="5">
        <f t="shared" si="15"/>
        <v>117</v>
      </c>
      <c r="R115" s="5">
        <f t="shared" si="15"/>
        <v>530</v>
      </c>
      <c r="S115" s="5">
        <f t="shared" si="15"/>
        <v>170</v>
      </c>
      <c r="T115" s="5">
        <f t="shared" si="15"/>
        <v>436</v>
      </c>
      <c r="U115" s="6">
        <f t="shared" si="15"/>
        <v>335</v>
      </c>
      <c r="V115" s="6">
        <f t="shared" si="15"/>
        <v>226</v>
      </c>
      <c r="W115" s="6">
        <f t="shared" si="15"/>
        <v>420</v>
      </c>
      <c r="X115" s="6">
        <f t="shared" si="15"/>
        <v>118</v>
      </c>
      <c r="Y115" s="6">
        <f t="shared" si="15"/>
        <v>281</v>
      </c>
      <c r="Z115" s="6">
        <f t="shared" si="15"/>
        <v>183</v>
      </c>
      <c r="AA115" s="6">
        <f t="shared" si="15"/>
        <v>497</v>
      </c>
      <c r="AB115" s="6">
        <f t="shared" si="15"/>
        <v>0</v>
      </c>
      <c r="AC115" s="6">
        <v>0</v>
      </c>
      <c r="AD115" s="22">
        <f t="shared" si="14"/>
        <v>10601</v>
      </c>
    </row>
    <row r="116" spans="2:32" x14ac:dyDescent="0.3">
      <c r="B116" s="21" t="s">
        <v>16</v>
      </c>
      <c r="C116" s="5">
        <f t="shared" si="15"/>
        <v>447</v>
      </c>
      <c r="D116" s="5">
        <f t="shared" si="15"/>
        <v>557</v>
      </c>
      <c r="E116" s="5">
        <f t="shared" si="15"/>
        <v>416</v>
      </c>
      <c r="F116" s="5">
        <f t="shared" si="15"/>
        <v>267</v>
      </c>
      <c r="G116" s="5">
        <f t="shared" si="15"/>
        <v>356</v>
      </c>
      <c r="H116" s="5">
        <f t="shared" si="15"/>
        <v>2156</v>
      </c>
      <c r="I116" s="5">
        <f t="shared" si="15"/>
        <v>39</v>
      </c>
      <c r="J116" s="5">
        <f t="shared" si="15"/>
        <v>141</v>
      </c>
      <c r="K116" s="5">
        <f t="shared" si="15"/>
        <v>305</v>
      </c>
      <c r="L116" s="5">
        <f t="shared" si="15"/>
        <v>286</v>
      </c>
      <c r="M116" s="5">
        <f t="shared" si="15"/>
        <v>112</v>
      </c>
      <c r="N116" s="5">
        <f t="shared" si="15"/>
        <v>209</v>
      </c>
      <c r="O116" s="5">
        <f t="shared" si="15"/>
        <v>43</v>
      </c>
      <c r="P116" s="5">
        <f t="shared" si="15"/>
        <v>616</v>
      </c>
      <c r="Q116" s="5">
        <f t="shared" si="15"/>
        <v>887</v>
      </c>
      <c r="R116" s="5">
        <f t="shared" si="15"/>
        <v>3501</v>
      </c>
      <c r="S116" s="5">
        <f t="shared" si="15"/>
        <v>1104</v>
      </c>
      <c r="T116" s="5">
        <f t="shared" si="15"/>
        <v>4849</v>
      </c>
      <c r="U116" s="6">
        <f t="shared" si="15"/>
        <v>3467</v>
      </c>
      <c r="V116" s="6">
        <f t="shared" si="15"/>
        <v>1377</v>
      </c>
      <c r="W116" s="6">
        <f t="shared" si="15"/>
        <v>3154</v>
      </c>
      <c r="X116" s="6">
        <f t="shared" si="15"/>
        <v>1988</v>
      </c>
      <c r="Y116" s="6">
        <f t="shared" si="15"/>
        <v>3074</v>
      </c>
      <c r="Z116" s="6">
        <f t="shared" si="15"/>
        <v>1956</v>
      </c>
      <c r="AA116" s="6">
        <f t="shared" si="15"/>
        <v>3341</v>
      </c>
      <c r="AB116" s="6">
        <f t="shared" si="15"/>
        <v>0</v>
      </c>
      <c r="AC116" s="6">
        <v>0</v>
      </c>
      <c r="AD116" s="22">
        <f t="shared" si="14"/>
        <v>34648</v>
      </c>
    </row>
    <row r="117" spans="2:32" x14ac:dyDescent="0.3">
      <c r="B117" s="21" t="s">
        <v>64</v>
      </c>
      <c r="C117" s="5">
        <f t="shared" si="15"/>
        <v>181</v>
      </c>
      <c r="D117" s="5">
        <f t="shared" si="15"/>
        <v>185</v>
      </c>
      <c r="E117" s="5">
        <f t="shared" si="15"/>
        <v>109</v>
      </c>
      <c r="F117" s="5">
        <f t="shared" si="15"/>
        <v>129</v>
      </c>
      <c r="G117" s="5">
        <f t="shared" si="15"/>
        <v>395</v>
      </c>
      <c r="H117" s="5">
        <f t="shared" si="15"/>
        <v>3100</v>
      </c>
      <c r="I117" s="5">
        <f t="shared" si="15"/>
        <v>105</v>
      </c>
      <c r="J117" s="5">
        <f t="shared" si="15"/>
        <v>123</v>
      </c>
      <c r="K117" s="5">
        <f t="shared" si="15"/>
        <v>190</v>
      </c>
      <c r="L117" s="5">
        <f t="shared" si="15"/>
        <v>235</v>
      </c>
      <c r="M117" s="5">
        <f t="shared" si="15"/>
        <v>137</v>
      </c>
      <c r="N117" s="5">
        <f t="shared" si="15"/>
        <v>165</v>
      </c>
      <c r="O117" s="5">
        <f t="shared" si="15"/>
        <v>553</v>
      </c>
      <c r="P117" s="5">
        <f t="shared" si="15"/>
        <v>71</v>
      </c>
      <c r="Q117" s="5">
        <f t="shared" si="15"/>
        <v>1011</v>
      </c>
      <c r="R117" s="5">
        <f t="shared" si="15"/>
        <v>2987</v>
      </c>
      <c r="S117" s="5">
        <f t="shared" si="15"/>
        <v>1349</v>
      </c>
      <c r="T117" s="5">
        <f t="shared" si="15"/>
        <v>3969</v>
      </c>
      <c r="U117" s="6">
        <f t="shared" si="15"/>
        <v>2128</v>
      </c>
      <c r="V117" s="6">
        <f t="shared" si="15"/>
        <v>921</v>
      </c>
      <c r="W117" s="6">
        <f t="shared" si="15"/>
        <v>2032</v>
      </c>
      <c r="X117" s="6">
        <f t="shared" si="15"/>
        <v>1233</v>
      </c>
      <c r="Y117" s="6">
        <f t="shared" si="15"/>
        <v>1520</v>
      </c>
      <c r="Z117" s="6">
        <f t="shared" si="15"/>
        <v>1351</v>
      </c>
      <c r="AA117" s="6">
        <f t="shared" si="15"/>
        <v>2257</v>
      </c>
      <c r="AB117" s="6">
        <f t="shared" si="15"/>
        <v>0</v>
      </c>
      <c r="AC117" s="6">
        <v>0</v>
      </c>
      <c r="AD117" s="22">
        <f t="shared" si="14"/>
        <v>26436</v>
      </c>
    </row>
    <row r="118" spans="2:32" x14ac:dyDescent="0.3">
      <c r="B118" s="21" t="s">
        <v>18</v>
      </c>
      <c r="C118" s="5">
        <f t="shared" si="15"/>
        <v>118</v>
      </c>
      <c r="D118" s="5">
        <f t="shared" si="15"/>
        <v>216</v>
      </c>
      <c r="E118" s="5">
        <f t="shared" si="15"/>
        <v>87</v>
      </c>
      <c r="F118" s="5">
        <f t="shared" si="15"/>
        <v>96</v>
      </c>
      <c r="G118" s="5">
        <f t="shared" si="15"/>
        <v>144</v>
      </c>
      <c r="H118" s="5">
        <f t="shared" si="15"/>
        <v>3485</v>
      </c>
      <c r="I118" s="5">
        <f t="shared" si="15"/>
        <v>51</v>
      </c>
      <c r="J118" s="5">
        <f t="shared" si="15"/>
        <v>53</v>
      </c>
      <c r="K118" s="5">
        <f t="shared" si="15"/>
        <v>123</v>
      </c>
      <c r="L118" s="5">
        <f t="shared" si="15"/>
        <v>77</v>
      </c>
      <c r="M118" s="5">
        <f t="shared" si="15"/>
        <v>135</v>
      </c>
      <c r="N118" s="5">
        <f t="shared" si="15"/>
        <v>82</v>
      </c>
      <c r="O118" s="5">
        <f t="shared" si="15"/>
        <v>1177</v>
      </c>
      <c r="P118" s="5">
        <f t="shared" si="15"/>
        <v>1213</v>
      </c>
      <c r="Q118" s="5">
        <f t="shared" si="15"/>
        <v>51</v>
      </c>
      <c r="R118" s="5">
        <f t="shared" si="15"/>
        <v>150</v>
      </c>
      <c r="S118" s="5">
        <f t="shared" si="15"/>
        <v>323</v>
      </c>
      <c r="T118" s="5">
        <f t="shared" si="15"/>
        <v>1012</v>
      </c>
      <c r="U118" s="6">
        <f t="shared" si="15"/>
        <v>550</v>
      </c>
      <c r="V118" s="6">
        <f t="shared" si="15"/>
        <v>467</v>
      </c>
      <c r="W118" s="6">
        <f t="shared" si="15"/>
        <v>656</v>
      </c>
      <c r="X118" s="6">
        <f t="shared" si="15"/>
        <v>401</v>
      </c>
      <c r="Y118" s="6">
        <f t="shared" si="15"/>
        <v>710</v>
      </c>
      <c r="Z118" s="6">
        <f t="shared" si="15"/>
        <v>633</v>
      </c>
      <c r="AA118" s="6">
        <f t="shared" si="15"/>
        <v>752</v>
      </c>
      <c r="AB118" s="6">
        <f t="shared" si="15"/>
        <v>0</v>
      </c>
      <c r="AC118" s="6">
        <v>0</v>
      </c>
      <c r="AD118" s="22">
        <f t="shared" si="14"/>
        <v>12762</v>
      </c>
    </row>
    <row r="119" spans="2:32" x14ac:dyDescent="0.3">
      <c r="B119" s="21" t="s">
        <v>19</v>
      </c>
      <c r="C119" s="5">
        <f t="shared" si="15"/>
        <v>262</v>
      </c>
      <c r="D119" s="5">
        <f t="shared" si="15"/>
        <v>311</v>
      </c>
      <c r="E119" s="5">
        <f t="shared" si="15"/>
        <v>294</v>
      </c>
      <c r="F119" s="5">
        <f t="shared" si="15"/>
        <v>242</v>
      </c>
      <c r="G119" s="5">
        <f t="shared" si="15"/>
        <v>544</v>
      </c>
      <c r="H119" s="5">
        <f t="shared" si="15"/>
        <v>19755</v>
      </c>
      <c r="I119" s="5">
        <f t="shared" si="15"/>
        <v>452</v>
      </c>
      <c r="J119" s="5">
        <f t="shared" si="15"/>
        <v>502</v>
      </c>
      <c r="K119" s="5">
        <f t="shared" si="15"/>
        <v>419</v>
      </c>
      <c r="L119" s="5">
        <f t="shared" si="15"/>
        <v>441</v>
      </c>
      <c r="M119" s="5">
        <f t="shared" si="15"/>
        <v>522</v>
      </c>
      <c r="N119" s="5">
        <f t="shared" si="15"/>
        <v>527</v>
      </c>
      <c r="O119" s="5">
        <f t="shared" si="15"/>
        <v>5106</v>
      </c>
      <c r="P119" s="5">
        <f t="shared" si="15"/>
        <v>3734</v>
      </c>
      <c r="Q119" s="5">
        <f t="shared" si="15"/>
        <v>158</v>
      </c>
      <c r="R119" s="5">
        <f t="shared" si="15"/>
        <v>258</v>
      </c>
      <c r="S119" s="5">
        <f t="shared" si="15"/>
        <v>1262</v>
      </c>
      <c r="T119" s="5">
        <f t="shared" si="15"/>
        <v>4132</v>
      </c>
      <c r="U119" s="6">
        <f t="shared" si="15"/>
        <v>1925</v>
      </c>
      <c r="V119" s="6">
        <f t="shared" si="15"/>
        <v>1329</v>
      </c>
      <c r="W119" s="6">
        <f t="shared" si="15"/>
        <v>2460</v>
      </c>
      <c r="X119" s="6">
        <f t="shared" si="15"/>
        <v>1303</v>
      </c>
      <c r="Y119" s="6">
        <f t="shared" si="15"/>
        <v>2504</v>
      </c>
      <c r="Z119" s="6">
        <f t="shared" si="15"/>
        <v>2234</v>
      </c>
      <c r="AA119" s="6">
        <f t="shared" si="15"/>
        <v>3408</v>
      </c>
      <c r="AB119" s="6">
        <f t="shared" si="15"/>
        <v>0</v>
      </c>
      <c r="AC119" s="6">
        <v>0</v>
      </c>
      <c r="AD119" s="22">
        <f t="shared" si="14"/>
        <v>54084</v>
      </c>
    </row>
    <row r="120" spans="2:32" x14ac:dyDescent="0.3">
      <c r="B120" s="21" t="s">
        <v>65</v>
      </c>
      <c r="C120" s="5">
        <f t="shared" si="15"/>
        <v>136</v>
      </c>
      <c r="D120" s="5">
        <f t="shared" si="15"/>
        <v>223</v>
      </c>
      <c r="E120" s="5">
        <f t="shared" si="15"/>
        <v>192</v>
      </c>
      <c r="F120" s="5">
        <f t="shared" si="15"/>
        <v>181</v>
      </c>
      <c r="G120" s="5">
        <f t="shared" si="15"/>
        <v>203</v>
      </c>
      <c r="H120" s="5">
        <f t="shared" si="15"/>
        <v>8512</v>
      </c>
      <c r="I120" s="5">
        <f t="shared" si="15"/>
        <v>78</v>
      </c>
      <c r="J120" s="5">
        <f t="shared" si="15"/>
        <v>219</v>
      </c>
      <c r="K120" s="5">
        <f t="shared" si="15"/>
        <v>254</v>
      </c>
      <c r="L120" s="5">
        <f t="shared" si="15"/>
        <v>192</v>
      </c>
      <c r="M120" s="5">
        <f t="shared" si="15"/>
        <v>144</v>
      </c>
      <c r="N120" s="5">
        <f t="shared" si="15"/>
        <v>207</v>
      </c>
      <c r="O120" s="5">
        <f t="shared" si="15"/>
        <v>1202</v>
      </c>
      <c r="P120" s="5">
        <f t="shared" si="15"/>
        <v>1534</v>
      </c>
      <c r="Q120" s="5">
        <f t="shared" si="15"/>
        <v>269</v>
      </c>
      <c r="R120" s="5">
        <f t="shared" si="15"/>
        <v>1037</v>
      </c>
      <c r="S120" s="5">
        <f t="shared" si="15"/>
        <v>25</v>
      </c>
      <c r="T120" s="5">
        <f t="shared" si="15"/>
        <v>1341</v>
      </c>
      <c r="U120" s="5">
        <f t="shared" si="15"/>
        <v>892</v>
      </c>
      <c r="V120" s="5">
        <f t="shared" si="15"/>
        <v>463</v>
      </c>
      <c r="W120" s="5">
        <f t="shared" si="15"/>
        <v>1757</v>
      </c>
      <c r="X120" s="5">
        <f t="shared" si="15"/>
        <v>1196</v>
      </c>
      <c r="Y120" s="5">
        <f t="shared" si="15"/>
        <v>1959</v>
      </c>
      <c r="Z120" s="5">
        <f t="shared" si="15"/>
        <v>1989</v>
      </c>
      <c r="AA120" s="5">
        <f t="shared" si="15"/>
        <v>1978</v>
      </c>
      <c r="AB120" s="5">
        <f t="shared" si="15"/>
        <v>0</v>
      </c>
      <c r="AC120" s="6">
        <v>0</v>
      </c>
      <c r="AD120" s="22">
        <f t="shared" si="14"/>
        <v>26183</v>
      </c>
    </row>
    <row r="121" spans="2:32" x14ac:dyDescent="0.3">
      <c r="B121" s="21" t="s">
        <v>21</v>
      </c>
      <c r="C121" s="5">
        <f t="shared" si="15"/>
        <v>223</v>
      </c>
      <c r="D121" s="5">
        <f t="shared" si="15"/>
        <v>369</v>
      </c>
      <c r="E121" s="5">
        <f t="shared" si="15"/>
        <v>183</v>
      </c>
      <c r="F121" s="5">
        <f t="shared" si="15"/>
        <v>178</v>
      </c>
      <c r="G121" s="5">
        <f t="shared" si="15"/>
        <v>380</v>
      </c>
      <c r="H121" s="5">
        <f t="shared" si="15"/>
        <v>27308</v>
      </c>
      <c r="I121" s="5">
        <f t="shared" si="15"/>
        <v>230</v>
      </c>
      <c r="J121" s="5">
        <f t="shared" si="15"/>
        <v>215</v>
      </c>
      <c r="K121" s="5">
        <f t="shared" si="15"/>
        <v>505</v>
      </c>
      <c r="L121" s="5">
        <f t="shared" si="15"/>
        <v>492</v>
      </c>
      <c r="M121" s="5">
        <f t="shared" si="15"/>
        <v>329</v>
      </c>
      <c r="N121" s="5">
        <f t="shared" si="15"/>
        <v>406</v>
      </c>
      <c r="O121" s="5">
        <f t="shared" si="15"/>
        <v>6443</v>
      </c>
      <c r="P121" s="5">
        <f t="shared" si="15"/>
        <v>4809</v>
      </c>
      <c r="Q121" s="5">
        <f t="shared" si="15"/>
        <v>898</v>
      </c>
      <c r="R121" s="5">
        <f t="shared" si="15"/>
        <v>3219</v>
      </c>
      <c r="S121" s="5">
        <f t="shared" si="15"/>
        <v>1098</v>
      </c>
      <c r="T121" s="5">
        <f t="shared" si="15"/>
        <v>193</v>
      </c>
      <c r="U121" s="6">
        <f t="shared" si="15"/>
        <v>2002</v>
      </c>
      <c r="V121" s="6">
        <f t="shared" si="15"/>
        <v>816</v>
      </c>
      <c r="W121" s="6">
        <f t="shared" si="15"/>
        <v>3028</v>
      </c>
      <c r="X121" s="6">
        <f t="shared" si="15"/>
        <v>1619</v>
      </c>
      <c r="Y121" s="6">
        <f t="shared" si="15"/>
        <v>2340</v>
      </c>
      <c r="Z121" s="6">
        <f t="shared" si="15"/>
        <v>2438</v>
      </c>
      <c r="AA121" s="6">
        <f t="shared" si="15"/>
        <v>3064</v>
      </c>
      <c r="AB121" s="6">
        <f t="shared" si="15"/>
        <v>0</v>
      </c>
      <c r="AC121" s="6">
        <v>0</v>
      </c>
      <c r="AD121" s="22">
        <f t="shared" si="14"/>
        <v>62785</v>
      </c>
    </row>
    <row r="122" spans="2:32" x14ac:dyDescent="0.3">
      <c r="B122" s="21" t="s">
        <v>66</v>
      </c>
      <c r="C122" s="5">
        <f t="shared" si="15"/>
        <v>166</v>
      </c>
      <c r="D122" s="5">
        <f t="shared" si="15"/>
        <v>122</v>
      </c>
      <c r="E122" s="5">
        <f t="shared" si="15"/>
        <v>147</v>
      </c>
      <c r="F122" s="5">
        <f t="shared" si="15"/>
        <v>146</v>
      </c>
      <c r="G122" s="5">
        <f t="shared" si="15"/>
        <v>207</v>
      </c>
      <c r="H122" s="5">
        <f t="shared" si="15"/>
        <v>22129</v>
      </c>
      <c r="I122" s="5">
        <f t="shared" si="15"/>
        <v>264</v>
      </c>
      <c r="J122" s="5">
        <f t="shared" si="15"/>
        <v>293</v>
      </c>
      <c r="K122" s="5">
        <f t="shared" si="15"/>
        <v>357</v>
      </c>
      <c r="L122" s="5">
        <f t="shared" si="15"/>
        <v>325</v>
      </c>
      <c r="M122" s="5">
        <f t="shared" si="15"/>
        <v>158</v>
      </c>
      <c r="N122" s="5">
        <f t="shared" si="15"/>
        <v>446</v>
      </c>
      <c r="O122" s="5">
        <f t="shared" si="15"/>
        <v>5286</v>
      </c>
      <c r="P122" s="5">
        <f t="shared" si="15"/>
        <v>3431</v>
      </c>
      <c r="Q122" s="5">
        <f t="shared" si="15"/>
        <v>665</v>
      </c>
      <c r="R122" s="5">
        <f t="shared" si="15"/>
        <v>1648</v>
      </c>
      <c r="S122" s="5">
        <f t="shared" si="15"/>
        <v>943</v>
      </c>
      <c r="T122" s="5">
        <f t="shared" si="15"/>
        <v>2047</v>
      </c>
      <c r="U122" s="6">
        <f t="shared" si="15"/>
        <v>234</v>
      </c>
      <c r="V122" s="6">
        <f t="shared" si="15"/>
        <v>367</v>
      </c>
      <c r="W122" s="6">
        <f t="shared" si="15"/>
        <v>1448</v>
      </c>
      <c r="X122" s="6">
        <f t="shared" si="15"/>
        <v>791</v>
      </c>
      <c r="Y122" s="6">
        <f t="shared" si="15"/>
        <v>1458</v>
      </c>
      <c r="Z122" s="6">
        <f t="shared" si="15"/>
        <v>1208</v>
      </c>
      <c r="AA122" s="6">
        <f t="shared" si="15"/>
        <v>2232</v>
      </c>
      <c r="AB122" s="6">
        <f t="shared" si="15"/>
        <v>0</v>
      </c>
      <c r="AC122" s="6">
        <v>0</v>
      </c>
      <c r="AD122" s="22">
        <f t="shared" si="14"/>
        <v>46518</v>
      </c>
    </row>
    <row r="123" spans="2:32" x14ac:dyDescent="0.3">
      <c r="B123" s="21" t="s">
        <v>22</v>
      </c>
      <c r="C123" s="5">
        <f t="shared" si="15"/>
        <v>108</v>
      </c>
      <c r="D123" s="5">
        <f t="shared" si="15"/>
        <v>179</v>
      </c>
      <c r="E123" s="5">
        <f t="shared" si="15"/>
        <v>132</v>
      </c>
      <c r="F123" s="5">
        <f t="shared" si="15"/>
        <v>130</v>
      </c>
      <c r="G123" s="5">
        <f t="shared" si="15"/>
        <v>100</v>
      </c>
      <c r="H123" s="5">
        <f t="shared" si="15"/>
        <v>10775</v>
      </c>
      <c r="I123" s="5">
        <f t="shared" si="15"/>
        <v>157</v>
      </c>
      <c r="J123" s="5">
        <f t="shared" si="15"/>
        <v>160</v>
      </c>
      <c r="K123" s="5">
        <f t="shared" si="15"/>
        <v>258</v>
      </c>
      <c r="L123" s="5">
        <f t="shared" si="15"/>
        <v>196</v>
      </c>
      <c r="M123" s="5">
        <f t="shared" si="15"/>
        <v>232</v>
      </c>
      <c r="N123" s="5">
        <f t="shared" si="15"/>
        <v>288</v>
      </c>
      <c r="O123" s="5">
        <f t="shared" si="15"/>
        <v>1893</v>
      </c>
      <c r="P123" s="5">
        <f t="shared" si="15"/>
        <v>1270</v>
      </c>
      <c r="Q123" s="5">
        <f t="shared" si="15"/>
        <v>446</v>
      </c>
      <c r="R123" s="5">
        <f t="shared" si="15"/>
        <v>1062</v>
      </c>
      <c r="S123" s="5">
        <f t="shared" si="15"/>
        <v>482</v>
      </c>
      <c r="T123" s="5">
        <f t="shared" si="15"/>
        <v>661</v>
      </c>
      <c r="U123" s="6">
        <f t="shared" si="15"/>
        <v>386</v>
      </c>
      <c r="V123" s="6">
        <f t="shared" si="15"/>
        <v>58</v>
      </c>
      <c r="W123" s="6">
        <f t="shared" si="15"/>
        <v>1093</v>
      </c>
      <c r="X123" s="6">
        <f t="shared" si="15"/>
        <v>542</v>
      </c>
      <c r="Y123" s="6">
        <f t="shared" si="15"/>
        <v>1329</v>
      </c>
      <c r="Z123" s="6">
        <f t="shared" si="15"/>
        <v>1259</v>
      </c>
      <c r="AA123" s="6">
        <f t="shared" si="15"/>
        <v>1134</v>
      </c>
      <c r="AB123" s="6">
        <f t="shared" si="15"/>
        <v>0</v>
      </c>
      <c r="AC123" s="6">
        <v>0</v>
      </c>
      <c r="AD123" s="22">
        <f t="shared" si="14"/>
        <v>24330</v>
      </c>
    </row>
    <row r="124" spans="2:32" x14ac:dyDescent="0.3">
      <c r="B124" s="21" t="s">
        <v>23</v>
      </c>
      <c r="C124" s="5">
        <f t="shared" si="15"/>
        <v>135</v>
      </c>
      <c r="D124" s="5">
        <f t="shared" si="15"/>
        <v>156</v>
      </c>
      <c r="E124" s="5">
        <f t="shared" si="15"/>
        <v>150</v>
      </c>
      <c r="F124" s="5">
        <f t="shared" si="15"/>
        <v>107</v>
      </c>
      <c r="G124" s="5">
        <f t="shared" si="15"/>
        <v>141</v>
      </c>
      <c r="H124" s="5">
        <f t="shared" si="15"/>
        <v>27411</v>
      </c>
      <c r="I124" s="5">
        <f t="shared" si="15"/>
        <v>338</v>
      </c>
      <c r="J124" s="5">
        <f t="shared" si="15"/>
        <v>219</v>
      </c>
      <c r="K124" s="5">
        <f t="shared" si="15"/>
        <v>510</v>
      </c>
      <c r="L124" s="5">
        <f t="shared" si="15"/>
        <v>404</v>
      </c>
      <c r="M124" s="5">
        <f t="shared" si="15"/>
        <v>262</v>
      </c>
      <c r="N124" s="5">
        <f t="shared" si="15"/>
        <v>430</v>
      </c>
      <c r="O124" s="5">
        <f t="shared" si="15"/>
        <v>5190</v>
      </c>
      <c r="P124" s="5">
        <f t="shared" si="15"/>
        <v>2743</v>
      </c>
      <c r="Q124" s="5">
        <f t="shared" si="15"/>
        <v>781</v>
      </c>
      <c r="R124" s="5">
        <f t="shared" si="15"/>
        <v>2409</v>
      </c>
      <c r="S124" s="5">
        <f t="shared" si="15"/>
        <v>1684</v>
      </c>
      <c r="T124" s="5">
        <f t="shared" si="15"/>
        <v>2817</v>
      </c>
      <c r="U124" s="6">
        <f t="shared" si="15"/>
        <v>1422</v>
      </c>
      <c r="V124" s="6">
        <f t="shared" si="15"/>
        <v>1420</v>
      </c>
      <c r="W124" s="6">
        <f t="shared" si="15"/>
        <v>394</v>
      </c>
      <c r="X124" s="6">
        <f>+X27+X59+X91</f>
        <v>380</v>
      </c>
      <c r="Y124" s="6">
        <f>+Y27+Y59+Y91</f>
        <v>2141</v>
      </c>
      <c r="Z124" s="6">
        <f>+Z27+Z59+Z91</f>
        <v>2563</v>
      </c>
      <c r="AA124" s="6">
        <f>+AA27+AA59+AA91</f>
        <v>3378</v>
      </c>
      <c r="AB124" s="6">
        <f>+AB27+AB59+AB91</f>
        <v>0</v>
      </c>
      <c r="AC124" s="6">
        <v>0</v>
      </c>
      <c r="AD124" s="22">
        <f t="shared" si="14"/>
        <v>57585</v>
      </c>
    </row>
    <row r="125" spans="2:32" x14ac:dyDescent="0.3">
      <c r="B125" s="21" t="s">
        <v>24</v>
      </c>
      <c r="C125" s="5">
        <f t="shared" ref="C125:AB129" si="16">+C28+C60+C92</f>
        <v>76</v>
      </c>
      <c r="D125" s="5">
        <f t="shared" si="16"/>
        <v>73</v>
      </c>
      <c r="E125" s="5">
        <f t="shared" si="16"/>
        <v>56</v>
      </c>
      <c r="F125" s="5">
        <f t="shared" si="16"/>
        <v>44</v>
      </c>
      <c r="G125" s="5">
        <f t="shared" si="16"/>
        <v>116</v>
      </c>
      <c r="H125" s="5">
        <f t="shared" si="16"/>
        <v>15510</v>
      </c>
      <c r="I125" s="5">
        <f t="shared" si="16"/>
        <v>136</v>
      </c>
      <c r="J125" s="5">
        <f t="shared" si="16"/>
        <v>200</v>
      </c>
      <c r="K125" s="5">
        <f t="shared" si="16"/>
        <v>113</v>
      </c>
      <c r="L125" s="5">
        <f t="shared" si="16"/>
        <v>176</v>
      </c>
      <c r="M125" s="5">
        <f t="shared" si="16"/>
        <v>101</v>
      </c>
      <c r="N125" s="5">
        <f t="shared" si="16"/>
        <v>163</v>
      </c>
      <c r="O125" s="5">
        <f t="shared" si="16"/>
        <v>3172</v>
      </c>
      <c r="P125" s="5">
        <f t="shared" si="16"/>
        <v>1646</v>
      </c>
      <c r="Q125" s="5">
        <f t="shared" si="16"/>
        <v>369</v>
      </c>
      <c r="R125" s="5">
        <f t="shared" si="16"/>
        <v>1167</v>
      </c>
      <c r="S125" s="5">
        <f t="shared" si="16"/>
        <v>1187</v>
      </c>
      <c r="T125" s="5">
        <f t="shared" si="16"/>
        <v>1479</v>
      </c>
      <c r="U125" s="6">
        <f t="shared" si="16"/>
        <v>632</v>
      </c>
      <c r="V125" s="6">
        <f t="shared" si="16"/>
        <v>841</v>
      </c>
      <c r="W125" s="6">
        <f t="shared" si="16"/>
        <v>346</v>
      </c>
      <c r="X125" s="6">
        <f t="shared" si="16"/>
        <v>226</v>
      </c>
      <c r="Y125" s="6">
        <f t="shared" si="16"/>
        <v>610</v>
      </c>
      <c r="Z125" s="6">
        <f t="shared" si="16"/>
        <v>1567</v>
      </c>
      <c r="AA125" s="6">
        <f t="shared" si="16"/>
        <v>2175</v>
      </c>
      <c r="AB125" s="6">
        <f t="shared" si="16"/>
        <v>0</v>
      </c>
      <c r="AC125" s="6">
        <v>0</v>
      </c>
      <c r="AD125" s="22">
        <f t="shared" si="14"/>
        <v>32181</v>
      </c>
    </row>
    <row r="126" spans="2:32" x14ac:dyDescent="0.3">
      <c r="B126" s="21" t="s">
        <v>25</v>
      </c>
      <c r="C126" s="5">
        <f t="shared" si="16"/>
        <v>116</v>
      </c>
      <c r="D126" s="5">
        <f t="shared" si="16"/>
        <v>105</v>
      </c>
      <c r="E126" s="5">
        <f t="shared" si="16"/>
        <v>100</v>
      </c>
      <c r="F126" s="5">
        <f t="shared" si="16"/>
        <v>105</v>
      </c>
      <c r="G126" s="5">
        <f t="shared" si="16"/>
        <v>136</v>
      </c>
      <c r="H126" s="5">
        <f t="shared" si="16"/>
        <v>25661</v>
      </c>
      <c r="I126" s="5">
        <f t="shared" si="16"/>
        <v>255</v>
      </c>
      <c r="J126" s="5">
        <f t="shared" si="16"/>
        <v>253</v>
      </c>
      <c r="K126" s="5">
        <f t="shared" si="16"/>
        <v>211</v>
      </c>
      <c r="L126" s="5">
        <f t="shared" si="16"/>
        <v>338</v>
      </c>
      <c r="M126" s="5">
        <f t="shared" si="16"/>
        <v>189</v>
      </c>
      <c r="N126" s="5">
        <f t="shared" si="16"/>
        <v>285</v>
      </c>
      <c r="O126" s="5">
        <f t="shared" si="16"/>
        <v>4856</v>
      </c>
      <c r="P126" s="5">
        <f t="shared" si="16"/>
        <v>2223</v>
      </c>
      <c r="Q126" s="5">
        <f t="shared" si="16"/>
        <v>687</v>
      </c>
      <c r="R126" s="5">
        <f t="shared" si="16"/>
        <v>2334</v>
      </c>
      <c r="S126" s="5">
        <f t="shared" si="16"/>
        <v>1947</v>
      </c>
      <c r="T126" s="5">
        <f t="shared" si="16"/>
        <v>2523</v>
      </c>
      <c r="U126" s="6">
        <f t="shared" si="16"/>
        <v>1344</v>
      </c>
      <c r="V126" s="6">
        <f t="shared" si="16"/>
        <v>1740</v>
      </c>
      <c r="W126" s="6">
        <f t="shared" si="16"/>
        <v>2141</v>
      </c>
      <c r="X126" s="6">
        <f t="shared" si="16"/>
        <v>716</v>
      </c>
      <c r="Y126" s="6">
        <f t="shared" si="16"/>
        <v>349</v>
      </c>
      <c r="Z126" s="6">
        <f t="shared" si="16"/>
        <v>2168</v>
      </c>
      <c r="AA126" s="6">
        <f t="shared" si="16"/>
        <v>3147</v>
      </c>
      <c r="AB126" s="6">
        <f t="shared" si="16"/>
        <v>0</v>
      </c>
      <c r="AC126" s="6">
        <v>0</v>
      </c>
      <c r="AD126" s="22">
        <f t="shared" si="14"/>
        <v>53929</v>
      </c>
    </row>
    <row r="127" spans="2:32" x14ac:dyDescent="0.3">
      <c r="B127" s="21" t="s">
        <v>67</v>
      </c>
      <c r="C127" s="5">
        <f t="shared" si="16"/>
        <v>95</v>
      </c>
      <c r="D127" s="5">
        <f t="shared" si="16"/>
        <v>101</v>
      </c>
      <c r="E127" s="5">
        <f t="shared" si="16"/>
        <v>116</v>
      </c>
      <c r="F127" s="5">
        <f t="shared" si="16"/>
        <v>51</v>
      </c>
      <c r="G127" s="5">
        <f t="shared" si="16"/>
        <v>233</v>
      </c>
      <c r="H127" s="5">
        <f t="shared" si="16"/>
        <v>18886</v>
      </c>
      <c r="I127" s="5">
        <f t="shared" si="16"/>
        <v>296</v>
      </c>
      <c r="J127" s="5">
        <f t="shared" si="16"/>
        <v>226</v>
      </c>
      <c r="K127" s="5">
        <f t="shared" si="16"/>
        <v>196</v>
      </c>
      <c r="L127" s="5">
        <f t="shared" si="16"/>
        <v>256</v>
      </c>
      <c r="M127" s="5">
        <f t="shared" si="16"/>
        <v>170</v>
      </c>
      <c r="N127" s="5">
        <f t="shared" si="16"/>
        <v>175</v>
      </c>
      <c r="O127" s="5">
        <f t="shared" si="16"/>
        <v>3203</v>
      </c>
      <c r="P127" s="5">
        <f t="shared" si="16"/>
        <v>1683</v>
      </c>
      <c r="Q127" s="5">
        <f t="shared" si="16"/>
        <v>655</v>
      </c>
      <c r="R127" s="5">
        <f t="shared" si="16"/>
        <v>2007</v>
      </c>
      <c r="S127" s="5">
        <f t="shared" si="16"/>
        <v>1826</v>
      </c>
      <c r="T127" s="5">
        <f t="shared" si="16"/>
        <v>2338</v>
      </c>
      <c r="U127" s="6">
        <f t="shared" si="16"/>
        <v>1101</v>
      </c>
      <c r="V127" s="6">
        <f t="shared" si="16"/>
        <v>1743</v>
      </c>
      <c r="W127" s="6">
        <f t="shared" si="16"/>
        <v>2968</v>
      </c>
      <c r="X127" s="6">
        <f t="shared" si="16"/>
        <v>1816</v>
      </c>
      <c r="Y127" s="6">
        <f t="shared" si="16"/>
        <v>2776</v>
      </c>
      <c r="Z127" s="6">
        <f t="shared" si="16"/>
        <v>139</v>
      </c>
      <c r="AA127" s="6">
        <f t="shared" si="16"/>
        <v>1372</v>
      </c>
      <c r="AB127" s="6">
        <f t="shared" si="16"/>
        <v>0</v>
      </c>
      <c r="AC127" s="6">
        <v>0</v>
      </c>
      <c r="AD127" s="22">
        <f t="shared" si="14"/>
        <v>44428</v>
      </c>
      <c r="AF127" s="9"/>
    </row>
    <row r="128" spans="2:32" ht="20.399999999999999" x14ac:dyDescent="0.3">
      <c r="B128" s="21" t="s">
        <v>57</v>
      </c>
      <c r="C128" s="5">
        <f t="shared" si="16"/>
        <v>283</v>
      </c>
      <c r="D128" s="5">
        <f t="shared" si="16"/>
        <v>310</v>
      </c>
      <c r="E128" s="5">
        <f t="shared" si="16"/>
        <v>230</v>
      </c>
      <c r="F128" s="5">
        <f t="shared" si="16"/>
        <v>166</v>
      </c>
      <c r="G128" s="5">
        <f t="shared" si="16"/>
        <v>427</v>
      </c>
      <c r="H128" s="5">
        <f t="shared" si="16"/>
        <v>30900</v>
      </c>
      <c r="I128" s="5">
        <f t="shared" si="16"/>
        <v>222</v>
      </c>
      <c r="J128" s="5">
        <f t="shared" si="16"/>
        <v>407</v>
      </c>
      <c r="K128" s="5">
        <f t="shared" si="16"/>
        <v>603</v>
      </c>
      <c r="L128" s="5">
        <f t="shared" si="16"/>
        <v>523</v>
      </c>
      <c r="M128" s="5">
        <f t="shared" si="16"/>
        <v>381</v>
      </c>
      <c r="N128" s="5">
        <f t="shared" si="16"/>
        <v>510</v>
      </c>
      <c r="O128" s="5">
        <f t="shared" si="16"/>
        <v>5307</v>
      </c>
      <c r="P128" s="5">
        <f t="shared" si="16"/>
        <v>2594</v>
      </c>
      <c r="Q128" s="5">
        <f t="shared" si="16"/>
        <v>665</v>
      </c>
      <c r="R128" s="5">
        <f t="shared" si="16"/>
        <v>2726</v>
      </c>
      <c r="S128" s="5">
        <f t="shared" si="16"/>
        <v>1909</v>
      </c>
      <c r="T128" s="5">
        <f t="shared" si="16"/>
        <v>2668</v>
      </c>
      <c r="U128" s="6">
        <f t="shared" si="16"/>
        <v>1991</v>
      </c>
      <c r="V128" s="6">
        <f t="shared" si="16"/>
        <v>1108</v>
      </c>
      <c r="W128" s="6">
        <f t="shared" si="16"/>
        <v>3347</v>
      </c>
      <c r="X128" s="6">
        <f t="shared" si="16"/>
        <v>2248</v>
      </c>
      <c r="Y128" s="6">
        <f t="shared" si="16"/>
        <v>3291</v>
      </c>
      <c r="Z128" s="6">
        <f t="shared" si="16"/>
        <v>2134</v>
      </c>
      <c r="AA128" s="6">
        <f t="shared" si="16"/>
        <v>103</v>
      </c>
      <c r="AB128" s="6">
        <f t="shared" si="16"/>
        <v>0</v>
      </c>
      <c r="AC128" s="6">
        <v>0</v>
      </c>
      <c r="AD128" s="22">
        <f t="shared" si="14"/>
        <v>65053</v>
      </c>
    </row>
    <row r="129" spans="2:32" x14ac:dyDescent="0.3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0.399999999999999" x14ac:dyDescent="0.3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3">
      <c r="B131" s="21" t="s">
        <v>26</v>
      </c>
      <c r="C131" s="23">
        <f>SUM(C104:C130)</f>
        <v>16042</v>
      </c>
      <c r="D131" s="23">
        <f t="shared" ref="D131:AC131" si="17">SUM(D104:D130)</f>
        <v>9448</v>
      </c>
      <c r="E131" s="23">
        <f t="shared" si="17"/>
        <v>8275</v>
      </c>
      <c r="F131" s="23">
        <f t="shared" si="17"/>
        <v>6468</v>
      </c>
      <c r="G131" s="23">
        <f t="shared" si="17"/>
        <v>10817</v>
      </c>
      <c r="H131" s="23">
        <f t="shared" si="17"/>
        <v>251915</v>
      </c>
      <c r="I131" s="23">
        <f t="shared" si="17"/>
        <v>7182</v>
      </c>
      <c r="J131" s="23">
        <f t="shared" si="17"/>
        <v>7742</v>
      </c>
      <c r="K131" s="23">
        <f t="shared" si="17"/>
        <v>9929</v>
      </c>
      <c r="L131" s="23">
        <f t="shared" si="17"/>
        <v>9974</v>
      </c>
      <c r="M131" s="23">
        <f t="shared" si="17"/>
        <v>7153</v>
      </c>
      <c r="N131" s="23">
        <f t="shared" si="17"/>
        <v>10001</v>
      </c>
      <c r="O131" s="23">
        <f t="shared" si="17"/>
        <v>49568</v>
      </c>
      <c r="P131" s="23">
        <f t="shared" si="17"/>
        <v>33122</v>
      </c>
      <c r="Q131" s="23">
        <f t="shared" si="17"/>
        <v>12254</v>
      </c>
      <c r="R131" s="23">
        <f t="shared" si="17"/>
        <v>46086</v>
      </c>
      <c r="S131" s="23">
        <f t="shared" si="17"/>
        <v>24377</v>
      </c>
      <c r="T131" s="23">
        <f t="shared" si="17"/>
        <v>58978</v>
      </c>
      <c r="U131" s="23">
        <f t="shared" si="17"/>
        <v>39763</v>
      </c>
      <c r="V131" s="23">
        <f t="shared" si="17"/>
        <v>24653</v>
      </c>
      <c r="W131" s="23">
        <f t="shared" si="17"/>
        <v>54102</v>
      </c>
      <c r="X131" s="23">
        <f t="shared" si="17"/>
        <v>31000</v>
      </c>
      <c r="Y131" s="23">
        <f t="shared" si="17"/>
        <v>49343</v>
      </c>
      <c r="Z131" s="23">
        <f t="shared" si="17"/>
        <v>40600</v>
      </c>
      <c r="AA131" s="23">
        <f t="shared" si="17"/>
        <v>56442</v>
      </c>
      <c r="AB131" s="23">
        <f t="shared" si="17"/>
        <v>0</v>
      </c>
      <c r="AC131" s="23">
        <f t="shared" si="17"/>
        <v>0</v>
      </c>
      <c r="AD131" s="23">
        <f>SUM(AD104:AD129)</f>
        <v>875234</v>
      </c>
      <c r="AF131" s="8"/>
    </row>
    <row r="135" spans="2:32" x14ac:dyDescent="0.3">
      <c r="AD1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918A-C6A6-4372-BEAF-1F679DDE67E6}">
  <sheetPr codeName="Hoja13"/>
  <dimension ref="A2:BG143"/>
  <sheetViews>
    <sheetView topLeftCell="A109" zoomScale="80" zoomScaleNormal="80" workbookViewId="0">
      <selection activeCell="C7" sqref="C7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9.6640625" customWidth="1"/>
    <col min="4" max="4" width="6.6640625" bestFit="1" customWidth="1"/>
    <col min="5" max="5" width="8.44140625" customWidth="1"/>
    <col min="6" max="6" width="6.5546875" bestFit="1" customWidth="1"/>
    <col min="7" max="7" width="6.33203125" customWidth="1"/>
    <col min="8" max="8" width="8.44140625" bestFit="1" customWidth="1"/>
    <col min="9" max="10" width="6.6640625" bestFit="1" customWidth="1"/>
    <col min="11" max="11" width="7.33203125" bestFit="1" customWidth="1"/>
    <col min="12" max="12" width="6.5546875" bestFit="1" customWidth="1"/>
    <col min="13" max="13" width="6.44140625" bestFit="1" customWidth="1"/>
    <col min="14" max="14" width="6.6640625" bestFit="1" customWidth="1"/>
    <col min="15" max="16" width="7.44140625" bestFit="1" customWidth="1"/>
    <col min="17" max="17" width="6.6640625" bestFit="1" customWidth="1"/>
    <col min="18" max="18" width="7.6640625" bestFit="1" customWidth="1"/>
    <col min="19" max="20" width="7.44140625" bestFit="1" customWidth="1"/>
    <col min="21" max="21" width="7.6640625" bestFit="1" customWidth="1"/>
    <col min="22" max="22" width="7.44140625" bestFit="1" customWidth="1"/>
    <col min="23" max="23" width="7.6640625" bestFit="1" customWidth="1"/>
    <col min="24" max="24" width="7.44140625" bestFit="1" customWidth="1"/>
    <col min="25" max="27" width="7.6640625" bestFit="1" customWidth="1"/>
    <col min="28" max="28" width="6.6640625" bestFit="1" customWidth="1"/>
    <col min="29" max="29" width="5.44140625" bestFit="1" customWidth="1"/>
    <col min="30" max="30" width="9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98</v>
      </c>
      <c r="D3" s="3"/>
      <c r="G3" s="2" t="s">
        <v>30</v>
      </c>
    </row>
    <row r="4" spans="1:59" x14ac:dyDescent="0.3">
      <c r="D4" s="3"/>
    </row>
    <row r="5" spans="1:59" x14ac:dyDescent="0.3">
      <c r="B5" s="4" t="s">
        <v>31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5">
        <v>26</v>
      </c>
      <c r="D7" s="5">
        <v>140</v>
      </c>
      <c r="E7" s="5">
        <v>120</v>
      </c>
      <c r="F7" s="5">
        <v>191</v>
      </c>
      <c r="G7" s="5">
        <v>391</v>
      </c>
      <c r="H7" s="5">
        <v>4850</v>
      </c>
      <c r="I7" s="5">
        <v>585</v>
      </c>
      <c r="J7" s="5">
        <v>573</v>
      </c>
      <c r="K7" s="5">
        <v>589</v>
      </c>
      <c r="L7" s="5">
        <v>585</v>
      </c>
      <c r="M7" s="5">
        <v>569</v>
      </c>
      <c r="N7" s="5">
        <v>639</v>
      </c>
      <c r="O7" s="5">
        <v>453</v>
      </c>
      <c r="P7" s="5">
        <v>186</v>
      </c>
      <c r="Q7" s="5">
        <v>140</v>
      </c>
      <c r="R7" s="5">
        <v>259</v>
      </c>
      <c r="S7" s="5">
        <v>74</v>
      </c>
      <c r="T7" s="5">
        <v>190</v>
      </c>
      <c r="U7" s="6">
        <v>112</v>
      </c>
      <c r="V7" s="6">
        <v>90</v>
      </c>
      <c r="W7" s="6">
        <v>120</v>
      </c>
      <c r="X7" s="6">
        <v>69</v>
      </c>
      <c r="Y7" s="6">
        <v>116</v>
      </c>
      <c r="Z7" s="6">
        <v>83</v>
      </c>
      <c r="AA7" s="6">
        <v>245</v>
      </c>
      <c r="AB7" s="6"/>
      <c r="AC7" s="6"/>
      <c r="AD7" s="22">
        <f t="shared" ref="AD7:AD12" si="0">SUM(C7:AC7)</f>
        <v>11395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5">
        <v>250</v>
      </c>
      <c r="D8" s="5">
        <v>9</v>
      </c>
      <c r="E8" s="5">
        <v>31</v>
      </c>
      <c r="F8" s="5">
        <v>98</v>
      </c>
      <c r="G8" s="5">
        <v>165</v>
      </c>
      <c r="H8" s="5">
        <v>2728</v>
      </c>
      <c r="I8" s="5">
        <v>481</v>
      </c>
      <c r="J8" s="5">
        <v>352</v>
      </c>
      <c r="K8" s="5">
        <v>506</v>
      </c>
      <c r="L8" s="5">
        <v>464</v>
      </c>
      <c r="M8" s="5">
        <v>270</v>
      </c>
      <c r="N8" s="5">
        <v>557</v>
      </c>
      <c r="O8" s="5">
        <v>789</v>
      </c>
      <c r="P8" s="5">
        <v>204</v>
      </c>
      <c r="Q8" s="5">
        <v>200</v>
      </c>
      <c r="R8" s="5">
        <v>271</v>
      </c>
      <c r="S8" s="5">
        <v>374</v>
      </c>
      <c r="T8" s="5">
        <v>372</v>
      </c>
      <c r="U8" s="6">
        <v>131</v>
      </c>
      <c r="V8" s="6">
        <v>154</v>
      </c>
      <c r="W8" s="6">
        <v>197</v>
      </c>
      <c r="X8" s="6">
        <v>76</v>
      </c>
      <c r="Y8" s="6">
        <v>142</v>
      </c>
      <c r="Z8" s="6">
        <v>83</v>
      </c>
      <c r="AA8" s="6">
        <v>291</v>
      </c>
      <c r="AB8" s="6"/>
      <c r="AC8" s="6"/>
      <c r="AD8" s="22">
        <f t="shared" si="0"/>
        <v>9195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5">
        <v>217</v>
      </c>
      <c r="D9" s="5">
        <v>18</v>
      </c>
      <c r="E9" s="5">
        <v>17</v>
      </c>
      <c r="F9" s="5">
        <v>112</v>
      </c>
      <c r="G9" s="5">
        <v>97</v>
      </c>
      <c r="H9" s="5">
        <v>2347</v>
      </c>
      <c r="I9" s="5">
        <v>368</v>
      </c>
      <c r="J9" s="5">
        <v>336</v>
      </c>
      <c r="K9" s="5">
        <v>222</v>
      </c>
      <c r="L9" s="5">
        <v>455</v>
      </c>
      <c r="M9" s="5">
        <v>205</v>
      </c>
      <c r="N9" s="5">
        <v>412</v>
      </c>
      <c r="O9" s="5">
        <v>474</v>
      </c>
      <c r="P9" s="5">
        <v>82</v>
      </c>
      <c r="Q9" s="5">
        <v>108</v>
      </c>
      <c r="R9" s="5">
        <v>241</v>
      </c>
      <c r="S9" s="5">
        <v>268</v>
      </c>
      <c r="T9" s="5">
        <v>175</v>
      </c>
      <c r="U9" s="6">
        <v>116</v>
      </c>
      <c r="V9" s="6">
        <v>146</v>
      </c>
      <c r="W9" s="6">
        <v>100</v>
      </c>
      <c r="X9" s="6">
        <v>72</v>
      </c>
      <c r="Y9" s="6">
        <v>105</v>
      </c>
      <c r="Z9" s="6">
        <v>82</v>
      </c>
      <c r="AA9" s="6">
        <v>261</v>
      </c>
      <c r="AB9" s="6"/>
      <c r="AC9" s="6"/>
      <c r="AD9" s="22">
        <f t="shared" si="0"/>
        <v>7036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5">
        <v>263</v>
      </c>
      <c r="D10" s="5">
        <v>48</v>
      </c>
      <c r="E10" s="5">
        <v>33</v>
      </c>
      <c r="F10" s="5">
        <v>5</v>
      </c>
      <c r="G10" s="5">
        <v>23</v>
      </c>
      <c r="H10" s="5">
        <v>1439</v>
      </c>
      <c r="I10" s="5">
        <v>280</v>
      </c>
      <c r="J10" s="5">
        <v>226</v>
      </c>
      <c r="K10" s="5">
        <v>240</v>
      </c>
      <c r="L10" s="5">
        <v>335</v>
      </c>
      <c r="M10" s="5">
        <v>131</v>
      </c>
      <c r="N10" s="5">
        <v>325</v>
      </c>
      <c r="O10" s="5">
        <v>351</v>
      </c>
      <c r="P10" s="5">
        <v>66</v>
      </c>
      <c r="Q10" s="5">
        <v>51</v>
      </c>
      <c r="R10" s="5">
        <v>171</v>
      </c>
      <c r="S10" s="5">
        <v>121</v>
      </c>
      <c r="T10" s="5">
        <v>116</v>
      </c>
      <c r="U10" s="6">
        <v>114</v>
      </c>
      <c r="V10" s="6">
        <v>123</v>
      </c>
      <c r="W10" s="6">
        <v>111</v>
      </c>
      <c r="X10" s="6">
        <v>34</v>
      </c>
      <c r="Y10" s="6">
        <v>79</v>
      </c>
      <c r="Z10" s="6">
        <v>36</v>
      </c>
      <c r="AA10" s="6">
        <v>154</v>
      </c>
      <c r="AB10" s="6"/>
      <c r="AC10" s="6"/>
      <c r="AD10" s="22">
        <f t="shared" si="0"/>
        <v>4875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5">
        <v>716</v>
      </c>
      <c r="D11" s="5">
        <v>147</v>
      </c>
      <c r="E11" s="5">
        <v>127</v>
      </c>
      <c r="F11" s="5">
        <v>14</v>
      </c>
      <c r="G11" s="5">
        <v>19</v>
      </c>
      <c r="H11" s="5">
        <v>2259</v>
      </c>
      <c r="I11" s="5">
        <v>415</v>
      </c>
      <c r="J11" s="5">
        <v>443</v>
      </c>
      <c r="K11" s="5">
        <v>469</v>
      </c>
      <c r="L11" s="5">
        <v>711</v>
      </c>
      <c r="M11" s="5">
        <v>311</v>
      </c>
      <c r="N11" s="5">
        <v>650</v>
      </c>
      <c r="O11" s="5">
        <v>367</v>
      </c>
      <c r="P11" s="5">
        <v>253</v>
      </c>
      <c r="Q11" s="5">
        <v>114</v>
      </c>
      <c r="R11" s="5">
        <v>368</v>
      </c>
      <c r="S11" s="5">
        <v>206</v>
      </c>
      <c r="T11" s="5">
        <v>282</v>
      </c>
      <c r="U11" s="6">
        <v>161</v>
      </c>
      <c r="V11" s="6">
        <v>97</v>
      </c>
      <c r="W11" s="6">
        <v>144</v>
      </c>
      <c r="X11" s="6">
        <v>107</v>
      </c>
      <c r="Y11" s="6">
        <v>148</v>
      </c>
      <c r="Z11" s="6">
        <v>125</v>
      </c>
      <c r="AA11" s="6">
        <v>340</v>
      </c>
      <c r="AB11" s="6"/>
      <c r="AC11" s="6"/>
      <c r="AD11" s="22">
        <f t="shared" si="0"/>
        <v>8993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5">
        <v>6954</v>
      </c>
      <c r="D12" s="5">
        <v>2738</v>
      </c>
      <c r="E12" s="5">
        <v>2549</v>
      </c>
      <c r="F12" s="5">
        <v>1606</v>
      </c>
      <c r="G12" s="5">
        <v>2290</v>
      </c>
      <c r="H12" s="5">
        <v>6814</v>
      </c>
      <c r="I12" s="5">
        <v>484</v>
      </c>
      <c r="J12" s="5">
        <v>1032</v>
      </c>
      <c r="K12" s="5">
        <v>2169</v>
      </c>
      <c r="L12" s="5">
        <v>1524</v>
      </c>
      <c r="M12" s="5">
        <v>1495</v>
      </c>
      <c r="N12" s="5">
        <v>1614</v>
      </c>
      <c r="O12" s="5">
        <v>2135</v>
      </c>
      <c r="P12" s="5">
        <v>2754</v>
      </c>
      <c r="Q12" s="5">
        <v>2764</v>
      </c>
      <c r="R12" s="5">
        <v>13267</v>
      </c>
      <c r="S12" s="5">
        <v>5534</v>
      </c>
      <c r="T12" s="5">
        <v>18368</v>
      </c>
      <c r="U12" s="6">
        <v>13692</v>
      </c>
      <c r="V12" s="6">
        <v>6845</v>
      </c>
      <c r="W12" s="6">
        <v>16777</v>
      </c>
      <c r="X12" s="6">
        <v>9825</v>
      </c>
      <c r="Y12" s="6">
        <v>15363</v>
      </c>
      <c r="Z12" s="6">
        <v>11960</v>
      </c>
      <c r="AA12" s="6">
        <v>18033</v>
      </c>
      <c r="AB12" s="6"/>
      <c r="AC12" s="6"/>
      <c r="AD12" s="22">
        <f t="shared" si="0"/>
        <v>168586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5">
        <v>685</v>
      </c>
      <c r="D13" s="5">
        <v>382</v>
      </c>
      <c r="E13" s="5">
        <v>274</v>
      </c>
      <c r="F13" s="5">
        <v>321</v>
      </c>
      <c r="G13" s="5">
        <v>402</v>
      </c>
      <c r="H13" s="5">
        <v>517</v>
      </c>
      <c r="I13" s="5">
        <v>3</v>
      </c>
      <c r="J13" s="5">
        <v>103</v>
      </c>
      <c r="K13" s="5">
        <v>156</v>
      </c>
      <c r="L13" s="5">
        <v>346</v>
      </c>
      <c r="M13" s="5">
        <v>209</v>
      </c>
      <c r="N13" s="5">
        <v>313</v>
      </c>
      <c r="O13" s="5">
        <v>31</v>
      </c>
      <c r="P13" s="5">
        <v>67</v>
      </c>
      <c r="Q13" s="5">
        <v>35</v>
      </c>
      <c r="R13" s="5">
        <v>229</v>
      </c>
      <c r="S13" s="5">
        <v>58</v>
      </c>
      <c r="T13" s="5">
        <v>158</v>
      </c>
      <c r="U13" s="6">
        <v>165</v>
      </c>
      <c r="V13" s="6">
        <v>81</v>
      </c>
      <c r="W13" s="6">
        <v>175</v>
      </c>
      <c r="X13" s="6">
        <v>91</v>
      </c>
      <c r="Y13" s="6">
        <v>138</v>
      </c>
      <c r="Z13" s="6">
        <v>133</v>
      </c>
      <c r="AA13" s="6">
        <v>130</v>
      </c>
      <c r="AB13" s="6"/>
      <c r="AC13" s="6"/>
      <c r="AD13" s="22">
        <f t="shared" ref="AD13:AD33" si="1">SUM(C13:AC13)</f>
        <v>5202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5">
        <v>683</v>
      </c>
      <c r="D14" s="5">
        <v>365</v>
      </c>
      <c r="E14" s="5">
        <v>354</v>
      </c>
      <c r="F14" s="5">
        <v>359</v>
      </c>
      <c r="G14" s="5">
        <v>524</v>
      </c>
      <c r="H14" s="5">
        <v>1251</v>
      </c>
      <c r="I14" s="5">
        <v>101</v>
      </c>
      <c r="J14" s="5">
        <v>7</v>
      </c>
      <c r="K14" s="5">
        <v>127</v>
      </c>
      <c r="L14" s="5">
        <v>191</v>
      </c>
      <c r="M14" s="5">
        <v>146</v>
      </c>
      <c r="N14" s="5">
        <v>325</v>
      </c>
      <c r="O14" s="5">
        <v>190</v>
      </c>
      <c r="P14" s="5">
        <v>135</v>
      </c>
      <c r="Q14" s="5">
        <v>75</v>
      </c>
      <c r="R14" s="5">
        <v>401</v>
      </c>
      <c r="S14" s="5">
        <v>162</v>
      </c>
      <c r="T14" s="5">
        <v>188</v>
      </c>
      <c r="U14" s="6">
        <v>195</v>
      </c>
      <c r="V14" s="6">
        <v>171</v>
      </c>
      <c r="W14" s="6">
        <v>139</v>
      </c>
      <c r="X14" s="6">
        <v>127</v>
      </c>
      <c r="Y14" s="6">
        <v>145</v>
      </c>
      <c r="Z14" s="6">
        <v>150</v>
      </c>
      <c r="AA14" s="6">
        <v>296</v>
      </c>
      <c r="AB14" s="6"/>
      <c r="AC14" s="6"/>
      <c r="AD14" s="22">
        <f t="shared" si="1"/>
        <v>6807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5">
        <v>754</v>
      </c>
      <c r="D15" s="5">
        <v>461</v>
      </c>
      <c r="E15" s="5">
        <v>270</v>
      </c>
      <c r="F15" s="5">
        <v>304</v>
      </c>
      <c r="G15" s="5">
        <v>471</v>
      </c>
      <c r="H15" s="5">
        <v>2470</v>
      </c>
      <c r="I15" s="5">
        <v>178</v>
      </c>
      <c r="J15" s="5">
        <v>155</v>
      </c>
      <c r="K15" s="5">
        <v>12</v>
      </c>
      <c r="L15" s="5">
        <v>90</v>
      </c>
      <c r="M15" s="5">
        <v>171</v>
      </c>
      <c r="N15" s="5">
        <v>239</v>
      </c>
      <c r="O15" s="5">
        <v>403</v>
      </c>
      <c r="P15" s="5">
        <v>184</v>
      </c>
      <c r="Q15" s="5">
        <v>93</v>
      </c>
      <c r="R15" s="5">
        <v>241</v>
      </c>
      <c r="S15" s="5">
        <v>255</v>
      </c>
      <c r="T15" s="5">
        <v>373</v>
      </c>
      <c r="U15" s="6">
        <v>277</v>
      </c>
      <c r="V15" s="6">
        <v>248</v>
      </c>
      <c r="W15" s="6">
        <v>384</v>
      </c>
      <c r="X15" s="6">
        <v>105</v>
      </c>
      <c r="Y15" s="6">
        <v>129</v>
      </c>
      <c r="Z15" s="6">
        <v>201</v>
      </c>
      <c r="AA15" s="6">
        <v>511</v>
      </c>
      <c r="AB15" s="6"/>
      <c r="AC15" s="6"/>
      <c r="AD15" s="22">
        <f t="shared" si="1"/>
        <v>8979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5">
        <v>583</v>
      </c>
      <c r="D16" s="5">
        <v>399</v>
      </c>
      <c r="E16" s="5">
        <v>383</v>
      </c>
      <c r="F16" s="5">
        <v>326</v>
      </c>
      <c r="G16" s="5">
        <v>622</v>
      </c>
      <c r="H16" s="5">
        <v>2092</v>
      </c>
      <c r="I16" s="5">
        <v>341</v>
      </c>
      <c r="J16" s="5">
        <v>177</v>
      </c>
      <c r="K16" s="5">
        <v>93</v>
      </c>
      <c r="L16" s="5">
        <v>8</v>
      </c>
      <c r="M16" s="5">
        <v>78</v>
      </c>
      <c r="N16" s="5">
        <v>304</v>
      </c>
      <c r="O16" s="5">
        <v>287</v>
      </c>
      <c r="P16" s="5">
        <v>229</v>
      </c>
      <c r="Q16" s="5">
        <v>112</v>
      </c>
      <c r="R16" s="5">
        <v>272</v>
      </c>
      <c r="S16" s="5">
        <v>166</v>
      </c>
      <c r="T16" s="5">
        <v>381</v>
      </c>
      <c r="U16" s="6">
        <v>288</v>
      </c>
      <c r="V16" s="6">
        <v>186</v>
      </c>
      <c r="W16" s="6">
        <v>340</v>
      </c>
      <c r="X16" s="6">
        <v>116</v>
      </c>
      <c r="Y16" s="6">
        <v>169</v>
      </c>
      <c r="Z16" s="6">
        <v>137</v>
      </c>
      <c r="AA16" s="6">
        <v>409</v>
      </c>
      <c r="AB16" s="6"/>
      <c r="AC16" s="6"/>
      <c r="AD16" s="22">
        <f t="shared" si="1"/>
        <v>8498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5">
        <v>689</v>
      </c>
      <c r="D17" s="5">
        <v>310</v>
      </c>
      <c r="E17" s="5">
        <v>227</v>
      </c>
      <c r="F17" s="5">
        <v>127</v>
      </c>
      <c r="G17" s="5">
        <v>323</v>
      </c>
      <c r="H17" s="5">
        <v>1723</v>
      </c>
      <c r="I17" s="5">
        <v>191</v>
      </c>
      <c r="J17" s="5">
        <v>111</v>
      </c>
      <c r="K17" s="5">
        <v>126</v>
      </c>
      <c r="L17" s="5">
        <v>109</v>
      </c>
      <c r="M17" s="5">
        <v>7</v>
      </c>
      <c r="N17" s="5">
        <v>23</v>
      </c>
      <c r="O17" s="5">
        <v>236</v>
      </c>
      <c r="P17" s="5">
        <v>105</v>
      </c>
      <c r="Q17" s="5">
        <v>78</v>
      </c>
      <c r="R17" s="5">
        <v>339</v>
      </c>
      <c r="S17" s="5">
        <v>87</v>
      </c>
      <c r="T17" s="5">
        <v>217</v>
      </c>
      <c r="U17" s="6">
        <v>108</v>
      </c>
      <c r="V17" s="6">
        <v>192</v>
      </c>
      <c r="W17" s="6">
        <v>185</v>
      </c>
      <c r="X17" s="6">
        <v>87</v>
      </c>
      <c r="Y17" s="6">
        <v>119</v>
      </c>
      <c r="Z17" s="6">
        <v>165</v>
      </c>
      <c r="AA17" s="6">
        <v>229</v>
      </c>
      <c r="AB17" s="6"/>
      <c r="AC17" s="6"/>
      <c r="AD17" s="22">
        <f t="shared" si="1"/>
        <v>6113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5">
        <v>714</v>
      </c>
      <c r="D18" s="5">
        <v>558</v>
      </c>
      <c r="E18" s="5">
        <v>416</v>
      </c>
      <c r="F18" s="5">
        <v>396</v>
      </c>
      <c r="G18" s="5">
        <v>635</v>
      </c>
      <c r="H18" s="5">
        <v>1911</v>
      </c>
      <c r="I18" s="5">
        <v>298</v>
      </c>
      <c r="J18" s="5">
        <v>306</v>
      </c>
      <c r="K18" s="5">
        <v>295</v>
      </c>
      <c r="L18" s="5">
        <v>352</v>
      </c>
      <c r="M18" s="5">
        <v>69</v>
      </c>
      <c r="N18" s="5">
        <v>4</v>
      </c>
      <c r="O18" s="5">
        <v>267</v>
      </c>
      <c r="P18" s="5">
        <v>192</v>
      </c>
      <c r="Q18" s="5">
        <v>67</v>
      </c>
      <c r="R18" s="5">
        <v>398</v>
      </c>
      <c r="S18" s="5">
        <v>122</v>
      </c>
      <c r="T18" s="5">
        <v>429</v>
      </c>
      <c r="U18" s="6">
        <v>328</v>
      </c>
      <c r="V18" s="6">
        <v>180</v>
      </c>
      <c r="W18" s="6">
        <v>325</v>
      </c>
      <c r="X18" s="6">
        <v>108</v>
      </c>
      <c r="Y18" s="6">
        <v>245</v>
      </c>
      <c r="Z18" s="6">
        <v>179</v>
      </c>
      <c r="AA18" s="6">
        <v>484</v>
      </c>
      <c r="AB18" s="6"/>
      <c r="AC18" s="6"/>
      <c r="AD18" s="22">
        <f t="shared" si="1"/>
        <v>9278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5">
        <v>491</v>
      </c>
      <c r="D19" s="5">
        <v>535</v>
      </c>
      <c r="E19" s="5">
        <v>366</v>
      </c>
      <c r="F19" s="5">
        <v>323</v>
      </c>
      <c r="G19" s="5">
        <v>330</v>
      </c>
      <c r="H19" s="5">
        <v>1798</v>
      </c>
      <c r="I19" s="5">
        <v>37</v>
      </c>
      <c r="J19" s="5">
        <v>186</v>
      </c>
      <c r="K19" s="5">
        <v>297</v>
      </c>
      <c r="L19" s="5">
        <v>260</v>
      </c>
      <c r="M19" s="5">
        <v>184</v>
      </c>
      <c r="N19" s="5">
        <v>184</v>
      </c>
      <c r="O19" s="5">
        <v>35</v>
      </c>
      <c r="P19" s="5">
        <v>477</v>
      </c>
      <c r="Q19" s="5">
        <v>706</v>
      </c>
      <c r="R19" s="5">
        <v>2829</v>
      </c>
      <c r="S19" s="5">
        <v>833</v>
      </c>
      <c r="T19" s="5">
        <v>4136</v>
      </c>
      <c r="U19" s="6">
        <v>3013</v>
      </c>
      <c r="V19" s="6">
        <v>1223</v>
      </c>
      <c r="W19" s="6">
        <v>2794</v>
      </c>
      <c r="X19" s="6">
        <v>1639</v>
      </c>
      <c r="Y19" s="6">
        <v>2563</v>
      </c>
      <c r="Z19" s="6">
        <v>1888</v>
      </c>
      <c r="AA19" s="6">
        <v>3153</v>
      </c>
      <c r="AB19" s="6"/>
      <c r="AC19" s="6"/>
      <c r="AD19" s="22">
        <f t="shared" si="1"/>
        <v>30280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5">
        <v>147</v>
      </c>
      <c r="D20" s="5">
        <v>149</v>
      </c>
      <c r="E20" s="5">
        <v>110</v>
      </c>
      <c r="F20" s="5">
        <v>108</v>
      </c>
      <c r="G20" s="5">
        <v>322</v>
      </c>
      <c r="H20" s="5">
        <v>2459</v>
      </c>
      <c r="I20" s="5">
        <v>97</v>
      </c>
      <c r="J20" s="5">
        <v>118</v>
      </c>
      <c r="K20" s="5">
        <v>173</v>
      </c>
      <c r="L20" s="5">
        <v>187</v>
      </c>
      <c r="M20" s="5">
        <v>98</v>
      </c>
      <c r="N20" s="5">
        <v>238</v>
      </c>
      <c r="O20" s="5">
        <v>498</v>
      </c>
      <c r="P20" s="5">
        <v>55</v>
      </c>
      <c r="Q20" s="5">
        <v>622</v>
      </c>
      <c r="R20" s="5">
        <v>1937</v>
      </c>
      <c r="S20" s="5">
        <v>1196</v>
      </c>
      <c r="T20" s="5">
        <v>2764</v>
      </c>
      <c r="U20" s="6">
        <v>1653</v>
      </c>
      <c r="V20" s="6">
        <v>701</v>
      </c>
      <c r="W20" s="6">
        <v>1427</v>
      </c>
      <c r="X20" s="6">
        <v>860</v>
      </c>
      <c r="Y20" s="6">
        <v>1233</v>
      </c>
      <c r="Z20" s="6">
        <v>1056</v>
      </c>
      <c r="AA20" s="6">
        <v>2028</v>
      </c>
      <c r="AB20" s="6"/>
      <c r="AC20" s="6"/>
      <c r="AD20" s="22">
        <f t="shared" si="1"/>
        <v>20236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5">
        <v>149</v>
      </c>
      <c r="D21" s="5">
        <v>160</v>
      </c>
      <c r="E21" s="5">
        <v>70</v>
      </c>
      <c r="F21" s="5">
        <v>74</v>
      </c>
      <c r="G21" s="5">
        <v>155</v>
      </c>
      <c r="H21" s="5">
        <v>2523</v>
      </c>
      <c r="I21" s="5">
        <v>35</v>
      </c>
      <c r="J21" s="5">
        <v>53</v>
      </c>
      <c r="K21" s="5">
        <v>80</v>
      </c>
      <c r="L21" s="5">
        <v>83</v>
      </c>
      <c r="M21" s="5">
        <v>109</v>
      </c>
      <c r="N21" s="5">
        <v>73</v>
      </c>
      <c r="O21" s="5">
        <v>889</v>
      </c>
      <c r="P21" s="5">
        <v>616</v>
      </c>
      <c r="Q21" s="5">
        <v>32</v>
      </c>
      <c r="R21" s="5">
        <v>130</v>
      </c>
      <c r="S21" s="5">
        <v>250</v>
      </c>
      <c r="T21" s="5">
        <v>826</v>
      </c>
      <c r="U21" s="6">
        <v>413</v>
      </c>
      <c r="V21" s="6">
        <v>351</v>
      </c>
      <c r="W21" s="6">
        <v>485</v>
      </c>
      <c r="X21" s="6">
        <v>327</v>
      </c>
      <c r="Y21" s="6">
        <v>479</v>
      </c>
      <c r="Z21" s="6">
        <v>499</v>
      </c>
      <c r="AA21" s="6">
        <v>665</v>
      </c>
      <c r="AB21" s="6"/>
      <c r="AC21" s="6"/>
      <c r="AD21" s="22">
        <f t="shared" si="1"/>
        <v>9526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5">
        <v>287</v>
      </c>
      <c r="D22" s="5">
        <v>274</v>
      </c>
      <c r="E22" s="5">
        <v>263</v>
      </c>
      <c r="F22" s="5">
        <v>176</v>
      </c>
      <c r="G22" s="5">
        <v>483</v>
      </c>
      <c r="H22" s="5">
        <v>14422</v>
      </c>
      <c r="I22" s="5">
        <v>295</v>
      </c>
      <c r="J22" s="5">
        <v>371</v>
      </c>
      <c r="K22" s="5">
        <v>288</v>
      </c>
      <c r="L22" s="5">
        <v>305</v>
      </c>
      <c r="M22" s="5">
        <v>372</v>
      </c>
      <c r="N22" s="5">
        <v>386</v>
      </c>
      <c r="O22" s="5">
        <v>3889</v>
      </c>
      <c r="P22" s="5">
        <v>2384</v>
      </c>
      <c r="Q22" s="5">
        <v>110</v>
      </c>
      <c r="R22" s="5">
        <v>122</v>
      </c>
      <c r="S22" s="5">
        <v>897</v>
      </c>
      <c r="T22" s="5">
        <v>3085</v>
      </c>
      <c r="U22" s="6">
        <v>1494</v>
      </c>
      <c r="V22" s="6">
        <v>1149</v>
      </c>
      <c r="W22" s="6">
        <v>1590</v>
      </c>
      <c r="X22" s="6">
        <v>751</v>
      </c>
      <c r="Y22" s="6">
        <v>1638</v>
      </c>
      <c r="Z22" s="6">
        <v>1675</v>
      </c>
      <c r="AA22" s="6">
        <v>2697</v>
      </c>
      <c r="AB22" s="6"/>
      <c r="AC22" s="6"/>
      <c r="AD22" s="22">
        <f t="shared" si="1"/>
        <v>39403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5">
        <v>114</v>
      </c>
      <c r="D23" s="5">
        <v>255</v>
      </c>
      <c r="E23" s="5">
        <v>201</v>
      </c>
      <c r="F23" s="5">
        <v>148</v>
      </c>
      <c r="G23" s="5">
        <v>161</v>
      </c>
      <c r="H23" s="5">
        <v>6331</v>
      </c>
      <c r="I23" s="5">
        <v>92</v>
      </c>
      <c r="J23" s="5">
        <v>210</v>
      </c>
      <c r="K23" s="5">
        <v>263</v>
      </c>
      <c r="L23" s="5">
        <v>165</v>
      </c>
      <c r="M23" s="5">
        <v>83</v>
      </c>
      <c r="N23" s="5">
        <v>141</v>
      </c>
      <c r="O23" s="5">
        <v>1036</v>
      </c>
      <c r="P23" s="5">
        <v>1184</v>
      </c>
      <c r="Q23" s="5">
        <v>198</v>
      </c>
      <c r="R23" s="5">
        <v>721</v>
      </c>
      <c r="S23" s="5">
        <v>27</v>
      </c>
      <c r="T23" s="5">
        <v>951</v>
      </c>
      <c r="U23" s="5">
        <v>711</v>
      </c>
      <c r="V23" s="5">
        <v>372</v>
      </c>
      <c r="W23" s="5">
        <v>1216</v>
      </c>
      <c r="X23" s="5">
        <v>857</v>
      </c>
      <c r="Y23" s="5">
        <v>1293</v>
      </c>
      <c r="Z23" s="5">
        <v>1342</v>
      </c>
      <c r="AA23" s="5">
        <v>1467</v>
      </c>
      <c r="AB23" s="5"/>
      <c r="AC23" s="6"/>
      <c r="AD23" s="22">
        <f t="shared" si="1"/>
        <v>19539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5">
        <v>209</v>
      </c>
      <c r="D24" s="5">
        <v>348</v>
      </c>
      <c r="E24" s="5">
        <v>159</v>
      </c>
      <c r="F24" s="5">
        <v>116</v>
      </c>
      <c r="G24" s="5">
        <v>305</v>
      </c>
      <c r="H24" s="5">
        <v>20377</v>
      </c>
      <c r="I24" s="5">
        <v>177</v>
      </c>
      <c r="J24" s="5">
        <v>157</v>
      </c>
      <c r="K24" s="5">
        <v>407</v>
      </c>
      <c r="L24" s="5">
        <v>434</v>
      </c>
      <c r="M24" s="5">
        <v>262</v>
      </c>
      <c r="N24" s="5">
        <v>403</v>
      </c>
      <c r="O24" s="5">
        <v>5077</v>
      </c>
      <c r="P24" s="5">
        <v>2924</v>
      </c>
      <c r="Q24" s="5">
        <v>668</v>
      </c>
      <c r="R24" s="5">
        <v>2416</v>
      </c>
      <c r="S24" s="5">
        <v>843</v>
      </c>
      <c r="T24" s="5">
        <v>114</v>
      </c>
      <c r="U24" s="6">
        <v>1168</v>
      </c>
      <c r="V24" s="6">
        <v>632</v>
      </c>
      <c r="W24" s="6">
        <v>1792</v>
      </c>
      <c r="X24" s="6">
        <v>1008</v>
      </c>
      <c r="Y24" s="6">
        <v>1894</v>
      </c>
      <c r="Z24" s="6">
        <v>1731</v>
      </c>
      <c r="AA24" s="6">
        <v>2380</v>
      </c>
      <c r="AB24" s="6"/>
      <c r="AC24" s="6"/>
      <c r="AD24" s="22">
        <f t="shared" si="1"/>
        <v>46001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5">
        <v>139</v>
      </c>
      <c r="D25" s="5">
        <v>128</v>
      </c>
      <c r="E25" s="5">
        <v>97</v>
      </c>
      <c r="F25" s="5">
        <v>128</v>
      </c>
      <c r="G25" s="5">
        <v>201</v>
      </c>
      <c r="H25" s="5">
        <v>16004</v>
      </c>
      <c r="I25" s="5">
        <v>244</v>
      </c>
      <c r="J25" s="5">
        <v>186</v>
      </c>
      <c r="K25" s="5">
        <v>256</v>
      </c>
      <c r="L25" s="5">
        <v>353</v>
      </c>
      <c r="M25" s="5">
        <v>122</v>
      </c>
      <c r="N25" s="5">
        <v>377</v>
      </c>
      <c r="O25" s="5">
        <v>4118</v>
      </c>
      <c r="P25" s="5">
        <v>2079</v>
      </c>
      <c r="Q25" s="5">
        <v>495</v>
      </c>
      <c r="R25" s="5">
        <v>1268</v>
      </c>
      <c r="S25" s="5">
        <v>746</v>
      </c>
      <c r="T25" s="5">
        <v>1092</v>
      </c>
      <c r="U25" s="6">
        <v>154</v>
      </c>
      <c r="V25" s="6">
        <v>295</v>
      </c>
      <c r="W25" s="6">
        <v>1154</v>
      </c>
      <c r="X25" s="6">
        <v>545</v>
      </c>
      <c r="Y25" s="6">
        <v>1025</v>
      </c>
      <c r="Z25" s="6">
        <v>994</v>
      </c>
      <c r="AA25" s="6">
        <v>1819</v>
      </c>
      <c r="AB25" s="6"/>
      <c r="AC25" s="6"/>
      <c r="AD25" s="22">
        <f t="shared" si="1"/>
        <v>34019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5">
        <v>89</v>
      </c>
      <c r="D26" s="5">
        <v>174</v>
      </c>
      <c r="E26" s="5">
        <v>132</v>
      </c>
      <c r="F26" s="5">
        <v>119</v>
      </c>
      <c r="G26" s="5">
        <v>70</v>
      </c>
      <c r="H26" s="5">
        <v>7335</v>
      </c>
      <c r="I26" s="5">
        <v>96</v>
      </c>
      <c r="J26" s="5">
        <v>198</v>
      </c>
      <c r="K26" s="5">
        <v>218</v>
      </c>
      <c r="L26" s="5">
        <v>206</v>
      </c>
      <c r="M26" s="5">
        <v>188</v>
      </c>
      <c r="N26" s="5">
        <v>235</v>
      </c>
      <c r="O26" s="5">
        <v>1544</v>
      </c>
      <c r="P26" s="5">
        <v>816</v>
      </c>
      <c r="Q26" s="5">
        <v>407</v>
      </c>
      <c r="R26" s="5">
        <v>971</v>
      </c>
      <c r="S26" s="5">
        <v>363</v>
      </c>
      <c r="T26" s="5">
        <v>650</v>
      </c>
      <c r="U26" s="6">
        <v>329</v>
      </c>
      <c r="V26" s="6">
        <v>28</v>
      </c>
      <c r="W26" s="6">
        <v>802</v>
      </c>
      <c r="X26" s="6">
        <v>439</v>
      </c>
      <c r="Y26" s="6">
        <v>1229</v>
      </c>
      <c r="Z26" s="6">
        <v>1065</v>
      </c>
      <c r="AA26" s="6">
        <v>866</v>
      </c>
      <c r="AB26" s="6"/>
      <c r="AC26" s="6"/>
      <c r="AD26" s="22">
        <f t="shared" si="1"/>
        <v>18569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5">
        <v>117</v>
      </c>
      <c r="D27" s="5">
        <v>123</v>
      </c>
      <c r="E27" s="5">
        <v>103</v>
      </c>
      <c r="F27" s="5">
        <v>79</v>
      </c>
      <c r="G27" s="5">
        <v>127</v>
      </c>
      <c r="H27" s="5">
        <v>18097</v>
      </c>
      <c r="I27" s="5">
        <v>263</v>
      </c>
      <c r="J27" s="5">
        <v>121</v>
      </c>
      <c r="K27" s="5">
        <v>368</v>
      </c>
      <c r="L27" s="5">
        <v>343</v>
      </c>
      <c r="M27" s="5">
        <v>265</v>
      </c>
      <c r="N27" s="5">
        <v>386</v>
      </c>
      <c r="O27" s="5">
        <v>3813</v>
      </c>
      <c r="P27" s="5">
        <v>1643</v>
      </c>
      <c r="Q27" s="5">
        <v>499</v>
      </c>
      <c r="R27" s="5">
        <v>1591</v>
      </c>
      <c r="S27" s="5">
        <v>1214</v>
      </c>
      <c r="T27" s="5">
        <v>1677</v>
      </c>
      <c r="U27" s="6">
        <v>1067</v>
      </c>
      <c r="V27" s="6">
        <v>1141</v>
      </c>
      <c r="W27" s="6">
        <v>181</v>
      </c>
      <c r="X27" s="6">
        <v>227</v>
      </c>
      <c r="Y27" s="6">
        <v>1211</v>
      </c>
      <c r="Z27" s="6">
        <v>1632</v>
      </c>
      <c r="AA27" s="6">
        <v>2337</v>
      </c>
      <c r="AB27" s="6"/>
      <c r="AC27" s="6"/>
      <c r="AD27" s="22">
        <f t="shared" si="1"/>
        <v>38625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5">
        <v>75</v>
      </c>
      <c r="D28" s="5">
        <v>50</v>
      </c>
      <c r="E28" s="5">
        <v>57</v>
      </c>
      <c r="F28" s="5">
        <v>44</v>
      </c>
      <c r="G28" s="5">
        <v>100</v>
      </c>
      <c r="H28" s="5">
        <v>10752</v>
      </c>
      <c r="I28" s="5">
        <v>162</v>
      </c>
      <c r="J28" s="5">
        <v>166</v>
      </c>
      <c r="K28" s="5">
        <v>115</v>
      </c>
      <c r="L28" s="5">
        <v>165</v>
      </c>
      <c r="M28" s="5">
        <v>85</v>
      </c>
      <c r="N28" s="5">
        <v>149</v>
      </c>
      <c r="O28" s="5">
        <v>2346</v>
      </c>
      <c r="P28" s="5">
        <v>984</v>
      </c>
      <c r="Q28" s="5">
        <v>376</v>
      </c>
      <c r="R28" s="5">
        <v>585</v>
      </c>
      <c r="S28" s="5">
        <v>853</v>
      </c>
      <c r="T28" s="5">
        <v>1046</v>
      </c>
      <c r="U28" s="6">
        <v>460</v>
      </c>
      <c r="V28" s="6">
        <v>626</v>
      </c>
      <c r="W28" s="6">
        <v>194</v>
      </c>
      <c r="X28" s="6">
        <v>133</v>
      </c>
      <c r="Y28" s="6">
        <v>349</v>
      </c>
      <c r="Z28" s="6">
        <v>1077</v>
      </c>
      <c r="AA28" s="6">
        <v>1559</v>
      </c>
      <c r="AB28" s="6"/>
      <c r="AC28" s="6"/>
      <c r="AD28" s="22">
        <f t="shared" si="1"/>
        <v>22508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5">
        <v>126</v>
      </c>
      <c r="D29" s="5">
        <v>109</v>
      </c>
      <c r="E29" s="5">
        <v>108</v>
      </c>
      <c r="F29" s="5">
        <v>93</v>
      </c>
      <c r="G29" s="5">
        <v>132</v>
      </c>
      <c r="H29" s="5">
        <v>17252</v>
      </c>
      <c r="I29" s="5">
        <v>209</v>
      </c>
      <c r="J29" s="5">
        <v>191</v>
      </c>
      <c r="K29" s="5">
        <v>168</v>
      </c>
      <c r="L29" s="5">
        <v>215</v>
      </c>
      <c r="M29" s="5">
        <v>125</v>
      </c>
      <c r="N29" s="5">
        <v>309</v>
      </c>
      <c r="O29" s="5">
        <v>3494</v>
      </c>
      <c r="P29" s="5">
        <v>1579</v>
      </c>
      <c r="Q29" s="5">
        <v>493</v>
      </c>
      <c r="R29" s="5">
        <v>1504</v>
      </c>
      <c r="S29" s="5">
        <v>1233</v>
      </c>
      <c r="T29" s="5">
        <v>2016</v>
      </c>
      <c r="U29" s="6">
        <v>1008</v>
      </c>
      <c r="V29" s="6">
        <v>1698</v>
      </c>
      <c r="W29" s="6">
        <v>1238</v>
      </c>
      <c r="X29" s="6">
        <v>390</v>
      </c>
      <c r="Y29" s="6">
        <v>166</v>
      </c>
      <c r="Z29" s="6">
        <v>1329</v>
      </c>
      <c r="AA29" s="6">
        <v>2074</v>
      </c>
      <c r="AB29" s="6"/>
      <c r="AC29" s="6"/>
      <c r="AD29" s="22">
        <f t="shared" si="1"/>
        <v>37259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5">
        <v>102</v>
      </c>
      <c r="D30" s="5">
        <v>79</v>
      </c>
      <c r="E30" s="5">
        <v>100</v>
      </c>
      <c r="F30" s="5">
        <v>45</v>
      </c>
      <c r="G30" s="5">
        <v>178</v>
      </c>
      <c r="H30" s="5">
        <v>13282</v>
      </c>
      <c r="I30" s="5">
        <v>216</v>
      </c>
      <c r="J30" s="5">
        <v>177</v>
      </c>
      <c r="K30" s="5">
        <v>109</v>
      </c>
      <c r="L30" s="5">
        <v>195</v>
      </c>
      <c r="M30" s="5">
        <v>167</v>
      </c>
      <c r="N30" s="5">
        <v>197</v>
      </c>
      <c r="O30" s="5">
        <v>2536</v>
      </c>
      <c r="P30" s="5">
        <v>1211</v>
      </c>
      <c r="Q30" s="5">
        <v>510</v>
      </c>
      <c r="R30" s="5">
        <v>1577</v>
      </c>
      <c r="S30" s="5">
        <v>1310</v>
      </c>
      <c r="T30" s="5">
        <v>1748</v>
      </c>
      <c r="U30" s="6">
        <v>821</v>
      </c>
      <c r="V30" s="6">
        <v>1581</v>
      </c>
      <c r="W30" s="6">
        <v>1888</v>
      </c>
      <c r="X30" s="6">
        <v>1356</v>
      </c>
      <c r="Y30" s="6">
        <v>1700</v>
      </c>
      <c r="Z30" s="6">
        <v>96</v>
      </c>
      <c r="AA30" s="6">
        <v>969</v>
      </c>
      <c r="AB30" s="6"/>
      <c r="AC30" s="6"/>
      <c r="AD30" s="22">
        <f t="shared" si="1"/>
        <v>32150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5">
        <v>302</v>
      </c>
      <c r="D31" s="5">
        <v>331</v>
      </c>
      <c r="E31" s="5">
        <v>201</v>
      </c>
      <c r="F31" s="5">
        <v>159</v>
      </c>
      <c r="G31" s="5">
        <v>414</v>
      </c>
      <c r="H31" s="5">
        <v>22372</v>
      </c>
      <c r="I31" s="5">
        <v>103</v>
      </c>
      <c r="J31" s="5">
        <v>359</v>
      </c>
      <c r="K31" s="5">
        <v>573</v>
      </c>
      <c r="L31" s="5">
        <v>397</v>
      </c>
      <c r="M31" s="5">
        <v>242</v>
      </c>
      <c r="N31" s="5">
        <v>534</v>
      </c>
      <c r="O31" s="5">
        <v>4253</v>
      </c>
      <c r="P31" s="5">
        <v>2034</v>
      </c>
      <c r="Q31" s="5">
        <v>573</v>
      </c>
      <c r="R31" s="5">
        <v>2257</v>
      </c>
      <c r="S31" s="5">
        <v>1483</v>
      </c>
      <c r="T31" s="5">
        <v>2107</v>
      </c>
      <c r="U31" s="6">
        <v>1494</v>
      </c>
      <c r="V31" s="6">
        <v>1008</v>
      </c>
      <c r="W31" s="6">
        <v>2175</v>
      </c>
      <c r="X31" s="6">
        <v>1568</v>
      </c>
      <c r="Y31" s="6">
        <v>2190</v>
      </c>
      <c r="Z31" s="6">
        <v>1541</v>
      </c>
      <c r="AA31" s="6">
        <v>57</v>
      </c>
      <c r="AB31" s="6"/>
      <c r="AC31" s="6"/>
      <c r="AD31" s="22">
        <f t="shared" si="1"/>
        <v>48727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1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1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3">
        <f t="shared" ref="C34:AC34" si="2">SUM(C7:C33)</f>
        <v>14881</v>
      </c>
      <c r="D34" s="23">
        <f t="shared" si="2"/>
        <v>8290</v>
      </c>
      <c r="E34" s="23">
        <f t="shared" si="2"/>
        <v>6768</v>
      </c>
      <c r="F34" s="23">
        <f t="shared" si="2"/>
        <v>5471</v>
      </c>
      <c r="G34" s="23">
        <f t="shared" si="2"/>
        <v>8940</v>
      </c>
      <c r="H34" s="23">
        <f t="shared" si="2"/>
        <v>183405</v>
      </c>
      <c r="I34" s="23">
        <f t="shared" si="2"/>
        <v>5751</v>
      </c>
      <c r="J34" s="23">
        <f t="shared" si="2"/>
        <v>6314</v>
      </c>
      <c r="K34" s="23">
        <f t="shared" si="2"/>
        <v>8319</v>
      </c>
      <c r="L34" s="23">
        <f t="shared" si="2"/>
        <v>8478</v>
      </c>
      <c r="M34" s="23">
        <f t="shared" si="2"/>
        <v>5963</v>
      </c>
      <c r="N34" s="23">
        <f t="shared" si="2"/>
        <v>9017</v>
      </c>
      <c r="O34" s="23">
        <f t="shared" si="2"/>
        <v>39511</v>
      </c>
      <c r="P34" s="23">
        <f t="shared" si="2"/>
        <v>22443</v>
      </c>
      <c r="Q34" s="23">
        <f t="shared" si="2"/>
        <v>9526</v>
      </c>
      <c r="R34" s="23">
        <f t="shared" si="2"/>
        <v>34365</v>
      </c>
      <c r="S34" s="23">
        <f t="shared" si="2"/>
        <v>18675</v>
      </c>
      <c r="T34" s="23">
        <f t="shared" si="2"/>
        <v>43461</v>
      </c>
      <c r="U34" s="23">
        <f t="shared" si="2"/>
        <v>29472</v>
      </c>
      <c r="V34" s="23">
        <f t="shared" si="2"/>
        <v>19318</v>
      </c>
      <c r="W34" s="23">
        <f t="shared" si="2"/>
        <v>35933</v>
      </c>
      <c r="X34" s="23">
        <f t="shared" si="2"/>
        <v>20917</v>
      </c>
      <c r="Y34" s="23">
        <f t="shared" si="2"/>
        <v>33868</v>
      </c>
      <c r="Z34" s="23">
        <f t="shared" si="2"/>
        <v>29259</v>
      </c>
      <c r="AA34" s="23">
        <f t="shared" si="2"/>
        <v>43454</v>
      </c>
      <c r="AB34" s="23">
        <f t="shared" si="2"/>
        <v>0</v>
      </c>
      <c r="AC34" s="23">
        <f t="shared" si="2"/>
        <v>0</v>
      </c>
      <c r="AD34" s="23">
        <f>SUM(AD7:AD32)</f>
        <v>651799</v>
      </c>
    </row>
    <row r="37" spans="1:59" x14ac:dyDescent="0.3">
      <c r="B37" s="3" t="str">
        <f>+B5</f>
        <v>01 al 31 Enero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5">
        <v>1</v>
      </c>
      <c r="D39" s="5">
        <v>12</v>
      </c>
      <c r="E39" s="5">
        <v>26</v>
      </c>
      <c r="F39" s="5">
        <v>17</v>
      </c>
      <c r="G39" s="5">
        <v>57</v>
      </c>
      <c r="H39" s="5">
        <v>465</v>
      </c>
      <c r="I39" s="5">
        <v>38</v>
      </c>
      <c r="J39" s="5">
        <v>27</v>
      </c>
      <c r="K39" s="5">
        <v>18</v>
      </c>
      <c r="L39" s="5">
        <v>41</v>
      </c>
      <c r="M39" s="5">
        <v>35</v>
      </c>
      <c r="N39" s="5">
        <v>21</v>
      </c>
      <c r="O39" s="5">
        <v>22</v>
      </c>
      <c r="P39" s="5">
        <v>7</v>
      </c>
      <c r="Q39" s="5">
        <v>7</v>
      </c>
      <c r="R39" s="5">
        <v>47</v>
      </c>
      <c r="S39" s="5">
        <v>19</v>
      </c>
      <c r="T39" s="5">
        <v>26</v>
      </c>
      <c r="U39" s="6">
        <v>20</v>
      </c>
      <c r="V39" s="6">
        <v>10</v>
      </c>
      <c r="W39" s="6">
        <v>39</v>
      </c>
      <c r="X39" s="6">
        <v>18</v>
      </c>
      <c r="Y39" s="6">
        <v>9</v>
      </c>
      <c r="Z39" s="6">
        <v>12</v>
      </c>
      <c r="AA39" s="6">
        <v>19</v>
      </c>
      <c r="AB39" s="6"/>
      <c r="AC39" s="6"/>
      <c r="AD39" s="22">
        <f>SUM(C39:AC39)</f>
        <v>1013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5">
        <v>30</v>
      </c>
      <c r="D40" s="5">
        <v>1</v>
      </c>
      <c r="E40" s="5">
        <v>5</v>
      </c>
      <c r="F40" s="5">
        <v>6</v>
      </c>
      <c r="G40" s="5">
        <v>13</v>
      </c>
      <c r="H40" s="5">
        <v>275</v>
      </c>
      <c r="I40" s="5">
        <v>8</v>
      </c>
      <c r="J40" s="5">
        <v>37</v>
      </c>
      <c r="K40" s="5">
        <v>31</v>
      </c>
      <c r="L40" s="5">
        <v>18</v>
      </c>
      <c r="M40" s="5">
        <v>47</v>
      </c>
      <c r="N40" s="5">
        <v>56</v>
      </c>
      <c r="O40" s="5">
        <v>68</v>
      </c>
      <c r="P40" s="5">
        <v>7</v>
      </c>
      <c r="Q40" s="5">
        <v>2</v>
      </c>
      <c r="R40" s="5">
        <v>14</v>
      </c>
      <c r="S40" s="5">
        <v>44</v>
      </c>
      <c r="T40" s="5">
        <v>6</v>
      </c>
      <c r="U40" s="6">
        <v>6</v>
      </c>
      <c r="V40" s="6">
        <v>11</v>
      </c>
      <c r="W40" s="6">
        <v>51</v>
      </c>
      <c r="X40" s="6">
        <v>1</v>
      </c>
      <c r="Y40" s="6">
        <v>13</v>
      </c>
      <c r="Z40" s="6">
        <v>7</v>
      </c>
      <c r="AA40" s="6">
        <v>11</v>
      </c>
      <c r="AB40" s="6"/>
      <c r="AC40" s="6"/>
      <c r="AD40" s="22">
        <f t="shared" ref="AD40:AD66" si="3">SUM(C40:AC40)</f>
        <v>768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5">
        <v>31</v>
      </c>
      <c r="D41" s="5">
        <v>4</v>
      </c>
      <c r="E41" s="5">
        <v>1</v>
      </c>
      <c r="F41" s="5">
        <v>6</v>
      </c>
      <c r="G41" s="5">
        <v>17</v>
      </c>
      <c r="H41" s="5">
        <v>198</v>
      </c>
      <c r="I41" s="5">
        <v>34</v>
      </c>
      <c r="J41" s="5">
        <v>21</v>
      </c>
      <c r="K41" s="5">
        <v>13</v>
      </c>
      <c r="L41" s="5">
        <v>47</v>
      </c>
      <c r="M41" s="5">
        <v>1</v>
      </c>
      <c r="N41" s="5">
        <v>29</v>
      </c>
      <c r="O41" s="5">
        <v>29</v>
      </c>
      <c r="P41" s="5">
        <v>21</v>
      </c>
      <c r="Q41" s="5">
        <v>23</v>
      </c>
      <c r="R41" s="5">
        <v>16</v>
      </c>
      <c r="S41" s="5">
        <v>23</v>
      </c>
      <c r="T41" s="5">
        <v>4</v>
      </c>
      <c r="U41" s="6">
        <v>8</v>
      </c>
      <c r="V41" s="6">
        <v>5</v>
      </c>
      <c r="W41" s="6">
        <v>14</v>
      </c>
      <c r="X41" s="6">
        <v>2</v>
      </c>
      <c r="Y41" s="6">
        <v>3</v>
      </c>
      <c r="Z41" s="6">
        <v>9</v>
      </c>
      <c r="AA41" s="6">
        <v>8</v>
      </c>
      <c r="AB41" s="6"/>
      <c r="AC41" s="6"/>
      <c r="AD41" s="22">
        <f t="shared" si="3"/>
        <v>567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5">
        <v>33</v>
      </c>
      <c r="D42" s="5">
        <v>14</v>
      </c>
      <c r="E42" s="5">
        <v>2</v>
      </c>
      <c r="F42" s="5">
        <v>1</v>
      </c>
      <c r="G42" s="5">
        <v>1</v>
      </c>
      <c r="H42" s="5">
        <v>169</v>
      </c>
      <c r="I42" s="5">
        <v>20</v>
      </c>
      <c r="J42" s="5">
        <v>22</v>
      </c>
      <c r="K42" s="5">
        <v>18</v>
      </c>
      <c r="L42" s="5">
        <v>29</v>
      </c>
      <c r="M42" s="5">
        <v>1</v>
      </c>
      <c r="N42" s="5">
        <v>18</v>
      </c>
      <c r="O42" s="5">
        <v>31</v>
      </c>
      <c r="P42" s="5">
        <v>20</v>
      </c>
      <c r="Q42" s="5">
        <v>23</v>
      </c>
      <c r="R42" s="5">
        <v>7</v>
      </c>
      <c r="S42" s="5">
        <v>10</v>
      </c>
      <c r="T42" s="5">
        <v>8</v>
      </c>
      <c r="U42" s="6">
        <v>6</v>
      </c>
      <c r="V42" s="6">
        <v>22</v>
      </c>
      <c r="W42" s="6">
        <v>62</v>
      </c>
      <c r="X42" s="6">
        <v>13</v>
      </c>
      <c r="Y42" s="6">
        <v>10</v>
      </c>
      <c r="Z42" s="6">
        <v>7</v>
      </c>
      <c r="AA42" s="6">
        <v>11</v>
      </c>
      <c r="AB42" s="6"/>
      <c r="AC42" s="6"/>
      <c r="AD42" s="22">
        <f t="shared" si="3"/>
        <v>558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5">
        <v>86</v>
      </c>
      <c r="D43" s="5">
        <v>14</v>
      </c>
      <c r="E43" s="5">
        <v>5</v>
      </c>
      <c r="F43" s="5">
        <v>0</v>
      </c>
      <c r="G43" s="5">
        <v>0</v>
      </c>
      <c r="H43" s="5">
        <v>178</v>
      </c>
      <c r="I43" s="5">
        <v>13</v>
      </c>
      <c r="J43" s="5">
        <v>87</v>
      </c>
      <c r="K43" s="5">
        <v>12</v>
      </c>
      <c r="L43" s="5">
        <v>63</v>
      </c>
      <c r="M43" s="5">
        <v>8</v>
      </c>
      <c r="N43" s="5">
        <v>29</v>
      </c>
      <c r="O43" s="5">
        <v>5</v>
      </c>
      <c r="P43" s="5">
        <v>10</v>
      </c>
      <c r="Q43" s="5">
        <v>21</v>
      </c>
      <c r="R43" s="5">
        <v>28</v>
      </c>
      <c r="S43" s="5">
        <v>17</v>
      </c>
      <c r="T43" s="5">
        <v>70</v>
      </c>
      <c r="U43" s="6">
        <v>16</v>
      </c>
      <c r="V43" s="6">
        <v>36</v>
      </c>
      <c r="W43" s="6">
        <v>20</v>
      </c>
      <c r="X43" s="6">
        <v>5</v>
      </c>
      <c r="Y43" s="6">
        <v>10</v>
      </c>
      <c r="Z43" s="6">
        <v>16</v>
      </c>
      <c r="AA43" s="6">
        <v>17</v>
      </c>
      <c r="AB43" s="6"/>
      <c r="AC43" s="6"/>
      <c r="AD43" s="22">
        <f t="shared" si="3"/>
        <v>766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5">
        <v>656</v>
      </c>
      <c r="D44" s="5">
        <v>271</v>
      </c>
      <c r="E44" s="5">
        <v>147</v>
      </c>
      <c r="F44" s="5">
        <v>229</v>
      </c>
      <c r="G44" s="5">
        <v>205</v>
      </c>
      <c r="H44" s="5">
        <v>961</v>
      </c>
      <c r="I44" s="5">
        <v>34</v>
      </c>
      <c r="J44" s="5">
        <v>87</v>
      </c>
      <c r="K44" s="5">
        <v>150</v>
      </c>
      <c r="L44" s="5">
        <v>141</v>
      </c>
      <c r="M44" s="5">
        <v>150</v>
      </c>
      <c r="N44" s="5">
        <v>67</v>
      </c>
      <c r="O44" s="5">
        <v>267</v>
      </c>
      <c r="P44" s="5">
        <v>304</v>
      </c>
      <c r="Q44" s="5">
        <v>400</v>
      </c>
      <c r="R44" s="5">
        <v>1682</v>
      </c>
      <c r="S44" s="5">
        <v>573</v>
      </c>
      <c r="T44" s="5">
        <v>3005</v>
      </c>
      <c r="U44" s="6">
        <v>2628</v>
      </c>
      <c r="V44" s="6">
        <v>1776</v>
      </c>
      <c r="W44" s="6">
        <v>4005</v>
      </c>
      <c r="X44" s="6">
        <v>2209</v>
      </c>
      <c r="Y44" s="6">
        <v>3313</v>
      </c>
      <c r="Z44" s="6">
        <v>2167</v>
      </c>
      <c r="AA44" s="6">
        <v>2871</v>
      </c>
      <c r="AB44" s="6"/>
      <c r="AC44" s="6"/>
      <c r="AD44" s="22">
        <f t="shared" si="3"/>
        <v>28298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5">
        <v>50</v>
      </c>
      <c r="D45" s="5">
        <v>6</v>
      </c>
      <c r="E45" s="5">
        <v>22</v>
      </c>
      <c r="F45" s="5">
        <v>16</v>
      </c>
      <c r="G45" s="5">
        <v>11</v>
      </c>
      <c r="H45" s="5">
        <v>63</v>
      </c>
      <c r="I45" s="5">
        <v>0</v>
      </c>
      <c r="J45" s="5">
        <v>15</v>
      </c>
      <c r="K45" s="5">
        <v>14</v>
      </c>
      <c r="L45" s="5">
        <v>11</v>
      </c>
      <c r="M45" s="5">
        <v>27</v>
      </c>
      <c r="N45" s="5">
        <v>7</v>
      </c>
      <c r="O45" s="5">
        <v>4</v>
      </c>
      <c r="P45" s="5">
        <v>5</v>
      </c>
      <c r="Q45" s="5">
        <v>12</v>
      </c>
      <c r="R45" s="5">
        <v>27</v>
      </c>
      <c r="S45" s="5">
        <v>1</v>
      </c>
      <c r="T45" s="5">
        <v>11</v>
      </c>
      <c r="U45" s="6">
        <v>13</v>
      </c>
      <c r="V45" s="6">
        <v>28</v>
      </c>
      <c r="W45" s="6">
        <v>24</v>
      </c>
      <c r="X45" s="6">
        <v>10</v>
      </c>
      <c r="Y45" s="6">
        <v>44</v>
      </c>
      <c r="Z45" s="6">
        <v>9</v>
      </c>
      <c r="AA45" s="6">
        <v>18</v>
      </c>
      <c r="AB45" s="6"/>
      <c r="AC45" s="6"/>
      <c r="AD45" s="22">
        <f t="shared" si="3"/>
        <v>448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5">
        <v>31</v>
      </c>
      <c r="D46" s="5">
        <v>43</v>
      </c>
      <c r="E46" s="5">
        <v>22</v>
      </c>
      <c r="F46" s="5">
        <v>23</v>
      </c>
      <c r="G46" s="5">
        <v>63</v>
      </c>
      <c r="H46" s="5">
        <v>115</v>
      </c>
      <c r="I46" s="5">
        <v>23</v>
      </c>
      <c r="J46" s="5">
        <v>2</v>
      </c>
      <c r="K46" s="5">
        <v>16</v>
      </c>
      <c r="L46" s="5">
        <v>29</v>
      </c>
      <c r="M46" s="5">
        <v>4</v>
      </c>
      <c r="N46" s="5">
        <v>16</v>
      </c>
      <c r="O46" s="5">
        <v>8</v>
      </c>
      <c r="P46" s="5">
        <v>21</v>
      </c>
      <c r="Q46" s="5">
        <v>10</v>
      </c>
      <c r="R46" s="5">
        <v>30</v>
      </c>
      <c r="S46" s="5">
        <v>34</v>
      </c>
      <c r="T46" s="5">
        <v>25</v>
      </c>
      <c r="U46" s="6">
        <v>50</v>
      </c>
      <c r="V46" s="6">
        <v>50</v>
      </c>
      <c r="W46" s="6">
        <v>42</v>
      </c>
      <c r="X46" s="6">
        <v>3</v>
      </c>
      <c r="Y46" s="6">
        <v>82</v>
      </c>
      <c r="Z46" s="6">
        <v>10</v>
      </c>
      <c r="AA46" s="6">
        <v>51</v>
      </c>
      <c r="AB46" s="6"/>
      <c r="AC46" s="6"/>
      <c r="AD46" s="22">
        <f t="shared" si="3"/>
        <v>803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5">
        <v>31</v>
      </c>
      <c r="D47" s="5">
        <v>23</v>
      </c>
      <c r="E47" s="5">
        <v>9</v>
      </c>
      <c r="F47" s="5">
        <v>17</v>
      </c>
      <c r="G47" s="5">
        <v>22</v>
      </c>
      <c r="H47" s="5">
        <v>178</v>
      </c>
      <c r="I47" s="5">
        <v>8</v>
      </c>
      <c r="J47" s="5">
        <v>18</v>
      </c>
      <c r="K47" s="5">
        <v>0</v>
      </c>
      <c r="L47" s="5">
        <v>4</v>
      </c>
      <c r="M47" s="5">
        <v>3</v>
      </c>
      <c r="N47" s="5">
        <v>8</v>
      </c>
      <c r="O47" s="5">
        <v>24</v>
      </c>
      <c r="P47" s="5">
        <v>5</v>
      </c>
      <c r="Q47" s="5">
        <v>12</v>
      </c>
      <c r="R47" s="5">
        <v>16</v>
      </c>
      <c r="S47" s="5">
        <v>3</v>
      </c>
      <c r="T47" s="5">
        <v>52</v>
      </c>
      <c r="U47" s="6">
        <v>38</v>
      </c>
      <c r="V47" s="6">
        <v>25</v>
      </c>
      <c r="W47" s="6">
        <v>54</v>
      </c>
      <c r="X47" s="6">
        <v>26</v>
      </c>
      <c r="Y47" s="6">
        <v>20</v>
      </c>
      <c r="Z47" s="6">
        <v>22</v>
      </c>
      <c r="AA47" s="6">
        <v>51</v>
      </c>
      <c r="AB47" s="6"/>
      <c r="AC47" s="6"/>
      <c r="AD47" s="22">
        <f t="shared" si="3"/>
        <v>669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5">
        <v>37</v>
      </c>
      <c r="D48" s="5">
        <v>15</v>
      </c>
      <c r="E48" s="5">
        <v>35</v>
      </c>
      <c r="F48" s="5">
        <v>16</v>
      </c>
      <c r="G48" s="5">
        <v>56</v>
      </c>
      <c r="H48" s="5">
        <v>168</v>
      </c>
      <c r="I48" s="5">
        <v>10</v>
      </c>
      <c r="J48" s="5">
        <v>52</v>
      </c>
      <c r="K48" s="5">
        <v>4</v>
      </c>
      <c r="L48" s="5">
        <v>0</v>
      </c>
      <c r="M48" s="5">
        <v>1</v>
      </c>
      <c r="N48" s="5">
        <v>14</v>
      </c>
      <c r="O48" s="5">
        <v>19</v>
      </c>
      <c r="P48" s="5">
        <v>18</v>
      </c>
      <c r="Q48" s="5">
        <v>0</v>
      </c>
      <c r="R48" s="5">
        <v>48</v>
      </c>
      <c r="S48" s="5">
        <v>13</v>
      </c>
      <c r="T48" s="5">
        <v>23</v>
      </c>
      <c r="U48" s="6">
        <v>48</v>
      </c>
      <c r="V48" s="6">
        <v>21</v>
      </c>
      <c r="W48" s="6">
        <v>57</v>
      </c>
      <c r="X48" s="6">
        <v>38</v>
      </c>
      <c r="Y48" s="6">
        <v>21</v>
      </c>
      <c r="Z48" s="6">
        <v>19</v>
      </c>
      <c r="AA48" s="6">
        <v>67</v>
      </c>
      <c r="AB48" s="6"/>
      <c r="AC48" s="6"/>
      <c r="AD48" s="22">
        <f t="shared" si="3"/>
        <v>800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5">
        <v>59</v>
      </c>
      <c r="D49" s="5">
        <v>25</v>
      </c>
      <c r="E49" s="5">
        <v>6</v>
      </c>
      <c r="F49" s="5">
        <v>6</v>
      </c>
      <c r="G49" s="5">
        <v>9</v>
      </c>
      <c r="H49" s="5">
        <v>105</v>
      </c>
      <c r="I49" s="5">
        <v>25</v>
      </c>
      <c r="J49" s="5">
        <v>2</v>
      </c>
      <c r="K49" s="5">
        <v>14</v>
      </c>
      <c r="L49" s="5">
        <v>1</v>
      </c>
      <c r="M49" s="5">
        <v>0</v>
      </c>
      <c r="N49" s="5">
        <v>2</v>
      </c>
      <c r="O49" s="5">
        <v>10</v>
      </c>
      <c r="P49" s="5">
        <v>3</v>
      </c>
      <c r="Q49" s="5">
        <v>0</v>
      </c>
      <c r="R49" s="5">
        <v>20</v>
      </c>
      <c r="S49" s="5">
        <v>7</v>
      </c>
      <c r="T49" s="5">
        <v>18</v>
      </c>
      <c r="U49" s="6">
        <v>39</v>
      </c>
      <c r="V49" s="6">
        <v>17</v>
      </c>
      <c r="W49" s="6">
        <v>6</v>
      </c>
      <c r="X49" s="6">
        <v>0</v>
      </c>
      <c r="Y49" s="6">
        <v>13</v>
      </c>
      <c r="Z49" s="6">
        <v>10</v>
      </c>
      <c r="AA49" s="6">
        <v>3</v>
      </c>
      <c r="AB49" s="6"/>
      <c r="AC49" s="6"/>
      <c r="AD49" s="22">
        <f t="shared" si="3"/>
        <v>400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5">
        <v>25</v>
      </c>
      <c r="D50" s="5">
        <v>67</v>
      </c>
      <c r="E50" s="5">
        <v>10</v>
      </c>
      <c r="F50" s="5">
        <v>28</v>
      </c>
      <c r="G50" s="5">
        <v>16</v>
      </c>
      <c r="H50" s="5">
        <v>121</v>
      </c>
      <c r="I50" s="5">
        <v>9</v>
      </c>
      <c r="J50" s="5">
        <v>32</v>
      </c>
      <c r="K50" s="5">
        <v>16</v>
      </c>
      <c r="L50" s="5">
        <v>22</v>
      </c>
      <c r="M50" s="5">
        <v>5</v>
      </c>
      <c r="N50" s="5">
        <v>0</v>
      </c>
      <c r="O50" s="5">
        <v>16</v>
      </c>
      <c r="P50" s="5">
        <v>3</v>
      </c>
      <c r="Q50" s="5">
        <v>2</v>
      </c>
      <c r="R50" s="5">
        <v>42</v>
      </c>
      <c r="S50" s="5">
        <v>5</v>
      </c>
      <c r="T50" s="5">
        <v>20</v>
      </c>
      <c r="U50" s="6">
        <v>34</v>
      </c>
      <c r="V50" s="6">
        <v>19</v>
      </c>
      <c r="W50" s="6">
        <v>36</v>
      </c>
      <c r="X50" s="6">
        <v>10</v>
      </c>
      <c r="Y50" s="6">
        <v>21</v>
      </c>
      <c r="Z50" s="6">
        <v>17</v>
      </c>
      <c r="AA50" s="6">
        <v>63</v>
      </c>
      <c r="AB50" s="6"/>
      <c r="AC50" s="6"/>
      <c r="AD50" s="22">
        <f t="shared" si="3"/>
        <v>639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5">
        <v>26</v>
      </c>
      <c r="D51" s="5">
        <v>59</v>
      </c>
      <c r="E51" s="5">
        <v>28</v>
      </c>
      <c r="F51" s="5">
        <v>32</v>
      </c>
      <c r="G51" s="5">
        <v>12</v>
      </c>
      <c r="H51" s="5">
        <v>189</v>
      </c>
      <c r="I51" s="5">
        <v>0</v>
      </c>
      <c r="J51" s="5">
        <v>16</v>
      </c>
      <c r="K51" s="5">
        <v>19</v>
      </c>
      <c r="L51" s="5">
        <v>45</v>
      </c>
      <c r="M51" s="5">
        <v>6</v>
      </c>
      <c r="N51" s="5">
        <v>6</v>
      </c>
      <c r="O51" s="5">
        <v>2</v>
      </c>
      <c r="P51" s="5">
        <v>59</v>
      </c>
      <c r="Q51" s="5">
        <v>58</v>
      </c>
      <c r="R51" s="5">
        <v>251</v>
      </c>
      <c r="S51" s="5">
        <v>124</v>
      </c>
      <c r="T51" s="5">
        <v>639</v>
      </c>
      <c r="U51" s="6">
        <v>441</v>
      </c>
      <c r="V51" s="6">
        <v>199</v>
      </c>
      <c r="W51" s="6">
        <v>383</v>
      </c>
      <c r="X51" s="6">
        <v>250</v>
      </c>
      <c r="Y51" s="6">
        <v>402</v>
      </c>
      <c r="Z51" s="6">
        <v>217</v>
      </c>
      <c r="AA51" s="6">
        <v>374</v>
      </c>
      <c r="AB51" s="6"/>
      <c r="AC51" s="6"/>
      <c r="AD51" s="22">
        <f t="shared" si="3"/>
        <v>3837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5">
        <v>16</v>
      </c>
      <c r="D52" s="5">
        <v>9</v>
      </c>
      <c r="E52" s="5">
        <v>7</v>
      </c>
      <c r="F52" s="5">
        <v>18</v>
      </c>
      <c r="G52" s="5">
        <v>14</v>
      </c>
      <c r="H52" s="5">
        <v>239</v>
      </c>
      <c r="I52" s="5">
        <v>9</v>
      </c>
      <c r="J52" s="5">
        <v>20</v>
      </c>
      <c r="K52" s="5">
        <v>2</v>
      </c>
      <c r="L52" s="5">
        <v>8</v>
      </c>
      <c r="M52" s="5">
        <v>1</v>
      </c>
      <c r="N52" s="5">
        <v>7</v>
      </c>
      <c r="O52" s="5">
        <v>40</v>
      </c>
      <c r="P52" s="5">
        <v>7</v>
      </c>
      <c r="Q52" s="5">
        <v>59</v>
      </c>
      <c r="R52" s="5">
        <v>232</v>
      </c>
      <c r="S52" s="5">
        <v>75</v>
      </c>
      <c r="T52" s="5">
        <v>531</v>
      </c>
      <c r="U52" s="6">
        <v>336</v>
      </c>
      <c r="V52" s="6">
        <v>98</v>
      </c>
      <c r="W52" s="6">
        <v>216</v>
      </c>
      <c r="X52" s="6">
        <v>170</v>
      </c>
      <c r="Y52" s="6">
        <v>231</v>
      </c>
      <c r="Z52" s="6">
        <v>105</v>
      </c>
      <c r="AA52" s="6">
        <v>163</v>
      </c>
      <c r="AB52" s="6"/>
      <c r="AC52" s="6"/>
      <c r="AD52" s="22">
        <f t="shared" si="3"/>
        <v>2613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5">
        <v>6</v>
      </c>
      <c r="D53" s="5">
        <v>6</v>
      </c>
      <c r="E53" s="5">
        <v>18</v>
      </c>
      <c r="F53" s="5">
        <v>34</v>
      </c>
      <c r="G53" s="5">
        <v>4</v>
      </c>
      <c r="H53" s="5">
        <v>382</v>
      </c>
      <c r="I53" s="5">
        <v>1</v>
      </c>
      <c r="J53" s="5">
        <v>12</v>
      </c>
      <c r="K53" s="5">
        <v>0</v>
      </c>
      <c r="L53" s="5">
        <v>0</v>
      </c>
      <c r="M53" s="5">
        <v>0</v>
      </c>
      <c r="N53" s="5">
        <v>2</v>
      </c>
      <c r="O53" s="5">
        <v>92</v>
      </c>
      <c r="P53" s="5">
        <v>81</v>
      </c>
      <c r="Q53" s="5">
        <v>1</v>
      </c>
      <c r="R53" s="5">
        <v>14</v>
      </c>
      <c r="S53" s="5">
        <v>28</v>
      </c>
      <c r="T53" s="5">
        <v>107</v>
      </c>
      <c r="U53" s="6">
        <v>85</v>
      </c>
      <c r="V53" s="6">
        <v>17</v>
      </c>
      <c r="W53" s="6">
        <v>83</v>
      </c>
      <c r="X53" s="6">
        <v>48</v>
      </c>
      <c r="Y53" s="6">
        <v>28</v>
      </c>
      <c r="Z53" s="6">
        <v>44</v>
      </c>
      <c r="AA53" s="6">
        <v>107</v>
      </c>
      <c r="AB53" s="6"/>
      <c r="AC53" s="6"/>
      <c r="AD53" s="22">
        <f t="shared" si="3"/>
        <v>1200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5">
        <v>36</v>
      </c>
      <c r="D54" s="5">
        <v>25</v>
      </c>
      <c r="E54" s="5">
        <v>6</v>
      </c>
      <c r="F54" s="5">
        <v>20</v>
      </c>
      <c r="G54" s="5">
        <v>40</v>
      </c>
      <c r="H54" s="5">
        <v>1734</v>
      </c>
      <c r="I54" s="5">
        <v>29</v>
      </c>
      <c r="J54" s="5">
        <v>40</v>
      </c>
      <c r="K54" s="5">
        <v>19</v>
      </c>
      <c r="L54" s="5">
        <v>74</v>
      </c>
      <c r="M54" s="5">
        <v>29</v>
      </c>
      <c r="N54" s="5">
        <v>52</v>
      </c>
      <c r="O54" s="5">
        <v>387</v>
      </c>
      <c r="P54" s="5">
        <v>300</v>
      </c>
      <c r="Q54" s="5">
        <v>19</v>
      </c>
      <c r="R54" s="5">
        <v>24</v>
      </c>
      <c r="S54" s="5">
        <v>145</v>
      </c>
      <c r="T54" s="5">
        <v>537</v>
      </c>
      <c r="U54" s="6">
        <v>364</v>
      </c>
      <c r="V54" s="6">
        <v>111</v>
      </c>
      <c r="W54" s="6">
        <v>315</v>
      </c>
      <c r="X54" s="6">
        <v>134</v>
      </c>
      <c r="Y54" s="6">
        <v>335</v>
      </c>
      <c r="Z54" s="6">
        <v>227</v>
      </c>
      <c r="AA54" s="6">
        <v>342</v>
      </c>
      <c r="AB54" s="6"/>
      <c r="AC54" s="6"/>
      <c r="AD54" s="22">
        <f t="shared" si="3"/>
        <v>5344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5">
        <v>20</v>
      </c>
      <c r="D55" s="5">
        <v>41</v>
      </c>
      <c r="E55" s="5">
        <v>21</v>
      </c>
      <c r="F55" s="5">
        <v>6</v>
      </c>
      <c r="G55" s="5">
        <v>16</v>
      </c>
      <c r="H55" s="5">
        <v>586</v>
      </c>
      <c r="I55" s="5">
        <v>4</v>
      </c>
      <c r="J55" s="5">
        <v>11</v>
      </c>
      <c r="K55" s="5">
        <v>1</v>
      </c>
      <c r="L55" s="5">
        <v>14</v>
      </c>
      <c r="M55" s="5">
        <v>5</v>
      </c>
      <c r="N55" s="5">
        <v>8</v>
      </c>
      <c r="O55" s="5">
        <v>174</v>
      </c>
      <c r="P55" s="5">
        <v>73</v>
      </c>
      <c r="Q55" s="5">
        <v>12</v>
      </c>
      <c r="R55" s="5">
        <v>92</v>
      </c>
      <c r="S55" s="5">
        <v>2</v>
      </c>
      <c r="T55" s="5">
        <v>176</v>
      </c>
      <c r="U55" s="5">
        <v>142</v>
      </c>
      <c r="V55" s="5">
        <v>56</v>
      </c>
      <c r="W55" s="5">
        <v>133</v>
      </c>
      <c r="X55" s="5">
        <v>122</v>
      </c>
      <c r="Y55" s="5">
        <v>179</v>
      </c>
      <c r="Z55" s="5">
        <v>207</v>
      </c>
      <c r="AA55" s="5">
        <v>136</v>
      </c>
      <c r="AB55" s="5"/>
      <c r="AC55" s="6"/>
      <c r="AD55" s="22">
        <f t="shared" si="3"/>
        <v>2237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5">
        <v>18</v>
      </c>
      <c r="D56" s="5">
        <v>9</v>
      </c>
      <c r="E56" s="5">
        <v>8</v>
      </c>
      <c r="F56" s="5">
        <v>9</v>
      </c>
      <c r="G56" s="5">
        <v>29</v>
      </c>
      <c r="H56" s="5">
        <v>3088</v>
      </c>
      <c r="I56" s="5">
        <v>3</v>
      </c>
      <c r="J56" s="5">
        <v>26</v>
      </c>
      <c r="K56" s="5">
        <v>57</v>
      </c>
      <c r="L56" s="5">
        <v>30</v>
      </c>
      <c r="M56" s="5">
        <v>27</v>
      </c>
      <c r="N56" s="5">
        <v>24</v>
      </c>
      <c r="O56" s="5">
        <v>805</v>
      </c>
      <c r="P56" s="5">
        <v>637</v>
      </c>
      <c r="Q56" s="5">
        <v>88</v>
      </c>
      <c r="R56" s="5">
        <v>512</v>
      </c>
      <c r="S56" s="5">
        <v>163</v>
      </c>
      <c r="T56" s="5">
        <v>13</v>
      </c>
      <c r="U56" s="6">
        <v>209</v>
      </c>
      <c r="V56" s="6">
        <v>135</v>
      </c>
      <c r="W56" s="6">
        <v>374</v>
      </c>
      <c r="X56" s="6">
        <v>249</v>
      </c>
      <c r="Y56" s="6">
        <v>260</v>
      </c>
      <c r="Z56" s="6">
        <v>209</v>
      </c>
      <c r="AA56" s="6">
        <v>269</v>
      </c>
      <c r="AB56" s="6"/>
      <c r="AC56" s="6"/>
      <c r="AD56" s="22">
        <f t="shared" si="3"/>
        <v>7251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5">
        <v>26</v>
      </c>
      <c r="D57" s="5">
        <v>3</v>
      </c>
      <c r="E57" s="5">
        <v>3</v>
      </c>
      <c r="F57" s="5">
        <v>10</v>
      </c>
      <c r="G57" s="5">
        <v>27</v>
      </c>
      <c r="H57" s="5">
        <v>2926</v>
      </c>
      <c r="I57" s="5">
        <v>21</v>
      </c>
      <c r="J57" s="5">
        <v>59</v>
      </c>
      <c r="K57" s="5">
        <v>43</v>
      </c>
      <c r="L57" s="5">
        <v>64</v>
      </c>
      <c r="M57" s="5">
        <v>56</v>
      </c>
      <c r="N57" s="5">
        <v>35</v>
      </c>
      <c r="O57" s="5">
        <v>725</v>
      </c>
      <c r="P57" s="5">
        <v>486</v>
      </c>
      <c r="Q57" s="5">
        <v>66</v>
      </c>
      <c r="R57" s="5">
        <v>355</v>
      </c>
      <c r="S57" s="5">
        <v>146</v>
      </c>
      <c r="T57" s="5">
        <v>231</v>
      </c>
      <c r="U57" s="6">
        <v>15</v>
      </c>
      <c r="V57" s="6">
        <v>38</v>
      </c>
      <c r="W57" s="6">
        <v>235</v>
      </c>
      <c r="X57" s="6">
        <v>99</v>
      </c>
      <c r="Y57" s="6">
        <v>157</v>
      </c>
      <c r="Z57" s="6">
        <v>122</v>
      </c>
      <c r="AA57" s="6">
        <v>205</v>
      </c>
      <c r="AB57" s="6"/>
      <c r="AC57" s="6"/>
      <c r="AD57" s="22">
        <f t="shared" si="3"/>
        <v>6153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5">
        <v>12</v>
      </c>
      <c r="D58" s="5">
        <v>9</v>
      </c>
      <c r="E58" s="5">
        <v>10</v>
      </c>
      <c r="F58" s="5">
        <v>14</v>
      </c>
      <c r="G58" s="5">
        <v>5</v>
      </c>
      <c r="H58" s="5">
        <v>1820</v>
      </c>
      <c r="I58" s="5">
        <v>28</v>
      </c>
      <c r="J58" s="5">
        <v>54</v>
      </c>
      <c r="K58" s="5">
        <v>24</v>
      </c>
      <c r="L58" s="5">
        <v>18</v>
      </c>
      <c r="M58" s="5">
        <v>10</v>
      </c>
      <c r="N58" s="5">
        <v>40</v>
      </c>
      <c r="O58" s="5">
        <v>337</v>
      </c>
      <c r="P58" s="5">
        <v>198</v>
      </c>
      <c r="Q58" s="5">
        <v>36</v>
      </c>
      <c r="R58" s="5">
        <v>108</v>
      </c>
      <c r="S58" s="5">
        <v>59</v>
      </c>
      <c r="T58" s="5">
        <v>101</v>
      </c>
      <c r="U58" s="6">
        <v>31</v>
      </c>
      <c r="V58" s="6">
        <v>4</v>
      </c>
      <c r="W58" s="6">
        <v>165</v>
      </c>
      <c r="X58" s="6">
        <v>106</v>
      </c>
      <c r="Y58" s="6">
        <v>221</v>
      </c>
      <c r="Z58" s="6">
        <v>117</v>
      </c>
      <c r="AA58" s="6">
        <v>137</v>
      </c>
      <c r="AB58" s="6"/>
      <c r="AC58" s="6"/>
      <c r="AD58" s="22">
        <f t="shared" si="3"/>
        <v>3664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5">
        <v>31</v>
      </c>
      <c r="D59" s="5">
        <v>37</v>
      </c>
      <c r="E59" s="5">
        <v>9</v>
      </c>
      <c r="F59" s="5">
        <v>30</v>
      </c>
      <c r="G59" s="5">
        <v>12</v>
      </c>
      <c r="H59" s="5">
        <v>4100</v>
      </c>
      <c r="I59" s="5">
        <v>53</v>
      </c>
      <c r="J59" s="5">
        <v>78</v>
      </c>
      <c r="K59" s="5">
        <v>49</v>
      </c>
      <c r="L59" s="5">
        <v>45</v>
      </c>
      <c r="M59" s="5">
        <v>7</v>
      </c>
      <c r="N59" s="5">
        <v>34</v>
      </c>
      <c r="O59" s="5">
        <v>693</v>
      </c>
      <c r="P59" s="5">
        <v>379</v>
      </c>
      <c r="Q59" s="5">
        <v>109</v>
      </c>
      <c r="R59" s="5">
        <v>255</v>
      </c>
      <c r="S59" s="5">
        <v>123</v>
      </c>
      <c r="T59" s="5">
        <v>350</v>
      </c>
      <c r="U59" s="6">
        <v>216</v>
      </c>
      <c r="V59" s="6">
        <v>145</v>
      </c>
      <c r="W59" s="6">
        <v>29</v>
      </c>
      <c r="X59" s="6">
        <v>64</v>
      </c>
      <c r="Y59" s="6">
        <v>337</v>
      </c>
      <c r="Z59" s="6">
        <v>352</v>
      </c>
      <c r="AA59" s="6">
        <v>413</v>
      </c>
      <c r="AB59" s="6"/>
      <c r="AC59" s="6"/>
      <c r="AD59" s="22">
        <f t="shared" si="3"/>
        <v>7950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5">
        <v>13</v>
      </c>
      <c r="D60" s="5">
        <v>5</v>
      </c>
      <c r="E60" s="5">
        <v>4</v>
      </c>
      <c r="F60" s="5">
        <v>0</v>
      </c>
      <c r="G60" s="5">
        <v>13</v>
      </c>
      <c r="H60" s="5">
        <v>2217</v>
      </c>
      <c r="I60" s="5">
        <v>1</v>
      </c>
      <c r="J60" s="5">
        <v>10</v>
      </c>
      <c r="K60" s="5">
        <v>26</v>
      </c>
      <c r="L60" s="5">
        <v>72</v>
      </c>
      <c r="M60" s="5">
        <v>0</v>
      </c>
      <c r="N60" s="5">
        <v>14</v>
      </c>
      <c r="O60" s="5">
        <v>453</v>
      </c>
      <c r="P60" s="5">
        <v>235</v>
      </c>
      <c r="Q60" s="5">
        <v>46</v>
      </c>
      <c r="R60" s="5">
        <v>135</v>
      </c>
      <c r="S60" s="5">
        <v>99</v>
      </c>
      <c r="T60" s="5">
        <v>202</v>
      </c>
      <c r="U60" s="6">
        <v>72</v>
      </c>
      <c r="V60" s="6">
        <v>122</v>
      </c>
      <c r="W60" s="6">
        <v>34</v>
      </c>
      <c r="X60" s="6">
        <v>15</v>
      </c>
      <c r="Y60" s="6">
        <v>84</v>
      </c>
      <c r="Z60" s="6">
        <v>243</v>
      </c>
      <c r="AA60" s="6">
        <v>207</v>
      </c>
      <c r="AB60" s="6"/>
      <c r="AC60" s="6"/>
      <c r="AD60" s="22">
        <f t="shared" si="3"/>
        <v>4322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5">
        <v>11</v>
      </c>
      <c r="D61" s="5">
        <v>17</v>
      </c>
      <c r="E61" s="5">
        <v>6</v>
      </c>
      <c r="F61" s="5">
        <v>1</v>
      </c>
      <c r="G61" s="5">
        <v>7</v>
      </c>
      <c r="H61" s="5">
        <v>3528</v>
      </c>
      <c r="I61" s="5">
        <v>40</v>
      </c>
      <c r="J61" s="5">
        <v>74</v>
      </c>
      <c r="K61" s="5">
        <v>16</v>
      </c>
      <c r="L61" s="5">
        <v>32</v>
      </c>
      <c r="M61" s="5">
        <v>11</v>
      </c>
      <c r="N61" s="5">
        <v>25</v>
      </c>
      <c r="O61" s="5">
        <v>705</v>
      </c>
      <c r="P61" s="5">
        <v>361</v>
      </c>
      <c r="Q61" s="5">
        <v>29</v>
      </c>
      <c r="R61" s="5">
        <v>286</v>
      </c>
      <c r="S61" s="5">
        <v>187</v>
      </c>
      <c r="T61" s="5">
        <v>251</v>
      </c>
      <c r="U61" s="6">
        <v>132</v>
      </c>
      <c r="V61" s="6">
        <v>249</v>
      </c>
      <c r="W61" s="6">
        <v>323</v>
      </c>
      <c r="X61" s="6">
        <v>98</v>
      </c>
      <c r="Y61" s="6">
        <v>30</v>
      </c>
      <c r="Z61" s="6">
        <v>343</v>
      </c>
      <c r="AA61" s="6">
        <v>354</v>
      </c>
      <c r="AB61" s="6"/>
      <c r="AC61" s="6"/>
      <c r="AD61" s="22">
        <f t="shared" si="3"/>
        <v>7116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5">
        <v>9</v>
      </c>
      <c r="D62" s="5">
        <v>6</v>
      </c>
      <c r="E62" s="5">
        <v>3</v>
      </c>
      <c r="F62" s="5">
        <v>21</v>
      </c>
      <c r="G62" s="5">
        <v>12</v>
      </c>
      <c r="H62" s="5">
        <v>2325</v>
      </c>
      <c r="I62" s="5">
        <v>24</v>
      </c>
      <c r="J62" s="5">
        <v>15</v>
      </c>
      <c r="K62" s="5">
        <v>20</v>
      </c>
      <c r="L62" s="5">
        <v>35</v>
      </c>
      <c r="M62" s="5">
        <v>8</v>
      </c>
      <c r="N62" s="5">
        <v>42</v>
      </c>
      <c r="O62" s="5">
        <v>429</v>
      </c>
      <c r="P62" s="5">
        <v>155</v>
      </c>
      <c r="Q62" s="5">
        <v>50</v>
      </c>
      <c r="R62" s="5">
        <v>182</v>
      </c>
      <c r="S62" s="5">
        <v>244</v>
      </c>
      <c r="T62" s="5">
        <v>199</v>
      </c>
      <c r="U62" s="6">
        <v>112</v>
      </c>
      <c r="V62" s="6">
        <v>132</v>
      </c>
      <c r="W62" s="6">
        <v>334</v>
      </c>
      <c r="X62" s="6">
        <v>269</v>
      </c>
      <c r="Y62" s="6">
        <v>369</v>
      </c>
      <c r="Z62" s="6">
        <v>11</v>
      </c>
      <c r="AA62" s="6">
        <v>214</v>
      </c>
      <c r="AB62" s="6"/>
      <c r="AC62" s="6"/>
      <c r="AD62" s="22">
        <f t="shared" si="3"/>
        <v>5220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5">
        <v>25</v>
      </c>
      <c r="D63" s="5">
        <v>16</v>
      </c>
      <c r="E63" s="5">
        <v>13</v>
      </c>
      <c r="F63" s="5">
        <v>3</v>
      </c>
      <c r="G63" s="5">
        <v>11</v>
      </c>
      <c r="H63" s="5">
        <v>3335</v>
      </c>
      <c r="I63" s="5">
        <v>38</v>
      </c>
      <c r="J63" s="5">
        <v>69</v>
      </c>
      <c r="K63" s="5">
        <v>79</v>
      </c>
      <c r="L63" s="5">
        <v>97</v>
      </c>
      <c r="M63" s="5">
        <v>5</v>
      </c>
      <c r="N63" s="5">
        <v>64</v>
      </c>
      <c r="O63" s="5">
        <v>615</v>
      </c>
      <c r="P63" s="5">
        <v>200</v>
      </c>
      <c r="Q63" s="5">
        <v>68</v>
      </c>
      <c r="R63" s="5">
        <v>303</v>
      </c>
      <c r="S63" s="5">
        <v>127</v>
      </c>
      <c r="T63" s="5">
        <v>225</v>
      </c>
      <c r="U63" s="6">
        <v>189</v>
      </c>
      <c r="V63" s="6">
        <v>109</v>
      </c>
      <c r="W63" s="6">
        <v>385</v>
      </c>
      <c r="X63" s="6">
        <v>233</v>
      </c>
      <c r="Y63" s="6">
        <v>323</v>
      </c>
      <c r="Z63" s="6">
        <v>261</v>
      </c>
      <c r="AA63" s="6">
        <v>7</v>
      </c>
      <c r="AB63" s="6"/>
      <c r="AC63" s="6"/>
      <c r="AD63" s="22">
        <f t="shared" si="3"/>
        <v>6800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3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3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>SUM(C39:C65)</f>
        <v>1319</v>
      </c>
      <c r="D66" s="23">
        <f t="shared" ref="D66:AC66" si="4">SUM(D39:D65)</f>
        <v>737</v>
      </c>
      <c r="E66" s="23">
        <f t="shared" si="4"/>
        <v>426</v>
      </c>
      <c r="F66" s="23">
        <f t="shared" si="4"/>
        <v>563</v>
      </c>
      <c r="G66" s="23">
        <f t="shared" si="4"/>
        <v>672</v>
      </c>
      <c r="H66" s="23">
        <f t="shared" si="4"/>
        <v>29465</v>
      </c>
      <c r="I66" s="23">
        <f t="shared" si="4"/>
        <v>473</v>
      </c>
      <c r="J66" s="23">
        <f t="shared" si="4"/>
        <v>886</v>
      </c>
      <c r="K66" s="23">
        <f t="shared" si="4"/>
        <v>661</v>
      </c>
      <c r="L66" s="23">
        <f t="shared" si="4"/>
        <v>940</v>
      </c>
      <c r="M66" s="23">
        <f t="shared" si="4"/>
        <v>447</v>
      </c>
      <c r="N66" s="23">
        <f t="shared" si="4"/>
        <v>620</v>
      </c>
      <c r="O66" s="23">
        <f t="shared" si="4"/>
        <v>5960</v>
      </c>
      <c r="P66" s="23">
        <f t="shared" si="4"/>
        <v>3595</v>
      </c>
      <c r="Q66" s="23">
        <f t="shared" si="4"/>
        <v>1153</v>
      </c>
      <c r="R66" s="23">
        <f t="shared" si="4"/>
        <v>4726</v>
      </c>
      <c r="S66" s="23">
        <f t="shared" si="4"/>
        <v>2271</v>
      </c>
      <c r="T66" s="23">
        <f t="shared" si="4"/>
        <v>6830</v>
      </c>
      <c r="U66" s="23">
        <f t="shared" si="4"/>
        <v>5250</v>
      </c>
      <c r="V66" s="23">
        <f t="shared" si="4"/>
        <v>3435</v>
      </c>
      <c r="W66" s="23">
        <f t="shared" si="4"/>
        <v>7419</v>
      </c>
      <c r="X66" s="23">
        <f t="shared" si="4"/>
        <v>4192</v>
      </c>
      <c r="Y66" s="23">
        <f t="shared" si="4"/>
        <v>6515</v>
      </c>
      <c r="Z66" s="23">
        <f t="shared" si="4"/>
        <v>4763</v>
      </c>
      <c r="AA66" s="23">
        <f t="shared" si="4"/>
        <v>6118</v>
      </c>
      <c r="AB66" s="23">
        <f t="shared" si="4"/>
        <v>0</v>
      </c>
      <c r="AC66" s="23">
        <f t="shared" si="4"/>
        <v>0</v>
      </c>
      <c r="AD66" s="23">
        <f t="shared" si="3"/>
        <v>99436</v>
      </c>
    </row>
    <row r="69" spans="2:59" x14ac:dyDescent="0.3">
      <c r="B69" s="3" t="str">
        <f>+B37</f>
        <v>01 al 31 Enero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0</v>
      </c>
      <c r="D71" s="5">
        <v>2</v>
      </c>
      <c r="E71" s="5">
        <v>7</v>
      </c>
      <c r="F71" s="5">
        <v>2</v>
      </c>
      <c r="G71" s="5">
        <v>14</v>
      </c>
      <c r="H71" s="5">
        <v>308</v>
      </c>
      <c r="I71" s="5">
        <v>15</v>
      </c>
      <c r="J71" s="5">
        <v>9</v>
      </c>
      <c r="K71" s="5">
        <v>38</v>
      </c>
      <c r="L71" s="5">
        <v>11</v>
      </c>
      <c r="M71" s="5">
        <v>28</v>
      </c>
      <c r="N71" s="5">
        <v>45</v>
      </c>
      <c r="O71" s="5">
        <v>69</v>
      </c>
      <c r="P71" s="5">
        <v>11</v>
      </c>
      <c r="Q71" s="5">
        <v>4</v>
      </c>
      <c r="R71" s="5">
        <v>3</v>
      </c>
      <c r="S71" s="5">
        <v>0</v>
      </c>
      <c r="T71" s="5">
        <v>24</v>
      </c>
      <c r="U71" s="6">
        <v>2</v>
      </c>
      <c r="V71" s="6">
        <v>4</v>
      </c>
      <c r="W71" s="6">
        <v>16</v>
      </c>
      <c r="X71" s="6">
        <v>6</v>
      </c>
      <c r="Y71" s="6">
        <v>3</v>
      </c>
      <c r="Z71" s="6">
        <v>1</v>
      </c>
      <c r="AA71" s="6">
        <v>6</v>
      </c>
      <c r="AB71" s="6"/>
      <c r="AC71" s="6"/>
      <c r="AD71" s="22">
        <f>SUM(C71:AC71)</f>
        <v>628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5">
        <v>2</v>
      </c>
      <c r="D72" s="5">
        <v>0</v>
      </c>
      <c r="E72" s="5">
        <v>0</v>
      </c>
      <c r="F72" s="5">
        <v>6</v>
      </c>
      <c r="G72" s="5">
        <v>4</v>
      </c>
      <c r="H72" s="5">
        <v>101</v>
      </c>
      <c r="I72" s="5">
        <v>22</v>
      </c>
      <c r="J72" s="5">
        <v>4</v>
      </c>
      <c r="K72" s="5">
        <v>15</v>
      </c>
      <c r="L72" s="5">
        <v>7</v>
      </c>
      <c r="M72" s="5">
        <v>2</v>
      </c>
      <c r="N72" s="5">
        <v>39</v>
      </c>
      <c r="O72" s="5">
        <v>1</v>
      </c>
      <c r="P72" s="5">
        <v>22</v>
      </c>
      <c r="Q72" s="5">
        <v>7</v>
      </c>
      <c r="R72" s="5">
        <v>7</v>
      </c>
      <c r="S72" s="5">
        <v>2</v>
      </c>
      <c r="T72" s="5">
        <v>7</v>
      </c>
      <c r="U72" s="6">
        <v>0</v>
      </c>
      <c r="V72" s="6">
        <v>1</v>
      </c>
      <c r="W72" s="6">
        <v>1</v>
      </c>
      <c r="X72" s="6">
        <v>2</v>
      </c>
      <c r="Y72" s="6">
        <v>2</v>
      </c>
      <c r="Z72" s="6">
        <v>3</v>
      </c>
      <c r="AA72" s="6">
        <v>6</v>
      </c>
      <c r="AB72" s="6"/>
      <c r="AC72" s="6"/>
      <c r="AD72" s="22">
        <f t="shared" ref="AD72:AD97" si="5">SUM(C72:AC72)</f>
        <v>263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5">
        <v>10</v>
      </c>
      <c r="D73" s="5">
        <v>0</v>
      </c>
      <c r="E73" s="5">
        <v>1</v>
      </c>
      <c r="F73" s="5">
        <v>6</v>
      </c>
      <c r="G73" s="5">
        <v>4</v>
      </c>
      <c r="H73" s="5">
        <v>91</v>
      </c>
      <c r="I73" s="5">
        <v>38</v>
      </c>
      <c r="J73" s="5">
        <v>0</v>
      </c>
      <c r="K73" s="5">
        <v>2</v>
      </c>
      <c r="L73" s="5">
        <v>12</v>
      </c>
      <c r="M73" s="5">
        <v>19</v>
      </c>
      <c r="N73" s="5">
        <v>49</v>
      </c>
      <c r="O73" s="5">
        <v>32</v>
      </c>
      <c r="P73" s="5">
        <v>15</v>
      </c>
      <c r="Q73" s="5">
        <v>2</v>
      </c>
      <c r="R73" s="5">
        <v>2</v>
      </c>
      <c r="S73" s="5">
        <v>1</v>
      </c>
      <c r="T73" s="5">
        <v>7</v>
      </c>
      <c r="U73" s="6">
        <v>0</v>
      </c>
      <c r="V73" s="6">
        <v>0</v>
      </c>
      <c r="W73" s="6">
        <v>14</v>
      </c>
      <c r="X73" s="6">
        <v>3</v>
      </c>
      <c r="Y73" s="6">
        <v>1</v>
      </c>
      <c r="Z73" s="6">
        <v>6</v>
      </c>
      <c r="AA73" s="6">
        <v>4</v>
      </c>
      <c r="AB73" s="6"/>
      <c r="AC73" s="6"/>
      <c r="AD73" s="22">
        <f t="shared" si="5"/>
        <v>319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5">
        <v>8</v>
      </c>
      <c r="D74" s="5">
        <v>2</v>
      </c>
      <c r="E74" s="5">
        <v>3</v>
      </c>
      <c r="F74" s="5">
        <v>0</v>
      </c>
      <c r="G74" s="5">
        <v>3</v>
      </c>
      <c r="H74" s="5">
        <v>50</v>
      </c>
      <c r="I74" s="5">
        <v>9</v>
      </c>
      <c r="J74" s="5">
        <v>14</v>
      </c>
      <c r="K74" s="5">
        <v>9</v>
      </c>
      <c r="L74" s="5">
        <v>11</v>
      </c>
      <c r="M74" s="5">
        <v>3</v>
      </c>
      <c r="N74" s="5">
        <v>15</v>
      </c>
      <c r="O74" s="5">
        <v>12</v>
      </c>
      <c r="P74" s="5">
        <v>3</v>
      </c>
      <c r="Q74" s="5">
        <v>0</v>
      </c>
      <c r="R74" s="5">
        <v>1</v>
      </c>
      <c r="S74" s="5">
        <v>2</v>
      </c>
      <c r="T74" s="5">
        <v>1</v>
      </c>
      <c r="U74" s="6">
        <v>28</v>
      </c>
      <c r="V74" s="6">
        <v>0</v>
      </c>
      <c r="W74" s="6">
        <v>6</v>
      </c>
      <c r="X74" s="6">
        <v>0</v>
      </c>
      <c r="Y74" s="6">
        <v>2</v>
      </c>
      <c r="Z74" s="6">
        <v>4</v>
      </c>
      <c r="AA74" s="6">
        <v>6</v>
      </c>
      <c r="AB74" s="6"/>
      <c r="AC74" s="6"/>
      <c r="AD74" s="22">
        <f t="shared" si="5"/>
        <v>192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5">
        <v>31</v>
      </c>
      <c r="D75" s="5">
        <v>3</v>
      </c>
      <c r="E75" s="5">
        <v>4</v>
      </c>
      <c r="F75" s="5">
        <v>1</v>
      </c>
      <c r="G75" s="5">
        <v>0</v>
      </c>
      <c r="H75" s="5">
        <v>116</v>
      </c>
      <c r="I75" s="5">
        <v>7</v>
      </c>
      <c r="J75" s="5">
        <v>10</v>
      </c>
      <c r="K75" s="5">
        <v>43</v>
      </c>
      <c r="L75" s="5">
        <v>14</v>
      </c>
      <c r="M75" s="5">
        <v>16</v>
      </c>
      <c r="N75" s="5">
        <v>46</v>
      </c>
      <c r="O75" s="5">
        <v>16</v>
      </c>
      <c r="P75" s="5">
        <v>2</v>
      </c>
      <c r="Q75" s="5">
        <v>7</v>
      </c>
      <c r="R75" s="5">
        <v>6</v>
      </c>
      <c r="S75" s="5">
        <v>1</v>
      </c>
      <c r="T75" s="5">
        <v>17</v>
      </c>
      <c r="U75" s="6">
        <v>4</v>
      </c>
      <c r="V75" s="6">
        <v>2</v>
      </c>
      <c r="W75" s="6">
        <v>3</v>
      </c>
      <c r="X75" s="6">
        <v>6</v>
      </c>
      <c r="Y75" s="6">
        <v>14</v>
      </c>
      <c r="Z75" s="6">
        <v>7</v>
      </c>
      <c r="AA75" s="6">
        <v>12</v>
      </c>
      <c r="AB75" s="6"/>
      <c r="AC75" s="6"/>
      <c r="AD75" s="22">
        <f t="shared" si="5"/>
        <v>388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5">
        <v>237</v>
      </c>
      <c r="D76" s="5">
        <v>102</v>
      </c>
      <c r="E76" s="5">
        <v>140</v>
      </c>
      <c r="F76" s="5">
        <v>29</v>
      </c>
      <c r="G76" s="5">
        <v>111</v>
      </c>
      <c r="H76" s="5">
        <v>258</v>
      </c>
      <c r="I76" s="5">
        <v>15</v>
      </c>
      <c r="J76" s="5">
        <v>37</v>
      </c>
      <c r="K76" s="5">
        <v>142</v>
      </c>
      <c r="L76" s="5">
        <v>51</v>
      </c>
      <c r="M76" s="5">
        <v>54</v>
      </c>
      <c r="N76" s="5">
        <v>77</v>
      </c>
      <c r="O76" s="5">
        <v>121</v>
      </c>
      <c r="P76" s="5">
        <v>126</v>
      </c>
      <c r="Q76" s="5">
        <v>54</v>
      </c>
      <c r="R76" s="5">
        <v>488</v>
      </c>
      <c r="S76" s="5">
        <v>120</v>
      </c>
      <c r="T76" s="5">
        <v>809</v>
      </c>
      <c r="U76" s="6">
        <v>711</v>
      </c>
      <c r="V76" s="6">
        <v>518</v>
      </c>
      <c r="W76" s="6">
        <v>1884</v>
      </c>
      <c r="X76" s="6">
        <v>918</v>
      </c>
      <c r="Y76" s="6">
        <v>1342</v>
      </c>
      <c r="Z76" s="6">
        <v>1046</v>
      </c>
      <c r="AA76" s="6">
        <v>1486</v>
      </c>
      <c r="AB76" s="6"/>
      <c r="AC76" s="6"/>
      <c r="AD76" s="22">
        <f t="shared" si="5"/>
        <v>10876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5">
        <v>13</v>
      </c>
      <c r="D77" s="5">
        <v>18</v>
      </c>
      <c r="E77" s="5">
        <v>24</v>
      </c>
      <c r="F77" s="5">
        <v>4</v>
      </c>
      <c r="G77" s="5">
        <v>24</v>
      </c>
      <c r="H77" s="5">
        <v>17</v>
      </c>
      <c r="I77" s="5">
        <v>0</v>
      </c>
      <c r="J77" s="5">
        <v>0</v>
      </c>
      <c r="K77" s="5">
        <v>9</v>
      </c>
      <c r="L77" s="5">
        <v>2</v>
      </c>
      <c r="M77" s="5">
        <v>2</v>
      </c>
      <c r="N77" s="5">
        <v>10</v>
      </c>
      <c r="O77" s="5">
        <v>2</v>
      </c>
      <c r="P77" s="5">
        <v>1</v>
      </c>
      <c r="Q77" s="5">
        <v>0</v>
      </c>
      <c r="R77" s="5">
        <v>3</v>
      </c>
      <c r="S77" s="5">
        <v>0</v>
      </c>
      <c r="T77" s="5">
        <v>4</v>
      </c>
      <c r="U77" s="6">
        <v>2</v>
      </c>
      <c r="V77" s="6">
        <v>2</v>
      </c>
      <c r="W77" s="6">
        <v>2</v>
      </c>
      <c r="X77" s="6">
        <v>3</v>
      </c>
      <c r="Y77" s="6">
        <v>31</v>
      </c>
      <c r="Z77" s="6">
        <v>13</v>
      </c>
      <c r="AA77" s="6">
        <v>7</v>
      </c>
      <c r="AB77" s="6"/>
      <c r="AC77" s="6"/>
      <c r="AD77" s="22">
        <f t="shared" si="5"/>
        <v>193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5">
        <v>17</v>
      </c>
      <c r="D78" s="5">
        <v>4</v>
      </c>
      <c r="E78" s="5">
        <v>9</v>
      </c>
      <c r="F78" s="5">
        <v>13</v>
      </c>
      <c r="G78" s="5">
        <v>25</v>
      </c>
      <c r="H78" s="5">
        <v>43</v>
      </c>
      <c r="I78" s="5">
        <v>6</v>
      </c>
      <c r="J78" s="5">
        <v>0</v>
      </c>
      <c r="K78" s="5">
        <v>4</v>
      </c>
      <c r="L78" s="5">
        <v>2</v>
      </c>
      <c r="M78" s="5">
        <v>1</v>
      </c>
      <c r="N78" s="5">
        <v>7</v>
      </c>
      <c r="O78" s="5">
        <v>19</v>
      </c>
      <c r="P78" s="5">
        <v>1</v>
      </c>
      <c r="Q78" s="5">
        <v>0</v>
      </c>
      <c r="R78" s="5">
        <v>2</v>
      </c>
      <c r="S78" s="5">
        <v>1</v>
      </c>
      <c r="T78" s="5">
        <v>3</v>
      </c>
      <c r="U78" s="6">
        <v>18</v>
      </c>
      <c r="V78" s="6">
        <v>0</v>
      </c>
      <c r="W78" s="6">
        <v>4</v>
      </c>
      <c r="X78" s="6">
        <v>27</v>
      </c>
      <c r="Y78" s="6">
        <v>1</v>
      </c>
      <c r="Z78" s="6">
        <v>13</v>
      </c>
      <c r="AA78" s="6">
        <v>6</v>
      </c>
      <c r="AB78" s="6"/>
      <c r="AC78" s="6"/>
      <c r="AD78" s="22">
        <f t="shared" si="5"/>
        <v>226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5">
        <v>88</v>
      </c>
      <c r="D79" s="5">
        <v>29</v>
      </c>
      <c r="E79" s="5">
        <v>12</v>
      </c>
      <c r="F79" s="5">
        <v>17</v>
      </c>
      <c r="G79" s="5">
        <v>55</v>
      </c>
      <c r="H79" s="5">
        <v>170</v>
      </c>
      <c r="I79" s="5">
        <v>9</v>
      </c>
      <c r="J79" s="5">
        <v>20</v>
      </c>
      <c r="K79" s="5">
        <v>3</v>
      </c>
      <c r="L79" s="5">
        <v>4</v>
      </c>
      <c r="M79" s="5">
        <v>7</v>
      </c>
      <c r="N79" s="5">
        <v>14</v>
      </c>
      <c r="O79" s="5">
        <v>16</v>
      </c>
      <c r="P79" s="5">
        <v>5</v>
      </c>
      <c r="Q79" s="5">
        <v>0</v>
      </c>
      <c r="R79" s="5">
        <v>22</v>
      </c>
      <c r="S79" s="5">
        <v>6</v>
      </c>
      <c r="T79" s="5">
        <v>15</v>
      </c>
      <c r="U79" s="6">
        <v>13</v>
      </c>
      <c r="V79" s="6">
        <v>18</v>
      </c>
      <c r="W79" s="6">
        <v>4</v>
      </c>
      <c r="X79" s="6">
        <v>33</v>
      </c>
      <c r="Y79" s="6">
        <v>4</v>
      </c>
      <c r="Z79" s="6">
        <v>16</v>
      </c>
      <c r="AA79" s="6">
        <v>18</v>
      </c>
      <c r="AB79" s="6"/>
      <c r="AC79" s="6"/>
      <c r="AD79" s="22">
        <f t="shared" si="5"/>
        <v>598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5">
        <v>13</v>
      </c>
      <c r="D80" s="5">
        <v>7</v>
      </c>
      <c r="E80" s="5">
        <v>21</v>
      </c>
      <c r="F80" s="5">
        <v>9</v>
      </c>
      <c r="G80" s="5">
        <v>30</v>
      </c>
      <c r="H80" s="5">
        <v>107</v>
      </c>
      <c r="I80" s="5">
        <v>4</v>
      </c>
      <c r="J80" s="5">
        <v>1</v>
      </c>
      <c r="K80" s="5">
        <v>11</v>
      </c>
      <c r="L80" s="5">
        <v>0</v>
      </c>
      <c r="M80" s="5">
        <v>16</v>
      </c>
      <c r="N80" s="5">
        <v>25</v>
      </c>
      <c r="O80" s="5">
        <v>8</v>
      </c>
      <c r="P80" s="5">
        <v>6</v>
      </c>
      <c r="Q80" s="5">
        <v>0</v>
      </c>
      <c r="R80" s="5">
        <v>13</v>
      </c>
      <c r="S80" s="5">
        <v>1</v>
      </c>
      <c r="T80" s="5">
        <v>20</v>
      </c>
      <c r="U80" s="6">
        <v>3</v>
      </c>
      <c r="V80" s="6">
        <v>1</v>
      </c>
      <c r="W80" s="6">
        <v>9</v>
      </c>
      <c r="X80" s="6">
        <v>11</v>
      </c>
      <c r="Y80" s="6">
        <v>13</v>
      </c>
      <c r="Z80" s="6">
        <v>34</v>
      </c>
      <c r="AA80" s="6">
        <v>27</v>
      </c>
      <c r="AB80" s="6"/>
      <c r="AC80" s="6"/>
      <c r="AD80" s="22">
        <f t="shared" si="5"/>
        <v>390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5">
        <v>24</v>
      </c>
      <c r="D81" s="5">
        <v>5</v>
      </c>
      <c r="E81" s="5">
        <v>18</v>
      </c>
      <c r="F81" s="5">
        <v>3</v>
      </c>
      <c r="G81" s="5">
        <v>19</v>
      </c>
      <c r="H81" s="5">
        <v>76</v>
      </c>
      <c r="I81" s="5">
        <v>6</v>
      </c>
      <c r="J81" s="5">
        <v>1</v>
      </c>
      <c r="K81" s="5">
        <v>3</v>
      </c>
      <c r="L81" s="5">
        <v>18</v>
      </c>
      <c r="M81" s="5">
        <v>0</v>
      </c>
      <c r="N81" s="5">
        <v>15</v>
      </c>
      <c r="O81" s="5">
        <v>6</v>
      </c>
      <c r="P81" s="5">
        <v>10</v>
      </c>
      <c r="Q81" s="5">
        <v>0</v>
      </c>
      <c r="R81" s="5">
        <v>3</v>
      </c>
      <c r="S81" s="5">
        <v>31</v>
      </c>
      <c r="T81" s="5">
        <v>5</v>
      </c>
      <c r="U81" s="6">
        <v>3</v>
      </c>
      <c r="V81" s="6">
        <v>20</v>
      </c>
      <c r="W81" s="6">
        <v>2</v>
      </c>
      <c r="X81" s="6">
        <v>5</v>
      </c>
      <c r="Y81" s="6">
        <v>1</v>
      </c>
      <c r="Z81" s="6">
        <v>6</v>
      </c>
      <c r="AA81" s="6">
        <v>23</v>
      </c>
      <c r="AB81" s="6"/>
      <c r="AC81" s="6"/>
      <c r="AD81" s="22">
        <f t="shared" si="5"/>
        <v>303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5">
        <v>55</v>
      </c>
      <c r="D82" s="5">
        <v>31</v>
      </c>
      <c r="E82" s="5">
        <v>35</v>
      </c>
      <c r="F82" s="5">
        <v>16</v>
      </c>
      <c r="G82" s="5">
        <v>43</v>
      </c>
      <c r="H82" s="5">
        <v>81</v>
      </c>
      <c r="I82" s="5">
        <v>10</v>
      </c>
      <c r="J82" s="5">
        <v>6</v>
      </c>
      <c r="K82" s="5">
        <v>23</v>
      </c>
      <c r="L82" s="5">
        <v>41</v>
      </c>
      <c r="M82" s="5">
        <v>9</v>
      </c>
      <c r="N82" s="5">
        <v>0</v>
      </c>
      <c r="O82" s="5">
        <v>21</v>
      </c>
      <c r="P82" s="5">
        <v>6</v>
      </c>
      <c r="Q82" s="5">
        <v>0</v>
      </c>
      <c r="R82" s="5">
        <v>31</v>
      </c>
      <c r="S82" s="5">
        <v>9</v>
      </c>
      <c r="T82" s="5">
        <v>10</v>
      </c>
      <c r="U82" s="6">
        <v>22</v>
      </c>
      <c r="V82" s="6">
        <v>13</v>
      </c>
      <c r="W82" s="6">
        <v>53</v>
      </c>
      <c r="X82" s="6">
        <v>2</v>
      </c>
      <c r="Y82" s="6">
        <v>9</v>
      </c>
      <c r="Z82" s="6">
        <v>9</v>
      </c>
      <c r="AA82" s="6">
        <v>12</v>
      </c>
      <c r="AB82" s="6"/>
      <c r="AC82" s="6"/>
      <c r="AD82" s="22">
        <f t="shared" si="5"/>
        <v>547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5">
        <v>58</v>
      </c>
      <c r="D83" s="5">
        <v>2</v>
      </c>
      <c r="E83" s="5">
        <v>33</v>
      </c>
      <c r="F83" s="5">
        <v>17</v>
      </c>
      <c r="G83" s="5">
        <v>22</v>
      </c>
      <c r="H83" s="5">
        <v>100</v>
      </c>
      <c r="I83" s="5">
        <v>2</v>
      </c>
      <c r="J83" s="5">
        <v>10</v>
      </c>
      <c r="K83" s="5">
        <v>25</v>
      </c>
      <c r="L83" s="5">
        <v>16</v>
      </c>
      <c r="M83" s="5">
        <v>0</v>
      </c>
      <c r="N83" s="5">
        <v>10</v>
      </c>
      <c r="O83" s="5">
        <v>0</v>
      </c>
      <c r="P83" s="5">
        <v>43</v>
      </c>
      <c r="Q83" s="5">
        <v>25</v>
      </c>
      <c r="R83" s="5">
        <v>115</v>
      </c>
      <c r="S83" s="5">
        <v>50</v>
      </c>
      <c r="T83" s="5">
        <v>191</v>
      </c>
      <c r="U83" s="6">
        <v>217</v>
      </c>
      <c r="V83" s="6">
        <v>89</v>
      </c>
      <c r="W83" s="6">
        <v>232</v>
      </c>
      <c r="X83" s="6">
        <v>109</v>
      </c>
      <c r="Y83" s="6">
        <v>242</v>
      </c>
      <c r="Z83" s="6">
        <v>179</v>
      </c>
      <c r="AA83" s="6">
        <v>187</v>
      </c>
      <c r="AB83" s="6"/>
      <c r="AC83" s="6"/>
      <c r="AD83" s="22">
        <f t="shared" si="5"/>
        <v>1974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5">
        <v>4</v>
      </c>
      <c r="D84" s="5">
        <v>18</v>
      </c>
      <c r="E84" s="5">
        <v>1</v>
      </c>
      <c r="F84" s="5">
        <v>4</v>
      </c>
      <c r="G84" s="5">
        <v>1</v>
      </c>
      <c r="H84" s="5">
        <v>109</v>
      </c>
      <c r="I84" s="5">
        <v>1</v>
      </c>
      <c r="J84" s="5">
        <v>0</v>
      </c>
      <c r="K84" s="5">
        <v>7</v>
      </c>
      <c r="L84" s="5">
        <v>5</v>
      </c>
      <c r="M84" s="5">
        <v>3</v>
      </c>
      <c r="N84" s="5">
        <v>18</v>
      </c>
      <c r="O84" s="5">
        <v>50</v>
      </c>
      <c r="P84" s="5">
        <v>0</v>
      </c>
      <c r="Q84" s="5">
        <v>35</v>
      </c>
      <c r="R84" s="5">
        <v>106</v>
      </c>
      <c r="S84" s="5">
        <v>22</v>
      </c>
      <c r="T84" s="5">
        <v>98</v>
      </c>
      <c r="U84" s="6">
        <v>95</v>
      </c>
      <c r="V84" s="6">
        <v>40</v>
      </c>
      <c r="W84" s="6">
        <v>157</v>
      </c>
      <c r="X84" s="6">
        <v>75</v>
      </c>
      <c r="Y84" s="6">
        <v>94</v>
      </c>
      <c r="Z84" s="6">
        <v>178</v>
      </c>
      <c r="AA84" s="6">
        <v>160</v>
      </c>
      <c r="AB84" s="6"/>
      <c r="AC84" s="6"/>
      <c r="AD84" s="22">
        <f t="shared" si="5"/>
        <v>1281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5">
        <v>2</v>
      </c>
      <c r="D85" s="5">
        <v>28</v>
      </c>
      <c r="E85" s="5">
        <v>0</v>
      </c>
      <c r="F85" s="5">
        <v>5</v>
      </c>
      <c r="G85" s="5">
        <v>6</v>
      </c>
      <c r="H85" s="5">
        <v>49</v>
      </c>
      <c r="I85" s="5">
        <v>0</v>
      </c>
      <c r="J85" s="5">
        <v>0</v>
      </c>
      <c r="K85" s="5">
        <v>8</v>
      </c>
      <c r="L85" s="5">
        <v>1</v>
      </c>
      <c r="M85" s="5">
        <v>1</v>
      </c>
      <c r="N85" s="5">
        <v>1</v>
      </c>
      <c r="O85" s="5">
        <v>36</v>
      </c>
      <c r="P85" s="5">
        <v>37</v>
      </c>
      <c r="Q85" s="5">
        <v>1</v>
      </c>
      <c r="R85" s="5">
        <v>7</v>
      </c>
      <c r="S85" s="5">
        <v>2</v>
      </c>
      <c r="T85" s="5">
        <v>36</v>
      </c>
      <c r="U85" s="6">
        <v>20</v>
      </c>
      <c r="V85" s="6">
        <v>0</v>
      </c>
      <c r="W85" s="6">
        <v>2</v>
      </c>
      <c r="X85" s="6">
        <v>7</v>
      </c>
      <c r="Y85" s="6">
        <v>95</v>
      </c>
      <c r="Z85" s="6">
        <v>25</v>
      </c>
      <c r="AA85" s="6">
        <v>23</v>
      </c>
      <c r="AB85" s="6"/>
      <c r="AC85" s="6"/>
      <c r="AD85" s="22">
        <f t="shared" si="5"/>
        <v>392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5">
        <v>6</v>
      </c>
      <c r="D86" s="5">
        <v>8</v>
      </c>
      <c r="E86" s="5">
        <v>1</v>
      </c>
      <c r="F86" s="5">
        <v>0</v>
      </c>
      <c r="G86" s="5">
        <v>1</v>
      </c>
      <c r="H86" s="5">
        <v>526</v>
      </c>
      <c r="I86" s="5">
        <v>9</v>
      </c>
      <c r="J86" s="5">
        <v>21</v>
      </c>
      <c r="K86" s="5">
        <v>28</v>
      </c>
      <c r="L86" s="5">
        <v>8</v>
      </c>
      <c r="M86" s="5">
        <v>0</v>
      </c>
      <c r="N86" s="5">
        <v>34</v>
      </c>
      <c r="O86" s="5">
        <v>189</v>
      </c>
      <c r="P86" s="5">
        <v>130</v>
      </c>
      <c r="Q86" s="5">
        <v>1</v>
      </c>
      <c r="R86" s="5">
        <v>6</v>
      </c>
      <c r="S86" s="5">
        <v>9</v>
      </c>
      <c r="T86" s="5">
        <v>103</v>
      </c>
      <c r="U86" s="6">
        <v>20</v>
      </c>
      <c r="V86" s="6">
        <v>50</v>
      </c>
      <c r="W86" s="6">
        <v>86</v>
      </c>
      <c r="X86" s="6">
        <v>43</v>
      </c>
      <c r="Y86" s="6">
        <v>71</v>
      </c>
      <c r="Z86" s="6">
        <v>61</v>
      </c>
      <c r="AA86" s="6">
        <v>203</v>
      </c>
      <c r="AB86" s="6"/>
      <c r="AC86" s="6"/>
      <c r="AD86" s="22">
        <f t="shared" si="5"/>
        <v>1614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5">
        <v>0</v>
      </c>
      <c r="D87" s="5">
        <v>1</v>
      </c>
      <c r="E87" s="5">
        <v>0</v>
      </c>
      <c r="F87" s="5">
        <v>1</v>
      </c>
      <c r="G87" s="5">
        <v>0</v>
      </c>
      <c r="H87" s="5">
        <v>135</v>
      </c>
      <c r="I87" s="5">
        <v>0</v>
      </c>
      <c r="J87" s="5">
        <v>1</v>
      </c>
      <c r="K87" s="5">
        <v>7</v>
      </c>
      <c r="L87" s="5">
        <v>23</v>
      </c>
      <c r="M87" s="5">
        <v>12</v>
      </c>
      <c r="N87" s="5">
        <v>4</v>
      </c>
      <c r="O87" s="5">
        <v>37</v>
      </c>
      <c r="P87" s="5">
        <v>30</v>
      </c>
      <c r="Q87" s="5">
        <v>5</v>
      </c>
      <c r="R87" s="5">
        <v>9</v>
      </c>
      <c r="S87" s="5">
        <v>1</v>
      </c>
      <c r="T87" s="5">
        <v>43</v>
      </c>
      <c r="U87" s="5">
        <v>16</v>
      </c>
      <c r="V87" s="5">
        <v>11</v>
      </c>
      <c r="W87" s="5">
        <v>85</v>
      </c>
      <c r="X87" s="5">
        <v>82</v>
      </c>
      <c r="Y87" s="5">
        <v>92</v>
      </c>
      <c r="Z87" s="5">
        <v>69</v>
      </c>
      <c r="AA87" s="5">
        <v>120</v>
      </c>
      <c r="AB87" s="5"/>
      <c r="AC87" s="6"/>
      <c r="AD87" s="22">
        <f t="shared" si="5"/>
        <v>784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5">
        <v>5</v>
      </c>
      <c r="D88" s="5">
        <v>7</v>
      </c>
      <c r="E88" s="5">
        <v>6</v>
      </c>
      <c r="F88" s="5">
        <v>1</v>
      </c>
      <c r="G88" s="5">
        <v>10</v>
      </c>
      <c r="H88" s="5">
        <v>1001</v>
      </c>
      <c r="I88" s="5">
        <v>2</v>
      </c>
      <c r="J88" s="5">
        <v>1</v>
      </c>
      <c r="K88" s="5">
        <v>15</v>
      </c>
      <c r="L88" s="5">
        <v>11</v>
      </c>
      <c r="M88" s="5">
        <v>5</v>
      </c>
      <c r="N88" s="5">
        <v>8</v>
      </c>
      <c r="O88" s="5">
        <v>248</v>
      </c>
      <c r="P88" s="5">
        <v>68</v>
      </c>
      <c r="Q88" s="5">
        <v>22</v>
      </c>
      <c r="R88" s="5">
        <v>99</v>
      </c>
      <c r="S88" s="5">
        <v>40</v>
      </c>
      <c r="T88" s="5">
        <v>5</v>
      </c>
      <c r="U88" s="6">
        <v>151</v>
      </c>
      <c r="V88" s="6">
        <v>21</v>
      </c>
      <c r="W88" s="6">
        <v>271</v>
      </c>
      <c r="X88" s="6">
        <v>104</v>
      </c>
      <c r="Y88" s="6">
        <v>111</v>
      </c>
      <c r="Z88" s="6">
        <v>123</v>
      </c>
      <c r="AA88" s="6">
        <v>172</v>
      </c>
      <c r="AB88" s="6"/>
      <c r="AC88" s="6"/>
      <c r="AD88" s="22">
        <f t="shared" si="5"/>
        <v>2507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5">
        <v>4</v>
      </c>
      <c r="D89" s="5">
        <v>2</v>
      </c>
      <c r="E89" s="5">
        <v>0</v>
      </c>
      <c r="F89" s="5">
        <v>12</v>
      </c>
      <c r="G89" s="5">
        <v>11</v>
      </c>
      <c r="H89" s="5">
        <v>798</v>
      </c>
      <c r="I89" s="5">
        <v>5</v>
      </c>
      <c r="J89" s="5">
        <v>21</v>
      </c>
      <c r="K89" s="5">
        <v>16</v>
      </c>
      <c r="L89" s="5">
        <v>5</v>
      </c>
      <c r="M89" s="5">
        <v>4</v>
      </c>
      <c r="N89" s="5">
        <v>22</v>
      </c>
      <c r="O89" s="5">
        <v>312</v>
      </c>
      <c r="P89" s="5">
        <v>82</v>
      </c>
      <c r="Q89" s="5">
        <v>6</v>
      </c>
      <c r="R89" s="5">
        <v>15</v>
      </c>
      <c r="S89" s="5">
        <v>16</v>
      </c>
      <c r="T89" s="5">
        <v>181</v>
      </c>
      <c r="U89" s="6">
        <v>9</v>
      </c>
      <c r="V89" s="6">
        <v>3</v>
      </c>
      <c r="W89" s="6">
        <v>122</v>
      </c>
      <c r="X89" s="6">
        <v>24</v>
      </c>
      <c r="Y89" s="6">
        <v>74</v>
      </c>
      <c r="Z89" s="6">
        <v>94</v>
      </c>
      <c r="AA89" s="6">
        <v>132</v>
      </c>
      <c r="AB89" s="6"/>
      <c r="AC89" s="6"/>
      <c r="AD89" s="22">
        <f t="shared" si="5"/>
        <v>1970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5">
        <v>2</v>
      </c>
      <c r="D90" s="5">
        <v>0</v>
      </c>
      <c r="E90" s="5">
        <v>0</v>
      </c>
      <c r="F90" s="5">
        <v>0</v>
      </c>
      <c r="G90" s="5">
        <v>7</v>
      </c>
      <c r="H90" s="5">
        <v>461</v>
      </c>
      <c r="I90" s="5">
        <v>0</v>
      </c>
      <c r="J90" s="5">
        <v>10</v>
      </c>
      <c r="K90" s="5">
        <v>13</v>
      </c>
      <c r="L90" s="5">
        <v>2</v>
      </c>
      <c r="M90" s="5">
        <v>24</v>
      </c>
      <c r="N90" s="5">
        <v>18</v>
      </c>
      <c r="O90" s="5">
        <v>102</v>
      </c>
      <c r="P90" s="5">
        <v>35</v>
      </c>
      <c r="Q90" s="5">
        <v>5</v>
      </c>
      <c r="R90" s="5">
        <v>38</v>
      </c>
      <c r="S90" s="5">
        <v>21</v>
      </c>
      <c r="T90" s="5">
        <v>26</v>
      </c>
      <c r="U90" s="6">
        <v>8</v>
      </c>
      <c r="V90" s="6">
        <v>2</v>
      </c>
      <c r="W90" s="6">
        <v>56</v>
      </c>
      <c r="X90" s="6">
        <v>97</v>
      </c>
      <c r="Y90" s="6">
        <v>39</v>
      </c>
      <c r="Z90" s="6">
        <v>83</v>
      </c>
      <c r="AA90" s="6">
        <v>56</v>
      </c>
      <c r="AB90" s="6"/>
      <c r="AC90" s="6"/>
      <c r="AD90" s="22">
        <f t="shared" si="5"/>
        <v>1105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5">
        <v>16</v>
      </c>
      <c r="D91" s="5">
        <v>2</v>
      </c>
      <c r="E91" s="5">
        <v>7</v>
      </c>
      <c r="F91" s="5">
        <v>2</v>
      </c>
      <c r="G91" s="5">
        <v>11</v>
      </c>
      <c r="H91" s="5">
        <v>1882</v>
      </c>
      <c r="I91" s="5">
        <v>3</v>
      </c>
      <c r="J91" s="5">
        <v>4</v>
      </c>
      <c r="K91" s="5">
        <v>16</v>
      </c>
      <c r="L91" s="5">
        <v>14</v>
      </c>
      <c r="M91" s="5">
        <v>7</v>
      </c>
      <c r="N91" s="5">
        <v>49</v>
      </c>
      <c r="O91" s="5">
        <v>378</v>
      </c>
      <c r="P91" s="5">
        <v>193</v>
      </c>
      <c r="Q91" s="5">
        <v>1</v>
      </c>
      <c r="R91" s="5">
        <v>68</v>
      </c>
      <c r="S91" s="5">
        <v>66</v>
      </c>
      <c r="T91" s="5">
        <v>240</v>
      </c>
      <c r="U91" s="6">
        <v>92</v>
      </c>
      <c r="V91" s="6">
        <v>82</v>
      </c>
      <c r="W91" s="6">
        <v>28</v>
      </c>
      <c r="X91" s="6">
        <v>39</v>
      </c>
      <c r="Y91" s="6">
        <v>146</v>
      </c>
      <c r="Z91" s="6">
        <v>264</v>
      </c>
      <c r="AA91" s="6">
        <v>406</v>
      </c>
      <c r="AB91" s="6"/>
      <c r="AC91" s="6"/>
      <c r="AD91" s="22">
        <f t="shared" si="5"/>
        <v>4016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5">
        <v>10</v>
      </c>
      <c r="D92" s="5">
        <v>0</v>
      </c>
      <c r="E92" s="5">
        <v>1</v>
      </c>
      <c r="F92" s="5">
        <v>2</v>
      </c>
      <c r="G92" s="5">
        <v>10</v>
      </c>
      <c r="H92" s="5">
        <v>1069</v>
      </c>
      <c r="I92" s="5">
        <v>1</v>
      </c>
      <c r="J92" s="5">
        <v>25</v>
      </c>
      <c r="K92" s="5">
        <v>25</v>
      </c>
      <c r="L92" s="5">
        <v>11</v>
      </c>
      <c r="M92" s="5">
        <v>0</v>
      </c>
      <c r="N92" s="5">
        <v>4</v>
      </c>
      <c r="O92" s="5">
        <v>177</v>
      </c>
      <c r="P92" s="5">
        <v>96</v>
      </c>
      <c r="Q92" s="5">
        <v>11</v>
      </c>
      <c r="R92" s="5">
        <v>39</v>
      </c>
      <c r="S92" s="5">
        <v>100</v>
      </c>
      <c r="T92" s="5">
        <v>87</v>
      </c>
      <c r="U92" s="6">
        <v>41</v>
      </c>
      <c r="V92" s="6">
        <v>141</v>
      </c>
      <c r="W92" s="6">
        <v>29</v>
      </c>
      <c r="X92" s="6">
        <v>23</v>
      </c>
      <c r="Y92" s="6">
        <v>98</v>
      </c>
      <c r="Z92" s="6">
        <v>146</v>
      </c>
      <c r="AA92" s="6">
        <v>317</v>
      </c>
      <c r="AB92" s="6"/>
      <c r="AC92" s="6"/>
      <c r="AD92" s="22">
        <f t="shared" si="5"/>
        <v>2463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5">
        <v>3</v>
      </c>
      <c r="D93" s="5">
        <v>1</v>
      </c>
      <c r="E93" s="5">
        <v>5</v>
      </c>
      <c r="F93" s="5">
        <v>3</v>
      </c>
      <c r="G93" s="5">
        <v>11</v>
      </c>
      <c r="H93" s="5">
        <v>1488</v>
      </c>
      <c r="I93" s="5">
        <v>35</v>
      </c>
      <c r="J93" s="5">
        <v>9</v>
      </c>
      <c r="K93" s="5">
        <v>1</v>
      </c>
      <c r="L93" s="5">
        <v>16</v>
      </c>
      <c r="M93" s="5">
        <v>0</v>
      </c>
      <c r="N93" s="5">
        <v>12</v>
      </c>
      <c r="O93" s="5">
        <v>321</v>
      </c>
      <c r="P93" s="5">
        <v>110</v>
      </c>
      <c r="Q93" s="5">
        <v>101</v>
      </c>
      <c r="R93" s="5">
        <v>73</v>
      </c>
      <c r="S93" s="5">
        <v>95</v>
      </c>
      <c r="T93" s="5">
        <v>153</v>
      </c>
      <c r="U93" s="6">
        <v>64</v>
      </c>
      <c r="V93" s="6">
        <v>42</v>
      </c>
      <c r="W93" s="6">
        <v>158</v>
      </c>
      <c r="X93" s="6">
        <v>84</v>
      </c>
      <c r="Y93" s="6">
        <v>25</v>
      </c>
      <c r="Z93" s="6">
        <v>245</v>
      </c>
      <c r="AA93" s="6">
        <v>456</v>
      </c>
      <c r="AB93" s="6"/>
      <c r="AC93" s="6"/>
      <c r="AD93" s="22">
        <f t="shared" si="5"/>
        <v>3511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5">
        <v>2</v>
      </c>
      <c r="D94" s="5">
        <v>2</v>
      </c>
      <c r="E94" s="5">
        <v>3</v>
      </c>
      <c r="F94" s="5">
        <v>11</v>
      </c>
      <c r="G94" s="5">
        <v>13</v>
      </c>
      <c r="H94" s="5">
        <v>1178</v>
      </c>
      <c r="I94" s="5">
        <v>41</v>
      </c>
      <c r="J94" s="5">
        <v>7</v>
      </c>
      <c r="K94" s="5">
        <v>6</v>
      </c>
      <c r="L94" s="5">
        <v>28</v>
      </c>
      <c r="M94" s="5">
        <v>5</v>
      </c>
      <c r="N94" s="5">
        <v>5</v>
      </c>
      <c r="O94" s="5">
        <v>241</v>
      </c>
      <c r="P94" s="5">
        <v>196</v>
      </c>
      <c r="Q94" s="5">
        <v>54</v>
      </c>
      <c r="R94" s="5">
        <v>51</v>
      </c>
      <c r="S94" s="5">
        <v>68</v>
      </c>
      <c r="T94" s="5">
        <v>113</v>
      </c>
      <c r="U94" s="6">
        <v>109</v>
      </c>
      <c r="V94" s="6">
        <v>134</v>
      </c>
      <c r="W94" s="6">
        <v>229</v>
      </c>
      <c r="X94" s="6">
        <v>166</v>
      </c>
      <c r="Y94" s="6">
        <v>265</v>
      </c>
      <c r="Z94" s="6">
        <v>8</v>
      </c>
      <c r="AA94" s="6">
        <v>168</v>
      </c>
      <c r="AB94" s="6"/>
      <c r="AC94" s="6"/>
      <c r="AD94" s="22">
        <f t="shared" si="5"/>
        <v>3103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5">
        <v>10</v>
      </c>
      <c r="D95" s="5">
        <v>19</v>
      </c>
      <c r="E95" s="5">
        <v>2</v>
      </c>
      <c r="F95" s="5">
        <v>6</v>
      </c>
      <c r="G95" s="5">
        <v>15</v>
      </c>
      <c r="H95" s="5">
        <v>1939</v>
      </c>
      <c r="I95" s="5">
        <v>16</v>
      </c>
      <c r="J95" s="5">
        <v>6</v>
      </c>
      <c r="K95" s="5">
        <v>32</v>
      </c>
      <c r="L95" s="5">
        <v>24</v>
      </c>
      <c r="M95" s="5">
        <v>18</v>
      </c>
      <c r="N95" s="5">
        <v>18</v>
      </c>
      <c r="O95" s="5">
        <v>340</v>
      </c>
      <c r="P95" s="5">
        <v>154</v>
      </c>
      <c r="Q95" s="5">
        <v>23</v>
      </c>
      <c r="R95" s="5">
        <v>148</v>
      </c>
      <c r="S95" s="5">
        <v>83</v>
      </c>
      <c r="T95" s="5">
        <v>113</v>
      </c>
      <c r="U95" s="6">
        <v>115</v>
      </c>
      <c r="V95" s="6">
        <v>41</v>
      </c>
      <c r="W95" s="6">
        <v>336</v>
      </c>
      <c r="X95" s="6">
        <v>300</v>
      </c>
      <c r="Y95" s="6">
        <v>376</v>
      </c>
      <c r="Z95" s="6">
        <v>185</v>
      </c>
      <c r="AA95" s="6">
        <v>8</v>
      </c>
      <c r="AB95" s="6"/>
      <c r="AC95" s="6"/>
      <c r="AD95" s="22">
        <f t="shared" si="5"/>
        <v>4327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5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5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>SUM(C71:C97)</f>
        <v>620</v>
      </c>
      <c r="D98" s="23">
        <f t="shared" ref="D98:AC98" si="6">SUM(D71:D97)</f>
        <v>293</v>
      </c>
      <c r="E98" s="23">
        <f t="shared" si="6"/>
        <v>333</v>
      </c>
      <c r="F98" s="23">
        <f t="shared" si="6"/>
        <v>170</v>
      </c>
      <c r="G98" s="23">
        <f t="shared" si="6"/>
        <v>450</v>
      </c>
      <c r="H98" s="23">
        <f t="shared" si="6"/>
        <v>12153</v>
      </c>
      <c r="I98" s="23">
        <f t="shared" si="6"/>
        <v>256</v>
      </c>
      <c r="J98" s="23">
        <f t="shared" si="6"/>
        <v>217</v>
      </c>
      <c r="K98" s="23">
        <f t="shared" si="6"/>
        <v>501</v>
      </c>
      <c r="L98" s="23">
        <f t="shared" si="6"/>
        <v>337</v>
      </c>
      <c r="M98" s="23">
        <f t="shared" si="6"/>
        <v>236</v>
      </c>
      <c r="N98" s="23">
        <f t="shared" si="6"/>
        <v>545</v>
      </c>
      <c r="O98" s="23">
        <f t="shared" si="6"/>
        <v>2754</v>
      </c>
      <c r="P98" s="23">
        <f t="shared" si="6"/>
        <v>1382</v>
      </c>
      <c r="Q98" s="23">
        <f t="shared" si="6"/>
        <v>364</v>
      </c>
      <c r="R98" s="23">
        <f t="shared" si="6"/>
        <v>1355</v>
      </c>
      <c r="S98" s="23">
        <f t="shared" si="6"/>
        <v>747</v>
      </c>
      <c r="T98" s="23">
        <f t="shared" si="6"/>
        <v>2311</v>
      </c>
      <c r="U98" s="23">
        <f t="shared" si="6"/>
        <v>1763</v>
      </c>
      <c r="V98" s="23">
        <f t="shared" si="6"/>
        <v>1235</v>
      </c>
      <c r="W98" s="23">
        <f t="shared" si="6"/>
        <v>3789</v>
      </c>
      <c r="X98" s="23">
        <f t="shared" si="6"/>
        <v>2169</v>
      </c>
      <c r="Y98" s="23">
        <f t="shared" si="6"/>
        <v>3151</v>
      </c>
      <c r="Z98" s="23">
        <f t="shared" si="6"/>
        <v>2818</v>
      </c>
      <c r="AA98" s="23">
        <f t="shared" si="6"/>
        <v>4021</v>
      </c>
      <c r="AB98" s="23">
        <f t="shared" si="6"/>
        <v>0</v>
      </c>
      <c r="AC98" s="23">
        <f t="shared" si="6"/>
        <v>0</v>
      </c>
      <c r="AD98" s="23">
        <f>SUM(AD71:AD96)</f>
        <v>43970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Enero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27</v>
      </c>
      <c r="D104" s="24">
        <f t="shared" ref="D104:AA104" si="7">+D7+D39+D71</f>
        <v>154</v>
      </c>
      <c r="E104" s="24">
        <f t="shared" si="7"/>
        <v>153</v>
      </c>
      <c r="F104" s="24">
        <f t="shared" si="7"/>
        <v>210</v>
      </c>
      <c r="G104" s="24">
        <f t="shared" si="7"/>
        <v>462</v>
      </c>
      <c r="H104" s="24">
        <f t="shared" si="7"/>
        <v>5623</v>
      </c>
      <c r="I104" s="24">
        <f t="shared" si="7"/>
        <v>638</v>
      </c>
      <c r="J104" s="24">
        <f t="shared" si="7"/>
        <v>609</v>
      </c>
      <c r="K104" s="24">
        <f t="shared" si="7"/>
        <v>645</v>
      </c>
      <c r="L104" s="24">
        <f t="shared" si="7"/>
        <v>637</v>
      </c>
      <c r="M104" s="24">
        <f t="shared" si="7"/>
        <v>632</v>
      </c>
      <c r="N104" s="24">
        <f t="shared" si="7"/>
        <v>705</v>
      </c>
      <c r="O104" s="24">
        <f t="shared" si="7"/>
        <v>544</v>
      </c>
      <c r="P104" s="24">
        <f t="shared" si="7"/>
        <v>204</v>
      </c>
      <c r="Q104" s="24">
        <f t="shared" si="7"/>
        <v>151</v>
      </c>
      <c r="R104" s="24">
        <f t="shared" si="7"/>
        <v>309</v>
      </c>
      <c r="S104" s="24">
        <f t="shared" si="7"/>
        <v>93</v>
      </c>
      <c r="T104" s="24">
        <f t="shared" si="7"/>
        <v>240</v>
      </c>
      <c r="U104" s="24">
        <f t="shared" si="7"/>
        <v>134</v>
      </c>
      <c r="V104" s="24">
        <f t="shared" si="7"/>
        <v>104</v>
      </c>
      <c r="W104" s="24">
        <f t="shared" si="7"/>
        <v>175</v>
      </c>
      <c r="X104" s="24">
        <f t="shared" si="7"/>
        <v>93</v>
      </c>
      <c r="Y104" s="24">
        <f t="shared" si="7"/>
        <v>128</v>
      </c>
      <c r="Z104" s="24">
        <f t="shared" si="7"/>
        <v>96</v>
      </c>
      <c r="AA104" s="24">
        <f t="shared" si="7"/>
        <v>270</v>
      </c>
      <c r="AB104" s="25">
        <f t="shared" ref="AB104" si="8">+AB7+AB39+AB71</f>
        <v>0</v>
      </c>
      <c r="AC104" s="25">
        <v>0</v>
      </c>
      <c r="AD104" s="26">
        <f>SUM(C104:AC104)</f>
        <v>13036</v>
      </c>
    </row>
    <row r="105" spans="2:59" x14ac:dyDescent="0.3">
      <c r="B105" s="21" t="s">
        <v>50</v>
      </c>
      <c r="C105" s="24">
        <f t="shared" ref="C105:AA105" si="9">+C8+C40+C72</f>
        <v>282</v>
      </c>
      <c r="D105" s="24">
        <f t="shared" si="9"/>
        <v>10</v>
      </c>
      <c r="E105" s="24">
        <f t="shared" si="9"/>
        <v>36</v>
      </c>
      <c r="F105" s="24">
        <f t="shared" si="9"/>
        <v>110</v>
      </c>
      <c r="G105" s="24">
        <f t="shared" si="9"/>
        <v>182</v>
      </c>
      <c r="H105" s="24">
        <f t="shared" si="9"/>
        <v>3104</v>
      </c>
      <c r="I105" s="24">
        <f t="shared" si="9"/>
        <v>511</v>
      </c>
      <c r="J105" s="24">
        <f t="shared" si="9"/>
        <v>393</v>
      </c>
      <c r="K105" s="24">
        <f t="shared" si="9"/>
        <v>552</v>
      </c>
      <c r="L105" s="24">
        <f t="shared" si="9"/>
        <v>489</v>
      </c>
      <c r="M105" s="24">
        <f t="shared" si="9"/>
        <v>319</v>
      </c>
      <c r="N105" s="24">
        <f t="shared" si="9"/>
        <v>652</v>
      </c>
      <c r="O105" s="24">
        <f t="shared" si="9"/>
        <v>858</v>
      </c>
      <c r="P105" s="24">
        <f t="shared" si="9"/>
        <v>233</v>
      </c>
      <c r="Q105" s="24">
        <f t="shared" si="9"/>
        <v>209</v>
      </c>
      <c r="R105" s="24">
        <f t="shared" si="9"/>
        <v>292</v>
      </c>
      <c r="S105" s="24">
        <f t="shared" si="9"/>
        <v>420</v>
      </c>
      <c r="T105" s="24">
        <f t="shared" si="9"/>
        <v>385</v>
      </c>
      <c r="U105" s="24">
        <f t="shared" si="9"/>
        <v>137</v>
      </c>
      <c r="V105" s="24">
        <f t="shared" si="9"/>
        <v>166</v>
      </c>
      <c r="W105" s="24">
        <f t="shared" si="9"/>
        <v>249</v>
      </c>
      <c r="X105" s="24">
        <f t="shared" si="9"/>
        <v>79</v>
      </c>
      <c r="Y105" s="24">
        <f t="shared" si="9"/>
        <v>157</v>
      </c>
      <c r="Z105" s="24">
        <f t="shared" si="9"/>
        <v>93</v>
      </c>
      <c r="AA105" s="24">
        <f t="shared" si="9"/>
        <v>308</v>
      </c>
      <c r="AB105" s="25">
        <f t="shared" ref="AB105:AB113" si="10">+AB8+AB40+AB72</f>
        <v>0</v>
      </c>
      <c r="AC105" s="25">
        <v>0</v>
      </c>
      <c r="AD105" s="26">
        <f t="shared" ref="AD105:AD130" si="11">SUM(C105:AC105)</f>
        <v>10226</v>
      </c>
    </row>
    <row r="106" spans="2:59" x14ac:dyDescent="0.3">
      <c r="B106" s="21" t="s">
        <v>61</v>
      </c>
      <c r="C106" s="24">
        <f t="shared" ref="C106:AA106" si="12">+C9+C41+C73</f>
        <v>258</v>
      </c>
      <c r="D106" s="24">
        <f t="shared" si="12"/>
        <v>22</v>
      </c>
      <c r="E106" s="24">
        <f t="shared" si="12"/>
        <v>19</v>
      </c>
      <c r="F106" s="24">
        <f t="shared" si="12"/>
        <v>124</v>
      </c>
      <c r="G106" s="24">
        <f t="shared" si="12"/>
        <v>118</v>
      </c>
      <c r="H106" s="24">
        <f t="shared" si="12"/>
        <v>2636</v>
      </c>
      <c r="I106" s="24">
        <f t="shared" si="12"/>
        <v>440</v>
      </c>
      <c r="J106" s="24">
        <f t="shared" si="12"/>
        <v>357</v>
      </c>
      <c r="K106" s="24">
        <f t="shared" si="12"/>
        <v>237</v>
      </c>
      <c r="L106" s="24">
        <f t="shared" si="12"/>
        <v>514</v>
      </c>
      <c r="M106" s="24">
        <f t="shared" si="12"/>
        <v>225</v>
      </c>
      <c r="N106" s="24">
        <f t="shared" si="12"/>
        <v>490</v>
      </c>
      <c r="O106" s="24">
        <f t="shared" si="12"/>
        <v>535</v>
      </c>
      <c r="P106" s="24">
        <f t="shared" si="12"/>
        <v>118</v>
      </c>
      <c r="Q106" s="24">
        <f t="shared" si="12"/>
        <v>133</v>
      </c>
      <c r="R106" s="24">
        <f t="shared" si="12"/>
        <v>259</v>
      </c>
      <c r="S106" s="24">
        <f t="shared" si="12"/>
        <v>292</v>
      </c>
      <c r="T106" s="24">
        <f t="shared" si="12"/>
        <v>186</v>
      </c>
      <c r="U106" s="24">
        <f t="shared" si="12"/>
        <v>124</v>
      </c>
      <c r="V106" s="24">
        <f t="shared" si="12"/>
        <v>151</v>
      </c>
      <c r="W106" s="24">
        <f t="shared" si="12"/>
        <v>128</v>
      </c>
      <c r="X106" s="24">
        <f t="shared" si="12"/>
        <v>77</v>
      </c>
      <c r="Y106" s="24">
        <f t="shared" si="12"/>
        <v>109</v>
      </c>
      <c r="Z106" s="24">
        <f t="shared" si="12"/>
        <v>97</v>
      </c>
      <c r="AA106" s="24">
        <f t="shared" si="12"/>
        <v>273</v>
      </c>
      <c r="AB106" s="25">
        <f t="shared" si="10"/>
        <v>0</v>
      </c>
      <c r="AC106" s="25">
        <v>0</v>
      </c>
      <c r="AD106" s="26">
        <f t="shared" si="11"/>
        <v>7922</v>
      </c>
    </row>
    <row r="107" spans="2:59" x14ac:dyDescent="0.3">
      <c r="B107" s="21" t="s">
        <v>7</v>
      </c>
      <c r="C107" s="24">
        <f t="shared" ref="C107:AA107" si="13">+C10+C42+C74</f>
        <v>304</v>
      </c>
      <c r="D107" s="24">
        <f t="shared" si="13"/>
        <v>64</v>
      </c>
      <c r="E107" s="24">
        <f t="shared" si="13"/>
        <v>38</v>
      </c>
      <c r="F107" s="24">
        <f t="shared" si="13"/>
        <v>6</v>
      </c>
      <c r="G107" s="24">
        <f t="shared" si="13"/>
        <v>27</v>
      </c>
      <c r="H107" s="24">
        <f t="shared" si="13"/>
        <v>1658</v>
      </c>
      <c r="I107" s="24">
        <f t="shared" si="13"/>
        <v>309</v>
      </c>
      <c r="J107" s="24">
        <f t="shared" si="13"/>
        <v>262</v>
      </c>
      <c r="K107" s="24">
        <f t="shared" si="13"/>
        <v>267</v>
      </c>
      <c r="L107" s="24">
        <f t="shared" si="13"/>
        <v>375</v>
      </c>
      <c r="M107" s="24">
        <f t="shared" si="13"/>
        <v>135</v>
      </c>
      <c r="N107" s="24">
        <f t="shared" si="13"/>
        <v>358</v>
      </c>
      <c r="O107" s="24">
        <f t="shared" si="13"/>
        <v>394</v>
      </c>
      <c r="P107" s="24">
        <f t="shared" si="13"/>
        <v>89</v>
      </c>
      <c r="Q107" s="24">
        <f t="shared" si="13"/>
        <v>74</v>
      </c>
      <c r="R107" s="24">
        <f t="shared" si="13"/>
        <v>179</v>
      </c>
      <c r="S107" s="24">
        <f t="shared" si="13"/>
        <v>133</v>
      </c>
      <c r="T107" s="24">
        <f t="shared" si="13"/>
        <v>125</v>
      </c>
      <c r="U107" s="24">
        <f t="shared" si="13"/>
        <v>148</v>
      </c>
      <c r="V107" s="24">
        <f t="shared" si="13"/>
        <v>145</v>
      </c>
      <c r="W107" s="24">
        <f t="shared" si="13"/>
        <v>179</v>
      </c>
      <c r="X107" s="24">
        <f t="shared" si="13"/>
        <v>47</v>
      </c>
      <c r="Y107" s="24">
        <f t="shared" si="13"/>
        <v>91</v>
      </c>
      <c r="Z107" s="24">
        <f t="shared" si="13"/>
        <v>47</v>
      </c>
      <c r="AA107" s="24">
        <f t="shared" si="13"/>
        <v>171</v>
      </c>
      <c r="AB107" s="25">
        <f t="shared" si="10"/>
        <v>0</v>
      </c>
      <c r="AC107" s="25">
        <v>0</v>
      </c>
      <c r="AD107" s="26">
        <f t="shared" si="11"/>
        <v>5625</v>
      </c>
    </row>
    <row r="108" spans="2:59" x14ac:dyDescent="0.3">
      <c r="B108" s="21" t="s">
        <v>8</v>
      </c>
      <c r="C108" s="24">
        <f t="shared" ref="C108:AA108" si="14">+C11+C43+C75</f>
        <v>833</v>
      </c>
      <c r="D108" s="24">
        <f t="shared" si="14"/>
        <v>164</v>
      </c>
      <c r="E108" s="24">
        <f t="shared" si="14"/>
        <v>136</v>
      </c>
      <c r="F108" s="24">
        <f t="shared" si="14"/>
        <v>15</v>
      </c>
      <c r="G108" s="24">
        <f t="shared" si="14"/>
        <v>19</v>
      </c>
      <c r="H108" s="24">
        <f t="shared" si="14"/>
        <v>2553</v>
      </c>
      <c r="I108" s="24">
        <f t="shared" si="14"/>
        <v>435</v>
      </c>
      <c r="J108" s="24">
        <f t="shared" si="14"/>
        <v>540</v>
      </c>
      <c r="K108" s="24">
        <f t="shared" si="14"/>
        <v>524</v>
      </c>
      <c r="L108" s="24">
        <f t="shared" si="14"/>
        <v>788</v>
      </c>
      <c r="M108" s="24">
        <f t="shared" si="14"/>
        <v>335</v>
      </c>
      <c r="N108" s="24">
        <f t="shared" si="14"/>
        <v>725</v>
      </c>
      <c r="O108" s="24">
        <f t="shared" si="14"/>
        <v>388</v>
      </c>
      <c r="P108" s="24">
        <f t="shared" si="14"/>
        <v>265</v>
      </c>
      <c r="Q108" s="24">
        <f t="shared" si="14"/>
        <v>142</v>
      </c>
      <c r="R108" s="24">
        <f t="shared" si="14"/>
        <v>402</v>
      </c>
      <c r="S108" s="24">
        <f t="shared" si="14"/>
        <v>224</v>
      </c>
      <c r="T108" s="24">
        <f t="shared" si="14"/>
        <v>369</v>
      </c>
      <c r="U108" s="24">
        <f t="shared" si="14"/>
        <v>181</v>
      </c>
      <c r="V108" s="24">
        <f t="shared" si="14"/>
        <v>135</v>
      </c>
      <c r="W108" s="24">
        <f t="shared" si="14"/>
        <v>167</v>
      </c>
      <c r="X108" s="24">
        <f t="shared" si="14"/>
        <v>118</v>
      </c>
      <c r="Y108" s="24">
        <f t="shared" si="14"/>
        <v>172</v>
      </c>
      <c r="Z108" s="24">
        <f t="shared" si="14"/>
        <v>148</v>
      </c>
      <c r="AA108" s="24">
        <f t="shared" si="14"/>
        <v>369</v>
      </c>
      <c r="AB108" s="25">
        <f t="shared" si="10"/>
        <v>0</v>
      </c>
      <c r="AC108" s="25">
        <v>0</v>
      </c>
      <c r="AD108" s="26">
        <f t="shared" si="11"/>
        <v>10147</v>
      </c>
    </row>
    <row r="109" spans="2:59" x14ac:dyDescent="0.3">
      <c r="B109" s="21" t="s">
        <v>62</v>
      </c>
      <c r="C109" s="24">
        <f t="shared" ref="C109:AA109" si="15">+C12+C44+C76</f>
        <v>7847</v>
      </c>
      <c r="D109" s="24">
        <f t="shared" si="15"/>
        <v>3111</v>
      </c>
      <c r="E109" s="24">
        <f t="shared" si="15"/>
        <v>2836</v>
      </c>
      <c r="F109" s="24">
        <f t="shared" si="15"/>
        <v>1864</v>
      </c>
      <c r="G109" s="24">
        <f t="shared" si="15"/>
        <v>2606</v>
      </c>
      <c r="H109" s="24">
        <f t="shared" si="15"/>
        <v>8033</v>
      </c>
      <c r="I109" s="24">
        <f t="shared" si="15"/>
        <v>533</v>
      </c>
      <c r="J109" s="24">
        <f t="shared" si="15"/>
        <v>1156</v>
      </c>
      <c r="K109" s="24">
        <f t="shared" si="15"/>
        <v>2461</v>
      </c>
      <c r="L109" s="24">
        <f t="shared" si="15"/>
        <v>1716</v>
      </c>
      <c r="M109" s="24">
        <f t="shared" si="15"/>
        <v>1699</v>
      </c>
      <c r="N109" s="24">
        <f t="shared" si="15"/>
        <v>1758</v>
      </c>
      <c r="O109" s="24">
        <f t="shared" si="15"/>
        <v>2523</v>
      </c>
      <c r="P109" s="24">
        <f t="shared" si="15"/>
        <v>3184</v>
      </c>
      <c r="Q109" s="24">
        <f t="shared" si="15"/>
        <v>3218</v>
      </c>
      <c r="R109" s="24">
        <f t="shared" si="15"/>
        <v>15437</v>
      </c>
      <c r="S109" s="24">
        <f t="shared" si="15"/>
        <v>6227</v>
      </c>
      <c r="T109" s="24">
        <f t="shared" si="15"/>
        <v>22182</v>
      </c>
      <c r="U109" s="24">
        <f t="shared" si="15"/>
        <v>17031</v>
      </c>
      <c r="V109" s="24">
        <f t="shared" si="15"/>
        <v>9139</v>
      </c>
      <c r="W109" s="24">
        <f t="shared" si="15"/>
        <v>22666</v>
      </c>
      <c r="X109" s="24">
        <f t="shared" si="15"/>
        <v>12952</v>
      </c>
      <c r="Y109" s="24">
        <f t="shared" si="15"/>
        <v>20018</v>
      </c>
      <c r="Z109" s="24">
        <f t="shared" si="15"/>
        <v>15173</v>
      </c>
      <c r="AA109" s="24">
        <f t="shared" si="15"/>
        <v>22390</v>
      </c>
      <c r="AB109" s="25">
        <f t="shared" si="10"/>
        <v>0</v>
      </c>
      <c r="AC109" s="25">
        <v>0</v>
      </c>
      <c r="AD109" s="26">
        <f t="shared" si="11"/>
        <v>207760</v>
      </c>
    </row>
    <row r="110" spans="2:59" x14ac:dyDescent="0.3">
      <c r="B110" s="21" t="s">
        <v>10</v>
      </c>
      <c r="C110" s="24">
        <f t="shared" ref="C110:AA110" si="16">+C13+C45+C77</f>
        <v>748</v>
      </c>
      <c r="D110" s="24">
        <f t="shared" si="16"/>
        <v>406</v>
      </c>
      <c r="E110" s="24">
        <f t="shared" si="16"/>
        <v>320</v>
      </c>
      <c r="F110" s="24">
        <f t="shared" si="16"/>
        <v>341</v>
      </c>
      <c r="G110" s="24">
        <f t="shared" si="16"/>
        <v>437</v>
      </c>
      <c r="H110" s="24">
        <f t="shared" si="16"/>
        <v>597</v>
      </c>
      <c r="I110" s="24">
        <f t="shared" si="16"/>
        <v>3</v>
      </c>
      <c r="J110" s="24">
        <f t="shared" si="16"/>
        <v>118</v>
      </c>
      <c r="K110" s="24">
        <f t="shared" si="16"/>
        <v>179</v>
      </c>
      <c r="L110" s="24">
        <f t="shared" si="16"/>
        <v>359</v>
      </c>
      <c r="M110" s="24">
        <f t="shared" si="16"/>
        <v>238</v>
      </c>
      <c r="N110" s="24">
        <f t="shared" si="16"/>
        <v>330</v>
      </c>
      <c r="O110" s="24">
        <f t="shared" si="16"/>
        <v>37</v>
      </c>
      <c r="P110" s="24">
        <f t="shared" si="16"/>
        <v>73</v>
      </c>
      <c r="Q110" s="24">
        <f t="shared" si="16"/>
        <v>47</v>
      </c>
      <c r="R110" s="24">
        <f t="shared" si="16"/>
        <v>259</v>
      </c>
      <c r="S110" s="24">
        <f t="shared" si="16"/>
        <v>59</v>
      </c>
      <c r="T110" s="24">
        <f t="shared" si="16"/>
        <v>173</v>
      </c>
      <c r="U110" s="24">
        <f t="shared" si="16"/>
        <v>180</v>
      </c>
      <c r="V110" s="24">
        <f t="shared" si="16"/>
        <v>111</v>
      </c>
      <c r="W110" s="24">
        <f t="shared" si="16"/>
        <v>201</v>
      </c>
      <c r="X110" s="24">
        <f t="shared" si="16"/>
        <v>104</v>
      </c>
      <c r="Y110" s="24">
        <f t="shared" si="16"/>
        <v>213</v>
      </c>
      <c r="Z110" s="24">
        <f t="shared" si="16"/>
        <v>155</v>
      </c>
      <c r="AA110" s="24">
        <f t="shared" si="16"/>
        <v>155</v>
      </c>
      <c r="AB110" s="25">
        <f t="shared" si="10"/>
        <v>0</v>
      </c>
      <c r="AC110" s="25">
        <v>0</v>
      </c>
      <c r="AD110" s="26">
        <f t="shared" si="11"/>
        <v>5843</v>
      </c>
    </row>
    <row r="111" spans="2:59" x14ac:dyDescent="0.3">
      <c r="B111" s="21" t="s">
        <v>11</v>
      </c>
      <c r="C111" s="24">
        <f t="shared" ref="C111:AA111" si="17">+C14+C46+C78</f>
        <v>731</v>
      </c>
      <c r="D111" s="24">
        <f t="shared" si="17"/>
        <v>412</v>
      </c>
      <c r="E111" s="24">
        <f t="shared" si="17"/>
        <v>385</v>
      </c>
      <c r="F111" s="24">
        <f t="shared" si="17"/>
        <v>395</v>
      </c>
      <c r="G111" s="24">
        <f t="shared" si="17"/>
        <v>612</v>
      </c>
      <c r="H111" s="24">
        <f t="shared" si="17"/>
        <v>1409</v>
      </c>
      <c r="I111" s="24">
        <f t="shared" si="17"/>
        <v>130</v>
      </c>
      <c r="J111" s="24">
        <f t="shared" si="17"/>
        <v>9</v>
      </c>
      <c r="K111" s="24">
        <f t="shared" si="17"/>
        <v>147</v>
      </c>
      <c r="L111" s="24">
        <f t="shared" si="17"/>
        <v>222</v>
      </c>
      <c r="M111" s="24">
        <f t="shared" si="17"/>
        <v>151</v>
      </c>
      <c r="N111" s="24">
        <f t="shared" si="17"/>
        <v>348</v>
      </c>
      <c r="O111" s="24">
        <f t="shared" si="17"/>
        <v>217</v>
      </c>
      <c r="P111" s="24">
        <f t="shared" si="17"/>
        <v>157</v>
      </c>
      <c r="Q111" s="24">
        <f t="shared" si="17"/>
        <v>85</v>
      </c>
      <c r="R111" s="24">
        <f t="shared" si="17"/>
        <v>433</v>
      </c>
      <c r="S111" s="24">
        <f t="shared" si="17"/>
        <v>197</v>
      </c>
      <c r="T111" s="24">
        <f t="shared" si="17"/>
        <v>216</v>
      </c>
      <c r="U111" s="24">
        <f t="shared" si="17"/>
        <v>263</v>
      </c>
      <c r="V111" s="24">
        <f t="shared" si="17"/>
        <v>221</v>
      </c>
      <c r="W111" s="24">
        <f t="shared" si="17"/>
        <v>185</v>
      </c>
      <c r="X111" s="24">
        <f t="shared" si="17"/>
        <v>157</v>
      </c>
      <c r="Y111" s="24">
        <f t="shared" si="17"/>
        <v>228</v>
      </c>
      <c r="Z111" s="24">
        <f t="shared" si="17"/>
        <v>173</v>
      </c>
      <c r="AA111" s="24">
        <f t="shared" si="17"/>
        <v>353</v>
      </c>
      <c r="AB111" s="25">
        <f t="shared" si="10"/>
        <v>0</v>
      </c>
      <c r="AC111" s="25">
        <v>0</v>
      </c>
      <c r="AD111" s="26">
        <f t="shared" si="11"/>
        <v>7836</v>
      </c>
    </row>
    <row r="112" spans="2:59" x14ac:dyDescent="0.3">
      <c r="B112" s="21" t="s">
        <v>63</v>
      </c>
      <c r="C112" s="24">
        <f t="shared" ref="C112:AA112" si="18">+C15+C47+C79</f>
        <v>873</v>
      </c>
      <c r="D112" s="24">
        <f t="shared" si="18"/>
        <v>513</v>
      </c>
      <c r="E112" s="24">
        <f t="shared" si="18"/>
        <v>291</v>
      </c>
      <c r="F112" s="24">
        <f t="shared" si="18"/>
        <v>338</v>
      </c>
      <c r="G112" s="24">
        <f t="shared" si="18"/>
        <v>548</v>
      </c>
      <c r="H112" s="24">
        <f t="shared" si="18"/>
        <v>2818</v>
      </c>
      <c r="I112" s="24">
        <f t="shared" si="18"/>
        <v>195</v>
      </c>
      <c r="J112" s="24">
        <f t="shared" si="18"/>
        <v>193</v>
      </c>
      <c r="K112" s="24">
        <f t="shared" si="18"/>
        <v>15</v>
      </c>
      <c r="L112" s="24">
        <f t="shared" si="18"/>
        <v>98</v>
      </c>
      <c r="M112" s="24">
        <f t="shared" si="18"/>
        <v>181</v>
      </c>
      <c r="N112" s="24">
        <f t="shared" si="18"/>
        <v>261</v>
      </c>
      <c r="O112" s="24">
        <f t="shared" si="18"/>
        <v>443</v>
      </c>
      <c r="P112" s="24">
        <f t="shared" si="18"/>
        <v>194</v>
      </c>
      <c r="Q112" s="24">
        <f t="shared" si="18"/>
        <v>105</v>
      </c>
      <c r="R112" s="24">
        <f t="shared" si="18"/>
        <v>279</v>
      </c>
      <c r="S112" s="24">
        <f t="shared" si="18"/>
        <v>264</v>
      </c>
      <c r="T112" s="24">
        <f t="shared" si="18"/>
        <v>440</v>
      </c>
      <c r="U112" s="24">
        <f t="shared" si="18"/>
        <v>328</v>
      </c>
      <c r="V112" s="24">
        <f t="shared" si="18"/>
        <v>291</v>
      </c>
      <c r="W112" s="24">
        <f t="shared" si="18"/>
        <v>442</v>
      </c>
      <c r="X112" s="24">
        <f t="shared" si="18"/>
        <v>164</v>
      </c>
      <c r="Y112" s="24">
        <f t="shared" si="18"/>
        <v>153</v>
      </c>
      <c r="Z112" s="24">
        <f t="shared" si="18"/>
        <v>239</v>
      </c>
      <c r="AA112" s="24">
        <f t="shared" si="18"/>
        <v>580</v>
      </c>
      <c r="AB112" s="25">
        <f t="shared" si="10"/>
        <v>0</v>
      </c>
      <c r="AC112" s="25">
        <v>0</v>
      </c>
      <c r="AD112" s="26">
        <f t="shared" si="11"/>
        <v>10246</v>
      </c>
    </row>
    <row r="113" spans="2:32" x14ac:dyDescent="0.3">
      <c r="B113" s="21" t="s">
        <v>13</v>
      </c>
      <c r="C113" s="24">
        <f t="shared" ref="C113:AA113" si="19">+C16+C48+C80</f>
        <v>633</v>
      </c>
      <c r="D113" s="24">
        <f t="shared" si="19"/>
        <v>421</v>
      </c>
      <c r="E113" s="24">
        <f t="shared" si="19"/>
        <v>439</v>
      </c>
      <c r="F113" s="24">
        <f t="shared" si="19"/>
        <v>351</v>
      </c>
      <c r="G113" s="24">
        <f t="shared" si="19"/>
        <v>708</v>
      </c>
      <c r="H113" s="24">
        <f t="shared" si="19"/>
        <v>2367</v>
      </c>
      <c r="I113" s="24">
        <f t="shared" si="19"/>
        <v>355</v>
      </c>
      <c r="J113" s="24">
        <f t="shared" si="19"/>
        <v>230</v>
      </c>
      <c r="K113" s="24">
        <f t="shared" si="19"/>
        <v>108</v>
      </c>
      <c r="L113" s="24">
        <f t="shared" si="19"/>
        <v>8</v>
      </c>
      <c r="M113" s="24">
        <f t="shared" si="19"/>
        <v>95</v>
      </c>
      <c r="N113" s="24">
        <f t="shared" si="19"/>
        <v>343</v>
      </c>
      <c r="O113" s="24">
        <f t="shared" si="19"/>
        <v>314</v>
      </c>
      <c r="P113" s="24">
        <f t="shared" si="19"/>
        <v>253</v>
      </c>
      <c r="Q113" s="24">
        <f t="shared" si="19"/>
        <v>112</v>
      </c>
      <c r="R113" s="24">
        <f t="shared" si="19"/>
        <v>333</v>
      </c>
      <c r="S113" s="24">
        <f t="shared" si="19"/>
        <v>180</v>
      </c>
      <c r="T113" s="24">
        <f t="shared" si="19"/>
        <v>424</v>
      </c>
      <c r="U113" s="24">
        <f t="shared" si="19"/>
        <v>339</v>
      </c>
      <c r="V113" s="24">
        <f t="shared" si="19"/>
        <v>208</v>
      </c>
      <c r="W113" s="24">
        <f t="shared" si="19"/>
        <v>406</v>
      </c>
      <c r="X113" s="24">
        <f t="shared" si="19"/>
        <v>165</v>
      </c>
      <c r="Y113" s="24">
        <f t="shared" si="19"/>
        <v>203</v>
      </c>
      <c r="Z113" s="24">
        <f t="shared" si="19"/>
        <v>190</v>
      </c>
      <c r="AA113" s="24">
        <f t="shared" si="19"/>
        <v>503</v>
      </c>
      <c r="AB113" s="25">
        <f t="shared" si="10"/>
        <v>0</v>
      </c>
      <c r="AC113" s="25">
        <v>0</v>
      </c>
      <c r="AD113" s="26">
        <f t="shared" si="11"/>
        <v>9688</v>
      </c>
    </row>
    <row r="114" spans="2:32" x14ac:dyDescent="0.3">
      <c r="B114" s="21" t="s">
        <v>51</v>
      </c>
      <c r="C114" s="24">
        <f t="shared" ref="C114:AA114" si="20">+C17+C49+C81</f>
        <v>772</v>
      </c>
      <c r="D114" s="24">
        <f t="shared" si="20"/>
        <v>340</v>
      </c>
      <c r="E114" s="24">
        <f t="shared" si="20"/>
        <v>251</v>
      </c>
      <c r="F114" s="24">
        <f t="shared" si="20"/>
        <v>136</v>
      </c>
      <c r="G114" s="24">
        <f t="shared" si="20"/>
        <v>351</v>
      </c>
      <c r="H114" s="24">
        <f t="shared" si="20"/>
        <v>1904</v>
      </c>
      <c r="I114" s="24">
        <f t="shared" si="20"/>
        <v>222</v>
      </c>
      <c r="J114" s="24">
        <f t="shared" si="20"/>
        <v>114</v>
      </c>
      <c r="K114" s="24">
        <f t="shared" si="20"/>
        <v>143</v>
      </c>
      <c r="L114" s="24">
        <f t="shared" si="20"/>
        <v>128</v>
      </c>
      <c r="M114" s="24">
        <f t="shared" si="20"/>
        <v>7</v>
      </c>
      <c r="N114" s="24">
        <f t="shared" si="20"/>
        <v>40</v>
      </c>
      <c r="O114" s="24">
        <f t="shared" si="20"/>
        <v>252</v>
      </c>
      <c r="P114" s="24">
        <f t="shared" si="20"/>
        <v>118</v>
      </c>
      <c r="Q114" s="24">
        <f t="shared" si="20"/>
        <v>78</v>
      </c>
      <c r="R114" s="24">
        <f t="shared" si="20"/>
        <v>362</v>
      </c>
      <c r="S114" s="24">
        <f t="shared" si="20"/>
        <v>125</v>
      </c>
      <c r="T114" s="24">
        <f t="shared" si="20"/>
        <v>240</v>
      </c>
      <c r="U114" s="24">
        <f t="shared" si="20"/>
        <v>150</v>
      </c>
      <c r="V114" s="24">
        <f t="shared" si="20"/>
        <v>229</v>
      </c>
      <c r="W114" s="24">
        <f t="shared" si="20"/>
        <v>193</v>
      </c>
      <c r="X114" s="24">
        <f t="shared" si="20"/>
        <v>92</v>
      </c>
      <c r="Y114" s="24">
        <f t="shared" si="20"/>
        <v>133</v>
      </c>
      <c r="Z114" s="24">
        <f t="shared" si="20"/>
        <v>181</v>
      </c>
      <c r="AA114" s="24">
        <f t="shared" si="20"/>
        <v>255</v>
      </c>
      <c r="AB114" s="25">
        <f t="shared" ref="AB114" si="21">+AB17+AB49+AB81</f>
        <v>0</v>
      </c>
      <c r="AC114" s="25">
        <v>0</v>
      </c>
      <c r="AD114" s="26">
        <f t="shared" si="11"/>
        <v>6816</v>
      </c>
    </row>
    <row r="115" spans="2:32" x14ac:dyDescent="0.3">
      <c r="B115" s="21" t="s">
        <v>15</v>
      </c>
      <c r="C115" s="24">
        <f t="shared" ref="C115:AA115" si="22">+C18+C50+C82</f>
        <v>794</v>
      </c>
      <c r="D115" s="24">
        <f t="shared" si="22"/>
        <v>656</v>
      </c>
      <c r="E115" s="24">
        <f t="shared" si="22"/>
        <v>461</v>
      </c>
      <c r="F115" s="24">
        <f t="shared" si="22"/>
        <v>440</v>
      </c>
      <c r="G115" s="24">
        <f t="shared" si="22"/>
        <v>694</v>
      </c>
      <c r="H115" s="24">
        <f t="shared" si="22"/>
        <v>2113</v>
      </c>
      <c r="I115" s="24">
        <f t="shared" si="22"/>
        <v>317</v>
      </c>
      <c r="J115" s="24">
        <f t="shared" si="22"/>
        <v>344</v>
      </c>
      <c r="K115" s="24">
        <f t="shared" si="22"/>
        <v>334</v>
      </c>
      <c r="L115" s="24">
        <f t="shared" si="22"/>
        <v>415</v>
      </c>
      <c r="M115" s="24">
        <f t="shared" si="22"/>
        <v>83</v>
      </c>
      <c r="N115" s="24">
        <f t="shared" si="22"/>
        <v>4</v>
      </c>
      <c r="O115" s="24">
        <f t="shared" si="22"/>
        <v>304</v>
      </c>
      <c r="P115" s="24">
        <f t="shared" si="22"/>
        <v>201</v>
      </c>
      <c r="Q115" s="24">
        <f t="shared" si="22"/>
        <v>69</v>
      </c>
      <c r="R115" s="24">
        <f t="shared" si="22"/>
        <v>471</v>
      </c>
      <c r="S115" s="24">
        <f t="shared" si="22"/>
        <v>136</v>
      </c>
      <c r="T115" s="24">
        <f t="shared" si="22"/>
        <v>459</v>
      </c>
      <c r="U115" s="24">
        <f t="shared" si="22"/>
        <v>384</v>
      </c>
      <c r="V115" s="24">
        <f t="shared" si="22"/>
        <v>212</v>
      </c>
      <c r="W115" s="24">
        <f t="shared" si="22"/>
        <v>414</v>
      </c>
      <c r="X115" s="24">
        <f t="shared" si="22"/>
        <v>120</v>
      </c>
      <c r="Y115" s="24">
        <f t="shared" si="22"/>
        <v>275</v>
      </c>
      <c r="Z115" s="24">
        <f t="shared" si="22"/>
        <v>205</v>
      </c>
      <c r="AA115" s="24">
        <f t="shared" si="22"/>
        <v>559</v>
      </c>
      <c r="AB115" s="25">
        <f t="shared" ref="AB115:AB123" si="23">+AB18+AB50+AB82</f>
        <v>0</v>
      </c>
      <c r="AC115" s="25">
        <v>0</v>
      </c>
      <c r="AD115" s="26">
        <f t="shared" si="11"/>
        <v>10464</v>
      </c>
    </row>
    <row r="116" spans="2:32" x14ac:dyDescent="0.3">
      <c r="B116" s="21" t="s">
        <v>16</v>
      </c>
      <c r="C116" s="24">
        <f t="shared" ref="C116:AA116" si="24">+C19+C51+C83</f>
        <v>575</v>
      </c>
      <c r="D116" s="24">
        <f t="shared" si="24"/>
        <v>596</v>
      </c>
      <c r="E116" s="24">
        <f t="shared" si="24"/>
        <v>427</v>
      </c>
      <c r="F116" s="24">
        <f t="shared" si="24"/>
        <v>372</v>
      </c>
      <c r="G116" s="24">
        <f t="shared" si="24"/>
        <v>364</v>
      </c>
      <c r="H116" s="24">
        <f t="shared" si="24"/>
        <v>2087</v>
      </c>
      <c r="I116" s="24">
        <f t="shared" si="24"/>
        <v>39</v>
      </c>
      <c r="J116" s="24">
        <f t="shared" si="24"/>
        <v>212</v>
      </c>
      <c r="K116" s="24">
        <f t="shared" si="24"/>
        <v>341</v>
      </c>
      <c r="L116" s="24">
        <f t="shared" si="24"/>
        <v>321</v>
      </c>
      <c r="M116" s="24">
        <f t="shared" si="24"/>
        <v>190</v>
      </c>
      <c r="N116" s="24">
        <f t="shared" si="24"/>
        <v>200</v>
      </c>
      <c r="O116" s="24">
        <f t="shared" si="24"/>
        <v>37</v>
      </c>
      <c r="P116" s="24">
        <f t="shared" si="24"/>
        <v>579</v>
      </c>
      <c r="Q116" s="24">
        <f t="shared" si="24"/>
        <v>789</v>
      </c>
      <c r="R116" s="24">
        <f t="shared" si="24"/>
        <v>3195</v>
      </c>
      <c r="S116" s="24">
        <f t="shared" si="24"/>
        <v>1007</v>
      </c>
      <c r="T116" s="24">
        <f t="shared" si="24"/>
        <v>4966</v>
      </c>
      <c r="U116" s="24">
        <f t="shared" si="24"/>
        <v>3671</v>
      </c>
      <c r="V116" s="24">
        <f t="shared" si="24"/>
        <v>1511</v>
      </c>
      <c r="W116" s="24">
        <f t="shared" si="24"/>
        <v>3409</v>
      </c>
      <c r="X116" s="24">
        <f t="shared" si="24"/>
        <v>1998</v>
      </c>
      <c r="Y116" s="24">
        <f t="shared" si="24"/>
        <v>3207</v>
      </c>
      <c r="Z116" s="24">
        <f t="shared" si="24"/>
        <v>2284</v>
      </c>
      <c r="AA116" s="24">
        <f t="shared" si="24"/>
        <v>3714</v>
      </c>
      <c r="AB116" s="25">
        <f t="shared" si="23"/>
        <v>0</v>
      </c>
      <c r="AC116" s="25">
        <v>0</v>
      </c>
      <c r="AD116" s="26">
        <f t="shared" si="11"/>
        <v>36091</v>
      </c>
    </row>
    <row r="117" spans="2:32" x14ac:dyDescent="0.3">
      <c r="B117" s="21" t="s">
        <v>64</v>
      </c>
      <c r="C117" s="24">
        <f t="shared" ref="C117:AA117" si="25">+C20+C52+C84</f>
        <v>167</v>
      </c>
      <c r="D117" s="24">
        <f t="shared" si="25"/>
        <v>176</v>
      </c>
      <c r="E117" s="24">
        <f t="shared" si="25"/>
        <v>118</v>
      </c>
      <c r="F117" s="24">
        <f t="shared" si="25"/>
        <v>130</v>
      </c>
      <c r="G117" s="24">
        <f t="shared" si="25"/>
        <v>337</v>
      </c>
      <c r="H117" s="24">
        <f t="shared" si="25"/>
        <v>2807</v>
      </c>
      <c r="I117" s="24">
        <f t="shared" si="25"/>
        <v>107</v>
      </c>
      <c r="J117" s="24">
        <f t="shared" si="25"/>
        <v>138</v>
      </c>
      <c r="K117" s="24">
        <f t="shared" si="25"/>
        <v>182</v>
      </c>
      <c r="L117" s="24">
        <f t="shared" si="25"/>
        <v>200</v>
      </c>
      <c r="M117" s="24">
        <f t="shared" si="25"/>
        <v>102</v>
      </c>
      <c r="N117" s="24">
        <f t="shared" si="25"/>
        <v>263</v>
      </c>
      <c r="O117" s="24">
        <f t="shared" si="25"/>
        <v>588</v>
      </c>
      <c r="P117" s="24">
        <f t="shared" si="25"/>
        <v>62</v>
      </c>
      <c r="Q117" s="24">
        <f t="shared" si="25"/>
        <v>716</v>
      </c>
      <c r="R117" s="24">
        <f t="shared" si="25"/>
        <v>2275</v>
      </c>
      <c r="S117" s="24">
        <f t="shared" si="25"/>
        <v>1293</v>
      </c>
      <c r="T117" s="24">
        <f t="shared" si="25"/>
        <v>3393</v>
      </c>
      <c r="U117" s="24">
        <f t="shared" si="25"/>
        <v>2084</v>
      </c>
      <c r="V117" s="24">
        <f t="shared" si="25"/>
        <v>839</v>
      </c>
      <c r="W117" s="24">
        <f t="shared" si="25"/>
        <v>1800</v>
      </c>
      <c r="X117" s="24">
        <f t="shared" si="25"/>
        <v>1105</v>
      </c>
      <c r="Y117" s="24">
        <f t="shared" si="25"/>
        <v>1558</v>
      </c>
      <c r="Z117" s="24">
        <f t="shared" si="25"/>
        <v>1339</v>
      </c>
      <c r="AA117" s="24">
        <f t="shared" si="25"/>
        <v>2351</v>
      </c>
      <c r="AB117" s="25">
        <f t="shared" si="23"/>
        <v>0</v>
      </c>
      <c r="AC117" s="25">
        <v>0</v>
      </c>
      <c r="AD117" s="26">
        <f t="shared" si="11"/>
        <v>24130</v>
      </c>
    </row>
    <row r="118" spans="2:32" x14ac:dyDescent="0.3">
      <c r="B118" s="21" t="s">
        <v>18</v>
      </c>
      <c r="C118" s="24">
        <f t="shared" ref="C118:AA118" si="26">+C21+C53+C85</f>
        <v>157</v>
      </c>
      <c r="D118" s="24">
        <f t="shared" si="26"/>
        <v>194</v>
      </c>
      <c r="E118" s="24">
        <f t="shared" si="26"/>
        <v>88</v>
      </c>
      <c r="F118" s="24">
        <f t="shared" si="26"/>
        <v>113</v>
      </c>
      <c r="G118" s="24">
        <f t="shared" si="26"/>
        <v>165</v>
      </c>
      <c r="H118" s="24">
        <f t="shared" si="26"/>
        <v>2954</v>
      </c>
      <c r="I118" s="24">
        <f t="shared" si="26"/>
        <v>36</v>
      </c>
      <c r="J118" s="24">
        <f t="shared" si="26"/>
        <v>65</v>
      </c>
      <c r="K118" s="24">
        <f t="shared" si="26"/>
        <v>88</v>
      </c>
      <c r="L118" s="24">
        <f t="shared" si="26"/>
        <v>84</v>
      </c>
      <c r="M118" s="24">
        <f t="shared" si="26"/>
        <v>110</v>
      </c>
      <c r="N118" s="24">
        <f t="shared" si="26"/>
        <v>76</v>
      </c>
      <c r="O118" s="24">
        <f t="shared" si="26"/>
        <v>1017</v>
      </c>
      <c r="P118" s="24">
        <f t="shared" si="26"/>
        <v>734</v>
      </c>
      <c r="Q118" s="24">
        <f t="shared" si="26"/>
        <v>34</v>
      </c>
      <c r="R118" s="24">
        <f t="shared" si="26"/>
        <v>151</v>
      </c>
      <c r="S118" s="24">
        <f t="shared" si="26"/>
        <v>280</v>
      </c>
      <c r="T118" s="24">
        <f t="shared" si="26"/>
        <v>969</v>
      </c>
      <c r="U118" s="24">
        <f t="shared" si="26"/>
        <v>518</v>
      </c>
      <c r="V118" s="24">
        <f t="shared" si="26"/>
        <v>368</v>
      </c>
      <c r="W118" s="24">
        <f t="shared" si="26"/>
        <v>570</v>
      </c>
      <c r="X118" s="24">
        <f t="shared" si="26"/>
        <v>382</v>
      </c>
      <c r="Y118" s="24">
        <f t="shared" si="26"/>
        <v>602</v>
      </c>
      <c r="Z118" s="24">
        <f t="shared" si="26"/>
        <v>568</v>
      </c>
      <c r="AA118" s="24">
        <f t="shared" si="26"/>
        <v>795</v>
      </c>
      <c r="AB118" s="25">
        <f t="shared" si="23"/>
        <v>0</v>
      </c>
      <c r="AC118" s="25">
        <v>0</v>
      </c>
      <c r="AD118" s="26">
        <f t="shared" si="11"/>
        <v>11118</v>
      </c>
    </row>
    <row r="119" spans="2:32" x14ac:dyDescent="0.3">
      <c r="B119" s="21" t="s">
        <v>19</v>
      </c>
      <c r="C119" s="24">
        <f t="shared" ref="C119:AA119" si="27">+C22+C54+C86</f>
        <v>329</v>
      </c>
      <c r="D119" s="24">
        <f t="shared" si="27"/>
        <v>307</v>
      </c>
      <c r="E119" s="24">
        <f t="shared" si="27"/>
        <v>270</v>
      </c>
      <c r="F119" s="24">
        <f t="shared" si="27"/>
        <v>196</v>
      </c>
      <c r="G119" s="24">
        <f t="shared" si="27"/>
        <v>524</v>
      </c>
      <c r="H119" s="24">
        <f t="shared" si="27"/>
        <v>16682</v>
      </c>
      <c r="I119" s="24">
        <f t="shared" si="27"/>
        <v>333</v>
      </c>
      <c r="J119" s="24">
        <f t="shared" si="27"/>
        <v>432</v>
      </c>
      <c r="K119" s="24">
        <f t="shared" si="27"/>
        <v>335</v>
      </c>
      <c r="L119" s="24">
        <f t="shared" si="27"/>
        <v>387</v>
      </c>
      <c r="M119" s="24">
        <f t="shared" si="27"/>
        <v>401</v>
      </c>
      <c r="N119" s="24">
        <f t="shared" si="27"/>
        <v>472</v>
      </c>
      <c r="O119" s="24">
        <f t="shared" si="27"/>
        <v>4465</v>
      </c>
      <c r="P119" s="24">
        <f t="shared" si="27"/>
        <v>2814</v>
      </c>
      <c r="Q119" s="24">
        <f t="shared" si="27"/>
        <v>130</v>
      </c>
      <c r="R119" s="24">
        <f t="shared" si="27"/>
        <v>152</v>
      </c>
      <c r="S119" s="24">
        <f t="shared" si="27"/>
        <v>1051</v>
      </c>
      <c r="T119" s="24">
        <f t="shared" si="27"/>
        <v>3725</v>
      </c>
      <c r="U119" s="24">
        <f t="shared" si="27"/>
        <v>1878</v>
      </c>
      <c r="V119" s="24">
        <f t="shared" si="27"/>
        <v>1310</v>
      </c>
      <c r="W119" s="24">
        <f t="shared" si="27"/>
        <v>1991</v>
      </c>
      <c r="X119" s="24">
        <f t="shared" si="27"/>
        <v>928</v>
      </c>
      <c r="Y119" s="24">
        <f t="shared" si="27"/>
        <v>2044</v>
      </c>
      <c r="Z119" s="24">
        <f t="shared" si="27"/>
        <v>1963</v>
      </c>
      <c r="AA119" s="24">
        <f t="shared" si="27"/>
        <v>3242</v>
      </c>
      <c r="AB119" s="25">
        <f t="shared" si="23"/>
        <v>0</v>
      </c>
      <c r="AC119" s="25">
        <v>0</v>
      </c>
      <c r="AD119" s="26">
        <f t="shared" si="11"/>
        <v>46361</v>
      </c>
    </row>
    <row r="120" spans="2:32" x14ac:dyDescent="0.3">
      <c r="B120" s="21" t="s">
        <v>65</v>
      </c>
      <c r="C120" s="24">
        <f t="shared" ref="C120:AA120" si="28">+C23+C55+C87</f>
        <v>134</v>
      </c>
      <c r="D120" s="24">
        <f t="shared" si="28"/>
        <v>297</v>
      </c>
      <c r="E120" s="24">
        <f t="shared" si="28"/>
        <v>222</v>
      </c>
      <c r="F120" s="24">
        <f t="shared" si="28"/>
        <v>155</v>
      </c>
      <c r="G120" s="24">
        <f t="shared" si="28"/>
        <v>177</v>
      </c>
      <c r="H120" s="24">
        <f t="shared" si="28"/>
        <v>7052</v>
      </c>
      <c r="I120" s="24">
        <f t="shared" si="28"/>
        <v>96</v>
      </c>
      <c r="J120" s="24">
        <f t="shared" si="28"/>
        <v>222</v>
      </c>
      <c r="K120" s="24">
        <f t="shared" si="28"/>
        <v>271</v>
      </c>
      <c r="L120" s="24">
        <f t="shared" si="28"/>
        <v>202</v>
      </c>
      <c r="M120" s="24">
        <f t="shared" si="28"/>
        <v>100</v>
      </c>
      <c r="N120" s="24">
        <f t="shared" si="28"/>
        <v>153</v>
      </c>
      <c r="O120" s="24">
        <f t="shared" si="28"/>
        <v>1247</v>
      </c>
      <c r="P120" s="24">
        <f t="shared" si="28"/>
        <v>1287</v>
      </c>
      <c r="Q120" s="24">
        <f t="shared" si="28"/>
        <v>215</v>
      </c>
      <c r="R120" s="24">
        <f t="shared" si="28"/>
        <v>822</v>
      </c>
      <c r="S120" s="24">
        <f t="shared" si="28"/>
        <v>30</v>
      </c>
      <c r="T120" s="24">
        <f t="shared" si="28"/>
        <v>1170</v>
      </c>
      <c r="U120" s="24">
        <f t="shared" si="28"/>
        <v>869</v>
      </c>
      <c r="V120" s="24">
        <f t="shared" si="28"/>
        <v>439</v>
      </c>
      <c r="W120" s="24">
        <f t="shared" si="28"/>
        <v>1434</v>
      </c>
      <c r="X120" s="24">
        <f t="shared" si="28"/>
        <v>1061</v>
      </c>
      <c r="Y120" s="24">
        <f t="shared" si="28"/>
        <v>1564</v>
      </c>
      <c r="Z120" s="24">
        <f t="shared" si="28"/>
        <v>1618</v>
      </c>
      <c r="AA120" s="24">
        <f t="shared" si="28"/>
        <v>1723</v>
      </c>
      <c r="AB120" s="24">
        <f t="shared" si="23"/>
        <v>0</v>
      </c>
      <c r="AC120" s="25">
        <v>0</v>
      </c>
      <c r="AD120" s="26">
        <f t="shared" si="11"/>
        <v>22560</v>
      </c>
    </row>
    <row r="121" spans="2:32" ht="20.399999999999999" x14ac:dyDescent="0.3">
      <c r="B121" s="21" t="s">
        <v>21</v>
      </c>
      <c r="C121" s="24">
        <f t="shared" ref="C121:AA121" si="29">+C24+C56+C88</f>
        <v>232</v>
      </c>
      <c r="D121" s="24">
        <f t="shared" si="29"/>
        <v>364</v>
      </c>
      <c r="E121" s="24">
        <f t="shared" si="29"/>
        <v>173</v>
      </c>
      <c r="F121" s="24">
        <f t="shared" si="29"/>
        <v>126</v>
      </c>
      <c r="G121" s="24">
        <f t="shared" si="29"/>
        <v>344</v>
      </c>
      <c r="H121" s="24">
        <f t="shared" si="29"/>
        <v>24466</v>
      </c>
      <c r="I121" s="24">
        <f t="shared" si="29"/>
        <v>182</v>
      </c>
      <c r="J121" s="24">
        <f t="shared" si="29"/>
        <v>184</v>
      </c>
      <c r="K121" s="24">
        <f t="shared" si="29"/>
        <v>479</v>
      </c>
      <c r="L121" s="24">
        <f t="shared" si="29"/>
        <v>475</v>
      </c>
      <c r="M121" s="24">
        <f t="shared" si="29"/>
        <v>294</v>
      </c>
      <c r="N121" s="24">
        <f t="shared" si="29"/>
        <v>435</v>
      </c>
      <c r="O121" s="24">
        <f t="shared" si="29"/>
        <v>6130</v>
      </c>
      <c r="P121" s="24">
        <f t="shared" si="29"/>
        <v>3629</v>
      </c>
      <c r="Q121" s="24">
        <f t="shared" si="29"/>
        <v>778</v>
      </c>
      <c r="R121" s="24">
        <f t="shared" si="29"/>
        <v>3027</v>
      </c>
      <c r="S121" s="24">
        <f t="shared" si="29"/>
        <v>1046</v>
      </c>
      <c r="T121" s="24">
        <f t="shared" si="29"/>
        <v>132</v>
      </c>
      <c r="U121" s="24">
        <f t="shared" si="29"/>
        <v>1528</v>
      </c>
      <c r="V121" s="24">
        <f t="shared" si="29"/>
        <v>788</v>
      </c>
      <c r="W121" s="24">
        <f t="shared" si="29"/>
        <v>2437</v>
      </c>
      <c r="X121" s="24">
        <f t="shared" si="29"/>
        <v>1361</v>
      </c>
      <c r="Y121" s="24">
        <f t="shared" si="29"/>
        <v>2265</v>
      </c>
      <c r="Z121" s="24">
        <f t="shared" si="29"/>
        <v>2063</v>
      </c>
      <c r="AA121" s="24">
        <f t="shared" si="29"/>
        <v>2821</v>
      </c>
      <c r="AB121" s="25">
        <f t="shared" si="23"/>
        <v>0</v>
      </c>
      <c r="AC121" s="25">
        <v>0</v>
      </c>
      <c r="AD121" s="26">
        <f t="shared" si="11"/>
        <v>55759</v>
      </c>
    </row>
    <row r="122" spans="2:32" x14ac:dyDescent="0.3">
      <c r="B122" s="21" t="s">
        <v>66</v>
      </c>
      <c r="C122" s="24">
        <f t="shared" ref="C122:AA122" si="30">+C25+C57+C89</f>
        <v>169</v>
      </c>
      <c r="D122" s="24">
        <f t="shared" si="30"/>
        <v>133</v>
      </c>
      <c r="E122" s="24">
        <f t="shared" si="30"/>
        <v>100</v>
      </c>
      <c r="F122" s="24">
        <f t="shared" si="30"/>
        <v>150</v>
      </c>
      <c r="G122" s="24">
        <f t="shared" si="30"/>
        <v>239</v>
      </c>
      <c r="H122" s="24">
        <f t="shared" si="30"/>
        <v>19728</v>
      </c>
      <c r="I122" s="24">
        <f t="shared" si="30"/>
        <v>270</v>
      </c>
      <c r="J122" s="24">
        <f t="shared" si="30"/>
        <v>266</v>
      </c>
      <c r="K122" s="24">
        <f t="shared" si="30"/>
        <v>315</v>
      </c>
      <c r="L122" s="24">
        <f t="shared" si="30"/>
        <v>422</v>
      </c>
      <c r="M122" s="24">
        <f t="shared" si="30"/>
        <v>182</v>
      </c>
      <c r="N122" s="24">
        <f t="shared" si="30"/>
        <v>434</v>
      </c>
      <c r="O122" s="24">
        <f t="shared" si="30"/>
        <v>5155</v>
      </c>
      <c r="P122" s="24">
        <f t="shared" si="30"/>
        <v>2647</v>
      </c>
      <c r="Q122" s="24">
        <f t="shared" si="30"/>
        <v>567</v>
      </c>
      <c r="R122" s="24">
        <f t="shared" si="30"/>
        <v>1638</v>
      </c>
      <c r="S122" s="24">
        <f t="shared" si="30"/>
        <v>908</v>
      </c>
      <c r="T122" s="24">
        <f t="shared" si="30"/>
        <v>1504</v>
      </c>
      <c r="U122" s="24">
        <f t="shared" si="30"/>
        <v>178</v>
      </c>
      <c r="V122" s="24">
        <f t="shared" si="30"/>
        <v>336</v>
      </c>
      <c r="W122" s="24">
        <f t="shared" si="30"/>
        <v>1511</v>
      </c>
      <c r="X122" s="24">
        <f t="shared" si="30"/>
        <v>668</v>
      </c>
      <c r="Y122" s="24">
        <f t="shared" si="30"/>
        <v>1256</v>
      </c>
      <c r="Z122" s="24">
        <f t="shared" si="30"/>
        <v>1210</v>
      </c>
      <c r="AA122" s="24">
        <f t="shared" si="30"/>
        <v>2156</v>
      </c>
      <c r="AB122" s="25">
        <f t="shared" si="23"/>
        <v>0</v>
      </c>
      <c r="AC122" s="25">
        <v>0</v>
      </c>
      <c r="AD122" s="26">
        <f t="shared" si="11"/>
        <v>42142</v>
      </c>
    </row>
    <row r="123" spans="2:32" x14ac:dyDescent="0.3">
      <c r="B123" s="21" t="s">
        <v>22</v>
      </c>
      <c r="C123" s="24">
        <f t="shared" ref="C123:AA123" si="31">+C26+C58+C90</f>
        <v>103</v>
      </c>
      <c r="D123" s="24">
        <f t="shared" si="31"/>
        <v>183</v>
      </c>
      <c r="E123" s="24">
        <f t="shared" si="31"/>
        <v>142</v>
      </c>
      <c r="F123" s="24">
        <f t="shared" si="31"/>
        <v>133</v>
      </c>
      <c r="G123" s="24">
        <f t="shared" si="31"/>
        <v>82</v>
      </c>
      <c r="H123" s="24">
        <f t="shared" si="31"/>
        <v>9616</v>
      </c>
      <c r="I123" s="24">
        <f t="shared" si="31"/>
        <v>124</v>
      </c>
      <c r="J123" s="24">
        <f t="shared" si="31"/>
        <v>262</v>
      </c>
      <c r="K123" s="24">
        <f t="shared" si="31"/>
        <v>255</v>
      </c>
      <c r="L123" s="24">
        <f t="shared" si="31"/>
        <v>226</v>
      </c>
      <c r="M123" s="24">
        <f t="shared" si="31"/>
        <v>222</v>
      </c>
      <c r="N123" s="24">
        <f t="shared" si="31"/>
        <v>293</v>
      </c>
      <c r="O123" s="24">
        <f t="shared" si="31"/>
        <v>1983</v>
      </c>
      <c r="P123" s="24">
        <f t="shared" si="31"/>
        <v>1049</v>
      </c>
      <c r="Q123" s="24">
        <f t="shared" si="31"/>
        <v>448</v>
      </c>
      <c r="R123" s="24">
        <f t="shared" si="31"/>
        <v>1117</v>
      </c>
      <c r="S123" s="24">
        <f t="shared" si="31"/>
        <v>443</v>
      </c>
      <c r="T123" s="24">
        <f t="shared" si="31"/>
        <v>777</v>
      </c>
      <c r="U123" s="24">
        <f t="shared" si="31"/>
        <v>368</v>
      </c>
      <c r="V123" s="24">
        <f t="shared" si="31"/>
        <v>34</v>
      </c>
      <c r="W123" s="24">
        <f t="shared" si="31"/>
        <v>1023</v>
      </c>
      <c r="X123" s="24">
        <f t="shared" si="31"/>
        <v>642</v>
      </c>
      <c r="Y123" s="24">
        <f t="shared" si="31"/>
        <v>1489</v>
      </c>
      <c r="Z123" s="24">
        <f t="shared" si="31"/>
        <v>1265</v>
      </c>
      <c r="AA123" s="24">
        <f t="shared" si="31"/>
        <v>1059</v>
      </c>
      <c r="AB123" s="25">
        <f t="shared" si="23"/>
        <v>0</v>
      </c>
      <c r="AC123" s="25">
        <v>0</v>
      </c>
      <c r="AD123" s="26">
        <f t="shared" si="11"/>
        <v>23338</v>
      </c>
    </row>
    <row r="124" spans="2:32" x14ac:dyDescent="0.3">
      <c r="B124" s="21" t="s">
        <v>23</v>
      </c>
      <c r="C124" s="24">
        <f t="shared" ref="C124:AA124" si="32">+C27+C59+C91</f>
        <v>164</v>
      </c>
      <c r="D124" s="24">
        <f t="shared" si="32"/>
        <v>162</v>
      </c>
      <c r="E124" s="24">
        <f t="shared" si="32"/>
        <v>119</v>
      </c>
      <c r="F124" s="24">
        <f t="shared" si="32"/>
        <v>111</v>
      </c>
      <c r="G124" s="24">
        <f t="shared" si="32"/>
        <v>150</v>
      </c>
      <c r="H124" s="24">
        <f t="shared" si="32"/>
        <v>24079</v>
      </c>
      <c r="I124" s="24">
        <f t="shared" si="32"/>
        <v>319</v>
      </c>
      <c r="J124" s="24">
        <f t="shared" si="32"/>
        <v>203</v>
      </c>
      <c r="K124" s="24">
        <f t="shared" si="32"/>
        <v>433</v>
      </c>
      <c r="L124" s="24">
        <f t="shared" si="32"/>
        <v>402</v>
      </c>
      <c r="M124" s="24">
        <f t="shared" si="32"/>
        <v>279</v>
      </c>
      <c r="N124" s="24">
        <f t="shared" si="32"/>
        <v>469</v>
      </c>
      <c r="O124" s="24">
        <f t="shared" si="32"/>
        <v>4884</v>
      </c>
      <c r="P124" s="24">
        <f t="shared" si="32"/>
        <v>2215</v>
      </c>
      <c r="Q124" s="24">
        <f t="shared" si="32"/>
        <v>609</v>
      </c>
      <c r="R124" s="24">
        <f t="shared" si="32"/>
        <v>1914</v>
      </c>
      <c r="S124" s="24">
        <f t="shared" si="32"/>
        <v>1403</v>
      </c>
      <c r="T124" s="24">
        <f t="shared" si="32"/>
        <v>2267</v>
      </c>
      <c r="U124" s="24">
        <f t="shared" si="32"/>
        <v>1375</v>
      </c>
      <c r="V124" s="24">
        <f t="shared" si="32"/>
        <v>1368</v>
      </c>
      <c r="W124" s="24">
        <f t="shared" si="32"/>
        <v>238</v>
      </c>
      <c r="X124" s="24">
        <f t="shared" si="32"/>
        <v>330</v>
      </c>
      <c r="Y124" s="24">
        <f t="shared" si="32"/>
        <v>1694</v>
      </c>
      <c r="Z124" s="24">
        <f t="shared" si="32"/>
        <v>2248</v>
      </c>
      <c r="AA124" s="24">
        <f t="shared" si="32"/>
        <v>3156</v>
      </c>
      <c r="AB124" s="25">
        <f t="shared" ref="AB124" si="33">+AB27+AB59+AB91</f>
        <v>0</v>
      </c>
      <c r="AC124" s="25">
        <v>0</v>
      </c>
      <c r="AD124" s="26">
        <f t="shared" si="11"/>
        <v>50591</v>
      </c>
    </row>
    <row r="125" spans="2:32" x14ac:dyDescent="0.3">
      <c r="B125" s="21" t="s">
        <v>24</v>
      </c>
      <c r="C125" s="24">
        <f t="shared" ref="C125:AA125" si="34">+C28+C60+C92</f>
        <v>98</v>
      </c>
      <c r="D125" s="24">
        <f t="shared" si="34"/>
        <v>55</v>
      </c>
      <c r="E125" s="24">
        <f t="shared" si="34"/>
        <v>62</v>
      </c>
      <c r="F125" s="24">
        <f t="shared" si="34"/>
        <v>46</v>
      </c>
      <c r="G125" s="24">
        <f t="shared" si="34"/>
        <v>123</v>
      </c>
      <c r="H125" s="24">
        <f t="shared" si="34"/>
        <v>14038</v>
      </c>
      <c r="I125" s="24">
        <f t="shared" si="34"/>
        <v>164</v>
      </c>
      <c r="J125" s="24">
        <f t="shared" si="34"/>
        <v>201</v>
      </c>
      <c r="K125" s="24">
        <f t="shared" si="34"/>
        <v>166</v>
      </c>
      <c r="L125" s="24">
        <f t="shared" si="34"/>
        <v>248</v>
      </c>
      <c r="M125" s="24">
        <f t="shared" si="34"/>
        <v>85</v>
      </c>
      <c r="N125" s="24">
        <f t="shared" si="34"/>
        <v>167</v>
      </c>
      <c r="O125" s="24">
        <f t="shared" si="34"/>
        <v>2976</v>
      </c>
      <c r="P125" s="24">
        <f t="shared" si="34"/>
        <v>1315</v>
      </c>
      <c r="Q125" s="24">
        <f t="shared" si="34"/>
        <v>433</v>
      </c>
      <c r="R125" s="24">
        <f t="shared" si="34"/>
        <v>759</v>
      </c>
      <c r="S125" s="24">
        <f t="shared" si="34"/>
        <v>1052</v>
      </c>
      <c r="T125" s="24">
        <f t="shared" si="34"/>
        <v>1335</v>
      </c>
      <c r="U125" s="24">
        <f t="shared" si="34"/>
        <v>573</v>
      </c>
      <c r="V125" s="24">
        <f t="shared" si="34"/>
        <v>889</v>
      </c>
      <c r="W125" s="24">
        <f t="shared" si="34"/>
        <v>257</v>
      </c>
      <c r="X125" s="24">
        <f t="shared" si="34"/>
        <v>171</v>
      </c>
      <c r="Y125" s="24">
        <f t="shared" si="34"/>
        <v>531</v>
      </c>
      <c r="Z125" s="24">
        <f t="shared" si="34"/>
        <v>1466</v>
      </c>
      <c r="AA125" s="24">
        <f t="shared" si="34"/>
        <v>2083</v>
      </c>
      <c r="AB125" s="25">
        <f t="shared" ref="AB125:AB129" si="35">+AB28+AB60+AB92</f>
        <v>0</v>
      </c>
      <c r="AC125" s="25">
        <v>0</v>
      </c>
      <c r="AD125" s="26">
        <f t="shared" si="11"/>
        <v>29293</v>
      </c>
    </row>
    <row r="126" spans="2:32" x14ac:dyDescent="0.3">
      <c r="B126" s="21" t="s">
        <v>25</v>
      </c>
      <c r="C126" s="24">
        <f t="shared" ref="C126:AA126" si="36">+C29+C61+C93</f>
        <v>140</v>
      </c>
      <c r="D126" s="24">
        <f t="shared" si="36"/>
        <v>127</v>
      </c>
      <c r="E126" s="24">
        <f t="shared" si="36"/>
        <v>119</v>
      </c>
      <c r="F126" s="24">
        <f t="shared" si="36"/>
        <v>97</v>
      </c>
      <c r="G126" s="24">
        <f t="shared" si="36"/>
        <v>150</v>
      </c>
      <c r="H126" s="24">
        <f t="shared" si="36"/>
        <v>22268</v>
      </c>
      <c r="I126" s="24">
        <f t="shared" si="36"/>
        <v>284</v>
      </c>
      <c r="J126" s="24">
        <f t="shared" si="36"/>
        <v>274</v>
      </c>
      <c r="K126" s="24">
        <f t="shared" si="36"/>
        <v>185</v>
      </c>
      <c r="L126" s="24">
        <f t="shared" si="36"/>
        <v>263</v>
      </c>
      <c r="M126" s="24">
        <f t="shared" si="36"/>
        <v>136</v>
      </c>
      <c r="N126" s="24">
        <f t="shared" si="36"/>
        <v>346</v>
      </c>
      <c r="O126" s="24">
        <f t="shared" si="36"/>
        <v>4520</v>
      </c>
      <c r="P126" s="24">
        <f t="shared" si="36"/>
        <v>2050</v>
      </c>
      <c r="Q126" s="24">
        <f t="shared" si="36"/>
        <v>623</v>
      </c>
      <c r="R126" s="24">
        <f t="shared" si="36"/>
        <v>1863</v>
      </c>
      <c r="S126" s="24">
        <f t="shared" si="36"/>
        <v>1515</v>
      </c>
      <c r="T126" s="24">
        <f t="shared" si="36"/>
        <v>2420</v>
      </c>
      <c r="U126" s="24">
        <f t="shared" si="36"/>
        <v>1204</v>
      </c>
      <c r="V126" s="24">
        <f t="shared" si="36"/>
        <v>1989</v>
      </c>
      <c r="W126" s="24">
        <f t="shared" si="36"/>
        <v>1719</v>
      </c>
      <c r="X126" s="24">
        <f t="shared" si="36"/>
        <v>572</v>
      </c>
      <c r="Y126" s="24">
        <f t="shared" si="36"/>
        <v>221</v>
      </c>
      <c r="Z126" s="24">
        <f t="shared" si="36"/>
        <v>1917</v>
      </c>
      <c r="AA126" s="24">
        <f t="shared" si="36"/>
        <v>2884</v>
      </c>
      <c r="AB126" s="25">
        <f t="shared" si="35"/>
        <v>0</v>
      </c>
      <c r="AC126" s="25">
        <v>0</v>
      </c>
      <c r="AD126" s="26">
        <f t="shared" si="11"/>
        <v>47886</v>
      </c>
      <c r="AF126" s="9"/>
    </row>
    <row r="127" spans="2:32" ht="20.399999999999999" x14ac:dyDescent="0.3">
      <c r="B127" s="21" t="s">
        <v>67</v>
      </c>
      <c r="C127" s="24">
        <f t="shared" ref="C127:AA127" si="37">+C30+C62+C94</f>
        <v>113</v>
      </c>
      <c r="D127" s="24">
        <f t="shared" si="37"/>
        <v>87</v>
      </c>
      <c r="E127" s="24">
        <f t="shared" si="37"/>
        <v>106</v>
      </c>
      <c r="F127" s="24">
        <f t="shared" si="37"/>
        <v>77</v>
      </c>
      <c r="G127" s="24">
        <f t="shared" si="37"/>
        <v>203</v>
      </c>
      <c r="H127" s="24">
        <f t="shared" si="37"/>
        <v>16785</v>
      </c>
      <c r="I127" s="24">
        <f t="shared" si="37"/>
        <v>281</v>
      </c>
      <c r="J127" s="24">
        <f t="shared" si="37"/>
        <v>199</v>
      </c>
      <c r="K127" s="24">
        <f t="shared" si="37"/>
        <v>135</v>
      </c>
      <c r="L127" s="24">
        <f t="shared" si="37"/>
        <v>258</v>
      </c>
      <c r="M127" s="24">
        <f t="shared" si="37"/>
        <v>180</v>
      </c>
      <c r="N127" s="24">
        <f t="shared" si="37"/>
        <v>244</v>
      </c>
      <c r="O127" s="24">
        <f t="shared" si="37"/>
        <v>3206</v>
      </c>
      <c r="P127" s="24">
        <f t="shared" si="37"/>
        <v>1562</v>
      </c>
      <c r="Q127" s="24">
        <f t="shared" si="37"/>
        <v>614</v>
      </c>
      <c r="R127" s="24">
        <f t="shared" si="37"/>
        <v>1810</v>
      </c>
      <c r="S127" s="24">
        <f t="shared" si="37"/>
        <v>1622</v>
      </c>
      <c r="T127" s="24">
        <f t="shared" si="37"/>
        <v>2060</v>
      </c>
      <c r="U127" s="24">
        <f t="shared" si="37"/>
        <v>1042</v>
      </c>
      <c r="V127" s="24">
        <f t="shared" si="37"/>
        <v>1847</v>
      </c>
      <c r="W127" s="24">
        <f t="shared" si="37"/>
        <v>2451</v>
      </c>
      <c r="X127" s="24">
        <f t="shared" si="37"/>
        <v>1791</v>
      </c>
      <c r="Y127" s="24">
        <f t="shared" si="37"/>
        <v>2334</v>
      </c>
      <c r="Z127" s="24">
        <f t="shared" si="37"/>
        <v>115</v>
      </c>
      <c r="AA127" s="24">
        <f t="shared" si="37"/>
        <v>1351</v>
      </c>
      <c r="AB127" s="25">
        <f t="shared" si="35"/>
        <v>0</v>
      </c>
      <c r="AC127" s="25">
        <v>0</v>
      </c>
      <c r="AD127" s="26">
        <f t="shared" si="11"/>
        <v>40473</v>
      </c>
    </row>
    <row r="128" spans="2:32" ht="20.399999999999999" x14ac:dyDescent="0.3">
      <c r="B128" s="21" t="s">
        <v>57</v>
      </c>
      <c r="C128" s="24">
        <f t="shared" ref="C128:AA128" si="38">+C31+C63+C95</f>
        <v>337</v>
      </c>
      <c r="D128" s="24">
        <f t="shared" si="38"/>
        <v>366</v>
      </c>
      <c r="E128" s="24">
        <f t="shared" si="38"/>
        <v>216</v>
      </c>
      <c r="F128" s="24">
        <f t="shared" si="38"/>
        <v>168</v>
      </c>
      <c r="G128" s="24">
        <f t="shared" si="38"/>
        <v>440</v>
      </c>
      <c r="H128" s="24">
        <f t="shared" si="38"/>
        <v>27646</v>
      </c>
      <c r="I128" s="24">
        <f t="shared" si="38"/>
        <v>157</v>
      </c>
      <c r="J128" s="24">
        <f t="shared" si="38"/>
        <v>434</v>
      </c>
      <c r="K128" s="24">
        <f t="shared" si="38"/>
        <v>684</v>
      </c>
      <c r="L128" s="24">
        <f t="shared" si="38"/>
        <v>518</v>
      </c>
      <c r="M128" s="24">
        <f t="shared" si="38"/>
        <v>265</v>
      </c>
      <c r="N128" s="24">
        <f t="shared" si="38"/>
        <v>616</v>
      </c>
      <c r="O128" s="24">
        <f t="shared" si="38"/>
        <v>5208</v>
      </c>
      <c r="P128" s="24">
        <f t="shared" si="38"/>
        <v>2388</v>
      </c>
      <c r="Q128" s="24">
        <f t="shared" si="38"/>
        <v>664</v>
      </c>
      <c r="R128" s="24">
        <f t="shared" si="38"/>
        <v>2708</v>
      </c>
      <c r="S128" s="24">
        <f t="shared" si="38"/>
        <v>1693</v>
      </c>
      <c r="T128" s="24">
        <f t="shared" si="38"/>
        <v>2445</v>
      </c>
      <c r="U128" s="24">
        <f t="shared" si="38"/>
        <v>1798</v>
      </c>
      <c r="V128" s="24">
        <f t="shared" si="38"/>
        <v>1158</v>
      </c>
      <c r="W128" s="24">
        <f t="shared" si="38"/>
        <v>2896</v>
      </c>
      <c r="X128" s="24">
        <f t="shared" si="38"/>
        <v>2101</v>
      </c>
      <c r="Y128" s="24">
        <f t="shared" si="38"/>
        <v>2889</v>
      </c>
      <c r="Z128" s="24">
        <f t="shared" si="38"/>
        <v>1987</v>
      </c>
      <c r="AA128" s="24">
        <f t="shared" si="38"/>
        <v>72</v>
      </c>
      <c r="AB128" s="25">
        <f t="shared" si="35"/>
        <v>0</v>
      </c>
      <c r="AC128" s="25">
        <v>0</v>
      </c>
      <c r="AD128" s="26">
        <f t="shared" si="11"/>
        <v>59854</v>
      </c>
    </row>
    <row r="129" spans="2:32" x14ac:dyDescent="0.3">
      <c r="B129" s="21" t="s">
        <v>58</v>
      </c>
      <c r="C129" s="24">
        <f t="shared" ref="C129:AA129" si="39">+C32+C64+C96</f>
        <v>0</v>
      </c>
      <c r="D129" s="24">
        <f t="shared" si="39"/>
        <v>0</v>
      </c>
      <c r="E129" s="24">
        <f t="shared" si="39"/>
        <v>0</v>
      </c>
      <c r="F129" s="24">
        <f t="shared" si="39"/>
        <v>0</v>
      </c>
      <c r="G129" s="24">
        <f t="shared" si="39"/>
        <v>0</v>
      </c>
      <c r="H129" s="24">
        <f t="shared" si="39"/>
        <v>0</v>
      </c>
      <c r="I129" s="24">
        <f t="shared" si="39"/>
        <v>0</v>
      </c>
      <c r="J129" s="24">
        <f t="shared" si="39"/>
        <v>0</v>
      </c>
      <c r="K129" s="24">
        <f t="shared" si="39"/>
        <v>0</v>
      </c>
      <c r="L129" s="24">
        <f t="shared" si="39"/>
        <v>0</v>
      </c>
      <c r="M129" s="24">
        <f t="shared" si="39"/>
        <v>0</v>
      </c>
      <c r="N129" s="24">
        <f t="shared" si="39"/>
        <v>0</v>
      </c>
      <c r="O129" s="24">
        <f t="shared" si="39"/>
        <v>0</v>
      </c>
      <c r="P129" s="24">
        <f t="shared" si="39"/>
        <v>0</v>
      </c>
      <c r="Q129" s="24">
        <f t="shared" si="39"/>
        <v>0</v>
      </c>
      <c r="R129" s="24">
        <f t="shared" si="39"/>
        <v>0</v>
      </c>
      <c r="S129" s="24">
        <f t="shared" si="39"/>
        <v>0</v>
      </c>
      <c r="T129" s="24">
        <f t="shared" si="39"/>
        <v>0</v>
      </c>
      <c r="U129" s="24">
        <f t="shared" si="39"/>
        <v>0</v>
      </c>
      <c r="V129" s="24">
        <f t="shared" si="39"/>
        <v>0</v>
      </c>
      <c r="W129" s="24">
        <f t="shared" si="39"/>
        <v>0</v>
      </c>
      <c r="X129" s="24">
        <f t="shared" si="39"/>
        <v>0</v>
      </c>
      <c r="Y129" s="24">
        <f t="shared" si="39"/>
        <v>0</v>
      </c>
      <c r="Z129" s="24">
        <f t="shared" si="39"/>
        <v>0</v>
      </c>
      <c r="AA129" s="24">
        <f t="shared" si="39"/>
        <v>0</v>
      </c>
      <c r="AB129" s="25">
        <f t="shared" si="35"/>
        <v>0</v>
      </c>
      <c r="AC129" s="25">
        <v>0</v>
      </c>
      <c r="AD129" s="26">
        <f t="shared" si="11"/>
        <v>0</v>
      </c>
    </row>
    <row r="130" spans="2:32" ht="20.399999999999999" x14ac:dyDescent="0.3">
      <c r="B130" s="21" t="s">
        <v>49</v>
      </c>
      <c r="C130" s="24">
        <f t="shared" ref="C130:AA130" si="40">+C33+C65+C97</f>
        <v>0</v>
      </c>
      <c r="D130" s="24">
        <f t="shared" si="40"/>
        <v>0</v>
      </c>
      <c r="E130" s="24">
        <f t="shared" si="40"/>
        <v>0</v>
      </c>
      <c r="F130" s="24">
        <f t="shared" si="40"/>
        <v>0</v>
      </c>
      <c r="G130" s="24">
        <f t="shared" si="40"/>
        <v>0</v>
      </c>
      <c r="H130" s="24">
        <f t="shared" si="40"/>
        <v>0</v>
      </c>
      <c r="I130" s="24">
        <f t="shared" si="40"/>
        <v>0</v>
      </c>
      <c r="J130" s="24">
        <f t="shared" si="40"/>
        <v>0</v>
      </c>
      <c r="K130" s="24">
        <f t="shared" si="40"/>
        <v>0</v>
      </c>
      <c r="L130" s="24">
        <f t="shared" si="40"/>
        <v>0</v>
      </c>
      <c r="M130" s="24">
        <f t="shared" si="40"/>
        <v>0</v>
      </c>
      <c r="N130" s="24">
        <f t="shared" si="40"/>
        <v>0</v>
      </c>
      <c r="O130" s="24">
        <f t="shared" si="40"/>
        <v>0</v>
      </c>
      <c r="P130" s="24">
        <f t="shared" si="40"/>
        <v>0</v>
      </c>
      <c r="Q130" s="24">
        <f t="shared" si="40"/>
        <v>0</v>
      </c>
      <c r="R130" s="24">
        <f t="shared" si="40"/>
        <v>0</v>
      </c>
      <c r="S130" s="24">
        <f t="shared" si="40"/>
        <v>0</v>
      </c>
      <c r="T130" s="24">
        <f t="shared" si="40"/>
        <v>0</v>
      </c>
      <c r="U130" s="24">
        <f t="shared" si="40"/>
        <v>0</v>
      </c>
      <c r="V130" s="24">
        <f t="shared" si="40"/>
        <v>0</v>
      </c>
      <c r="W130" s="24">
        <f t="shared" si="40"/>
        <v>0</v>
      </c>
      <c r="X130" s="24">
        <f t="shared" si="40"/>
        <v>0</v>
      </c>
      <c r="Y130" s="24">
        <f t="shared" si="40"/>
        <v>0</v>
      </c>
      <c r="Z130" s="24">
        <f t="shared" si="40"/>
        <v>0</v>
      </c>
      <c r="AA130" s="24">
        <f t="shared" si="40"/>
        <v>0</v>
      </c>
      <c r="AB130" s="25">
        <v>0</v>
      </c>
      <c r="AC130" s="25">
        <v>0</v>
      </c>
      <c r="AD130" s="26">
        <f t="shared" si="11"/>
        <v>0</v>
      </c>
    </row>
    <row r="131" spans="2:32" x14ac:dyDescent="0.3">
      <c r="B131" s="21" t="s">
        <v>26</v>
      </c>
      <c r="C131" s="27">
        <f>SUM(C104:C130)</f>
        <v>16820</v>
      </c>
      <c r="D131" s="27">
        <f t="shared" ref="D131:AC131" si="41">SUM(D104:D130)</f>
        <v>9320</v>
      </c>
      <c r="E131" s="27">
        <f t="shared" si="41"/>
        <v>7527</v>
      </c>
      <c r="F131" s="27">
        <f t="shared" si="41"/>
        <v>6204</v>
      </c>
      <c r="G131" s="27">
        <f t="shared" si="41"/>
        <v>10062</v>
      </c>
      <c r="H131" s="27">
        <f t="shared" si="41"/>
        <v>225023</v>
      </c>
      <c r="I131" s="27">
        <f t="shared" si="41"/>
        <v>6480</v>
      </c>
      <c r="J131" s="27">
        <f t="shared" si="41"/>
        <v>7417</v>
      </c>
      <c r="K131" s="27">
        <f t="shared" si="41"/>
        <v>9481</v>
      </c>
      <c r="L131" s="27">
        <f t="shared" si="41"/>
        <v>9755</v>
      </c>
      <c r="M131" s="27">
        <f t="shared" si="41"/>
        <v>6646</v>
      </c>
      <c r="N131" s="27">
        <f t="shared" si="41"/>
        <v>10182</v>
      </c>
      <c r="O131" s="27">
        <f t="shared" si="41"/>
        <v>48225</v>
      </c>
      <c r="P131" s="27">
        <f t="shared" si="41"/>
        <v>27420</v>
      </c>
      <c r="Q131" s="27">
        <f t="shared" si="41"/>
        <v>11043</v>
      </c>
      <c r="R131" s="27">
        <f t="shared" si="41"/>
        <v>40446</v>
      </c>
      <c r="S131" s="27">
        <f t="shared" si="41"/>
        <v>21693</v>
      </c>
      <c r="T131" s="27">
        <f t="shared" si="41"/>
        <v>52602</v>
      </c>
      <c r="U131" s="27">
        <f t="shared" si="41"/>
        <v>36485</v>
      </c>
      <c r="V131" s="27">
        <f t="shared" si="41"/>
        <v>23988</v>
      </c>
      <c r="W131" s="27">
        <f t="shared" si="41"/>
        <v>47141</v>
      </c>
      <c r="X131" s="27">
        <f t="shared" si="41"/>
        <v>27278</v>
      </c>
      <c r="Y131" s="27">
        <f t="shared" si="41"/>
        <v>43534</v>
      </c>
      <c r="Z131" s="27">
        <f t="shared" si="41"/>
        <v>36840</v>
      </c>
      <c r="AA131" s="27">
        <f t="shared" si="41"/>
        <v>53593</v>
      </c>
      <c r="AB131" s="27">
        <f t="shared" si="41"/>
        <v>0</v>
      </c>
      <c r="AC131" s="27">
        <f t="shared" si="41"/>
        <v>0</v>
      </c>
      <c r="AD131" s="27">
        <f>SUM(AD104:AD129)</f>
        <v>795205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4610</v>
      </c>
      <c r="D134" s="28">
        <f>C134/$AD$131</f>
        <v>5.7972472507089364E-3</v>
      </c>
    </row>
    <row r="135" spans="2:32" x14ac:dyDescent="0.3">
      <c r="B135" s="16" t="s">
        <v>91</v>
      </c>
      <c r="C135" s="18">
        <f>SUM(O116:AC116)+SUM(O117:O130)</f>
        <v>71746</v>
      </c>
      <c r="D135" s="29">
        <f>C135/$AD$131</f>
        <v>9.0223275759080998E-2</v>
      </c>
      <c r="AD135" s="9"/>
    </row>
    <row r="136" spans="2:32" x14ac:dyDescent="0.3">
      <c r="B136" s="16" t="s">
        <v>69</v>
      </c>
      <c r="C136" s="18">
        <f>SUM(O109:AB109)+SUM(H116:H129)</f>
        <v>362348</v>
      </c>
      <c r="D136" s="29">
        <f>C136/$AD$131</f>
        <v>0.4556661489804516</v>
      </c>
    </row>
    <row r="137" spans="2:32" x14ac:dyDescent="0.3">
      <c r="B137" s="16" t="s">
        <v>96</v>
      </c>
      <c r="C137" s="18">
        <f>SUM(Q117:AC117)+SUM(P117:P130)</f>
        <v>40505</v>
      </c>
      <c r="D137" s="29">
        <f>C137/$AD$131</f>
        <v>5.093655095227017E-2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9636</v>
      </c>
      <c r="D139" s="29">
        <f>C139/$AD$131</f>
        <v>1.2117630045082714E-2</v>
      </c>
    </row>
    <row r="140" spans="2:32" x14ac:dyDescent="0.3">
      <c r="B140" s="16" t="s">
        <v>93</v>
      </c>
      <c r="C140" s="18">
        <f>SUM(C104:N115)</f>
        <v>101537</v>
      </c>
      <c r="D140" s="29">
        <f>C140/$AD$131</f>
        <v>0.12768657138725234</v>
      </c>
    </row>
    <row r="141" spans="2:32" x14ac:dyDescent="0.3">
      <c r="B141" s="16" t="s">
        <v>94</v>
      </c>
      <c r="C141" s="18">
        <f>SUM(O116:AC130)+SUM(H116:H130)+SUM(O109:AC109)</f>
        <v>628564</v>
      </c>
      <c r="D141" s="29">
        <f>C141/$AD$131</f>
        <v>0.79044271602920002</v>
      </c>
    </row>
    <row r="142" spans="2:32" x14ac:dyDescent="0.3">
      <c r="B142" s="16" t="s">
        <v>95</v>
      </c>
      <c r="C142" s="18">
        <f>AD131-C140-C141</f>
        <v>65104</v>
      </c>
      <c r="D142" s="29">
        <f>C142/$AD$131</f>
        <v>8.1870712583547639E-2</v>
      </c>
    </row>
    <row r="143" spans="2:32" x14ac:dyDescent="0.3">
      <c r="B143" s="16" t="s">
        <v>97</v>
      </c>
      <c r="C143" s="18">
        <f>AD131</f>
        <v>795205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DE4-E1CB-4344-B2F1-5265D682A5C5}">
  <sheetPr codeName="Hoja14"/>
  <dimension ref="A2:BG143"/>
  <sheetViews>
    <sheetView topLeftCell="A112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9.6640625" customWidth="1"/>
    <col min="4" max="4" width="6.6640625" bestFit="1" customWidth="1"/>
    <col min="5" max="5" width="8.44140625" customWidth="1"/>
    <col min="6" max="6" width="6.5546875" bestFit="1" customWidth="1"/>
    <col min="7" max="7" width="6.33203125" customWidth="1"/>
    <col min="8" max="8" width="8.44140625" bestFit="1" customWidth="1"/>
    <col min="9" max="10" width="6.6640625" bestFit="1" customWidth="1"/>
    <col min="11" max="11" width="7.33203125" bestFit="1" customWidth="1"/>
    <col min="12" max="12" width="6.5546875" bestFit="1" customWidth="1"/>
    <col min="13" max="13" width="6.44140625" bestFit="1" customWidth="1"/>
    <col min="14" max="14" width="6.6640625" bestFit="1" customWidth="1"/>
    <col min="15" max="16" width="7.44140625" bestFit="1" customWidth="1"/>
    <col min="17" max="17" width="6.6640625" bestFit="1" customWidth="1"/>
    <col min="18" max="18" width="7.6640625" bestFit="1" customWidth="1"/>
    <col min="19" max="20" width="7.44140625" bestFit="1" customWidth="1"/>
    <col min="21" max="21" width="7.6640625" bestFit="1" customWidth="1"/>
    <col min="22" max="22" width="7.44140625" bestFit="1" customWidth="1"/>
    <col min="23" max="23" width="7.6640625" bestFit="1" customWidth="1"/>
    <col min="24" max="24" width="7.44140625" bestFit="1" customWidth="1"/>
    <col min="25" max="27" width="7.6640625" bestFit="1" customWidth="1"/>
    <col min="28" max="28" width="6.6640625" bestFit="1" customWidth="1"/>
    <col min="29" max="29" width="5.44140625" bestFit="1" customWidth="1"/>
    <col min="30" max="30" width="9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99</v>
      </c>
      <c r="D3" s="3"/>
      <c r="G3" s="2" t="s">
        <v>100</v>
      </c>
    </row>
    <row r="4" spans="1:59" x14ac:dyDescent="0.3">
      <c r="D4" s="3"/>
    </row>
    <row r="5" spans="1:59" x14ac:dyDescent="0.3">
      <c r="B5" s="4" t="s">
        <v>101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5">
        <v>25.684298598550566</v>
      </c>
      <c r="D7" s="5">
        <v>144.47417961684693</v>
      </c>
      <c r="E7" s="5">
        <v>122.00041834311519</v>
      </c>
      <c r="F7" s="5">
        <v>263.26406063514327</v>
      </c>
      <c r="G7" s="5">
        <v>467.66827031527487</v>
      </c>
      <c r="H7" s="5">
        <v>4505.4540458290785</v>
      </c>
      <c r="I7" s="5">
        <v>651.73907693822071</v>
      </c>
      <c r="J7" s="5">
        <v>489.07185248073364</v>
      </c>
      <c r="K7" s="5">
        <v>542.58080789438065</v>
      </c>
      <c r="L7" s="5">
        <v>572.54582292602299</v>
      </c>
      <c r="M7" s="5">
        <v>542.58080789438065</v>
      </c>
      <c r="N7" s="5">
        <v>770.52895795651693</v>
      </c>
      <c r="O7" s="5">
        <v>478.37006139800428</v>
      </c>
      <c r="P7" s="5">
        <v>209.75510522149628</v>
      </c>
      <c r="Q7" s="5">
        <v>113.43898547693165</v>
      </c>
      <c r="R7" s="5">
        <v>245.0710157945033</v>
      </c>
      <c r="S7" s="5">
        <v>219.38671719595274</v>
      </c>
      <c r="T7" s="5">
        <v>238.64994114486566</v>
      </c>
      <c r="U7" s="6">
        <v>141.26364229202809</v>
      </c>
      <c r="V7" s="6">
        <v>122.00041834311519</v>
      </c>
      <c r="W7" s="6">
        <v>120.93023923484225</v>
      </c>
      <c r="X7" s="6">
        <v>53.508955413647008</v>
      </c>
      <c r="Y7" s="6">
        <v>130.56185120929871</v>
      </c>
      <c r="Z7" s="6">
        <v>108.08808993556696</v>
      </c>
      <c r="AA7" s="6">
        <v>277.17638904269154</v>
      </c>
      <c r="AB7" s="6"/>
      <c r="AC7" s="6"/>
      <c r="AD7" s="22">
        <f t="shared" ref="AD7:AD33" si="0">SUM(C7:AC7)</f>
        <v>11555.794011131209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5">
        <v>235.43940382004683</v>
      </c>
      <c r="D8" s="5">
        <v>14.982507515821164</v>
      </c>
      <c r="E8" s="5">
        <v>38.526447897825847</v>
      </c>
      <c r="F8" s="5">
        <v>94.175761528018739</v>
      </c>
      <c r="G8" s="5">
        <v>197.98313503049394</v>
      </c>
      <c r="H8" s="5">
        <v>2373.6572621493815</v>
      </c>
      <c r="I8" s="5">
        <v>419.51021044299256</v>
      </c>
      <c r="J8" s="5">
        <v>353.15910573007028</v>
      </c>
      <c r="K8" s="5">
        <v>420.58038955126545</v>
      </c>
      <c r="L8" s="5">
        <v>464.45773299045607</v>
      </c>
      <c r="M8" s="5">
        <v>229.0183291704092</v>
      </c>
      <c r="N8" s="5">
        <v>516.89650929583013</v>
      </c>
      <c r="O8" s="5">
        <v>621.77406190657825</v>
      </c>
      <c r="P8" s="5">
        <v>283.59746369232914</v>
      </c>
      <c r="Q8" s="5">
        <v>150.89525426648456</v>
      </c>
      <c r="R8" s="5">
        <v>231.15868738695508</v>
      </c>
      <c r="S8" s="5">
        <v>367.0714341376185</v>
      </c>
      <c r="T8" s="5">
        <v>295.36943388333151</v>
      </c>
      <c r="U8" s="6">
        <v>154.10579159130339</v>
      </c>
      <c r="V8" s="6">
        <v>177.64973197330806</v>
      </c>
      <c r="W8" s="6">
        <v>166.94794089057868</v>
      </c>
      <c r="X8" s="6">
        <v>92.035403311472862</v>
      </c>
      <c r="Y8" s="6">
        <v>160.52686624094102</v>
      </c>
      <c r="Z8" s="6">
        <v>100.59683617765639</v>
      </c>
      <c r="AA8" s="6">
        <v>276.10620993441859</v>
      </c>
      <c r="AB8" s="6"/>
      <c r="AC8" s="6"/>
      <c r="AD8" s="22">
        <f t="shared" si="0"/>
        <v>8436.2219105155873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5">
        <v>166.94794089057868</v>
      </c>
      <c r="D9" s="5">
        <v>22.473761273731743</v>
      </c>
      <c r="E9" s="5">
        <v>26.754477706823504</v>
      </c>
      <c r="F9" s="5">
        <v>97.386298852837555</v>
      </c>
      <c r="G9" s="5">
        <v>124.14077655966106</v>
      </c>
      <c r="H9" s="5">
        <v>2047.2526341261346</v>
      </c>
      <c r="I9" s="5">
        <v>410.94877757680905</v>
      </c>
      <c r="J9" s="5">
        <v>306.07122496606092</v>
      </c>
      <c r="K9" s="5">
        <v>183.00062751467277</v>
      </c>
      <c r="L9" s="5">
        <v>358.51000127143499</v>
      </c>
      <c r="M9" s="5">
        <v>176.57955286503514</v>
      </c>
      <c r="N9" s="5">
        <v>347.80821018870552</v>
      </c>
      <c r="O9" s="5">
        <v>405.59788203544434</v>
      </c>
      <c r="P9" s="5">
        <v>82.403791337016401</v>
      </c>
      <c r="Q9" s="5">
        <v>88.824865986654032</v>
      </c>
      <c r="R9" s="5">
        <v>224.73761273731745</v>
      </c>
      <c r="S9" s="5">
        <v>306.07122496606092</v>
      </c>
      <c r="T9" s="5">
        <v>150.89525426648456</v>
      </c>
      <c r="U9" s="6">
        <v>164.8075826740328</v>
      </c>
      <c r="V9" s="6">
        <v>140.19346318375517</v>
      </c>
      <c r="W9" s="6">
        <v>117.71970191002342</v>
      </c>
      <c r="X9" s="6">
        <v>71.702000254286986</v>
      </c>
      <c r="Y9" s="6">
        <v>84.544149553562278</v>
      </c>
      <c r="Z9" s="6">
        <v>84.544149553562278</v>
      </c>
      <c r="AA9" s="6">
        <v>272.89567260959979</v>
      </c>
      <c r="AB9" s="6"/>
      <c r="AC9" s="6"/>
      <c r="AD9" s="22">
        <f t="shared" si="0"/>
        <v>6462.8116348602844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5">
        <v>283.59746369232914</v>
      </c>
      <c r="D10" s="5">
        <v>70.631821146014047</v>
      </c>
      <c r="E10" s="5">
        <v>41.73698522264467</v>
      </c>
      <c r="F10" s="5">
        <v>13.912328407548223</v>
      </c>
      <c r="G10" s="5">
        <v>40.666806114371731</v>
      </c>
      <c r="H10" s="5">
        <v>1190.0391683995097</v>
      </c>
      <c r="I10" s="5">
        <v>231.15868738695508</v>
      </c>
      <c r="J10" s="5">
        <v>241.86047846968449</v>
      </c>
      <c r="K10" s="5">
        <v>192.63223948912923</v>
      </c>
      <c r="L10" s="5">
        <v>355.29946394661613</v>
      </c>
      <c r="M10" s="5">
        <v>110.22844815211285</v>
      </c>
      <c r="N10" s="5">
        <v>352.08892662179733</v>
      </c>
      <c r="O10" s="5">
        <v>256.84298598550566</v>
      </c>
      <c r="P10" s="5">
        <v>70.631821146014047</v>
      </c>
      <c r="Q10" s="5">
        <v>57.78967184673877</v>
      </c>
      <c r="R10" s="5">
        <v>158.38650802439514</v>
      </c>
      <c r="S10" s="5">
        <v>174.43919464848923</v>
      </c>
      <c r="T10" s="5">
        <v>134.84256764239046</v>
      </c>
      <c r="U10" s="6">
        <v>89.895045094926971</v>
      </c>
      <c r="V10" s="6">
        <v>74.912537579105816</v>
      </c>
      <c r="W10" s="6">
        <v>128.42149299275283</v>
      </c>
      <c r="X10" s="6">
        <v>18.193044840639985</v>
      </c>
      <c r="Y10" s="6">
        <v>26.754477706823504</v>
      </c>
      <c r="Z10" s="6">
        <v>62.070388279830532</v>
      </c>
      <c r="AA10" s="6">
        <v>187.28134394776455</v>
      </c>
      <c r="AB10" s="6"/>
      <c r="AC10" s="6"/>
      <c r="AD10" s="22">
        <f t="shared" si="0"/>
        <v>4564.3138967840896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5">
        <v>631.40567388103466</v>
      </c>
      <c r="D11" s="5">
        <v>164.8075826740328</v>
      </c>
      <c r="E11" s="5">
        <v>128.42149299275283</v>
      </c>
      <c r="F11" s="5">
        <v>32.105373248188208</v>
      </c>
      <c r="G11" s="5">
        <v>9.6316119744564617</v>
      </c>
      <c r="H11" s="5">
        <v>2033.3403057185865</v>
      </c>
      <c r="I11" s="5">
        <v>324.2642698067009</v>
      </c>
      <c r="J11" s="5">
        <v>364.93107592107259</v>
      </c>
      <c r="K11" s="5">
        <v>425.93128509263016</v>
      </c>
      <c r="L11" s="5">
        <v>682.77427107813594</v>
      </c>
      <c r="M11" s="5">
        <v>263.26406063514327</v>
      </c>
      <c r="N11" s="5">
        <v>729.86215184214518</v>
      </c>
      <c r="O11" s="5">
        <v>301.79050853296911</v>
      </c>
      <c r="P11" s="5">
        <v>281.45710547578324</v>
      </c>
      <c r="Q11" s="5">
        <v>122.00041834311519</v>
      </c>
      <c r="R11" s="5">
        <v>312.49229961569853</v>
      </c>
      <c r="S11" s="5">
        <v>258.98334420205157</v>
      </c>
      <c r="T11" s="5">
        <v>199.05331413876689</v>
      </c>
      <c r="U11" s="6">
        <v>172.29883643194336</v>
      </c>
      <c r="V11" s="6">
        <v>95.245940636291664</v>
      </c>
      <c r="W11" s="6">
        <v>155.17597069957634</v>
      </c>
      <c r="X11" s="6">
        <v>115.57934369347754</v>
      </c>
      <c r="Y11" s="6">
        <v>144.47417961684693</v>
      </c>
      <c r="Z11" s="6">
        <v>138.05310496720929</v>
      </c>
      <c r="AA11" s="6">
        <v>358.51000127143499</v>
      </c>
      <c r="AB11" s="6"/>
      <c r="AC11" s="6"/>
      <c r="AD11" s="22">
        <f t="shared" si="0"/>
        <v>8445.8535224900443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5">
        <v>7103.8489207157772</v>
      </c>
      <c r="D12" s="5">
        <v>2405.7626353975693</v>
      </c>
      <c r="E12" s="5">
        <v>2460.3417699194897</v>
      </c>
      <c r="F12" s="5">
        <v>1458.6541245760177</v>
      </c>
      <c r="G12" s="5">
        <v>2125.3757090300592</v>
      </c>
      <c r="H12" s="5">
        <v>6533.4434560063</v>
      </c>
      <c r="I12" s="5">
        <v>561.84403184329358</v>
      </c>
      <c r="J12" s="5">
        <v>1048.7755261074815</v>
      </c>
      <c r="K12" s="5">
        <v>2166.042515144431</v>
      </c>
      <c r="L12" s="5">
        <v>1615.9704534921395</v>
      </c>
      <c r="M12" s="5">
        <v>1446.8821543850152</v>
      </c>
      <c r="N12" s="5">
        <v>1824.6553796053631</v>
      </c>
      <c r="O12" s="5">
        <v>1867.4625439362806</v>
      </c>
      <c r="P12" s="5">
        <v>2854.1676817639318</v>
      </c>
      <c r="Q12" s="5">
        <v>2718.2549350132681</v>
      </c>
      <c r="R12" s="5">
        <v>13604.116824365618</v>
      </c>
      <c r="S12" s="5">
        <v>6004.7749765194676</v>
      </c>
      <c r="T12" s="5">
        <v>18401.729766753208</v>
      </c>
      <c r="U12" s="6">
        <v>14062.153482706433</v>
      </c>
      <c r="V12" s="6">
        <v>6854.4971884881825</v>
      </c>
      <c r="W12" s="6">
        <v>17446.059823065472</v>
      </c>
      <c r="X12" s="6">
        <v>10160.280453943293</v>
      </c>
      <c r="Y12" s="6">
        <v>15212.596024099845</v>
      </c>
      <c r="Z12" s="6">
        <v>13539.90607786924</v>
      </c>
      <c r="AA12" s="6">
        <v>17726.44674943298</v>
      </c>
      <c r="AB12" s="6"/>
      <c r="AC12" s="6"/>
      <c r="AD12" s="22">
        <f t="shared" si="0"/>
        <v>171204.04320418014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5">
        <v>638.89692763894539</v>
      </c>
      <c r="D13" s="5">
        <v>359.58018037970788</v>
      </c>
      <c r="E13" s="5">
        <v>305.00104585778797</v>
      </c>
      <c r="F13" s="5">
        <v>306.07122496606092</v>
      </c>
      <c r="G13" s="5">
        <v>349.94856840525142</v>
      </c>
      <c r="H13" s="5">
        <v>555.42295719365598</v>
      </c>
      <c r="I13" s="5">
        <v>4.2807164330917606</v>
      </c>
      <c r="J13" s="5">
        <v>57.78967184673877</v>
      </c>
      <c r="K13" s="5">
        <v>181.93044840639985</v>
      </c>
      <c r="L13" s="5">
        <v>342.45731464734092</v>
      </c>
      <c r="M13" s="5">
        <v>174.43919464848923</v>
      </c>
      <c r="N13" s="5">
        <v>279.31674725923739</v>
      </c>
      <c r="O13" s="5">
        <v>37.456268789552908</v>
      </c>
      <c r="P13" s="5">
        <v>62.070388279830532</v>
      </c>
      <c r="Q13" s="5">
        <v>41.73698522264467</v>
      </c>
      <c r="R13" s="5">
        <v>223.66743362904452</v>
      </c>
      <c r="S13" s="5">
        <v>35.315910573007024</v>
      </c>
      <c r="T13" s="5">
        <v>162.66722445748692</v>
      </c>
      <c r="U13" s="6">
        <v>179.79009018985394</v>
      </c>
      <c r="V13" s="6">
        <v>142.33382140030105</v>
      </c>
      <c r="W13" s="6">
        <v>160.52686624094102</v>
      </c>
      <c r="X13" s="6">
        <v>42.807164330917615</v>
      </c>
      <c r="Y13" s="6">
        <v>154.10579159130339</v>
      </c>
      <c r="Z13" s="6">
        <v>146.6145378333928</v>
      </c>
      <c r="AA13" s="6">
        <v>140.19346318375517</v>
      </c>
      <c r="AB13" s="6"/>
      <c r="AC13" s="6"/>
      <c r="AD13" s="22">
        <f t="shared" si="0"/>
        <v>5084.420943404738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5">
        <v>562.91421095156647</v>
      </c>
      <c r="D14" s="5">
        <v>377.77322522034791</v>
      </c>
      <c r="E14" s="5">
        <v>347.80821018870552</v>
      </c>
      <c r="F14" s="5">
        <v>292.15889655851271</v>
      </c>
      <c r="G14" s="5">
        <v>480.51041961455019</v>
      </c>
      <c r="H14" s="5">
        <v>1233.9165118387</v>
      </c>
      <c r="I14" s="5">
        <v>83.473970445289339</v>
      </c>
      <c r="J14" s="5">
        <v>12.842149299275283</v>
      </c>
      <c r="K14" s="5">
        <v>104.87755261074814</v>
      </c>
      <c r="L14" s="5">
        <v>175.50937375676219</v>
      </c>
      <c r="M14" s="5">
        <v>135.91274675066342</v>
      </c>
      <c r="N14" s="5">
        <v>295.36943388333151</v>
      </c>
      <c r="O14" s="5">
        <v>155.17597069957634</v>
      </c>
      <c r="P14" s="5">
        <v>96.316119744564617</v>
      </c>
      <c r="Q14" s="5">
        <v>53.508955413647008</v>
      </c>
      <c r="R14" s="5">
        <v>372.4223296789832</v>
      </c>
      <c r="S14" s="5">
        <v>149.82507515821163</v>
      </c>
      <c r="T14" s="5">
        <v>233.29904560350096</v>
      </c>
      <c r="U14" s="6">
        <v>257.91316509377862</v>
      </c>
      <c r="V14" s="6">
        <v>132.70220942584459</v>
      </c>
      <c r="W14" s="6">
        <v>205.47438878840453</v>
      </c>
      <c r="X14" s="6">
        <v>156.24614980784926</v>
      </c>
      <c r="Y14" s="6">
        <v>105.94773171902108</v>
      </c>
      <c r="Z14" s="6">
        <v>180.86026929812689</v>
      </c>
      <c r="AA14" s="6">
        <v>303.93086674951502</v>
      </c>
      <c r="AB14" s="6"/>
      <c r="AC14" s="6"/>
      <c r="AD14" s="22">
        <f t="shared" si="0"/>
        <v>6506.6889782994758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5">
        <v>746.98501757451231</v>
      </c>
      <c r="D15" s="5">
        <v>486.93149426418785</v>
      </c>
      <c r="E15" s="5">
        <v>223.66743362904452</v>
      </c>
      <c r="F15" s="5">
        <v>286.80800101714794</v>
      </c>
      <c r="G15" s="5">
        <v>478.37006139800428</v>
      </c>
      <c r="H15" s="5">
        <v>2358.6747546335605</v>
      </c>
      <c r="I15" s="5">
        <v>203.33403057185865</v>
      </c>
      <c r="J15" s="5">
        <v>118.78988101829637</v>
      </c>
      <c r="K15" s="5">
        <v>5.3508955413647019</v>
      </c>
      <c r="L15" s="5">
        <v>78.123074903924632</v>
      </c>
      <c r="M15" s="5">
        <v>168.01811999885163</v>
      </c>
      <c r="N15" s="5">
        <v>230.08850827868213</v>
      </c>
      <c r="O15" s="5">
        <v>260.05352331032447</v>
      </c>
      <c r="P15" s="5">
        <v>239.72012025313862</v>
      </c>
      <c r="Q15" s="5">
        <v>95.245940636291664</v>
      </c>
      <c r="R15" s="5">
        <v>284.6676428006021</v>
      </c>
      <c r="S15" s="5">
        <v>310.35194139915268</v>
      </c>
      <c r="T15" s="5">
        <v>389.54519541135022</v>
      </c>
      <c r="U15" s="6">
        <v>203.33403057185865</v>
      </c>
      <c r="V15" s="6">
        <v>270.75531439305388</v>
      </c>
      <c r="W15" s="6">
        <v>361.72053859625379</v>
      </c>
      <c r="X15" s="6">
        <v>111.29862726038579</v>
      </c>
      <c r="Y15" s="6">
        <v>183.00062751467277</v>
      </c>
      <c r="Z15" s="6">
        <v>242.93065757795745</v>
      </c>
      <c r="AA15" s="6">
        <v>575.75636025084179</v>
      </c>
      <c r="AB15" s="6"/>
      <c r="AC15" s="6"/>
      <c r="AD15" s="22">
        <f t="shared" si="0"/>
        <v>8913.5217928053189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5">
        <v>591.80904687493592</v>
      </c>
      <c r="D16" s="5">
        <v>421.65056865953841</v>
      </c>
      <c r="E16" s="5">
        <v>357.43982216316203</v>
      </c>
      <c r="F16" s="5">
        <v>364.93107592107259</v>
      </c>
      <c r="G16" s="5">
        <v>580.03707668393361</v>
      </c>
      <c r="H16" s="5">
        <v>2029.0595892854947</v>
      </c>
      <c r="I16" s="5">
        <v>326.40462802324674</v>
      </c>
      <c r="J16" s="5">
        <v>188.35152305603748</v>
      </c>
      <c r="K16" s="5">
        <v>65.280925604649354</v>
      </c>
      <c r="L16" s="5">
        <v>9.6316119744564617</v>
      </c>
      <c r="M16" s="5">
        <v>73.842358470832878</v>
      </c>
      <c r="N16" s="5">
        <v>288.94835923369385</v>
      </c>
      <c r="O16" s="5">
        <v>287.8781801254209</v>
      </c>
      <c r="P16" s="5">
        <v>236.50958292831979</v>
      </c>
      <c r="Q16" s="5">
        <v>79.193254012197571</v>
      </c>
      <c r="R16" s="5">
        <v>305.00104585778797</v>
      </c>
      <c r="S16" s="5">
        <v>265.40441885168917</v>
      </c>
      <c r="T16" s="5">
        <v>326.40462802324674</v>
      </c>
      <c r="U16" s="6">
        <v>237.57976203659274</v>
      </c>
      <c r="V16" s="6">
        <v>147.68471694166576</v>
      </c>
      <c r="W16" s="6">
        <v>291.08871745023976</v>
      </c>
      <c r="X16" s="6">
        <v>96.316119744564617</v>
      </c>
      <c r="Y16" s="6">
        <v>185.14098573121868</v>
      </c>
      <c r="Z16" s="6">
        <v>192.63223948912923</v>
      </c>
      <c r="AA16" s="6">
        <v>344.59767286388671</v>
      </c>
      <c r="AB16" s="6"/>
      <c r="AC16" s="6"/>
      <c r="AD16" s="22">
        <f t="shared" si="0"/>
        <v>8292.8179100070138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5">
        <v>555.42295719365598</v>
      </c>
      <c r="D17" s="5">
        <v>280.38692636751034</v>
      </c>
      <c r="E17" s="5">
        <v>238.64994114486566</v>
      </c>
      <c r="F17" s="5">
        <v>155.17597069957634</v>
      </c>
      <c r="G17" s="5">
        <v>312.49229961569853</v>
      </c>
      <c r="H17" s="5">
        <v>1571.0229309446761</v>
      </c>
      <c r="I17" s="5">
        <v>149.82507515821163</v>
      </c>
      <c r="J17" s="5">
        <v>130.56185120929871</v>
      </c>
      <c r="K17" s="5">
        <v>131.63203031757163</v>
      </c>
      <c r="L17" s="5">
        <v>88.824865986654032</v>
      </c>
      <c r="M17" s="5">
        <v>5.3508955413647019</v>
      </c>
      <c r="N17" s="5">
        <v>23.543940382004685</v>
      </c>
      <c r="O17" s="5">
        <v>207.61474700495043</v>
      </c>
      <c r="P17" s="5">
        <v>93.105582419745801</v>
      </c>
      <c r="Q17" s="5">
        <v>107.01791082729402</v>
      </c>
      <c r="R17" s="5">
        <v>290.0185383419668</v>
      </c>
      <c r="S17" s="5">
        <v>80.263433120470509</v>
      </c>
      <c r="T17" s="5">
        <v>233.29904560350096</v>
      </c>
      <c r="U17" s="6">
        <v>147.68471694166576</v>
      </c>
      <c r="V17" s="6">
        <v>229.0183291704092</v>
      </c>
      <c r="W17" s="6">
        <v>194.77259770567511</v>
      </c>
      <c r="X17" s="6">
        <v>77.052895795651693</v>
      </c>
      <c r="Y17" s="6">
        <v>126.28113477620694</v>
      </c>
      <c r="Z17" s="6">
        <v>222.59725452077157</v>
      </c>
      <c r="AA17" s="6">
        <v>256.84298598550566</v>
      </c>
      <c r="AB17" s="6"/>
      <c r="AC17" s="6"/>
      <c r="AD17" s="22">
        <f t="shared" si="0"/>
        <v>5908.4588567749033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5">
        <v>750.19555489933111</v>
      </c>
      <c r="D18" s="5">
        <v>505.12453910482776</v>
      </c>
      <c r="E18" s="5">
        <v>402.38734471062554</v>
      </c>
      <c r="F18" s="5">
        <v>458.03665834081841</v>
      </c>
      <c r="G18" s="5">
        <v>740.56394292487471</v>
      </c>
      <c r="H18" s="5">
        <v>2057.954425208864</v>
      </c>
      <c r="I18" s="5">
        <v>316.77301604879028</v>
      </c>
      <c r="J18" s="5">
        <v>266.47459795996213</v>
      </c>
      <c r="K18" s="5">
        <v>287.8781801254209</v>
      </c>
      <c r="L18" s="5">
        <v>363.86089681279969</v>
      </c>
      <c r="M18" s="5">
        <v>73.842358470832878</v>
      </c>
      <c r="N18" s="5">
        <v>9.6316119744564617</v>
      </c>
      <c r="O18" s="5">
        <v>260.05352331032447</v>
      </c>
      <c r="P18" s="5">
        <v>211.89546343804216</v>
      </c>
      <c r="Q18" s="5">
        <v>57.78967184673877</v>
      </c>
      <c r="R18" s="5">
        <v>393.82591184444198</v>
      </c>
      <c r="S18" s="5">
        <v>188.35152305603748</v>
      </c>
      <c r="T18" s="5">
        <v>404.52770292717139</v>
      </c>
      <c r="U18" s="6">
        <v>378.84340432862086</v>
      </c>
      <c r="V18" s="6">
        <v>262.19388152687037</v>
      </c>
      <c r="W18" s="6">
        <v>340.31695643079502</v>
      </c>
      <c r="X18" s="6">
        <v>105.94773171902108</v>
      </c>
      <c r="Y18" s="6">
        <v>246.14119490277625</v>
      </c>
      <c r="Z18" s="6">
        <v>222.59725452077157</v>
      </c>
      <c r="AA18" s="6">
        <v>550.07206165229127</v>
      </c>
      <c r="AB18" s="6"/>
      <c r="AC18" s="6"/>
      <c r="AD18" s="22">
        <f t="shared" si="0"/>
        <v>9855.2794080855092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5">
        <v>501.91400178000896</v>
      </c>
      <c r="D19" s="5">
        <v>527.59830037855954</v>
      </c>
      <c r="E19" s="5">
        <v>352.08892662179733</v>
      </c>
      <c r="F19" s="5">
        <v>258.98334420205157</v>
      </c>
      <c r="G19" s="5">
        <v>295.36943388333151</v>
      </c>
      <c r="H19" s="5">
        <v>1708.0058568036125</v>
      </c>
      <c r="I19" s="5">
        <v>48.158059872282308</v>
      </c>
      <c r="J19" s="5">
        <v>158.38650802439514</v>
      </c>
      <c r="K19" s="5">
        <v>260.05352331032447</v>
      </c>
      <c r="L19" s="5">
        <v>269.68513528478093</v>
      </c>
      <c r="M19" s="5">
        <v>149.82507515821163</v>
      </c>
      <c r="N19" s="5">
        <v>218.31653808767982</v>
      </c>
      <c r="O19" s="5">
        <v>16.052686624094104</v>
      </c>
      <c r="P19" s="5">
        <v>466.59809120700191</v>
      </c>
      <c r="Q19" s="5">
        <v>715.94982343459708</v>
      </c>
      <c r="R19" s="5">
        <v>2657.2547258417103</v>
      </c>
      <c r="S19" s="5">
        <v>848.65203286044164</v>
      </c>
      <c r="T19" s="5">
        <v>3717.8022221401939</v>
      </c>
      <c r="U19" s="6">
        <v>2731.0970843125438</v>
      </c>
      <c r="V19" s="6">
        <v>1014.5297946427473</v>
      </c>
      <c r="W19" s="6">
        <v>2416.4644264802992</v>
      </c>
      <c r="X19" s="6">
        <v>1457.5839454677443</v>
      </c>
      <c r="Y19" s="6">
        <v>2138.2178583293348</v>
      </c>
      <c r="Z19" s="6">
        <v>1744.3919464848925</v>
      </c>
      <c r="AA19" s="6">
        <v>2694.710994631263</v>
      </c>
      <c r="AB19" s="6"/>
      <c r="AC19" s="6"/>
      <c r="AD19" s="22">
        <f t="shared" si="0"/>
        <v>27367.690335863899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5">
        <v>209.75510522149628</v>
      </c>
      <c r="D20" s="5">
        <v>188.35152305603748</v>
      </c>
      <c r="E20" s="5">
        <v>95.245940636291664</v>
      </c>
      <c r="F20" s="5">
        <v>101.66701528592932</v>
      </c>
      <c r="G20" s="5">
        <v>395.96627006098788</v>
      </c>
      <c r="H20" s="5">
        <v>2460.3417699194897</v>
      </c>
      <c r="I20" s="5">
        <v>122.00041834311519</v>
      </c>
      <c r="J20" s="5">
        <v>87.754686878381094</v>
      </c>
      <c r="K20" s="5">
        <v>216.17617987113391</v>
      </c>
      <c r="L20" s="5">
        <v>222.59725452077157</v>
      </c>
      <c r="M20" s="5">
        <v>81.333612228743462</v>
      </c>
      <c r="N20" s="5">
        <v>258.98334420205157</v>
      </c>
      <c r="O20" s="5">
        <v>410.94877757680905</v>
      </c>
      <c r="P20" s="5">
        <v>42.807164330917615</v>
      </c>
      <c r="Q20" s="5">
        <v>634.61621120585357</v>
      </c>
      <c r="R20" s="5">
        <v>1754.023558459349</v>
      </c>
      <c r="S20" s="5">
        <v>1251.039377571067</v>
      </c>
      <c r="T20" s="5">
        <v>2532.0437701737765</v>
      </c>
      <c r="U20" s="6">
        <v>1482.1980649580221</v>
      </c>
      <c r="V20" s="6">
        <v>660.3005098044041</v>
      </c>
      <c r="W20" s="6">
        <v>1279.9342134944366</v>
      </c>
      <c r="X20" s="6">
        <v>819.75719693707219</v>
      </c>
      <c r="Y20" s="6">
        <v>1197.5304221574202</v>
      </c>
      <c r="Z20" s="6">
        <v>1057.3369589736649</v>
      </c>
      <c r="AA20" s="6">
        <v>1924.1820366747465</v>
      </c>
      <c r="AB20" s="6"/>
      <c r="AC20" s="6"/>
      <c r="AD20" s="22">
        <f t="shared" si="0"/>
        <v>19486.89138254197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5">
        <v>104.87755261074814</v>
      </c>
      <c r="D21" s="5">
        <v>131.63203031757163</v>
      </c>
      <c r="E21" s="5">
        <v>66.351104712922293</v>
      </c>
      <c r="F21" s="5">
        <v>70.631821146014047</v>
      </c>
      <c r="G21" s="5">
        <v>162.66722445748692</v>
      </c>
      <c r="H21" s="5">
        <v>2288.0429334875462</v>
      </c>
      <c r="I21" s="5">
        <v>49.228238980555247</v>
      </c>
      <c r="J21" s="5">
        <v>22.473761273731743</v>
      </c>
      <c r="K21" s="5">
        <v>50.298418088828193</v>
      </c>
      <c r="L21" s="5">
        <v>59.930030063284654</v>
      </c>
      <c r="M21" s="5">
        <v>120.93023923484225</v>
      </c>
      <c r="N21" s="5">
        <v>46.017701655736431</v>
      </c>
      <c r="O21" s="5">
        <v>740.56394292487471</v>
      </c>
      <c r="P21" s="5">
        <v>575.75636025084179</v>
      </c>
      <c r="Q21" s="5">
        <v>19.263223948912923</v>
      </c>
      <c r="R21" s="5">
        <v>75.982716687378755</v>
      </c>
      <c r="S21" s="5">
        <v>240.79029936141157</v>
      </c>
      <c r="T21" s="5">
        <v>654.94961426303939</v>
      </c>
      <c r="U21" s="6">
        <v>440.91379260845139</v>
      </c>
      <c r="V21" s="6">
        <v>328.54498623979265</v>
      </c>
      <c r="W21" s="6">
        <v>418.44003133471961</v>
      </c>
      <c r="X21" s="6">
        <v>327.4748071315197</v>
      </c>
      <c r="Y21" s="6">
        <v>497.63328534691721</v>
      </c>
      <c r="Z21" s="6">
        <v>591.80904687493592</v>
      </c>
      <c r="AA21" s="6">
        <v>553.28259897711007</v>
      </c>
      <c r="AB21" s="6"/>
      <c r="AC21" s="6"/>
      <c r="AD21" s="22">
        <f t="shared" si="0"/>
        <v>8638.4857619791746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5">
        <v>302.86068764124207</v>
      </c>
      <c r="D22" s="5">
        <v>235.43940382004683</v>
      </c>
      <c r="E22" s="5">
        <v>288.94835923369385</v>
      </c>
      <c r="F22" s="5">
        <v>226.8779709538633</v>
      </c>
      <c r="G22" s="5">
        <v>408.8084193602632</v>
      </c>
      <c r="H22" s="5">
        <v>13330.150972647743</v>
      </c>
      <c r="I22" s="5">
        <v>329.6151653480656</v>
      </c>
      <c r="J22" s="5">
        <v>324.2642698067009</v>
      </c>
      <c r="K22" s="5">
        <v>333.89588178115736</v>
      </c>
      <c r="L22" s="5">
        <v>308.21158318260677</v>
      </c>
      <c r="M22" s="5">
        <v>337.10641910597622</v>
      </c>
      <c r="N22" s="5">
        <v>362.79071770452674</v>
      </c>
      <c r="O22" s="5">
        <v>3443.8363704223216</v>
      </c>
      <c r="P22" s="5">
        <v>1996.9542160373064</v>
      </c>
      <c r="Q22" s="5">
        <v>101.66701528592932</v>
      </c>
      <c r="R22" s="5">
        <v>78.123074903924632</v>
      </c>
      <c r="S22" s="5">
        <v>850.79239107698754</v>
      </c>
      <c r="T22" s="5">
        <v>3314.3446983212962</v>
      </c>
      <c r="U22" s="6">
        <v>1542.128095021307</v>
      </c>
      <c r="V22" s="6">
        <v>998.47710801865321</v>
      </c>
      <c r="W22" s="6">
        <v>1643.7951103072362</v>
      </c>
      <c r="X22" s="6">
        <v>893.59955540790509</v>
      </c>
      <c r="Y22" s="6">
        <v>1392.3030198630954</v>
      </c>
      <c r="Z22" s="6">
        <v>1736.900692726982</v>
      </c>
      <c r="AA22" s="6">
        <v>2659.3950840582561</v>
      </c>
      <c r="AB22" s="6"/>
      <c r="AC22" s="6"/>
      <c r="AD22" s="22">
        <f t="shared" si="0"/>
        <v>37441.286282037094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5">
        <v>189.42170216431043</v>
      </c>
      <c r="D23" s="5">
        <v>275.03603082614563</v>
      </c>
      <c r="E23" s="5">
        <v>246.14119490277625</v>
      </c>
      <c r="F23" s="5">
        <v>196.91295592222099</v>
      </c>
      <c r="G23" s="5">
        <v>225.8077918455904</v>
      </c>
      <c r="H23" s="5">
        <v>6564.4786501462149</v>
      </c>
      <c r="I23" s="5">
        <v>70.631821146014047</v>
      </c>
      <c r="J23" s="5">
        <v>201.19367235531277</v>
      </c>
      <c r="K23" s="5">
        <v>352.08892662179733</v>
      </c>
      <c r="L23" s="5">
        <v>219.38671719595274</v>
      </c>
      <c r="M23" s="5">
        <v>84.544149553562278</v>
      </c>
      <c r="N23" s="5">
        <v>219.38671719595274</v>
      </c>
      <c r="O23" s="5">
        <v>890.38901808308628</v>
      </c>
      <c r="P23" s="5">
        <v>1215.7234669980601</v>
      </c>
      <c r="Q23" s="5">
        <v>172.29883643194336</v>
      </c>
      <c r="R23" s="5">
        <v>749.12537579105822</v>
      </c>
      <c r="S23" s="5">
        <v>16.052686624094104</v>
      </c>
      <c r="T23" s="5">
        <v>1029.5123021585684</v>
      </c>
      <c r="U23" s="5">
        <v>751.26573400760412</v>
      </c>
      <c r="V23" s="5">
        <v>375.63286700380206</v>
      </c>
      <c r="W23" s="5">
        <v>1362.338004831453</v>
      </c>
      <c r="X23" s="5">
        <v>817.6168387205264</v>
      </c>
      <c r="Y23" s="5">
        <v>1449.0225126015609</v>
      </c>
      <c r="Z23" s="5">
        <v>1794.6903645737207</v>
      </c>
      <c r="AA23" s="5">
        <v>1580.6545429191326</v>
      </c>
      <c r="AB23" s="5"/>
      <c r="AC23" s="6"/>
      <c r="AD23" s="22">
        <f t="shared" si="0"/>
        <v>21049.352880620456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5">
        <v>254.70262776895979</v>
      </c>
      <c r="D24" s="5">
        <v>311.42212050742563</v>
      </c>
      <c r="E24" s="5">
        <v>131.63203031757163</v>
      </c>
      <c r="F24" s="5">
        <v>148.75489604993871</v>
      </c>
      <c r="G24" s="5">
        <v>291.08871745023976</v>
      </c>
      <c r="H24" s="5">
        <v>18689.60794687863</v>
      </c>
      <c r="I24" s="5">
        <v>211.89546343804216</v>
      </c>
      <c r="J24" s="5">
        <v>209.75510522149628</v>
      </c>
      <c r="K24" s="5">
        <v>456.96647923254545</v>
      </c>
      <c r="L24" s="5">
        <v>352.08892662179733</v>
      </c>
      <c r="M24" s="5">
        <v>218.31653808767982</v>
      </c>
      <c r="N24" s="5">
        <v>394.89609095271493</v>
      </c>
      <c r="O24" s="5">
        <v>4431.611687358245</v>
      </c>
      <c r="P24" s="5">
        <v>2718.2549350132681</v>
      </c>
      <c r="Q24" s="5">
        <v>624.98459923139706</v>
      </c>
      <c r="R24" s="5">
        <v>2636.9213227845248</v>
      </c>
      <c r="S24" s="5">
        <v>858.28364483489804</v>
      </c>
      <c r="T24" s="5">
        <v>100.59683617765639</v>
      </c>
      <c r="U24" s="6">
        <v>1216.793646106333</v>
      </c>
      <c r="V24" s="6">
        <v>740.56394292487471</v>
      </c>
      <c r="W24" s="6">
        <v>1902.7784545092877</v>
      </c>
      <c r="X24" s="6">
        <v>1130.1091383362248</v>
      </c>
      <c r="Y24" s="6">
        <v>1726.1989016442524</v>
      </c>
      <c r="Z24" s="6">
        <v>1780.7780361661726</v>
      </c>
      <c r="AA24" s="6">
        <v>2344.7624262260119</v>
      </c>
      <c r="AB24" s="6"/>
      <c r="AC24" s="6"/>
      <c r="AD24" s="22">
        <f t="shared" si="0"/>
        <v>43883.764513840193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5">
        <v>189.42170216431043</v>
      </c>
      <c r="D25" s="5">
        <v>145.54435872511988</v>
      </c>
      <c r="E25" s="5">
        <v>110.22844815211285</v>
      </c>
      <c r="F25" s="5">
        <v>97.386298852837555</v>
      </c>
      <c r="G25" s="5">
        <v>186.2111648394916</v>
      </c>
      <c r="H25" s="5">
        <v>14814.489395822313</v>
      </c>
      <c r="I25" s="5">
        <v>253.63244866068683</v>
      </c>
      <c r="J25" s="5">
        <v>240.79029936141157</v>
      </c>
      <c r="K25" s="5">
        <v>189.42170216431043</v>
      </c>
      <c r="L25" s="5">
        <v>313.56247872397148</v>
      </c>
      <c r="M25" s="5">
        <v>129.49167210102578</v>
      </c>
      <c r="N25" s="5">
        <v>475.15952407318548</v>
      </c>
      <c r="O25" s="5">
        <v>3593.6614455805329</v>
      </c>
      <c r="P25" s="5">
        <v>1862.1116483949158</v>
      </c>
      <c r="Q25" s="5">
        <v>431.28218063399493</v>
      </c>
      <c r="R25" s="5">
        <v>1246.7586611379754</v>
      </c>
      <c r="S25" s="5">
        <v>749.12537579105822</v>
      </c>
      <c r="T25" s="5">
        <v>1123.6880636865872</v>
      </c>
      <c r="U25" s="6">
        <v>97.386298852837555</v>
      </c>
      <c r="V25" s="6">
        <v>301.79050853296911</v>
      </c>
      <c r="W25" s="6">
        <v>1121.5477054700414</v>
      </c>
      <c r="X25" s="6">
        <v>540.44044967783475</v>
      </c>
      <c r="Y25" s="6">
        <v>956.74012279600856</v>
      </c>
      <c r="Z25" s="6">
        <v>1070.1791082729401</v>
      </c>
      <c r="AA25" s="6">
        <v>1868.5327230445537</v>
      </c>
      <c r="AB25" s="6"/>
      <c r="AC25" s="6"/>
      <c r="AD25" s="22">
        <f t="shared" si="0"/>
        <v>32108.583785513023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5">
        <v>84.544149553562278</v>
      </c>
      <c r="D26" s="5">
        <v>187.28134394776455</v>
      </c>
      <c r="E26" s="5">
        <v>151.96543337475751</v>
      </c>
      <c r="F26" s="5">
        <v>95.245940636291664</v>
      </c>
      <c r="G26" s="5">
        <v>84.544149553562278</v>
      </c>
      <c r="H26" s="5">
        <v>7187.3228911610659</v>
      </c>
      <c r="I26" s="5">
        <v>114.5091645852046</v>
      </c>
      <c r="J26" s="5">
        <v>180.86026929812689</v>
      </c>
      <c r="K26" s="5">
        <v>207.61474700495043</v>
      </c>
      <c r="L26" s="5">
        <v>173.36901554021631</v>
      </c>
      <c r="M26" s="5">
        <v>211.89546343804216</v>
      </c>
      <c r="N26" s="5">
        <v>283.59746369232914</v>
      </c>
      <c r="O26" s="5">
        <v>1380.5310496720929</v>
      </c>
      <c r="P26" s="5">
        <v>779.09039082270044</v>
      </c>
      <c r="Q26" s="5">
        <v>374.56268789552911</v>
      </c>
      <c r="R26" s="5">
        <v>977.07352585319438</v>
      </c>
      <c r="S26" s="5">
        <v>390.61537451962317</v>
      </c>
      <c r="T26" s="5">
        <v>668.86194267058761</v>
      </c>
      <c r="U26" s="6">
        <v>336.03623999770326</v>
      </c>
      <c r="V26" s="6">
        <v>20.333403057185865</v>
      </c>
      <c r="W26" s="6">
        <v>773.73949528133585</v>
      </c>
      <c r="X26" s="6">
        <v>492.2823898055525</v>
      </c>
      <c r="Y26" s="6">
        <v>1171.8461235588695</v>
      </c>
      <c r="Z26" s="6">
        <v>1406.2153482706435</v>
      </c>
      <c r="AA26" s="6">
        <v>989.9156751524697</v>
      </c>
      <c r="AB26" s="6"/>
      <c r="AC26" s="6"/>
      <c r="AD26" s="22">
        <f t="shared" si="0"/>
        <v>18723.853678343366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5">
        <v>131.63203031757163</v>
      </c>
      <c r="D27" s="5">
        <v>93.105582419745801</v>
      </c>
      <c r="E27" s="5">
        <v>83.473970445289339</v>
      </c>
      <c r="F27" s="5">
        <v>119.86006012656931</v>
      </c>
      <c r="G27" s="5">
        <v>143.40400050857397</v>
      </c>
      <c r="H27" s="5">
        <v>18350.361169556105</v>
      </c>
      <c r="I27" s="5">
        <v>236.50958292831979</v>
      </c>
      <c r="J27" s="5">
        <v>190.49188127258333</v>
      </c>
      <c r="K27" s="5">
        <v>375.63286700380206</v>
      </c>
      <c r="L27" s="5">
        <v>287.8781801254209</v>
      </c>
      <c r="M27" s="5">
        <v>226.8779709538633</v>
      </c>
      <c r="N27" s="5">
        <v>385.26447897825847</v>
      </c>
      <c r="O27" s="5">
        <v>3410.6608180658609</v>
      </c>
      <c r="P27" s="5">
        <v>1536.7771994799421</v>
      </c>
      <c r="Q27" s="5">
        <v>480.51041961455019</v>
      </c>
      <c r="R27" s="5">
        <v>1697.3040657208833</v>
      </c>
      <c r="S27" s="5">
        <v>1212.5129296732414</v>
      </c>
      <c r="T27" s="5">
        <v>1852.4800364204596</v>
      </c>
      <c r="U27" s="6">
        <v>1114.0564517121306</v>
      </c>
      <c r="V27" s="6">
        <v>1116.1968099286767</v>
      </c>
      <c r="W27" s="6">
        <v>127.35131388447989</v>
      </c>
      <c r="X27" s="6">
        <v>223.66743362904452</v>
      </c>
      <c r="Y27" s="6">
        <v>1178.2671982085071</v>
      </c>
      <c r="Z27" s="6">
        <v>1980.9015294132123</v>
      </c>
      <c r="AA27" s="6">
        <v>2301.9552618950943</v>
      </c>
      <c r="AB27" s="6"/>
      <c r="AC27" s="6"/>
      <c r="AD27" s="22">
        <f t="shared" si="0"/>
        <v>38857.133242282187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5">
        <v>64.210746496376416</v>
      </c>
      <c r="D28" s="5">
        <v>97.386298852837555</v>
      </c>
      <c r="E28" s="5">
        <v>54.579134521919954</v>
      </c>
      <c r="F28" s="5">
        <v>33.175552356461147</v>
      </c>
      <c r="G28" s="5">
        <v>138.05310496720929</v>
      </c>
      <c r="H28" s="5">
        <v>10679.31732145567</v>
      </c>
      <c r="I28" s="5">
        <v>129.49167210102578</v>
      </c>
      <c r="J28" s="5">
        <v>168.01811999885163</v>
      </c>
      <c r="K28" s="5">
        <v>110.22844815211285</v>
      </c>
      <c r="L28" s="5">
        <v>113.43898547693165</v>
      </c>
      <c r="M28" s="5">
        <v>77.052895795651693</v>
      </c>
      <c r="N28" s="5">
        <v>130.56185120929871</v>
      </c>
      <c r="O28" s="5">
        <v>2183.1653808767983</v>
      </c>
      <c r="P28" s="5">
        <v>891.45919719135918</v>
      </c>
      <c r="Q28" s="5">
        <v>329.6151653480656</v>
      </c>
      <c r="R28" s="5">
        <v>586.45815133357121</v>
      </c>
      <c r="S28" s="5">
        <v>932.12600330573093</v>
      </c>
      <c r="T28" s="5">
        <v>1156.8636160430485</v>
      </c>
      <c r="U28" s="6">
        <v>395.96627006098788</v>
      </c>
      <c r="V28" s="6">
        <v>642.10746496376407</v>
      </c>
      <c r="W28" s="6">
        <v>215.10600076286099</v>
      </c>
      <c r="X28" s="6">
        <v>80.263433120470509</v>
      </c>
      <c r="Y28" s="6">
        <v>400.24698649407964</v>
      </c>
      <c r="Z28" s="6">
        <v>1241.4077655966107</v>
      </c>
      <c r="AA28" s="6">
        <v>1595.6370504349538</v>
      </c>
      <c r="AB28" s="6"/>
      <c r="AC28" s="6"/>
      <c r="AD28" s="22">
        <f t="shared" si="0"/>
        <v>22445.93661691665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5">
        <v>163.73740356575985</v>
      </c>
      <c r="D29" s="5">
        <v>140.19346318375517</v>
      </c>
      <c r="E29" s="5">
        <v>92.035403311472862</v>
      </c>
      <c r="F29" s="5">
        <v>69.561642037741123</v>
      </c>
      <c r="G29" s="5">
        <v>134.84256764239046</v>
      </c>
      <c r="H29" s="5">
        <v>16542.828655683108</v>
      </c>
      <c r="I29" s="5">
        <v>188.35152305603748</v>
      </c>
      <c r="J29" s="5">
        <v>208.68492611322333</v>
      </c>
      <c r="K29" s="5">
        <v>204.4042096801316</v>
      </c>
      <c r="L29" s="5">
        <v>260.05352331032447</v>
      </c>
      <c r="M29" s="5">
        <v>150.89525426648456</v>
      </c>
      <c r="N29" s="5">
        <v>316.77301604879028</v>
      </c>
      <c r="O29" s="5">
        <v>3244.7830562835547</v>
      </c>
      <c r="P29" s="5">
        <v>1436.180363302286</v>
      </c>
      <c r="Q29" s="5">
        <v>495.4929271303713</v>
      </c>
      <c r="R29" s="5">
        <v>1360.1976466149069</v>
      </c>
      <c r="S29" s="5">
        <v>1451.162870818107</v>
      </c>
      <c r="T29" s="5">
        <v>1885.6555887769205</v>
      </c>
      <c r="U29" s="6">
        <v>887.17848075826737</v>
      </c>
      <c r="V29" s="6">
        <v>1528.2157666137584</v>
      </c>
      <c r="W29" s="6">
        <v>1255.3200940041588</v>
      </c>
      <c r="X29" s="6">
        <v>452.6857627994537</v>
      </c>
      <c r="Y29" s="6">
        <v>142.33382140030105</v>
      </c>
      <c r="Z29" s="6">
        <v>1599.9177668680456</v>
      </c>
      <c r="AA29" s="6">
        <v>2212.0602168001674</v>
      </c>
      <c r="AB29" s="6"/>
      <c r="AC29" s="6"/>
      <c r="AD29" s="22">
        <f t="shared" si="0"/>
        <v>36423.545950069507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5">
        <v>98.456477961110494</v>
      </c>
      <c r="D30" s="5">
        <v>86.684507770108155</v>
      </c>
      <c r="E30" s="5">
        <v>81.333612228743462</v>
      </c>
      <c r="F30" s="5">
        <v>73.842358470832878</v>
      </c>
      <c r="G30" s="5">
        <v>175.50937375676219</v>
      </c>
      <c r="H30" s="5">
        <v>13932.66181060541</v>
      </c>
      <c r="I30" s="5">
        <v>240.79029936141157</v>
      </c>
      <c r="J30" s="5">
        <v>189.42170216431043</v>
      </c>
      <c r="K30" s="5">
        <v>191.56206038085628</v>
      </c>
      <c r="L30" s="5">
        <v>204.4042096801316</v>
      </c>
      <c r="M30" s="5">
        <v>196.91295592222099</v>
      </c>
      <c r="N30" s="5">
        <v>239.72012025313862</v>
      </c>
      <c r="O30" s="5">
        <v>2447.4996206202145</v>
      </c>
      <c r="P30" s="5">
        <v>1195.3900639408741</v>
      </c>
      <c r="Q30" s="5">
        <v>614.28280814866764</v>
      </c>
      <c r="R30" s="5">
        <v>1602.0581250845914</v>
      </c>
      <c r="S30" s="5">
        <v>1566.7422145115845</v>
      </c>
      <c r="T30" s="5">
        <v>1776.4973197330808</v>
      </c>
      <c r="U30" s="6">
        <v>972.79280942010269</v>
      </c>
      <c r="V30" s="6">
        <v>1852.4800364204596</v>
      </c>
      <c r="W30" s="6">
        <v>2388.6397696652025</v>
      </c>
      <c r="X30" s="6">
        <v>1652.3565431734198</v>
      </c>
      <c r="Y30" s="6">
        <v>2045.1122759095888</v>
      </c>
      <c r="Z30" s="6">
        <v>160.52686624094102</v>
      </c>
      <c r="AA30" s="6">
        <v>1088.3721531135802</v>
      </c>
      <c r="AB30" s="6"/>
      <c r="AC30" s="6"/>
      <c r="AD30" s="22">
        <f t="shared" si="0"/>
        <v>35074.050094537342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5">
        <v>352.08892662179733</v>
      </c>
      <c r="D31" s="5">
        <v>286.80800101714794</v>
      </c>
      <c r="E31" s="5">
        <v>206.54456789667748</v>
      </c>
      <c r="F31" s="5">
        <v>192.63223948912923</v>
      </c>
      <c r="G31" s="5">
        <v>402.38734471062554</v>
      </c>
      <c r="H31" s="5">
        <v>21186.335806479397</v>
      </c>
      <c r="I31" s="5">
        <v>112.36880636865872</v>
      </c>
      <c r="J31" s="5">
        <v>322.12391159015499</v>
      </c>
      <c r="K31" s="5">
        <v>621.77406190657825</v>
      </c>
      <c r="L31" s="5">
        <v>349.94856840525142</v>
      </c>
      <c r="M31" s="5">
        <v>232.22886649522803</v>
      </c>
      <c r="N31" s="5">
        <v>595.01958419975483</v>
      </c>
      <c r="O31" s="5">
        <v>3703.8898937326462</v>
      </c>
      <c r="P31" s="5">
        <v>1775.4271406248076</v>
      </c>
      <c r="Q31" s="5">
        <v>547.93170343574536</v>
      </c>
      <c r="R31" s="5">
        <v>2063.3053207502289</v>
      </c>
      <c r="S31" s="5">
        <v>1711.2163941284314</v>
      </c>
      <c r="T31" s="5">
        <v>1945.5856188402054</v>
      </c>
      <c r="U31" s="6">
        <v>1323.8115569336271</v>
      </c>
      <c r="V31" s="6">
        <v>1151.5127205016836</v>
      </c>
      <c r="W31" s="6">
        <v>2053.6737087757724</v>
      </c>
      <c r="X31" s="6">
        <v>1615.9704534921395</v>
      </c>
      <c r="Y31" s="6">
        <v>2175.6741271188876</v>
      </c>
      <c r="Z31" s="6">
        <v>1719.777826994615</v>
      </c>
      <c r="AA31" s="6">
        <v>57.78967184673877</v>
      </c>
      <c r="AB31" s="6"/>
      <c r="AC31" s="6"/>
      <c r="AD31" s="22">
        <f t="shared" si="0"/>
        <v>46705.826822355928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3">
        <f t="shared" ref="C34:AC34" si="1">SUM(C7:C33)</f>
        <v>14940.770530598515</v>
      </c>
      <c r="D34" s="23">
        <f t="shared" si="1"/>
        <v>7961.0623864424024</v>
      </c>
      <c r="E34" s="23">
        <f t="shared" si="1"/>
        <v>6653.303516132868</v>
      </c>
      <c r="F34" s="23">
        <f t="shared" si="1"/>
        <v>5508.211870280823</v>
      </c>
      <c r="G34" s="23">
        <f t="shared" si="1"/>
        <v>8952.048240703145</v>
      </c>
      <c r="H34" s="23">
        <f t="shared" si="1"/>
        <v>176223.18322198023</v>
      </c>
      <c r="I34" s="23">
        <f t="shared" si="1"/>
        <v>5790.7391548648802</v>
      </c>
      <c r="J34" s="23">
        <f t="shared" si="1"/>
        <v>6082.8980514233926</v>
      </c>
      <c r="K34" s="23">
        <f t="shared" si="1"/>
        <v>8277.8354024911932</v>
      </c>
      <c r="L34" s="23">
        <f t="shared" si="1"/>
        <v>8242.5194919181849</v>
      </c>
      <c r="M34" s="23">
        <f t="shared" si="1"/>
        <v>5617.3701393246638</v>
      </c>
      <c r="N34" s="23">
        <f t="shared" si="1"/>
        <v>9595.2258847751818</v>
      </c>
      <c r="O34" s="23">
        <f t="shared" si="1"/>
        <v>35037.664004856066</v>
      </c>
      <c r="P34" s="23">
        <f t="shared" si="1"/>
        <v>21214.160463294495</v>
      </c>
      <c r="Q34" s="23">
        <f t="shared" si="1"/>
        <v>9228.1544506375631</v>
      </c>
      <c r="R34" s="23">
        <f t="shared" si="1"/>
        <v>34130.152121040606</v>
      </c>
      <c r="S34" s="23">
        <f t="shared" si="1"/>
        <v>20439.350788904885</v>
      </c>
      <c r="T34" s="23">
        <f t="shared" si="1"/>
        <v>42929.164749260715</v>
      </c>
      <c r="U34" s="23">
        <f t="shared" si="1"/>
        <v>29481.294074702953</v>
      </c>
      <c r="V34" s="23">
        <f t="shared" si="1"/>
        <v>19379.873471714676</v>
      </c>
      <c r="W34" s="23">
        <f t="shared" si="1"/>
        <v>36648.283562806842</v>
      </c>
      <c r="X34" s="23">
        <f t="shared" si="1"/>
        <v>21604.775837814122</v>
      </c>
      <c r="Y34" s="23">
        <f t="shared" si="1"/>
        <v>33231.201670091337</v>
      </c>
      <c r="Z34" s="23">
        <f t="shared" si="1"/>
        <v>33126.324117480588</v>
      </c>
      <c r="AA34" s="23">
        <f t="shared" si="1"/>
        <v>43141.060212698758</v>
      </c>
      <c r="AB34" s="23">
        <f t="shared" si="1"/>
        <v>0</v>
      </c>
      <c r="AC34" s="23">
        <f t="shared" si="1"/>
        <v>0</v>
      </c>
      <c r="AD34" s="23">
        <f>SUM(AD7:AD32)</f>
        <v>643436.62741623924</v>
      </c>
    </row>
    <row r="37" spans="1:59" x14ac:dyDescent="0.3">
      <c r="B37" s="3" t="str">
        <f>+B5</f>
        <v>01 al 29 febrero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5">
        <v>1.0701791082729402</v>
      </c>
      <c r="D39" s="5">
        <v>7.4912537579105818</v>
      </c>
      <c r="E39" s="5">
        <v>16.052686624094104</v>
      </c>
      <c r="F39" s="5">
        <v>23.543940382004685</v>
      </c>
      <c r="G39" s="5">
        <v>77.052895795651693</v>
      </c>
      <c r="H39" s="5">
        <v>436.63307617535963</v>
      </c>
      <c r="I39" s="5">
        <v>31.035194139915266</v>
      </c>
      <c r="J39" s="5">
        <v>41.73698522264467</v>
      </c>
      <c r="K39" s="5">
        <v>23.543940382004685</v>
      </c>
      <c r="L39" s="5">
        <v>39.596627006098785</v>
      </c>
      <c r="M39" s="5">
        <v>44.947522547463485</v>
      </c>
      <c r="N39" s="5">
        <v>35.315910573007024</v>
      </c>
      <c r="O39" s="5">
        <v>35.315910573007024</v>
      </c>
      <c r="P39" s="5">
        <v>9.6316119744564617</v>
      </c>
      <c r="Q39" s="5">
        <v>3.2105373248188207</v>
      </c>
      <c r="R39" s="5">
        <v>27.824656815096446</v>
      </c>
      <c r="S39" s="5">
        <v>24.614119490277623</v>
      </c>
      <c r="T39" s="5">
        <v>25.684298598550566</v>
      </c>
      <c r="U39" s="6">
        <v>20.333403057185862</v>
      </c>
      <c r="V39" s="6">
        <v>14.982507515821164</v>
      </c>
      <c r="W39" s="6">
        <v>26.754477706823508</v>
      </c>
      <c r="X39" s="6">
        <v>21.403582165458804</v>
      </c>
      <c r="Y39" s="6">
        <v>28.894835923369385</v>
      </c>
      <c r="Z39" s="6">
        <v>22.473761273731743</v>
      </c>
      <c r="AA39" s="6">
        <v>24.614119490277623</v>
      </c>
      <c r="AB39" s="6"/>
      <c r="AC39" s="6"/>
      <c r="AD39" s="22">
        <f>SUM(C39:AC39)</f>
        <v>1063.7580336233023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5">
        <v>24.614119490277623</v>
      </c>
      <c r="D40" s="5">
        <v>2.1403582165458803</v>
      </c>
      <c r="E40" s="5">
        <v>0</v>
      </c>
      <c r="F40" s="5">
        <v>7.4912537579105818</v>
      </c>
      <c r="G40" s="5">
        <v>10.701791082729402</v>
      </c>
      <c r="H40" s="5">
        <v>282.52728458405619</v>
      </c>
      <c r="I40" s="5">
        <v>13.912328407548223</v>
      </c>
      <c r="J40" s="5">
        <v>28.894835923369385</v>
      </c>
      <c r="K40" s="5">
        <v>32.105373248188208</v>
      </c>
      <c r="L40" s="5">
        <v>31.035194139915266</v>
      </c>
      <c r="M40" s="5">
        <v>52.43877630537407</v>
      </c>
      <c r="N40" s="5">
        <v>41.73698522264467</v>
      </c>
      <c r="O40" s="5">
        <v>59.930030063284654</v>
      </c>
      <c r="P40" s="5">
        <v>3.2105373248188207</v>
      </c>
      <c r="Q40" s="5">
        <v>5.350895541364701</v>
      </c>
      <c r="R40" s="5">
        <v>19.263223948912923</v>
      </c>
      <c r="S40" s="5">
        <v>41.73698522264467</v>
      </c>
      <c r="T40" s="5">
        <v>24.614119490277623</v>
      </c>
      <c r="U40" s="6">
        <v>1.0701791082729402</v>
      </c>
      <c r="V40" s="6">
        <v>16.052686624094104</v>
      </c>
      <c r="W40" s="6">
        <v>38.526447897825847</v>
      </c>
      <c r="X40" s="6">
        <v>0</v>
      </c>
      <c r="Y40" s="6">
        <v>11.771970191002342</v>
      </c>
      <c r="Z40" s="6">
        <v>10.701791082729402</v>
      </c>
      <c r="AA40" s="6">
        <v>6.4210746496376414</v>
      </c>
      <c r="AB40" s="6"/>
      <c r="AC40" s="6"/>
      <c r="AD40" s="22">
        <f t="shared" ref="AD40:AD66" si="2">SUM(C40:AC40)</f>
        <v>766.24824152342512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5">
        <v>26.754477706823508</v>
      </c>
      <c r="D41" s="5">
        <v>1.0701791082729402</v>
      </c>
      <c r="E41" s="5">
        <v>3.2105373248188207</v>
      </c>
      <c r="F41" s="5">
        <v>4.2807164330917606</v>
      </c>
      <c r="G41" s="5">
        <v>4.2807164330917606</v>
      </c>
      <c r="H41" s="5">
        <v>141.26364229202809</v>
      </c>
      <c r="I41" s="5">
        <v>17.122865732367043</v>
      </c>
      <c r="J41" s="5">
        <v>16.052686624094104</v>
      </c>
      <c r="K41" s="5">
        <v>8.5614328661835213</v>
      </c>
      <c r="L41" s="5">
        <v>29.965015031642327</v>
      </c>
      <c r="M41" s="5">
        <v>4.2807164330917606</v>
      </c>
      <c r="N41" s="5">
        <v>12.842149299275283</v>
      </c>
      <c r="O41" s="5">
        <v>38.526447897825847</v>
      </c>
      <c r="P41" s="5">
        <v>12.842149299275283</v>
      </c>
      <c r="Q41" s="5">
        <v>18.193044840639985</v>
      </c>
      <c r="R41" s="5">
        <v>26.754477706823508</v>
      </c>
      <c r="S41" s="5">
        <v>18.193044840639985</v>
      </c>
      <c r="T41" s="5">
        <v>4.2807164330917606</v>
      </c>
      <c r="U41" s="6">
        <v>5.350895541364701</v>
      </c>
      <c r="V41" s="6">
        <v>3.2105373248188207</v>
      </c>
      <c r="W41" s="6">
        <v>9.6316119744564617</v>
      </c>
      <c r="X41" s="6">
        <v>4.2807164330917606</v>
      </c>
      <c r="Y41" s="6">
        <v>1.0701791082729402</v>
      </c>
      <c r="Z41" s="6">
        <v>1.0701791082729402</v>
      </c>
      <c r="AA41" s="6">
        <v>10.701791082729402</v>
      </c>
      <c r="AB41" s="6"/>
      <c r="AC41" s="6"/>
      <c r="AD41" s="22">
        <f t="shared" si="2"/>
        <v>423.7909268760842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5">
        <v>38.526447897825847</v>
      </c>
      <c r="D42" s="5">
        <v>10.701791082729402</v>
      </c>
      <c r="E42" s="5">
        <v>2.1403582165458803</v>
      </c>
      <c r="F42" s="5">
        <v>1.0701791082729402</v>
      </c>
      <c r="G42" s="5">
        <v>2.1403582165458803</v>
      </c>
      <c r="H42" s="5">
        <v>190.49188127258336</v>
      </c>
      <c r="I42" s="5">
        <v>26.754477706823508</v>
      </c>
      <c r="J42" s="5">
        <v>37.456268789552908</v>
      </c>
      <c r="K42" s="5">
        <v>9.6316119744564617</v>
      </c>
      <c r="L42" s="5">
        <v>24.614119490277623</v>
      </c>
      <c r="M42" s="5">
        <v>3.2105373248188207</v>
      </c>
      <c r="N42" s="5">
        <v>21.403582165458804</v>
      </c>
      <c r="O42" s="5">
        <v>24.614119490277623</v>
      </c>
      <c r="P42" s="5">
        <v>19.263223948912923</v>
      </c>
      <c r="Q42" s="5">
        <v>27.824656815096446</v>
      </c>
      <c r="R42" s="5">
        <v>16.052686624094104</v>
      </c>
      <c r="S42" s="5">
        <v>5.350895541364701</v>
      </c>
      <c r="T42" s="5">
        <v>5.350895541364701</v>
      </c>
      <c r="U42" s="6">
        <v>2.1403582165458803</v>
      </c>
      <c r="V42" s="6">
        <v>9.6316119744564617</v>
      </c>
      <c r="W42" s="6">
        <v>55.649313630192893</v>
      </c>
      <c r="X42" s="6">
        <v>0</v>
      </c>
      <c r="Y42" s="6">
        <v>21.403582165458804</v>
      </c>
      <c r="Z42" s="6">
        <v>14.982507515821164</v>
      </c>
      <c r="AA42" s="6">
        <v>6.4210746496376414</v>
      </c>
      <c r="AB42" s="6"/>
      <c r="AC42" s="6"/>
      <c r="AD42" s="22">
        <f t="shared" si="2"/>
        <v>576.8265393591148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5">
        <v>59.930030063284654</v>
      </c>
      <c r="D43" s="5">
        <v>13.912328407548223</v>
      </c>
      <c r="E43" s="5">
        <v>5.350895541364701</v>
      </c>
      <c r="F43" s="5">
        <v>2.1403582165458803</v>
      </c>
      <c r="G43" s="5">
        <v>4.2807164330917606</v>
      </c>
      <c r="H43" s="5">
        <v>184.07080662294572</v>
      </c>
      <c r="I43" s="5">
        <v>20.333403057185862</v>
      </c>
      <c r="J43" s="5">
        <v>47.08788076400937</v>
      </c>
      <c r="K43" s="5">
        <v>34.245731464734085</v>
      </c>
      <c r="L43" s="5">
        <v>94.175761528018739</v>
      </c>
      <c r="M43" s="5">
        <v>5.350895541364701</v>
      </c>
      <c r="N43" s="5">
        <v>43.877343439190547</v>
      </c>
      <c r="O43" s="5">
        <v>7.4912537579105818</v>
      </c>
      <c r="P43" s="5">
        <v>1.0701791082729402</v>
      </c>
      <c r="Q43" s="5">
        <v>2.1403582165458803</v>
      </c>
      <c r="R43" s="5">
        <v>28.894835923369385</v>
      </c>
      <c r="S43" s="5">
        <v>20.333403057185862</v>
      </c>
      <c r="T43" s="5">
        <v>41.73698522264467</v>
      </c>
      <c r="U43" s="6">
        <v>25.684298598550566</v>
      </c>
      <c r="V43" s="6">
        <v>28.894835923369385</v>
      </c>
      <c r="W43" s="6">
        <v>46.017701655736431</v>
      </c>
      <c r="X43" s="6">
        <v>3.2105373248188207</v>
      </c>
      <c r="Y43" s="6">
        <v>8.5614328661835213</v>
      </c>
      <c r="Z43" s="6">
        <v>17.122865732367043</v>
      </c>
      <c r="AA43" s="6">
        <v>47.08788076400937</v>
      </c>
      <c r="AB43" s="6"/>
      <c r="AC43" s="6"/>
      <c r="AD43" s="22">
        <f t="shared" si="2"/>
        <v>793.00271923024866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5">
        <v>614.28280814866775</v>
      </c>
      <c r="D44" s="5">
        <v>299.65015031642326</v>
      </c>
      <c r="E44" s="5">
        <v>147.68471694166576</v>
      </c>
      <c r="F44" s="5">
        <v>212.96564254631514</v>
      </c>
      <c r="G44" s="5">
        <v>253.63244866068686</v>
      </c>
      <c r="H44" s="5">
        <v>967.44191387873798</v>
      </c>
      <c r="I44" s="5">
        <v>56.719492738465831</v>
      </c>
      <c r="J44" s="5">
        <v>93.105582419745801</v>
      </c>
      <c r="K44" s="5">
        <v>166.94794089057868</v>
      </c>
      <c r="L44" s="5">
        <v>130.56185120929871</v>
      </c>
      <c r="M44" s="5">
        <v>113.43898547693166</v>
      </c>
      <c r="N44" s="5">
        <v>95.245940636291678</v>
      </c>
      <c r="O44" s="5">
        <v>266.47459795996213</v>
      </c>
      <c r="P44" s="5">
        <v>305.00104585778797</v>
      </c>
      <c r="Q44" s="5">
        <v>377.77322522034791</v>
      </c>
      <c r="R44" s="5">
        <v>1635.2336774410526</v>
      </c>
      <c r="S44" s="5">
        <v>607.86173349903004</v>
      </c>
      <c r="T44" s="5">
        <v>2971.8873836739549</v>
      </c>
      <c r="U44" s="6">
        <v>2393.9906652065674</v>
      </c>
      <c r="V44" s="6">
        <v>1582.7949011356786</v>
      </c>
      <c r="W44" s="6">
        <v>3605.4334157715357</v>
      </c>
      <c r="X44" s="6">
        <v>1904.9188127258335</v>
      </c>
      <c r="Y44" s="6">
        <v>3100.3088766667079</v>
      </c>
      <c r="Z44" s="6">
        <v>2156.4109031699745</v>
      </c>
      <c r="AA44" s="6">
        <v>2773.904248643461</v>
      </c>
      <c r="AB44" s="6"/>
      <c r="AC44" s="6"/>
      <c r="AD44" s="22">
        <f t="shared" si="2"/>
        <v>26833.670960835698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5">
        <v>63.140567388103477</v>
      </c>
      <c r="D45" s="5">
        <v>10.701791082729402</v>
      </c>
      <c r="E45" s="5">
        <v>12.842149299275283</v>
      </c>
      <c r="F45" s="5">
        <v>21.403582165458804</v>
      </c>
      <c r="G45" s="5">
        <v>23.543940382004685</v>
      </c>
      <c r="H45" s="5">
        <v>56.719492738465831</v>
      </c>
      <c r="I45" s="5">
        <v>2.1403582165458803</v>
      </c>
      <c r="J45" s="5">
        <v>19.263223948912923</v>
      </c>
      <c r="K45" s="5">
        <v>14.982507515821164</v>
      </c>
      <c r="L45" s="5">
        <v>4.2807164330917606</v>
      </c>
      <c r="M45" s="5">
        <v>22.473761273731743</v>
      </c>
      <c r="N45" s="5">
        <v>18.193044840639985</v>
      </c>
      <c r="O45" s="5">
        <v>3.2105373248188207</v>
      </c>
      <c r="P45" s="5">
        <v>9.6316119744564617</v>
      </c>
      <c r="Q45" s="5">
        <v>5.350895541364701</v>
      </c>
      <c r="R45" s="5">
        <v>26.754477706823508</v>
      </c>
      <c r="S45" s="5">
        <v>1.0701791082729402</v>
      </c>
      <c r="T45" s="5">
        <v>13.912328407548223</v>
      </c>
      <c r="U45" s="6">
        <v>26.754477706823508</v>
      </c>
      <c r="V45" s="6">
        <v>19.263223948912923</v>
      </c>
      <c r="W45" s="6">
        <v>39.596627006098785</v>
      </c>
      <c r="X45" s="6">
        <v>3.2105373248188207</v>
      </c>
      <c r="Y45" s="6">
        <v>48.158059872282308</v>
      </c>
      <c r="Z45" s="6">
        <v>31.035194139915266</v>
      </c>
      <c r="AA45" s="6">
        <v>22.473761273731743</v>
      </c>
      <c r="AB45" s="6"/>
      <c r="AC45" s="6"/>
      <c r="AD45" s="22">
        <f t="shared" si="2"/>
        <v>520.10704662064893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5">
        <v>55.649313630192893</v>
      </c>
      <c r="D46" s="5">
        <v>40.666806114371724</v>
      </c>
      <c r="E46" s="5">
        <v>14.982507515821164</v>
      </c>
      <c r="F46" s="5">
        <v>37.456268789552908</v>
      </c>
      <c r="G46" s="5">
        <v>50.298418088828186</v>
      </c>
      <c r="H46" s="5">
        <v>88.824865986654032</v>
      </c>
      <c r="I46" s="5">
        <v>23.543940382004685</v>
      </c>
      <c r="J46" s="5">
        <v>3.2105373248188207</v>
      </c>
      <c r="K46" s="5">
        <v>6.4210746496376414</v>
      </c>
      <c r="L46" s="5">
        <v>23.543940382004685</v>
      </c>
      <c r="M46" s="5">
        <v>2.1403582165458803</v>
      </c>
      <c r="N46" s="5">
        <v>20.333403057185862</v>
      </c>
      <c r="O46" s="5">
        <v>13.912328407548223</v>
      </c>
      <c r="P46" s="5">
        <v>7.4912537579105818</v>
      </c>
      <c r="Q46" s="5">
        <v>1.0701791082729402</v>
      </c>
      <c r="R46" s="5">
        <v>18.193044840639985</v>
      </c>
      <c r="S46" s="5">
        <v>33.175552356461147</v>
      </c>
      <c r="T46" s="5">
        <v>31.035194139915266</v>
      </c>
      <c r="U46" s="6">
        <v>34.245731464734085</v>
      </c>
      <c r="V46" s="6">
        <v>58.859850955011709</v>
      </c>
      <c r="W46" s="6">
        <v>37.456268789552908</v>
      </c>
      <c r="X46" s="6">
        <v>9.6316119744564617</v>
      </c>
      <c r="Y46" s="6">
        <v>72.772179362559939</v>
      </c>
      <c r="Z46" s="6">
        <v>29.965015031642327</v>
      </c>
      <c r="AA46" s="6">
        <v>62.070388279830532</v>
      </c>
      <c r="AB46" s="6"/>
      <c r="AC46" s="6"/>
      <c r="AD46" s="22">
        <f t="shared" si="2"/>
        <v>776.95003260615454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5">
        <v>21.403582165458804</v>
      </c>
      <c r="D47" s="5">
        <v>28.894835923369385</v>
      </c>
      <c r="E47" s="5">
        <v>3.2105373248188207</v>
      </c>
      <c r="F47" s="5">
        <v>16.052686624094104</v>
      </c>
      <c r="G47" s="5">
        <v>25.684298598550566</v>
      </c>
      <c r="H47" s="5">
        <v>172.29883643194339</v>
      </c>
      <c r="I47" s="5">
        <v>7.4912537579105818</v>
      </c>
      <c r="J47" s="5">
        <v>4.2807164330917606</v>
      </c>
      <c r="K47" s="5">
        <v>1.0701791082729402</v>
      </c>
      <c r="L47" s="5">
        <v>4.2807164330917606</v>
      </c>
      <c r="M47" s="5">
        <v>9.6316119744564617</v>
      </c>
      <c r="N47" s="5">
        <v>9.6316119744564617</v>
      </c>
      <c r="O47" s="5">
        <v>11.771970191002342</v>
      </c>
      <c r="P47" s="5">
        <v>7.4912537579105818</v>
      </c>
      <c r="Q47" s="5">
        <v>1.0701791082729402</v>
      </c>
      <c r="R47" s="5">
        <v>21.403582165458804</v>
      </c>
      <c r="S47" s="5">
        <v>3.2105373248188207</v>
      </c>
      <c r="T47" s="5">
        <v>64.210746496376416</v>
      </c>
      <c r="U47" s="6">
        <v>39.596627006098785</v>
      </c>
      <c r="V47" s="6">
        <v>28.894835923369385</v>
      </c>
      <c r="W47" s="6">
        <v>42.807164330917608</v>
      </c>
      <c r="X47" s="6">
        <v>55.649313630192893</v>
      </c>
      <c r="Y47" s="6">
        <v>7.4912537579105818</v>
      </c>
      <c r="Z47" s="6">
        <v>26.754477706823508</v>
      </c>
      <c r="AA47" s="6">
        <v>67.421283821195232</v>
      </c>
      <c r="AB47" s="6"/>
      <c r="AC47" s="6"/>
      <c r="AD47" s="22">
        <f t="shared" si="2"/>
        <v>681.70409196986293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5">
        <v>47.08788076400937</v>
      </c>
      <c r="D48" s="5">
        <v>19.263223948912923</v>
      </c>
      <c r="E48" s="5">
        <v>22.473761273731743</v>
      </c>
      <c r="F48" s="5">
        <v>22.473761273731743</v>
      </c>
      <c r="G48" s="5">
        <v>73.842358470832878</v>
      </c>
      <c r="H48" s="5">
        <v>123.07059745138812</v>
      </c>
      <c r="I48" s="5">
        <v>4.2807164330917606</v>
      </c>
      <c r="J48" s="5">
        <v>28.894835923369385</v>
      </c>
      <c r="K48" s="5">
        <v>10.701791082729402</v>
      </c>
      <c r="L48" s="5">
        <v>0</v>
      </c>
      <c r="M48" s="5">
        <v>3.2105373248188207</v>
      </c>
      <c r="N48" s="5">
        <v>9.6316119744564617</v>
      </c>
      <c r="O48" s="5">
        <v>52.43877630537407</v>
      </c>
      <c r="P48" s="5">
        <v>24.614119490277623</v>
      </c>
      <c r="Q48" s="5">
        <v>1.0701791082729402</v>
      </c>
      <c r="R48" s="5">
        <v>42.807164330917608</v>
      </c>
      <c r="S48" s="5">
        <v>14.982507515821164</v>
      </c>
      <c r="T48" s="5">
        <v>56.719492738465831</v>
      </c>
      <c r="U48" s="6">
        <v>42.807164330917608</v>
      </c>
      <c r="V48" s="6">
        <v>14.982507515821164</v>
      </c>
      <c r="W48" s="6">
        <v>39.596627006098785</v>
      </c>
      <c r="X48" s="6">
        <v>27.824656815096446</v>
      </c>
      <c r="Y48" s="6">
        <v>8.5614328661835213</v>
      </c>
      <c r="Z48" s="6">
        <v>12.842149299275283</v>
      </c>
      <c r="AA48" s="6">
        <v>54.579134521919954</v>
      </c>
      <c r="AB48" s="6"/>
      <c r="AC48" s="6"/>
      <c r="AD48" s="22">
        <f t="shared" si="2"/>
        <v>758.75698776551462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5">
        <v>61.000209171557593</v>
      </c>
      <c r="D49" s="5">
        <v>37.456268789552908</v>
      </c>
      <c r="E49" s="5">
        <v>0</v>
      </c>
      <c r="F49" s="5">
        <v>26.754477706823508</v>
      </c>
      <c r="G49" s="5">
        <v>0</v>
      </c>
      <c r="H49" s="5">
        <v>101.66701528592931</v>
      </c>
      <c r="I49" s="5">
        <v>42.807164330917608</v>
      </c>
      <c r="J49" s="5">
        <v>5.350895541364701</v>
      </c>
      <c r="K49" s="5">
        <v>17.122865732367043</v>
      </c>
      <c r="L49" s="5">
        <v>3.2105373248188207</v>
      </c>
      <c r="M49" s="5">
        <v>1.0701791082729402</v>
      </c>
      <c r="N49" s="5">
        <v>1.0701791082729402</v>
      </c>
      <c r="O49" s="5">
        <v>19.263223948912923</v>
      </c>
      <c r="P49" s="5">
        <v>0</v>
      </c>
      <c r="Q49" s="5">
        <v>4.2807164330917606</v>
      </c>
      <c r="R49" s="5">
        <v>10.701791082729402</v>
      </c>
      <c r="S49" s="5">
        <v>10.701791082729402</v>
      </c>
      <c r="T49" s="5">
        <v>19.263223948912923</v>
      </c>
      <c r="U49" s="6">
        <v>25.684298598550566</v>
      </c>
      <c r="V49" s="6">
        <v>27.824656815096446</v>
      </c>
      <c r="W49" s="6">
        <v>6.4210746496376414</v>
      </c>
      <c r="X49" s="6">
        <v>1.0701791082729402</v>
      </c>
      <c r="Y49" s="6">
        <v>5.350895541364701</v>
      </c>
      <c r="Z49" s="6">
        <v>11.771970191002342</v>
      </c>
      <c r="AA49" s="6">
        <v>17.122865732367043</v>
      </c>
      <c r="AB49" s="6"/>
      <c r="AC49" s="6"/>
      <c r="AD49" s="22">
        <f t="shared" si="2"/>
        <v>456.96647923254551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5">
        <v>36.386089681279969</v>
      </c>
      <c r="D50" s="5">
        <v>46.017701655736431</v>
      </c>
      <c r="E50" s="5">
        <v>8.5614328661835213</v>
      </c>
      <c r="F50" s="5">
        <v>28.894835923369385</v>
      </c>
      <c r="G50" s="5">
        <v>23.543940382004685</v>
      </c>
      <c r="H50" s="5">
        <v>128.42149299275283</v>
      </c>
      <c r="I50" s="5">
        <v>16.052686624094104</v>
      </c>
      <c r="J50" s="5">
        <v>18.193044840639985</v>
      </c>
      <c r="K50" s="5">
        <v>17.122865732367043</v>
      </c>
      <c r="L50" s="5">
        <v>22.473761273731743</v>
      </c>
      <c r="M50" s="5">
        <v>0</v>
      </c>
      <c r="N50" s="5">
        <v>1.0701791082729402</v>
      </c>
      <c r="O50" s="5">
        <v>9.6316119744564617</v>
      </c>
      <c r="P50" s="5">
        <v>11.771970191002342</v>
      </c>
      <c r="Q50" s="5">
        <v>5.350895541364701</v>
      </c>
      <c r="R50" s="5">
        <v>52.43877630537407</v>
      </c>
      <c r="S50" s="5">
        <v>9.6316119744564617</v>
      </c>
      <c r="T50" s="5">
        <v>22.473761273731743</v>
      </c>
      <c r="U50" s="6">
        <v>23.543940382004685</v>
      </c>
      <c r="V50" s="6">
        <v>12.842149299275283</v>
      </c>
      <c r="W50" s="6">
        <v>41.73698522264467</v>
      </c>
      <c r="X50" s="6">
        <v>18.193044840639985</v>
      </c>
      <c r="Y50" s="6">
        <v>22.473761273731743</v>
      </c>
      <c r="Z50" s="6">
        <v>17.122865732367043</v>
      </c>
      <c r="AA50" s="6">
        <v>61.000209171557593</v>
      </c>
      <c r="AB50" s="6"/>
      <c r="AC50" s="6"/>
      <c r="AD50" s="22">
        <f t="shared" si="2"/>
        <v>654.94961426303939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5">
        <v>29.965015031642327</v>
      </c>
      <c r="D51" s="5">
        <v>44.947522547463485</v>
      </c>
      <c r="E51" s="5">
        <v>35.315910573007024</v>
      </c>
      <c r="F51" s="5">
        <v>44.947522547463485</v>
      </c>
      <c r="G51" s="5">
        <v>9.6316119744564617</v>
      </c>
      <c r="H51" s="5">
        <v>208.68492611322333</v>
      </c>
      <c r="I51" s="5">
        <v>2.1403582165458803</v>
      </c>
      <c r="J51" s="5">
        <v>12.842149299275283</v>
      </c>
      <c r="K51" s="5">
        <v>16.052686624094104</v>
      </c>
      <c r="L51" s="5">
        <v>40.666806114371724</v>
      </c>
      <c r="M51" s="5">
        <v>11.771970191002342</v>
      </c>
      <c r="N51" s="5">
        <v>6.4210746496376414</v>
      </c>
      <c r="O51" s="5">
        <v>2.1403582165458803</v>
      </c>
      <c r="P51" s="5">
        <v>52.43877630537407</v>
      </c>
      <c r="Q51" s="5">
        <v>51.368597197101131</v>
      </c>
      <c r="R51" s="5">
        <v>250.421911335868</v>
      </c>
      <c r="S51" s="5">
        <v>98.456477961110494</v>
      </c>
      <c r="T51" s="5">
        <v>508.33507642964662</v>
      </c>
      <c r="U51" s="6">
        <v>398.10662827753373</v>
      </c>
      <c r="V51" s="6">
        <v>135.91274675066342</v>
      </c>
      <c r="W51" s="6">
        <v>363.86089681279964</v>
      </c>
      <c r="X51" s="6">
        <v>252.56226955241391</v>
      </c>
      <c r="Y51" s="6">
        <v>296.43961299160446</v>
      </c>
      <c r="Z51" s="6">
        <v>157.31632891612222</v>
      </c>
      <c r="AA51" s="6">
        <v>313.56247872397148</v>
      </c>
      <c r="AB51" s="6"/>
      <c r="AC51" s="6"/>
      <c r="AD51" s="22">
        <f t="shared" si="2"/>
        <v>3344.3097133529382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5">
        <v>10.701791082729402</v>
      </c>
      <c r="D52" s="5">
        <v>1.0701791082729402</v>
      </c>
      <c r="E52" s="5">
        <v>7.4912537579105818</v>
      </c>
      <c r="F52" s="5">
        <v>22.473761273731743</v>
      </c>
      <c r="G52" s="5">
        <v>5.350895541364701</v>
      </c>
      <c r="H52" s="5">
        <v>250.421911335868</v>
      </c>
      <c r="I52" s="5">
        <v>11.771970191002342</v>
      </c>
      <c r="J52" s="5">
        <v>7.4912537579105818</v>
      </c>
      <c r="K52" s="5">
        <v>8.5614328661835213</v>
      </c>
      <c r="L52" s="5">
        <v>5.350895541364701</v>
      </c>
      <c r="M52" s="5">
        <v>1.0701791082729402</v>
      </c>
      <c r="N52" s="5">
        <v>7.4912537579105818</v>
      </c>
      <c r="O52" s="5">
        <v>55.649313630192893</v>
      </c>
      <c r="P52" s="5">
        <v>4.2807164330917606</v>
      </c>
      <c r="Q52" s="5">
        <v>81.333612228743448</v>
      </c>
      <c r="R52" s="5">
        <v>279.31674725923739</v>
      </c>
      <c r="S52" s="5">
        <v>122.00041834311519</v>
      </c>
      <c r="T52" s="5">
        <v>488.00167337246074</v>
      </c>
      <c r="U52" s="6">
        <v>273.96585171787268</v>
      </c>
      <c r="V52" s="6">
        <v>70.631821146014047</v>
      </c>
      <c r="W52" s="6">
        <v>185.14098573121868</v>
      </c>
      <c r="X52" s="6">
        <v>171.22865732367043</v>
      </c>
      <c r="Y52" s="6">
        <v>187.28134394776455</v>
      </c>
      <c r="Z52" s="6">
        <v>126.28113477620695</v>
      </c>
      <c r="AA52" s="6">
        <v>145.54435872511988</v>
      </c>
      <c r="AB52" s="6"/>
      <c r="AC52" s="6"/>
      <c r="AD52" s="22">
        <f t="shared" si="2"/>
        <v>2529.9034119572311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5">
        <v>2.1403582165458803</v>
      </c>
      <c r="D53" s="5">
        <v>9.6316119744564617</v>
      </c>
      <c r="E53" s="5">
        <v>17.122865732367043</v>
      </c>
      <c r="F53" s="5">
        <v>32.105373248188208</v>
      </c>
      <c r="G53" s="5">
        <v>4.2807164330917606</v>
      </c>
      <c r="H53" s="5">
        <v>302.86068764124207</v>
      </c>
      <c r="I53" s="5">
        <v>1.0701791082729402</v>
      </c>
      <c r="J53" s="5">
        <v>4.2807164330917606</v>
      </c>
      <c r="K53" s="5">
        <v>2.1403582165458803</v>
      </c>
      <c r="L53" s="5">
        <v>1.0701791082729402</v>
      </c>
      <c r="M53" s="5">
        <v>3.2105373248188207</v>
      </c>
      <c r="N53" s="5">
        <v>3.2105373248188207</v>
      </c>
      <c r="O53" s="5">
        <v>68.49146292946817</v>
      </c>
      <c r="P53" s="5">
        <v>77.052895795651693</v>
      </c>
      <c r="Q53" s="5">
        <v>0</v>
      </c>
      <c r="R53" s="5">
        <v>14.982507515821164</v>
      </c>
      <c r="S53" s="5">
        <v>47.08788076400937</v>
      </c>
      <c r="T53" s="5">
        <v>84.544149553562278</v>
      </c>
      <c r="U53" s="6">
        <v>77.052895795651693</v>
      </c>
      <c r="V53" s="6">
        <v>10.701791082729402</v>
      </c>
      <c r="W53" s="6">
        <v>83.473970445289339</v>
      </c>
      <c r="X53" s="6">
        <v>44.947522547463485</v>
      </c>
      <c r="Y53" s="6">
        <v>55.649313630192893</v>
      </c>
      <c r="Z53" s="6">
        <v>53.508955413647016</v>
      </c>
      <c r="AA53" s="6">
        <v>165.87776178230575</v>
      </c>
      <c r="AB53" s="6"/>
      <c r="AC53" s="6"/>
      <c r="AD53" s="22">
        <f t="shared" si="2"/>
        <v>1166.4952280175046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5">
        <v>29.965015031642327</v>
      </c>
      <c r="D54" s="5">
        <v>31.035194139915266</v>
      </c>
      <c r="E54" s="5">
        <v>8.5614328661835213</v>
      </c>
      <c r="F54" s="5">
        <v>21.403582165458804</v>
      </c>
      <c r="G54" s="5">
        <v>33.175552356461147</v>
      </c>
      <c r="H54" s="5">
        <v>1514.3034382062106</v>
      </c>
      <c r="I54" s="5">
        <v>34.245731464734085</v>
      </c>
      <c r="J54" s="5">
        <v>26.754477706823508</v>
      </c>
      <c r="K54" s="5">
        <v>28.894835923369385</v>
      </c>
      <c r="L54" s="5">
        <v>65.280925604649354</v>
      </c>
      <c r="M54" s="5">
        <v>16.052686624094104</v>
      </c>
      <c r="N54" s="5">
        <v>54.579134521919954</v>
      </c>
      <c r="O54" s="5">
        <v>286.80800101714794</v>
      </c>
      <c r="P54" s="5">
        <v>326.40462802324674</v>
      </c>
      <c r="Q54" s="5">
        <v>13.912328407548223</v>
      </c>
      <c r="R54" s="5">
        <v>10.701791082729402</v>
      </c>
      <c r="S54" s="5">
        <v>131.63203031757166</v>
      </c>
      <c r="T54" s="5">
        <v>546.86152432747247</v>
      </c>
      <c r="U54" s="6">
        <v>355.29946394661613</v>
      </c>
      <c r="V54" s="6">
        <v>125.210955667934</v>
      </c>
      <c r="W54" s="6">
        <v>288.94835923369385</v>
      </c>
      <c r="X54" s="6">
        <v>168.01811999885163</v>
      </c>
      <c r="Y54" s="6">
        <v>294.29925477505856</v>
      </c>
      <c r="Z54" s="6">
        <v>327.4748071315197</v>
      </c>
      <c r="AA54" s="6">
        <v>388.47501630307733</v>
      </c>
      <c r="AB54" s="6"/>
      <c r="AC54" s="6"/>
      <c r="AD54" s="22">
        <f t="shared" si="2"/>
        <v>5128.2982868439294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5">
        <v>21.403582165458804</v>
      </c>
      <c r="D55" s="5">
        <v>48.158059872282308</v>
      </c>
      <c r="E55" s="5">
        <v>16.052686624094104</v>
      </c>
      <c r="F55" s="5">
        <v>7.4912537579105818</v>
      </c>
      <c r="G55" s="5">
        <v>13.912328407548223</v>
      </c>
      <c r="H55" s="5">
        <v>546.86152432747247</v>
      </c>
      <c r="I55" s="5">
        <v>5.350895541364701</v>
      </c>
      <c r="J55" s="5">
        <v>17.122865732367043</v>
      </c>
      <c r="K55" s="5">
        <v>6.4210746496376414</v>
      </c>
      <c r="L55" s="5">
        <v>20.333403057185862</v>
      </c>
      <c r="M55" s="5">
        <v>9.6316119744564617</v>
      </c>
      <c r="N55" s="5">
        <v>4.2807164330917606</v>
      </c>
      <c r="O55" s="5">
        <v>178.71991108158102</v>
      </c>
      <c r="P55" s="5">
        <v>119.86006012656931</v>
      </c>
      <c r="Q55" s="5">
        <v>34.245731464734085</v>
      </c>
      <c r="R55" s="5">
        <v>75.982716687378755</v>
      </c>
      <c r="S55" s="5">
        <v>1.0701791082729402</v>
      </c>
      <c r="T55" s="5">
        <v>142.33382140030105</v>
      </c>
      <c r="U55" s="5">
        <v>99.526657069383432</v>
      </c>
      <c r="V55" s="5">
        <v>68.49146292946817</v>
      </c>
      <c r="W55" s="5">
        <v>229.0183291704092</v>
      </c>
      <c r="X55" s="5">
        <v>111.29862726038579</v>
      </c>
      <c r="Y55" s="5">
        <v>232.22886649522803</v>
      </c>
      <c r="Z55" s="5">
        <v>264.33423974341622</v>
      </c>
      <c r="AA55" s="5">
        <v>178.71991108158102</v>
      </c>
      <c r="AB55" s="5"/>
      <c r="AC55" s="6"/>
      <c r="AD55" s="22">
        <f t="shared" si="2"/>
        <v>2452.8505161615785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5">
        <v>23.543940382004685</v>
      </c>
      <c r="D56" s="5">
        <v>20.333403057185862</v>
      </c>
      <c r="E56" s="5">
        <v>12.842149299275283</v>
      </c>
      <c r="F56" s="5">
        <v>5.350895541364701</v>
      </c>
      <c r="G56" s="5">
        <v>19.263223948912923</v>
      </c>
      <c r="H56" s="5">
        <v>2746.0795918283643</v>
      </c>
      <c r="I56" s="5">
        <v>3.2105373248188207</v>
      </c>
      <c r="J56" s="5">
        <v>28.894835923369385</v>
      </c>
      <c r="K56" s="5">
        <v>59.930030063284654</v>
      </c>
      <c r="L56" s="5">
        <v>70.631821146014047</v>
      </c>
      <c r="M56" s="5">
        <v>17.122865732367043</v>
      </c>
      <c r="N56" s="5">
        <v>13.912328407548223</v>
      </c>
      <c r="O56" s="5">
        <v>744.84465935796641</v>
      </c>
      <c r="P56" s="5">
        <v>620.70388279830536</v>
      </c>
      <c r="Q56" s="5">
        <v>97.386298852837555</v>
      </c>
      <c r="R56" s="5">
        <v>510.47543464619253</v>
      </c>
      <c r="S56" s="5">
        <v>126.28113477620695</v>
      </c>
      <c r="T56" s="5">
        <v>10.701791082729402</v>
      </c>
      <c r="U56" s="6">
        <v>231.15868738695508</v>
      </c>
      <c r="V56" s="6">
        <v>109.15826904383991</v>
      </c>
      <c r="W56" s="6">
        <v>454.8261210159996</v>
      </c>
      <c r="X56" s="6">
        <v>250.421911335868</v>
      </c>
      <c r="Y56" s="6">
        <v>240.79029936141154</v>
      </c>
      <c r="Z56" s="6">
        <v>244.00083668623037</v>
      </c>
      <c r="AA56" s="6">
        <v>325.33444891497379</v>
      </c>
      <c r="AB56" s="6"/>
      <c r="AC56" s="6"/>
      <c r="AD56" s="22">
        <f t="shared" si="2"/>
        <v>6987.1993979140261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5">
        <v>37.456268789552908</v>
      </c>
      <c r="D57" s="5">
        <v>1.0701791082729402</v>
      </c>
      <c r="E57" s="5">
        <v>4.2807164330917606</v>
      </c>
      <c r="F57" s="5">
        <v>11.771970191002342</v>
      </c>
      <c r="G57" s="5">
        <v>49.228238980555247</v>
      </c>
      <c r="H57" s="5">
        <v>2446.4294415119411</v>
      </c>
      <c r="I57" s="5">
        <v>33.175552356461147</v>
      </c>
      <c r="J57" s="5">
        <v>38.526447897825847</v>
      </c>
      <c r="K57" s="5">
        <v>36.386089681279969</v>
      </c>
      <c r="L57" s="5">
        <v>59.930030063284654</v>
      </c>
      <c r="M57" s="5">
        <v>57.78967184673877</v>
      </c>
      <c r="N57" s="5">
        <v>25.684298598550566</v>
      </c>
      <c r="O57" s="5">
        <v>660.30050980440421</v>
      </c>
      <c r="P57" s="5">
        <v>351.01874751352437</v>
      </c>
      <c r="Q57" s="5">
        <v>66.351104712922293</v>
      </c>
      <c r="R57" s="5">
        <v>349.94856840525148</v>
      </c>
      <c r="S57" s="5">
        <v>101.66701528592931</v>
      </c>
      <c r="T57" s="5">
        <v>230.08850827868216</v>
      </c>
      <c r="U57" s="6">
        <v>8.5614328661835213</v>
      </c>
      <c r="V57" s="6">
        <v>28.894835923369385</v>
      </c>
      <c r="W57" s="6">
        <v>227.94815006213628</v>
      </c>
      <c r="X57" s="6">
        <v>136.98292585893634</v>
      </c>
      <c r="Y57" s="6">
        <v>144.47417961684693</v>
      </c>
      <c r="Z57" s="6">
        <v>112.36880636865872</v>
      </c>
      <c r="AA57" s="6">
        <v>222.59725452077157</v>
      </c>
      <c r="AB57" s="6"/>
      <c r="AC57" s="6"/>
      <c r="AD57" s="22">
        <f t="shared" si="2"/>
        <v>5442.9309446761717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5">
        <v>8.5614328661835213</v>
      </c>
      <c r="D58" s="5">
        <v>8.5614328661835213</v>
      </c>
      <c r="E58" s="5">
        <v>6.4210746496376414</v>
      </c>
      <c r="F58" s="5">
        <v>10.701791082729402</v>
      </c>
      <c r="G58" s="5">
        <v>7.4912537579105818</v>
      </c>
      <c r="H58" s="5">
        <v>1523.9350501806668</v>
      </c>
      <c r="I58" s="5">
        <v>19.263223948912923</v>
      </c>
      <c r="J58" s="5">
        <v>65.280925604649354</v>
      </c>
      <c r="K58" s="5">
        <v>34.245731464734085</v>
      </c>
      <c r="L58" s="5">
        <v>11.771970191002342</v>
      </c>
      <c r="M58" s="5">
        <v>18.193044840639985</v>
      </c>
      <c r="N58" s="5">
        <v>28.894835923369385</v>
      </c>
      <c r="O58" s="5">
        <v>278.24656815096444</v>
      </c>
      <c r="P58" s="5">
        <v>139.12328407548222</v>
      </c>
      <c r="Q58" s="5">
        <v>35.315910573007024</v>
      </c>
      <c r="R58" s="5">
        <v>117.71970191002342</v>
      </c>
      <c r="S58" s="5">
        <v>90.965224203199909</v>
      </c>
      <c r="T58" s="5">
        <v>110.22844815211285</v>
      </c>
      <c r="U58" s="6">
        <v>27.824656815096446</v>
      </c>
      <c r="V58" s="6">
        <v>3.2105373248188207</v>
      </c>
      <c r="W58" s="6">
        <v>164.8075826740328</v>
      </c>
      <c r="X58" s="6">
        <v>133.77238853411754</v>
      </c>
      <c r="Y58" s="6">
        <v>225.8077918455904</v>
      </c>
      <c r="Z58" s="6">
        <v>190.49188127258336</v>
      </c>
      <c r="AA58" s="6">
        <v>136.98292585893634</v>
      </c>
      <c r="AB58" s="6"/>
      <c r="AC58" s="6"/>
      <c r="AD58" s="22">
        <f t="shared" si="2"/>
        <v>3397.8186687665848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5">
        <v>42.807164330917608</v>
      </c>
      <c r="D59" s="5">
        <v>22.473761273731743</v>
      </c>
      <c r="E59" s="5">
        <v>9.6316119744564617</v>
      </c>
      <c r="F59" s="5">
        <v>40.666806114371724</v>
      </c>
      <c r="G59" s="5">
        <v>12.842149299275283</v>
      </c>
      <c r="H59" s="5">
        <v>3608.6439530963544</v>
      </c>
      <c r="I59" s="5">
        <v>46.017701655736431</v>
      </c>
      <c r="J59" s="5">
        <v>38.526447897825847</v>
      </c>
      <c r="K59" s="5">
        <v>54.579134521919954</v>
      </c>
      <c r="L59" s="5">
        <v>33.175552356461147</v>
      </c>
      <c r="M59" s="5">
        <v>4.2807164330917606</v>
      </c>
      <c r="N59" s="5">
        <v>19.263223948912923</v>
      </c>
      <c r="O59" s="5">
        <v>611.07227082384884</v>
      </c>
      <c r="P59" s="5">
        <v>267.54477706823508</v>
      </c>
      <c r="Q59" s="5">
        <v>113.43898547693166</v>
      </c>
      <c r="R59" s="5">
        <v>258.98334420205157</v>
      </c>
      <c r="S59" s="5">
        <v>193.70241859740219</v>
      </c>
      <c r="T59" s="5">
        <v>466.59809120700191</v>
      </c>
      <c r="U59" s="6">
        <v>200.12349324703982</v>
      </c>
      <c r="V59" s="6">
        <v>219.38671719595277</v>
      </c>
      <c r="W59" s="6">
        <v>17.122865732367043</v>
      </c>
      <c r="X59" s="6">
        <v>50.298418088828186</v>
      </c>
      <c r="Y59" s="6">
        <v>346.73803108043262</v>
      </c>
      <c r="Z59" s="6">
        <v>443.05415082499729</v>
      </c>
      <c r="AA59" s="6">
        <v>454.8261210159996</v>
      </c>
      <c r="AB59" s="6"/>
      <c r="AC59" s="6"/>
      <c r="AD59" s="22">
        <f t="shared" si="2"/>
        <v>7575.7979074641444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5">
        <v>25.684298598550566</v>
      </c>
      <c r="D60" s="5">
        <v>5.350895541364701</v>
      </c>
      <c r="E60" s="5">
        <v>3.2105373248188207</v>
      </c>
      <c r="F60" s="5">
        <v>1.0701791082729402</v>
      </c>
      <c r="G60" s="5">
        <v>7.4912537579105818</v>
      </c>
      <c r="H60" s="5">
        <v>1928.4627531078384</v>
      </c>
      <c r="I60" s="5">
        <v>5.350895541364701</v>
      </c>
      <c r="J60" s="5">
        <v>20.333403057185862</v>
      </c>
      <c r="K60" s="5">
        <v>37.456268789552908</v>
      </c>
      <c r="L60" s="5">
        <v>42.807164330917608</v>
      </c>
      <c r="M60" s="5">
        <v>2.1403582165458803</v>
      </c>
      <c r="N60" s="5">
        <v>25.684298598550566</v>
      </c>
      <c r="O60" s="5">
        <v>371.35215057071025</v>
      </c>
      <c r="P60" s="5">
        <v>193.70241859740219</v>
      </c>
      <c r="Q60" s="5">
        <v>51.368597197101131</v>
      </c>
      <c r="R60" s="5">
        <v>135.91274675066342</v>
      </c>
      <c r="S60" s="5">
        <v>110.22844815211285</v>
      </c>
      <c r="T60" s="5">
        <v>212.96564254631514</v>
      </c>
      <c r="U60" s="6">
        <v>96.316119744564617</v>
      </c>
      <c r="V60" s="6">
        <v>129.49167210102578</v>
      </c>
      <c r="W60" s="6">
        <v>31.035194139915266</v>
      </c>
      <c r="X60" s="6">
        <v>8.5614328661835213</v>
      </c>
      <c r="Y60" s="6">
        <v>113.43898547693166</v>
      </c>
      <c r="Z60" s="6">
        <v>292.15889655851271</v>
      </c>
      <c r="AA60" s="6">
        <v>236.50958292831979</v>
      </c>
      <c r="AB60" s="6"/>
      <c r="AC60" s="6"/>
      <c r="AD60" s="22">
        <f t="shared" si="2"/>
        <v>4088.0841936026318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5">
        <v>73.842358470832878</v>
      </c>
      <c r="D61" s="5">
        <v>12.842149299275283</v>
      </c>
      <c r="E61" s="5">
        <v>5.350895541364701</v>
      </c>
      <c r="F61" s="5">
        <v>4.2807164330917606</v>
      </c>
      <c r="G61" s="5">
        <v>4.2807164330917606</v>
      </c>
      <c r="H61" s="5">
        <v>3083.1860109343406</v>
      </c>
      <c r="I61" s="5">
        <v>58.859850955011709</v>
      </c>
      <c r="J61" s="5">
        <v>82.403791337016401</v>
      </c>
      <c r="K61" s="5">
        <v>13.912328407548223</v>
      </c>
      <c r="L61" s="5">
        <v>28.894835923369385</v>
      </c>
      <c r="M61" s="5">
        <v>4.2807164330917606</v>
      </c>
      <c r="N61" s="5">
        <v>31.035194139915266</v>
      </c>
      <c r="O61" s="5">
        <v>592.87922598320893</v>
      </c>
      <c r="P61" s="5">
        <v>212.96564254631514</v>
      </c>
      <c r="Q61" s="5">
        <v>46.017701655736431</v>
      </c>
      <c r="R61" s="5">
        <v>257.91316509377862</v>
      </c>
      <c r="S61" s="5">
        <v>242.93065757795742</v>
      </c>
      <c r="T61" s="5">
        <v>233.29904560350096</v>
      </c>
      <c r="U61" s="6">
        <v>127.35131388447989</v>
      </c>
      <c r="V61" s="6">
        <v>282.52728458405619</v>
      </c>
      <c r="W61" s="6">
        <v>337.10641910597616</v>
      </c>
      <c r="X61" s="6">
        <v>118.78988101829636</v>
      </c>
      <c r="Y61" s="6">
        <v>20.333403057185862</v>
      </c>
      <c r="Z61" s="6">
        <v>377.77322522034791</v>
      </c>
      <c r="AA61" s="6">
        <v>416.2996731181737</v>
      </c>
      <c r="AB61" s="6"/>
      <c r="AC61" s="6"/>
      <c r="AD61" s="22">
        <f t="shared" si="2"/>
        <v>6669.3562027569633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5">
        <v>22.473761273731743</v>
      </c>
      <c r="D62" s="5">
        <v>6.4210746496376414</v>
      </c>
      <c r="E62" s="5">
        <v>7.4912537579105818</v>
      </c>
      <c r="F62" s="5">
        <v>28.894835923369385</v>
      </c>
      <c r="G62" s="5">
        <v>10.701791082729402</v>
      </c>
      <c r="H62" s="5">
        <v>2177.8144853354333</v>
      </c>
      <c r="I62" s="5">
        <v>33.175552356461147</v>
      </c>
      <c r="J62" s="5">
        <v>33.175552356461147</v>
      </c>
      <c r="K62" s="5">
        <v>43.877343439190547</v>
      </c>
      <c r="L62" s="5">
        <v>44.947522547463485</v>
      </c>
      <c r="M62" s="5">
        <v>4.2807164330917606</v>
      </c>
      <c r="N62" s="5">
        <v>40.666806114371724</v>
      </c>
      <c r="O62" s="5">
        <v>340.31695643079502</v>
      </c>
      <c r="P62" s="5">
        <v>144.47417961684693</v>
      </c>
      <c r="Q62" s="5">
        <v>65.280925604649354</v>
      </c>
      <c r="R62" s="5">
        <v>218.31653808767982</v>
      </c>
      <c r="S62" s="5">
        <v>224.73761273731745</v>
      </c>
      <c r="T62" s="5">
        <v>237.57976203659271</v>
      </c>
      <c r="U62" s="6">
        <v>103.8073735024752</v>
      </c>
      <c r="V62" s="6">
        <v>222.59725452077157</v>
      </c>
      <c r="W62" s="6">
        <v>480.51041961455013</v>
      </c>
      <c r="X62" s="6">
        <v>295.36943388333151</v>
      </c>
      <c r="Y62" s="6">
        <v>511.54561375446548</v>
      </c>
      <c r="Z62" s="6">
        <v>10.701791082729402</v>
      </c>
      <c r="AA62" s="6">
        <v>252.56226955241391</v>
      </c>
      <c r="AB62" s="6"/>
      <c r="AC62" s="6"/>
      <c r="AD62" s="22">
        <f t="shared" si="2"/>
        <v>5561.7208256944687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5">
        <v>27.824656815096446</v>
      </c>
      <c r="D63" s="5">
        <v>19.263223948912923</v>
      </c>
      <c r="E63" s="5">
        <v>16.052686624094104</v>
      </c>
      <c r="F63" s="5">
        <v>10.701791082729402</v>
      </c>
      <c r="G63" s="5">
        <v>17.122865732367043</v>
      </c>
      <c r="H63" s="5">
        <v>2977.2382792153198</v>
      </c>
      <c r="I63" s="5">
        <v>32.105373248188208</v>
      </c>
      <c r="J63" s="5">
        <v>51.368597197101131</v>
      </c>
      <c r="K63" s="5">
        <v>79.193254012197571</v>
      </c>
      <c r="L63" s="5">
        <v>94.175761528018739</v>
      </c>
      <c r="M63" s="5">
        <v>7.4912537579105818</v>
      </c>
      <c r="N63" s="5">
        <v>64.210746496376416</v>
      </c>
      <c r="O63" s="5">
        <v>407.73824025199019</v>
      </c>
      <c r="P63" s="5">
        <v>219.38671719595277</v>
      </c>
      <c r="Q63" s="5">
        <v>132.70220942584459</v>
      </c>
      <c r="R63" s="5">
        <v>318.91337426533619</v>
      </c>
      <c r="S63" s="5">
        <v>180.86026929812689</v>
      </c>
      <c r="T63" s="5">
        <v>258.98334420205157</v>
      </c>
      <c r="U63" s="6">
        <v>174.43919464848926</v>
      </c>
      <c r="V63" s="6">
        <v>114.5091645852046</v>
      </c>
      <c r="W63" s="6">
        <v>406.66806114371724</v>
      </c>
      <c r="X63" s="6">
        <v>231.15868738695508</v>
      </c>
      <c r="Y63" s="6">
        <v>397.03644916926083</v>
      </c>
      <c r="Z63" s="6">
        <v>318.91337426533619</v>
      </c>
      <c r="AA63" s="6">
        <v>8.5614328661835213</v>
      </c>
      <c r="AB63" s="6"/>
      <c r="AC63" s="6"/>
      <c r="AD63" s="22">
        <f t="shared" si="2"/>
        <v>6566.6190083627607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>SUM(C39:C65)</f>
        <v>1406.2153482706433</v>
      </c>
      <c r="D66" s="23">
        <f t="shared" ref="D66:AC66" si="3">SUM(D39:D65)</f>
        <v>749.12537579105788</v>
      </c>
      <c r="E66" s="23">
        <f t="shared" si="3"/>
        <v>386.33465808653136</v>
      </c>
      <c r="F66" s="23">
        <f t="shared" si="3"/>
        <v>646.388181396856</v>
      </c>
      <c r="G66" s="23">
        <f t="shared" si="3"/>
        <v>743.77448024969374</v>
      </c>
      <c r="H66" s="23">
        <f t="shared" si="3"/>
        <v>26188.352958547115</v>
      </c>
      <c r="I66" s="23">
        <f t="shared" si="3"/>
        <v>547.93170343574559</v>
      </c>
      <c r="J66" s="23">
        <f t="shared" si="3"/>
        <v>770.52895795651682</v>
      </c>
      <c r="K66" s="23">
        <f t="shared" si="3"/>
        <v>764.10788330687944</v>
      </c>
      <c r="L66" s="23">
        <f t="shared" si="3"/>
        <v>926.77510776436611</v>
      </c>
      <c r="M66" s="23">
        <f t="shared" si="3"/>
        <v>419.51021044299256</v>
      </c>
      <c r="N66" s="23">
        <f t="shared" si="3"/>
        <v>635.68639031412647</v>
      </c>
      <c r="O66" s="23">
        <f t="shared" si="3"/>
        <v>5141.1404361432051</v>
      </c>
      <c r="P66" s="23">
        <f t="shared" si="3"/>
        <v>3140.9756827810793</v>
      </c>
      <c r="Q66" s="23">
        <f t="shared" si="3"/>
        <v>1241.4077655966105</v>
      </c>
      <c r="R66" s="23">
        <f t="shared" si="3"/>
        <v>4725.9109421333033</v>
      </c>
      <c r="S66" s="23">
        <f t="shared" si="3"/>
        <v>2462.482128136035</v>
      </c>
      <c r="T66" s="23">
        <f t="shared" si="3"/>
        <v>6811.6900241572639</v>
      </c>
      <c r="U66" s="23">
        <f t="shared" si="3"/>
        <v>4814.7358081199582</v>
      </c>
      <c r="V66" s="23">
        <f t="shared" si="3"/>
        <v>3338.9588178115732</v>
      </c>
      <c r="W66" s="23">
        <f t="shared" si="3"/>
        <v>7260.0950705236246</v>
      </c>
      <c r="X66" s="23">
        <f t="shared" si="3"/>
        <v>4022.8032679979824</v>
      </c>
      <c r="Y66" s="23">
        <f t="shared" si="3"/>
        <v>6402.8816047970013</v>
      </c>
      <c r="Z66" s="23">
        <f t="shared" si="3"/>
        <v>5270.63210824423</v>
      </c>
      <c r="AA66" s="23">
        <f t="shared" si="3"/>
        <v>6399.6710674721835</v>
      </c>
      <c r="AB66" s="23">
        <f t="shared" si="3"/>
        <v>0</v>
      </c>
      <c r="AC66" s="23">
        <f t="shared" si="3"/>
        <v>0</v>
      </c>
      <c r="AD66" s="23">
        <f t="shared" si="2"/>
        <v>95218.115979476584</v>
      </c>
    </row>
    <row r="69" spans="2:59" x14ac:dyDescent="0.3">
      <c r="B69" s="3" t="str">
        <f>+B37</f>
        <v>01 al 29 febrero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2.1403582165458803</v>
      </c>
      <c r="D71" s="5">
        <v>2.1403582165458803</v>
      </c>
      <c r="E71" s="5">
        <v>1.0701791082729402</v>
      </c>
      <c r="F71" s="5">
        <v>4.2807164330917606</v>
      </c>
      <c r="G71" s="5">
        <v>16.0526866240941</v>
      </c>
      <c r="H71" s="5">
        <v>253.6324486606868</v>
      </c>
      <c r="I71" s="5">
        <v>16.0526866240941</v>
      </c>
      <c r="J71" s="5">
        <v>25.684298598550562</v>
      </c>
      <c r="K71" s="5">
        <v>29.965015031642324</v>
      </c>
      <c r="L71" s="5">
        <v>33.175552356461147</v>
      </c>
      <c r="M71" s="5">
        <v>12.842149299275281</v>
      </c>
      <c r="N71" s="5">
        <v>25.684298598550562</v>
      </c>
      <c r="O71" s="5">
        <v>50.298418088828186</v>
      </c>
      <c r="P71" s="5">
        <v>7.4912537579105809</v>
      </c>
      <c r="Q71" s="5">
        <v>2.1403582165458803</v>
      </c>
      <c r="R71" s="5">
        <v>7.4912537579105809</v>
      </c>
      <c r="S71" s="5">
        <v>5.350895541364701</v>
      </c>
      <c r="T71" s="5">
        <v>17.122865732367043</v>
      </c>
      <c r="U71" s="6">
        <v>2.1403582165458803</v>
      </c>
      <c r="V71" s="6">
        <v>0</v>
      </c>
      <c r="W71" s="6">
        <v>20.333403057185862</v>
      </c>
      <c r="X71" s="6">
        <v>4.2807164330917606</v>
      </c>
      <c r="Y71" s="6">
        <v>4.2807164330917606</v>
      </c>
      <c r="Z71" s="6">
        <v>2.1403582165458803</v>
      </c>
      <c r="AA71" s="6">
        <v>7.4912537579105809</v>
      </c>
      <c r="AB71" s="6"/>
      <c r="AC71" s="6"/>
      <c r="AD71" s="22">
        <f>SUM(C71:AC71)</f>
        <v>553.28259897711018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5">
        <v>3.2105373248188203</v>
      </c>
      <c r="D72" s="5">
        <v>0</v>
      </c>
      <c r="E72" s="5">
        <v>0</v>
      </c>
      <c r="F72" s="5">
        <v>4.2807164330917606</v>
      </c>
      <c r="G72" s="5">
        <v>6.4210746496376405</v>
      </c>
      <c r="H72" s="5">
        <v>100.59683617765637</v>
      </c>
      <c r="I72" s="5">
        <v>20.333403057185862</v>
      </c>
      <c r="J72" s="5">
        <v>2.1403582165458803</v>
      </c>
      <c r="K72" s="5">
        <v>11.771970191002342</v>
      </c>
      <c r="L72" s="5">
        <v>8.5614328661835213</v>
      </c>
      <c r="M72" s="5">
        <v>7.4912537579105809</v>
      </c>
      <c r="N72" s="5">
        <v>23.543940382004685</v>
      </c>
      <c r="O72" s="5">
        <v>9.6316119744564617</v>
      </c>
      <c r="P72" s="5">
        <v>14.982507515821162</v>
      </c>
      <c r="Q72" s="5">
        <v>11.771970191002342</v>
      </c>
      <c r="R72" s="5">
        <v>4.2807164330917606</v>
      </c>
      <c r="S72" s="5">
        <v>1.0701791082729402</v>
      </c>
      <c r="T72" s="5">
        <v>4.2807164330917606</v>
      </c>
      <c r="U72" s="6">
        <v>2.1403582165458803</v>
      </c>
      <c r="V72" s="6">
        <v>2.1403582165458803</v>
      </c>
      <c r="W72" s="6">
        <v>0</v>
      </c>
      <c r="X72" s="6">
        <v>2.1403582165458803</v>
      </c>
      <c r="Y72" s="6">
        <v>1.0701791082729402</v>
      </c>
      <c r="Z72" s="6">
        <v>3.2105373248188203</v>
      </c>
      <c r="AA72" s="6">
        <v>5.350895541364701</v>
      </c>
      <c r="AB72" s="6"/>
      <c r="AC72" s="6"/>
      <c r="AD72" s="22">
        <f t="shared" ref="AD72:AD97" si="4">SUM(C72:AC72)</f>
        <v>250.421911335868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5">
        <v>7.4912537579105809</v>
      </c>
      <c r="D73" s="5">
        <v>0</v>
      </c>
      <c r="E73" s="5">
        <v>0</v>
      </c>
      <c r="F73" s="5">
        <v>13.912328407548221</v>
      </c>
      <c r="G73" s="5">
        <v>9.6316119744564617</v>
      </c>
      <c r="H73" s="5">
        <v>75.982716687378755</v>
      </c>
      <c r="I73" s="5">
        <v>46.017701655736424</v>
      </c>
      <c r="J73" s="5">
        <v>20.333403057185862</v>
      </c>
      <c r="K73" s="5">
        <v>2.1403582165458803</v>
      </c>
      <c r="L73" s="5">
        <v>17.122865732367043</v>
      </c>
      <c r="M73" s="5">
        <v>22.473761273731743</v>
      </c>
      <c r="N73" s="5">
        <v>32.105373248188201</v>
      </c>
      <c r="O73" s="5">
        <v>21.403582165458804</v>
      </c>
      <c r="P73" s="5">
        <v>1.0701791082729402</v>
      </c>
      <c r="Q73" s="5">
        <v>2.1403582165458803</v>
      </c>
      <c r="R73" s="5">
        <v>0</v>
      </c>
      <c r="S73" s="5">
        <v>1.0701791082729402</v>
      </c>
      <c r="T73" s="5">
        <v>9.6316119744564617</v>
      </c>
      <c r="U73" s="6">
        <v>0</v>
      </c>
      <c r="V73" s="6">
        <v>1.0701791082729402</v>
      </c>
      <c r="W73" s="6">
        <v>25.684298598550562</v>
      </c>
      <c r="X73" s="6">
        <v>3.2105373248188203</v>
      </c>
      <c r="Y73" s="6">
        <v>2.1403582165458803</v>
      </c>
      <c r="Z73" s="6">
        <v>5.350895541364701</v>
      </c>
      <c r="AA73" s="6">
        <v>3.2105373248188203</v>
      </c>
      <c r="AB73" s="6"/>
      <c r="AC73" s="6"/>
      <c r="AD73" s="22">
        <f t="shared" si="4"/>
        <v>323.19409069842806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5">
        <v>8.5614328661835213</v>
      </c>
      <c r="D74" s="5">
        <v>2.1403582165458803</v>
      </c>
      <c r="E74" s="5">
        <v>3.2105373248188203</v>
      </c>
      <c r="F74" s="5">
        <v>0</v>
      </c>
      <c r="G74" s="5">
        <v>2.1403582165458803</v>
      </c>
      <c r="H74" s="5">
        <v>42.807164330917608</v>
      </c>
      <c r="I74" s="5">
        <v>17.122865732367043</v>
      </c>
      <c r="J74" s="5">
        <v>4.2807164330917606</v>
      </c>
      <c r="K74" s="5">
        <v>28.894835923369385</v>
      </c>
      <c r="L74" s="5">
        <v>7.4912537579105809</v>
      </c>
      <c r="M74" s="5">
        <v>2.1403582165458803</v>
      </c>
      <c r="N74" s="5">
        <v>8.5614328661835213</v>
      </c>
      <c r="O74" s="5">
        <v>24.614119490277623</v>
      </c>
      <c r="P74" s="5">
        <v>2.1403582165458803</v>
      </c>
      <c r="Q74" s="5">
        <v>0</v>
      </c>
      <c r="R74" s="5">
        <v>3.2105373248188203</v>
      </c>
      <c r="S74" s="5">
        <v>0</v>
      </c>
      <c r="T74" s="5">
        <v>10.701791082729402</v>
      </c>
      <c r="U74" s="6">
        <v>12.842149299275281</v>
      </c>
      <c r="V74" s="6">
        <v>0</v>
      </c>
      <c r="W74" s="6">
        <v>8.5614328661835213</v>
      </c>
      <c r="X74" s="6">
        <v>0</v>
      </c>
      <c r="Y74" s="6">
        <v>0</v>
      </c>
      <c r="Z74" s="6">
        <v>5.350895541364701</v>
      </c>
      <c r="AA74" s="6">
        <v>1.0701791082729402</v>
      </c>
      <c r="AB74" s="6"/>
      <c r="AC74" s="6"/>
      <c r="AD74" s="22">
        <f t="shared" si="4"/>
        <v>195.84277681394809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5">
        <v>16.0526866240941</v>
      </c>
      <c r="D75" s="5">
        <v>3.2105373248188203</v>
      </c>
      <c r="E75" s="5">
        <v>3.2105373248188203</v>
      </c>
      <c r="F75" s="5">
        <v>1.0701791082729402</v>
      </c>
      <c r="G75" s="5">
        <v>2.1403582165458803</v>
      </c>
      <c r="H75" s="5">
        <v>150.89525426648456</v>
      </c>
      <c r="I75" s="5">
        <v>9.6316119744564617</v>
      </c>
      <c r="J75" s="5">
        <v>11.771970191002342</v>
      </c>
      <c r="K75" s="5">
        <v>39.596627006098785</v>
      </c>
      <c r="L75" s="5">
        <v>32.105373248188201</v>
      </c>
      <c r="M75" s="5">
        <v>21.403582165458804</v>
      </c>
      <c r="N75" s="5">
        <v>36.386089681279962</v>
      </c>
      <c r="O75" s="5">
        <v>27.824656815096443</v>
      </c>
      <c r="P75" s="5">
        <v>1.0701791082729402</v>
      </c>
      <c r="Q75" s="5">
        <v>0</v>
      </c>
      <c r="R75" s="5">
        <v>13.912328407548221</v>
      </c>
      <c r="S75" s="5">
        <v>3.2105373248188203</v>
      </c>
      <c r="T75" s="5">
        <v>13.912328407548221</v>
      </c>
      <c r="U75" s="6">
        <v>6.4210746496376405</v>
      </c>
      <c r="V75" s="6">
        <v>3.2105373248188203</v>
      </c>
      <c r="W75" s="6">
        <v>2.1403582165458803</v>
      </c>
      <c r="X75" s="6">
        <v>4.2807164330917606</v>
      </c>
      <c r="Y75" s="6">
        <v>19.263223948912923</v>
      </c>
      <c r="Z75" s="6">
        <v>5.350895541364701</v>
      </c>
      <c r="AA75" s="6">
        <v>6.4210746496376405</v>
      </c>
      <c r="AB75" s="6"/>
      <c r="AC75" s="6"/>
      <c r="AD75" s="22">
        <f t="shared" si="4"/>
        <v>434.49271795881367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5">
        <v>231.15868738695508</v>
      </c>
      <c r="D76" s="5">
        <v>83.473970445289325</v>
      </c>
      <c r="E76" s="5">
        <v>110.22844815211283</v>
      </c>
      <c r="F76" s="5">
        <v>24.614119490277623</v>
      </c>
      <c r="G76" s="5">
        <v>109.15826904383989</v>
      </c>
      <c r="H76" s="5">
        <v>240.79029936141154</v>
      </c>
      <c r="I76" s="5">
        <v>11.771970191002342</v>
      </c>
      <c r="J76" s="5">
        <v>23.543940382004685</v>
      </c>
      <c r="K76" s="5">
        <v>102.73719439420225</v>
      </c>
      <c r="L76" s="5">
        <v>49.228238980555247</v>
      </c>
      <c r="M76" s="5">
        <v>62.070388279830532</v>
      </c>
      <c r="N76" s="5">
        <v>50.298418088828186</v>
      </c>
      <c r="O76" s="5">
        <v>99.526657069383432</v>
      </c>
      <c r="P76" s="5">
        <v>119.86006012656929</v>
      </c>
      <c r="Q76" s="5">
        <v>73.842358470832863</v>
      </c>
      <c r="R76" s="5">
        <v>462.31737477391016</v>
      </c>
      <c r="S76" s="5">
        <v>134.84256764239046</v>
      </c>
      <c r="T76" s="5">
        <v>786.58164458061106</v>
      </c>
      <c r="U76" s="6">
        <v>755.54645044069571</v>
      </c>
      <c r="V76" s="6">
        <v>513.68597197101121</v>
      </c>
      <c r="W76" s="6">
        <v>1884.5854096686478</v>
      </c>
      <c r="X76" s="6">
        <v>971.72263031182968</v>
      </c>
      <c r="Y76" s="6">
        <v>1502.531468015208</v>
      </c>
      <c r="Z76" s="6">
        <v>1170.7759444505966</v>
      </c>
      <c r="AA76" s="6">
        <v>1446.8821543850152</v>
      </c>
      <c r="AB76" s="6"/>
      <c r="AC76" s="6"/>
      <c r="AD76" s="22">
        <f t="shared" si="4"/>
        <v>11021.774636103011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5">
        <v>13.912328407548221</v>
      </c>
      <c r="D77" s="5">
        <v>16.0526866240941</v>
      </c>
      <c r="E77" s="5">
        <v>32.105373248188201</v>
      </c>
      <c r="F77" s="5">
        <v>5.350895541364701</v>
      </c>
      <c r="G77" s="5">
        <v>19.263223948912923</v>
      </c>
      <c r="H77" s="5">
        <v>12.842149299275281</v>
      </c>
      <c r="I77" s="5">
        <v>0</v>
      </c>
      <c r="J77" s="5">
        <v>2.1403582165458803</v>
      </c>
      <c r="K77" s="5">
        <v>6.4210746496376405</v>
      </c>
      <c r="L77" s="5">
        <v>6.4210746496376405</v>
      </c>
      <c r="M77" s="5">
        <v>0</v>
      </c>
      <c r="N77" s="5">
        <v>24.614119490277623</v>
      </c>
      <c r="O77" s="5">
        <v>0</v>
      </c>
      <c r="P77" s="5">
        <v>3.2105373248188203</v>
      </c>
      <c r="Q77" s="5">
        <v>0</v>
      </c>
      <c r="R77" s="5">
        <v>3.2105373248188203</v>
      </c>
      <c r="S77" s="5">
        <v>2.1403582165458803</v>
      </c>
      <c r="T77" s="5">
        <v>3.2105373248188203</v>
      </c>
      <c r="U77" s="6">
        <v>5.350895541364701</v>
      </c>
      <c r="V77" s="6">
        <v>2.1403582165458803</v>
      </c>
      <c r="W77" s="6">
        <v>5.350895541364701</v>
      </c>
      <c r="X77" s="6">
        <v>0</v>
      </c>
      <c r="Y77" s="6">
        <v>23.543940382004685</v>
      </c>
      <c r="Z77" s="6">
        <v>10.701791082729402</v>
      </c>
      <c r="AA77" s="6">
        <v>6.4210746496376405</v>
      </c>
      <c r="AB77" s="6"/>
      <c r="AC77" s="6"/>
      <c r="AD77" s="22">
        <f t="shared" si="4"/>
        <v>204.4042096801316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5">
        <v>31.035194139915266</v>
      </c>
      <c r="D78" s="5">
        <v>1.0701791082729402</v>
      </c>
      <c r="E78" s="5">
        <v>20.333403057185862</v>
      </c>
      <c r="F78" s="5">
        <v>4.2807164330917606</v>
      </c>
      <c r="G78" s="5">
        <v>26.754477706823504</v>
      </c>
      <c r="H78" s="5">
        <v>35.315910573007024</v>
      </c>
      <c r="I78" s="5">
        <v>1.0701791082729402</v>
      </c>
      <c r="J78" s="5">
        <v>1.0701791082729402</v>
      </c>
      <c r="K78" s="5">
        <v>5.350895541364701</v>
      </c>
      <c r="L78" s="5">
        <v>13.912328407548221</v>
      </c>
      <c r="M78" s="5">
        <v>2.1403582165458803</v>
      </c>
      <c r="N78" s="5">
        <v>8.5614328661835213</v>
      </c>
      <c r="O78" s="5">
        <v>6.4210746496376405</v>
      </c>
      <c r="P78" s="5">
        <v>1.0701791082729402</v>
      </c>
      <c r="Q78" s="5">
        <v>3.2105373248188203</v>
      </c>
      <c r="R78" s="5">
        <v>5.350895541364701</v>
      </c>
      <c r="S78" s="5">
        <v>1.0701791082729402</v>
      </c>
      <c r="T78" s="5">
        <v>1.0701791082729402</v>
      </c>
      <c r="U78" s="6">
        <v>10.701791082729402</v>
      </c>
      <c r="V78" s="6">
        <v>0</v>
      </c>
      <c r="W78" s="6">
        <v>12.842149299275281</v>
      </c>
      <c r="X78" s="6">
        <v>9.6316119744564617</v>
      </c>
      <c r="Y78" s="6">
        <v>10.701791082729402</v>
      </c>
      <c r="Z78" s="6">
        <v>11.771970191002342</v>
      </c>
      <c r="AA78" s="6">
        <v>5.350895541364701</v>
      </c>
      <c r="AB78" s="6"/>
      <c r="AC78" s="6"/>
      <c r="AD78" s="22">
        <f t="shared" si="4"/>
        <v>230.08850827868221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5">
        <v>90.965224203199909</v>
      </c>
      <c r="D79" s="5">
        <v>19.263223948912923</v>
      </c>
      <c r="E79" s="5">
        <v>3.2105373248188203</v>
      </c>
      <c r="F79" s="5">
        <v>25.684298598550562</v>
      </c>
      <c r="G79" s="5">
        <v>71.702000254286986</v>
      </c>
      <c r="H79" s="5">
        <v>160.52686624094102</v>
      </c>
      <c r="I79" s="5">
        <v>7.4912537579105809</v>
      </c>
      <c r="J79" s="5">
        <v>21.403582165458804</v>
      </c>
      <c r="K79" s="5">
        <v>0</v>
      </c>
      <c r="L79" s="5">
        <v>3.2105373248188203</v>
      </c>
      <c r="M79" s="5">
        <v>9.6316119744564617</v>
      </c>
      <c r="N79" s="5">
        <v>18.193044840639981</v>
      </c>
      <c r="O79" s="5">
        <v>4.2807164330917606</v>
      </c>
      <c r="P79" s="5">
        <v>0</v>
      </c>
      <c r="Q79" s="5">
        <v>0</v>
      </c>
      <c r="R79" s="5">
        <v>5.350895541364701</v>
      </c>
      <c r="S79" s="5">
        <v>5.350895541364701</v>
      </c>
      <c r="T79" s="5">
        <v>19.263223948912923</v>
      </c>
      <c r="U79" s="6">
        <v>26.754477706823504</v>
      </c>
      <c r="V79" s="6">
        <v>5.350895541364701</v>
      </c>
      <c r="W79" s="6">
        <v>6.4210746496376405</v>
      </c>
      <c r="X79" s="6">
        <v>44.947522547463485</v>
      </c>
      <c r="Y79" s="6">
        <v>11.771970191002342</v>
      </c>
      <c r="Z79" s="6">
        <v>18.193044840639981</v>
      </c>
      <c r="AA79" s="6">
        <v>20.333403057185862</v>
      </c>
      <c r="AB79" s="6"/>
      <c r="AC79" s="6"/>
      <c r="AD79" s="22">
        <f t="shared" si="4"/>
        <v>599.30030063284642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5">
        <v>38.526447897825847</v>
      </c>
      <c r="D80" s="5">
        <v>9.6316119744564617</v>
      </c>
      <c r="E80" s="5">
        <v>20.333403057185862</v>
      </c>
      <c r="F80" s="5">
        <v>5.350895541364701</v>
      </c>
      <c r="G80" s="5">
        <v>33.175552356461147</v>
      </c>
      <c r="H80" s="5">
        <v>111.29862726038577</v>
      </c>
      <c r="I80" s="5">
        <v>8.5614328661835213</v>
      </c>
      <c r="J80" s="5">
        <v>11.771970191002342</v>
      </c>
      <c r="K80" s="5">
        <v>9.6316119744564617</v>
      </c>
      <c r="L80" s="5">
        <v>0</v>
      </c>
      <c r="M80" s="5">
        <v>4.2807164330917606</v>
      </c>
      <c r="N80" s="5">
        <v>35.315910573007024</v>
      </c>
      <c r="O80" s="5">
        <v>22.473761273731743</v>
      </c>
      <c r="P80" s="5">
        <v>1.0701791082729402</v>
      </c>
      <c r="Q80" s="5">
        <v>0</v>
      </c>
      <c r="R80" s="5">
        <v>23.543940382004685</v>
      </c>
      <c r="S80" s="5">
        <v>4.2807164330917606</v>
      </c>
      <c r="T80" s="5">
        <v>28.894835923369385</v>
      </c>
      <c r="U80" s="6">
        <v>2.1403582165458803</v>
      </c>
      <c r="V80" s="6">
        <v>2.1403582165458803</v>
      </c>
      <c r="W80" s="6">
        <v>16.0526866240941</v>
      </c>
      <c r="X80" s="6">
        <v>14.982507515821162</v>
      </c>
      <c r="Y80" s="6">
        <v>20.333403057185862</v>
      </c>
      <c r="Z80" s="6">
        <v>31.035194139915266</v>
      </c>
      <c r="AA80" s="6">
        <v>54.579134521919947</v>
      </c>
      <c r="AB80" s="6"/>
      <c r="AC80" s="6"/>
      <c r="AD80" s="22">
        <f t="shared" si="4"/>
        <v>509.40525553791963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5">
        <v>13.912328407548221</v>
      </c>
      <c r="D81" s="5">
        <v>10.701791082729402</v>
      </c>
      <c r="E81" s="5">
        <v>21.403582165458804</v>
      </c>
      <c r="F81" s="5">
        <v>4.2807164330917606</v>
      </c>
      <c r="G81" s="5">
        <v>16.0526866240941</v>
      </c>
      <c r="H81" s="5">
        <v>52.43877630537407</v>
      </c>
      <c r="I81" s="5">
        <v>2.1403582165458803</v>
      </c>
      <c r="J81" s="5">
        <v>2.1403582165458803</v>
      </c>
      <c r="K81" s="5">
        <v>4.2807164330917606</v>
      </c>
      <c r="L81" s="5">
        <v>6.4210746496376405</v>
      </c>
      <c r="M81" s="5">
        <v>1.0701791082729402</v>
      </c>
      <c r="N81" s="5">
        <v>14.982507515821162</v>
      </c>
      <c r="O81" s="5">
        <v>3.2105373248188203</v>
      </c>
      <c r="P81" s="5">
        <v>4.2807164330917606</v>
      </c>
      <c r="Q81" s="5">
        <v>2.1403582165458803</v>
      </c>
      <c r="R81" s="5">
        <v>5.350895541364701</v>
      </c>
      <c r="S81" s="5">
        <v>7.4912537579105809</v>
      </c>
      <c r="T81" s="5">
        <v>0</v>
      </c>
      <c r="U81" s="6">
        <v>7.4912537579105809</v>
      </c>
      <c r="V81" s="6">
        <v>24.614119490277623</v>
      </c>
      <c r="W81" s="6">
        <v>2.1403582165458803</v>
      </c>
      <c r="X81" s="6">
        <v>3.2105373248188203</v>
      </c>
      <c r="Y81" s="6">
        <v>3.2105373248188203</v>
      </c>
      <c r="Z81" s="6">
        <v>20.333403057185862</v>
      </c>
      <c r="AA81" s="6">
        <v>31.035194139915266</v>
      </c>
      <c r="AB81" s="6"/>
      <c r="AC81" s="6"/>
      <c r="AD81" s="22">
        <f t="shared" si="4"/>
        <v>264.33423974341628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5">
        <v>38.526447897825847</v>
      </c>
      <c r="D82" s="5">
        <v>23.543940382004685</v>
      </c>
      <c r="E82" s="5">
        <v>31.035194139915266</v>
      </c>
      <c r="F82" s="5">
        <v>11.771970191002342</v>
      </c>
      <c r="G82" s="5">
        <v>49.228238980555247</v>
      </c>
      <c r="H82" s="5">
        <v>73.842358470832863</v>
      </c>
      <c r="I82" s="5">
        <v>32.105373248188201</v>
      </c>
      <c r="J82" s="5">
        <v>12.842149299275281</v>
      </c>
      <c r="K82" s="5">
        <v>32.105373248188201</v>
      </c>
      <c r="L82" s="5">
        <v>61.000209171557586</v>
      </c>
      <c r="M82" s="5">
        <v>5.350895541364701</v>
      </c>
      <c r="N82" s="5">
        <v>0</v>
      </c>
      <c r="O82" s="5">
        <v>11.771970191002342</v>
      </c>
      <c r="P82" s="5">
        <v>8.5614328661835213</v>
      </c>
      <c r="Q82" s="5">
        <v>0</v>
      </c>
      <c r="R82" s="5">
        <v>57.78967184673877</v>
      </c>
      <c r="S82" s="5">
        <v>14.982507515821162</v>
      </c>
      <c r="T82" s="5">
        <v>10.701791082729402</v>
      </c>
      <c r="U82" s="6">
        <v>11.771970191002342</v>
      </c>
      <c r="V82" s="6">
        <v>3.2105373248188203</v>
      </c>
      <c r="W82" s="6">
        <v>39.596627006098785</v>
      </c>
      <c r="X82" s="6">
        <v>10.701791082729402</v>
      </c>
      <c r="Y82" s="6">
        <v>13.912328407548221</v>
      </c>
      <c r="Z82" s="6">
        <v>13.912328407548221</v>
      </c>
      <c r="AA82" s="6">
        <v>28.894835923369385</v>
      </c>
      <c r="AB82" s="6"/>
      <c r="AC82" s="6"/>
      <c r="AD82" s="22">
        <f t="shared" si="4"/>
        <v>597.15994241630051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5">
        <v>31.035194139915266</v>
      </c>
      <c r="D83" s="5">
        <v>4.2807164330917606</v>
      </c>
      <c r="E83" s="5">
        <v>23.543940382004685</v>
      </c>
      <c r="F83" s="5">
        <v>23.543940382004685</v>
      </c>
      <c r="G83" s="5">
        <v>29.965015031642324</v>
      </c>
      <c r="H83" s="5">
        <v>77.052895795651693</v>
      </c>
      <c r="I83" s="5">
        <v>1.0701791082729402</v>
      </c>
      <c r="J83" s="5">
        <v>4.2807164330917606</v>
      </c>
      <c r="K83" s="5">
        <v>6.4210746496376405</v>
      </c>
      <c r="L83" s="5">
        <v>27.824656815096443</v>
      </c>
      <c r="M83" s="5">
        <v>2.1403582165458803</v>
      </c>
      <c r="N83" s="5">
        <v>6.4210746496376405</v>
      </c>
      <c r="O83" s="5">
        <v>2.1403582165458803</v>
      </c>
      <c r="P83" s="5">
        <v>58.859850955011709</v>
      </c>
      <c r="Q83" s="5">
        <v>23.543940382004685</v>
      </c>
      <c r="R83" s="5">
        <v>103.80737350247519</v>
      </c>
      <c r="S83" s="5">
        <v>38.526447897825847</v>
      </c>
      <c r="T83" s="5">
        <v>154.10579159130339</v>
      </c>
      <c r="U83" s="6">
        <v>165.87776178230573</v>
      </c>
      <c r="V83" s="6">
        <v>53.508955413647008</v>
      </c>
      <c r="W83" s="6">
        <v>196.91295592222099</v>
      </c>
      <c r="X83" s="6">
        <v>83.473970445289325</v>
      </c>
      <c r="Y83" s="6">
        <v>238.64994114486566</v>
      </c>
      <c r="Z83" s="6">
        <v>184.0708066229457</v>
      </c>
      <c r="AA83" s="6">
        <v>168.0181199988516</v>
      </c>
      <c r="AB83" s="6"/>
      <c r="AC83" s="6"/>
      <c r="AD83" s="22">
        <f t="shared" si="4"/>
        <v>1709.0760359118849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5">
        <v>7.4912537579105809</v>
      </c>
      <c r="D84" s="5">
        <v>12.842149299275281</v>
      </c>
      <c r="E84" s="5">
        <v>0</v>
      </c>
      <c r="F84" s="5">
        <v>2.1403582165458803</v>
      </c>
      <c r="G84" s="5">
        <v>1.0701791082729402</v>
      </c>
      <c r="H84" s="5">
        <v>115.57934369347754</v>
      </c>
      <c r="I84" s="5">
        <v>1.0701791082729402</v>
      </c>
      <c r="J84" s="5">
        <v>1.0701791082729402</v>
      </c>
      <c r="K84" s="5">
        <v>2.1403582165458803</v>
      </c>
      <c r="L84" s="5">
        <v>4.2807164330917606</v>
      </c>
      <c r="M84" s="5">
        <v>2.1403582165458803</v>
      </c>
      <c r="N84" s="5">
        <v>14.982507515821162</v>
      </c>
      <c r="O84" s="5">
        <v>54.579134521919947</v>
      </c>
      <c r="P84" s="5">
        <v>1.0701791082729402</v>
      </c>
      <c r="Q84" s="5">
        <v>41.736985222644662</v>
      </c>
      <c r="R84" s="5">
        <v>89.895045094926971</v>
      </c>
      <c r="S84" s="5">
        <v>10.701791082729402</v>
      </c>
      <c r="T84" s="5">
        <v>88.824865986654032</v>
      </c>
      <c r="U84" s="6">
        <v>59.930030063284647</v>
      </c>
      <c r="V84" s="6">
        <v>48.158059872282308</v>
      </c>
      <c r="W84" s="6">
        <v>158.38650802439514</v>
      </c>
      <c r="X84" s="6">
        <v>83.473970445289325</v>
      </c>
      <c r="Y84" s="6">
        <v>108.08808993556696</v>
      </c>
      <c r="Z84" s="6">
        <v>150.89525426648456</v>
      </c>
      <c r="AA84" s="6">
        <v>108.08808993556696</v>
      </c>
      <c r="AB84" s="6"/>
      <c r="AC84" s="6"/>
      <c r="AD84" s="22">
        <f t="shared" si="4"/>
        <v>1168.6355862340508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5">
        <v>0</v>
      </c>
      <c r="D85" s="5">
        <v>39.596627006098785</v>
      </c>
      <c r="E85" s="5">
        <v>1.0701791082729402</v>
      </c>
      <c r="F85" s="5">
        <v>0</v>
      </c>
      <c r="G85" s="5">
        <v>0</v>
      </c>
      <c r="H85" s="5">
        <v>38.526447897825847</v>
      </c>
      <c r="I85" s="5">
        <v>0</v>
      </c>
      <c r="J85" s="5">
        <v>0</v>
      </c>
      <c r="K85" s="5">
        <v>11.771970191002342</v>
      </c>
      <c r="L85" s="5">
        <v>1.0701791082729402</v>
      </c>
      <c r="M85" s="5">
        <v>2.1403582165458803</v>
      </c>
      <c r="N85" s="5">
        <v>1.0701791082729402</v>
      </c>
      <c r="O85" s="5">
        <v>42.807164330917608</v>
      </c>
      <c r="P85" s="5">
        <v>37.456268789552908</v>
      </c>
      <c r="Q85" s="5">
        <v>0</v>
      </c>
      <c r="R85" s="5">
        <v>8.5614328661835213</v>
      </c>
      <c r="S85" s="5">
        <v>3.2105373248188203</v>
      </c>
      <c r="T85" s="5">
        <v>17.122865732367043</v>
      </c>
      <c r="U85" s="6">
        <v>19.263223948912923</v>
      </c>
      <c r="V85" s="6">
        <v>0</v>
      </c>
      <c r="W85" s="6">
        <v>28.894835923369385</v>
      </c>
      <c r="X85" s="6">
        <v>5.350895541364701</v>
      </c>
      <c r="Y85" s="6">
        <v>94.175761528018739</v>
      </c>
      <c r="Z85" s="6">
        <v>32.105373248188201</v>
      </c>
      <c r="AA85" s="6">
        <v>31.035194139915266</v>
      </c>
      <c r="AB85" s="6"/>
      <c r="AC85" s="6"/>
      <c r="AD85" s="22">
        <f t="shared" si="4"/>
        <v>415.2294940099008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5">
        <v>2.1403582165458803</v>
      </c>
      <c r="D86" s="5">
        <v>7.4912537579105809</v>
      </c>
      <c r="E86" s="5">
        <v>0</v>
      </c>
      <c r="F86" s="5">
        <v>3.2105373248188203</v>
      </c>
      <c r="G86" s="5">
        <v>22.473761273731743</v>
      </c>
      <c r="H86" s="5">
        <v>513.68597197101121</v>
      </c>
      <c r="I86" s="5">
        <v>4.2807164330917606</v>
      </c>
      <c r="J86" s="5">
        <v>7.4912537579105809</v>
      </c>
      <c r="K86" s="5">
        <v>28.894835923369385</v>
      </c>
      <c r="L86" s="5">
        <v>14.982507515821162</v>
      </c>
      <c r="M86" s="5">
        <v>4.2807164330917606</v>
      </c>
      <c r="N86" s="5">
        <v>39.596627006098785</v>
      </c>
      <c r="O86" s="5">
        <v>196.91295592222099</v>
      </c>
      <c r="P86" s="5">
        <v>97.386298852837555</v>
      </c>
      <c r="Q86" s="5">
        <v>2.1403582165458803</v>
      </c>
      <c r="R86" s="5">
        <v>4.2807164330917606</v>
      </c>
      <c r="S86" s="5">
        <v>14.982507515821162</v>
      </c>
      <c r="T86" s="5">
        <v>136.98292585893634</v>
      </c>
      <c r="U86" s="6">
        <v>28.894835923369385</v>
      </c>
      <c r="V86" s="6">
        <v>51.368597197101124</v>
      </c>
      <c r="W86" s="6">
        <v>65.280925604649354</v>
      </c>
      <c r="X86" s="6">
        <v>59.930030063284647</v>
      </c>
      <c r="Y86" s="6">
        <v>88.824865986654032</v>
      </c>
      <c r="Z86" s="6">
        <v>79.193254012197571</v>
      </c>
      <c r="AA86" s="6">
        <v>212.96564254631508</v>
      </c>
      <c r="AB86" s="6"/>
      <c r="AC86" s="6"/>
      <c r="AD86" s="22">
        <f t="shared" si="4"/>
        <v>1687.6724537464263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5">
        <v>9.6316119744564617</v>
      </c>
      <c r="D87" s="5">
        <v>0</v>
      </c>
      <c r="E87" s="5">
        <v>0</v>
      </c>
      <c r="F87" s="5">
        <v>2.1403582165458803</v>
      </c>
      <c r="G87" s="5">
        <v>1.0701791082729402</v>
      </c>
      <c r="H87" s="5">
        <v>150.89525426648456</v>
      </c>
      <c r="I87" s="5">
        <v>0</v>
      </c>
      <c r="J87" s="5">
        <v>3.2105373248188203</v>
      </c>
      <c r="K87" s="5">
        <v>9.6316119744564617</v>
      </c>
      <c r="L87" s="5">
        <v>22.473761273731743</v>
      </c>
      <c r="M87" s="5">
        <v>5.350895541364701</v>
      </c>
      <c r="N87" s="5">
        <v>3.2105373248188203</v>
      </c>
      <c r="O87" s="5">
        <v>17.122865732367043</v>
      </c>
      <c r="P87" s="5">
        <v>20.333403057185862</v>
      </c>
      <c r="Q87" s="5">
        <v>5.350895541364701</v>
      </c>
      <c r="R87" s="5">
        <v>11.771970191002342</v>
      </c>
      <c r="S87" s="5">
        <v>0</v>
      </c>
      <c r="T87" s="5">
        <v>67.421283821195232</v>
      </c>
      <c r="U87" s="5">
        <v>12.842149299275281</v>
      </c>
      <c r="V87" s="5">
        <v>12.842149299275281</v>
      </c>
      <c r="W87" s="5">
        <v>87.754686878381094</v>
      </c>
      <c r="X87" s="5">
        <v>69.561642037741109</v>
      </c>
      <c r="Y87" s="5">
        <v>89.895045094926971</v>
      </c>
      <c r="Z87" s="5">
        <v>81.333612228743448</v>
      </c>
      <c r="AA87" s="5">
        <v>116.64952280175048</v>
      </c>
      <c r="AB87" s="5"/>
      <c r="AC87" s="6"/>
      <c r="AD87" s="22">
        <f t="shared" si="4"/>
        <v>800.49397298815938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5">
        <v>6.4210746496376405</v>
      </c>
      <c r="D88" s="5">
        <v>20.333403057185862</v>
      </c>
      <c r="E88" s="5">
        <v>8.5614328661835213</v>
      </c>
      <c r="F88" s="5">
        <v>7.4912537579105809</v>
      </c>
      <c r="G88" s="5">
        <v>16.0526866240941</v>
      </c>
      <c r="H88" s="5">
        <v>913.93295846509091</v>
      </c>
      <c r="I88" s="5">
        <v>1.0701791082729402</v>
      </c>
      <c r="J88" s="5">
        <v>5.350895541364701</v>
      </c>
      <c r="K88" s="5">
        <v>12.842149299275281</v>
      </c>
      <c r="L88" s="5">
        <v>22.473761273731743</v>
      </c>
      <c r="M88" s="5">
        <v>0</v>
      </c>
      <c r="N88" s="5">
        <v>6.4210746496376405</v>
      </c>
      <c r="O88" s="5">
        <v>195.84277681394803</v>
      </c>
      <c r="P88" s="5">
        <v>73.842358470832863</v>
      </c>
      <c r="Q88" s="5">
        <v>10.701791082729402</v>
      </c>
      <c r="R88" s="5">
        <v>116.64952280175048</v>
      </c>
      <c r="S88" s="5">
        <v>40.666806114371724</v>
      </c>
      <c r="T88" s="5">
        <v>1.0701791082729402</v>
      </c>
      <c r="U88" s="6">
        <v>190.49188127258336</v>
      </c>
      <c r="V88" s="6">
        <v>41.736985222644662</v>
      </c>
      <c r="W88" s="6">
        <v>249.35173222759505</v>
      </c>
      <c r="X88" s="6">
        <v>84.544149553562278</v>
      </c>
      <c r="Y88" s="6">
        <v>120.93023923484223</v>
      </c>
      <c r="Z88" s="6">
        <v>116.64952280175048</v>
      </c>
      <c r="AA88" s="6">
        <v>219.38671719595274</v>
      </c>
      <c r="AB88" s="6"/>
      <c r="AC88" s="6"/>
      <c r="AD88" s="22">
        <f t="shared" si="4"/>
        <v>2482.815531193221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5">
        <v>4.2807164330917606</v>
      </c>
      <c r="D89" s="5">
        <v>0</v>
      </c>
      <c r="E89" s="5">
        <v>0</v>
      </c>
      <c r="F89" s="5">
        <v>13.912328407548221</v>
      </c>
      <c r="G89" s="5">
        <v>24.614119490277623</v>
      </c>
      <c r="H89" s="5">
        <v>744.84465935796629</v>
      </c>
      <c r="I89" s="5">
        <v>7.4912537579105809</v>
      </c>
      <c r="J89" s="5">
        <v>10.701791082729402</v>
      </c>
      <c r="K89" s="5">
        <v>28.894835923369385</v>
      </c>
      <c r="L89" s="5">
        <v>2.1403582165458803</v>
      </c>
      <c r="M89" s="5">
        <v>5.350895541364701</v>
      </c>
      <c r="N89" s="5">
        <v>25.684298598550562</v>
      </c>
      <c r="O89" s="5">
        <v>239.72012025313859</v>
      </c>
      <c r="P89" s="5">
        <v>67.421283821195232</v>
      </c>
      <c r="Q89" s="5">
        <v>10.701791082729402</v>
      </c>
      <c r="R89" s="5">
        <v>36.386089681279962</v>
      </c>
      <c r="S89" s="5">
        <v>10.701791082729402</v>
      </c>
      <c r="T89" s="5">
        <v>194.77259770567511</v>
      </c>
      <c r="U89" s="6">
        <v>8.5614328661835213</v>
      </c>
      <c r="V89" s="6">
        <v>5.350895541364701</v>
      </c>
      <c r="W89" s="6">
        <v>87.754686878381094</v>
      </c>
      <c r="X89" s="6">
        <v>17.122865732367043</v>
      </c>
      <c r="Y89" s="6">
        <v>94.175761528018739</v>
      </c>
      <c r="Z89" s="6">
        <v>87.754686878381094</v>
      </c>
      <c r="AA89" s="6">
        <v>163.73740356575985</v>
      </c>
      <c r="AB89" s="6"/>
      <c r="AC89" s="6"/>
      <c r="AD89" s="22">
        <f t="shared" si="4"/>
        <v>1892.0766634265585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5">
        <v>0</v>
      </c>
      <c r="D90" s="5">
        <v>2.1403582165458803</v>
      </c>
      <c r="E90" s="5">
        <v>1.0701791082729402</v>
      </c>
      <c r="F90" s="5">
        <v>0</v>
      </c>
      <c r="G90" s="5">
        <v>0</v>
      </c>
      <c r="H90" s="5">
        <v>454.82612101599955</v>
      </c>
      <c r="I90" s="5">
        <v>0</v>
      </c>
      <c r="J90" s="5">
        <v>14.982507515821162</v>
      </c>
      <c r="K90" s="5">
        <v>4.2807164330917606</v>
      </c>
      <c r="L90" s="5">
        <v>2.1403582165458803</v>
      </c>
      <c r="M90" s="5">
        <v>32.105373248188201</v>
      </c>
      <c r="N90" s="5">
        <v>18.193044840639981</v>
      </c>
      <c r="O90" s="5">
        <v>93.105582419745787</v>
      </c>
      <c r="P90" s="5">
        <v>33.175552356461147</v>
      </c>
      <c r="Q90" s="5">
        <v>0</v>
      </c>
      <c r="R90" s="5">
        <v>27.824656815096443</v>
      </c>
      <c r="S90" s="5">
        <v>18.193044840639981</v>
      </c>
      <c r="T90" s="5">
        <v>41.736985222644662</v>
      </c>
      <c r="U90" s="6">
        <v>9.6316119744564617</v>
      </c>
      <c r="V90" s="6">
        <v>3.2105373248188203</v>
      </c>
      <c r="W90" s="6">
        <v>68.49146292946817</v>
      </c>
      <c r="X90" s="6">
        <v>74.912537579105816</v>
      </c>
      <c r="Y90" s="6">
        <v>34.245731464734085</v>
      </c>
      <c r="Z90" s="6">
        <v>74.912537579105816</v>
      </c>
      <c r="AA90" s="6">
        <v>57.78967184673877</v>
      </c>
      <c r="AB90" s="6"/>
      <c r="AC90" s="6"/>
      <c r="AD90" s="22">
        <f t="shared" si="4"/>
        <v>1066.9685709481214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5">
        <v>4.2807164330917606</v>
      </c>
      <c r="D91" s="5">
        <v>1.0701791082729402</v>
      </c>
      <c r="E91" s="5">
        <v>8.5614328661835213</v>
      </c>
      <c r="F91" s="5">
        <v>1.0701791082729402</v>
      </c>
      <c r="G91" s="5">
        <v>6.4210746496376405</v>
      </c>
      <c r="H91" s="5">
        <v>1822.5150213888171</v>
      </c>
      <c r="I91" s="5">
        <v>9.6316119744564617</v>
      </c>
      <c r="J91" s="5">
        <v>13.912328407548221</v>
      </c>
      <c r="K91" s="5">
        <v>20.333403057185862</v>
      </c>
      <c r="L91" s="5">
        <v>21.403582165458804</v>
      </c>
      <c r="M91" s="5">
        <v>13.912328407548221</v>
      </c>
      <c r="N91" s="5">
        <v>50.298418088828186</v>
      </c>
      <c r="O91" s="5">
        <v>316.77301604879028</v>
      </c>
      <c r="P91" s="5">
        <v>175.50937375676219</v>
      </c>
      <c r="Q91" s="5">
        <v>8.5614328661835213</v>
      </c>
      <c r="R91" s="5">
        <v>34.245731464734085</v>
      </c>
      <c r="S91" s="5">
        <v>73.842358470832863</v>
      </c>
      <c r="T91" s="5">
        <v>216.17617987113391</v>
      </c>
      <c r="U91" s="6">
        <v>80.263433120470509</v>
      </c>
      <c r="V91" s="6">
        <v>113.43898547693165</v>
      </c>
      <c r="W91" s="6">
        <v>21.403582165458804</v>
      </c>
      <c r="X91" s="6">
        <v>53.508955413647008</v>
      </c>
      <c r="Y91" s="6">
        <v>165.87776178230573</v>
      </c>
      <c r="Z91" s="6">
        <v>262.19388152687031</v>
      </c>
      <c r="AA91" s="6">
        <v>433.42253885054078</v>
      </c>
      <c r="AB91" s="6"/>
      <c r="AC91" s="6"/>
      <c r="AD91" s="22">
        <f t="shared" si="4"/>
        <v>3928.6275064699639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5">
        <v>19.263223948912923</v>
      </c>
      <c r="D92" s="5">
        <v>1.0701791082729402</v>
      </c>
      <c r="E92" s="5">
        <v>2.1403582165458803</v>
      </c>
      <c r="F92" s="5">
        <v>2.1403582165458803</v>
      </c>
      <c r="G92" s="5">
        <v>4.2807164330917606</v>
      </c>
      <c r="H92" s="5">
        <v>1188.9689892912365</v>
      </c>
      <c r="I92" s="5">
        <v>1.0701791082729402</v>
      </c>
      <c r="J92" s="5">
        <v>10.701791082729402</v>
      </c>
      <c r="K92" s="5">
        <v>22.473761273731743</v>
      </c>
      <c r="L92" s="5">
        <v>13.912328407548221</v>
      </c>
      <c r="M92" s="5">
        <v>2.1403582165458803</v>
      </c>
      <c r="N92" s="5">
        <v>14.982507515821162</v>
      </c>
      <c r="O92" s="5">
        <v>161.59704534921397</v>
      </c>
      <c r="P92" s="5">
        <v>111.29862726038577</v>
      </c>
      <c r="Q92" s="5">
        <v>16.0526866240941</v>
      </c>
      <c r="R92" s="5">
        <v>61.000209171557586</v>
      </c>
      <c r="S92" s="5">
        <v>79.193254012197571</v>
      </c>
      <c r="T92" s="5">
        <v>87.754686878381094</v>
      </c>
      <c r="U92" s="6">
        <v>28.894835923369385</v>
      </c>
      <c r="V92" s="6">
        <v>112.36880636865871</v>
      </c>
      <c r="W92" s="6">
        <v>34.245731464734085</v>
      </c>
      <c r="X92" s="6">
        <v>5.350895541364701</v>
      </c>
      <c r="Y92" s="6">
        <v>72.772179362559925</v>
      </c>
      <c r="Z92" s="6">
        <v>155.17597069957631</v>
      </c>
      <c r="AA92" s="6">
        <v>316.77301604879028</v>
      </c>
      <c r="AB92" s="6"/>
      <c r="AC92" s="6"/>
      <c r="AD92" s="22">
        <f t="shared" si="4"/>
        <v>2525.6226955241386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5">
        <v>3.2105373248188203</v>
      </c>
      <c r="D93" s="5">
        <v>0</v>
      </c>
      <c r="E93" s="5">
        <v>3.2105373248188203</v>
      </c>
      <c r="F93" s="5">
        <v>2.1403582165458803</v>
      </c>
      <c r="G93" s="5">
        <v>14.982507515821162</v>
      </c>
      <c r="H93" s="5">
        <v>1623.4617072500503</v>
      </c>
      <c r="I93" s="5">
        <v>33.175552356461147</v>
      </c>
      <c r="J93" s="5">
        <v>8.5614328661835213</v>
      </c>
      <c r="K93" s="5">
        <v>5.350895541364701</v>
      </c>
      <c r="L93" s="5">
        <v>14.982507515821162</v>
      </c>
      <c r="M93" s="5">
        <v>7.4912537579105809</v>
      </c>
      <c r="N93" s="5">
        <v>26.754477706823504</v>
      </c>
      <c r="O93" s="5">
        <v>296.43961299160441</v>
      </c>
      <c r="P93" s="5">
        <v>112.36880636865871</v>
      </c>
      <c r="Q93" s="5">
        <v>89.895045094926971</v>
      </c>
      <c r="R93" s="5">
        <v>79.193254012197571</v>
      </c>
      <c r="S93" s="5">
        <v>87.754686878381094</v>
      </c>
      <c r="T93" s="5">
        <v>145.54435872511985</v>
      </c>
      <c r="U93" s="6">
        <v>78.123074903924632</v>
      </c>
      <c r="V93" s="6">
        <v>56.719492738465824</v>
      </c>
      <c r="W93" s="6">
        <v>157.31632891612219</v>
      </c>
      <c r="X93" s="6">
        <v>78.123074903924632</v>
      </c>
      <c r="Y93" s="6">
        <v>13.912328407548221</v>
      </c>
      <c r="Z93" s="6">
        <v>303.93086674951502</v>
      </c>
      <c r="AA93" s="6">
        <v>421.65056865953841</v>
      </c>
      <c r="AB93" s="6"/>
      <c r="AC93" s="6"/>
      <c r="AD93" s="22">
        <f t="shared" si="4"/>
        <v>3664.2932667265468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5">
        <v>5.350895541364701</v>
      </c>
      <c r="D94" s="5">
        <v>1.0701791082729402</v>
      </c>
      <c r="E94" s="5">
        <v>5.350895541364701</v>
      </c>
      <c r="F94" s="5">
        <v>2.1403582165458803</v>
      </c>
      <c r="G94" s="5">
        <v>5.350895541364701</v>
      </c>
      <c r="H94" s="5">
        <v>1205.0216759153307</v>
      </c>
      <c r="I94" s="5">
        <v>33.175552356461147</v>
      </c>
      <c r="J94" s="5">
        <v>8.5614328661835213</v>
      </c>
      <c r="K94" s="5">
        <v>20.333403057185862</v>
      </c>
      <c r="L94" s="5">
        <v>27.824656815096443</v>
      </c>
      <c r="M94" s="5">
        <v>21.403582165458804</v>
      </c>
      <c r="N94" s="5">
        <v>29.965015031642324</v>
      </c>
      <c r="O94" s="5">
        <v>233.29904560350096</v>
      </c>
      <c r="P94" s="5">
        <v>176.57955286503511</v>
      </c>
      <c r="Q94" s="5">
        <v>68.49146292946817</v>
      </c>
      <c r="R94" s="5">
        <v>56.719492738465824</v>
      </c>
      <c r="S94" s="5">
        <v>68.49146292946817</v>
      </c>
      <c r="T94" s="5">
        <v>111.29862726038577</v>
      </c>
      <c r="U94" s="6">
        <v>114.5091645852046</v>
      </c>
      <c r="V94" s="6">
        <v>117.71970191002342</v>
      </c>
      <c r="W94" s="6">
        <v>297.50979209987736</v>
      </c>
      <c r="X94" s="6">
        <v>212.96564254631508</v>
      </c>
      <c r="Y94" s="6">
        <v>358.51000127143493</v>
      </c>
      <c r="Z94" s="6">
        <v>9.6316119744564617</v>
      </c>
      <c r="AA94" s="6">
        <v>174.43919464848923</v>
      </c>
      <c r="AB94" s="6"/>
      <c r="AC94" s="6"/>
      <c r="AD94" s="22">
        <f t="shared" si="4"/>
        <v>3365.7132955183965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5">
        <v>20.333403057185862</v>
      </c>
      <c r="D95" s="5">
        <v>19.263223948912923</v>
      </c>
      <c r="E95" s="5">
        <v>4.2807164330917606</v>
      </c>
      <c r="F95" s="5">
        <v>3.2105373248188203</v>
      </c>
      <c r="G95" s="5">
        <v>6.4210746496376405</v>
      </c>
      <c r="H95" s="5">
        <v>1817.1641258474524</v>
      </c>
      <c r="I95" s="5">
        <v>18.193044840639981</v>
      </c>
      <c r="J95" s="5">
        <v>2.1403582165458803</v>
      </c>
      <c r="K95" s="5">
        <v>22.473761273731743</v>
      </c>
      <c r="L95" s="5">
        <v>61.000209171557586</v>
      </c>
      <c r="M95" s="5">
        <v>23.543940382004685</v>
      </c>
      <c r="N95" s="5">
        <v>22.473761273731743</v>
      </c>
      <c r="O95" s="5">
        <v>282.52728458405619</v>
      </c>
      <c r="P95" s="5">
        <v>129.49167210102576</v>
      </c>
      <c r="Q95" s="5">
        <v>33.175552356461147</v>
      </c>
      <c r="R95" s="5">
        <v>125.210955667934</v>
      </c>
      <c r="S95" s="5">
        <v>98.456477961110494</v>
      </c>
      <c r="T95" s="5">
        <v>131.63203031757163</v>
      </c>
      <c r="U95" s="6">
        <v>131.63203031757163</v>
      </c>
      <c r="V95" s="6">
        <v>41.736985222644662</v>
      </c>
      <c r="W95" s="6">
        <v>394.89609095271493</v>
      </c>
      <c r="X95" s="6">
        <v>285.73782190887499</v>
      </c>
      <c r="Y95" s="6">
        <v>339.24677732252201</v>
      </c>
      <c r="Z95" s="6">
        <v>224.73761273731742</v>
      </c>
      <c r="AA95" s="6">
        <v>5.350895541364701</v>
      </c>
      <c r="AB95" s="6"/>
      <c r="AC95" s="6"/>
      <c r="AD95" s="22">
        <f t="shared" si="4"/>
        <v>4244.330343410481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>SUM(C71:C97)</f>
        <v>608.93191260730293</v>
      </c>
      <c r="D98" s="23">
        <f t="shared" ref="D98:AC98" si="5">SUM(D71:D97)</f>
        <v>280.38692636751034</v>
      </c>
      <c r="E98" s="23">
        <f t="shared" si="5"/>
        <v>303.93086674951502</v>
      </c>
      <c r="F98" s="23">
        <f t="shared" si="5"/>
        <v>168.0181199988516</v>
      </c>
      <c r="G98" s="23">
        <f t="shared" si="5"/>
        <v>494.42274802209846</v>
      </c>
      <c r="H98" s="23">
        <f t="shared" si="5"/>
        <v>11977.444579790745</v>
      </c>
      <c r="I98" s="23">
        <f t="shared" si="5"/>
        <v>282.52728458405625</v>
      </c>
      <c r="J98" s="23">
        <f t="shared" si="5"/>
        <v>230.08850827868216</v>
      </c>
      <c r="K98" s="23">
        <f t="shared" si="5"/>
        <v>468.73844942354782</v>
      </c>
      <c r="L98" s="23">
        <f t="shared" si="5"/>
        <v>475.15952407318542</v>
      </c>
      <c r="M98" s="23">
        <f t="shared" si="5"/>
        <v>272.89567260959973</v>
      </c>
      <c r="N98" s="23">
        <f t="shared" si="5"/>
        <v>538.30009146128896</v>
      </c>
      <c r="O98" s="23">
        <f t="shared" si="5"/>
        <v>2414.3240682637534</v>
      </c>
      <c r="P98" s="23">
        <f t="shared" si="5"/>
        <v>1259.6008104372509</v>
      </c>
      <c r="Q98" s="23">
        <f t="shared" si="5"/>
        <v>405.59788203544429</v>
      </c>
      <c r="R98" s="23">
        <f t="shared" si="5"/>
        <v>1347.3554973156315</v>
      </c>
      <c r="S98" s="23">
        <f t="shared" si="5"/>
        <v>725.5814354090536</v>
      </c>
      <c r="T98" s="23">
        <f t="shared" si="5"/>
        <v>2299.814903678548</v>
      </c>
      <c r="U98" s="23">
        <f t="shared" si="5"/>
        <v>1772.2166032999892</v>
      </c>
      <c r="V98" s="23">
        <f t="shared" si="5"/>
        <v>1215.7234669980598</v>
      </c>
      <c r="W98" s="23">
        <f t="shared" si="5"/>
        <v>3871.9080137314972</v>
      </c>
      <c r="X98" s="23">
        <f t="shared" si="5"/>
        <v>2183.1653808767983</v>
      </c>
      <c r="Y98" s="23">
        <f t="shared" si="5"/>
        <v>3432.0644002313197</v>
      </c>
      <c r="Z98" s="23">
        <f t="shared" si="5"/>
        <v>3060.7122496606089</v>
      </c>
      <c r="AA98" s="23">
        <f t="shared" si="5"/>
        <v>4046.3472083799866</v>
      </c>
      <c r="AB98" s="23">
        <f t="shared" si="5"/>
        <v>0</v>
      </c>
      <c r="AC98" s="23">
        <f t="shared" si="5"/>
        <v>0</v>
      </c>
      <c r="AD98" s="23">
        <f>SUM(AD71:AD96)</f>
        <v>44135.256604284332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29 febrero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28.894835923369385</v>
      </c>
      <c r="D104" s="24">
        <f t="shared" ref="D104:AB119" si="6">+D7+D39+D71</f>
        <v>154.10579159130339</v>
      </c>
      <c r="E104" s="24">
        <f t="shared" si="6"/>
        <v>139.12328407548225</v>
      </c>
      <c r="F104" s="24">
        <f t="shared" si="6"/>
        <v>291.0887174502397</v>
      </c>
      <c r="G104" s="24">
        <f t="shared" si="6"/>
        <v>560.77385273502068</v>
      </c>
      <c r="H104" s="24">
        <f t="shared" si="6"/>
        <v>5195.7195706651255</v>
      </c>
      <c r="I104" s="24">
        <f t="shared" si="6"/>
        <v>698.82695770223006</v>
      </c>
      <c r="J104" s="24">
        <f t="shared" si="6"/>
        <v>556.49313630192887</v>
      </c>
      <c r="K104" s="24">
        <f t="shared" si="6"/>
        <v>596.08976330802773</v>
      </c>
      <c r="L104" s="24">
        <f t="shared" si="6"/>
        <v>645.31800228858287</v>
      </c>
      <c r="M104" s="24">
        <f t="shared" si="6"/>
        <v>600.37047974111942</v>
      </c>
      <c r="N104" s="24">
        <f t="shared" si="6"/>
        <v>831.5291671280745</v>
      </c>
      <c r="O104" s="24">
        <f t="shared" si="6"/>
        <v>563.98439005983948</v>
      </c>
      <c r="P104" s="24">
        <f t="shared" si="6"/>
        <v>226.87797095386333</v>
      </c>
      <c r="Q104" s="24">
        <f t="shared" si="6"/>
        <v>118.78988101829634</v>
      </c>
      <c r="R104" s="24">
        <f t="shared" si="6"/>
        <v>280.38692636751028</v>
      </c>
      <c r="S104" s="24">
        <f t="shared" si="6"/>
        <v>249.35173222759508</v>
      </c>
      <c r="T104" s="24">
        <f t="shared" si="6"/>
        <v>281.45710547578324</v>
      </c>
      <c r="U104" s="24">
        <f t="shared" si="6"/>
        <v>163.73740356575982</v>
      </c>
      <c r="V104" s="24">
        <f t="shared" si="6"/>
        <v>136.98292585893634</v>
      </c>
      <c r="W104" s="24">
        <f t="shared" si="6"/>
        <v>168.0181199988516</v>
      </c>
      <c r="X104" s="24">
        <f t="shared" si="6"/>
        <v>79.193254012197571</v>
      </c>
      <c r="Y104" s="24">
        <f t="shared" si="6"/>
        <v>163.73740356575985</v>
      </c>
      <c r="Z104" s="24">
        <f t="shared" si="6"/>
        <v>132.70220942584459</v>
      </c>
      <c r="AA104" s="24">
        <f t="shared" si="6"/>
        <v>309.28176229087973</v>
      </c>
      <c r="AB104" s="25">
        <f t="shared" si="6"/>
        <v>0</v>
      </c>
      <c r="AC104" s="25">
        <v>0</v>
      </c>
      <c r="AD104" s="26">
        <f>SUM(C104:AC104)</f>
        <v>13172.834643731618</v>
      </c>
    </row>
    <row r="105" spans="2:59" x14ac:dyDescent="0.3">
      <c r="B105" s="21" t="s">
        <v>50</v>
      </c>
      <c r="C105" s="24">
        <f t="shared" ref="C105:AA115" si="7">+C8+C40+C72</f>
        <v>263.26406063514327</v>
      </c>
      <c r="D105" s="24">
        <f t="shared" si="7"/>
        <v>17.122865732367043</v>
      </c>
      <c r="E105" s="24">
        <f t="shared" si="7"/>
        <v>38.526447897825847</v>
      </c>
      <c r="F105" s="24">
        <f t="shared" si="7"/>
        <v>105.94773171902108</v>
      </c>
      <c r="G105" s="24">
        <f t="shared" si="7"/>
        <v>215.10600076286099</v>
      </c>
      <c r="H105" s="24">
        <f t="shared" si="7"/>
        <v>2756.7813829110942</v>
      </c>
      <c r="I105" s="24">
        <f t="shared" si="7"/>
        <v>453.75594190772665</v>
      </c>
      <c r="J105" s="24">
        <f t="shared" si="7"/>
        <v>384.19429986998557</v>
      </c>
      <c r="K105" s="24">
        <f t="shared" si="7"/>
        <v>464.45773299045601</v>
      </c>
      <c r="L105" s="24">
        <f t="shared" si="7"/>
        <v>504.05435999655487</v>
      </c>
      <c r="M105" s="24">
        <f t="shared" si="7"/>
        <v>288.94835923369385</v>
      </c>
      <c r="N105" s="24">
        <f t="shared" si="7"/>
        <v>582.17743490047951</v>
      </c>
      <c r="O105" s="24">
        <f t="shared" si="7"/>
        <v>691.33570394431945</v>
      </c>
      <c r="P105" s="24">
        <f t="shared" si="7"/>
        <v>301.79050853296911</v>
      </c>
      <c r="Q105" s="24">
        <f t="shared" si="7"/>
        <v>168.0181199988516</v>
      </c>
      <c r="R105" s="24">
        <f t="shared" si="7"/>
        <v>254.70262776895976</v>
      </c>
      <c r="S105" s="24">
        <f t="shared" si="7"/>
        <v>409.8785984685361</v>
      </c>
      <c r="T105" s="24">
        <f t="shared" si="7"/>
        <v>324.2642698067009</v>
      </c>
      <c r="U105" s="24">
        <f t="shared" si="7"/>
        <v>157.31632891612222</v>
      </c>
      <c r="V105" s="24">
        <f t="shared" si="7"/>
        <v>195.84277681394803</v>
      </c>
      <c r="W105" s="24">
        <f t="shared" si="7"/>
        <v>205.47438878840453</v>
      </c>
      <c r="X105" s="24">
        <f t="shared" si="7"/>
        <v>94.175761528018739</v>
      </c>
      <c r="Y105" s="24">
        <f t="shared" si="7"/>
        <v>173.36901554021631</v>
      </c>
      <c r="Z105" s="24">
        <f t="shared" si="7"/>
        <v>114.5091645852046</v>
      </c>
      <c r="AA105" s="24">
        <f t="shared" si="7"/>
        <v>287.87818012542095</v>
      </c>
      <c r="AB105" s="25">
        <f t="shared" si="6"/>
        <v>0</v>
      </c>
      <c r="AC105" s="25">
        <v>0</v>
      </c>
      <c r="AD105" s="26">
        <f t="shared" ref="AD105:AD130" si="8">SUM(C105:AC105)</f>
        <v>9452.8920633748821</v>
      </c>
    </row>
    <row r="106" spans="2:59" x14ac:dyDescent="0.3">
      <c r="B106" s="21" t="s">
        <v>61</v>
      </c>
      <c r="C106" s="24">
        <f t="shared" si="7"/>
        <v>201.19367235531277</v>
      </c>
      <c r="D106" s="24">
        <f t="shared" si="7"/>
        <v>23.543940382004681</v>
      </c>
      <c r="E106" s="24">
        <f t="shared" si="7"/>
        <v>29.965015031642324</v>
      </c>
      <c r="F106" s="24">
        <f t="shared" si="7"/>
        <v>115.57934369347753</v>
      </c>
      <c r="G106" s="24">
        <f t="shared" si="7"/>
        <v>138.05310496720929</v>
      </c>
      <c r="H106" s="24">
        <f t="shared" si="7"/>
        <v>2264.4989931055416</v>
      </c>
      <c r="I106" s="24">
        <f t="shared" si="7"/>
        <v>474.08934496491247</v>
      </c>
      <c r="J106" s="24">
        <f t="shared" si="7"/>
        <v>342.45731464734092</v>
      </c>
      <c r="K106" s="24">
        <f t="shared" si="7"/>
        <v>193.70241859740216</v>
      </c>
      <c r="L106" s="24">
        <f t="shared" si="7"/>
        <v>405.59788203544434</v>
      </c>
      <c r="M106" s="24">
        <f t="shared" si="7"/>
        <v>203.33403057185865</v>
      </c>
      <c r="N106" s="24">
        <f t="shared" si="7"/>
        <v>392.75573273616897</v>
      </c>
      <c r="O106" s="24">
        <f t="shared" si="7"/>
        <v>465.52791209872902</v>
      </c>
      <c r="P106" s="24">
        <f t="shared" si="7"/>
        <v>96.316119744564617</v>
      </c>
      <c r="Q106" s="24">
        <f t="shared" si="7"/>
        <v>109.15826904383989</v>
      </c>
      <c r="R106" s="24">
        <f t="shared" si="7"/>
        <v>251.49209044414096</v>
      </c>
      <c r="S106" s="24">
        <f t="shared" si="7"/>
        <v>325.33444891497385</v>
      </c>
      <c r="T106" s="24">
        <f t="shared" si="7"/>
        <v>164.80758267403277</v>
      </c>
      <c r="U106" s="24">
        <f t="shared" si="7"/>
        <v>170.15847821539751</v>
      </c>
      <c r="V106" s="24">
        <f t="shared" si="7"/>
        <v>144.47417961684695</v>
      </c>
      <c r="W106" s="24">
        <f t="shared" si="7"/>
        <v>153.03561248303043</v>
      </c>
      <c r="X106" s="24">
        <f t="shared" si="7"/>
        <v>79.193254012197556</v>
      </c>
      <c r="Y106" s="24">
        <f t="shared" si="7"/>
        <v>87.754686878381094</v>
      </c>
      <c r="Z106" s="24">
        <f t="shared" si="7"/>
        <v>90.965224203199924</v>
      </c>
      <c r="AA106" s="24">
        <f t="shared" si="7"/>
        <v>286.808001017148</v>
      </c>
      <c r="AB106" s="25">
        <f t="shared" si="6"/>
        <v>0</v>
      </c>
      <c r="AC106" s="25">
        <v>0</v>
      </c>
      <c r="AD106" s="26">
        <f t="shared" si="8"/>
        <v>7209.7966524347976</v>
      </c>
    </row>
    <row r="107" spans="2:59" x14ac:dyDescent="0.3">
      <c r="B107" s="21" t="s">
        <v>7</v>
      </c>
      <c r="C107" s="24">
        <f t="shared" si="7"/>
        <v>330.6853444563385</v>
      </c>
      <c r="D107" s="24">
        <f t="shared" si="7"/>
        <v>83.473970445289325</v>
      </c>
      <c r="E107" s="24">
        <f t="shared" si="7"/>
        <v>47.08788076400937</v>
      </c>
      <c r="F107" s="24">
        <f t="shared" si="7"/>
        <v>14.982507515821164</v>
      </c>
      <c r="G107" s="24">
        <f t="shared" si="7"/>
        <v>44.947522547463485</v>
      </c>
      <c r="H107" s="24">
        <f t="shared" si="7"/>
        <v>1423.3382140030108</v>
      </c>
      <c r="I107" s="24">
        <f t="shared" si="7"/>
        <v>275.03603082614563</v>
      </c>
      <c r="J107" s="24">
        <f t="shared" si="7"/>
        <v>283.59746369232914</v>
      </c>
      <c r="K107" s="24">
        <f t="shared" si="7"/>
        <v>231.15868738695508</v>
      </c>
      <c r="L107" s="24">
        <f t="shared" si="7"/>
        <v>387.40483719480432</v>
      </c>
      <c r="M107" s="24">
        <f t="shared" si="7"/>
        <v>115.57934369347754</v>
      </c>
      <c r="N107" s="24">
        <f t="shared" si="7"/>
        <v>382.05394165343967</v>
      </c>
      <c r="O107" s="24">
        <f t="shared" si="7"/>
        <v>306.07122496606092</v>
      </c>
      <c r="P107" s="24">
        <f t="shared" si="7"/>
        <v>92.035403311472848</v>
      </c>
      <c r="Q107" s="24">
        <f t="shared" si="7"/>
        <v>85.614328661835216</v>
      </c>
      <c r="R107" s="24">
        <f t="shared" si="7"/>
        <v>177.64973197330806</v>
      </c>
      <c r="S107" s="24">
        <f t="shared" si="7"/>
        <v>179.79009018985394</v>
      </c>
      <c r="T107" s="24">
        <f t="shared" si="7"/>
        <v>150.89525426648459</v>
      </c>
      <c r="U107" s="24">
        <f t="shared" si="7"/>
        <v>104.87755261074813</v>
      </c>
      <c r="V107" s="24">
        <f t="shared" si="7"/>
        <v>84.544149553562278</v>
      </c>
      <c r="W107" s="24">
        <f t="shared" si="7"/>
        <v>192.63223948912923</v>
      </c>
      <c r="X107" s="24">
        <f t="shared" si="7"/>
        <v>18.193044840639985</v>
      </c>
      <c r="Y107" s="24">
        <f t="shared" si="7"/>
        <v>48.158059872282308</v>
      </c>
      <c r="Z107" s="24">
        <f t="shared" si="7"/>
        <v>82.403791337016401</v>
      </c>
      <c r="AA107" s="24">
        <f t="shared" si="7"/>
        <v>194.77259770567514</v>
      </c>
      <c r="AB107" s="25">
        <f t="shared" si="6"/>
        <v>0</v>
      </c>
      <c r="AC107" s="25">
        <v>0</v>
      </c>
      <c r="AD107" s="26">
        <f t="shared" si="8"/>
        <v>5336.9832129571532</v>
      </c>
    </row>
    <row r="108" spans="2:59" x14ac:dyDescent="0.3">
      <c r="B108" s="21" t="s">
        <v>8</v>
      </c>
      <c r="C108" s="24">
        <f t="shared" si="7"/>
        <v>707.38839056841346</v>
      </c>
      <c r="D108" s="24">
        <f t="shared" si="7"/>
        <v>181.93044840639985</v>
      </c>
      <c r="E108" s="24">
        <f t="shared" si="7"/>
        <v>136.98292585893637</v>
      </c>
      <c r="F108" s="24">
        <f t="shared" si="7"/>
        <v>35.315910573007024</v>
      </c>
      <c r="G108" s="24">
        <f t="shared" si="7"/>
        <v>16.052686624094104</v>
      </c>
      <c r="H108" s="24">
        <f t="shared" si="7"/>
        <v>2368.306366608017</v>
      </c>
      <c r="I108" s="24">
        <f t="shared" si="7"/>
        <v>354.22928483834323</v>
      </c>
      <c r="J108" s="24">
        <f t="shared" si="7"/>
        <v>423.79092687608431</v>
      </c>
      <c r="K108" s="24">
        <f t="shared" si="7"/>
        <v>499.77364356346305</v>
      </c>
      <c r="L108" s="24">
        <f t="shared" si="7"/>
        <v>809.05540585434289</v>
      </c>
      <c r="M108" s="24">
        <f t="shared" si="7"/>
        <v>290.0185383419668</v>
      </c>
      <c r="N108" s="24">
        <f t="shared" si="7"/>
        <v>810.12558496261568</v>
      </c>
      <c r="O108" s="24">
        <f t="shared" si="7"/>
        <v>337.1064191059761</v>
      </c>
      <c r="P108" s="24">
        <f t="shared" si="7"/>
        <v>283.59746369232914</v>
      </c>
      <c r="Q108" s="24">
        <f t="shared" si="7"/>
        <v>124.14077655966106</v>
      </c>
      <c r="R108" s="24">
        <f t="shared" si="7"/>
        <v>355.29946394661613</v>
      </c>
      <c r="S108" s="24">
        <f t="shared" si="7"/>
        <v>282.52728458405625</v>
      </c>
      <c r="T108" s="24">
        <f t="shared" si="7"/>
        <v>254.70262776895979</v>
      </c>
      <c r="U108" s="24">
        <f t="shared" si="7"/>
        <v>204.40420968013154</v>
      </c>
      <c r="V108" s="24">
        <f t="shared" si="7"/>
        <v>127.35131388447986</v>
      </c>
      <c r="W108" s="24">
        <f t="shared" si="7"/>
        <v>203.33403057185865</v>
      </c>
      <c r="X108" s="24">
        <f t="shared" si="7"/>
        <v>123.07059745138811</v>
      </c>
      <c r="Y108" s="24">
        <f t="shared" si="7"/>
        <v>172.29883643194336</v>
      </c>
      <c r="Z108" s="24">
        <f t="shared" si="7"/>
        <v>160.52686624094105</v>
      </c>
      <c r="AA108" s="24">
        <f t="shared" si="7"/>
        <v>412.018956685082</v>
      </c>
      <c r="AB108" s="25">
        <f t="shared" si="6"/>
        <v>0</v>
      </c>
      <c r="AC108" s="25">
        <v>0</v>
      </c>
      <c r="AD108" s="26">
        <f t="shared" si="8"/>
        <v>9673.348959679106</v>
      </c>
    </row>
    <row r="109" spans="2:59" x14ac:dyDescent="0.3">
      <c r="B109" s="21" t="s">
        <v>62</v>
      </c>
      <c r="C109" s="24">
        <f t="shared" si="7"/>
        <v>7949.2904162514005</v>
      </c>
      <c r="D109" s="24">
        <f t="shared" si="7"/>
        <v>2788.886756159282</v>
      </c>
      <c r="E109" s="24">
        <f t="shared" si="7"/>
        <v>2718.2549350132681</v>
      </c>
      <c r="F109" s="24">
        <f t="shared" si="7"/>
        <v>1696.2338866126104</v>
      </c>
      <c r="G109" s="24">
        <f t="shared" si="7"/>
        <v>2488.1664267345859</v>
      </c>
      <c r="H109" s="24">
        <f t="shared" si="7"/>
        <v>7741.6756692464496</v>
      </c>
      <c r="I109" s="24">
        <f t="shared" si="7"/>
        <v>630.33549477276176</v>
      </c>
      <c r="J109" s="24">
        <f t="shared" si="7"/>
        <v>1165.4250489092319</v>
      </c>
      <c r="K109" s="24">
        <f t="shared" si="7"/>
        <v>2435.7276504292117</v>
      </c>
      <c r="L109" s="24">
        <f t="shared" si="7"/>
        <v>1795.7605436819936</v>
      </c>
      <c r="M109" s="24">
        <f t="shared" si="7"/>
        <v>1622.3915281417774</v>
      </c>
      <c r="N109" s="24">
        <f t="shared" si="7"/>
        <v>1970.1997383304829</v>
      </c>
      <c r="O109" s="24">
        <f t="shared" si="7"/>
        <v>2233.4637989656262</v>
      </c>
      <c r="P109" s="24">
        <f t="shared" si="7"/>
        <v>3279.0287877482892</v>
      </c>
      <c r="Q109" s="24">
        <f t="shared" si="7"/>
        <v>3169.8705187044488</v>
      </c>
      <c r="R109" s="24">
        <f t="shared" si="7"/>
        <v>15701.667876580581</v>
      </c>
      <c r="S109" s="24">
        <f t="shared" si="7"/>
        <v>6747.4792776608883</v>
      </c>
      <c r="T109" s="24">
        <f t="shared" si="7"/>
        <v>22160.198795007775</v>
      </c>
      <c r="U109" s="24">
        <f t="shared" si="7"/>
        <v>17211.690598353696</v>
      </c>
      <c r="V109" s="24">
        <f t="shared" si="7"/>
        <v>8950.978061594873</v>
      </c>
      <c r="W109" s="24">
        <f t="shared" si="7"/>
        <v>22936.078648505656</v>
      </c>
      <c r="X109" s="24">
        <f t="shared" si="7"/>
        <v>13036.921896980955</v>
      </c>
      <c r="Y109" s="24">
        <f t="shared" si="7"/>
        <v>19815.43636878176</v>
      </c>
      <c r="Z109" s="24">
        <f t="shared" si="7"/>
        <v>16867.092925489811</v>
      </c>
      <c r="AA109" s="24">
        <f t="shared" si="7"/>
        <v>21947.233152461456</v>
      </c>
      <c r="AB109" s="25">
        <f t="shared" si="6"/>
        <v>0</v>
      </c>
      <c r="AC109" s="25">
        <v>0</v>
      </c>
      <c r="AD109" s="26">
        <f t="shared" si="8"/>
        <v>209059.48880111886</v>
      </c>
    </row>
    <row r="110" spans="2:59" x14ac:dyDescent="0.3">
      <c r="B110" s="21" t="s">
        <v>10</v>
      </c>
      <c r="C110" s="24">
        <f t="shared" si="7"/>
        <v>715.94982343459708</v>
      </c>
      <c r="D110" s="24">
        <f t="shared" si="7"/>
        <v>386.33465808653142</v>
      </c>
      <c r="E110" s="24">
        <f t="shared" si="7"/>
        <v>349.94856840525142</v>
      </c>
      <c r="F110" s="24">
        <f t="shared" si="7"/>
        <v>332.82570267288446</v>
      </c>
      <c r="G110" s="24">
        <f t="shared" si="7"/>
        <v>392.75573273616902</v>
      </c>
      <c r="H110" s="24">
        <f t="shared" si="7"/>
        <v>624.98459923139717</v>
      </c>
      <c r="I110" s="24">
        <f t="shared" si="7"/>
        <v>6.4210746496376405</v>
      </c>
      <c r="J110" s="24">
        <f t="shared" si="7"/>
        <v>79.193254012197571</v>
      </c>
      <c r="K110" s="24">
        <f t="shared" si="7"/>
        <v>203.33403057185865</v>
      </c>
      <c r="L110" s="24">
        <f t="shared" si="7"/>
        <v>353.15910573007034</v>
      </c>
      <c r="M110" s="24">
        <f t="shared" si="7"/>
        <v>196.91295592222099</v>
      </c>
      <c r="N110" s="24">
        <f t="shared" si="7"/>
        <v>322.12391159015499</v>
      </c>
      <c r="O110" s="24">
        <f t="shared" si="7"/>
        <v>40.666806114371731</v>
      </c>
      <c r="P110" s="24">
        <f t="shared" si="7"/>
        <v>74.912537579105802</v>
      </c>
      <c r="Q110" s="24">
        <f t="shared" si="7"/>
        <v>47.08788076400937</v>
      </c>
      <c r="R110" s="24">
        <f t="shared" si="7"/>
        <v>253.63244866068686</v>
      </c>
      <c r="S110" s="24">
        <f t="shared" si="7"/>
        <v>38.52644789782584</v>
      </c>
      <c r="T110" s="24">
        <f t="shared" si="7"/>
        <v>179.79009018985397</v>
      </c>
      <c r="U110" s="24">
        <f t="shared" si="7"/>
        <v>211.89546343804216</v>
      </c>
      <c r="V110" s="24">
        <f t="shared" si="7"/>
        <v>163.73740356575985</v>
      </c>
      <c r="W110" s="24">
        <f t="shared" si="7"/>
        <v>205.4743887884045</v>
      </c>
      <c r="X110" s="24">
        <f t="shared" si="7"/>
        <v>46.017701655736438</v>
      </c>
      <c r="Y110" s="24">
        <f t="shared" si="7"/>
        <v>225.80779184559037</v>
      </c>
      <c r="Z110" s="24">
        <f t="shared" si="7"/>
        <v>188.35152305603748</v>
      </c>
      <c r="AA110" s="24">
        <f t="shared" si="7"/>
        <v>169.08829910712456</v>
      </c>
      <c r="AB110" s="25">
        <f t="shared" si="6"/>
        <v>0</v>
      </c>
      <c r="AC110" s="25">
        <v>0</v>
      </c>
      <c r="AD110" s="26">
        <f t="shared" si="8"/>
        <v>5808.9321997055204</v>
      </c>
    </row>
    <row r="111" spans="2:59" x14ac:dyDescent="0.3">
      <c r="B111" s="21" t="s">
        <v>11</v>
      </c>
      <c r="C111" s="24">
        <f t="shared" si="7"/>
        <v>649.59871872167457</v>
      </c>
      <c r="D111" s="24">
        <f t="shared" si="7"/>
        <v>419.51021044299256</v>
      </c>
      <c r="E111" s="24">
        <f t="shared" si="7"/>
        <v>383.12412076171256</v>
      </c>
      <c r="F111" s="24">
        <f t="shared" si="7"/>
        <v>333.89588178115736</v>
      </c>
      <c r="G111" s="24">
        <f t="shared" si="7"/>
        <v>557.56331541020188</v>
      </c>
      <c r="H111" s="24">
        <f t="shared" si="7"/>
        <v>1358.0572883983609</v>
      </c>
      <c r="I111" s="24">
        <f t="shared" si="7"/>
        <v>108.08808993556697</v>
      </c>
      <c r="J111" s="24">
        <f t="shared" si="7"/>
        <v>17.122865732367043</v>
      </c>
      <c r="K111" s="24">
        <f t="shared" si="7"/>
        <v>116.64952280175049</v>
      </c>
      <c r="L111" s="24">
        <f t="shared" si="7"/>
        <v>212.96564254631508</v>
      </c>
      <c r="M111" s="24">
        <f t="shared" si="7"/>
        <v>140.19346318375517</v>
      </c>
      <c r="N111" s="24">
        <f t="shared" si="7"/>
        <v>324.2642698067009</v>
      </c>
      <c r="O111" s="24">
        <f t="shared" si="7"/>
        <v>175.50937375676219</v>
      </c>
      <c r="P111" s="24">
        <f t="shared" si="7"/>
        <v>104.87755261074814</v>
      </c>
      <c r="Q111" s="24">
        <f t="shared" si="7"/>
        <v>57.78967184673877</v>
      </c>
      <c r="R111" s="24">
        <f t="shared" si="7"/>
        <v>395.96627006098788</v>
      </c>
      <c r="S111" s="24">
        <f t="shared" si="7"/>
        <v>184.07080662294572</v>
      </c>
      <c r="T111" s="24">
        <f t="shared" si="7"/>
        <v>265.40441885168917</v>
      </c>
      <c r="U111" s="24">
        <f t="shared" si="7"/>
        <v>302.86068764124212</v>
      </c>
      <c r="V111" s="24">
        <f t="shared" si="7"/>
        <v>191.56206038085628</v>
      </c>
      <c r="W111" s="24">
        <f t="shared" si="7"/>
        <v>255.77280687723274</v>
      </c>
      <c r="X111" s="24">
        <f t="shared" si="7"/>
        <v>175.50937375676219</v>
      </c>
      <c r="Y111" s="24">
        <f t="shared" si="7"/>
        <v>189.42170216431043</v>
      </c>
      <c r="Z111" s="24">
        <f t="shared" si="7"/>
        <v>222.59725452077157</v>
      </c>
      <c r="AA111" s="24">
        <f t="shared" si="7"/>
        <v>371.35215057071025</v>
      </c>
      <c r="AB111" s="25">
        <f t="shared" si="6"/>
        <v>0</v>
      </c>
      <c r="AC111" s="25">
        <v>0</v>
      </c>
      <c r="AD111" s="26">
        <f t="shared" si="8"/>
        <v>7513.7275191843146</v>
      </c>
    </row>
    <row r="112" spans="2:59" x14ac:dyDescent="0.3">
      <c r="B112" s="21" t="s">
        <v>63</v>
      </c>
      <c r="C112" s="24">
        <f t="shared" si="7"/>
        <v>859.35382394317105</v>
      </c>
      <c r="D112" s="24">
        <f t="shared" si="7"/>
        <v>535.08955413647016</v>
      </c>
      <c r="E112" s="24">
        <f t="shared" si="7"/>
        <v>230.08850827868218</v>
      </c>
      <c r="F112" s="24">
        <f t="shared" si="7"/>
        <v>328.54498623979265</v>
      </c>
      <c r="G112" s="24">
        <f t="shared" si="7"/>
        <v>575.75636025084191</v>
      </c>
      <c r="H112" s="24">
        <f t="shared" si="7"/>
        <v>2691.5004573064452</v>
      </c>
      <c r="I112" s="24">
        <f t="shared" si="7"/>
        <v>218.31653808767982</v>
      </c>
      <c r="J112" s="24">
        <f t="shared" si="7"/>
        <v>144.47417961684693</v>
      </c>
      <c r="K112" s="24">
        <f t="shared" si="7"/>
        <v>6.4210746496376423</v>
      </c>
      <c r="L112" s="24">
        <f t="shared" si="7"/>
        <v>85.614328661835202</v>
      </c>
      <c r="M112" s="24">
        <f t="shared" si="7"/>
        <v>187.28134394776455</v>
      </c>
      <c r="N112" s="24">
        <f t="shared" si="7"/>
        <v>257.91316509377856</v>
      </c>
      <c r="O112" s="24">
        <f t="shared" si="7"/>
        <v>276.10620993441859</v>
      </c>
      <c r="P112" s="24">
        <f t="shared" si="7"/>
        <v>247.2113740110492</v>
      </c>
      <c r="Q112" s="24">
        <f t="shared" si="7"/>
        <v>96.316119744564602</v>
      </c>
      <c r="R112" s="24">
        <f t="shared" si="7"/>
        <v>311.42212050742563</v>
      </c>
      <c r="S112" s="24">
        <f t="shared" si="7"/>
        <v>318.91337426533619</v>
      </c>
      <c r="T112" s="24">
        <f t="shared" si="7"/>
        <v>473.01916585663957</v>
      </c>
      <c r="U112" s="24">
        <f t="shared" si="7"/>
        <v>269.68513528478093</v>
      </c>
      <c r="V112" s="24">
        <f t="shared" si="7"/>
        <v>305.00104585778797</v>
      </c>
      <c r="W112" s="24">
        <f t="shared" si="7"/>
        <v>410.94877757680905</v>
      </c>
      <c r="X112" s="24">
        <f t="shared" si="7"/>
        <v>211.89546343804216</v>
      </c>
      <c r="Y112" s="24">
        <f t="shared" si="7"/>
        <v>202.2638514635857</v>
      </c>
      <c r="Z112" s="24">
        <f t="shared" si="7"/>
        <v>287.8781801254209</v>
      </c>
      <c r="AA112" s="24">
        <f t="shared" si="7"/>
        <v>663.5110471292229</v>
      </c>
      <c r="AB112" s="25">
        <f t="shared" si="6"/>
        <v>0</v>
      </c>
      <c r="AC112" s="25">
        <v>0</v>
      </c>
      <c r="AD112" s="26">
        <f t="shared" si="8"/>
        <v>10194.526185408029</v>
      </c>
    </row>
    <row r="113" spans="2:32" x14ac:dyDescent="0.3">
      <c r="B113" s="21" t="s">
        <v>13</v>
      </c>
      <c r="C113" s="24">
        <f t="shared" si="7"/>
        <v>677.42337553677112</v>
      </c>
      <c r="D113" s="24">
        <f t="shared" si="7"/>
        <v>450.54540458290779</v>
      </c>
      <c r="E113" s="24">
        <f t="shared" si="7"/>
        <v>400.24698649407964</v>
      </c>
      <c r="F113" s="24">
        <f t="shared" si="7"/>
        <v>392.75573273616902</v>
      </c>
      <c r="G113" s="24">
        <f t="shared" si="7"/>
        <v>687.05498751122764</v>
      </c>
      <c r="H113" s="24">
        <f t="shared" si="7"/>
        <v>2263.4288139972687</v>
      </c>
      <c r="I113" s="24">
        <f t="shared" si="7"/>
        <v>339.24677732252201</v>
      </c>
      <c r="J113" s="24">
        <f t="shared" si="7"/>
        <v>229.0183291704092</v>
      </c>
      <c r="K113" s="24">
        <f t="shared" si="7"/>
        <v>85.614328661835216</v>
      </c>
      <c r="L113" s="24">
        <f t="shared" si="7"/>
        <v>9.6316119744564617</v>
      </c>
      <c r="M113" s="24">
        <f t="shared" si="7"/>
        <v>81.333612228743448</v>
      </c>
      <c r="N113" s="24">
        <f t="shared" si="7"/>
        <v>333.89588178115736</v>
      </c>
      <c r="O113" s="24">
        <f t="shared" si="7"/>
        <v>362.79071770452668</v>
      </c>
      <c r="P113" s="24">
        <f t="shared" si="7"/>
        <v>262.19388152687037</v>
      </c>
      <c r="Q113" s="24">
        <f t="shared" si="7"/>
        <v>80.263433120470509</v>
      </c>
      <c r="R113" s="24">
        <f t="shared" si="7"/>
        <v>371.35215057071025</v>
      </c>
      <c r="S113" s="24">
        <f t="shared" si="7"/>
        <v>284.6676428006021</v>
      </c>
      <c r="T113" s="24">
        <f t="shared" si="7"/>
        <v>412.01895668508195</v>
      </c>
      <c r="U113" s="24">
        <f t="shared" si="7"/>
        <v>282.52728458405625</v>
      </c>
      <c r="V113" s="24">
        <f t="shared" si="7"/>
        <v>164.8075826740328</v>
      </c>
      <c r="W113" s="24">
        <f t="shared" si="7"/>
        <v>346.73803108043268</v>
      </c>
      <c r="X113" s="24">
        <f t="shared" si="7"/>
        <v>139.12328407548222</v>
      </c>
      <c r="Y113" s="24">
        <f t="shared" si="7"/>
        <v>214.03582165458806</v>
      </c>
      <c r="Z113" s="24">
        <f t="shared" si="7"/>
        <v>236.50958292831979</v>
      </c>
      <c r="AA113" s="24">
        <f t="shared" si="7"/>
        <v>453.75594190772665</v>
      </c>
      <c r="AB113" s="25">
        <f t="shared" si="6"/>
        <v>0</v>
      </c>
      <c r="AC113" s="25">
        <v>0</v>
      </c>
      <c r="AD113" s="26">
        <f t="shared" si="8"/>
        <v>9560.9801533104473</v>
      </c>
    </row>
    <row r="114" spans="2:32" x14ac:dyDescent="0.3">
      <c r="B114" s="21" t="s">
        <v>51</v>
      </c>
      <c r="C114" s="24">
        <f t="shared" si="7"/>
        <v>630.33549477276176</v>
      </c>
      <c r="D114" s="24">
        <f t="shared" si="7"/>
        <v>328.54498623979265</v>
      </c>
      <c r="E114" s="24">
        <f t="shared" si="7"/>
        <v>260.05352331032447</v>
      </c>
      <c r="F114" s="24">
        <f t="shared" si="7"/>
        <v>186.2111648394916</v>
      </c>
      <c r="G114" s="24">
        <f t="shared" si="7"/>
        <v>328.54498623979265</v>
      </c>
      <c r="H114" s="24">
        <f t="shared" si="7"/>
        <v>1725.1287225359795</v>
      </c>
      <c r="I114" s="24">
        <f t="shared" si="7"/>
        <v>194.77259770567511</v>
      </c>
      <c r="J114" s="24">
        <f t="shared" si="7"/>
        <v>138.05310496720929</v>
      </c>
      <c r="K114" s="24">
        <f t="shared" si="7"/>
        <v>153.03561248303043</v>
      </c>
      <c r="L114" s="24">
        <f t="shared" si="7"/>
        <v>98.456477961110494</v>
      </c>
      <c r="M114" s="24">
        <f t="shared" si="7"/>
        <v>7.4912537579105827</v>
      </c>
      <c r="N114" s="24">
        <f t="shared" si="7"/>
        <v>39.596627006098785</v>
      </c>
      <c r="O114" s="24">
        <f t="shared" si="7"/>
        <v>230.08850827868218</v>
      </c>
      <c r="P114" s="24">
        <f t="shared" si="7"/>
        <v>97.386298852837555</v>
      </c>
      <c r="Q114" s="24">
        <f t="shared" si="7"/>
        <v>113.43898547693165</v>
      </c>
      <c r="R114" s="24">
        <f t="shared" si="7"/>
        <v>306.07122496606092</v>
      </c>
      <c r="S114" s="24">
        <f t="shared" si="7"/>
        <v>98.456477961110494</v>
      </c>
      <c r="T114" s="24">
        <f t="shared" si="7"/>
        <v>252.56226955241388</v>
      </c>
      <c r="U114" s="24">
        <f t="shared" si="7"/>
        <v>180.86026929812689</v>
      </c>
      <c r="V114" s="24">
        <f t="shared" si="7"/>
        <v>281.45710547578329</v>
      </c>
      <c r="W114" s="24">
        <f t="shared" si="7"/>
        <v>203.33403057185862</v>
      </c>
      <c r="X114" s="24">
        <f t="shared" si="7"/>
        <v>81.333612228743448</v>
      </c>
      <c r="Y114" s="24">
        <f t="shared" si="7"/>
        <v>134.84256764239046</v>
      </c>
      <c r="Z114" s="24">
        <f t="shared" si="7"/>
        <v>254.70262776895976</v>
      </c>
      <c r="AA114" s="24">
        <f t="shared" si="7"/>
        <v>305.00104585778797</v>
      </c>
      <c r="AB114" s="25">
        <f t="shared" si="6"/>
        <v>0</v>
      </c>
      <c r="AC114" s="25">
        <v>0</v>
      </c>
      <c r="AD114" s="26">
        <f t="shared" si="8"/>
        <v>6629.7595757508643</v>
      </c>
    </row>
    <row r="115" spans="2:32" x14ac:dyDescent="0.3">
      <c r="B115" s="21" t="s">
        <v>15</v>
      </c>
      <c r="C115" s="24">
        <f t="shared" si="7"/>
        <v>825.1080924784369</v>
      </c>
      <c r="D115" s="24">
        <f t="shared" si="7"/>
        <v>574.6861811425689</v>
      </c>
      <c r="E115" s="24">
        <f t="shared" si="7"/>
        <v>441.98397171672434</v>
      </c>
      <c r="F115" s="24">
        <f t="shared" si="7"/>
        <v>498.70346445519016</v>
      </c>
      <c r="G115" s="24">
        <f t="shared" si="7"/>
        <v>813.3361222874347</v>
      </c>
      <c r="H115" s="24">
        <f t="shared" ref="H115:AA115" si="9">+H18+H50+H82</f>
        <v>2260.21827667245</v>
      </c>
      <c r="I115" s="24">
        <f t="shared" si="9"/>
        <v>364.93107592107259</v>
      </c>
      <c r="J115" s="24">
        <f t="shared" si="9"/>
        <v>297.50979209987736</v>
      </c>
      <c r="K115" s="24">
        <f t="shared" si="9"/>
        <v>337.1064191059761</v>
      </c>
      <c r="L115" s="24">
        <f t="shared" si="9"/>
        <v>447.33486725808899</v>
      </c>
      <c r="M115" s="24">
        <f t="shared" si="9"/>
        <v>79.193254012197585</v>
      </c>
      <c r="N115" s="24">
        <f t="shared" si="9"/>
        <v>10.701791082729402</v>
      </c>
      <c r="O115" s="24">
        <f t="shared" si="9"/>
        <v>281.45710547578329</v>
      </c>
      <c r="P115" s="24">
        <f t="shared" si="9"/>
        <v>232.228866495228</v>
      </c>
      <c r="Q115" s="24">
        <f t="shared" si="9"/>
        <v>63.14056738810347</v>
      </c>
      <c r="R115" s="24">
        <f t="shared" si="9"/>
        <v>504.05435999655481</v>
      </c>
      <c r="S115" s="24">
        <f t="shared" si="9"/>
        <v>212.96564254631511</v>
      </c>
      <c r="T115" s="24">
        <f t="shared" si="9"/>
        <v>437.70325528363253</v>
      </c>
      <c r="U115" s="24">
        <f t="shared" si="9"/>
        <v>414.15931490162791</v>
      </c>
      <c r="V115" s="24">
        <f t="shared" si="9"/>
        <v>278.24656815096444</v>
      </c>
      <c r="W115" s="24">
        <f t="shared" si="9"/>
        <v>421.65056865953846</v>
      </c>
      <c r="X115" s="24">
        <f t="shared" si="9"/>
        <v>134.84256764239046</v>
      </c>
      <c r="Y115" s="24">
        <f t="shared" si="9"/>
        <v>282.52728458405619</v>
      </c>
      <c r="Z115" s="24">
        <f t="shared" si="9"/>
        <v>253.63244866068683</v>
      </c>
      <c r="AA115" s="24">
        <f t="shared" si="9"/>
        <v>639.96710674721817</v>
      </c>
      <c r="AB115" s="25">
        <f t="shared" si="6"/>
        <v>0</v>
      </c>
      <c r="AC115" s="25">
        <v>0</v>
      </c>
      <c r="AD115" s="26">
        <f t="shared" si="8"/>
        <v>11107.388964764843</v>
      </c>
    </row>
    <row r="116" spans="2:32" x14ac:dyDescent="0.3">
      <c r="B116" s="21" t="s">
        <v>16</v>
      </c>
      <c r="C116" s="24">
        <f t="shared" ref="C116:AA126" si="10">+C19+C51+C83</f>
        <v>562.91421095156647</v>
      </c>
      <c r="D116" s="24">
        <f t="shared" si="10"/>
        <v>576.8265393591148</v>
      </c>
      <c r="E116" s="24">
        <f t="shared" si="10"/>
        <v>410.94877757680905</v>
      </c>
      <c r="F116" s="24">
        <f t="shared" si="10"/>
        <v>327.47480713151975</v>
      </c>
      <c r="G116" s="24">
        <f t="shared" si="10"/>
        <v>334.96606088943031</v>
      </c>
      <c r="H116" s="24">
        <f t="shared" si="10"/>
        <v>1993.7436787124875</v>
      </c>
      <c r="I116" s="24">
        <f t="shared" si="10"/>
        <v>51.368597197101124</v>
      </c>
      <c r="J116" s="24">
        <f t="shared" si="10"/>
        <v>175.50937375676219</v>
      </c>
      <c r="K116" s="24">
        <f t="shared" si="10"/>
        <v>282.52728458405625</v>
      </c>
      <c r="L116" s="24">
        <f t="shared" si="10"/>
        <v>338.17659821424911</v>
      </c>
      <c r="M116" s="24">
        <f t="shared" si="10"/>
        <v>163.73740356575985</v>
      </c>
      <c r="N116" s="24">
        <f t="shared" si="10"/>
        <v>231.15868738695508</v>
      </c>
      <c r="O116" s="24">
        <f t="shared" si="10"/>
        <v>20.333403057185865</v>
      </c>
      <c r="P116" s="24">
        <f t="shared" si="10"/>
        <v>577.8967184673877</v>
      </c>
      <c r="Q116" s="24">
        <f t="shared" si="10"/>
        <v>790.86236101370298</v>
      </c>
      <c r="R116" s="24">
        <f t="shared" si="10"/>
        <v>3011.4840106800534</v>
      </c>
      <c r="S116" s="24">
        <f t="shared" si="10"/>
        <v>985.63495871937801</v>
      </c>
      <c r="T116" s="24">
        <f t="shared" si="10"/>
        <v>4380.2430901611442</v>
      </c>
      <c r="U116" s="24">
        <f t="shared" si="10"/>
        <v>3295.0814743723831</v>
      </c>
      <c r="V116" s="24">
        <f t="shared" si="10"/>
        <v>1203.9514968070578</v>
      </c>
      <c r="W116" s="24">
        <f t="shared" si="10"/>
        <v>2977.2382792153198</v>
      </c>
      <c r="X116" s="24">
        <f t="shared" si="10"/>
        <v>1793.6201854654475</v>
      </c>
      <c r="Y116" s="24">
        <f t="shared" si="10"/>
        <v>2673.3074124658051</v>
      </c>
      <c r="Z116" s="24">
        <f t="shared" si="10"/>
        <v>2085.7790820239607</v>
      </c>
      <c r="AA116" s="24">
        <f t="shared" si="10"/>
        <v>3176.2915933540858</v>
      </c>
      <c r="AB116" s="25">
        <f t="shared" si="6"/>
        <v>0</v>
      </c>
      <c r="AC116" s="25">
        <v>0</v>
      </c>
      <c r="AD116" s="26">
        <f t="shared" si="8"/>
        <v>32421.07608512872</v>
      </c>
    </row>
    <row r="117" spans="2:32" x14ac:dyDescent="0.3">
      <c r="B117" s="21" t="s">
        <v>64</v>
      </c>
      <c r="C117" s="24">
        <f t="shared" si="10"/>
        <v>227.94815006213628</v>
      </c>
      <c r="D117" s="24">
        <f t="shared" si="10"/>
        <v>202.26385146358572</v>
      </c>
      <c r="E117" s="24">
        <f t="shared" si="10"/>
        <v>102.73719439420225</v>
      </c>
      <c r="F117" s="24">
        <f t="shared" si="10"/>
        <v>126.28113477620694</v>
      </c>
      <c r="G117" s="24">
        <f t="shared" si="10"/>
        <v>402.38734471062554</v>
      </c>
      <c r="H117" s="24">
        <f t="shared" si="10"/>
        <v>2826.3430249488356</v>
      </c>
      <c r="I117" s="24">
        <f t="shared" si="10"/>
        <v>134.84256764239049</v>
      </c>
      <c r="J117" s="24">
        <f t="shared" si="10"/>
        <v>96.316119744564617</v>
      </c>
      <c r="K117" s="24">
        <f t="shared" si="10"/>
        <v>226.8779709538633</v>
      </c>
      <c r="L117" s="24">
        <f t="shared" si="10"/>
        <v>232.22886649522803</v>
      </c>
      <c r="M117" s="24">
        <f t="shared" si="10"/>
        <v>84.544149553562278</v>
      </c>
      <c r="N117" s="24">
        <f t="shared" si="10"/>
        <v>281.45710547578329</v>
      </c>
      <c r="O117" s="24">
        <f t="shared" si="10"/>
        <v>521.17722572892194</v>
      </c>
      <c r="P117" s="24">
        <f t="shared" si="10"/>
        <v>48.158059872282315</v>
      </c>
      <c r="Q117" s="24">
        <f t="shared" si="10"/>
        <v>757.68680865724161</v>
      </c>
      <c r="R117" s="24">
        <f t="shared" si="10"/>
        <v>2123.2353508135134</v>
      </c>
      <c r="S117" s="24">
        <f t="shared" si="10"/>
        <v>1383.7415869969116</v>
      </c>
      <c r="T117" s="24">
        <f t="shared" si="10"/>
        <v>3108.870309532891</v>
      </c>
      <c r="U117" s="24">
        <f t="shared" si="10"/>
        <v>1816.0939467391795</v>
      </c>
      <c r="V117" s="24">
        <f t="shared" si="10"/>
        <v>779.09039082270056</v>
      </c>
      <c r="W117" s="24">
        <f t="shared" si="10"/>
        <v>1623.4617072500505</v>
      </c>
      <c r="X117" s="24">
        <f t="shared" si="10"/>
        <v>1074.4598247060319</v>
      </c>
      <c r="Y117" s="24">
        <f t="shared" si="10"/>
        <v>1492.8998560407517</v>
      </c>
      <c r="Z117" s="24">
        <f t="shared" si="10"/>
        <v>1334.5133480163563</v>
      </c>
      <c r="AA117" s="24">
        <f t="shared" si="10"/>
        <v>2177.8144853354333</v>
      </c>
      <c r="AB117" s="25">
        <f t="shared" si="6"/>
        <v>0</v>
      </c>
      <c r="AC117" s="25">
        <v>0</v>
      </c>
      <c r="AD117" s="26">
        <f t="shared" si="8"/>
        <v>23185.430380733254</v>
      </c>
    </row>
    <row r="118" spans="2:32" x14ac:dyDescent="0.3">
      <c r="B118" s="21" t="s">
        <v>18</v>
      </c>
      <c r="C118" s="24">
        <f t="shared" si="10"/>
        <v>107.01791082729402</v>
      </c>
      <c r="D118" s="24">
        <f t="shared" si="10"/>
        <v>180.86026929812687</v>
      </c>
      <c r="E118" s="24">
        <f t="shared" si="10"/>
        <v>84.544149553562278</v>
      </c>
      <c r="F118" s="24">
        <f t="shared" si="10"/>
        <v>102.73719439420225</v>
      </c>
      <c r="G118" s="24">
        <f t="shared" si="10"/>
        <v>166.94794089057868</v>
      </c>
      <c r="H118" s="24">
        <f t="shared" si="10"/>
        <v>2629.4300690266145</v>
      </c>
      <c r="I118" s="24">
        <f t="shared" si="10"/>
        <v>50.298418088828186</v>
      </c>
      <c r="J118" s="24">
        <f t="shared" si="10"/>
        <v>26.754477706823504</v>
      </c>
      <c r="K118" s="24">
        <f t="shared" si="10"/>
        <v>64.210746496376416</v>
      </c>
      <c r="L118" s="24">
        <f t="shared" si="10"/>
        <v>62.070388279830532</v>
      </c>
      <c r="M118" s="24">
        <f t="shared" si="10"/>
        <v>126.28113477620694</v>
      </c>
      <c r="N118" s="24">
        <f t="shared" si="10"/>
        <v>50.298418088828193</v>
      </c>
      <c r="O118" s="24">
        <f t="shared" si="10"/>
        <v>851.86257018526055</v>
      </c>
      <c r="P118" s="24">
        <f t="shared" si="10"/>
        <v>690.26552483604644</v>
      </c>
      <c r="Q118" s="24">
        <f t="shared" si="10"/>
        <v>19.263223948912923</v>
      </c>
      <c r="R118" s="24">
        <f t="shared" si="10"/>
        <v>99.526657069383447</v>
      </c>
      <c r="S118" s="24">
        <f t="shared" si="10"/>
        <v>291.08871745023976</v>
      </c>
      <c r="T118" s="24">
        <f t="shared" si="10"/>
        <v>756.61662954896872</v>
      </c>
      <c r="U118" s="24">
        <f t="shared" si="10"/>
        <v>537.22991235301595</v>
      </c>
      <c r="V118" s="24">
        <f t="shared" si="10"/>
        <v>339.24677732252206</v>
      </c>
      <c r="W118" s="24">
        <f t="shared" si="10"/>
        <v>530.80883770337834</v>
      </c>
      <c r="X118" s="24">
        <f t="shared" si="10"/>
        <v>377.77322522034791</v>
      </c>
      <c r="Y118" s="24">
        <f t="shared" si="10"/>
        <v>647.45836050512878</v>
      </c>
      <c r="Z118" s="24">
        <f t="shared" si="10"/>
        <v>677.42337553677112</v>
      </c>
      <c r="AA118" s="24">
        <f t="shared" si="10"/>
        <v>750.19555489933111</v>
      </c>
      <c r="AB118" s="25">
        <f t="shared" si="6"/>
        <v>0</v>
      </c>
      <c r="AC118" s="25">
        <v>0</v>
      </c>
      <c r="AD118" s="26">
        <f t="shared" si="8"/>
        <v>10220.210484006579</v>
      </c>
    </row>
    <row r="119" spans="2:32" x14ac:dyDescent="0.3">
      <c r="B119" s="21" t="s">
        <v>19</v>
      </c>
      <c r="C119" s="24">
        <f t="shared" si="10"/>
        <v>334.96606088943031</v>
      </c>
      <c r="D119" s="24">
        <f t="shared" si="10"/>
        <v>273.96585171787268</v>
      </c>
      <c r="E119" s="24">
        <f t="shared" si="10"/>
        <v>297.50979209987736</v>
      </c>
      <c r="F119" s="24">
        <f t="shared" si="10"/>
        <v>251.49209044414093</v>
      </c>
      <c r="G119" s="24">
        <f t="shared" si="10"/>
        <v>464.45773299045607</v>
      </c>
      <c r="H119" s="24">
        <f t="shared" si="10"/>
        <v>15358.140382824966</v>
      </c>
      <c r="I119" s="24">
        <f t="shared" si="10"/>
        <v>368.14161324589145</v>
      </c>
      <c r="J119" s="24">
        <f t="shared" si="10"/>
        <v>358.51000127143499</v>
      </c>
      <c r="K119" s="24">
        <f t="shared" si="10"/>
        <v>391.68555362789613</v>
      </c>
      <c r="L119" s="24">
        <f t="shared" si="10"/>
        <v>388.47501630307733</v>
      </c>
      <c r="M119" s="24">
        <f t="shared" si="10"/>
        <v>357.43982216316209</v>
      </c>
      <c r="N119" s="24">
        <f t="shared" si="10"/>
        <v>456.96647923254551</v>
      </c>
      <c r="O119" s="24">
        <f t="shared" si="10"/>
        <v>3927.5573273616906</v>
      </c>
      <c r="P119" s="24">
        <f t="shared" si="10"/>
        <v>2420.7451429133907</v>
      </c>
      <c r="Q119" s="24">
        <f t="shared" si="10"/>
        <v>117.71970191002342</v>
      </c>
      <c r="R119" s="24">
        <f t="shared" si="10"/>
        <v>93.105582419745787</v>
      </c>
      <c r="S119" s="24">
        <f t="shared" si="10"/>
        <v>997.40692891038032</v>
      </c>
      <c r="T119" s="24">
        <f t="shared" si="10"/>
        <v>3998.1891485077049</v>
      </c>
      <c r="U119" s="24">
        <f t="shared" si="10"/>
        <v>1926.3223948912926</v>
      </c>
      <c r="V119" s="24">
        <f t="shared" si="10"/>
        <v>1175.0566608836882</v>
      </c>
      <c r="W119" s="24">
        <f t="shared" si="10"/>
        <v>1998.0243951455795</v>
      </c>
      <c r="X119" s="24">
        <f t="shared" si="10"/>
        <v>1121.5477054700414</v>
      </c>
      <c r="Y119" s="24">
        <f t="shared" si="10"/>
        <v>1775.4271406248081</v>
      </c>
      <c r="Z119" s="24">
        <f t="shared" si="10"/>
        <v>2143.5687538706993</v>
      </c>
      <c r="AA119" s="24">
        <f t="shared" si="10"/>
        <v>3260.8357429076482</v>
      </c>
      <c r="AB119" s="25">
        <f t="shared" si="6"/>
        <v>0</v>
      </c>
      <c r="AC119" s="25">
        <v>0</v>
      </c>
      <c r="AD119" s="26">
        <f t="shared" si="8"/>
        <v>44257.25702262744</v>
      </c>
    </row>
    <row r="120" spans="2:32" x14ac:dyDescent="0.3">
      <c r="B120" s="21" t="s">
        <v>65</v>
      </c>
      <c r="C120" s="24">
        <f t="shared" si="10"/>
        <v>220.45689630422569</v>
      </c>
      <c r="D120" s="24">
        <f t="shared" si="10"/>
        <v>323.19409069842794</v>
      </c>
      <c r="E120" s="24">
        <f t="shared" si="10"/>
        <v>262.19388152687037</v>
      </c>
      <c r="F120" s="24">
        <f t="shared" si="10"/>
        <v>206.54456789667745</v>
      </c>
      <c r="G120" s="24">
        <f t="shared" si="10"/>
        <v>240.79029936141157</v>
      </c>
      <c r="H120" s="24">
        <f t="shared" si="10"/>
        <v>7262.2354287401722</v>
      </c>
      <c r="I120" s="24">
        <f t="shared" si="10"/>
        <v>75.982716687378755</v>
      </c>
      <c r="J120" s="24">
        <f t="shared" si="10"/>
        <v>221.52707541249865</v>
      </c>
      <c r="K120" s="24">
        <f t="shared" si="10"/>
        <v>368.14161324589145</v>
      </c>
      <c r="L120" s="24">
        <f t="shared" si="10"/>
        <v>262.19388152687031</v>
      </c>
      <c r="M120" s="24">
        <f t="shared" si="10"/>
        <v>99.526657069383447</v>
      </c>
      <c r="N120" s="24">
        <f t="shared" si="10"/>
        <v>226.87797095386333</v>
      </c>
      <c r="O120" s="24">
        <f t="shared" si="10"/>
        <v>1086.2317948970342</v>
      </c>
      <c r="P120" s="24">
        <f t="shared" si="10"/>
        <v>1355.9169301818154</v>
      </c>
      <c r="Q120" s="24">
        <f t="shared" si="10"/>
        <v>211.89546343804216</v>
      </c>
      <c r="R120" s="24">
        <f t="shared" si="10"/>
        <v>836.88006266943933</v>
      </c>
      <c r="S120" s="24">
        <f t="shared" si="10"/>
        <v>17.122865732367043</v>
      </c>
      <c r="T120" s="24">
        <f t="shared" si="10"/>
        <v>1239.2674073800647</v>
      </c>
      <c r="U120" s="24">
        <f t="shared" si="10"/>
        <v>863.63454037626286</v>
      </c>
      <c r="V120" s="24">
        <f t="shared" si="10"/>
        <v>456.96647923254551</v>
      </c>
      <c r="W120" s="24">
        <f t="shared" si="10"/>
        <v>1679.1110208802434</v>
      </c>
      <c r="X120" s="24">
        <f t="shared" si="10"/>
        <v>998.47710801865321</v>
      </c>
      <c r="Y120" s="24">
        <f t="shared" si="10"/>
        <v>1771.1464241917158</v>
      </c>
      <c r="Z120" s="24">
        <f t="shared" si="10"/>
        <v>2140.3582165458802</v>
      </c>
      <c r="AA120" s="24">
        <f t="shared" si="10"/>
        <v>1876.0239768024642</v>
      </c>
      <c r="AB120" s="24">
        <f t="shared" ref="AB120:AB129" si="11">+AB23+AB55+AB87</f>
        <v>0</v>
      </c>
      <c r="AC120" s="25">
        <v>0</v>
      </c>
      <c r="AD120" s="26">
        <f t="shared" si="8"/>
        <v>24302.697369770198</v>
      </c>
    </row>
    <row r="121" spans="2:32" ht="20.399999999999999" x14ac:dyDescent="0.3">
      <c r="B121" s="21" t="s">
        <v>21</v>
      </c>
      <c r="C121" s="24">
        <f t="shared" si="10"/>
        <v>284.66764280060215</v>
      </c>
      <c r="D121" s="24">
        <f t="shared" si="10"/>
        <v>352.08892662179738</v>
      </c>
      <c r="E121" s="24">
        <f t="shared" si="10"/>
        <v>153.03561248303043</v>
      </c>
      <c r="F121" s="24">
        <f t="shared" si="10"/>
        <v>161.597045349214</v>
      </c>
      <c r="G121" s="24">
        <f t="shared" si="10"/>
        <v>326.4046280232468</v>
      </c>
      <c r="H121" s="24">
        <f t="shared" si="10"/>
        <v>22349.620497172087</v>
      </c>
      <c r="I121" s="24">
        <f t="shared" si="10"/>
        <v>216.17617987113394</v>
      </c>
      <c r="J121" s="24">
        <f t="shared" si="10"/>
        <v>244.00083668623037</v>
      </c>
      <c r="K121" s="24">
        <f t="shared" si="10"/>
        <v>529.73865859510545</v>
      </c>
      <c r="L121" s="24">
        <f t="shared" si="10"/>
        <v>445.19450904154309</v>
      </c>
      <c r="M121" s="24">
        <f t="shared" si="10"/>
        <v>235.43940382004686</v>
      </c>
      <c r="N121" s="24">
        <f t="shared" si="10"/>
        <v>415.2294940099008</v>
      </c>
      <c r="O121" s="24">
        <f t="shared" si="10"/>
        <v>5372.2991235301597</v>
      </c>
      <c r="P121" s="24">
        <f t="shared" si="10"/>
        <v>3412.8011762824067</v>
      </c>
      <c r="Q121" s="24">
        <f t="shared" si="10"/>
        <v>733.07268916696398</v>
      </c>
      <c r="R121" s="24">
        <f t="shared" si="10"/>
        <v>3264.0462802324678</v>
      </c>
      <c r="S121" s="24">
        <f t="shared" si="10"/>
        <v>1025.2315857254766</v>
      </c>
      <c r="T121" s="24">
        <f t="shared" si="10"/>
        <v>112.36880636865872</v>
      </c>
      <c r="U121" s="24">
        <f t="shared" si="10"/>
        <v>1638.4442147658715</v>
      </c>
      <c r="V121" s="24">
        <f t="shared" si="10"/>
        <v>891.45919719135929</v>
      </c>
      <c r="W121" s="24">
        <f t="shared" si="10"/>
        <v>2606.9563077528824</v>
      </c>
      <c r="X121" s="24">
        <f t="shared" si="10"/>
        <v>1465.0751992256548</v>
      </c>
      <c r="Y121" s="24">
        <f t="shared" si="10"/>
        <v>2087.919440240506</v>
      </c>
      <c r="Z121" s="24">
        <f t="shared" si="10"/>
        <v>2141.4283956541535</v>
      </c>
      <c r="AA121" s="24">
        <f t="shared" si="10"/>
        <v>2889.4835923369383</v>
      </c>
      <c r="AB121" s="25">
        <f t="shared" si="11"/>
        <v>0</v>
      </c>
      <c r="AC121" s="25">
        <v>0</v>
      </c>
      <c r="AD121" s="26">
        <f t="shared" si="8"/>
        <v>53353.779442947445</v>
      </c>
    </row>
    <row r="122" spans="2:32" x14ac:dyDescent="0.3">
      <c r="B122" s="21" t="s">
        <v>66</v>
      </c>
      <c r="C122" s="24">
        <f t="shared" si="10"/>
        <v>231.15868738695508</v>
      </c>
      <c r="D122" s="24">
        <f t="shared" si="10"/>
        <v>146.61453783339283</v>
      </c>
      <c r="E122" s="24">
        <f t="shared" si="10"/>
        <v>114.5091645852046</v>
      </c>
      <c r="F122" s="24">
        <f t="shared" si="10"/>
        <v>123.07059745138811</v>
      </c>
      <c r="G122" s="24">
        <f t="shared" si="10"/>
        <v>260.05352331032447</v>
      </c>
      <c r="H122" s="24">
        <f t="shared" si="10"/>
        <v>18005.76349669222</v>
      </c>
      <c r="I122" s="24">
        <f t="shared" si="10"/>
        <v>294.29925477505856</v>
      </c>
      <c r="J122" s="24">
        <f t="shared" si="10"/>
        <v>290.01853834196686</v>
      </c>
      <c r="K122" s="24">
        <f t="shared" si="10"/>
        <v>254.70262776895979</v>
      </c>
      <c r="L122" s="24">
        <f t="shared" si="10"/>
        <v>375.63286700380206</v>
      </c>
      <c r="M122" s="24">
        <f t="shared" si="10"/>
        <v>192.63223948912926</v>
      </c>
      <c r="N122" s="24">
        <f t="shared" si="10"/>
        <v>526.52812127028665</v>
      </c>
      <c r="O122" s="24">
        <f t="shared" si="10"/>
        <v>4493.6820756380757</v>
      </c>
      <c r="P122" s="24">
        <f t="shared" si="10"/>
        <v>2280.5516797296355</v>
      </c>
      <c r="Q122" s="24">
        <f t="shared" si="10"/>
        <v>508.33507642964662</v>
      </c>
      <c r="R122" s="24">
        <f t="shared" si="10"/>
        <v>1633.093319224507</v>
      </c>
      <c r="S122" s="24">
        <f t="shared" si="10"/>
        <v>861.49418215971696</v>
      </c>
      <c r="T122" s="24">
        <f t="shared" si="10"/>
        <v>1548.5491696709444</v>
      </c>
      <c r="U122" s="24">
        <f t="shared" si="10"/>
        <v>114.5091645852046</v>
      </c>
      <c r="V122" s="24">
        <f t="shared" si="10"/>
        <v>336.03623999770321</v>
      </c>
      <c r="W122" s="24">
        <f t="shared" si="10"/>
        <v>1437.2505424105589</v>
      </c>
      <c r="X122" s="24">
        <f t="shared" si="10"/>
        <v>694.54624126913814</v>
      </c>
      <c r="Y122" s="24">
        <f t="shared" si="10"/>
        <v>1195.3900639408741</v>
      </c>
      <c r="Z122" s="24">
        <f t="shared" si="10"/>
        <v>1270.3026015199798</v>
      </c>
      <c r="AA122" s="24">
        <f t="shared" si="10"/>
        <v>2254.867381131085</v>
      </c>
      <c r="AB122" s="25">
        <f t="shared" si="11"/>
        <v>0</v>
      </c>
      <c r="AC122" s="25">
        <v>0</v>
      </c>
      <c r="AD122" s="26">
        <f t="shared" si="8"/>
        <v>39443.591393615759</v>
      </c>
    </row>
    <row r="123" spans="2:32" x14ac:dyDescent="0.3">
      <c r="B123" s="21" t="s">
        <v>22</v>
      </c>
      <c r="C123" s="24">
        <f t="shared" si="10"/>
        <v>93.105582419745801</v>
      </c>
      <c r="D123" s="24">
        <f t="shared" si="10"/>
        <v>197.98313503049394</v>
      </c>
      <c r="E123" s="24">
        <f t="shared" si="10"/>
        <v>159.45668713266809</v>
      </c>
      <c r="F123" s="24">
        <f t="shared" si="10"/>
        <v>105.94773171902106</v>
      </c>
      <c r="G123" s="24">
        <f t="shared" si="10"/>
        <v>92.035403311472862</v>
      </c>
      <c r="H123" s="24">
        <f t="shared" si="10"/>
        <v>9166.0840623577333</v>
      </c>
      <c r="I123" s="24">
        <f t="shared" si="10"/>
        <v>133.77238853411751</v>
      </c>
      <c r="J123" s="24">
        <f t="shared" si="10"/>
        <v>261.12370241859742</v>
      </c>
      <c r="K123" s="24">
        <f t="shared" si="10"/>
        <v>246.14119490277628</v>
      </c>
      <c r="L123" s="24">
        <f t="shared" si="10"/>
        <v>187.28134394776453</v>
      </c>
      <c r="M123" s="24">
        <f t="shared" si="10"/>
        <v>262.19388152687031</v>
      </c>
      <c r="N123" s="24">
        <f t="shared" si="10"/>
        <v>330.6853444563385</v>
      </c>
      <c r="O123" s="24">
        <f t="shared" si="10"/>
        <v>1751.8832002428032</v>
      </c>
      <c r="P123" s="24">
        <f t="shared" si="10"/>
        <v>951.38922725464386</v>
      </c>
      <c r="Q123" s="24">
        <f t="shared" si="10"/>
        <v>409.87859846853615</v>
      </c>
      <c r="R123" s="24">
        <f t="shared" si="10"/>
        <v>1122.6178845783143</v>
      </c>
      <c r="S123" s="24">
        <f t="shared" si="10"/>
        <v>499.77364356346305</v>
      </c>
      <c r="T123" s="24">
        <f t="shared" si="10"/>
        <v>820.82737604534509</v>
      </c>
      <c r="U123" s="24">
        <f t="shared" si="10"/>
        <v>373.49250878725616</v>
      </c>
      <c r="V123" s="24">
        <f t="shared" si="10"/>
        <v>26.754477706823504</v>
      </c>
      <c r="W123" s="24">
        <f t="shared" si="10"/>
        <v>1007.0385408848368</v>
      </c>
      <c r="X123" s="24">
        <f t="shared" si="10"/>
        <v>700.96731591877585</v>
      </c>
      <c r="Y123" s="24">
        <f t="shared" si="10"/>
        <v>1431.8996468691939</v>
      </c>
      <c r="Z123" s="24">
        <f t="shared" si="10"/>
        <v>1671.6197671223329</v>
      </c>
      <c r="AA123" s="24">
        <f t="shared" si="10"/>
        <v>1184.688272858145</v>
      </c>
      <c r="AB123" s="25">
        <f t="shared" si="11"/>
        <v>0</v>
      </c>
      <c r="AC123" s="25">
        <v>0</v>
      </c>
      <c r="AD123" s="26">
        <f t="shared" si="8"/>
        <v>23188.640918058078</v>
      </c>
    </row>
    <row r="124" spans="2:32" x14ac:dyDescent="0.3">
      <c r="B124" s="21" t="s">
        <v>23</v>
      </c>
      <c r="C124" s="24">
        <f t="shared" si="10"/>
        <v>178.71991108158099</v>
      </c>
      <c r="D124" s="24">
        <f t="shared" si="10"/>
        <v>116.64952280175048</v>
      </c>
      <c r="E124" s="24">
        <f t="shared" si="10"/>
        <v>101.66701528592932</v>
      </c>
      <c r="F124" s="24">
        <f t="shared" si="10"/>
        <v>161.597045349214</v>
      </c>
      <c r="G124" s="24">
        <f t="shared" si="10"/>
        <v>162.6672244574869</v>
      </c>
      <c r="H124" s="24">
        <f t="shared" si="10"/>
        <v>23781.520144041275</v>
      </c>
      <c r="I124" s="24">
        <f t="shared" si="10"/>
        <v>292.15889655851271</v>
      </c>
      <c r="J124" s="24">
        <f t="shared" si="10"/>
        <v>242.93065757795739</v>
      </c>
      <c r="K124" s="24">
        <f t="shared" si="10"/>
        <v>450.54540458290791</v>
      </c>
      <c r="L124" s="24">
        <f t="shared" si="10"/>
        <v>342.45731464734087</v>
      </c>
      <c r="M124" s="24">
        <f t="shared" si="10"/>
        <v>245.07101579450327</v>
      </c>
      <c r="N124" s="24">
        <f t="shared" si="10"/>
        <v>454.82612101599955</v>
      </c>
      <c r="O124" s="24">
        <f t="shared" si="10"/>
        <v>4338.5061049384994</v>
      </c>
      <c r="P124" s="24">
        <f t="shared" si="10"/>
        <v>1979.8313503049394</v>
      </c>
      <c r="Q124" s="24">
        <f t="shared" si="10"/>
        <v>602.51083795766533</v>
      </c>
      <c r="R124" s="24">
        <f t="shared" si="10"/>
        <v>1990.5331413876688</v>
      </c>
      <c r="S124" s="24">
        <f t="shared" si="10"/>
        <v>1480.0577067414763</v>
      </c>
      <c r="T124" s="24">
        <f t="shared" si="10"/>
        <v>2535.2543074985956</v>
      </c>
      <c r="U124" s="24">
        <f t="shared" si="10"/>
        <v>1394.443378079641</v>
      </c>
      <c r="V124" s="24">
        <f t="shared" si="10"/>
        <v>1449.0225126015612</v>
      </c>
      <c r="W124" s="24">
        <f t="shared" si="10"/>
        <v>165.87776178230573</v>
      </c>
      <c r="X124" s="24">
        <f t="shared" si="10"/>
        <v>327.47480713151975</v>
      </c>
      <c r="Y124" s="24">
        <f t="shared" si="10"/>
        <v>1690.8829910712454</v>
      </c>
      <c r="Z124" s="24">
        <f t="shared" si="10"/>
        <v>2686.1495617650799</v>
      </c>
      <c r="AA124" s="24">
        <f t="shared" si="10"/>
        <v>3190.2039217616343</v>
      </c>
      <c r="AB124" s="25">
        <f t="shared" si="11"/>
        <v>0</v>
      </c>
      <c r="AC124" s="25">
        <v>0</v>
      </c>
      <c r="AD124" s="26">
        <f t="shared" si="8"/>
        <v>50361.558656216286</v>
      </c>
    </row>
    <row r="125" spans="2:32" x14ac:dyDescent="0.3">
      <c r="B125" s="21" t="s">
        <v>24</v>
      </c>
      <c r="C125" s="24">
        <f t="shared" si="10"/>
        <v>109.15826904383991</v>
      </c>
      <c r="D125" s="24">
        <f t="shared" si="10"/>
        <v>103.8073735024752</v>
      </c>
      <c r="E125" s="24">
        <f t="shared" si="10"/>
        <v>59.930030063284654</v>
      </c>
      <c r="F125" s="24">
        <f t="shared" si="10"/>
        <v>36.386089681279962</v>
      </c>
      <c r="G125" s="24">
        <f t="shared" si="10"/>
        <v>149.82507515821163</v>
      </c>
      <c r="H125" s="24">
        <f t="shared" si="10"/>
        <v>13796.749063854746</v>
      </c>
      <c r="I125" s="24">
        <f t="shared" si="10"/>
        <v>135.91274675066344</v>
      </c>
      <c r="J125" s="24">
        <f t="shared" si="10"/>
        <v>199.05331413876689</v>
      </c>
      <c r="K125" s="24">
        <f t="shared" si="10"/>
        <v>170.15847821539751</v>
      </c>
      <c r="L125" s="24">
        <f t="shared" si="10"/>
        <v>170.15847821539748</v>
      </c>
      <c r="M125" s="24">
        <f t="shared" si="10"/>
        <v>81.333612228743448</v>
      </c>
      <c r="N125" s="24">
        <f t="shared" si="10"/>
        <v>171.22865732367043</v>
      </c>
      <c r="O125" s="24">
        <f t="shared" si="10"/>
        <v>2716.1145767967228</v>
      </c>
      <c r="P125" s="24">
        <f t="shared" si="10"/>
        <v>1196.460243049147</v>
      </c>
      <c r="Q125" s="24">
        <f t="shared" si="10"/>
        <v>397.03644916926083</v>
      </c>
      <c r="R125" s="24">
        <f t="shared" si="10"/>
        <v>783.37110725579214</v>
      </c>
      <c r="S125" s="24">
        <f t="shared" si="10"/>
        <v>1121.5477054700414</v>
      </c>
      <c r="T125" s="24">
        <f t="shared" si="10"/>
        <v>1457.5839454677448</v>
      </c>
      <c r="U125" s="24">
        <f t="shared" si="10"/>
        <v>521.17722572892194</v>
      </c>
      <c r="V125" s="24">
        <f t="shared" si="10"/>
        <v>883.96794343344857</v>
      </c>
      <c r="W125" s="24">
        <f t="shared" si="10"/>
        <v>280.38692636751034</v>
      </c>
      <c r="X125" s="24">
        <f t="shared" si="10"/>
        <v>94.175761528018739</v>
      </c>
      <c r="Y125" s="24">
        <f t="shared" si="10"/>
        <v>586.45815133357121</v>
      </c>
      <c r="Z125" s="24">
        <f t="shared" si="10"/>
        <v>1688.7426328546997</v>
      </c>
      <c r="AA125" s="24">
        <f t="shared" si="10"/>
        <v>2148.9196494120638</v>
      </c>
      <c r="AB125" s="25">
        <f t="shared" si="11"/>
        <v>0</v>
      </c>
      <c r="AC125" s="25">
        <v>0</v>
      </c>
      <c r="AD125" s="26">
        <f t="shared" si="8"/>
        <v>29059.643506043427</v>
      </c>
    </row>
    <row r="126" spans="2:32" x14ac:dyDescent="0.3">
      <c r="B126" s="21" t="s">
        <v>25</v>
      </c>
      <c r="C126" s="24">
        <f t="shared" si="10"/>
        <v>240.79029936141157</v>
      </c>
      <c r="D126" s="24">
        <f t="shared" si="10"/>
        <v>153.03561248303046</v>
      </c>
      <c r="E126" s="24">
        <f t="shared" si="10"/>
        <v>100.59683617765639</v>
      </c>
      <c r="F126" s="24">
        <f t="shared" si="10"/>
        <v>75.982716687378755</v>
      </c>
      <c r="G126" s="24">
        <f t="shared" si="10"/>
        <v>154.10579159130339</v>
      </c>
      <c r="H126" s="24">
        <f t="shared" ref="H126:AA126" si="12">+H29+H61+H93</f>
        <v>21249.476373867499</v>
      </c>
      <c r="I126" s="24">
        <f t="shared" si="12"/>
        <v>280.38692636751034</v>
      </c>
      <c r="J126" s="24">
        <f t="shared" si="12"/>
        <v>299.65015031642326</v>
      </c>
      <c r="K126" s="24">
        <f t="shared" si="12"/>
        <v>223.66743362904452</v>
      </c>
      <c r="L126" s="24">
        <f t="shared" si="12"/>
        <v>303.93086674951502</v>
      </c>
      <c r="M126" s="24">
        <f t="shared" si="12"/>
        <v>162.6672244574869</v>
      </c>
      <c r="N126" s="24">
        <f t="shared" si="12"/>
        <v>374.56268789552905</v>
      </c>
      <c r="O126" s="24">
        <f t="shared" si="12"/>
        <v>4134.1018952583681</v>
      </c>
      <c r="P126" s="24">
        <f t="shared" si="12"/>
        <v>1761.5148122172598</v>
      </c>
      <c r="Q126" s="24">
        <f t="shared" si="12"/>
        <v>631.40567388103477</v>
      </c>
      <c r="R126" s="24">
        <f t="shared" si="12"/>
        <v>1697.304065720883</v>
      </c>
      <c r="S126" s="24">
        <f t="shared" si="12"/>
        <v>1781.8482152744455</v>
      </c>
      <c r="T126" s="24">
        <f t="shared" si="12"/>
        <v>2264.4989931055411</v>
      </c>
      <c r="U126" s="24">
        <f t="shared" si="12"/>
        <v>1092.6528695466718</v>
      </c>
      <c r="V126" s="24">
        <f t="shared" si="12"/>
        <v>1867.4625439362803</v>
      </c>
      <c r="W126" s="24">
        <f t="shared" si="12"/>
        <v>1749.7428420262572</v>
      </c>
      <c r="X126" s="24">
        <f t="shared" si="12"/>
        <v>649.59871872167469</v>
      </c>
      <c r="Y126" s="24">
        <f t="shared" si="12"/>
        <v>176.57955286503511</v>
      </c>
      <c r="Z126" s="24">
        <f t="shared" si="12"/>
        <v>2281.6218588379088</v>
      </c>
      <c r="AA126" s="24">
        <f t="shared" si="12"/>
        <v>3050.0104585778795</v>
      </c>
      <c r="AB126" s="25">
        <f t="shared" si="11"/>
        <v>0</v>
      </c>
      <c r="AC126" s="25">
        <v>0</v>
      </c>
      <c r="AD126" s="26">
        <f t="shared" si="8"/>
        <v>46757.195419553034</v>
      </c>
      <c r="AF126" s="9"/>
    </row>
    <row r="127" spans="2:32" ht="20.399999999999999" x14ac:dyDescent="0.3">
      <c r="B127" s="21" t="s">
        <v>67</v>
      </c>
      <c r="C127" s="24">
        <f t="shared" ref="C127:AA130" si="13">+C30+C62+C94</f>
        <v>126.28113477620694</v>
      </c>
      <c r="D127" s="24">
        <f t="shared" si="13"/>
        <v>94.175761528018739</v>
      </c>
      <c r="E127" s="24">
        <f t="shared" si="13"/>
        <v>94.175761528018754</v>
      </c>
      <c r="F127" s="24">
        <f t="shared" si="13"/>
        <v>104.87755261074814</v>
      </c>
      <c r="G127" s="24">
        <f t="shared" si="13"/>
        <v>191.56206038085631</v>
      </c>
      <c r="H127" s="24">
        <f t="shared" si="13"/>
        <v>17315.497971856174</v>
      </c>
      <c r="I127" s="24">
        <f t="shared" si="13"/>
        <v>307.14140407433388</v>
      </c>
      <c r="J127" s="24">
        <f t="shared" si="13"/>
        <v>231.15868738695508</v>
      </c>
      <c r="K127" s="24">
        <f t="shared" si="13"/>
        <v>255.77280687723271</v>
      </c>
      <c r="L127" s="24">
        <f t="shared" si="13"/>
        <v>277.17638904269154</v>
      </c>
      <c r="M127" s="24">
        <f t="shared" si="13"/>
        <v>222.59725452077154</v>
      </c>
      <c r="N127" s="24">
        <f t="shared" si="13"/>
        <v>310.35194139915268</v>
      </c>
      <c r="O127" s="24">
        <f t="shared" si="13"/>
        <v>3021.1156226545104</v>
      </c>
      <c r="P127" s="24">
        <f t="shared" si="13"/>
        <v>1516.4437964227561</v>
      </c>
      <c r="Q127" s="24">
        <f t="shared" si="13"/>
        <v>748.05519668278521</v>
      </c>
      <c r="R127" s="24">
        <f t="shared" si="13"/>
        <v>1877.0941559107371</v>
      </c>
      <c r="S127" s="24">
        <f t="shared" si="13"/>
        <v>1859.9712901783701</v>
      </c>
      <c r="T127" s="24">
        <f t="shared" si="13"/>
        <v>2125.3757090300592</v>
      </c>
      <c r="U127" s="24">
        <f t="shared" si="13"/>
        <v>1191.1093475077826</v>
      </c>
      <c r="V127" s="24">
        <f t="shared" si="13"/>
        <v>2192.7969928512548</v>
      </c>
      <c r="W127" s="24">
        <f t="shared" si="13"/>
        <v>3166.6599813796302</v>
      </c>
      <c r="X127" s="24">
        <f t="shared" si="13"/>
        <v>2160.6916196030666</v>
      </c>
      <c r="Y127" s="24">
        <f t="shared" si="13"/>
        <v>2915.1678909354896</v>
      </c>
      <c r="Z127" s="24">
        <f t="shared" si="13"/>
        <v>180.86026929812689</v>
      </c>
      <c r="AA127" s="24">
        <f t="shared" si="13"/>
        <v>1515.3736173144835</v>
      </c>
      <c r="AB127" s="25">
        <f t="shared" si="11"/>
        <v>0</v>
      </c>
      <c r="AC127" s="25">
        <v>0</v>
      </c>
      <c r="AD127" s="26">
        <f t="shared" si="8"/>
        <v>44001.484215750221</v>
      </c>
    </row>
    <row r="128" spans="2:32" ht="20.399999999999999" x14ac:dyDescent="0.3">
      <c r="B128" s="21" t="s">
        <v>57</v>
      </c>
      <c r="C128" s="24">
        <f t="shared" si="13"/>
        <v>400.24698649407964</v>
      </c>
      <c r="D128" s="24">
        <f t="shared" si="13"/>
        <v>325.33444891497379</v>
      </c>
      <c r="E128" s="24">
        <f t="shared" si="13"/>
        <v>226.87797095386333</v>
      </c>
      <c r="F128" s="24">
        <f t="shared" si="13"/>
        <v>206.54456789667748</v>
      </c>
      <c r="G128" s="24">
        <f t="shared" si="13"/>
        <v>425.93128509263022</v>
      </c>
      <c r="H128" s="24">
        <f t="shared" si="13"/>
        <v>25980.738211542168</v>
      </c>
      <c r="I128" s="24">
        <f t="shared" si="13"/>
        <v>162.6672244574869</v>
      </c>
      <c r="J128" s="24">
        <f t="shared" si="13"/>
        <v>375.63286700380201</v>
      </c>
      <c r="K128" s="24">
        <f t="shared" si="13"/>
        <v>723.44107719250758</v>
      </c>
      <c r="L128" s="24">
        <f t="shared" si="13"/>
        <v>505.1245391048277</v>
      </c>
      <c r="M128" s="24">
        <f t="shared" si="13"/>
        <v>263.26406063514332</v>
      </c>
      <c r="N128" s="24">
        <f t="shared" si="13"/>
        <v>681.70409196986293</v>
      </c>
      <c r="O128" s="24">
        <f t="shared" si="13"/>
        <v>4394.1554185686928</v>
      </c>
      <c r="P128" s="24">
        <f t="shared" si="13"/>
        <v>2124.3055299217863</v>
      </c>
      <c r="Q128" s="24">
        <f t="shared" si="13"/>
        <v>713.80946521805106</v>
      </c>
      <c r="R128" s="24">
        <f t="shared" si="13"/>
        <v>2507.4296506834989</v>
      </c>
      <c r="S128" s="24">
        <f t="shared" si="13"/>
        <v>1990.5331413876688</v>
      </c>
      <c r="T128" s="24">
        <f t="shared" si="13"/>
        <v>2336.2009933598288</v>
      </c>
      <c r="U128" s="24">
        <f t="shared" si="13"/>
        <v>1629.8827818996881</v>
      </c>
      <c r="V128" s="24">
        <f t="shared" si="13"/>
        <v>1307.758870309533</v>
      </c>
      <c r="W128" s="24">
        <f t="shared" si="13"/>
        <v>2855.2378608722047</v>
      </c>
      <c r="X128" s="24">
        <f t="shared" si="13"/>
        <v>2132.8669627879694</v>
      </c>
      <c r="Y128" s="24">
        <f t="shared" si="13"/>
        <v>2911.9573536106705</v>
      </c>
      <c r="Z128" s="24">
        <f t="shared" si="13"/>
        <v>2263.4288139972687</v>
      </c>
      <c r="AA128" s="24">
        <f t="shared" si="13"/>
        <v>71.702000254287</v>
      </c>
      <c r="AB128" s="25">
        <f t="shared" si="11"/>
        <v>0</v>
      </c>
      <c r="AC128" s="25">
        <v>0</v>
      </c>
      <c r="AD128" s="26">
        <f t="shared" si="8"/>
        <v>57516.776174129176</v>
      </c>
    </row>
    <row r="129" spans="2:32" x14ac:dyDescent="0.3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16955.917791476466</v>
      </c>
      <c r="D131" s="27">
        <f t="shared" ref="D131:AC131" si="14">SUM(D104:D130)</f>
        <v>8990.5746886009692</v>
      </c>
      <c r="E131" s="27">
        <f t="shared" si="14"/>
        <v>7343.5690409689169</v>
      </c>
      <c r="F131" s="27">
        <f t="shared" si="14"/>
        <v>6322.6181716765304</v>
      </c>
      <c r="G131" s="27">
        <f t="shared" si="14"/>
        <v>10190.245468974934</v>
      </c>
      <c r="H131" s="27">
        <f t="shared" si="14"/>
        <v>214388.98076031814</v>
      </c>
      <c r="I131" s="27">
        <f t="shared" si="14"/>
        <v>6621.1981428846802</v>
      </c>
      <c r="J131" s="27">
        <f t="shared" si="14"/>
        <v>7083.5155176585904</v>
      </c>
      <c r="K131" s="27">
        <f t="shared" si="14"/>
        <v>9510.6817352216185</v>
      </c>
      <c r="L131" s="27">
        <f t="shared" si="14"/>
        <v>9644.4541237557369</v>
      </c>
      <c r="M131" s="27">
        <f t="shared" si="14"/>
        <v>6309.7760223772566</v>
      </c>
      <c r="N131" s="27">
        <f t="shared" si="14"/>
        <v>10769.212366550597</v>
      </c>
      <c r="O131" s="27">
        <f t="shared" si="14"/>
        <v>42593.128509263021</v>
      </c>
      <c r="P131" s="27">
        <f t="shared" si="14"/>
        <v>25614.736956512821</v>
      </c>
      <c r="Q131" s="27">
        <f t="shared" si="14"/>
        <v>10875.160098269618</v>
      </c>
      <c r="R131" s="27">
        <f t="shared" si="14"/>
        <v>40203.418560489547</v>
      </c>
      <c r="S131" s="27">
        <f t="shared" si="14"/>
        <v>23627.414352449974</v>
      </c>
      <c r="T131" s="27">
        <f t="shared" si="14"/>
        <v>52040.669677096535</v>
      </c>
      <c r="U131" s="27">
        <f t="shared" si="14"/>
        <v>36068.246486122895</v>
      </c>
      <c r="V131" s="27">
        <f t="shared" si="14"/>
        <v>23934.555756524311</v>
      </c>
      <c r="W131" s="27">
        <f t="shared" si="14"/>
        <v>47780.286647061963</v>
      </c>
      <c r="X131" s="27">
        <f t="shared" si="14"/>
        <v>27810.744486688898</v>
      </c>
      <c r="Y131" s="27">
        <f t="shared" si="14"/>
        <v>43066.147675119653</v>
      </c>
      <c r="Z131" s="27">
        <f t="shared" si="14"/>
        <v>41457.668475385435</v>
      </c>
      <c r="AA131" s="27">
        <f t="shared" si="14"/>
        <v>53587.078488550935</v>
      </c>
      <c r="AB131" s="27">
        <f t="shared" si="14"/>
        <v>0</v>
      </c>
      <c r="AC131" s="27">
        <f t="shared" si="14"/>
        <v>0</v>
      </c>
      <c r="AD131" s="27">
        <f>SUM(AD104:AD129)</f>
        <v>782790.00000000023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4227.2074776781137</v>
      </c>
      <c r="D134" s="28">
        <f>C134/$AD$131</f>
        <v>5.4001807351628309E-3</v>
      </c>
    </row>
    <row r="135" spans="2:32" x14ac:dyDescent="0.3">
      <c r="B135" s="16" t="s">
        <v>91</v>
      </c>
      <c r="C135" s="18">
        <f>SUM(O116:AC116)+SUM(O117:O130)</f>
        <v>63580.41100160365</v>
      </c>
      <c r="D135" s="29">
        <f>C135/$AD$131</f>
        <v>8.122281965993898E-2</v>
      </c>
      <c r="AD135" s="9"/>
    </row>
    <row r="136" spans="2:32" x14ac:dyDescent="0.3">
      <c r="B136" s="16" t="s">
        <v>69</v>
      </c>
      <c r="C136" s="18">
        <f>SUM(O109:AB109)+SUM(H116:H129)</f>
        <v>355772.48311247281</v>
      </c>
      <c r="D136" s="29">
        <f>C136/$AD$131</f>
        <v>0.45449288201493721</v>
      </c>
    </row>
    <row r="137" spans="2:32" x14ac:dyDescent="0.3">
      <c r="B137" s="16" t="s">
        <v>96</v>
      </c>
      <c r="C137" s="18">
        <f>SUM(Q117:AC117)+SUM(P117:P130)</f>
        <v>37410.251087897166</v>
      </c>
      <c r="D137" s="29">
        <f>C137/$AD$131</f>
        <v>4.779091593900938E-2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9047.2941813394355</v>
      </c>
      <c r="D139" s="29">
        <f>C139/$AD$131</f>
        <v>1.155775390761179E-2</v>
      </c>
    </row>
    <row r="140" spans="2:32" x14ac:dyDescent="0.3">
      <c r="B140" s="16" t="s">
        <v>93</v>
      </c>
      <c r="C140" s="18">
        <f>SUM(C104:N115)</f>
        <v>98108.669750921777</v>
      </c>
      <c r="D140" s="29">
        <f>C140/$AD$131</f>
        <v>0.1253320427584943</v>
      </c>
    </row>
    <row r="141" spans="2:32" x14ac:dyDescent="0.3">
      <c r="B141" s="16" t="s">
        <v>94</v>
      </c>
      <c r="C141" s="18">
        <f>SUM(O116:AC130)+SUM(H116:H130)+SUM(O109:AC109)</f>
        <v>617819.75010150962</v>
      </c>
      <c r="D141" s="29">
        <f>C141/$AD$131</f>
        <v>0.78925350362358926</v>
      </c>
    </row>
    <row r="142" spans="2:32" x14ac:dyDescent="0.3">
      <c r="B142" s="16" t="s">
        <v>95</v>
      </c>
      <c r="C142" s="18">
        <f>AD131-C140-C141</f>
        <v>66861.580147568835</v>
      </c>
      <c r="D142" s="29">
        <f>C142/$AD$131</f>
        <v>8.5414453617916442E-2</v>
      </c>
    </row>
    <row r="143" spans="2:32" x14ac:dyDescent="0.3">
      <c r="B143" s="16" t="s">
        <v>97</v>
      </c>
      <c r="C143" s="18">
        <f>AD131</f>
        <v>782790.00000000023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A6C-855E-4934-B8F5-D9BA2BF28530}">
  <sheetPr codeName="Hoja15"/>
  <dimension ref="A2:BG143"/>
  <sheetViews>
    <sheetView topLeftCell="A97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9.6640625" customWidth="1"/>
    <col min="4" max="4" width="6.6640625" bestFit="1" customWidth="1"/>
    <col min="5" max="5" width="8.44140625" customWidth="1"/>
    <col min="6" max="6" width="6.5546875" bestFit="1" customWidth="1"/>
    <col min="7" max="7" width="6.33203125" customWidth="1"/>
    <col min="8" max="8" width="8.44140625" bestFit="1" customWidth="1"/>
    <col min="9" max="10" width="6.6640625" bestFit="1" customWidth="1"/>
    <col min="11" max="11" width="7.33203125" bestFit="1" customWidth="1"/>
    <col min="12" max="12" width="6.5546875" bestFit="1" customWidth="1"/>
    <col min="13" max="13" width="6.44140625" bestFit="1" customWidth="1"/>
    <col min="14" max="14" width="6.6640625" bestFit="1" customWidth="1"/>
    <col min="15" max="16" width="7.44140625" bestFit="1" customWidth="1"/>
    <col min="17" max="17" width="6.6640625" bestFit="1" customWidth="1"/>
    <col min="18" max="18" width="7.6640625" bestFit="1" customWidth="1"/>
    <col min="19" max="20" width="7.44140625" bestFit="1" customWidth="1"/>
    <col min="21" max="21" width="7.6640625" bestFit="1" customWidth="1"/>
    <col min="22" max="22" width="7.44140625" bestFit="1" customWidth="1"/>
    <col min="23" max="23" width="7.6640625" bestFit="1" customWidth="1"/>
    <col min="24" max="24" width="7.44140625" bestFit="1" customWidth="1"/>
    <col min="25" max="27" width="7.6640625" bestFit="1" customWidth="1"/>
    <col min="28" max="28" width="6.6640625" bestFit="1" customWidth="1"/>
    <col min="29" max="29" width="5.44140625" bestFit="1" customWidth="1"/>
    <col min="30" max="30" width="11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102</v>
      </c>
      <c r="D3" s="3"/>
      <c r="G3" s="2" t="s">
        <v>103</v>
      </c>
    </row>
    <row r="4" spans="1:59" x14ac:dyDescent="0.3">
      <c r="D4" s="3"/>
    </row>
    <row r="5" spans="1:59" x14ac:dyDescent="0.3">
      <c r="B5" s="4" t="s">
        <v>104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5">
        <v>21.255653926437773</v>
      </c>
      <c r="D7" s="5">
        <v>137.09896782552363</v>
      </c>
      <c r="E7" s="5">
        <v>388.97846685381126</v>
      </c>
      <c r="F7" s="5">
        <v>588.78161376232629</v>
      </c>
      <c r="G7" s="5">
        <v>563.27482905060094</v>
      </c>
      <c r="H7" s="5">
        <v>6404.3285280357004</v>
      </c>
      <c r="I7" s="5">
        <v>639.79518318577698</v>
      </c>
      <c r="J7" s="5">
        <v>735.44562585474694</v>
      </c>
      <c r="K7" s="5">
        <v>571.77709062117606</v>
      </c>
      <c r="L7" s="5">
        <v>582.40491758439498</v>
      </c>
      <c r="M7" s="5">
        <v>469.74995177427473</v>
      </c>
      <c r="N7" s="5">
        <v>565.40039444324475</v>
      </c>
      <c r="O7" s="5">
        <v>455.93377672209022</v>
      </c>
      <c r="P7" s="5">
        <v>265.69567408047214</v>
      </c>
      <c r="Q7" s="5">
        <v>99.90157345425753</v>
      </c>
      <c r="R7" s="5">
        <v>196.61479881954938</v>
      </c>
      <c r="S7" s="5">
        <v>248.69115093932194</v>
      </c>
      <c r="T7" s="5">
        <v>281.63741452530047</v>
      </c>
      <c r="U7" s="6">
        <v>73.33200604621031</v>
      </c>
      <c r="V7" s="6">
        <v>127.53392355862663</v>
      </c>
      <c r="W7" s="6">
        <v>107.34105232851076</v>
      </c>
      <c r="X7" s="6">
        <v>49.950786727128765</v>
      </c>
      <c r="Y7" s="6">
        <v>70.143657957244642</v>
      </c>
      <c r="Z7" s="6">
        <v>44.636873245519318</v>
      </c>
      <c r="AA7" s="6">
        <v>224.2471489239185</v>
      </c>
      <c r="AB7" s="6"/>
      <c r="AC7" s="6"/>
      <c r="AD7" s="22">
        <f t="shared" ref="AD7:AD33" si="0">SUM(C7:AC7)</f>
        <v>13913.951060246167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5">
        <v>312.45811271863528</v>
      </c>
      <c r="D8" s="5">
        <v>27.632350104369102</v>
      </c>
      <c r="E8" s="5">
        <v>148.7895774850644</v>
      </c>
      <c r="F8" s="5">
        <v>175.35914489311162</v>
      </c>
      <c r="G8" s="5">
        <v>214.68210465702151</v>
      </c>
      <c r="H8" s="5">
        <v>3721.8650025192537</v>
      </c>
      <c r="I8" s="5">
        <v>561.14926365795714</v>
      </c>
      <c r="J8" s="5">
        <v>707.81327575037778</v>
      </c>
      <c r="K8" s="5">
        <v>627.04179082991425</v>
      </c>
      <c r="L8" s="5">
        <v>491.00560570071252</v>
      </c>
      <c r="M8" s="5">
        <v>303.95585114806016</v>
      </c>
      <c r="N8" s="5">
        <v>503.75899805657519</v>
      </c>
      <c r="O8" s="5">
        <v>640.85796588209882</v>
      </c>
      <c r="P8" s="5">
        <v>393.22959763909876</v>
      </c>
      <c r="Q8" s="5">
        <v>190.23810264161807</v>
      </c>
      <c r="R8" s="5">
        <v>261.44454329518459</v>
      </c>
      <c r="S8" s="5">
        <v>365.59724753472966</v>
      </c>
      <c r="T8" s="5">
        <v>365.59724753472966</v>
      </c>
      <c r="U8" s="6">
        <v>158.35462175196139</v>
      </c>
      <c r="V8" s="6">
        <v>176.42192758943352</v>
      </c>
      <c r="W8" s="6">
        <v>139.22453321816741</v>
      </c>
      <c r="X8" s="6">
        <v>76.520354135175978</v>
      </c>
      <c r="Y8" s="6">
        <v>177.4847102857554</v>
      </c>
      <c r="Z8" s="6">
        <v>110.52940041747641</v>
      </c>
      <c r="AA8" s="6">
        <v>246.56558554667814</v>
      </c>
      <c r="AB8" s="6"/>
      <c r="AC8" s="6"/>
      <c r="AD8" s="22">
        <f t="shared" si="0"/>
        <v>11097.57691499316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5">
        <v>489.94282300439068</v>
      </c>
      <c r="D9" s="5">
        <v>78.645919527819757</v>
      </c>
      <c r="E9" s="5">
        <v>6.3766961779313309</v>
      </c>
      <c r="F9" s="5">
        <v>158.35462175196139</v>
      </c>
      <c r="G9" s="5">
        <v>225.30993162024038</v>
      </c>
      <c r="H9" s="5">
        <v>4245.8168718059451</v>
      </c>
      <c r="I9" s="5">
        <v>566.4631771395666</v>
      </c>
      <c r="J9" s="5">
        <v>411.29690347657089</v>
      </c>
      <c r="K9" s="5">
        <v>388.97846685381126</v>
      </c>
      <c r="L9" s="5">
        <v>502.69621536025329</v>
      </c>
      <c r="M9" s="5">
        <v>324.14872237817599</v>
      </c>
      <c r="N9" s="5">
        <v>435.74090549197433</v>
      </c>
      <c r="O9" s="5">
        <v>518.63795580508167</v>
      </c>
      <c r="P9" s="5">
        <v>166.8568833225365</v>
      </c>
      <c r="Q9" s="5">
        <v>137.09896782552363</v>
      </c>
      <c r="R9" s="5">
        <v>240.18888936874683</v>
      </c>
      <c r="S9" s="5">
        <v>194.48923342690563</v>
      </c>
      <c r="T9" s="5">
        <v>196.61479881954938</v>
      </c>
      <c r="U9" s="6">
        <v>211.49375656805583</v>
      </c>
      <c r="V9" s="6">
        <v>165.79410062621463</v>
      </c>
      <c r="W9" s="6">
        <v>138.16175052184553</v>
      </c>
      <c r="X9" s="6">
        <v>65.892527171957084</v>
      </c>
      <c r="Y9" s="6">
        <v>134.97340243287985</v>
      </c>
      <c r="Z9" s="6">
        <v>106.27826963218885</v>
      </c>
      <c r="AA9" s="6">
        <v>239.12610667242495</v>
      </c>
      <c r="AB9" s="6"/>
      <c r="AC9" s="6"/>
      <c r="AD9" s="22">
        <f t="shared" si="0"/>
        <v>10349.377896782551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5">
        <v>754.57571438854086</v>
      </c>
      <c r="D10" s="5">
        <v>93.524877276326194</v>
      </c>
      <c r="E10" s="5">
        <v>99.90157345425753</v>
      </c>
      <c r="F10" s="5">
        <v>14.878957748506439</v>
      </c>
      <c r="G10" s="5">
        <v>37.1973943712661</v>
      </c>
      <c r="H10" s="5">
        <v>2253.0993162024038</v>
      </c>
      <c r="I10" s="5">
        <v>330.52541855610735</v>
      </c>
      <c r="J10" s="5">
        <v>432.55255740300862</v>
      </c>
      <c r="K10" s="5">
        <v>336.90211473403872</v>
      </c>
      <c r="L10" s="5">
        <v>485.69169221910306</v>
      </c>
      <c r="M10" s="5">
        <v>139.22453321816741</v>
      </c>
      <c r="N10" s="5">
        <v>385.79011876484554</v>
      </c>
      <c r="O10" s="5">
        <v>427.23864392139927</v>
      </c>
      <c r="P10" s="5">
        <v>79.708702224141646</v>
      </c>
      <c r="Q10" s="5">
        <v>91.399311883682415</v>
      </c>
      <c r="R10" s="5">
        <v>182.79862376736483</v>
      </c>
      <c r="S10" s="5">
        <v>207.24262578276827</v>
      </c>
      <c r="T10" s="5">
        <v>161.54296984092707</v>
      </c>
      <c r="U10" s="6">
        <v>105.21548693586696</v>
      </c>
      <c r="V10" s="6">
        <v>114.78053120276397</v>
      </c>
      <c r="W10" s="6">
        <v>139.22453321816741</v>
      </c>
      <c r="X10" s="6">
        <v>60.578613690347652</v>
      </c>
      <c r="Y10" s="6">
        <v>66.955309868278988</v>
      </c>
      <c r="Z10" s="6">
        <v>52.076352119772544</v>
      </c>
      <c r="AA10" s="6">
        <v>173.23357950046784</v>
      </c>
      <c r="AB10" s="6"/>
      <c r="AC10" s="6"/>
      <c r="AD10" s="22">
        <f t="shared" si="0"/>
        <v>7225.8595522925225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5">
        <v>1037.2759116101633</v>
      </c>
      <c r="D11" s="5">
        <v>202.99149499748074</v>
      </c>
      <c r="E11" s="5">
        <v>381.53898797955799</v>
      </c>
      <c r="F11" s="5">
        <v>44.636873245519318</v>
      </c>
      <c r="G11" s="5">
        <v>18.067305837472105</v>
      </c>
      <c r="H11" s="5">
        <v>3643.2190829914339</v>
      </c>
      <c r="I11" s="5">
        <v>549.45865399841637</v>
      </c>
      <c r="J11" s="5">
        <v>657.86248902324905</v>
      </c>
      <c r="K11" s="5">
        <v>693.99710069819321</v>
      </c>
      <c r="L11" s="5">
        <v>796.02423954509459</v>
      </c>
      <c r="M11" s="5">
        <v>421.92473043978981</v>
      </c>
      <c r="N11" s="5">
        <v>796.02423954509459</v>
      </c>
      <c r="O11" s="5">
        <v>427.23864392139927</v>
      </c>
      <c r="P11" s="5">
        <v>342.21602821564812</v>
      </c>
      <c r="Q11" s="5">
        <v>158.35462175196139</v>
      </c>
      <c r="R11" s="5">
        <v>421.92473043978981</v>
      </c>
      <c r="S11" s="5">
        <v>219.99601813863092</v>
      </c>
      <c r="T11" s="5">
        <v>310.33254732599147</v>
      </c>
      <c r="U11" s="6">
        <v>174.29636219678972</v>
      </c>
      <c r="V11" s="6">
        <v>112.65496581012019</v>
      </c>
      <c r="W11" s="6">
        <v>208.30540847909018</v>
      </c>
      <c r="X11" s="6">
        <v>137.09896782552363</v>
      </c>
      <c r="Y11" s="6">
        <v>132.84783704023607</v>
      </c>
      <c r="Z11" s="6">
        <v>76.520354135175978</v>
      </c>
      <c r="AA11" s="6">
        <v>333.71376664507301</v>
      </c>
      <c r="AB11" s="6"/>
      <c r="AC11" s="6"/>
      <c r="AD11" s="22">
        <f t="shared" si="0"/>
        <v>12298.521361836894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5">
        <v>8459.7502627222329</v>
      </c>
      <c r="D12" s="5">
        <v>3361.5816684661336</v>
      </c>
      <c r="E12" s="5">
        <v>4200.1172158641039</v>
      </c>
      <c r="F12" s="5">
        <v>2230.7808795796441</v>
      </c>
      <c r="G12" s="5">
        <v>3086.3209501187644</v>
      </c>
      <c r="H12" s="5">
        <v>7152.5275462463105</v>
      </c>
      <c r="I12" s="5">
        <v>632.35570431152371</v>
      </c>
      <c r="J12" s="5">
        <v>1521.9048211329446</v>
      </c>
      <c r="K12" s="5">
        <v>2744.1049219031165</v>
      </c>
      <c r="L12" s="5">
        <v>2253.0993162024038</v>
      </c>
      <c r="M12" s="5">
        <v>1756.7797970200818</v>
      </c>
      <c r="N12" s="5">
        <v>1812.0444972288201</v>
      </c>
      <c r="O12" s="5">
        <v>2224.404183401713</v>
      </c>
      <c r="P12" s="5">
        <v>3569.8870769452237</v>
      </c>
      <c r="Q12" s="5">
        <v>3749.4973526236226</v>
      </c>
      <c r="R12" s="5">
        <v>17106.550279997118</v>
      </c>
      <c r="S12" s="5">
        <v>6526.5485381127182</v>
      </c>
      <c r="T12" s="5">
        <v>24444.002015403439</v>
      </c>
      <c r="U12" s="6">
        <v>17620.93710501691</v>
      </c>
      <c r="V12" s="6">
        <v>8539.4589649463742</v>
      </c>
      <c r="W12" s="6">
        <v>22390.705846109551</v>
      </c>
      <c r="X12" s="6">
        <v>13100.922297559922</v>
      </c>
      <c r="Y12" s="6">
        <v>19753.941976534941</v>
      </c>
      <c r="Z12" s="6">
        <v>16361.539609875475</v>
      </c>
      <c r="AA12" s="6">
        <v>22430.028805873459</v>
      </c>
      <c r="AB12" s="6"/>
      <c r="AC12" s="6"/>
      <c r="AD12" s="22">
        <f t="shared" si="0"/>
        <v>217029.79163319652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5">
        <v>722.69223349888432</v>
      </c>
      <c r="D13" s="5">
        <v>504.82178075289715</v>
      </c>
      <c r="E13" s="5">
        <v>429.36420931404302</v>
      </c>
      <c r="F13" s="5">
        <v>428.30142661772112</v>
      </c>
      <c r="G13" s="5">
        <v>548.39587130209452</v>
      </c>
      <c r="H13" s="5">
        <v>777.95693370762251</v>
      </c>
      <c r="I13" s="5">
        <v>6.3766961779313309</v>
      </c>
      <c r="J13" s="5">
        <v>156.22905635931764</v>
      </c>
      <c r="K13" s="5">
        <v>339.02768012668247</v>
      </c>
      <c r="L13" s="5">
        <v>400.66907651335202</v>
      </c>
      <c r="M13" s="5">
        <v>181.73584107104296</v>
      </c>
      <c r="N13" s="5">
        <v>345.40437630461383</v>
      </c>
      <c r="O13" s="5">
        <v>80.771484920463536</v>
      </c>
      <c r="P13" s="5">
        <v>125.40835816598286</v>
      </c>
      <c r="Q13" s="5">
        <v>71.206440653566546</v>
      </c>
      <c r="R13" s="5">
        <v>309.26976462966962</v>
      </c>
      <c r="S13" s="5">
        <v>61.641396386669534</v>
      </c>
      <c r="T13" s="5">
        <v>325.21150507449789</v>
      </c>
      <c r="U13" s="6">
        <v>188.11253724897426</v>
      </c>
      <c r="V13" s="6">
        <v>147.72679478874252</v>
      </c>
      <c r="W13" s="6">
        <v>218.93323544230904</v>
      </c>
      <c r="X13" s="6">
        <v>87.148181098394858</v>
      </c>
      <c r="Y13" s="6">
        <v>188.11253724897426</v>
      </c>
      <c r="Z13" s="6">
        <v>140.28731591448928</v>
      </c>
      <c r="AA13" s="6">
        <v>174.29636219678972</v>
      </c>
      <c r="AB13" s="6"/>
      <c r="AC13" s="6"/>
      <c r="AD13" s="22">
        <f t="shared" si="0"/>
        <v>6959.1010955157253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5">
        <v>898.05137839199585</v>
      </c>
      <c r="D14" s="5">
        <v>621.72787734830479</v>
      </c>
      <c r="E14" s="5">
        <v>452.74542863312456</v>
      </c>
      <c r="F14" s="5">
        <v>447.4315151515151</v>
      </c>
      <c r="G14" s="5">
        <v>770.51745483336924</v>
      </c>
      <c r="H14" s="5">
        <v>1978.9013805513564</v>
      </c>
      <c r="I14" s="5">
        <v>233.81219319081549</v>
      </c>
      <c r="J14" s="5">
        <v>13.816175052184551</v>
      </c>
      <c r="K14" s="5">
        <v>286.95132800690993</v>
      </c>
      <c r="L14" s="5">
        <v>396.41794572806447</v>
      </c>
      <c r="M14" s="5">
        <v>296.51637227380689</v>
      </c>
      <c r="N14" s="5">
        <v>496.31951918232198</v>
      </c>
      <c r="O14" s="5">
        <v>258.25619520621893</v>
      </c>
      <c r="P14" s="5">
        <v>175.35914489311162</v>
      </c>
      <c r="Q14" s="5">
        <v>114.78053120276397</v>
      </c>
      <c r="R14" s="5">
        <v>566.4631771395666</v>
      </c>
      <c r="S14" s="5">
        <v>194.48923342690563</v>
      </c>
      <c r="T14" s="5">
        <v>296.51637227380689</v>
      </c>
      <c r="U14" s="6">
        <v>324.14872237817599</v>
      </c>
      <c r="V14" s="6">
        <v>207.24262578276827</v>
      </c>
      <c r="W14" s="6">
        <v>336.90211473403872</v>
      </c>
      <c r="X14" s="6">
        <v>244.44002015403439</v>
      </c>
      <c r="Y14" s="6">
        <v>302.89306845173826</v>
      </c>
      <c r="Z14" s="6">
        <v>298.6419376664507</v>
      </c>
      <c r="AA14" s="6">
        <v>466.56160368530908</v>
      </c>
      <c r="AB14" s="6"/>
      <c r="AC14" s="6"/>
      <c r="AD14" s="22">
        <f t="shared" si="0"/>
        <v>10679.903315338659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5">
        <v>776.89415101130055</v>
      </c>
      <c r="D15" s="5">
        <v>729.06892967681563</v>
      </c>
      <c r="E15" s="5">
        <v>461.24769020369968</v>
      </c>
      <c r="F15" s="5">
        <v>419.799165047146</v>
      </c>
      <c r="G15" s="5">
        <v>654.6741409342834</v>
      </c>
      <c r="H15" s="5">
        <v>3630.4656906355717</v>
      </c>
      <c r="I15" s="5">
        <v>401.73185920967387</v>
      </c>
      <c r="J15" s="5">
        <v>354.9694205715108</v>
      </c>
      <c r="K15" s="5">
        <v>12.753392355862662</v>
      </c>
      <c r="L15" s="5">
        <v>121.1572273806953</v>
      </c>
      <c r="M15" s="5">
        <v>262.50732599150649</v>
      </c>
      <c r="N15" s="5">
        <v>351.78107248254508</v>
      </c>
      <c r="O15" s="5">
        <v>475.0638652558842</v>
      </c>
      <c r="P15" s="5">
        <v>356.0322032678327</v>
      </c>
      <c r="Q15" s="5">
        <v>165.79410062621463</v>
      </c>
      <c r="R15" s="5">
        <v>374.09950910530478</v>
      </c>
      <c r="S15" s="5">
        <v>285.88854531058803</v>
      </c>
      <c r="T15" s="5">
        <v>493.13117109335627</v>
      </c>
      <c r="U15" s="6">
        <v>303.95585114806016</v>
      </c>
      <c r="V15" s="6">
        <v>354.9694205715108</v>
      </c>
      <c r="W15" s="6">
        <v>466.56160368530908</v>
      </c>
      <c r="X15" s="6">
        <v>151.97792557403008</v>
      </c>
      <c r="Y15" s="6">
        <v>246.56558554667814</v>
      </c>
      <c r="Z15" s="6">
        <v>318.83480889656659</v>
      </c>
      <c r="AA15" s="6">
        <v>679.1181429496869</v>
      </c>
      <c r="AB15" s="6"/>
      <c r="AC15" s="6"/>
      <c r="AD15" s="22">
        <f t="shared" si="0"/>
        <v>12849.042798531636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5">
        <v>529.26578276830048</v>
      </c>
      <c r="D16" s="5">
        <v>499.50786727128769</v>
      </c>
      <c r="E16" s="5">
        <v>497.38230187864389</v>
      </c>
      <c r="F16" s="5">
        <v>445.30594975887129</v>
      </c>
      <c r="G16" s="5">
        <v>684.43205643129625</v>
      </c>
      <c r="H16" s="5">
        <v>2947.0964169005974</v>
      </c>
      <c r="I16" s="5">
        <v>416.61081695818035</v>
      </c>
      <c r="J16" s="5">
        <v>286.95132800690993</v>
      </c>
      <c r="K16" s="5">
        <v>91.399311883682415</v>
      </c>
      <c r="L16" s="5">
        <v>3.1883480889656655</v>
      </c>
      <c r="M16" s="5">
        <v>89.273746491038636</v>
      </c>
      <c r="N16" s="5">
        <v>309.26976462966962</v>
      </c>
      <c r="O16" s="5">
        <v>315.64646080760087</v>
      </c>
      <c r="P16" s="5">
        <v>318.83480889656659</v>
      </c>
      <c r="Q16" s="5">
        <v>121.1572273806953</v>
      </c>
      <c r="R16" s="5">
        <v>371.97394371266103</v>
      </c>
      <c r="S16" s="5">
        <v>300.76750305909451</v>
      </c>
      <c r="T16" s="5">
        <v>521.82630389404733</v>
      </c>
      <c r="U16" s="6">
        <v>316.70924350392278</v>
      </c>
      <c r="V16" s="6">
        <v>218.93323544230904</v>
      </c>
      <c r="W16" s="6">
        <v>294.39080688116314</v>
      </c>
      <c r="X16" s="6">
        <v>205.11706039012452</v>
      </c>
      <c r="Y16" s="6">
        <v>297.5791549701288</v>
      </c>
      <c r="Z16" s="6">
        <v>215.74488735334339</v>
      </c>
      <c r="AA16" s="6">
        <v>421.92473043978981</v>
      </c>
      <c r="AB16" s="6"/>
      <c r="AC16" s="6"/>
      <c r="AD16" s="22">
        <f t="shared" si="0"/>
        <v>10720.289057798891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5">
        <v>466.56160368530908</v>
      </c>
      <c r="D17" s="5">
        <v>346.46715900093568</v>
      </c>
      <c r="E17" s="5">
        <v>345.40437630461383</v>
      </c>
      <c r="F17" s="5">
        <v>193.42645073058372</v>
      </c>
      <c r="G17" s="5">
        <v>438.92925358094004</v>
      </c>
      <c r="H17" s="5">
        <v>1925.762245735262</v>
      </c>
      <c r="I17" s="5">
        <v>189.1753199452962</v>
      </c>
      <c r="J17" s="5">
        <v>219.99601813863092</v>
      </c>
      <c r="K17" s="5">
        <v>147.72679478874252</v>
      </c>
      <c r="L17" s="5">
        <v>147.72679478874252</v>
      </c>
      <c r="M17" s="5">
        <v>4.2511307852875539</v>
      </c>
      <c r="N17" s="5">
        <v>24.444002015403438</v>
      </c>
      <c r="O17" s="5">
        <v>246.56558554667814</v>
      </c>
      <c r="P17" s="5">
        <v>153.04070827035196</v>
      </c>
      <c r="Q17" s="5">
        <v>110.52940041747641</v>
      </c>
      <c r="R17" s="5">
        <v>298.6419376664507</v>
      </c>
      <c r="S17" s="5">
        <v>130.72227164759229</v>
      </c>
      <c r="T17" s="5">
        <v>193.42645073058372</v>
      </c>
      <c r="U17" s="6">
        <v>111.59218311379831</v>
      </c>
      <c r="V17" s="6">
        <v>174.29636219678972</v>
      </c>
      <c r="W17" s="6">
        <v>206.1798430864464</v>
      </c>
      <c r="X17" s="6">
        <v>74.394788742532199</v>
      </c>
      <c r="Y17" s="6">
        <v>126.47114086230474</v>
      </c>
      <c r="Z17" s="6">
        <v>201.92871230115881</v>
      </c>
      <c r="AA17" s="6">
        <v>276.32350104369107</v>
      </c>
      <c r="AB17" s="6"/>
      <c r="AC17" s="6"/>
      <c r="AD17" s="22">
        <f t="shared" si="0"/>
        <v>6753.9840351256016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5">
        <v>640.85796588209882</v>
      </c>
      <c r="D18" s="5">
        <v>577.09100410278552</v>
      </c>
      <c r="E18" s="5">
        <v>488.88004030806877</v>
      </c>
      <c r="F18" s="5">
        <v>555.83535017634767</v>
      </c>
      <c r="G18" s="5">
        <v>886.36076873245509</v>
      </c>
      <c r="H18" s="5">
        <v>2489.0370747858633</v>
      </c>
      <c r="I18" s="5">
        <v>413.42246886921464</v>
      </c>
      <c r="J18" s="5">
        <v>557.9609155689916</v>
      </c>
      <c r="K18" s="5">
        <v>427.23864392139927</v>
      </c>
      <c r="L18" s="5">
        <v>391.10403224645501</v>
      </c>
      <c r="M18" s="5">
        <v>60.578613690347652</v>
      </c>
      <c r="N18" s="5">
        <v>7.4394788742532194</v>
      </c>
      <c r="O18" s="5">
        <v>331.58820125242926</v>
      </c>
      <c r="P18" s="5">
        <v>250.81671633196572</v>
      </c>
      <c r="Q18" s="5">
        <v>153.04070827035196</v>
      </c>
      <c r="R18" s="5">
        <v>439.99203627726183</v>
      </c>
      <c r="S18" s="5">
        <v>170.04523141150219</v>
      </c>
      <c r="T18" s="5">
        <v>410.23412078024904</v>
      </c>
      <c r="U18" s="6">
        <v>446.36873245519325</v>
      </c>
      <c r="V18" s="6">
        <v>263.57010868782834</v>
      </c>
      <c r="W18" s="6">
        <v>418.7363823508241</v>
      </c>
      <c r="X18" s="6">
        <v>114.78053120276397</v>
      </c>
      <c r="Y18" s="6">
        <v>324.14872237817599</v>
      </c>
      <c r="Z18" s="6">
        <v>278.44906643633482</v>
      </c>
      <c r="AA18" s="6">
        <v>522.88908659036917</v>
      </c>
      <c r="AB18" s="6"/>
      <c r="AC18" s="6"/>
      <c r="AD18" s="22">
        <f t="shared" si="0"/>
        <v>11620.466001583532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5">
        <v>534.57969624990994</v>
      </c>
      <c r="D19" s="5">
        <v>561.14926365795714</v>
      </c>
      <c r="E19" s="5">
        <v>441.05481897358379</v>
      </c>
      <c r="F19" s="5">
        <v>347.52994169725758</v>
      </c>
      <c r="G19" s="5">
        <v>429.36420931404302</v>
      </c>
      <c r="H19" s="5">
        <v>2060.7356481681422</v>
      </c>
      <c r="I19" s="5">
        <v>74.394788742532199</v>
      </c>
      <c r="J19" s="5">
        <v>246.56558554667814</v>
      </c>
      <c r="K19" s="5">
        <v>307.14419923702582</v>
      </c>
      <c r="L19" s="5">
        <v>300.76750305909451</v>
      </c>
      <c r="M19" s="5">
        <v>185.98697185633051</v>
      </c>
      <c r="N19" s="5">
        <v>227.43549701288416</v>
      </c>
      <c r="O19" s="5">
        <v>29.757915497012878</v>
      </c>
      <c r="P19" s="5">
        <v>561.14926365795714</v>
      </c>
      <c r="Q19" s="5">
        <v>808.7776319009572</v>
      </c>
      <c r="R19" s="5">
        <v>3393.4651493557903</v>
      </c>
      <c r="S19" s="5">
        <v>937.37433815590566</v>
      </c>
      <c r="T19" s="5">
        <v>4398.8575800762974</v>
      </c>
      <c r="U19" s="6">
        <v>3301.0030547757856</v>
      </c>
      <c r="V19" s="6">
        <v>1344.4201108471891</v>
      </c>
      <c r="W19" s="6">
        <v>2802.5579702008199</v>
      </c>
      <c r="X19" s="6">
        <v>1542.0976923630603</v>
      </c>
      <c r="Y19" s="6">
        <v>2353.0008896566615</v>
      </c>
      <c r="Z19" s="6">
        <v>1939.5784207874469</v>
      </c>
      <c r="AA19" s="6">
        <v>2856.7598877132364</v>
      </c>
      <c r="AB19" s="6"/>
      <c r="AC19" s="6"/>
      <c r="AD19" s="22">
        <f t="shared" si="0"/>
        <v>31985.508028503558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5">
        <v>230.62384510184984</v>
      </c>
      <c r="D20" s="5">
        <v>251.8794990282876</v>
      </c>
      <c r="E20" s="5">
        <v>155.16627366299574</v>
      </c>
      <c r="F20" s="5">
        <v>121.1572273806953</v>
      </c>
      <c r="G20" s="5">
        <v>430.42699201036487</v>
      </c>
      <c r="H20" s="5">
        <v>2982.1682458792197</v>
      </c>
      <c r="I20" s="5">
        <v>168.98244871518028</v>
      </c>
      <c r="J20" s="5">
        <v>255.06784711725325</v>
      </c>
      <c r="K20" s="5">
        <v>289.07689339955368</v>
      </c>
      <c r="L20" s="5">
        <v>294.39080688116314</v>
      </c>
      <c r="M20" s="5">
        <v>137.09896782552363</v>
      </c>
      <c r="N20" s="5">
        <v>247.62836824300001</v>
      </c>
      <c r="O20" s="5">
        <v>445.30594975887129</v>
      </c>
      <c r="P20" s="5">
        <v>53.139134816094426</v>
      </c>
      <c r="Q20" s="5">
        <v>1080.8500021593607</v>
      </c>
      <c r="R20" s="5">
        <v>2955.5986784711722</v>
      </c>
      <c r="S20" s="5">
        <v>1355.047937810408</v>
      </c>
      <c r="T20" s="5">
        <v>3900.4124955013313</v>
      </c>
      <c r="U20" s="6">
        <v>2510.2927287123007</v>
      </c>
      <c r="V20" s="6">
        <v>921.43259771107739</v>
      </c>
      <c r="W20" s="6">
        <v>1792.9144086950259</v>
      </c>
      <c r="X20" s="6">
        <v>1195.6305333621247</v>
      </c>
      <c r="Y20" s="6">
        <v>1377.3663744331677</v>
      </c>
      <c r="Z20" s="6">
        <v>1240.267406607644</v>
      </c>
      <c r="AA20" s="6">
        <v>2173.3906139782621</v>
      </c>
      <c r="AB20" s="6"/>
      <c r="AC20" s="6"/>
      <c r="AD20" s="22">
        <f t="shared" si="0"/>
        <v>26565.316277261929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5">
        <v>111.59218311379831</v>
      </c>
      <c r="D21" s="5">
        <v>176.42192758943352</v>
      </c>
      <c r="E21" s="5">
        <v>96.713225365291862</v>
      </c>
      <c r="F21" s="5">
        <v>136.03618512920173</v>
      </c>
      <c r="G21" s="5">
        <v>198.74036421219319</v>
      </c>
      <c r="H21" s="5">
        <v>3526.3129863960262</v>
      </c>
      <c r="I21" s="5">
        <v>51.013569423450647</v>
      </c>
      <c r="J21" s="5">
        <v>137.09896782552363</v>
      </c>
      <c r="K21" s="5">
        <v>111.59218311379831</v>
      </c>
      <c r="L21" s="5">
        <v>105.21548693586696</v>
      </c>
      <c r="M21" s="5">
        <v>119.03166198805151</v>
      </c>
      <c r="N21" s="5">
        <v>81.834267616785425</v>
      </c>
      <c r="O21" s="5">
        <v>1058.531565536601</v>
      </c>
      <c r="P21" s="5">
        <v>1246.6441027855753</v>
      </c>
      <c r="Q21" s="5">
        <v>35.071828978622321</v>
      </c>
      <c r="R21" s="5">
        <v>123.28279277333907</v>
      </c>
      <c r="S21" s="5">
        <v>212.5565392643777</v>
      </c>
      <c r="T21" s="5">
        <v>1033.0247808248757</v>
      </c>
      <c r="U21" s="6">
        <v>579.21656949542933</v>
      </c>
      <c r="V21" s="6">
        <v>374.09950910530478</v>
      </c>
      <c r="W21" s="6">
        <v>539.8936097315194</v>
      </c>
      <c r="X21" s="6">
        <v>382.60177067587989</v>
      </c>
      <c r="Y21" s="6">
        <v>610.03726768876402</v>
      </c>
      <c r="Z21" s="6">
        <v>704.62492766141213</v>
      </c>
      <c r="AA21" s="6">
        <v>658.9252717195709</v>
      </c>
      <c r="AB21" s="6"/>
      <c r="AC21" s="6"/>
      <c r="AD21" s="22">
        <f t="shared" si="0"/>
        <v>12410.113544950693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5">
        <v>267.82123947311595</v>
      </c>
      <c r="D22" s="5">
        <v>241.25167206506873</v>
      </c>
      <c r="E22" s="5">
        <v>277.38628374001291</v>
      </c>
      <c r="F22" s="5">
        <v>222.12158353127475</v>
      </c>
      <c r="G22" s="5">
        <v>500.57064996760948</v>
      </c>
      <c r="H22" s="5">
        <v>19425.542123371481</v>
      </c>
      <c r="I22" s="5">
        <v>399.60629381703012</v>
      </c>
      <c r="J22" s="5">
        <v>624.91622543727055</v>
      </c>
      <c r="K22" s="5">
        <v>573.90265601381986</v>
      </c>
      <c r="L22" s="5">
        <v>483.56612682645931</v>
      </c>
      <c r="M22" s="5">
        <v>468.68716907795283</v>
      </c>
      <c r="N22" s="5">
        <v>442.11760166990564</v>
      </c>
      <c r="O22" s="5">
        <v>5154.4960771611595</v>
      </c>
      <c r="P22" s="5">
        <v>3951.4260649247817</v>
      </c>
      <c r="Q22" s="5">
        <v>132.84783704023607</v>
      </c>
      <c r="R22" s="5">
        <v>323.08593968185414</v>
      </c>
      <c r="S22" s="5">
        <v>929.93485928165262</v>
      </c>
      <c r="T22" s="5">
        <v>4176.7359965450223</v>
      </c>
      <c r="U22" s="6">
        <v>1731.2730123083566</v>
      </c>
      <c r="V22" s="6">
        <v>1340.1689800619015</v>
      </c>
      <c r="W22" s="6">
        <v>2727.1003987619661</v>
      </c>
      <c r="X22" s="6">
        <v>1290.2181933347729</v>
      </c>
      <c r="Y22" s="6">
        <v>2160.6372216223995</v>
      </c>
      <c r="Z22" s="6">
        <v>2391.2610667242493</v>
      </c>
      <c r="AA22" s="6">
        <v>3104.3882559562367</v>
      </c>
      <c r="AB22" s="6"/>
      <c r="AC22" s="6"/>
      <c r="AD22" s="22">
        <f t="shared" si="0"/>
        <v>53341.063528395585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5">
        <v>229.56106240552793</v>
      </c>
      <c r="D23" s="5">
        <v>276.32350104369107</v>
      </c>
      <c r="E23" s="5">
        <v>189.1753199452962</v>
      </c>
      <c r="F23" s="5">
        <v>218.93323544230904</v>
      </c>
      <c r="G23" s="5">
        <v>187.04975455265239</v>
      </c>
      <c r="H23" s="5">
        <v>8360.9114719642985</v>
      </c>
      <c r="I23" s="5">
        <v>126.47114086230474</v>
      </c>
      <c r="J23" s="5">
        <v>241.25167206506873</v>
      </c>
      <c r="K23" s="5">
        <v>272.07237025840345</v>
      </c>
      <c r="L23" s="5">
        <v>277.38628374001291</v>
      </c>
      <c r="M23" s="5">
        <v>155.16627366299574</v>
      </c>
      <c r="N23" s="5">
        <v>282.70019722162237</v>
      </c>
      <c r="O23" s="5">
        <v>1222.200100770172</v>
      </c>
      <c r="P23" s="5">
        <v>1798.2283221766354</v>
      </c>
      <c r="Q23" s="5">
        <v>206.1798430864464</v>
      </c>
      <c r="R23" s="5">
        <v>776.89415101130055</v>
      </c>
      <c r="S23" s="5">
        <v>26.569567408047213</v>
      </c>
      <c r="T23" s="5">
        <v>959.69277477866535</v>
      </c>
      <c r="U23" s="5">
        <v>702.49936226876832</v>
      </c>
      <c r="V23" s="5">
        <v>371.97394371266103</v>
      </c>
      <c r="W23" s="5">
        <v>1335.9178492766141</v>
      </c>
      <c r="X23" s="5">
        <v>748.19901821060955</v>
      </c>
      <c r="Y23" s="5">
        <v>1406.0615072338585</v>
      </c>
      <c r="Z23" s="5">
        <v>1567.6044770747858</v>
      </c>
      <c r="AA23" s="5">
        <v>1457.0750766573094</v>
      </c>
      <c r="AB23" s="5"/>
      <c r="AC23" s="6"/>
      <c r="AD23" s="22">
        <f t="shared" si="0"/>
        <v>23396.098276830056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5">
        <v>283.76297991794428</v>
      </c>
      <c r="D24" s="5">
        <v>405.98298999496149</v>
      </c>
      <c r="E24" s="5">
        <v>195.5520161232275</v>
      </c>
      <c r="F24" s="5">
        <v>212.5565392643777</v>
      </c>
      <c r="G24" s="5">
        <v>502.69621536025329</v>
      </c>
      <c r="H24" s="5">
        <v>28364.607382134884</v>
      </c>
      <c r="I24" s="5">
        <v>467.62438638163098</v>
      </c>
      <c r="J24" s="5">
        <v>383.66455337220179</v>
      </c>
      <c r="K24" s="5">
        <v>581.34213488807302</v>
      </c>
      <c r="L24" s="5">
        <v>644.04631397106448</v>
      </c>
      <c r="M24" s="5">
        <v>234.87497588713737</v>
      </c>
      <c r="N24" s="5">
        <v>396.41794572806447</v>
      </c>
      <c r="O24" s="5">
        <v>6166.2652040595976</v>
      </c>
      <c r="P24" s="5">
        <v>4701.7506485280346</v>
      </c>
      <c r="Q24" s="5">
        <v>983.073994097747</v>
      </c>
      <c r="R24" s="5">
        <v>3390.2768012668244</v>
      </c>
      <c r="S24" s="5">
        <v>854.47728784279855</v>
      </c>
      <c r="T24" s="5">
        <v>200.86592960483694</v>
      </c>
      <c r="U24" s="6">
        <v>1679.196660188584</v>
      </c>
      <c r="V24" s="6">
        <v>841.7238954869357</v>
      </c>
      <c r="W24" s="6">
        <v>2447.5885496293095</v>
      </c>
      <c r="X24" s="6">
        <v>1531.4698653998414</v>
      </c>
      <c r="Y24" s="6">
        <v>2202.0857467789533</v>
      </c>
      <c r="Z24" s="6">
        <v>2035.2288634564165</v>
      </c>
      <c r="AA24" s="6">
        <v>3053.3746865327862</v>
      </c>
      <c r="AB24" s="6"/>
      <c r="AC24" s="6"/>
      <c r="AD24" s="22">
        <f t="shared" si="0"/>
        <v>62760.506565896489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5">
        <v>110.52940041747641</v>
      </c>
      <c r="D25" s="5">
        <v>193.42645073058372</v>
      </c>
      <c r="E25" s="5">
        <v>137.09896782552363</v>
      </c>
      <c r="F25" s="5">
        <v>134.97340243287985</v>
      </c>
      <c r="G25" s="5">
        <v>227.43549701288416</v>
      </c>
      <c r="H25" s="5">
        <v>20314.028457496581</v>
      </c>
      <c r="I25" s="5">
        <v>412.35968617289279</v>
      </c>
      <c r="J25" s="5">
        <v>410.23412078024904</v>
      </c>
      <c r="K25" s="5">
        <v>388.97846685381126</v>
      </c>
      <c r="L25" s="5">
        <v>433.61534009933058</v>
      </c>
      <c r="M25" s="5">
        <v>167.91966601885841</v>
      </c>
      <c r="N25" s="5">
        <v>578.15378679910737</v>
      </c>
      <c r="O25" s="5">
        <v>4833.5357028719491</v>
      </c>
      <c r="P25" s="5">
        <v>3919.5425840351254</v>
      </c>
      <c r="Q25" s="5">
        <v>612.16283308140783</v>
      </c>
      <c r="R25" s="5">
        <v>1450.6983804793779</v>
      </c>
      <c r="S25" s="5">
        <v>653.61135823796144</v>
      </c>
      <c r="T25" s="5">
        <v>1593.111261786511</v>
      </c>
      <c r="U25" s="6">
        <v>126.47114086230474</v>
      </c>
      <c r="V25" s="6">
        <v>421.92473043978981</v>
      </c>
      <c r="W25" s="6">
        <v>1270.0253221046569</v>
      </c>
      <c r="X25" s="6">
        <v>617.47674656301729</v>
      </c>
      <c r="Y25" s="6">
        <v>1074.4733059814293</v>
      </c>
      <c r="Z25" s="6">
        <v>1245.5813200892535</v>
      </c>
      <c r="AA25" s="6">
        <v>2087.3052155761893</v>
      </c>
      <c r="AB25" s="6"/>
      <c r="AC25" s="6"/>
      <c r="AD25" s="22">
        <f t="shared" si="0"/>
        <v>43414.67314474914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5">
        <v>114.78053120276397</v>
      </c>
      <c r="D26" s="5">
        <v>157.29183905563951</v>
      </c>
      <c r="E26" s="5">
        <v>145.60122939609874</v>
      </c>
      <c r="F26" s="5">
        <v>123.28279277333907</v>
      </c>
      <c r="G26" s="5">
        <v>96.713225365291862</v>
      </c>
      <c r="H26" s="5">
        <v>9589.4882689124024</v>
      </c>
      <c r="I26" s="5">
        <v>210.43097387173393</v>
      </c>
      <c r="J26" s="5">
        <v>263.57010868782834</v>
      </c>
      <c r="K26" s="5">
        <v>318.83480889656659</v>
      </c>
      <c r="L26" s="5">
        <v>212.5565392643777</v>
      </c>
      <c r="M26" s="5">
        <v>208.30540847909018</v>
      </c>
      <c r="N26" s="5">
        <v>278.44906643633482</v>
      </c>
      <c r="O26" s="5">
        <v>1764.2192758943352</v>
      </c>
      <c r="P26" s="5">
        <v>1343.3573281508673</v>
      </c>
      <c r="Q26" s="5">
        <v>377.28785719427043</v>
      </c>
      <c r="R26" s="5">
        <v>1262.5858432304035</v>
      </c>
      <c r="S26" s="5">
        <v>429.36420931404302</v>
      </c>
      <c r="T26" s="5">
        <v>636.60683509681121</v>
      </c>
      <c r="U26" s="6">
        <v>381.53898797955799</v>
      </c>
      <c r="V26" s="6">
        <v>26.569567408047213</v>
      </c>
      <c r="W26" s="6">
        <v>961.81834017130916</v>
      </c>
      <c r="X26" s="6">
        <v>530.32856546462244</v>
      </c>
      <c r="Y26" s="6">
        <v>1265.7741913193693</v>
      </c>
      <c r="Z26" s="6">
        <v>1353.985155114086</v>
      </c>
      <c r="AA26" s="6">
        <v>1159.4959216871805</v>
      </c>
      <c r="AB26" s="6"/>
      <c r="AC26" s="6"/>
      <c r="AD26" s="22">
        <f t="shared" si="0"/>
        <v>23212.236870366378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5">
        <v>114.78053120276397</v>
      </c>
      <c r="D27" s="5">
        <v>137.09896782552363</v>
      </c>
      <c r="E27" s="5">
        <v>113.71774850644208</v>
      </c>
      <c r="F27" s="5">
        <v>143.47566400345497</v>
      </c>
      <c r="G27" s="5">
        <v>173.23357950046784</v>
      </c>
      <c r="H27" s="5">
        <v>23774.448916720648</v>
      </c>
      <c r="I27" s="5">
        <v>327.3370704671417</v>
      </c>
      <c r="J27" s="5">
        <v>348.59272439357943</v>
      </c>
      <c r="K27" s="5">
        <v>495.25673648600002</v>
      </c>
      <c r="L27" s="5">
        <v>310.33254732599147</v>
      </c>
      <c r="M27" s="5">
        <v>264.63289138415024</v>
      </c>
      <c r="N27" s="5">
        <v>391.10403224645501</v>
      </c>
      <c r="O27" s="5">
        <v>4165.0453868854811</v>
      </c>
      <c r="P27" s="5">
        <v>2288.1711451810265</v>
      </c>
      <c r="Q27" s="5">
        <v>591.96996185129194</v>
      </c>
      <c r="R27" s="5">
        <v>2545.364557690923</v>
      </c>
      <c r="S27" s="5">
        <v>1242.3929720002877</v>
      </c>
      <c r="T27" s="5">
        <v>2158.5116562297558</v>
      </c>
      <c r="U27" s="6">
        <v>1324.2272396170733</v>
      </c>
      <c r="V27" s="6">
        <v>1277.46480097891</v>
      </c>
      <c r="W27" s="6">
        <v>195.5520161232275</v>
      </c>
      <c r="X27" s="6">
        <v>393.22959763909876</v>
      </c>
      <c r="Y27" s="6">
        <v>1592.0484790901892</v>
      </c>
      <c r="Z27" s="6">
        <v>2626.1360426113865</v>
      </c>
      <c r="AA27" s="6">
        <v>2771.7372720074854</v>
      </c>
      <c r="AB27" s="6"/>
      <c r="AC27" s="6"/>
      <c r="AD27" s="22">
        <f t="shared" si="0"/>
        <v>49765.862537968758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5">
        <v>60.578613690347652</v>
      </c>
      <c r="D28" s="5">
        <v>76.520354135175978</v>
      </c>
      <c r="E28" s="5">
        <v>61.641396386669534</v>
      </c>
      <c r="F28" s="5">
        <v>68.018092564600863</v>
      </c>
      <c r="G28" s="5">
        <v>157.29183905563951</v>
      </c>
      <c r="H28" s="5">
        <v>13869.314187000646</v>
      </c>
      <c r="I28" s="5">
        <v>196.61479881954938</v>
      </c>
      <c r="J28" s="5">
        <v>329.46263585978545</v>
      </c>
      <c r="K28" s="5">
        <v>140.28731591448928</v>
      </c>
      <c r="L28" s="5">
        <v>201.92871230115881</v>
      </c>
      <c r="M28" s="5">
        <v>91.399311883682415</v>
      </c>
      <c r="N28" s="5">
        <v>167.91966601885841</v>
      </c>
      <c r="O28" s="5">
        <v>2388.0727186352838</v>
      </c>
      <c r="P28" s="5">
        <v>1445.3844669977686</v>
      </c>
      <c r="Q28" s="5">
        <v>385.79011876484554</v>
      </c>
      <c r="R28" s="5">
        <v>1018.1458230763693</v>
      </c>
      <c r="S28" s="5">
        <v>786.45919527819751</v>
      </c>
      <c r="T28" s="5">
        <v>1496.3980364212191</v>
      </c>
      <c r="U28" s="6">
        <v>602.59778881451086</v>
      </c>
      <c r="V28" s="6">
        <v>706.75049305405594</v>
      </c>
      <c r="W28" s="6">
        <v>312.45811271863528</v>
      </c>
      <c r="X28" s="6">
        <v>89.273746491038636</v>
      </c>
      <c r="Y28" s="6">
        <v>453.80821132944646</v>
      </c>
      <c r="Z28" s="6">
        <v>1424.1288130713308</v>
      </c>
      <c r="AA28" s="6">
        <v>1695.1384006334122</v>
      </c>
      <c r="AB28" s="6"/>
      <c r="AC28" s="6"/>
      <c r="AD28" s="22">
        <f t="shared" si="0"/>
        <v>28225.382848916721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5">
        <v>66.955309868278988</v>
      </c>
      <c r="D29" s="5">
        <v>147.72679478874252</v>
      </c>
      <c r="E29" s="5">
        <v>132.84783704023607</v>
      </c>
      <c r="F29" s="5">
        <v>68.018092564600863</v>
      </c>
      <c r="G29" s="5">
        <v>183.86140646368673</v>
      </c>
      <c r="H29" s="5">
        <v>21720.089964730436</v>
      </c>
      <c r="I29" s="5">
        <v>310.33254732599147</v>
      </c>
      <c r="J29" s="5">
        <v>502.69621536025329</v>
      </c>
      <c r="K29" s="5">
        <v>245.50280285035626</v>
      </c>
      <c r="L29" s="5">
        <v>411.29690347657089</v>
      </c>
      <c r="M29" s="5">
        <v>176.42192758943352</v>
      </c>
      <c r="N29" s="5">
        <v>381.53898797955799</v>
      </c>
      <c r="O29" s="5">
        <v>3637.9051695098246</v>
      </c>
      <c r="P29" s="5">
        <v>1999.0942517814724</v>
      </c>
      <c r="Q29" s="5">
        <v>624.91622543727055</v>
      </c>
      <c r="R29" s="5">
        <v>2088.3679982725112</v>
      </c>
      <c r="S29" s="5">
        <v>1383.7430706110988</v>
      </c>
      <c r="T29" s="5">
        <v>2195.7090506010218</v>
      </c>
      <c r="U29" s="6">
        <v>1010.706344202116</v>
      </c>
      <c r="V29" s="6">
        <v>1598.4251752681205</v>
      </c>
      <c r="W29" s="6">
        <v>1784.4121471244509</v>
      </c>
      <c r="X29" s="6">
        <v>503.75899805657519</v>
      </c>
      <c r="Y29" s="6">
        <v>192.36366803426182</v>
      </c>
      <c r="Z29" s="6">
        <v>1782.2865817318072</v>
      </c>
      <c r="AA29" s="6">
        <v>2283.9200143957387</v>
      </c>
      <c r="AB29" s="6"/>
      <c r="AC29" s="6"/>
      <c r="AD29" s="22">
        <f t="shared" si="0"/>
        <v>45432.897485064415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5">
        <v>47.825221334484986</v>
      </c>
      <c r="D30" s="5">
        <v>92.462094580004319</v>
      </c>
      <c r="E30" s="5">
        <v>97.776008061613751</v>
      </c>
      <c r="F30" s="5">
        <v>43.574090549197429</v>
      </c>
      <c r="G30" s="5">
        <v>119.03166198805151</v>
      </c>
      <c r="H30" s="5">
        <v>17742.094332397606</v>
      </c>
      <c r="I30" s="5">
        <v>229.56106240552793</v>
      </c>
      <c r="J30" s="5">
        <v>319.89759159288849</v>
      </c>
      <c r="K30" s="5">
        <v>278.44906643633482</v>
      </c>
      <c r="L30" s="5">
        <v>266.75845677679405</v>
      </c>
      <c r="M30" s="5">
        <v>208.30540847909018</v>
      </c>
      <c r="N30" s="5">
        <v>285.88854531058803</v>
      </c>
      <c r="O30" s="5">
        <v>2717.535354495069</v>
      </c>
      <c r="P30" s="5">
        <v>1505.9630806881162</v>
      </c>
      <c r="Q30" s="5">
        <v>720.5666681062404</v>
      </c>
      <c r="R30" s="5">
        <v>2264.7899258619445</v>
      </c>
      <c r="S30" s="5">
        <v>1368.8641128625925</v>
      </c>
      <c r="T30" s="5">
        <v>2023.5382537968758</v>
      </c>
      <c r="U30" s="6">
        <v>1041.5270423954507</v>
      </c>
      <c r="V30" s="6">
        <v>1786.5377125170946</v>
      </c>
      <c r="W30" s="6">
        <v>2988.5449420571504</v>
      </c>
      <c r="X30" s="6">
        <v>1616.4924811055926</v>
      </c>
      <c r="Y30" s="6">
        <v>2241.408706542863</v>
      </c>
      <c r="Z30" s="6">
        <v>162.60575253724895</v>
      </c>
      <c r="AA30" s="6">
        <v>1208.3839257179873</v>
      </c>
      <c r="AB30" s="6"/>
      <c r="AC30" s="6"/>
      <c r="AD30" s="22">
        <f t="shared" si="0"/>
        <v>41378.381498596413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5">
        <v>313.52089541495712</v>
      </c>
      <c r="D31" s="5">
        <v>223.18436622759663</v>
      </c>
      <c r="E31" s="5">
        <v>255.06784711725325</v>
      </c>
      <c r="F31" s="5">
        <v>192.36366803426182</v>
      </c>
      <c r="G31" s="5">
        <v>407.04577269128333</v>
      </c>
      <c r="H31" s="5">
        <v>29727.094798819548</v>
      </c>
      <c r="I31" s="5">
        <v>240.18888936874683</v>
      </c>
      <c r="J31" s="5">
        <v>616.41396386669533</v>
      </c>
      <c r="K31" s="5">
        <v>720.5666681062404</v>
      </c>
      <c r="L31" s="5">
        <v>505.88456344921894</v>
      </c>
      <c r="M31" s="5">
        <v>351.78107248254508</v>
      </c>
      <c r="N31" s="5">
        <v>538.83082703519756</v>
      </c>
      <c r="O31" s="5">
        <v>4352.0951414381334</v>
      </c>
      <c r="P31" s="5">
        <v>2448.6513323256313</v>
      </c>
      <c r="Q31" s="5">
        <v>751.38736629957532</v>
      </c>
      <c r="R31" s="5">
        <v>2571.9341250989701</v>
      </c>
      <c r="S31" s="5">
        <v>1440.070553516159</v>
      </c>
      <c r="T31" s="5">
        <v>2529.4228172460948</v>
      </c>
      <c r="U31" s="6">
        <v>1684.5105736701935</v>
      </c>
      <c r="V31" s="6">
        <v>1101.0428733894767</v>
      </c>
      <c r="W31" s="6">
        <v>2695.2169178723098</v>
      </c>
      <c r="X31" s="6">
        <v>1847.1163262074424</v>
      </c>
      <c r="Y31" s="6">
        <v>2405.0772417764338</v>
      </c>
      <c r="Z31" s="6">
        <v>1889.6276340603179</v>
      </c>
      <c r="AA31" s="6">
        <v>76.520354135175978</v>
      </c>
      <c r="AB31" s="6"/>
      <c r="AC31" s="6"/>
      <c r="AD31" s="22">
        <f t="shared" si="0"/>
        <v>59884.616589649449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3">
        <f t="shared" ref="C34:AC34" si="1">SUM(C7:C33)</f>
        <v>17596.493103001507</v>
      </c>
      <c r="D34" s="23">
        <f t="shared" si="1"/>
        <v>10120.879617073348</v>
      </c>
      <c r="E34" s="23">
        <f t="shared" si="1"/>
        <v>10199.525536601164</v>
      </c>
      <c r="F34" s="23">
        <f t="shared" si="1"/>
        <v>7734.9324638307035</v>
      </c>
      <c r="G34" s="23">
        <f t="shared" si="1"/>
        <v>11741.623228964223</v>
      </c>
      <c r="H34" s="23">
        <f t="shared" si="1"/>
        <v>242626.9128741092</v>
      </c>
      <c r="I34" s="23">
        <f t="shared" si="1"/>
        <v>8155.7944115741711</v>
      </c>
      <c r="J34" s="23">
        <f t="shared" si="1"/>
        <v>10736.230798243718</v>
      </c>
      <c r="K34" s="23">
        <f t="shared" si="1"/>
        <v>11390.904939178003</v>
      </c>
      <c r="L34" s="23">
        <f t="shared" si="1"/>
        <v>11018.930995465338</v>
      </c>
      <c r="M34" s="23">
        <f t="shared" si="1"/>
        <v>7080.2583228964213</v>
      </c>
      <c r="N34" s="23">
        <f t="shared" si="1"/>
        <v>10333.436156337722</v>
      </c>
      <c r="O34" s="23">
        <f t="shared" si="1"/>
        <v>44337.16852515655</v>
      </c>
      <c r="P34" s="23">
        <f t="shared" si="1"/>
        <v>33459.587628302019</v>
      </c>
      <c r="Q34" s="23">
        <f t="shared" si="1"/>
        <v>12473.880506730009</v>
      </c>
      <c r="R34" s="23">
        <f t="shared" si="1"/>
        <v>44934.452400489434</v>
      </c>
      <c r="S34" s="23">
        <f t="shared" si="1"/>
        <v>20526.584996760957</v>
      </c>
      <c r="T34" s="23">
        <f t="shared" si="1"/>
        <v>55302.960385805796</v>
      </c>
      <c r="U34" s="23">
        <f t="shared" si="1"/>
        <v>36709.577113654355</v>
      </c>
      <c r="V34" s="23">
        <f t="shared" si="1"/>
        <v>22715.917351184049</v>
      </c>
      <c r="W34" s="23">
        <f t="shared" si="1"/>
        <v>46918.667694522424</v>
      </c>
      <c r="X34" s="23">
        <f t="shared" si="1"/>
        <v>26656.715589145613</v>
      </c>
      <c r="Y34" s="23">
        <f t="shared" si="1"/>
        <v>41156.259915065129</v>
      </c>
      <c r="Z34" s="23">
        <f t="shared" si="1"/>
        <v>38568.384049521337</v>
      </c>
      <c r="AA34" s="23">
        <f t="shared" si="1"/>
        <v>50774.443316778226</v>
      </c>
      <c r="AB34" s="23">
        <f t="shared" si="1"/>
        <v>0</v>
      </c>
      <c r="AC34" s="23">
        <f t="shared" si="1"/>
        <v>0</v>
      </c>
      <c r="AD34" s="23">
        <f>SUM(AD7:AD32)</f>
        <v>833270.52192039147</v>
      </c>
    </row>
    <row r="37" spans="1:59" x14ac:dyDescent="0.3">
      <c r="B37" s="3" t="str">
        <f>+B5</f>
        <v>01 al 31 marzo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5">
        <v>1.0627826963218887</v>
      </c>
      <c r="D39" s="5">
        <v>10.627826963218887</v>
      </c>
      <c r="E39" s="5">
        <v>194.48923342690563</v>
      </c>
      <c r="F39" s="5">
        <v>310.33254732599153</v>
      </c>
      <c r="G39" s="5">
        <v>190.23810264161807</v>
      </c>
      <c r="H39" s="5">
        <v>1402.873159144893</v>
      </c>
      <c r="I39" s="5">
        <v>46.762438638163104</v>
      </c>
      <c r="J39" s="5">
        <v>162.60575253724897</v>
      </c>
      <c r="K39" s="5">
        <v>64.829744475635209</v>
      </c>
      <c r="L39" s="5">
        <v>104.1527042395451</v>
      </c>
      <c r="M39" s="5">
        <v>32.946263585978549</v>
      </c>
      <c r="N39" s="5">
        <v>52.076352119772551</v>
      </c>
      <c r="O39" s="5">
        <v>25.506784711725327</v>
      </c>
      <c r="P39" s="5">
        <v>8.5022615705751097</v>
      </c>
      <c r="Q39" s="5">
        <v>5.3139134816094433</v>
      </c>
      <c r="R39" s="5">
        <v>46.762438638163104</v>
      </c>
      <c r="S39" s="5">
        <v>19.130088533793995</v>
      </c>
      <c r="T39" s="5">
        <v>24.444002015403438</v>
      </c>
      <c r="U39" s="6">
        <v>7.4394788742532212</v>
      </c>
      <c r="V39" s="6">
        <v>1.0627826963218887</v>
      </c>
      <c r="W39" s="6">
        <v>24.444002015403438</v>
      </c>
      <c r="X39" s="6">
        <v>21.255653926437773</v>
      </c>
      <c r="Y39" s="6">
        <v>9.5650442668969973</v>
      </c>
      <c r="Z39" s="6">
        <v>6.3766961779313318</v>
      </c>
      <c r="AA39" s="6">
        <v>18.067305837472109</v>
      </c>
      <c r="AB39" s="6"/>
      <c r="AC39" s="6"/>
      <c r="AD39" s="22">
        <f>SUM(C39:AC39)</f>
        <v>2790.8673605412805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5">
        <v>42.511307852875547</v>
      </c>
      <c r="D40" s="5">
        <v>1.0627826963218887</v>
      </c>
      <c r="E40" s="5">
        <v>51.013569423450654</v>
      </c>
      <c r="F40" s="5">
        <v>11.690609659540776</v>
      </c>
      <c r="G40" s="5">
        <v>26.569567408047217</v>
      </c>
      <c r="H40" s="5">
        <v>598.34665802922336</v>
      </c>
      <c r="I40" s="5">
        <v>31.883480889656663</v>
      </c>
      <c r="J40" s="5">
        <v>150.91514287770821</v>
      </c>
      <c r="K40" s="5">
        <v>34.009046282300439</v>
      </c>
      <c r="L40" s="5">
        <v>85.022615705751093</v>
      </c>
      <c r="M40" s="5">
        <v>46.762438638163104</v>
      </c>
      <c r="N40" s="5">
        <v>30.820698193334774</v>
      </c>
      <c r="O40" s="5">
        <v>40.385742460231768</v>
      </c>
      <c r="P40" s="5">
        <v>30.820698193334774</v>
      </c>
      <c r="Q40" s="5">
        <v>13.816175052184553</v>
      </c>
      <c r="R40" s="5">
        <v>24.444002015403438</v>
      </c>
      <c r="S40" s="5">
        <v>9.5650442668969973</v>
      </c>
      <c r="T40" s="5">
        <v>35.071828978622328</v>
      </c>
      <c r="U40" s="6">
        <v>8.5022615705751097</v>
      </c>
      <c r="V40" s="6">
        <v>8.5022615705751097</v>
      </c>
      <c r="W40" s="6">
        <v>26.569567408047217</v>
      </c>
      <c r="X40" s="6">
        <v>4.2511307852875548</v>
      </c>
      <c r="Y40" s="6">
        <v>27.632350104369106</v>
      </c>
      <c r="Z40" s="6">
        <v>8.5022615705751097</v>
      </c>
      <c r="AA40" s="6">
        <v>10.627826963218887</v>
      </c>
      <c r="AB40" s="6"/>
      <c r="AC40" s="6"/>
      <c r="AD40" s="22">
        <f t="shared" ref="AD40:AD66" si="2">SUM(C40:AC40)</f>
        <v>1359.2990685956954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5">
        <v>244.44002015403439</v>
      </c>
      <c r="D41" s="5">
        <v>14.878957748506442</v>
      </c>
      <c r="E41" s="5">
        <v>0</v>
      </c>
      <c r="F41" s="5">
        <v>20.192871230115884</v>
      </c>
      <c r="G41" s="5">
        <v>22.318436622759663</v>
      </c>
      <c r="H41" s="5">
        <v>458.05934211473397</v>
      </c>
      <c r="I41" s="5">
        <v>10.627826963218887</v>
      </c>
      <c r="J41" s="5">
        <v>187.04975455265242</v>
      </c>
      <c r="K41" s="5">
        <v>38.260177067587989</v>
      </c>
      <c r="L41" s="5">
        <v>38.260177067587989</v>
      </c>
      <c r="M41" s="5">
        <v>13.816175052184553</v>
      </c>
      <c r="N41" s="5">
        <v>46.762438638163104</v>
      </c>
      <c r="O41" s="5">
        <v>45.699655941841215</v>
      </c>
      <c r="P41" s="5">
        <v>6.3766961779313318</v>
      </c>
      <c r="Q41" s="5">
        <v>0</v>
      </c>
      <c r="R41" s="5">
        <v>29.757915497012885</v>
      </c>
      <c r="S41" s="5">
        <v>22.318436622759663</v>
      </c>
      <c r="T41" s="5">
        <v>31.883480889656663</v>
      </c>
      <c r="U41" s="6">
        <v>2.1255653926437774</v>
      </c>
      <c r="V41" s="6">
        <v>5.3139134816094433</v>
      </c>
      <c r="W41" s="6">
        <v>22.318436622759663</v>
      </c>
      <c r="X41" s="6">
        <v>8.5022615705751097</v>
      </c>
      <c r="Y41" s="6">
        <v>4.2511307852875548</v>
      </c>
      <c r="Z41" s="6">
        <v>2.1255653926437774</v>
      </c>
      <c r="AA41" s="6">
        <v>10.627826963218887</v>
      </c>
      <c r="AB41" s="6"/>
      <c r="AC41" s="6"/>
      <c r="AD41" s="22">
        <f t="shared" si="2"/>
        <v>1285.9670625494853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5">
        <v>336.90211473403872</v>
      </c>
      <c r="D42" s="5">
        <v>12.753392355862664</v>
      </c>
      <c r="E42" s="5">
        <v>64.829744475635209</v>
      </c>
      <c r="F42" s="5">
        <v>0</v>
      </c>
      <c r="G42" s="5">
        <v>3.1883480889656659</v>
      </c>
      <c r="H42" s="5">
        <v>353.90663787518895</v>
      </c>
      <c r="I42" s="5">
        <v>26.569567408047217</v>
      </c>
      <c r="J42" s="5">
        <v>108.40383502483265</v>
      </c>
      <c r="K42" s="5">
        <v>17.004523141150219</v>
      </c>
      <c r="L42" s="5">
        <v>45.699655941841215</v>
      </c>
      <c r="M42" s="5">
        <v>7.4394788742532212</v>
      </c>
      <c r="N42" s="5">
        <v>24.444002015403438</v>
      </c>
      <c r="O42" s="5">
        <v>25.506784711725327</v>
      </c>
      <c r="P42" s="5">
        <v>23.381219319081552</v>
      </c>
      <c r="Q42" s="5">
        <v>28.695132800690995</v>
      </c>
      <c r="R42" s="5">
        <v>26.569567408047217</v>
      </c>
      <c r="S42" s="5">
        <v>4.2511307852875548</v>
      </c>
      <c r="T42" s="5">
        <v>3.1883480889656659</v>
      </c>
      <c r="U42" s="6">
        <v>8.5022615705751097</v>
      </c>
      <c r="V42" s="6">
        <v>24.444002015403438</v>
      </c>
      <c r="W42" s="6">
        <v>39.322959763909886</v>
      </c>
      <c r="X42" s="6">
        <v>8.5022615705751097</v>
      </c>
      <c r="Y42" s="6">
        <v>11.690609659540776</v>
      </c>
      <c r="Z42" s="6">
        <v>17.004523141150219</v>
      </c>
      <c r="AA42" s="6">
        <v>12.753392355862664</v>
      </c>
      <c r="AB42" s="6"/>
      <c r="AC42" s="6"/>
      <c r="AD42" s="22">
        <f t="shared" si="2"/>
        <v>1234.9534931260346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5">
        <v>134.97340243287988</v>
      </c>
      <c r="D43" s="5">
        <v>18.067305837472109</v>
      </c>
      <c r="E43" s="5">
        <v>68.018092564600877</v>
      </c>
      <c r="F43" s="5">
        <v>0</v>
      </c>
      <c r="G43" s="5">
        <v>4.2511307852875548</v>
      </c>
      <c r="H43" s="5">
        <v>421.92473043978981</v>
      </c>
      <c r="I43" s="5">
        <v>25.506784711725327</v>
      </c>
      <c r="J43" s="5">
        <v>215.74488735334342</v>
      </c>
      <c r="K43" s="5">
        <v>34.009046282300439</v>
      </c>
      <c r="L43" s="5">
        <v>121.1572273806953</v>
      </c>
      <c r="M43" s="5">
        <v>39.322959763909886</v>
      </c>
      <c r="N43" s="5">
        <v>43.574090549197436</v>
      </c>
      <c r="O43" s="5">
        <v>41.448525156553664</v>
      </c>
      <c r="P43" s="5">
        <v>6.3766961779313318</v>
      </c>
      <c r="Q43" s="5">
        <v>13.816175052184553</v>
      </c>
      <c r="R43" s="5">
        <v>83.959833009429218</v>
      </c>
      <c r="S43" s="5">
        <v>9.5650442668969973</v>
      </c>
      <c r="T43" s="5">
        <v>54.201917512416323</v>
      </c>
      <c r="U43" s="6">
        <v>18.067305837472109</v>
      </c>
      <c r="V43" s="6">
        <v>31.883480889656663</v>
      </c>
      <c r="W43" s="6">
        <v>37.197394371266107</v>
      </c>
      <c r="X43" s="6">
        <v>19.130088533793995</v>
      </c>
      <c r="Y43" s="6">
        <v>2.1255653926437774</v>
      </c>
      <c r="Z43" s="6">
        <v>24.444002015403438</v>
      </c>
      <c r="AA43" s="6">
        <v>25.506784711725327</v>
      </c>
      <c r="AB43" s="6"/>
      <c r="AC43" s="6"/>
      <c r="AD43" s="22">
        <f t="shared" si="2"/>
        <v>1494.2724710285754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5">
        <v>1395.4336802706398</v>
      </c>
      <c r="D44" s="5">
        <v>506.94734614554091</v>
      </c>
      <c r="E44" s="5">
        <v>384.7273360685237</v>
      </c>
      <c r="F44" s="5">
        <v>367.72281292737347</v>
      </c>
      <c r="G44" s="5">
        <v>381.53898797955804</v>
      </c>
      <c r="H44" s="5">
        <v>1612.2413503203052</v>
      </c>
      <c r="I44" s="5">
        <v>72.269223349888435</v>
      </c>
      <c r="J44" s="5">
        <v>305.01863384438207</v>
      </c>
      <c r="K44" s="5">
        <v>294.39080688116314</v>
      </c>
      <c r="L44" s="5">
        <v>248.69115093932197</v>
      </c>
      <c r="M44" s="5">
        <v>175.35914489311162</v>
      </c>
      <c r="N44" s="5">
        <v>155.16627366299576</v>
      </c>
      <c r="O44" s="5">
        <v>422.98751313611172</v>
      </c>
      <c r="P44" s="5">
        <v>659.98805441589298</v>
      </c>
      <c r="Q44" s="5">
        <v>636.60683509681132</v>
      </c>
      <c r="R44" s="5">
        <v>3680.4164773627003</v>
      </c>
      <c r="S44" s="5">
        <v>1131.8635715828113</v>
      </c>
      <c r="T44" s="5">
        <v>7493.6807917656379</v>
      </c>
      <c r="U44" s="6">
        <v>5682.6990772331392</v>
      </c>
      <c r="V44" s="6">
        <v>4255.3819160728426</v>
      </c>
      <c r="W44" s="6">
        <v>10978.54525300511</v>
      </c>
      <c r="X44" s="6">
        <v>6222.5926869646582</v>
      </c>
      <c r="Y44" s="6">
        <v>10449.27947023681</v>
      </c>
      <c r="Z44" s="6">
        <v>7823.1434276254222</v>
      </c>
      <c r="AA44" s="6">
        <v>9568.2326149859637</v>
      </c>
      <c r="AB44" s="6"/>
      <c r="AC44" s="6"/>
      <c r="AD44" s="22">
        <f t="shared" si="2"/>
        <v>74904.924436766712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5">
        <v>46.762438638163104</v>
      </c>
      <c r="D45" s="5">
        <v>20.192871230115884</v>
      </c>
      <c r="E45" s="5">
        <v>25.506784711725327</v>
      </c>
      <c r="F45" s="5">
        <v>17.004523141150219</v>
      </c>
      <c r="G45" s="5">
        <v>18.067305837472109</v>
      </c>
      <c r="H45" s="5">
        <v>78.645919527819771</v>
      </c>
      <c r="I45" s="5">
        <v>0</v>
      </c>
      <c r="J45" s="5">
        <v>29.757915497012885</v>
      </c>
      <c r="K45" s="5">
        <v>34.009046282300439</v>
      </c>
      <c r="L45" s="5">
        <v>47.825221334484993</v>
      </c>
      <c r="M45" s="5">
        <v>20.192871230115884</v>
      </c>
      <c r="N45" s="5">
        <v>40.385742460231768</v>
      </c>
      <c r="O45" s="5">
        <v>6.3766961779313318</v>
      </c>
      <c r="P45" s="5">
        <v>20.192871230115884</v>
      </c>
      <c r="Q45" s="5">
        <v>2.1255653926437774</v>
      </c>
      <c r="R45" s="5">
        <v>23.381219319081552</v>
      </c>
      <c r="S45" s="5">
        <v>3.1883480889656659</v>
      </c>
      <c r="T45" s="5">
        <v>35.071828978622328</v>
      </c>
      <c r="U45" s="6">
        <v>39.322959763909886</v>
      </c>
      <c r="V45" s="6">
        <v>8.5022615705751097</v>
      </c>
      <c r="W45" s="6">
        <v>20.192871230115884</v>
      </c>
      <c r="X45" s="6">
        <v>3.1883480889656659</v>
      </c>
      <c r="Y45" s="6">
        <v>55.264700208738212</v>
      </c>
      <c r="Z45" s="6">
        <v>6.3766961779313318</v>
      </c>
      <c r="AA45" s="6">
        <v>14.878957748506442</v>
      </c>
      <c r="AB45" s="6"/>
      <c r="AC45" s="6"/>
      <c r="AD45" s="22">
        <f t="shared" si="2"/>
        <v>616.41396386669521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5">
        <v>159.41740444828332</v>
      </c>
      <c r="D46" s="5">
        <v>111.5921831137983</v>
      </c>
      <c r="E46" s="5">
        <v>83.959833009429218</v>
      </c>
      <c r="F46" s="5">
        <v>77.583136831497882</v>
      </c>
      <c r="G46" s="5">
        <v>154.10349096667386</v>
      </c>
      <c r="H46" s="5">
        <v>481.44056143381562</v>
      </c>
      <c r="I46" s="5">
        <v>52.076352119772551</v>
      </c>
      <c r="J46" s="5">
        <v>1.0627826963218887</v>
      </c>
      <c r="K46" s="5">
        <v>35.071828978622328</v>
      </c>
      <c r="L46" s="5">
        <v>54.201917512416323</v>
      </c>
      <c r="M46" s="5">
        <v>20.192871230115884</v>
      </c>
      <c r="N46" s="5">
        <v>36.134611674944217</v>
      </c>
      <c r="O46" s="5">
        <v>40.385742460231768</v>
      </c>
      <c r="P46" s="5">
        <v>58.45304829770388</v>
      </c>
      <c r="Q46" s="5">
        <v>21.255653926437773</v>
      </c>
      <c r="R46" s="5">
        <v>92.462094580004319</v>
      </c>
      <c r="S46" s="5">
        <v>32.946263585978549</v>
      </c>
      <c r="T46" s="5">
        <v>55.264700208738212</v>
      </c>
      <c r="U46" s="6">
        <v>95.650442668969987</v>
      </c>
      <c r="V46" s="6">
        <v>96.713225365291876</v>
      </c>
      <c r="W46" s="6">
        <v>146.66401209242065</v>
      </c>
      <c r="X46" s="6">
        <v>83.959833009429218</v>
      </c>
      <c r="Y46" s="6">
        <v>263.57010868782839</v>
      </c>
      <c r="Z46" s="6">
        <v>181.73584107104298</v>
      </c>
      <c r="AA46" s="6">
        <v>125.40835816598288</v>
      </c>
      <c r="AB46" s="6"/>
      <c r="AC46" s="6"/>
      <c r="AD46" s="22">
        <f t="shared" si="2"/>
        <v>2561.3062981357521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5">
        <v>36.134611674944217</v>
      </c>
      <c r="D47" s="5">
        <v>28.695132800690995</v>
      </c>
      <c r="E47" s="5">
        <v>31.883480889656663</v>
      </c>
      <c r="F47" s="5">
        <v>20.192871230115884</v>
      </c>
      <c r="G47" s="5">
        <v>49.950786727128772</v>
      </c>
      <c r="H47" s="5">
        <v>339.02768012668247</v>
      </c>
      <c r="I47" s="5">
        <v>43.574090549197436</v>
      </c>
      <c r="J47" s="5">
        <v>38.260177067587989</v>
      </c>
      <c r="K47" s="5">
        <v>1.0627826963218887</v>
      </c>
      <c r="L47" s="5">
        <v>3.1883480889656659</v>
      </c>
      <c r="M47" s="5">
        <v>4.2511307852875548</v>
      </c>
      <c r="N47" s="5">
        <v>8.5022615705751097</v>
      </c>
      <c r="O47" s="5">
        <v>28.695132800690995</v>
      </c>
      <c r="P47" s="5">
        <v>11.690609659540776</v>
      </c>
      <c r="Q47" s="5">
        <v>9.5650442668969973</v>
      </c>
      <c r="R47" s="5">
        <v>54.201917512416323</v>
      </c>
      <c r="S47" s="5">
        <v>4.2511307852875548</v>
      </c>
      <c r="T47" s="5">
        <v>88.210963794716776</v>
      </c>
      <c r="U47" s="6">
        <v>52.076352119772551</v>
      </c>
      <c r="V47" s="6">
        <v>64.829744475635209</v>
      </c>
      <c r="W47" s="6">
        <v>80.771484920463536</v>
      </c>
      <c r="X47" s="6">
        <v>59.515830994025769</v>
      </c>
      <c r="Y47" s="6">
        <v>40.385742460231768</v>
      </c>
      <c r="Z47" s="6">
        <v>41.448525156553664</v>
      </c>
      <c r="AA47" s="6">
        <v>60.578613690347652</v>
      </c>
      <c r="AB47" s="6"/>
      <c r="AC47" s="6"/>
      <c r="AD47" s="22">
        <f t="shared" si="2"/>
        <v>1200.9444468437341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5">
        <v>54.201917512416323</v>
      </c>
      <c r="D48" s="5">
        <v>49.950786727128772</v>
      </c>
      <c r="E48" s="5">
        <v>25.506784711725327</v>
      </c>
      <c r="F48" s="5">
        <v>44.636873245519325</v>
      </c>
      <c r="G48" s="5">
        <v>87.148181098394872</v>
      </c>
      <c r="H48" s="5">
        <v>276.32350104369107</v>
      </c>
      <c r="I48" s="5">
        <v>35.071828978622328</v>
      </c>
      <c r="J48" s="5">
        <v>48.888004030806876</v>
      </c>
      <c r="K48" s="5">
        <v>8.5022615705751097</v>
      </c>
      <c r="L48" s="5">
        <v>0</v>
      </c>
      <c r="M48" s="5">
        <v>3.1883480889656659</v>
      </c>
      <c r="N48" s="5">
        <v>20.192871230115884</v>
      </c>
      <c r="O48" s="5">
        <v>27.632350104369106</v>
      </c>
      <c r="P48" s="5">
        <v>18.067305837472109</v>
      </c>
      <c r="Q48" s="5">
        <v>9.5650442668969973</v>
      </c>
      <c r="R48" s="5">
        <v>45.699655941841215</v>
      </c>
      <c r="S48" s="5">
        <v>14.878957748506442</v>
      </c>
      <c r="T48" s="5">
        <v>45.699655941841215</v>
      </c>
      <c r="U48" s="6">
        <v>35.071828978622328</v>
      </c>
      <c r="V48" s="6">
        <v>23.381219319081552</v>
      </c>
      <c r="W48" s="6">
        <v>60.578613690347652</v>
      </c>
      <c r="X48" s="6">
        <v>40.385742460231768</v>
      </c>
      <c r="Y48" s="6">
        <v>49.950786727128772</v>
      </c>
      <c r="Z48" s="6">
        <v>38.260177067587989</v>
      </c>
      <c r="AA48" s="6">
        <v>90.33652918736054</v>
      </c>
      <c r="AB48" s="6"/>
      <c r="AC48" s="6"/>
      <c r="AD48" s="22">
        <f t="shared" si="2"/>
        <v>1153.1192255092494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5">
        <v>56.327482905060108</v>
      </c>
      <c r="D49" s="5">
        <v>35.071828978622328</v>
      </c>
      <c r="E49" s="5">
        <v>23.381219319081552</v>
      </c>
      <c r="F49" s="5">
        <v>19.130088533793995</v>
      </c>
      <c r="G49" s="5">
        <v>28.695132800690995</v>
      </c>
      <c r="H49" s="5">
        <v>218.93323544230907</v>
      </c>
      <c r="I49" s="5">
        <v>40.385742460231768</v>
      </c>
      <c r="J49" s="5">
        <v>37.197394371266107</v>
      </c>
      <c r="K49" s="5">
        <v>24.444002015403438</v>
      </c>
      <c r="L49" s="5">
        <v>2.1255653926437774</v>
      </c>
      <c r="M49" s="5">
        <v>0</v>
      </c>
      <c r="N49" s="5">
        <v>3.1883480889656659</v>
      </c>
      <c r="O49" s="5">
        <v>8.5022615705751097</v>
      </c>
      <c r="P49" s="5">
        <v>13.816175052184553</v>
      </c>
      <c r="Q49" s="5">
        <v>4.2511307852875548</v>
      </c>
      <c r="R49" s="5">
        <v>23.381219319081552</v>
      </c>
      <c r="S49" s="5">
        <v>11.690609659540776</v>
      </c>
      <c r="T49" s="5">
        <v>10.627826963218887</v>
      </c>
      <c r="U49" s="6">
        <v>34.009046282300439</v>
      </c>
      <c r="V49" s="6">
        <v>24.444002015403438</v>
      </c>
      <c r="W49" s="6">
        <v>8.5022615705751097</v>
      </c>
      <c r="X49" s="6">
        <v>2.1255653926437774</v>
      </c>
      <c r="Y49" s="6">
        <v>14.878957748506442</v>
      </c>
      <c r="Z49" s="6">
        <v>11.690609659540776</v>
      </c>
      <c r="AA49" s="6">
        <v>21.255653926437773</v>
      </c>
      <c r="AB49" s="6"/>
      <c r="AC49" s="6"/>
      <c r="AD49" s="22">
        <f t="shared" si="2"/>
        <v>678.05536025336494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5">
        <v>31.883480889656663</v>
      </c>
      <c r="D50" s="5">
        <v>29.757915497012885</v>
      </c>
      <c r="E50" s="5">
        <v>24.444002015403438</v>
      </c>
      <c r="F50" s="5">
        <v>32.946263585978549</v>
      </c>
      <c r="G50" s="5">
        <v>28.695132800690995</v>
      </c>
      <c r="H50" s="5">
        <v>170.04523141150219</v>
      </c>
      <c r="I50" s="5">
        <v>22.318436622759663</v>
      </c>
      <c r="J50" s="5">
        <v>47.825221334484993</v>
      </c>
      <c r="K50" s="5">
        <v>9.5650442668969973</v>
      </c>
      <c r="L50" s="5">
        <v>20.192871230115884</v>
      </c>
      <c r="M50" s="5">
        <v>3.1883480889656659</v>
      </c>
      <c r="N50" s="5">
        <v>0</v>
      </c>
      <c r="O50" s="5">
        <v>7.4394788742532212</v>
      </c>
      <c r="P50" s="5">
        <v>1.0627826963218887</v>
      </c>
      <c r="Q50" s="5">
        <v>6.3766961779313318</v>
      </c>
      <c r="R50" s="5">
        <v>70.143657957244656</v>
      </c>
      <c r="S50" s="5">
        <v>10.627826963218887</v>
      </c>
      <c r="T50" s="5">
        <v>52.076352119772551</v>
      </c>
      <c r="U50" s="6">
        <v>20.192871230115884</v>
      </c>
      <c r="V50" s="6">
        <v>24.444002015403438</v>
      </c>
      <c r="W50" s="6">
        <v>29.757915497012885</v>
      </c>
      <c r="X50" s="6">
        <v>7.4394788742532212</v>
      </c>
      <c r="Y50" s="6">
        <v>25.506784711725327</v>
      </c>
      <c r="Z50" s="6">
        <v>37.197394371266107</v>
      </c>
      <c r="AA50" s="6">
        <v>48.888004030806876</v>
      </c>
      <c r="AB50" s="6"/>
      <c r="AC50" s="6"/>
      <c r="AD50" s="22">
        <f t="shared" si="2"/>
        <v>762.01519326279413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5">
        <v>15.941740444828332</v>
      </c>
      <c r="D51" s="5">
        <v>31.883480889656663</v>
      </c>
      <c r="E51" s="5">
        <v>44.636873245519325</v>
      </c>
      <c r="F51" s="5">
        <v>24.444002015403438</v>
      </c>
      <c r="G51" s="5">
        <v>28.695132800690995</v>
      </c>
      <c r="H51" s="5">
        <v>303.95585114806016</v>
      </c>
      <c r="I51" s="5">
        <v>3.1883480889656659</v>
      </c>
      <c r="J51" s="5">
        <v>29.757915497012885</v>
      </c>
      <c r="K51" s="5">
        <v>17.004523141150219</v>
      </c>
      <c r="L51" s="5">
        <v>39.322959763909886</v>
      </c>
      <c r="M51" s="5">
        <v>7.4394788742532212</v>
      </c>
      <c r="N51" s="5">
        <v>6.3766961779313318</v>
      </c>
      <c r="O51" s="5">
        <v>2.1255653926437774</v>
      </c>
      <c r="P51" s="5">
        <v>61.641396386669548</v>
      </c>
      <c r="Q51" s="5">
        <v>81.834267616785425</v>
      </c>
      <c r="R51" s="5">
        <v>415.5480342618585</v>
      </c>
      <c r="S51" s="5">
        <v>121.1572273806953</v>
      </c>
      <c r="T51" s="5">
        <v>672.74144677175559</v>
      </c>
      <c r="U51" s="6">
        <v>544.14474051680702</v>
      </c>
      <c r="V51" s="6">
        <v>148.78957748506443</v>
      </c>
      <c r="W51" s="6">
        <v>464.43603829266533</v>
      </c>
      <c r="X51" s="6">
        <v>240.18888936874683</v>
      </c>
      <c r="Y51" s="6">
        <v>322.0231569855323</v>
      </c>
      <c r="Z51" s="6">
        <v>218.93323544230907</v>
      </c>
      <c r="AA51" s="6">
        <v>345.40437630461383</v>
      </c>
      <c r="AB51" s="6"/>
      <c r="AC51" s="6"/>
      <c r="AD51" s="22">
        <f t="shared" si="2"/>
        <v>4191.6149542935291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5">
        <v>21.255653926437773</v>
      </c>
      <c r="D52" s="5">
        <v>29.757915497012885</v>
      </c>
      <c r="E52" s="5">
        <v>10.627826963218887</v>
      </c>
      <c r="F52" s="5">
        <v>20.192871230115884</v>
      </c>
      <c r="G52" s="5">
        <v>14.878957748506442</v>
      </c>
      <c r="H52" s="5">
        <v>398.54351112070827</v>
      </c>
      <c r="I52" s="5">
        <v>18.067305837472109</v>
      </c>
      <c r="J52" s="5">
        <v>106.27826963218887</v>
      </c>
      <c r="K52" s="5">
        <v>15.941740444828332</v>
      </c>
      <c r="L52" s="5">
        <v>18.067305837472109</v>
      </c>
      <c r="M52" s="5">
        <v>15.941740444828332</v>
      </c>
      <c r="N52" s="5">
        <v>4.2511307852875548</v>
      </c>
      <c r="O52" s="5">
        <v>47.825221334484993</v>
      </c>
      <c r="P52" s="5">
        <v>6.3766961779313318</v>
      </c>
      <c r="Q52" s="5">
        <v>218.93323544230907</v>
      </c>
      <c r="R52" s="5">
        <v>692.93431800187147</v>
      </c>
      <c r="S52" s="5">
        <v>244.44002015403439</v>
      </c>
      <c r="T52" s="5">
        <v>933.12320737061839</v>
      </c>
      <c r="U52" s="6">
        <v>513.32404232347233</v>
      </c>
      <c r="V52" s="6">
        <v>206.1798430864464</v>
      </c>
      <c r="W52" s="6">
        <v>365.59724753472972</v>
      </c>
      <c r="X52" s="6">
        <v>277.38628374001291</v>
      </c>
      <c r="Y52" s="6">
        <v>223.1843662275966</v>
      </c>
      <c r="Z52" s="6">
        <v>160.4801871446052</v>
      </c>
      <c r="AA52" s="6">
        <v>248.69115093932197</v>
      </c>
      <c r="AB52" s="6"/>
      <c r="AC52" s="6"/>
      <c r="AD52" s="22">
        <f t="shared" si="2"/>
        <v>4812.280048945513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5">
        <v>2.1255653926437774</v>
      </c>
      <c r="D53" s="5">
        <v>25.506784711725327</v>
      </c>
      <c r="E53" s="5">
        <v>1.0627826963218887</v>
      </c>
      <c r="F53" s="5">
        <v>34.009046282300439</v>
      </c>
      <c r="G53" s="5">
        <v>2.1255653926437774</v>
      </c>
      <c r="H53" s="5">
        <v>559.02369826531356</v>
      </c>
      <c r="I53" s="5">
        <v>1.0627826963218887</v>
      </c>
      <c r="J53" s="5">
        <v>85.022615705751093</v>
      </c>
      <c r="K53" s="5">
        <v>3.1883480889656659</v>
      </c>
      <c r="L53" s="5">
        <v>13.816175052184553</v>
      </c>
      <c r="M53" s="5">
        <v>4.2511307852875548</v>
      </c>
      <c r="N53" s="5">
        <v>5.3139134816094433</v>
      </c>
      <c r="O53" s="5">
        <v>185.98697185633051</v>
      </c>
      <c r="P53" s="5">
        <v>266.75845677679405</v>
      </c>
      <c r="Q53" s="5">
        <v>5.3139134816094433</v>
      </c>
      <c r="R53" s="5">
        <v>24.444002015403438</v>
      </c>
      <c r="S53" s="5">
        <v>41.448525156553664</v>
      </c>
      <c r="T53" s="5">
        <v>212.55653926437773</v>
      </c>
      <c r="U53" s="6">
        <v>66.955309868278988</v>
      </c>
      <c r="V53" s="6">
        <v>23.381219319081552</v>
      </c>
      <c r="W53" s="6">
        <v>111.5921831137983</v>
      </c>
      <c r="X53" s="6">
        <v>96.713225365291876</v>
      </c>
      <c r="Y53" s="6">
        <v>44.636873245519325</v>
      </c>
      <c r="Z53" s="6">
        <v>85.022615705751093</v>
      </c>
      <c r="AA53" s="6">
        <v>142.41288130713309</v>
      </c>
      <c r="AB53" s="6"/>
      <c r="AC53" s="6"/>
      <c r="AD53" s="22">
        <f t="shared" si="2"/>
        <v>2043.7311250269922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5">
        <v>37.197394371266107</v>
      </c>
      <c r="D54" s="5">
        <v>48.888004030806876</v>
      </c>
      <c r="E54" s="5">
        <v>10.627826963218887</v>
      </c>
      <c r="F54" s="5">
        <v>42.511307852875547</v>
      </c>
      <c r="G54" s="5">
        <v>126.47114086230476</v>
      </c>
      <c r="H54" s="5">
        <v>3918.4798013388036</v>
      </c>
      <c r="I54" s="5">
        <v>39.322959763909886</v>
      </c>
      <c r="J54" s="5">
        <v>148.78957748506443</v>
      </c>
      <c r="K54" s="5">
        <v>75.457571438854103</v>
      </c>
      <c r="L54" s="5">
        <v>90.33652918736054</v>
      </c>
      <c r="M54" s="5">
        <v>19.130088533793995</v>
      </c>
      <c r="N54" s="5">
        <v>75.457571438854103</v>
      </c>
      <c r="O54" s="5">
        <v>616.41396386669544</v>
      </c>
      <c r="P54" s="5">
        <v>768.39188944072555</v>
      </c>
      <c r="Q54" s="5">
        <v>21.255653926437773</v>
      </c>
      <c r="R54" s="5">
        <v>59.515830994025769</v>
      </c>
      <c r="S54" s="5">
        <v>125.40835816598288</v>
      </c>
      <c r="T54" s="5">
        <v>680.18092564600875</v>
      </c>
      <c r="U54" s="6">
        <v>500.57064996760954</v>
      </c>
      <c r="V54" s="6">
        <v>200.86592960483696</v>
      </c>
      <c r="W54" s="6">
        <v>862.97954941337366</v>
      </c>
      <c r="X54" s="6">
        <v>544.14474051680702</v>
      </c>
      <c r="Y54" s="6">
        <v>772.64302022601316</v>
      </c>
      <c r="Z54" s="6">
        <v>734.38284315842509</v>
      </c>
      <c r="AA54" s="6">
        <v>684.43205643129636</v>
      </c>
      <c r="AB54" s="6"/>
      <c r="AC54" s="6"/>
      <c r="AD54" s="22">
        <f t="shared" si="2"/>
        <v>11203.855184625349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5">
        <v>10.627826963218887</v>
      </c>
      <c r="D55" s="5">
        <v>20.192871230115884</v>
      </c>
      <c r="E55" s="5">
        <v>15.941740444828332</v>
      </c>
      <c r="F55" s="5">
        <v>4.2511307852875548</v>
      </c>
      <c r="G55" s="5">
        <v>22.318436622759663</v>
      </c>
      <c r="H55" s="5">
        <v>1425.1915957676526</v>
      </c>
      <c r="I55" s="5">
        <v>13.816175052184553</v>
      </c>
      <c r="J55" s="5">
        <v>15.941740444828332</v>
      </c>
      <c r="K55" s="5">
        <v>21.255653926437773</v>
      </c>
      <c r="L55" s="5">
        <v>36.134611674944217</v>
      </c>
      <c r="M55" s="5">
        <v>17.004523141150219</v>
      </c>
      <c r="N55" s="5">
        <v>7.4394788742532212</v>
      </c>
      <c r="O55" s="5">
        <v>238.06332397610308</v>
      </c>
      <c r="P55" s="5">
        <v>430.42699201036493</v>
      </c>
      <c r="Q55" s="5">
        <v>38.260177067587989</v>
      </c>
      <c r="R55" s="5">
        <v>104.1527042395451</v>
      </c>
      <c r="S55" s="5">
        <v>1.0627826963218887</v>
      </c>
      <c r="T55" s="5">
        <v>125.40835816598288</v>
      </c>
      <c r="U55" s="5">
        <v>87.148181098394872</v>
      </c>
      <c r="V55" s="5">
        <v>44.636873245519325</v>
      </c>
      <c r="W55" s="5">
        <v>242.31445476139061</v>
      </c>
      <c r="X55" s="5">
        <v>123.2827927733391</v>
      </c>
      <c r="Y55" s="5">
        <v>165.79410062621466</v>
      </c>
      <c r="Z55" s="5">
        <v>209.36819117541208</v>
      </c>
      <c r="AA55" s="5">
        <v>137.09896782552366</v>
      </c>
      <c r="AB55" s="5"/>
      <c r="AC55" s="6"/>
      <c r="AD55" s="22">
        <f t="shared" si="2"/>
        <v>3557.1336845893611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5">
        <v>23.381219319081552</v>
      </c>
      <c r="D56" s="5">
        <v>46.762438638163104</v>
      </c>
      <c r="E56" s="5">
        <v>20.192871230115884</v>
      </c>
      <c r="F56" s="5">
        <v>12.753392355862664</v>
      </c>
      <c r="G56" s="5">
        <v>29.757915497012885</v>
      </c>
      <c r="H56" s="5">
        <v>7761.5020312387542</v>
      </c>
      <c r="I56" s="5">
        <v>66.955309868278988</v>
      </c>
      <c r="J56" s="5">
        <v>66.955309868278988</v>
      </c>
      <c r="K56" s="5">
        <v>97.776008061613751</v>
      </c>
      <c r="L56" s="5">
        <v>92.462094580004319</v>
      </c>
      <c r="M56" s="5">
        <v>24.444002015403438</v>
      </c>
      <c r="N56" s="5">
        <v>26.569567408047217</v>
      </c>
      <c r="O56" s="5">
        <v>1456.0122939609876</v>
      </c>
      <c r="P56" s="5">
        <v>1283.8414971568416</v>
      </c>
      <c r="Q56" s="5">
        <v>150.91514287770821</v>
      </c>
      <c r="R56" s="5">
        <v>625.97900813359252</v>
      </c>
      <c r="S56" s="5">
        <v>108.40383502483265</v>
      </c>
      <c r="T56" s="5">
        <v>48.888004030806876</v>
      </c>
      <c r="U56" s="6">
        <v>301.83028575541641</v>
      </c>
      <c r="V56" s="6">
        <v>164.73131792989275</v>
      </c>
      <c r="W56" s="6">
        <v>523.95186928669114</v>
      </c>
      <c r="X56" s="6">
        <v>296.51637227380695</v>
      </c>
      <c r="Y56" s="6">
        <v>284.82576261426618</v>
      </c>
      <c r="Z56" s="6">
        <v>323.08593968185414</v>
      </c>
      <c r="AA56" s="6">
        <v>374.09950910530483</v>
      </c>
      <c r="AB56" s="6"/>
      <c r="AC56" s="6"/>
      <c r="AD56" s="22">
        <f t="shared" si="2"/>
        <v>14212.592997912619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5">
        <v>11.690609659540776</v>
      </c>
      <c r="D57" s="5">
        <v>7.4394788742532212</v>
      </c>
      <c r="E57" s="5">
        <v>6.3766961779313318</v>
      </c>
      <c r="F57" s="5">
        <v>17.004523141150219</v>
      </c>
      <c r="G57" s="5">
        <v>26.569567408047217</v>
      </c>
      <c r="H57" s="5">
        <v>6097.1843287986758</v>
      </c>
      <c r="I57" s="5">
        <v>62.704179082991438</v>
      </c>
      <c r="J57" s="5">
        <v>183.86140646368673</v>
      </c>
      <c r="K57" s="5">
        <v>78.645919527819771</v>
      </c>
      <c r="L57" s="5">
        <v>80.771484920463536</v>
      </c>
      <c r="M57" s="5">
        <v>60.578613690347652</v>
      </c>
      <c r="N57" s="5">
        <v>27.632350104369106</v>
      </c>
      <c r="O57" s="5">
        <v>1160.5587043835026</v>
      </c>
      <c r="P57" s="5">
        <v>1016.0202576837255</v>
      </c>
      <c r="Q57" s="5">
        <v>60.578613690347652</v>
      </c>
      <c r="R57" s="5">
        <v>384.7273360685237</v>
      </c>
      <c r="S57" s="5">
        <v>87.148181098394872</v>
      </c>
      <c r="T57" s="5">
        <v>340.09046282300437</v>
      </c>
      <c r="U57" s="6">
        <v>44.636873245519325</v>
      </c>
      <c r="V57" s="6">
        <v>28.695132800690995</v>
      </c>
      <c r="W57" s="6">
        <v>376.22507449794864</v>
      </c>
      <c r="X57" s="6">
        <v>170.04523141150219</v>
      </c>
      <c r="Y57" s="6">
        <v>170.04523141150219</v>
      </c>
      <c r="Z57" s="6">
        <v>161.54296984092707</v>
      </c>
      <c r="AA57" s="6">
        <v>280.57463182897862</v>
      </c>
      <c r="AB57" s="6"/>
      <c r="AC57" s="6"/>
      <c r="AD57" s="22">
        <f t="shared" si="2"/>
        <v>10941.347858633846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5">
        <v>11.690609659540776</v>
      </c>
      <c r="D58" s="5">
        <v>6.3766961779313318</v>
      </c>
      <c r="E58" s="5">
        <v>4.2511307852875548</v>
      </c>
      <c r="F58" s="5">
        <v>28.695132800690995</v>
      </c>
      <c r="G58" s="5">
        <v>10.627826963218887</v>
      </c>
      <c r="H58" s="5">
        <v>4421.1760166990571</v>
      </c>
      <c r="I58" s="5">
        <v>23.381219319081552</v>
      </c>
      <c r="J58" s="5">
        <v>141.35009861081119</v>
      </c>
      <c r="K58" s="5">
        <v>58.45304829770388</v>
      </c>
      <c r="L58" s="5">
        <v>49.950786727128772</v>
      </c>
      <c r="M58" s="5">
        <v>25.506784711725327</v>
      </c>
      <c r="N58" s="5">
        <v>42.511307852875547</v>
      </c>
      <c r="O58" s="5">
        <v>422.98751313611172</v>
      </c>
      <c r="P58" s="5">
        <v>307.14419923702582</v>
      </c>
      <c r="Q58" s="5">
        <v>27.632350104369106</v>
      </c>
      <c r="R58" s="5">
        <v>195.5520161232275</v>
      </c>
      <c r="S58" s="5">
        <v>45.699655941841215</v>
      </c>
      <c r="T58" s="5">
        <v>137.09896782552366</v>
      </c>
      <c r="U58" s="6">
        <v>36.134611674944217</v>
      </c>
      <c r="V58" s="6">
        <v>8.5022615705751097</v>
      </c>
      <c r="W58" s="6">
        <v>215.74488735334342</v>
      </c>
      <c r="X58" s="6">
        <v>112.65496581012022</v>
      </c>
      <c r="Y58" s="6">
        <v>160.4801871446052</v>
      </c>
      <c r="Z58" s="6">
        <v>125.40835816598288</v>
      </c>
      <c r="AA58" s="6">
        <v>109.46661772115453</v>
      </c>
      <c r="AB58" s="6"/>
      <c r="AC58" s="6"/>
      <c r="AD58" s="22">
        <f t="shared" si="2"/>
        <v>6728.4772504138764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5">
        <v>34.009046282300439</v>
      </c>
      <c r="D59" s="5">
        <v>42.511307852875547</v>
      </c>
      <c r="E59" s="5">
        <v>8.5022615705751097</v>
      </c>
      <c r="F59" s="5">
        <v>30.820698193334774</v>
      </c>
      <c r="G59" s="5">
        <v>20.192871230115884</v>
      </c>
      <c r="H59" s="5">
        <v>9983.780649247823</v>
      </c>
      <c r="I59" s="5">
        <v>17.004523141150219</v>
      </c>
      <c r="J59" s="5">
        <v>199.80314690851509</v>
      </c>
      <c r="K59" s="5">
        <v>107.34105232851076</v>
      </c>
      <c r="L59" s="5">
        <v>86.085398402072983</v>
      </c>
      <c r="M59" s="5">
        <v>8.5022615705751097</v>
      </c>
      <c r="N59" s="5">
        <v>10.627826963218887</v>
      </c>
      <c r="O59" s="5">
        <v>1171.1865313467213</v>
      </c>
      <c r="P59" s="5">
        <v>824.71937234578559</v>
      </c>
      <c r="Q59" s="5">
        <v>136.03618512920175</v>
      </c>
      <c r="R59" s="5">
        <v>748.19901821060967</v>
      </c>
      <c r="S59" s="5">
        <v>149.8523601813863</v>
      </c>
      <c r="T59" s="5">
        <v>453.80821132944646</v>
      </c>
      <c r="U59" s="6">
        <v>335.83933203771687</v>
      </c>
      <c r="V59" s="6">
        <v>188.11253724897432</v>
      </c>
      <c r="W59" s="6">
        <v>56.327482905060108</v>
      </c>
      <c r="X59" s="6">
        <v>89.273746491038651</v>
      </c>
      <c r="Y59" s="6">
        <v>392.16681494277697</v>
      </c>
      <c r="Z59" s="6">
        <v>513.32404232347233</v>
      </c>
      <c r="AA59" s="6">
        <v>569.65152522853236</v>
      </c>
      <c r="AB59" s="6"/>
      <c r="AC59" s="6"/>
      <c r="AD59" s="22">
        <f t="shared" si="2"/>
        <v>16177.678203411788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5">
        <v>22.318436622759663</v>
      </c>
      <c r="D60" s="5">
        <v>5.3139134816094433</v>
      </c>
      <c r="E60" s="5">
        <v>14.878957748506442</v>
      </c>
      <c r="F60" s="5">
        <v>1.0627826963218887</v>
      </c>
      <c r="G60" s="5">
        <v>9.5650442668969973</v>
      </c>
      <c r="H60" s="5">
        <v>5864.4349183041822</v>
      </c>
      <c r="I60" s="5">
        <v>1.0627826963218887</v>
      </c>
      <c r="J60" s="5">
        <v>151.97792557403008</v>
      </c>
      <c r="K60" s="5">
        <v>17.004523141150219</v>
      </c>
      <c r="L60" s="5">
        <v>51.013569423450654</v>
      </c>
      <c r="M60" s="5">
        <v>0</v>
      </c>
      <c r="N60" s="5">
        <v>20.192871230115884</v>
      </c>
      <c r="O60" s="5">
        <v>686.55762182394017</v>
      </c>
      <c r="P60" s="5">
        <v>488.88004030806877</v>
      </c>
      <c r="Q60" s="5">
        <v>90.33652918736054</v>
      </c>
      <c r="R60" s="5">
        <v>455.93377672209027</v>
      </c>
      <c r="S60" s="5">
        <v>107.34105232851076</v>
      </c>
      <c r="T60" s="5">
        <v>233.81219319081552</v>
      </c>
      <c r="U60" s="6">
        <v>148.78957748506443</v>
      </c>
      <c r="V60" s="6">
        <v>131.7850543439142</v>
      </c>
      <c r="W60" s="6">
        <v>73.332006046210324</v>
      </c>
      <c r="X60" s="6">
        <v>15.941740444828332</v>
      </c>
      <c r="Y60" s="6">
        <v>91.399311883682429</v>
      </c>
      <c r="Z60" s="6">
        <v>283.76297991794428</v>
      </c>
      <c r="AA60" s="6">
        <v>248.69115093932197</v>
      </c>
      <c r="AB60" s="6"/>
      <c r="AC60" s="6"/>
      <c r="AD60" s="22">
        <f t="shared" si="2"/>
        <v>9215.3887598070978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5">
        <v>38.260177067587989</v>
      </c>
      <c r="D61" s="5">
        <v>22.318436622759663</v>
      </c>
      <c r="E61" s="5">
        <v>3.1883480889656659</v>
      </c>
      <c r="F61" s="5">
        <v>2.1255653926437774</v>
      </c>
      <c r="G61" s="5">
        <v>8.5022615705751097</v>
      </c>
      <c r="H61" s="5">
        <v>11044.437780177068</v>
      </c>
      <c r="I61" s="5">
        <v>54.201917512416323</v>
      </c>
      <c r="J61" s="5">
        <v>442.1176016699057</v>
      </c>
      <c r="K61" s="5">
        <v>51.013569423450654</v>
      </c>
      <c r="L61" s="5">
        <v>88.210963794716776</v>
      </c>
      <c r="M61" s="5">
        <v>6.3766961779313318</v>
      </c>
      <c r="N61" s="5">
        <v>28.695132800690995</v>
      </c>
      <c r="O61" s="5">
        <v>1238.1418412150003</v>
      </c>
      <c r="P61" s="5">
        <v>720.56666810624051</v>
      </c>
      <c r="Q61" s="5">
        <v>88.210963794716776</v>
      </c>
      <c r="R61" s="5">
        <v>753.51293169221913</v>
      </c>
      <c r="S61" s="5">
        <v>170.04523141150219</v>
      </c>
      <c r="T61" s="5">
        <v>297.57915497012885</v>
      </c>
      <c r="U61" s="6">
        <v>185.98697185633051</v>
      </c>
      <c r="V61" s="6">
        <v>214.68210465702151</v>
      </c>
      <c r="W61" s="6">
        <v>469.74995177427479</v>
      </c>
      <c r="X61" s="6">
        <v>90.33652918736054</v>
      </c>
      <c r="Y61" s="6">
        <v>41.448525156553664</v>
      </c>
      <c r="Z61" s="6">
        <v>432.55255740300873</v>
      </c>
      <c r="AA61" s="6">
        <v>379.41342258691424</v>
      </c>
      <c r="AB61" s="6"/>
      <c r="AC61" s="6"/>
      <c r="AD61" s="22">
        <f t="shared" si="2"/>
        <v>16871.67530410998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5">
        <v>5.3139134816094433</v>
      </c>
      <c r="D62" s="5">
        <v>6.3766961779313318</v>
      </c>
      <c r="E62" s="5">
        <v>2.1255653926437774</v>
      </c>
      <c r="F62" s="5">
        <v>32.946263585978549</v>
      </c>
      <c r="G62" s="5">
        <v>41.448525156553664</v>
      </c>
      <c r="H62" s="5">
        <v>7585.0801036493194</v>
      </c>
      <c r="I62" s="5">
        <v>59.515830994025769</v>
      </c>
      <c r="J62" s="5">
        <v>245.50280285035629</v>
      </c>
      <c r="K62" s="5">
        <v>41.448525156553664</v>
      </c>
      <c r="L62" s="5">
        <v>54.201917512416323</v>
      </c>
      <c r="M62" s="5">
        <v>12.753392355862664</v>
      </c>
      <c r="N62" s="5">
        <v>34.009046282300439</v>
      </c>
      <c r="O62" s="5">
        <v>685.49483912761821</v>
      </c>
      <c r="P62" s="5">
        <v>351.78107248254514</v>
      </c>
      <c r="Q62" s="5">
        <v>100.96435615057943</v>
      </c>
      <c r="R62" s="5">
        <v>603.66057151083282</v>
      </c>
      <c r="S62" s="5">
        <v>168.98244871518031</v>
      </c>
      <c r="T62" s="5">
        <v>266.75845677679405</v>
      </c>
      <c r="U62" s="6">
        <v>130.72227164759229</v>
      </c>
      <c r="V62" s="6">
        <v>134.97340243287988</v>
      </c>
      <c r="W62" s="6">
        <v>583.46770028071694</v>
      </c>
      <c r="X62" s="6">
        <v>284.82576261426618</v>
      </c>
      <c r="Y62" s="6">
        <v>461.24769020369968</v>
      </c>
      <c r="Z62" s="6">
        <v>28.695132800690995</v>
      </c>
      <c r="AA62" s="6">
        <v>241.25167206506876</v>
      </c>
      <c r="AB62" s="6"/>
      <c r="AC62" s="6"/>
      <c r="AD62" s="22">
        <f t="shared" si="2"/>
        <v>12163.547959404013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5">
        <v>17.004523141150219</v>
      </c>
      <c r="D63" s="5">
        <v>30.820698193334774</v>
      </c>
      <c r="E63" s="5">
        <v>14.878957748506442</v>
      </c>
      <c r="F63" s="5">
        <v>32.946263585978549</v>
      </c>
      <c r="G63" s="5">
        <v>37.197394371266107</v>
      </c>
      <c r="H63" s="5">
        <v>12758.706269344275</v>
      </c>
      <c r="I63" s="5">
        <v>49.950786727128772</v>
      </c>
      <c r="J63" s="5">
        <v>247.62836824300007</v>
      </c>
      <c r="K63" s="5">
        <v>109.46661772115453</v>
      </c>
      <c r="L63" s="5">
        <v>154.10349096667386</v>
      </c>
      <c r="M63" s="5">
        <v>22.318436622759663</v>
      </c>
      <c r="N63" s="5">
        <v>61.641396386669548</v>
      </c>
      <c r="O63" s="5">
        <v>1116.984613834305</v>
      </c>
      <c r="P63" s="5">
        <v>566.46317713956671</v>
      </c>
      <c r="Q63" s="5">
        <v>149.8523601813863</v>
      </c>
      <c r="R63" s="5">
        <v>672.74144677175559</v>
      </c>
      <c r="S63" s="5">
        <v>162.60575253724897</v>
      </c>
      <c r="T63" s="5">
        <v>301.83028575541641</v>
      </c>
      <c r="U63" s="6">
        <v>195.5520161232275</v>
      </c>
      <c r="V63" s="6">
        <v>108.40383502483265</v>
      </c>
      <c r="W63" s="6">
        <v>539.89360973151952</v>
      </c>
      <c r="X63" s="6">
        <v>288.01411070323184</v>
      </c>
      <c r="Y63" s="6">
        <v>413.4224688692147</v>
      </c>
      <c r="Z63" s="6">
        <v>347.52994169725764</v>
      </c>
      <c r="AA63" s="6">
        <v>19.130088533793995</v>
      </c>
      <c r="AB63" s="6"/>
      <c r="AC63" s="6"/>
      <c r="AD63" s="22">
        <f t="shared" si="2"/>
        <v>18419.086909954662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3">
        <f>SUM(C39:C65)</f>
        <v>2790.8673605412791</v>
      </c>
      <c r="D66" s="23">
        <f t="shared" ref="D66:AC66" si="3">SUM(D39:D65)</f>
        <v>1163.7470524724679</v>
      </c>
      <c r="E66" s="23">
        <f t="shared" si="3"/>
        <v>1135.0519196717773</v>
      </c>
      <c r="F66" s="23">
        <f t="shared" si="3"/>
        <v>1205.1955776290217</v>
      </c>
      <c r="G66" s="23">
        <f t="shared" si="3"/>
        <v>1373.1152436478801</v>
      </c>
      <c r="H66" s="23">
        <f t="shared" si="3"/>
        <v>78533.264562009645</v>
      </c>
      <c r="I66" s="23">
        <f t="shared" si="3"/>
        <v>817.27989347153243</v>
      </c>
      <c r="J66" s="23">
        <f t="shared" si="3"/>
        <v>3397.7162801410777</v>
      </c>
      <c r="K66" s="23">
        <f t="shared" si="3"/>
        <v>1289.1554106384508</v>
      </c>
      <c r="L66" s="23">
        <f t="shared" si="3"/>
        <v>1624.994742676168</v>
      </c>
      <c r="M66" s="23">
        <f t="shared" si="3"/>
        <v>590.90717915496998</v>
      </c>
      <c r="N66" s="23">
        <f t="shared" si="3"/>
        <v>811.96597998992308</v>
      </c>
      <c r="O66" s="23">
        <f t="shared" si="3"/>
        <v>9748.9056733606849</v>
      </c>
      <c r="P66" s="23">
        <f t="shared" si="3"/>
        <v>7951.7401338803702</v>
      </c>
      <c r="Q66" s="23">
        <f t="shared" si="3"/>
        <v>1921.5111149499749</v>
      </c>
      <c r="R66" s="23">
        <f t="shared" si="3"/>
        <v>9938.0809933059809</v>
      </c>
      <c r="S66" s="23">
        <f t="shared" si="3"/>
        <v>2807.8718836824301</v>
      </c>
      <c r="T66" s="23">
        <f t="shared" si="3"/>
        <v>12633.29791117829</v>
      </c>
      <c r="U66" s="23">
        <f t="shared" si="3"/>
        <v>9095.2943151227246</v>
      </c>
      <c r="V66" s="23">
        <f t="shared" si="3"/>
        <v>6172.6419002375287</v>
      </c>
      <c r="W66" s="23">
        <f t="shared" si="3"/>
        <v>16360.476827179156</v>
      </c>
      <c r="X66" s="23">
        <f t="shared" si="3"/>
        <v>9110.1732728712286</v>
      </c>
      <c r="Y66" s="23">
        <f t="shared" si="3"/>
        <v>14497.418760526883</v>
      </c>
      <c r="Z66" s="23">
        <f t="shared" si="3"/>
        <v>11822.394713884691</v>
      </c>
      <c r="AA66" s="23">
        <f t="shared" si="3"/>
        <v>13787.479919383857</v>
      </c>
      <c r="AB66" s="23">
        <f t="shared" si="3"/>
        <v>0</v>
      </c>
      <c r="AC66" s="23">
        <f t="shared" si="3"/>
        <v>0</v>
      </c>
      <c r="AD66" s="23">
        <f t="shared" si="2"/>
        <v>220580.54862160803</v>
      </c>
    </row>
    <row r="69" spans="2:59" x14ac:dyDescent="0.3">
      <c r="B69" s="3" t="str">
        <f>+B37</f>
        <v>01 al 31 marzo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5">
        <v>1.0627826963218887</v>
      </c>
      <c r="D71" s="5">
        <v>3.1883480889656663</v>
      </c>
      <c r="E71" s="5">
        <v>21.255653926437777</v>
      </c>
      <c r="F71" s="5">
        <v>5.3139134816094442</v>
      </c>
      <c r="G71" s="5">
        <v>28.695132800690995</v>
      </c>
      <c r="H71" s="5">
        <v>462.31047290002164</v>
      </c>
      <c r="I71" s="5">
        <v>15.941740444828332</v>
      </c>
      <c r="J71" s="5">
        <v>11.690609659540776</v>
      </c>
      <c r="K71" s="5">
        <v>36.134611674944225</v>
      </c>
      <c r="L71" s="5">
        <v>35.071828978622328</v>
      </c>
      <c r="M71" s="5">
        <v>23.381219319081552</v>
      </c>
      <c r="N71" s="5">
        <v>19.130088533793998</v>
      </c>
      <c r="O71" s="5">
        <v>63.766961779313327</v>
      </c>
      <c r="P71" s="5">
        <v>5.3139134816094442</v>
      </c>
      <c r="Q71" s="5">
        <v>0</v>
      </c>
      <c r="R71" s="5">
        <v>3.1883480889656663</v>
      </c>
      <c r="S71" s="5">
        <v>12.753392355862665</v>
      </c>
      <c r="T71" s="5">
        <v>10.627826963218888</v>
      </c>
      <c r="U71" s="6">
        <v>1.0627826963218887</v>
      </c>
      <c r="V71" s="6">
        <v>3.1883480889656663</v>
      </c>
      <c r="W71" s="6">
        <v>17.004523141150219</v>
      </c>
      <c r="X71" s="6">
        <v>6.3766961779313327</v>
      </c>
      <c r="Y71" s="6">
        <v>1.0627826963218887</v>
      </c>
      <c r="Z71" s="6">
        <v>1.0627826963218887</v>
      </c>
      <c r="AA71" s="6">
        <v>6.3766961779313327</v>
      </c>
      <c r="AB71" s="6"/>
      <c r="AC71" s="6"/>
      <c r="AD71" s="22">
        <f>SUM(C71:AC71)</f>
        <v>794.96145684877274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5">
        <v>1.0627826963218887</v>
      </c>
      <c r="D72" s="5">
        <v>2.1255653926437774</v>
      </c>
      <c r="E72" s="5">
        <v>2.1255653926437774</v>
      </c>
      <c r="F72" s="5">
        <v>6.3766961779313327</v>
      </c>
      <c r="G72" s="5">
        <v>7.4394788742532221</v>
      </c>
      <c r="H72" s="5">
        <v>124.34557546966099</v>
      </c>
      <c r="I72" s="5">
        <v>20.192871230115887</v>
      </c>
      <c r="J72" s="5">
        <v>15.941740444828332</v>
      </c>
      <c r="K72" s="5">
        <v>25.506784711725331</v>
      </c>
      <c r="L72" s="5">
        <v>15.941740444828332</v>
      </c>
      <c r="M72" s="5">
        <v>21.255653926437777</v>
      </c>
      <c r="N72" s="5">
        <v>69.080875260922767</v>
      </c>
      <c r="O72" s="5">
        <v>21.255653926437777</v>
      </c>
      <c r="P72" s="5">
        <v>15.941740444828332</v>
      </c>
      <c r="Q72" s="5">
        <v>21.255653926437777</v>
      </c>
      <c r="R72" s="5">
        <v>13.816175052184553</v>
      </c>
      <c r="S72" s="5">
        <v>2.1255653926437774</v>
      </c>
      <c r="T72" s="5">
        <v>3.1883480889656663</v>
      </c>
      <c r="U72" s="6">
        <v>0</v>
      </c>
      <c r="V72" s="6">
        <v>0</v>
      </c>
      <c r="W72" s="6">
        <v>2.1255653926437774</v>
      </c>
      <c r="X72" s="6">
        <v>2.1255653926437774</v>
      </c>
      <c r="Y72" s="6">
        <v>4.2511307852875548</v>
      </c>
      <c r="Z72" s="6">
        <v>5.3139134816094442</v>
      </c>
      <c r="AA72" s="6">
        <v>7.4394788742532221</v>
      </c>
      <c r="AB72" s="6"/>
      <c r="AC72" s="6"/>
      <c r="AD72" s="22">
        <f t="shared" ref="AD72:AD97" si="4">SUM(C72:AC72)</f>
        <v>410.23412078024904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5">
        <v>23.381219319081552</v>
      </c>
      <c r="D73" s="5">
        <v>1.0627826963218887</v>
      </c>
      <c r="E73" s="5">
        <v>0</v>
      </c>
      <c r="F73" s="5">
        <v>11.690609659540776</v>
      </c>
      <c r="G73" s="5">
        <v>6.3766961779313327</v>
      </c>
      <c r="H73" s="5">
        <v>105.21548693586701</v>
      </c>
      <c r="I73" s="5">
        <v>41.448525156553657</v>
      </c>
      <c r="J73" s="5">
        <v>27.632350104369106</v>
      </c>
      <c r="K73" s="5">
        <v>8.5022615705751097</v>
      </c>
      <c r="L73" s="5">
        <v>13.816175052184553</v>
      </c>
      <c r="M73" s="5">
        <v>37.197394371266107</v>
      </c>
      <c r="N73" s="5">
        <v>40.385742460231775</v>
      </c>
      <c r="O73" s="5">
        <v>49.950786727128772</v>
      </c>
      <c r="P73" s="5">
        <v>0</v>
      </c>
      <c r="Q73" s="5">
        <v>2.1255653926437774</v>
      </c>
      <c r="R73" s="5">
        <v>1.0627826963218887</v>
      </c>
      <c r="S73" s="5">
        <v>1.0627826963218887</v>
      </c>
      <c r="T73" s="5">
        <v>7.4394788742532221</v>
      </c>
      <c r="U73" s="6">
        <v>0</v>
      </c>
      <c r="V73" s="6">
        <v>0</v>
      </c>
      <c r="W73" s="6">
        <v>22.318436622759666</v>
      </c>
      <c r="X73" s="6">
        <v>0</v>
      </c>
      <c r="Y73" s="6">
        <v>1.0627826963218887</v>
      </c>
      <c r="Z73" s="6">
        <v>4.2511307852875548</v>
      </c>
      <c r="AA73" s="6">
        <v>4.2511307852875548</v>
      </c>
      <c r="AB73" s="6"/>
      <c r="AC73" s="6"/>
      <c r="AD73" s="22">
        <f t="shared" si="4"/>
        <v>410.2341207802491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5">
        <v>4.2511307852875548</v>
      </c>
      <c r="D74" s="5">
        <v>1.0627826963218887</v>
      </c>
      <c r="E74" s="5">
        <v>2.1255653926437774</v>
      </c>
      <c r="F74" s="5">
        <v>1.0627826963218887</v>
      </c>
      <c r="G74" s="5">
        <v>0</v>
      </c>
      <c r="H74" s="5">
        <v>43.574090549197443</v>
      </c>
      <c r="I74" s="5">
        <v>23.381219319081552</v>
      </c>
      <c r="J74" s="5">
        <v>6.3766961779313327</v>
      </c>
      <c r="K74" s="5">
        <v>20.192871230115887</v>
      </c>
      <c r="L74" s="5">
        <v>40.385742460231775</v>
      </c>
      <c r="M74" s="5">
        <v>2.1255653926437774</v>
      </c>
      <c r="N74" s="5">
        <v>21.255653926437777</v>
      </c>
      <c r="O74" s="5">
        <v>20.192871230115887</v>
      </c>
      <c r="P74" s="5">
        <v>0</v>
      </c>
      <c r="Q74" s="5">
        <v>0</v>
      </c>
      <c r="R74" s="5">
        <v>0</v>
      </c>
      <c r="S74" s="5">
        <v>13.816175052184553</v>
      </c>
      <c r="T74" s="5">
        <v>36.134611674944225</v>
      </c>
      <c r="U74" s="6">
        <v>37.197394371266107</v>
      </c>
      <c r="V74" s="6">
        <v>0</v>
      </c>
      <c r="W74" s="6">
        <v>1.0627826963218887</v>
      </c>
      <c r="X74" s="6">
        <v>3.1883480889656663</v>
      </c>
      <c r="Y74" s="6">
        <v>1.0627826963218887</v>
      </c>
      <c r="Z74" s="6">
        <v>2.1255653926437774</v>
      </c>
      <c r="AA74" s="6">
        <v>2.1255653926437774</v>
      </c>
      <c r="AB74" s="6"/>
      <c r="AC74" s="6"/>
      <c r="AD74" s="22">
        <f t="shared" si="4"/>
        <v>282.70019722162237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5">
        <v>38.260177067587996</v>
      </c>
      <c r="D75" s="5">
        <v>11.690609659540776</v>
      </c>
      <c r="E75" s="5">
        <v>6.3766961779313327</v>
      </c>
      <c r="F75" s="5">
        <v>0</v>
      </c>
      <c r="G75" s="5">
        <v>0</v>
      </c>
      <c r="H75" s="5">
        <v>181.73584107104298</v>
      </c>
      <c r="I75" s="5">
        <v>11.690609659540776</v>
      </c>
      <c r="J75" s="5">
        <v>13.816175052184553</v>
      </c>
      <c r="K75" s="5">
        <v>49.950786727128772</v>
      </c>
      <c r="L75" s="5">
        <v>31.883480889656663</v>
      </c>
      <c r="M75" s="5">
        <v>8.5022615705751097</v>
      </c>
      <c r="N75" s="5">
        <v>41.448525156553657</v>
      </c>
      <c r="O75" s="5">
        <v>34.009046282300439</v>
      </c>
      <c r="P75" s="5">
        <v>3.1883480889656663</v>
      </c>
      <c r="Q75" s="5">
        <v>9.565044266896999</v>
      </c>
      <c r="R75" s="5">
        <v>11.690609659540776</v>
      </c>
      <c r="S75" s="5">
        <v>4.2511307852875548</v>
      </c>
      <c r="T75" s="5">
        <v>19.130088533793998</v>
      </c>
      <c r="U75" s="6">
        <v>1.0627826963218887</v>
      </c>
      <c r="V75" s="6">
        <v>0</v>
      </c>
      <c r="W75" s="6">
        <v>4.2511307852875548</v>
      </c>
      <c r="X75" s="6">
        <v>11.690609659540776</v>
      </c>
      <c r="Y75" s="6">
        <v>17.004523141150219</v>
      </c>
      <c r="Z75" s="6">
        <v>22.318436622759666</v>
      </c>
      <c r="AA75" s="6">
        <v>7.4394788742532221</v>
      </c>
      <c r="AB75" s="6"/>
      <c r="AC75" s="6"/>
      <c r="AD75" s="22">
        <f t="shared" si="4"/>
        <v>540.95639242784148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5">
        <v>367.72281292737352</v>
      </c>
      <c r="D76" s="5">
        <v>111.59218311379833</v>
      </c>
      <c r="E76" s="5">
        <v>136.03618512920175</v>
      </c>
      <c r="F76" s="5">
        <v>26.56956740804722</v>
      </c>
      <c r="G76" s="5">
        <v>148.78957748506443</v>
      </c>
      <c r="H76" s="5">
        <v>218.9332354423091</v>
      </c>
      <c r="I76" s="5">
        <v>11.690609659540776</v>
      </c>
      <c r="J76" s="5">
        <v>23.381219319081552</v>
      </c>
      <c r="K76" s="5">
        <v>174.29636219678977</v>
      </c>
      <c r="L76" s="5">
        <v>78.645919527819771</v>
      </c>
      <c r="M76" s="5">
        <v>56.327482905060101</v>
      </c>
      <c r="N76" s="5">
        <v>81.834267616785439</v>
      </c>
      <c r="O76" s="5">
        <v>95.650442668969987</v>
      </c>
      <c r="P76" s="5">
        <v>145.60122939609877</v>
      </c>
      <c r="Q76" s="5">
        <v>106.27826963218888</v>
      </c>
      <c r="R76" s="5">
        <v>560.0864809616354</v>
      </c>
      <c r="S76" s="5">
        <v>123.28279277333911</v>
      </c>
      <c r="T76" s="5">
        <v>967.13225365291885</v>
      </c>
      <c r="U76" s="6">
        <v>840.66111279061397</v>
      </c>
      <c r="V76" s="6">
        <v>621.7278773483049</v>
      </c>
      <c r="W76" s="6">
        <v>2330.6824530339022</v>
      </c>
      <c r="X76" s="6">
        <v>1167.9981832577557</v>
      </c>
      <c r="Y76" s="6">
        <v>1640.9364831209962</v>
      </c>
      <c r="Z76" s="6">
        <v>1380.5547225221335</v>
      </c>
      <c r="AA76" s="6">
        <v>1787.6004952134169</v>
      </c>
      <c r="AB76" s="6"/>
      <c r="AC76" s="6"/>
      <c r="AD76" s="22">
        <f t="shared" si="4"/>
        <v>13204.012219103148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5">
        <v>13.816175052184553</v>
      </c>
      <c r="D77" s="5">
        <v>17.004523141150219</v>
      </c>
      <c r="E77" s="5">
        <v>25.506784711725331</v>
      </c>
      <c r="F77" s="5">
        <v>18.067305837472112</v>
      </c>
      <c r="G77" s="5">
        <v>22.318436622759666</v>
      </c>
      <c r="H77" s="5">
        <v>22.318436622759666</v>
      </c>
      <c r="I77" s="5">
        <v>0</v>
      </c>
      <c r="J77" s="5">
        <v>4.2511307852875548</v>
      </c>
      <c r="K77" s="5">
        <v>11.690609659540776</v>
      </c>
      <c r="L77" s="5">
        <v>2.1255653926437774</v>
      </c>
      <c r="M77" s="5">
        <v>3.1883480889656663</v>
      </c>
      <c r="N77" s="5">
        <v>26.56956740804722</v>
      </c>
      <c r="O77" s="5">
        <v>1.0627826963218887</v>
      </c>
      <c r="P77" s="5">
        <v>0</v>
      </c>
      <c r="Q77" s="5">
        <v>0</v>
      </c>
      <c r="R77" s="5">
        <v>2.1255653926437774</v>
      </c>
      <c r="S77" s="5">
        <v>1.0627826963218887</v>
      </c>
      <c r="T77" s="5">
        <v>23.381219319081552</v>
      </c>
      <c r="U77" s="6">
        <v>17.004523141150219</v>
      </c>
      <c r="V77" s="6">
        <v>0</v>
      </c>
      <c r="W77" s="6">
        <v>9.565044266896999</v>
      </c>
      <c r="X77" s="6">
        <v>1.0627826963218887</v>
      </c>
      <c r="Y77" s="6">
        <v>40.385742460231775</v>
      </c>
      <c r="Z77" s="6">
        <v>11.690609659540776</v>
      </c>
      <c r="AA77" s="6">
        <v>20.192871230115887</v>
      </c>
      <c r="AB77" s="6"/>
      <c r="AC77" s="6"/>
      <c r="AD77" s="22">
        <f t="shared" si="4"/>
        <v>294.39080688116314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5">
        <v>21.255653926437777</v>
      </c>
      <c r="D78" s="5">
        <v>18.067305837472112</v>
      </c>
      <c r="E78" s="5">
        <v>42.511307852875554</v>
      </c>
      <c r="F78" s="5">
        <v>4.2511307852875548</v>
      </c>
      <c r="G78" s="5">
        <v>34.009046282300439</v>
      </c>
      <c r="H78" s="5">
        <v>63.766961779313327</v>
      </c>
      <c r="I78" s="5">
        <v>1.0627826963218887</v>
      </c>
      <c r="J78" s="5">
        <v>0</v>
      </c>
      <c r="K78" s="5">
        <v>7.4394788742532221</v>
      </c>
      <c r="L78" s="5">
        <v>12.753392355862665</v>
      </c>
      <c r="M78" s="5">
        <v>2.1255653926437774</v>
      </c>
      <c r="N78" s="5">
        <v>17.004523141150219</v>
      </c>
      <c r="O78" s="5">
        <v>28.695132800690995</v>
      </c>
      <c r="P78" s="5">
        <v>2.1255653926437774</v>
      </c>
      <c r="Q78" s="5">
        <v>2.1255653926437774</v>
      </c>
      <c r="R78" s="5">
        <v>4.2511307852875548</v>
      </c>
      <c r="S78" s="5">
        <v>8.5022615705751097</v>
      </c>
      <c r="T78" s="5">
        <v>3.1883480889656663</v>
      </c>
      <c r="U78" s="6">
        <v>21.255653926437777</v>
      </c>
      <c r="V78" s="6">
        <v>1.0627826963218887</v>
      </c>
      <c r="W78" s="6">
        <v>15.941740444828332</v>
      </c>
      <c r="X78" s="6">
        <v>29.757915497012888</v>
      </c>
      <c r="Y78" s="6">
        <v>27.632350104369106</v>
      </c>
      <c r="Z78" s="6">
        <v>51.013569423450662</v>
      </c>
      <c r="AA78" s="6">
        <v>4.2511307852875548</v>
      </c>
      <c r="AB78" s="6"/>
      <c r="AC78" s="6"/>
      <c r="AD78" s="22">
        <f t="shared" si="4"/>
        <v>424.05029583243362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5">
        <v>99.901573454257544</v>
      </c>
      <c r="D79" s="5">
        <v>9.565044266896999</v>
      </c>
      <c r="E79" s="5">
        <v>25.506784711725331</v>
      </c>
      <c r="F79" s="5">
        <v>27.632350104369106</v>
      </c>
      <c r="G79" s="5">
        <v>71.206440653566546</v>
      </c>
      <c r="H79" s="5">
        <v>245.50280285035632</v>
      </c>
      <c r="I79" s="5">
        <v>11.690609659540776</v>
      </c>
      <c r="J79" s="5">
        <v>18.067305837472112</v>
      </c>
      <c r="K79" s="5">
        <v>1.0627826963218887</v>
      </c>
      <c r="L79" s="5">
        <v>0</v>
      </c>
      <c r="M79" s="5">
        <v>20.192871230115887</v>
      </c>
      <c r="N79" s="5">
        <v>19.130088533793998</v>
      </c>
      <c r="O79" s="5">
        <v>8.5022615705751097</v>
      </c>
      <c r="P79" s="5">
        <v>7.4394788742532221</v>
      </c>
      <c r="Q79" s="5">
        <v>1.0627826963218887</v>
      </c>
      <c r="R79" s="5">
        <v>12.753392355862665</v>
      </c>
      <c r="S79" s="5">
        <v>12.753392355862665</v>
      </c>
      <c r="T79" s="5">
        <v>24.444002015403441</v>
      </c>
      <c r="U79" s="6">
        <v>28.695132800690995</v>
      </c>
      <c r="V79" s="6">
        <v>4.2511307852875548</v>
      </c>
      <c r="W79" s="6">
        <v>9.565044266896999</v>
      </c>
      <c r="X79" s="6">
        <v>43.574090549197443</v>
      </c>
      <c r="Y79" s="6">
        <v>11.690609659540776</v>
      </c>
      <c r="Z79" s="6">
        <v>36.134611674944225</v>
      </c>
      <c r="AA79" s="6">
        <v>24.444002015403441</v>
      </c>
      <c r="AB79" s="6"/>
      <c r="AC79" s="6"/>
      <c r="AD79" s="22">
        <f t="shared" si="4"/>
        <v>774.76858561865674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5">
        <v>26.56956740804722</v>
      </c>
      <c r="D80" s="5">
        <v>14.878957748506444</v>
      </c>
      <c r="E80" s="5">
        <v>17.004523141150219</v>
      </c>
      <c r="F80" s="5">
        <v>30.820698193334778</v>
      </c>
      <c r="G80" s="5">
        <v>35.071828978622328</v>
      </c>
      <c r="H80" s="5">
        <v>146.66401209242065</v>
      </c>
      <c r="I80" s="5">
        <v>1.0627826963218887</v>
      </c>
      <c r="J80" s="5">
        <v>12.753392355862665</v>
      </c>
      <c r="K80" s="5">
        <v>2.1255653926437774</v>
      </c>
      <c r="L80" s="5">
        <v>3.1883480889656663</v>
      </c>
      <c r="M80" s="5">
        <v>13.816175052184553</v>
      </c>
      <c r="N80" s="5">
        <v>57.390265601381991</v>
      </c>
      <c r="O80" s="5">
        <v>20.192871230115887</v>
      </c>
      <c r="P80" s="5">
        <v>3.1883480889656663</v>
      </c>
      <c r="Q80" s="5">
        <v>1.0627826963218887</v>
      </c>
      <c r="R80" s="5">
        <v>38.260177067587996</v>
      </c>
      <c r="S80" s="5">
        <v>2.1255653926437774</v>
      </c>
      <c r="T80" s="5">
        <v>21.255653926437777</v>
      </c>
      <c r="U80" s="6">
        <v>6.3766961779313327</v>
      </c>
      <c r="V80" s="6">
        <v>1.0627826963218887</v>
      </c>
      <c r="W80" s="6">
        <v>13.816175052184553</v>
      </c>
      <c r="X80" s="6">
        <v>12.753392355862665</v>
      </c>
      <c r="Y80" s="6">
        <v>24.444002015403441</v>
      </c>
      <c r="Z80" s="6">
        <v>57.390265601381991</v>
      </c>
      <c r="AA80" s="6">
        <v>62.704179082991438</v>
      </c>
      <c r="AB80" s="6"/>
      <c r="AC80" s="6"/>
      <c r="AD80" s="22">
        <f t="shared" si="4"/>
        <v>625.97900813359252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5">
        <v>27.632350104369106</v>
      </c>
      <c r="D81" s="5">
        <v>2.1255653926437774</v>
      </c>
      <c r="E81" s="5">
        <v>25.506784711725331</v>
      </c>
      <c r="F81" s="5">
        <v>1.0627826963218887</v>
      </c>
      <c r="G81" s="5">
        <v>12.753392355862665</v>
      </c>
      <c r="H81" s="5">
        <v>76.520354135175992</v>
      </c>
      <c r="I81" s="5">
        <v>0</v>
      </c>
      <c r="J81" s="5">
        <v>1.0627826963218887</v>
      </c>
      <c r="K81" s="5">
        <v>6.3766961779313327</v>
      </c>
      <c r="L81" s="5">
        <v>14.878957748506444</v>
      </c>
      <c r="M81" s="5">
        <v>2.1255653926437774</v>
      </c>
      <c r="N81" s="5">
        <v>4.2511307852875548</v>
      </c>
      <c r="O81" s="5">
        <v>15.941740444828332</v>
      </c>
      <c r="P81" s="5">
        <v>9.565044266896999</v>
      </c>
      <c r="Q81" s="5">
        <v>1.0627826963218887</v>
      </c>
      <c r="R81" s="5">
        <v>2.1255653926437774</v>
      </c>
      <c r="S81" s="5">
        <v>7.4394788742532221</v>
      </c>
      <c r="T81" s="5">
        <v>1.0627826963218887</v>
      </c>
      <c r="U81" s="6">
        <v>4.2511307852875548</v>
      </c>
      <c r="V81" s="6">
        <v>6.3766961779313327</v>
      </c>
      <c r="W81" s="6">
        <v>3.1883480889656663</v>
      </c>
      <c r="X81" s="6">
        <v>7.4394788742532221</v>
      </c>
      <c r="Y81" s="6">
        <v>18.067305837472112</v>
      </c>
      <c r="Z81" s="6">
        <v>12.753392355862665</v>
      </c>
      <c r="AA81" s="6">
        <v>32.946263585978549</v>
      </c>
      <c r="AB81" s="6"/>
      <c r="AC81" s="6"/>
      <c r="AD81" s="22">
        <f t="shared" si="4"/>
        <v>296.51637227380689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5">
        <v>18.067305837472112</v>
      </c>
      <c r="D82" s="5">
        <v>52.076352119772551</v>
      </c>
      <c r="E82" s="5">
        <v>48.888004030806883</v>
      </c>
      <c r="F82" s="5">
        <v>22.318436622759666</v>
      </c>
      <c r="G82" s="5">
        <v>55.264700208738212</v>
      </c>
      <c r="H82" s="5">
        <v>110.52940041747642</v>
      </c>
      <c r="I82" s="5">
        <v>22.318436622759666</v>
      </c>
      <c r="J82" s="5">
        <v>15.941740444828332</v>
      </c>
      <c r="K82" s="5">
        <v>23.381219319081552</v>
      </c>
      <c r="L82" s="5">
        <v>68.018092564600877</v>
      </c>
      <c r="M82" s="5">
        <v>2.1255653926437774</v>
      </c>
      <c r="N82" s="5">
        <v>0</v>
      </c>
      <c r="O82" s="5">
        <v>19.130088533793998</v>
      </c>
      <c r="P82" s="5">
        <v>6.3766961779313327</v>
      </c>
      <c r="Q82" s="5">
        <v>0</v>
      </c>
      <c r="R82" s="5">
        <v>51.013569423450662</v>
      </c>
      <c r="S82" s="5">
        <v>7.4394788742532221</v>
      </c>
      <c r="T82" s="5">
        <v>15.941740444828332</v>
      </c>
      <c r="U82" s="6">
        <v>32.946263585978549</v>
      </c>
      <c r="V82" s="6">
        <v>6.3766961779313327</v>
      </c>
      <c r="W82" s="6">
        <v>58.45304829770388</v>
      </c>
      <c r="X82" s="6">
        <v>11.690609659540776</v>
      </c>
      <c r="Y82" s="6">
        <v>21.255653926437777</v>
      </c>
      <c r="Z82" s="6">
        <v>14.878957748506444</v>
      </c>
      <c r="AA82" s="6">
        <v>18.067305837472112</v>
      </c>
      <c r="AB82" s="6"/>
      <c r="AC82" s="6"/>
      <c r="AD82" s="22">
        <f t="shared" si="4"/>
        <v>702.49936226876832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5">
        <v>41.448525156553657</v>
      </c>
      <c r="D83" s="5">
        <v>8.5022615705751097</v>
      </c>
      <c r="E83" s="5">
        <v>53.13913481609444</v>
      </c>
      <c r="F83" s="5">
        <v>23.381219319081552</v>
      </c>
      <c r="G83" s="5">
        <v>44.636873245519332</v>
      </c>
      <c r="H83" s="5">
        <v>114.78053120276398</v>
      </c>
      <c r="I83" s="5">
        <v>6.3766961779313327</v>
      </c>
      <c r="J83" s="5">
        <v>19.130088533793998</v>
      </c>
      <c r="K83" s="5">
        <v>5.3139134816094442</v>
      </c>
      <c r="L83" s="5">
        <v>32.946263585978549</v>
      </c>
      <c r="M83" s="5">
        <v>32.946263585978549</v>
      </c>
      <c r="N83" s="5">
        <v>8.5022615705751097</v>
      </c>
      <c r="O83" s="5">
        <v>2.1255653926437774</v>
      </c>
      <c r="P83" s="5">
        <v>66.955309868278988</v>
      </c>
      <c r="Q83" s="5">
        <v>30.820698193334778</v>
      </c>
      <c r="R83" s="5">
        <v>111.59218311379833</v>
      </c>
      <c r="S83" s="5">
        <v>47.825221334484993</v>
      </c>
      <c r="T83" s="5">
        <v>168.98244871518031</v>
      </c>
      <c r="U83" s="6">
        <v>185.98697185633054</v>
      </c>
      <c r="V83" s="6">
        <v>72.269223349888449</v>
      </c>
      <c r="W83" s="6">
        <v>261.44454329518464</v>
      </c>
      <c r="X83" s="6">
        <v>108.40383502483266</v>
      </c>
      <c r="Y83" s="6">
        <v>322.0231569855323</v>
      </c>
      <c r="Z83" s="6">
        <v>185.98697185633054</v>
      </c>
      <c r="AA83" s="6">
        <v>208.3054084790902</v>
      </c>
      <c r="AB83" s="6"/>
      <c r="AC83" s="6"/>
      <c r="AD83" s="22">
        <f t="shared" si="4"/>
        <v>2163.8255697113659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5">
        <v>5.3139134816094442</v>
      </c>
      <c r="D84" s="5">
        <v>23.381219319081552</v>
      </c>
      <c r="E84" s="5">
        <v>1.0627826963218887</v>
      </c>
      <c r="F84" s="5">
        <v>1.0627826963218887</v>
      </c>
      <c r="G84" s="5">
        <v>1.0627826963218887</v>
      </c>
      <c r="H84" s="5">
        <v>155.16627366299576</v>
      </c>
      <c r="I84" s="5">
        <v>0</v>
      </c>
      <c r="J84" s="5">
        <v>0</v>
      </c>
      <c r="K84" s="5">
        <v>5.3139134816094442</v>
      </c>
      <c r="L84" s="5">
        <v>3.1883480889656663</v>
      </c>
      <c r="M84" s="5">
        <v>2.1255653926437774</v>
      </c>
      <c r="N84" s="5">
        <v>3.1883480889656663</v>
      </c>
      <c r="O84" s="5">
        <v>53.13913481609444</v>
      </c>
      <c r="P84" s="5">
        <v>0</v>
      </c>
      <c r="Q84" s="5">
        <v>51.013569423450662</v>
      </c>
      <c r="R84" s="5">
        <v>114.78053120276398</v>
      </c>
      <c r="S84" s="5">
        <v>17.004523141150219</v>
      </c>
      <c r="T84" s="5">
        <v>134.97340243287988</v>
      </c>
      <c r="U84" s="6">
        <v>79.708702224141661</v>
      </c>
      <c r="V84" s="6">
        <v>36.134611674944225</v>
      </c>
      <c r="W84" s="6">
        <v>245.50280285035632</v>
      </c>
      <c r="X84" s="6">
        <v>126.47114086230476</v>
      </c>
      <c r="Y84" s="6">
        <v>124.34557546966099</v>
      </c>
      <c r="Z84" s="6">
        <v>200.86592960483696</v>
      </c>
      <c r="AA84" s="6">
        <v>141.35009861081122</v>
      </c>
      <c r="AB84" s="6"/>
      <c r="AC84" s="6"/>
      <c r="AD84" s="22">
        <f t="shared" si="4"/>
        <v>1526.1559519182326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5">
        <v>1.0627826963218887</v>
      </c>
      <c r="D85" s="5">
        <v>20.192871230115887</v>
      </c>
      <c r="E85" s="5">
        <v>3.1883480889656663</v>
      </c>
      <c r="F85" s="5">
        <v>1.0627826963218887</v>
      </c>
      <c r="G85" s="5">
        <v>12.753392355862665</v>
      </c>
      <c r="H85" s="5">
        <v>72.269223349888449</v>
      </c>
      <c r="I85" s="5">
        <v>1.0627826963218887</v>
      </c>
      <c r="J85" s="5">
        <v>0</v>
      </c>
      <c r="K85" s="5">
        <v>2.1255653926437774</v>
      </c>
      <c r="L85" s="5">
        <v>1.0627826963218887</v>
      </c>
      <c r="M85" s="5">
        <v>1.0627826963218887</v>
      </c>
      <c r="N85" s="5">
        <v>9.565044266896999</v>
      </c>
      <c r="O85" s="5">
        <v>35.071828978622328</v>
      </c>
      <c r="P85" s="5">
        <v>64.829744475635223</v>
      </c>
      <c r="Q85" s="5">
        <v>0</v>
      </c>
      <c r="R85" s="5">
        <v>7.4394788742532221</v>
      </c>
      <c r="S85" s="5">
        <v>3.1883480889656663</v>
      </c>
      <c r="T85" s="5">
        <v>47.825221334484993</v>
      </c>
      <c r="U85" s="6">
        <v>10.627826963218888</v>
      </c>
      <c r="V85" s="6">
        <v>1.0627826963218887</v>
      </c>
      <c r="W85" s="6">
        <v>36.134611674944225</v>
      </c>
      <c r="X85" s="6">
        <v>19.130088533793998</v>
      </c>
      <c r="Y85" s="6">
        <v>88.210963794716776</v>
      </c>
      <c r="Z85" s="6">
        <v>35.071828978622328</v>
      </c>
      <c r="AA85" s="6">
        <v>34.009046282300439</v>
      </c>
      <c r="AB85" s="6"/>
      <c r="AC85" s="6"/>
      <c r="AD85" s="22">
        <f t="shared" si="4"/>
        <v>508.01012884186275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5">
        <v>2.1255653926437774</v>
      </c>
      <c r="D86" s="5">
        <v>12.753392355862665</v>
      </c>
      <c r="E86" s="5">
        <v>6.3766961779313327</v>
      </c>
      <c r="F86" s="5">
        <v>4.2511307852875548</v>
      </c>
      <c r="G86" s="5">
        <v>29.757915497012888</v>
      </c>
      <c r="H86" s="5">
        <v>640.85796588209894</v>
      </c>
      <c r="I86" s="5">
        <v>2.1255653926437774</v>
      </c>
      <c r="J86" s="5">
        <v>23.381219319081552</v>
      </c>
      <c r="K86" s="5">
        <v>20.192871230115887</v>
      </c>
      <c r="L86" s="5">
        <v>34.009046282300439</v>
      </c>
      <c r="M86" s="5">
        <v>3.1883480889656663</v>
      </c>
      <c r="N86" s="5">
        <v>31.883480889656663</v>
      </c>
      <c r="O86" s="5">
        <v>198.74036421219321</v>
      </c>
      <c r="P86" s="5">
        <v>149.8523601813863</v>
      </c>
      <c r="Q86" s="5">
        <v>4.2511307852875548</v>
      </c>
      <c r="R86" s="5">
        <v>12.753392355862665</v>
      </c>
      <c r="S86" s="5">
        <v>8.5022615705751097</v>
      </c>
      <c r="T86" s="5">
        <v>156.22905635931764</v>
      </c>
      <c r="U86" s="6">
        <v>22.318436622759666</v>
      </c>
      <c r="V86" s="6">
        <v>48.888004030806883</v>
      </c>
      <c r="W86" s="6">
        <v>68.018092564600877</v>
      </c>
      <c r="X86" s="6">
        <v>80.77148492046355</v>
      </c>
      <c r="Y86" s="6">
        <v>68.018092564600877</v>
      </c>
      <c r="Z86" s="6">
        <v>136.03618512920175</v>
      </c>
      <c r="AA86" s="6">
        <v>207.2426257827683</v>
      </c>
      <c r="AB86" s="6"/>
      <c r="AC86" s="6"/>
      <c r="AD86" s="22">
        <f t="shared" si="4"/>
        <v>1972.5246843734258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5">
        <v>11.690609659540776</v>
      </c>
      <c r="D87" s="5">
        <v>1.0627826963218887</v>
      </c>
      <c r="E87" s="5">
        <v>0</v>
      </c>
      <c r="F87" s="5">
        <v>5.3139134816094442</v>
      </c>
      <c r="G87" s="5">
        <v>11.690609659540776</v>
      </c>
      <c r="H87" s="5">
        <v>168.98244871518031</v>
      </c>
      <c r="I87" s="5">
        <v>1.0627826963218887</v>
      </c>
      <c r="J87" s="5">
        <v>12.753392355862665</v>
      </c>
      <c r="K87" s="5">
        <v>10.627826963218888</v>
      </c>
      <c r="L87" s="5">
        <v>19.130088533793998</v>
      </c>
      <c r="M87" s="5">
        <v>1.0627826963218887</v>
      </c>
      <c r="N87" s="5">
        <v>4.2511307852875548</v>
      </c>
      <c r="O87" s="5">
        <v>22.318436622759666</v>
      </c>
      <c r="P87" s="5">
        <v>11.690609659540776</v>
      </c>
      <c r="Q87" s="5">
        <v>6.3766961779313327</v>
      </c>
      <c r="R87" s="5">
        <v>13.816175052184553</v>
      </c>
      <c r="S87" s="5">
        <v>0</v>
      </c>
      <c r="T87" s="5">
        <v>46.762438638163104</v>
      </c>
      <c r="U87" s="5">
        <v>14.878957748506444</v>
      </c>
      <c r="V87" s="5">
        <v>22.318436622759666</v>
      </c>
      <c r="W87" s="5">
        <v>87.148181098394886</v>
      </c>
      <c r="X87" s="5">
        <v>69.080875260922767</v>
      </c>
      <c r="Y87" s="5">
        <v>60.578613690347666</v>
      </c>
      <c r="Z87" s="5">
        <v>69.080875260922767</v>
      </c>
      <c r="AA87" s="5">
        <v>108.40383502483266</v>
      </c>
      <c r="AB87" s="5"/>
      <c r="AC87" s="6"/>
      <c r="AD87" s="22">
        <f t="shared" si="4"/>
        <v>780.08249910026632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5">
        <v>6.3766961779313327</v>
      </c>
      <c r="D88" s="5">
        <v>10.627826963218888</v>
      </c>
      <c r="E88" s="5">
        <v>17.004523141150219</v>
      </c>
      <c r="F88" s="5">
        <v>23.381219319081552</v>
      </c>
      <c r="G88" s="5">
        <v>14.878957748506444</v>
      </c>
      <c r="H88" s="5">
        <v>1121.2357446195927</v>
      </c>
      <c r="I88" s="5">
        <v>8.5022615705751097</v>
      </c>
      <c r="J88" s="5">
        <v>5.3139134816094442</v>
      </c>
      <c r="K88" s="5">
        <v>24.444002015403441</v>
      </c>
      <c r="L88" s="5">
        <v>19.130088533793998</v>
      </c>
      <c r="M88" s="5">
        <v>3.1883480889656663</v>
      </c>
      <c r="N88" s="5">
        <v>17.004523141150219</v>
      </c>
      <c r="O88" s="5">
        <v>224.24714892391856</v>
      </c>
      <c r="P88" s="5">
        <v>115.84331389908589</v>
      </c>
      <c r="Q88" s="5">
        <v>28.695132800690995</v>
      </c>
      <c r="R88" s="5">
        <v>154.10349096667386</v>
      </c>
      <c r="S88" s="5">
        <v>29.757915497012888</v>
      </c>
      <c r="T88" s="5">
        <v>7.4394788742532221</v>
      </c>
      <c r="U88" s="6">
        <v>216.80767004966532</v>
      </c>
      <c r="V88" s="6">
        <v>54.20191751241633</v>
      </c>
      <c r="W88" s="6">
        <v>366.66003023105162</v>
      </c>
      <c r="X88" s="6">
        <v>166.85688332253653</v>
      </c>
      <c r="Y88" s="6">
        <v>158.35462175196145</v>
      </c>
      <c r="Z88" s="6">
        <v>192.36366803426188</v>
      </c>
      <c r="AA88" s="6">
        <v>266.75845677679405</v>
      </c>
      <c r="AB88" s="6"/>
      <c r="AC88" s="6"/>
      <c r="AD88" s="22">
        <f t="shared" si="4"/>
        <v>3253.177833441302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5">
        <v>5.3139134816094442</v>
      </c>
      <c r="D89" s="5">
        <v>0</v>
      </c>
      <c r="E89" s="5">
        <v>0</v>
      </c>
      <c r="F89" s="5">
        <v>20.192871230115887</v>
      </c>
      <c r="G89" s="5">
        <v>8.5022615705751097</v>
      </c>
      <c r="H89" s="5">
        <v>970.3206017418845</v>
      </c>
      <c r="I89" s="5">
        <v>23.381219319081552</v>
      </c>
      <c r="J89" s="5">
        <v>21.255653926437777</v>
      </c>
      <c r="K89" s="5">
        <v>41.448525156553657</v>
      </c>
      <c r="L89" s="5">
        <v>7.4394788742532221</v>
      </c>
      <c r="M89" s="5">
        <v>4.2511307852875548</v>
      </c>
      <c r="N89" s="5">
        <v>39.322959763909886</v>
      </c>
      <c r="O89" s="5">
        <v>283.76297991794434</v>
      </c>
      <c r="P89" s="5">
        <v>115.84331389908589</v>
      </c>
      <c r="Q89" s="5">
        <v>5.3139134816094442</v>
      </c>
      <c r="R89" s="5">
        <v>29.757915497012888</v>
      </c>
      <c r="S89" s="5">
        <v>9.565044266896999</v>
      </c>
      <c r="T89" s="5">
        <v>200.86592960483696</v>
      </c>
      <c r="U89" s="6">
        <v>9.565044266896999</v>
      </c>
      <c r="V89" s="6">
        <v>14.878957748506444</v>
      </c>
      <c r="W89" s="6">
        <v>74.394788742532214</v>
      </c>
      <c r="X89" s="6">
        <v>26.56956740804722</v>
      </c>
      <c r="Y89" s="6">
        <v>106.27826963218888</v>
      </c>
      <c r="Z89" s="6">
        <v>114.78053120276398</v>
      </c>
      <c r="AA89" s="6">
        <v>205.11706039012452</v>
      </c>
      <c r="AB89" s="6"/>
      <c r="AC89" s="6"/>
      <c r="AD89" s="22">
        <f t="shared" si="4"/>
        <v>2338.1219319081556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1.0627826963218887</v>
      </c>
      <c r="H90" s="5">
        <v>573.90265601381998</v>
      </c>
      <c r="I90" s="5">
        <v>3.1883480889656663</v>
      </c>
      <c r="J90" s="5">
        <v>6.3766961779313327</v>
      </c>
      <c r="K90" s="5">
        <v>4.2511307852875548</v>
      </c>
      <c r="L90" s="5">
        <v>0</v>
      </c>
      <c r="M90" s="5">
        <v>7.4394788742532221</v>
      </c>
      <c r="N90" s="5">
        <v>22.318436622759666</v>
      </c>
      <c r="O90" s="5">
        <v>80.77148492046355</v>
      </c>
      <c r="P90" s="5">
        <v>28.695132800690995</v>
      </c>
      <c r="Q90" s="5">
        <v>0</v>
      </c>
      <c r="R90" s="5">
        <v>48.888004030806883</v>
      </c>
      <c r="S90" s="5">
        <v>24.444002015403441</v>
      </c>
      <c r="T90" s="5">
        <v>56.327482905060101</v>
      </c>
      <c r="U90" s="6">
        <v>7.4394788742532221</v>
      </c>
      <c r="V90" s="6">
        <v>0</v>
      </c>
      <c r="W90" s="6">
        <v>94.587659972648098</v>
      </c>
      <c r="X90" s="6">
        <v>108.40383502483266</v>
      </c>
      <c r="Y90" s="6">
        <v>75.457571438854103</v>
      </c>
      <c r="Z90" s="6">
        <v>108.40383502483266</v>
      </c>
      <c r="AA90" s="6">
        <v>60.578613690347666</v>
      </c>
      <c r="AB90" s="6"/>
      <c r="AC90" s="6"/>
      <c r="AD90" s="22">
        <f t="shared" si="4"/>
        <v>1312.5366299575328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5">
        <v>1.0627826963218887</v>
      </c>
      <c r="D91" s="5">
        <v>2.1255653926437774</v>
      </c>
      <c r="E91" s="5">
        <v>7.4394788742532221</v>
      </c>
      <c r="F91" s="5">
        <v>2.1255653926437774</v>
      </c>
      <c r="G91" s="5">
        <v>8.5022615705751097</v>
      </c>
      <c r="H91" s="5">
        <v>2156.3860908371125</v>
      </c>
      <c r="I91" s="5">
        <v>9.565044266896999</v>
      </c>
      <c r="J91" s="5">
        <v>14.878957748506444</v>
      </c>
      <c r="K91" s="5">
        <v>39.322959763909886</v>
      </c>
      <c r="L91" s="5">
        <v>18.067305837472112</v>
      </c>
      <c r="M91" s="5">
        <v>10.627826963218888</v>
      </c>
      <c r="N91" s="5">
        <v>55.264700208738212</v>
      </c>
      <c r="O91" s="5">
        <v>420.86194774346802</v>
      </c>
      <c r="P91" s="5">
        <v>302.89306845173832</v>
      </c>
      <c r="Q91" s="5">
        <v>12.753392355862665</v>
      </c>
      <c r="R91" s="5">
        <v>52.076352119772551</v>
      </c>
      <c r="S91" s="5">
        <v>72.269223349888449</v>
      </c>
      <c r="T91" s="5">
        <v>299.7047203627726</v>
      </c>
      <c r="U91" s="6">
        <v>79.708702224141661</v>
      </c>
      <c r="V91" s="6">
        <v>108.40383502483266</v>
      </c>
      <c r="W91" s="6">
        <v>14.878957748506444</v>
      </c>
      <c r="X91" s="6">
        <v>71.206440653566546</v>
      </c>
      <c r="Y91" s="6">
        <v>219.99601813863094</v>
      </c>
      <c r="Z91" s="6">
        <v>330.52541855610741</v>
      </c>
      <c r="AA91" s="6">
        <v>522.88908659036929</v>
      </c>
      <c r="AB91" s="6"/>
      <c r="AC91" s="6"/>
      <c r="AD91" s="22">
        <f t="shared" si="4"/>
        <v>4833.53570287195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5">
        <v>25.506784711725331</v>
      </c>
      <c r="D92" s="5">
        <v>2.1255653926437774</v>
      </c>
      <c r="E92" s="5">
        <v>1.0627826963218887</v>
      </c>
      <c r="F92" s="5">
        <v>2.1255653926437774</v>
      </c>
      <c r="G92" s="5">
        <v>13.816175052184553</v>
      </c>
      <c r="H92" s="5">
        <v>1349.7340243287988</v>
      </c>
      <c r="I92" s="5">
        <v>2.1255653926437774</v>
      </c>
      <c r="J92" s="5">
        <v>36.134611674944225</v>
      </c>
      <c r="K92" s="5">
        <v>29.757915497012888</v>
      </c>
      <c r="L92" s="5">
        <v>10.627826963218888</v>
      </c>
      <c r="M92" s="5">
        <v>23.381219319081552</v>
      </c>
      <c r="N92" s="5">
        <v>14.878957748506444</v>
      </c>
      <c r="O92" s="5">
        <v>179.6102756783992</v>
      </c>
      <c r="P92" s="5">
        <v>184.92418916000864</v>
      </c>
      <c r="Q92" s="5">
        <v>27.632350104369106</v>
      </c>
      <c r="R92" s="5">
        <v>74.394788742532214</v>
      </c>
      <c r="S92" s="5">
        <v>76.520354135175992</v>
      </c>
      <c r="T92" s="5">
        <v>153.04070827035198</v>
      </c>
      <c r="U92" s="6">
        <v>30.820698193334778</v>
      </c>
      <c r="V92" s="6">
        <v>129.65948895127045</v>
      </c>
      <c r="W92" s="6">
        <v>58.45304829770388</v>
      </c>
      <c r="X92" s="6">
        <v>11.690609659540776</v>
      </c>
      <c r="Y92" s="6">
        <v>91.399311883682429</v>
      </c>
      <c r="Z92" s="6">
        <v>232.74941049449365</v>
      </c>
      <c r="AA92" s="6">
        <v>300.76750305909451</v>
      </c>
      <c r="AB92" s="6"/>
      <c r="AC92" s="6"/>
      <c r="AD92" s="22">
        <f t="shared" si="4"/>
        <v>3062.9397307996833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5">
        <v>0</v>
      </c>
      <c r="D93" s="5">
        <v>2.1255653926437774</v>
      </c>
      <c r="E93" s="5">
        <v>1.0627826963218887</v>
      </c>
      <c r="F93" s="5">
        <v>0</v>
      </c>
      <c r="G93" s="5">
        <v>13.816175052184553</v>
      </c>
      <c r="H93" s="5">
        <v>1712.1429237745629</v>
      </c>
      <c r="I93" s="5">
        <v>74.394788742532214</v>
      </c>
      <c r="J93" s="5">
        <v>41.448525156553657</v>
      </c>
      <c r="K93" s="5">
        <v>9.565044266896999</v>
      </c>
      <c r="L93" s="5">
        <v>29.757915497012888</v>
      </c>
      <c r="M93" s="5">
        <v>29.757915497012888</v>
      </c>
      <c r="N93" s="5">
        <v>18.067305837472112</v>
      </c>
      <c r="O93" s="5">
        <v>420.86194774346802</v>
      </c>
      <c r="P93" s="5">
        <v>151.97792557403008</v>
      </c>
      <c r="Q93" s="5">
        <v>93.524877276326208</v>
      </c>
      <c r="R93" s="5">
        <v>65.892527171957099</v>
      </c>
      <c r="S93" s="5">
        <v>53.13913481609444</v>
      </c>
      <c r="T93" s="5">
        <v>175.35914489311165</v>
      </c>
      <c r="U93" s="6">
        <v>90.336529187360554</v>
      </c>
      <c r="V93" s="6">
        <v>73.332006046210324</v>
      </c>
      <c r="W93" s="6">
        <v>190.2381026416181</v>
      </c>
      <c r="X93" s="6">
        <v>94.587659972648098</v>
      </c>
      <c r="Y93" s="6">
        <v>14.878957748506444</v>
      </c>
      <c r="Z93" s="6">
        <v>291.20245879219755</v>
      </c>
      <c r="AA93" s="6">
        <v>405.98298999496149</v>
      </c>
      <c r="AB93" s="6"/>
      <c r="AC93" s="6"/>
      <c r="AD93" s="22">
        <f t="shared" si="4"/>
        <v>4053.4532037716835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5">
        <v>1.0627826963218887</v>
      </c>
      <c r="D94" s="5">
        <v>5.3139134816094442</v>
      </c>
      <c r="E94" s="5">
        <v>3.1883480889656663</v>
      </c>
      <c r="F94" s="5">
        <v>2.1255653926437774</v>
      </c>
      <c r="G94" s="5">
        <v>26.56956740804722</v>
      </c>
      <c r="H94" s="5">
        <v>1442.1961189088031</v>
      </c>
      <c r="I94" s="5">
        <v>35.071828978622328</v>
      </c>
      <c r="J94" s="5">
        <v>45.699655941841215</v>
      </c>
      <c r="K94" s="5">
        <v>29.757915497012888</v>
      </c>
      <c r="L94" s="5">
        <v>59.515830994025777</v>
      </c>
      <c r="M94" s="5">
        <v>12.753392355862665</v>
      </c>
      <c r="N94" s="5">
        <v>22.318436622759666</v>
      </c>
      <c r="O94" s="5">
        <v>249.75393363564388</v>
      </c>
      <c r="P94" s="5">
        <v>219.99601813863094</v>
      </c>
      <c r="Q94" s="5">
        <v>52.076352119772551</v>
      </c>
      <c r="R94" s="5">
        <v>106.27826963218888</v>
      </c>
      <c r="S94" s="5">
        <v>66.955309868278988</v>
      </c>
      <c r="T94" s="5">
        <v>173.23357950046787</v>
      </c>
      <c r="U94" s="6">
        <v>106.27826963218888</v>
      </c>
      <c r="V94" s="6">
        <v>163.66853523357088</v>
      </c>
      <c r="W94" s="6">
        <v>362.40889944576406</v>
      </c>
      <c r="X94" s="6">
        <v>206.17984308644643</v>
      </c>
      <c r="Y94" s="6">
        <v>325.21150507449801</v>
      </c>
      <c r="Z94" s="6">
        <v>13.816175052184553</v>
      </c>
      <c r="AA94" s="6">
        <v>198.74036421219321</v>
      </c>
      <c r="AB94" s="6"/>
      <c r="AC94" s="6"/>
      <c r="AD94" s="22">
        <f t="shared" si="4"/>
        <v>3930.1704109983439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5">
        <v>22.318436622759666</v>
      </c>
      <c r="D95" s="5">
        <v>8.5022615705751097</v>
      </c>
      <c r="E95" s="5">
        <v>5.3139134816094442</v>
      </c>
      <c r="F95" s="5">
        <v>4.2511307852875548</v>
      </c>
      <c r="G95" s="5">
        <v>7.4394788742532221</v>
      </c>
      <c r="H95" s="5">
        <v>2261.6015777729795</v>
      </c>
      <c r="I95" s="5">
        <v>47.825221334484993</v>
      </c>
      <c r="J95" s="5">
        <v>15.941740444828332</v>
      </c>
      <c r="K95" s="5">
        <v>30.820698193334778</v>
      </c>
      <c r="L95" s="5">
        <v>69.080875260922767</v>
      </c>
      <c r="M95" s="5">
        <v>41.448525156553657</v>
      </c>
      <c r="N95" s="5">
        <v>7.4394788742532221</v>
      </c>
      <c r="O95" s="5">
        <v>359.22055135679841</v>
      </c>
      <c r="P95" s="5">
        <v>148.78957748506443</v>
      </c>
      <c r="Q95" s="5">
        <v>22.318436622759666</v>
      </c>
      <c r="R95" s="5">
        <v>148.78957748506443</v>
      </c>
      <c r="S95" s="5">
        <v>106.27826963218888</v>
      </c>
      <c r="T95" s="5">
        <v>193.42645073058375</v>
      </c>
      <c r="U95" s="6">
        <v>191.30088533793997</v>
      </c>
      <c r="V95" s="6">
        <v>44.636873245519332</v>
      </c>
      <c r="W95" s="6">
        <v>426.17586122507743</v>
      </c>
      <c r="X95" s="6">
        <v>289.0768933995538</v>
      </c>
      <c r="Y95" s="6">
        <v>378.35063989059239</v>
      </c>
      <c r="Z95" s="6">
        <v>210.43097387173401</v>
      </c>
      <c r="AA95" s="6">
        <v>5.3139134816094442</v>
      </c>
      <c r="AB95" s="6"/>
      <c r="AC95" s="6"/>
      <c r="AD95" s="22">
        <f t="shared" si="4"/>
        <v>5046.0922421363284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3">
        <f>SUM(C71:C97)</f>
        <v>766.26632404808174</v>
      </c>
      <c r="D98" s="23">
        <f t="shared" ref="D98:AC98" si="5">SUM(D71:D97)</f>
        <v>341.15324551932622</v>
      </c>
      <c r="E98" s="23">
        <f t="shared" si="5"/>
        <v>451.68264593680277</v>
      </c>
      <c r="F98" s="23">
        <f t="shared" si="5"/>
        <v>244.44002015403439</v>
      </c>
      <c r="G98" s="23">
        <f t="shared" si="5"/>
        <v>616.41396386669555</v>
      </c>
      <c r="H98" s="23">
        <f t="shared" si="5"/>
        <v>14540.992851076082</v>
      </c>
      <c r="I98" s="23">
        <f t="shared" si="5"/>
        <v>375.16229180162668</v>
      </c>
      <c r="J98" s="23">
        <f t="shared" si="5"/>
        <v>393.22959763909893</v>
      </c>
      <c r="K98" s="23">
        <f t="shared" si="5"/>
        <v>619.60231195566109</v>
      </c>
      <c r="L98" s="23">
        <f t="shared" si="5"/>
        <v>620.66509465198305</v>
      </c>
      <c r="M98" s="23">
        <f t="shared" si="5"/>
        <v>365.59724753472966</v>
      </c>
      <c r="N98" s="23">
        <f t="shared" si="5"/>
        <v>651.48579284531775</v>
      </c>
      <c r="O98" s="23">
        <f t="shared" si="5"/>
        <v>2908.8362398330096</v>
      </c>
      <c r="P98" s="23">
        <f t="shared" si="5"/>
        <v>1761.0309278053694</v>
      </c>
      <c r="Q98" s="23">
        <f t="shared" si="5"/>
        <v>479.31499604117181</v>
      </c>
      <c r="R98" s="23">
        <f t="shared" si="5"/>
        <v>1640.9364831209964</v>
      </c>
      <c r="S98" s="23">
        <f t="shared" si="5"/>
        <v>712.06440653566551</v>
      </c>
      <c r="T98" s="23">
        <f t="shared" si="5"/>
        <v>2947.0964169005974</v>
      </c>
      <c r="U98" s="23">
        <f t="shared" si="5"/>
        <v>2036.2916461527391</v>
      </c>
      <c r="V98" s="23">
        <f t="shared" si="5"/>
        <v>1413.5009861081121</v>
      </c>
      <c r="W98" s="23">
        <f t="shared" si="5"/>
        <v>4774.0198718779247</v>
      </c>
      <c r="X98" s="23">
        <f t="shared" si="5"/>
        <v>2676.0868293385156</v>
      </c>
      <c r="Y98" s="23">
        <f t="shared" si="5"/>
        <v>3841.9594472036279</v>
      </c>
      <c r="Z98" s="23">
        <f t="shared" si="5"/>
        <v>3720.8022198229319</v>
      </c>
      <c r="AA98" s="23">
        <f t="shared" si="5"/>
        <v>4643.2976002303321</v>
      </c>
      <c r="AB98" s="23">
        <f t="shared" si="5"/>
        <v>0</v>
      </c>
      <c r="AC98" s="23">
        <f t="shared" si="5"/>
        <v>0</v>
      </c>
      <c r="AD98" s="23">
        <f>SUM(AD71:AD96)</f>
        <v>53541.929458000443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marzo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23.381219319081552</v>
      </c>
      <c r="D104" s="24">
        <f t="shared" ref="D104:AB119" si="6">+D7+D39+D71</f>
        <v>150.91514287770818</v>
      </c>
      <c r="E104" s="24">
        <f t="shared" si="6"/>
        <v>604.72335420715456</v>
      </c>
      <c r="F104" s="24">
        <f t="shared" si="6"/>
        <v>904.42807456992728</v>
      </c>
      <c r="G104" s="24">
        <f t="shared" si="6"/>
        <v>782.20806449291001</v>
      </c>
      <c r="H104" s="24">
        <f t="shared" si="6"/>
        <v>8269.512160080616</v>
      </c>
      <c r="I104" s="24">
        <f t="shared" si="6"/>
        <v>702.49936226876844</v>
      </c>
      <c r="J104" s="24">
        <f t="shared" si="6"/>
        <v>909.74198805153674</v>
      </c>
      <c r="K104" s="24">
        <f t="shared" si="6"/>
        <v>672.74144677175548</v>
      </c>
      <c r="L104" s="24">
        <f t="shared" si="6"/>
        <v>721.62945080256236</v>
      </c>
      <c r="M104" s="24">
        <f t="shared" si="6"/>
        <v>526.07743467933483</v>
      </c>
      <c r="N104" s="24">
        <f t="shared" si="6"/>
        <v>636.60683509681132</v>
      </c>
      <c r="O104" s="24">
        <f t="shared" si="6"/>
        <v>545.20752321312887</v>
      </c>
      <c r="P104" s="24">
        <f t="shared" si="6"/>
        <v>279.51184913265672</v>
      </c>
      <c r="Q104" s="24">
        <f t="shared" si="6"/>
        <v>105.21548693586698</v>
      </c>
      <c r="R104" s="24">
        <f t="shared" si="6"/>
        <v>246.56558554667814</v>
      </c>
      <c r="S104" s="24">
        <f t="shared" si="6"/>
        <v>280.57463182897862</v>
      </c>
      <c r="T104" s="24">
        <f t="shared" si="6"/>
        <v>316.70924350392278</v>
      </c>
      <c r="U104" s="24">
        <f t="shared" si="6"/>
        <v>81.834267616785425</v>
      </c>
      <c r="V104" s="24">
        <f t="shared" si="6"/>
        <v>131.78505434391417</v>
      </c>
      <c r="W104" s="24">
        <f t="shared" si="6"/>
        <v>148.78957748506443</v>
      </c>
      <c r="X104" s="24">
        <f t="shared" si="6"/>
        <v>77.583136831497882</v>
      </c>
      <c r="Y104" s="24">
        <f t="shared" si="6"/>
        <v>80.771484920463521</v>
      </c>
      <c r="Z104" s="24">
        <f t="shared" si="6"/>
        <v>52.076352119772537</v>
      </c>
      <c r="AA104" s="24">
        <f t="shared" si="6"/>
        <v>248.69115093932194</v>
      </c>
      <c r="AB104" s="25">
        <f t="shared" si="6"/>
        <v>0</v>
      </c>
      <c r="AC104" s="25">
        <v>0</v>
      </c>
      <c r="AD104" s="26">
        <f>SUM(C104:AC104)</f>
        <v>17499.779877636218</v>
      </c>
    </row>
    <row r="105" spans="2:59" x14ac:dyDescent="0.3">
      <c r="B105" s="21" t="s">
        <v>50</v>
      </c>
      <c r="C105" s="24">
        <f t="shared" ref="C105:AA115" si="7">+C8+C40+C72</f>
        <v>356.0322032678327</v>
      </c>
      <c r="D105" s="24">
        <f t="shared" si="7"/>
        <v>30.820698193334771</v>
      </c>
      <c r="E105" s="24">
        <f t="shared" si="7"/>
        <v>201.92871230115884</v>
      </c>
      <c r="F105" s="24">
        <f t="shared" si="7"/>
        <v>193.42645073058372</v>
      </c>
      <c r="G105" s="24">
        <f t="shared" si="7"/>
        <v>248.69115093932194</v>
      </c>
      <c r="H105" s="24">
        <f t="shared" si="7"/>
        <v>4444.5572360181377</v>
      </c>
      <c r="I105" s="24">
        <f t="shared" si="7"/>
        <v>613.22561577772967</v>
      </c>
      <c r="J105" s="24">
        <f t="shared" si="7"/>
        <v>874.67015907291443</v>
      </c>
      <c r="K105" s="24">
        <f t="shared" si="7"/>
        <v>686.55762182394005</v>
      </c>
      <c r="L105" s="24">
        <f t="shared" si="7"/>
        <v>591.96996185129206</v>
      </c>
      <c r="M105" s="24">
        <f t="shared" si="7"/>
        <v>371.97394371266108</v>
      </c>
      <c r="N105" s="24">
        <f t="shared" si="7"/>
        <v>603.66057151083271</v>
      </c>
      <c r="O105" s="24">
        <f t="shared" si="7"/>
        <v>702.49936226876832</v>
      </c>
      <c r="P105" s="24">
        <f t="shared" si="7"/>
        <v>439.99203627726183</v>
      </c>
      <c r="Q105" s="24">
        <f t="shared" si="7"/>
        <v>225.30993162024041</v>
      </c>
      <c r="R105" s="24">
        <f t="shared" si="7"/>
        <v>299.7047203627726</v>
      </c>
      <c r="S105" s="24">
        <f t="shared" si="7"/>
        <v>377.28785719427043</v>
      </c>
      <c r="T105" s="24">
        <f t="shared" si="7"/>
        <v>403.85742460231762</v>
      </c>
      <c r="U105" s="24">
        <f t="shared" si="7"/>
        <v>166.8568833225365</v>
      </c>
      <c r="V105" s="24">
        <f t="shared" si="7"/>
        <v>184.92418916000864</v>
      </c>
      <c r="W105" s="24">
        <f t="shared" si="7"/>
        <v>167.91966601885841</v>
      </c>
      <c r="X105" s="24">
        <f t="shared" si="7"/>
        <v>82.897050313107314</v>
      </c>
      <c r="Y105" s="24">
        <f t="shared" si="7"/>
        <v>209.36819117541205</v>
      </c>
      <c r="Z105" s="24">
        <f t="shared" si="7"/>
        <v>124.34557546966097</v>
      </c>
      <c r="AA105" s="24">
        <f t="shared" si="7"/>
        <v>264.63289138415024</v>
      </c>
      <c r="AB105" s="25">
        <f t="shared" si="6"/>
        <v>0</v>
      </c>
      <c r="AC105" s="25">
        <v>0</v>
      </c>
      <c r="AD105" s="26">
        <f t="shared" ref="AD105:AD130" si="8">SUM(C105:AC105)</f>
        <v>12867.110104369105</v>
      </c>
    </row>
    <row r="106" spans="2:59" x14ac:dyDescent="0.3">
      <c r="B106" s="21" t="s">
        <v>61</v>
      </c>
      <c r="C106" s="24">
        <f t="shared" si="7"/>
        <v>757.76406247750663</v>
      </c>
      <c r="D106" s="24">
        <f t="shared" si="7"/>
        <v>94.587659972648083</v>
      </c>
      <c r="E106" s="24">
        <f t="shared" si="7"/>
        <v>6.3766961779313309</v>
      </c>
      <c r="F106" s="24">
        <f t="shared" si="7"/>
        <v>190.23810264161804</v>
      </c>
      <c r="G106" s="24">
        <f t="shared" si="7"/>
        <v>254.00506442093138</v>
      </c>
      <c r="H106" s="24">
        <f t="shared" si="7"/>
        <v>4809.0917008565466</v>
      </c>
      <c r="I106" s="24">
        <f t="shared" si="7"/>
        <v>618.53952925933913</v>
      </c>
      <c r="J106" s="24">
        <f t="shared" si="7"/>
        <v>625.97900813359252</v>
      </c>
      <c r="K106" s="24">
        <f t="shared" si="7"/>
        <v>435.74090549197433</v>
      </c>
      <c r="L106" s="24">
        <f t="shared" si="7"/>
        <v>554.77256748002583</v>
      </c>
      <c r="M106" s="24">
        <f t="shared" si="7"/>
        <v>375.16229180162668</v>
      </c>
      <c r="N106" s="24">
        <f t="shared" si="7"/>
        <v>522.88908659036917</v>
      </c>
      <c r="O106" s="24">
        <f t="shared" si="7"/>
        <v>614.28839847405163</v>
      </c>
      <c r="P106" s="24">
        <f t="shared" si="7"/>
        <v>173.23357950046784</v>
      </c>
      <c r="Q106" s="24">
        <f t="shared" si="7"/>
        <v>139.22453321816741</v>
      </c>
      <c r="R106" s="24">
        <f t="shared" si="7"/>
        <v>271.00958756208161</v>
      </c>
      <c r="S106" s="24">
        <f t="shared" si="7"/>
        <v>217.87045274598717</v>
      </c>
      <c r="T106" s="24">
        <f t="shared" si="7"/>
        <v>235.93775858345924</v>
      </c>
      <c r="U106" s="24">
        <f t="shared" si="7"/>
        <v>213.61932196069961</v>
      </c>
      <c r="V106" s="24">
        <f t="shared" si="7"/>
        <v>171.10801410782406</v>
      </c>
      <c r="W106" s="24">
        <f t="shared" si="7"/>
        <v>182.79862376736486</v>
      </c>
      <c r="X106" s="24">
        <f t="shared" si="7"/>
        <v>74.394788742532199</v>
      </c>
      <c r="Y106" s="24">
        <f t="shared" si="7"/>
        <v>140.28731591448928</v>
      </c>
      <c r="Z106" s="24">
        <f t="shared" si="7"/>
        <v>112.65496581012019</v>
      </c>
      <c r="AA106" s="24">
        <f t="shared" si="7"/>
        <v>254.0050644209314</v>
      </c>
      <c r="AB106" s="25">
        <f t="shared" si="6"/>
        <v>0</v>
      </c>
      <c r="AC106" s="25">
        <v>0</v>
      </c>
      <c r="AD106" s="26">
        <f t="shared" si="8"/>
        <v>12045.579080112284</v>
      </c>
    </row>
    <row r="107" spans="2:59" x14ac:dyDescent="0.3">
      <c r="B107" s="21" t="s">
        <v>7</v>
      </c>
      <c r="C107" s="24">
        <f t="shared" si="7"/>
        <v>1095.7289599078672</v>
      </c>
      <c r="D107" s="24">
        <f t="shared" si="7"/>
        <v>107.34105232851074</v>
      </c>
      <c r="E107" s="24">
        <f t="shared" si="7"/>
        <v>166.8568833225365</v>
      </c>
      <c r="F107" s="24">
        <f t="shared" si="7"/>
        <v>15.941740444828328</v>
      </c>
      <c r="G107" s="24">
        <f t="shared" si="7"/>
        <v>40.385742460231768</v>
      </c>
      <c r="H107" s="24">
        <f t="shared" si="7"/>
        <v>2650.5800446267904</v>
      </c>
      <c r="I107" s="24">
        <f t="shared" si="7"/>
        <v>380.47620528323608</v>
      </c>
      <c r="J107" s="24">
        <f t="shared" si="7"/>
        <v>547.33308860577256</v>
      </c>
      <c r="K107" s="24">
        <f t="shared" si="7"/>
        <v>374.09950910530483</v>
      </c>
      <c r="L107" s="24">
        <f t="shared" si="7"/>
        <v>571.77709062117606</v>
      </c>
      <c r="M107" s="24">
        <f t="shared" si="7"/>
        <v>148.7895774850644</v>
      </c>
      <c r="N107" s="24">
        <f t="shared" si="7"/>
        <v>431.48977470668677</v>
      </c>
      <c r="O107" s="24">
        <f t="shared" si="7"/>
        <v>472.9382998632405</v>
      </c>
      <c r="P107" s="24">
        <f t="shared" si="7"/>
        <v>103.0899215432232</v>
      </c>
      <c r="Q107" s="24">
        <f t="shared" si="7"/>
        <v>120.09444468437341</v>
      </c>
      <c r="R107" s="24">
        <f t="shared" si="7"/>
        <v>209.36819117541205</v>
      </c>
      <c r="S107" s="24">
        <f t="shared" si="7"/>
        <v>225.30993162024038</v>
      </c>
      <c r="T107" s="24">
        <f t="shared" si="7"/>
        <v>200.86592960483694</v>
      </c>
      <c r="U107" s="24">
        <f t="shared" si="7"/>
        <v>150.91514287770818</v>
      </c>
      <c r="V107" s="24">
        <f t="shared" si="7"/>
        <v>139.22453321816741</v>
      </c>
      <c r="W107" s="24">
        <f t="shared" si="7"/>
        <v>179.61027567839918</v>
      </c>
      <c r="X107" s="24">
        <f t="shared" si="7"/>
        <v>72.269223349888435</v>
      </c>
      <c r="Y107" s="24">
        <f t="shared" si="7"/>
        <v>79.708702224141646</v>
      </c>
      <c r="Z107" s="24">
        <f t="shared" si="7"/>
        <v>71.206440653566546</v>
      </c>
      <c r="AA107" s="24">
        <f t="shared" si="7"/>
        <v>188.11253724897429</v>
      </c>
      <c r="AB107" s="25">
        <f t="shared" si="6"/>
        <v>0</v>
      </c>
      <c r="AC107" s="25">
        <v>0</v>
      </c>
      <c r="AD107" s="26">
        <f t="shared" si="8"/>
        <v>8743.5132426401797</v>
      </c>
    </row>
    <row r="108" spans="2:59" x14ac:dyDescent="0.3">
      <c r="B108" s="21" t="s">
        <v>8</v>
      </c>
      <c r="C108" s="24">
        <f t="shared" si="7"/>
        <v>1210.5094911106314</v>
      </c>
      <c r="D108" s="24">
        <f t="shared" si="7"/>
        <v>232.74941049449362</v>
      </c>
      <c r="E108" s="24">
        <f t="shared" si="7"/>
        <v>455.93377672209016</v>
      </c>
      <c r="F108" s="24">
        <f t="shared" si="7"/>
        <v>44.636873245519318</v>
      </c>
      <c r="G108" s="24">
        <f t="shared" si="7"/>
        <v>22.318436622759659</v>
      </c>
      <c r="H108" s="24">
        <f t="shared" si="7"/>
        <v>4246.8796545022669</v>
      </c>
      <c r="I108" s="24">
        <f t="shared" si="7"/>
        <v>586.65604836968248</v>
      </c>
      <c r="J108" s="24">
        <f t="shared" si="7"/>
        <v>887.42355142877705</v>
      </c>
      <c r="K108" s="24">
        <f t="shared" si="7"/>
        <v>777.9569337076224</v>
      </c>
      <c r="L108" s="24">
        <f t="shared" si="7"/>
        <v>949.06494781544654</v>
      </c>
      <c r="M108" s="24">
        <f t="shared" si="7"/>
        <v>469.74995177427479</v>
      </c>
      <c r="N108" s="24">
        <f t="shared" si="7"/>
        <v>881.04685525084562</v>
      </c>
      <c r="O108" s="24">
        <f t="shared" si="7"/>
        <v>502.6962153602534</v>
      </c>
      <c r="P108" s="24">
        <f t="shared" si="7"/>
        <v>351.78107248254508</v>
      </c>
      <c r="Q108" s="24">
        <f t="shared" si="7"/>
        <v>181.73584107104293</v>
      </c>
      <c r="R108" s="24">
        <f t="shared" si="7"/>
        <v>517.57517310875983</v>
      </c>
      <c r="S108" s="24">
        <f t="shared" si="7"/>
        <v>233.81219319081546</v>
      </c>
      <c r="T108" s="24">
        <f t="shared" si="7"/>
        <v>383.66455337220179</v>
      </c>
      <c r="U108" s="24">
        <f t="shared" si="7"/>
        <v>193.4264507305837</v>
      </c>
      <c r="V108" s="24">
        <f t="shared" si="7"/>
        <v>144.53844669977684</v>
      </c>
      <c r="W108" s="24">
        <f t="shared" si="7"/>
        <v>249.75393363564385</v>
      </c>
      <c r="X108" s="24">
        <f t="shared" si="7"/>
        <v>167.91966601885838</v>
      </c>
      <c r="Y108" s="24">
        <f t="shared" si="7"/>
        <v>151.97792557403008</v>
      </c>
      <c r="Z108" s="24">
        <f t="shared" si="7"/>
        <v>123.28279277333908</v>
      </c>
      <c r="AA108" s="24">
        <f t="shared" si="7"/>
        <v>366.66003023105156</v>
      </c>
      <c r="AB108" s="25">
        <f t="shared" si="6"/>
        <v>0</v>
      </c>
      <c r="AC108" s="25">
        <v>0</v>
      </c>
      <c r="AD108" s="26">
        <f t="shared" si="8"/>
        <v>14333.750225293312</v>
      </c>
    </row>
    <row r="109" spans="2:59" x14ac:dyDescent="0.3">
      <c r="B109" s="21" t="s">
        <v>62</v>
      </c>
      <c r="C109" s="24">
        <f t="shared" si="7"/>
        <v>10222.906755920247</v>
      </c>
      <c r="D109" s="24">
        <f t="shared" si="7"/>
        <v>3980.1211977254729</v>
      </c>
      <c r="E109" s="24">
        <f t="shared" si="7"/>
        <v>4720.8807370618297</v>
      </c>
      <c r="F109" s="24">
        <f t="shared" si="7"/>
        <v>2625.0732599150647</v>
      </c>
      <c r="G109" s="24">
        <f t="shared" si="7"/>
        <v>3616.6495155833868</v>
      </c>
      <c r="H109" s="24">
        <f t="shared" si="7"/>
        <v>8983.7021320089261</v>
      </c>
      <c r="I109" s="24">
        <f t="shared" si="7"/>
        <v>716.3155373209529</v>
      </c>
      <c r="J109" s="24">
        <f t="shared" si="7"/>
        <v>1850.3046742964082</v>
      </c>
      <c r="K109" s="24">
        <f t="shared" si="7"/>
        <v>3212.7920909810696</v>
      </c>
      <c r="L109" s="24">
        <f t="shared" si="7"/>
        <v>2580.4363866695458</v>
      </c>
      <c r="M109" s="24">
        <f t="shared" si="7"/>
        <v>1988.4664248182535</v>
      </c>
      <c r="N109" s="24">
        <f t="shared" si="7"/>
        <v>2049.0450385086015</v>
      </c>
      <c r="O109" s="24">
        <f t="shared" si="7"/>
        <v>2743.0421392067947</v>
      </c>
      <c r="P109" s="24">
        <f t="shared" si="7"/>
        <v>4375.4763607572149</v>
      </c>
      <c r="Q109" s="24">
        <f t="shared" si="7"/>
        <v>4492.3824573526235</v>
      </c>
      <c r="R109" s="24">
        <f t="shared" si="7"/>
        <v>21347.053238321456</v>
      </c>
      <c r="S109" s="24">
        <f t="shared" si="7"/>
        <v>7781.6949024688683</v>
      </c>
      <c r="T109" s="24">
        <f t="shared" si="7"/>
        <v>32904.815060821995</v>
      </c>
      <c r="U109" s="24">
        <f t="shared" si="7"/>
        <v>24144.297295040662</v>
      </c>
      <c r="V109" s="24">
        <f t="shared" si="7"/>
        <v>13416.568758367521</v>
      </c>
      <c r="W109" s="24">
        <f t="shared" si="7"/>
        <v>35699.933552148563</v>
      </c>
      <c r="X109" s="24">
        <f t="shared" si="7"/>
        <v>20491.513167782334</v>
      </c>
      <c r="Y109" s="24">
        <f t="shared" si="7"/>
        <v>31844.157929892746</v>
      </c>
      <c r="Z109" s="24">
        <f t="shared" si="7"/>
        <v>25565.237760023032</v>
      </c>
      <c r="AA109" s="24">
        <f t="shared" si="7"/>
        <v>33785.861916072841</v>
      </c>
      <c r="AB109" s="25">
        <f t="shared" si="6"/>
        <v>0</v>
      </c>
      <c r="AC109" s="25">
        <v>0</v>
      </c>
      <c r="AD109" s="26">
        <f t="shared" si="8"/>
        <v>305138.72828906641</v>
      </c>
    </row>
    <row r="110" spans="2:59" x14ac:dyDescent="0.3">
      <c r="B110" s="21" t="s">
        <v>10</v>
      </c>
      <c r="C110" s="24">
        <f t="shared" si="7"/>
        <v>783.27084718923197</v>
      </c>
      <c r="D110" s="24">
        <f t="shared" si="7"/>
        <v>542.01917512416321</v>
      </c>
      <c r="E110" s="24">
        <f t="shared" si="7"/>
        <v>480.37777873749371</v>
      </c>
      <c r="F110" s="24">
        <f t="shared" si="7"/>
        <v>463.37325559634348</v>
      </c>
      <c r="G110" s="24">
        <f t="shared" si="7"/>
        <v>588.78161376232629</v>
      </c>
      <c r="H110" s="24">
        <f t="shared" si="7"/>
        <v>878.92128985820193</v>
      </c>
      <c r="I110" s="24">
        <f t="shared" si="7"/>
        <v>6.3766961779313309</v>
      </c>
      <c r="J110" s="24">
        <f t="shared" si="7"/>
        <v>190.23810264161807</v>
      </c>
      <c r="K110" s="24">
        <f t="shared" si="7"/>
        <v>384.7273360685237</v>
      </c>
      <c r="L110" s="24">
        <f t="shared" si="7"/>
        <v>450.61986324048075</v>
      </c>
      <c r="M110" s="24">
        <f t="shared" si="7"/>
        <v>205.11706039012449</v>
      </c>
      <c r="N110" s="24">
        <f t="shared" si="7"/>
        <v>412.35968617289279</v>
      </c>
      <c r="O110" s="24">
        <f t="shared" si="7"/>
        <v>88.210963794716761</v>
      </c>
      <c r="P110" s="24">
        <f t="shared" si="7"/>
        <v>145.60122939609874</v>
      </c>
      <c r="Q110" s="24">
        <f t="shared" si="7"/>
        <v>73.332006046210324</v>
      </c>
      <c r="R110" s="24">
        <f t="shared" si="7"/>
        <v>334.77654934139491</v>
      </c>
      <c r="S110" s="24">
        <f t="shared" si="7"/>
        <v>65.892527171957084</v>
      </c>
      <c r="T110" s="24">
        <f t="shared" si="7"/>
        <v>383.66455337220174</v>
      </c>
      <c r="U110" s="24">
        <f t="shared" si="7"/>
        <v>244.44002015403439</v>
      </c>
      <c r="V110" s="24">
        <f t="shared" si="7"/>
        <v>156.22905635931764</v>
      </c>
      <c r="W110" s="24">
        <f t="shared" si="7"/>
        <v>248.69115093932191</v>
      </c>
      <c r="X110" s="24">
        <f t="shared" si="7"/>
        <v>91.399311883682415</v>
      </c>
      <c r="Y110" s="24">
        <f t="shared" si="7"/>
        <v>283.76297991794428</v>
      </c>
      <c r="Z110" s="24">
        <f t="shared" si="7"/>
        <v>158.35462175196139</v>
      </c>
      <c r="AA110" s="24">
        <f t="shared" si="7"/>
        <v>209.36819117541205</v>
      </c>
      <c r="AB110" s="25">
        <f t="shared" si="6"/>
        <v>0</v>
      </c>
      <c r="AC110" s="25">
        <v>0</v>
      </c>
      <c r="AD110" s="26">
        <f t="shared" si="8"/>
        <v>7869.9058662635871</v>
      </c>
    </row>
    <row r="111" spans="2:59" x14ac:dyDescent="0.3">
      <c r="B111" s="21" t="s">
        <v>11</v>
      </c>
      <c r="C111" s="24">
        <f t="shared" si="7"/>
        <v>1078.724436766717</v>
      </c>
      <c r="D111" s="24">
        <f t="shared" si="7"/>
        <v>751.38736629957521</v>
      </c>
      <c r="E111" s="24">
        <f t="shared" si="7"/>
        <v>579.21656949542933</v>
      </c>
      <c r="F111" s="24">
        <f t="shared" si="7"/>
        <v>529.26578276830048</v>
      </c>
      <c r="G111" s="24">
        <f t="shared" si="7"/>
        <v>958.62999208234351</v>
      </c>
      <c r="H111" s="24">
        <f t="shared" si="7"/>
        <v>2524.1089037644856</v>
      </c>
      <c r="I111" s="24">
        <f t="shared" si="7"/>
        <v>286.95132800690993</v>
      </c>
      <c r="J111" s="24">
        <f t="shared" si="7"/>
        <v>14.878957748506441</v>
      </c>
      <c r="K111" s="24">
        <f t="shared" si="7"/>
        <v>329.46263585978545</v>
      </c>
      <c r="L111" s="24">
        <f t="shared" si="7"/>
        <v>463.37325559634348</v>
      </c>
      <c r="M111" s="24">
        <f t="shared" si="7"/>
        <v>318.83480889656653</v>
      </c>
      <c r="N111" s="24">
        <f t="shared" si="7"/>
        <v>549.45865399841648</v>
      </c>
      <c r="O111" s="24">
        <f t="shared" si="7"/>
        <v>327.3370704671417</v>
      </c>
      <c r="P111" s="24">
        <f t="shared" si="7"/>
        <v>235.93775858345927</v>
      </c>
      <c r="Q111" s="24">
        <f t="shared" si="7"/>
        <v>138.16175052184551</v>
      </c>
      <c r="R111" s="24">
        <f t="shared" si="7"/>
        <v>663.1764025048584</v>
      </c>
      <c r="S111" s="24">
        <f t="shared" si="7"/>
        <v>235.9377585834593</v>
      </c>
      <c r="T111" s="24">
        <f t="shared" si="7"/>
        <v>354.96942057151074</v>
      </c>
      <c r="U111" s="24">
        <f t="shared" si="7"/>
        <v>441.05481897358374</v>
      </c>
      <c r="V111" s="24">
        <f t="shared" si="7"/>
        <v>305.01863384438207</v>
      </c>
      <c r="W111" s="24">
        <f t="shared" si="7"/>
        <v>499.50786727128769</v>
      </c>
      <c r="X111" s="24">
        <f t="shared" si="7"/>
        <v>358.15776866047651</v>
      </c>
      <c r="Y111" s="24">
        <f t="shared" si="7"/>
        <v>594.09552724393575</v>
      </c>
      <c r="Z111" s="24">
        <f t="shared" si="7"/>
        <v>531.3913481609444</v>
      </c>
      <c r="AA111" s="24">
        <f t="shared" si="7"/>
        <v>596.22109263657944</v>
      </c>
      <c r="AB111" s="25">
        <f t="shared" si="6"/>
        <v>0</v>
      </c>
      <c r="AC111" s="25">
        <v>0</v>
      </c>
      <c r="AD111" s="26">
        <f t="shared" si="8"/>
        <v>13665.259909306842</v>
      </c>
    </row>
    <row r="112" spans="2:59" x14ac:dyDescent="0.3">
      <c r="B112" s="21" t="s">
        <v>63</v>
      </c>
      <c r="C112" s="24">
        <f t="shared" si="7"/>
        <v>912.93033614050239</v>
      </c>
      <c r="D112" s="24">
        <f t="shared" si="7"/>
        <v>767.32910674440359</v>
      </c>
      <c r="E112" s="24">
        <f t="shared" si="7"/>
        <v>518.63795580508167</v>
      </c>
      <c r="F112" s="24">
        <f t="shared" si="7"/>
        <v>467.62438638163098</v>
      </c>
      <c r="G112" s="24">
        <f t="shared" si="7"/>
        <v>775.8313683149787</v>
      </c>
      <c r="H112" s="24">
        <f t="shared" si="7"/>
        <v>4214.9961736126106</v>
      </c>
      <c r="I112" s="24">
        <f t="shared" si="7"/>
        <v>456.99655941841206</v>
      </c>
      <c r="J112" s="24">
        <f t="shared" si="7"/>
        <v>411.29690347657089</v>
      </c>
      <c r="K112" s="24">
        <f t="shared" si="7"/>
        <v>14.878957748506441</v>
      </c>
      <c r="L112" s="24">
        <f t="shared" si="7"/>
        <v>124.34557546966097</v>
      </c>
      <c r="M112" s="24">
        <f t="shared" si="7"/>
        <v>286.95132800690993</v>
      </c>
      <c r="N112" s="24">
        <f t="shared" si="7"/>
        <v>379.41342258691418</v>
      </c>
      <c r="O112" s="24">
        <f t="shared" si="7"/>
        <v>512.26125962715025</v>
      </c>
      <c r="P112" s="24">
        <f t="shared" si="7"/>
        <v>375.16229180162668</v>
      </c>
      <c r="Q112" s="24">
        <f t="shared" si="7"/>
        <v>176.42192758943349</v>
      </c>
      <c r="R112" s="24">
        <f t="shared" si="7"/>
        <v>441.05481897358379</v>
      </c>
      <c r="S112" s="24">
        <f t="shared" si="7"/>
        <v>302.89306845173826</v>
      </c>
      <c r="T112" s="24">
        <f t="shared" si="7"/>
        <v>605.78613690347652</v>
      </c>
      <c r="U112" s="24">
        <f t="shared" si="7"/>
        <v>384.7273360685237</v>
      </c>
      <c r="V112" s="24">
        <f t="shared" si="7"/>
        <v>424.05029583243356</v>
      </c>
      <c r="W112" s="24">
        <f t="shared" si="7"/>
        <v>556.89813287266963</v>
      </c>
      <c r="X112" s="24">
        <f t="shared" si="7"/>
        <v>255.06784711725331</v>
      </c>
      <c r="Y112" s="24">
        <f t="shared" si="7"/>
        <v>298.64193766645064</v>
      </c>
      <c r="Z112" s="24">
        <f t="shared" si="7"/>
        <v>396.41794572806447</v>
      </c>
      <c r="AA112" s="24">
        <f t="shared" si="7"/>
        <v>764.14075865543805</v>
      </c>
      <c r="AB112" s="25">
        <f t="shared" si="6"/>
        <v>0</v>
      </c>
      <c r="AC112" s="25">
        <v>0</v>
      </c>
      <c r="AD112" s="26">
        <f t="shared" si="8"/>
        <v>14824.755830994025</v>
      </c>
    </row>
    <row r="113" spans="2:32" x14ac:dyDescent="0.3">
      <c r="B113" s="21" t="s">
        <v>13</v>
      </c>
      <c r="C113" s="24">
        <f t="shared" si="7"/>
        <v>610.03726768876402</v>
      </c>
      <c r="D113" s="24">
        <f t="shared" si="7"/>
        <v>564.3376117469229</v>
      </c>
      <c r="E113" s="24">
        <f t="shared" si="7"/>
        <v>539.8936097315194</v>
      </c>
      <c r="F113" s="24">
        <f t="shared" si="7"/>
        <v>520.76352119772537</v>
      </c>
      <c r="G113" s="24">
        <f t="shared" si="7"/>
        <v>806.6520665083134</v>
      </c>
      <c r="H113" s="24">
        <f t="shared" si="7"/>
        <v>3370.0839300367093</v>
      </c>
      <c r="I113" s="24">
        <f t="shared" si="7"/>
        <v>452.74542863312456</v>
      </c>
      <c r="J113" s="24">
        <f t="shared" si="7"/>
        <v>348.59272439357949</v>
      </c>
      <c r="K113" s="24">
        <f t="shared" si="7"/>
        <v>102.02713884690131</v>
      </c>
      <c r="L113" s="24">
        <f t="shared" si="7"/>
        <v>6.3766961779313318</v>
      </c>
      <c r="M113" s="24">
        <f t="shared" si="7"/>
        <v>106.27826963218885</v>
      </c>
      <c r="N113" s="24">
        <f t="shared" si="7"/>
        <v>386.85290146116751</v>
      </c>
      <c r="O113" s="24">
        <f t="shared" si="7"/>
        <v>363.47168214208585</v>
      </c>
      <c r="P113" s="24">
        <f t="shared" si="7"/>
        <v>340.09046282300437</v>
      </c>
      <c r="Q113" s="24">
        <f t="shared" si="7"/>
        <v>131.78505434391417</v>
      </c>
      <c r="R113" s="24">
        <f t="shared" si="7"/>
        <v>455.93377672209027</v>
      </c>
      <c r="S113" s="24">
        <f t="shared" si="7"/>
        <v>317.77202620024468</v>
      </c>
      <c r="T113" s="24">
        <f t="shared" si="7"/>
        <v>588.78161376232629</v>
      </c>
      <c r="U113" s="24">
        <f t="shared" si="7"/>
        <v>358.15776866047639</v>
      </c>
      <c r="V113" s="24">
        <f t="shared" si="7"/>
        <v>243.37723745771248</v>
      </c>
      <c r="W113" s="24">
        <f t="shared" si="7"/>
        <v>368.78559562369537</v>
      </c>
      <c r="X113" s="24">
        <f t="shared" si="7"/>
        <v>258.25619520621893</v>
      </c>
      <c r="Y113" s="24">
        <f t="shared" si="7"/>
        <v>371.97394371266103</v>
      </c>
      <c r="Z113" s="24">
        <f t="shared" si="7"/>
        <v>311.39533002231337</v>
      </c>
      <c r="AA113" s="24">
        <f t="shared" si="7"/>
        <v>574.96543871014183</v>
      </c>
      <c r="AB113" s="25">
        <f t="shared" si="6"/>
        <v>0</v>
      </c>
      <c r="AC113" s="25">
        <v>0</v>
      </c>
      <c r="AD113" s="26">
        <f t="shared" si="8"/>
        <v>12499.387291441733</v>
      </c>
    </row>
    <row r="114" spans="2:32" x14ac:dyDescent="0.3">
      <c r="B114" s="21" t="s">
        <v>51</v>
      </c>
      <c r="C114" s="24">
        <f t="shared" si="7"/>
        <v>550.52143669473833</v>
      </c>
      <c r="D114" s="24">
        <f t="shared" si="7"/>
        <v>383.66455337220174</v>
      </c>
      <c r="E114" s="24">
        <f t="shared" si="7"/>
        <v>394.29238033542072</v>
      </c>
      <c r="F114" s="24">
        <f t="shared" si="7"/>
        <v>213.61932196069958</v>
      </c>
      <c r="G114" s="24">
        <f t="shared" si="7"/>
        <v>480.37777873749371</v>
      </c>
      <c r="H114" s="24">
        <f t="shared" si="7"/>
        <v>2221.2158353127475</v>
      </c>
      <c r="I114" s="24">
        <f t="shared" si="7"/>
        <v>229.56106240552796</v>
      </c>
      <c r="J114" s="24">
        <f t="shared" si="7"/>
        <v>258.25619520621893</v>
      </c>
      <c r="K114" s="24">
        <f t="shared" si="7"/>
        <v>178.5474929820773</v>
      </c>
      <c r="L114" s="24">
        <f t="shared" si="7"/>
        <v>164.73131792989275</v>
      </c>
      <c r="M114" s="24">
        <f t="shared" si="7"/>
        <v>6.3766961779313309</v>
      </c>
      <c r="N114" s="24">
        <f t="shared" si="7"/>
        <v>31.883480889656656</v>
      </c>
      <c r="O114" s="24">
        <f t="shared" si="7"/>
        <v>271.00958756208161</v>
      </c>
      <c r="P114" s="24">
        <f t="shared" si="7"/>
        <v>176.42192758943349</v>
      </c>
      <c r="Q114" s="24">
        <f t="shared" si="7"/>
        <v>115.84331389908586</v>
      </c>
      <c r="R114" s="24">
        <f t="shared" si="7"/>
        <v>324.14872237817599</v>
      </c>
      <c r="S114" s="24">
        <f t="shared" si="7"/>
        <v>149.85236018138627</v>
      </c>
      <c r="T114" s="24">
        <f t="shared" si="7"/>
        <v>205.11706039012449</v>
      </c>
      <c r="U114" s="24">
        <f t="shared" si="7"/>
        <v>149.8523601813863</v>
      </c>
      <c r="V114" s="24">
        <f t="shared" si="7"/>
        <v>205.11706039012449</v>
      </c>
      <c r="W114" s="24">
        <f t="shared" si="7"/>
        <v>217.87045274598717</v>
      </c>
      <c r="X114" s="24">
        <f t="shared" si="7"/>
        <v>83.959833009429204</v>
      </c>
      <c r="Y114" s="24">
        <f t="shared" si="7"/>
        <v>159.41740444828329</v>
      </c>
      <c r="Z114" s="24">
        <f t="shared" si="7"/>
        <v>226.37271431656225</v>
      </c>
      <c r="AA114" s="24">
        <f t="shared" si="7"/>
        <v>330.52541855610741</v>
      </c>
      <c r="AB114" s="25">
        <f t="shared" si="6"/>
        <v>0</v>
      </c>
      <c r="AC114" s="25">
        <v>0</v>
      </c>
      <c r="AD114" s="26">
        <f t="shared" si="8"/>
        <v>7728.5557676527733</v>
      </c>
    </row>
    <row r="115" spans="2:32" x14ac:dyDescent="0.3">
      <c r="B115" s="21" t="s">
        <v>15</v>
      </c>
      <c r="C115" s="24">
        <f t="shared" si="7"/>
        <v>690.80875260922755</v>
      </c>
      <c r="D115" s="24">
        <f t="shared" si="7"/>
        <v>658.9252717195709</v>
      </c>
      <c r="E115" s="24">
        <f t="shared" si="7"/>
        <v>562.2120463542791</v>
      </c>
      <c r="F115" s="24">
        <f t="shared" si="7"/>
        <v>611.10005038508586</v>
      </c>
      <c r="G115" s="24">
        <f t="shared" si="7"/>
        <v>970.32060174188427</v>
      </c>
      <c r="H115" s="24">
        <f t="shared" ref="H115:AA115" si="9">+H18+H50+H82</f>
        <v>2769.6117066148422</v>
      </c>
      <c r="I115" s="24">
        <f t="shared" si="9"/>
        <v>458.05934211473402</v>
      </c>
      <c r="J115" s="24">
        <f t="shared" si="9"/>
        <v>621.72787734830501</v>
      </c>
      <c r="K115" s="24">
        <f t="shared" si="9"/>
        <v>460.18490750737783</v>
      </c>
      <c r="L115" s="24">
        <f t="shared" si="9"/>
        <v>479.31499604117175</v>
      </c>
      <c r="M115" s="24">
        <f t="shared" si="9"/>
        <v>65.892527171957099</v>
      </c>
      <c r="N115" s="24">
        <f t="shared" si="9"/>
        <v>7.4394788742532194</v>
      </c>
      <c r="O115" s="24">
        <f t="shared" si="9"/>
        <v>358.15776866047645</v>
      </c>
      <c r="P115" s="24">
        <f t="shared" si="9"/>
        <v>258.25619520621893</v>
      </c>
      <c r="Q115" s="24">
        <f t="shared" si="9"/>
        <v>159.41740444828329</v>
      </c>
      <c r="R115" s="24">
        <f t="shared" si="9"/>
        <v>561.14926365795714</v>
      </c>
      <c r="S115" s="24">
        <f t="shared" si="9"/>
        <v>188.11253724897429</v>
      </c>
      <c r="T115" s="24">
        <f t="shared" si="9"/>
        <v>478.25221334484991</v>
      </c>
      <c r="U115" s="24">
        <f t="shared" si="9"/>
        <v>499.50786727128769</v>
      </c>
      <c r="V115" s="24">
        <f t="shared" si="9"/>
        <v>294.39080688116309</v>
      </c>
      <c r="W115" s="24">
        <f t="shared" si="9"/>
        <v>506.94734614554091</v>
      </c>
      <c r="X115" s="24">
        <f t="shared" si="9"/>
        <v>133.91061973655798</v>
      </c>
      <c r="Y115" s="24">
        <f t="shared" si="9"/>
        <v>370.91116101633912</v>
      </c>
      <c r="Z115" s="24">
        <f t="shared" si="9"/>
        <v>330.52541855610735</v>
      </c>
      <c r="AA115" s="24">
        <f t="shared" si="9"/>
        <v>589.84439645864813</v>
      </c>
      <c r="AB115" s="25">
        <f t="shared" si="6"/>
        <v>0</v>
      </c>
      <c r="AC115" s="25">
        <v>0</v>
      </c>
      <c r="AD115" s="26">
        <f t="shared" si="8"/>
        <v>13084.980557115094</v>
      </c>
    </row>
    <row r="116" spans="2:32" x14ac:dyDescent="0.3">
      <c r="B116" s="21" t="s">
        <v>16</v>
      </c>
      <c r="C116" s="24">
        <f t="shared" ref="C116:AA126" si="10">+C19+C51+C83</f>
        <v>591.96996185129194</v>
      </c>
      <c r="D116" s="24">
        <f t="shared" si="10"/>
        <v>601.5350061181889</v>
      </c>
      <c r="E116" s="24">
        <f t="shared" si="10"/>
        <v>538.83082703519756</v>
      </c>
      <c r="F116" s="24">
        <f t="shared" si="10"/>
        <v>395.35516303174256</v>
      </c>
      <c r="G116" s="24">
        <f t="shared" si="10"/>
        <v>502.69621536025335</v>
      </c>
      <c r="H116" s="24">
        <f t="shared" si="10"/>
        <v>2479.4720305189662</v>
      </c>
      <c r="I116" s="24">
        <f t="shared" si="10"/>
        <v>83.959833009429204</v>
      </c>
      <c r="J116" s="24">
        <f t="shared" si="10"/>
        <v>295.45358957748499</v>
      </c>
      <c r="K116" s="24">
        <f t="shared" si="10"/>
        <v>329.46263585978551</v>
      </c>
      <c r="L116" s="24">
        <f t="shared" si="10"/>
        <v>373.03672640898293</v>
      </c>
      <c r="M116" s="24">
        <f t="shared" si="10"/>
        <v>226.37271431656228</v>
      </c>
      <c r="N116" s="24">
        <f t="shared" si="10"/>
        <v>242.31445476139061</v>
      </c>
      <c r="O116" s="24">
        <f t="shared" si="10"/>
        <v>34.009046282300432</v>
      </c>
      <c r="P116" s="24">
        <f t="shared" si="10"/>
        <v>689.74596991290559</v>
      </c>
      <c r="Q116" s="24">
        <f t="shared" si="10"/>
        <v>921.43259771107739</v>
      </c>
      <c r="R116" s="24">
        <f t="shared" si="10"/>
        <v>3920.6053667314472</v>
      </c>
      <c r="S116" s="24">
        <f t="shared" si="10"/>
        <v>1106.3567868710859</v>
      </c>
      <c r="T116" s="24">
        <f t="shared" si="10"/>
        <v>5240.5814755632327</v>
      </c>
      <c r="U116" s="24">
        <f t="shared" si="10"/>
        <v>4031.1347671489229</v>
      </c>
      <c r="V116" s="24">
        <f t="shared" si="10"/>
        <v>1565.4789116821421</v>
      </c>
      <c r="W116" s="24">
        <f t="shared" si="10"/>
        <v>3528.4385517886699</v>
      </c>
      <c r="X116" s="24">
        <f t="shared" si="10"/>
        <v>1890.6904167566399</v>
      </c>
      <c r="Y116" s="24">
        <f t="shared" si="10"/>
        <v>2997.047203627726</v>
      </c>
      <c r="Z116" s="24">
        <f t="shared" si="10"/>
        <v>2344.4986280860867</v>
      </c>
      <c r="AA116" s="24">
        <f t="shared" si="10"/>
        <v>3410.4696724969403</v>
      </c>
      <c r="AB116" s="25">
        <f t="shared" si="6"/>
        <v>0</v>
      </c>
      <c r="AC116" s="25">
        <v>0</v>
      </c>
      <c r="AD116" s="26">
        <f t="shared" si="8"/>
        <v>38340.948552508446</v>
      </c>
    </row>
    <row r="117" spans="2:32" x14ac:dyDescent="0.3">
      <c r="B117" s="21" t="s">
        <v>64</v>
      </c>
      <c r="C117" s="24">
        <f t="shared" si="10"/>
        <v>257.19341250989709</v>
      </c>
      <c r="D117" s="24">
        <f t="shared" si="10"/>
        <v>305.01863384438201</v>
      </c>
      <c r="E117" s="24">
        <f t="shared" si="10"/>
        <v>166.8568833225365</v>
      </c>
      <c r="F117" s="24">
        <f t="shared" si="10"/>
        <v>142.41288130713306</v>
      </c>
      <c r="G117" s="24">
        <f t="shared" si="10"/>
        <v>446.3687324551932</v>
      </c>
      <c r="H117" s="24">
        <f t="shared" si="10"/>
        <v>3535.8780306629242</v>
      </c>
      <c r="I117" s="24">
        <f t="shared" si="10"/>
        <v>187.04975455265239</v>
      </c>
      <c r="J117" s="24">
        <f t="shared" si="10"/>
        <v>361.3461167494421</v>
      </c>
      <c r="K117" s="24">
        <f t="shared" si="10"/>
        <v>310.33254732599147</v>
      </c>
      <c r="L117" s="24">
        <f t="shared" si="10"/>
        <v>315.64646080760093</v>
      </c>
      <c r="M117" s="24">
        <f t="shared" si="10"/>
        <v>155.16627366299574</v>
      </c>
      <c r="N117" s="24">
        <f t="shared" si="10"/>
        <v>255.06784711725322</v>
      </c>
      <c r="O117" s="24">
        <f t="shared" si="10"/>
        <v>546.27030590945071</v>
      </c>
      <c r="P117" s="24">
        <f t="shared" si="10"/>
        <v>59.515830994025755</v>
      </c>
      <c r="Q117" s="24">
        <f t="shared" si="10"/>
        <v>1350.7968070251204</v>
      </c>
      <c r="R117" s="24">
        <f t="shared" si="10"/>
        <v>3763.3135276758076</v>
      </c>
      <c r="S117" s="24">
        <f t="shared" si="10"/>
        <v>1616.4924811055926</v>
      </c>
      <c r="T117" s="24">
        <f t="shared" si="10"/>
        <v>4968.50910530483</v>
      </c>
      <c r="U117" s="24">
        <f t="shared" si="10"/>
        <v>3103.3254732599148</v>
      </c>
      <c r="V117" s="24">
        <f t="shared" si="10"/>
        <v>1163.7470524724679</v>
      </c>
      <c r="W117" s="24">
        <f t="shared" si="10"/>
        <v>2404.0144590801119</v>
      </c>
      <c r="X117" s="24">
        <f t="shared" si="10"/>
        <v>1599.4879579644423</v>
      </c>
      <c r="Y117" s="24">
        <f t="shared" si="10"/>
        <v>1724.8963161304255</v>
      </c>
      <c r="Z117" s="24">
        <f t="shared" si="10"/>
        <v>1601.6135233570863</v>
      </c>
      <c r="AA117" s="24">
        <f t="shared" si="10"/>
        <v>2563.4318635283953</v>
      </c>
      <c r="AB117" s="25">
        <f t="shared" si="6"/>
        <v>0</v>
      </c>
      <c r="AC117" s="25">
        <v>0</v>
      </c>
      <c r="AD117" s="26">
        <f t="shared" si="8"/>
        <v>32903.752278125678</v>
      </c>
    </row>
    <row r="118" spans="2:32" x14ac:dyDescent="0.3">
      <c r="B118" s="21" t="s">
        <v>18</v>
      </c>
      <c r="C118" s="24">
        <f t="shared" si="10"/>
        <v>114.78053120276398</v>
      </c>
      <c r="D118" s="24">
        <f t="shared" si="10"/>
        <v>222.12158353127472</v>
      </c>
      <c r="E118" s="24">
        <f t="shared" si="10"/>
        <v>100.96435615057942</v>
      </c>
      <c r="F118" s="24">
        <f t="shared" si="10"/>
        <v>171.10801410782403</v>
      </c>
      <c r="G118" s="24">
        <f t="shared" si="10"/>
        <v>213.61932196069964</v>
      </c>
      <c r="H118" s="24">
        <f t="shared" si="10"/>
        <v>4157.6059080112282</v>
      </c>
      <c r="I118" s="24">
        <f t="shared" si="10"/>
        <v>53.139134816094426</v>
      </c>
      <c r="J118" s="24">
        <f t="shared" si="10"/>
        <v>222.12158353127472</v>
      </c>
      <c r="K118" s="24">
        <f t="shared" si="10"/>
        <v>116.90609659540776</v>
      </c>
      <c r="L118" s="24">
        <f t="shared" si="10"/>
        <v>120.0944446843734</v>
      </c>
      <c r="M118" s="24">
        <f t="shared" si="10"/>
        <v>124.34557546966096</v>
      </c>
      <c r="N118" s="24">
        <f t="shared" si="10"/>
        <v>96.713225365291876</v>
      </c>
      <c r="O118" s="24">
        <f t="shared" si="10"/>
        <v>1279.5903663715537</v>
      </c>
      <c r="P118" s="24">
        <f t="shared" si="10"/>
        <v>1578.2323040380045</v>
      </c>
      <c r="Q118" s="24">
        <f t="shared" si="10"/>
        <v>40.385742460231768</v>
      </c>
      <c r="R118" s="24">
        <f t="shared" si="10"/>
        <v>155.16627366299571</v>
      </c>
      <c r="S118" s="24">
        <f t="shared" si="10"/>
        <v>257.19341250989703</v>
      </c>
      <c r="T118" s="24">
        <f t="shared" si="10"/>
        <v>1293.4065414237384</v>
      </c>
      <c r="U118" s="24">
        <f t="shared" si="10"/>
        <v>656.79970632692721</v>
      </c>
      <c r="V118" s="24">
        <f t="shared" si="10"/>
        <v>398.54351112070822</v>
      </c>
      <c r="W118" s="24">
        <f t="shared" si="10"/>
        <v>687.62040452026201</v>
      </c>
      <c r="X118" s="24">
        <f t="shared" si="10"/>
        <v>498.44508457496573</v>
      </c>
      <c r="Y118" s="24">
        <f t="shared" si="10"/>
        <v>742.88510472900009</v>
      </c>
      <c r="Z118" s="24">
        <f t="shared" si="10"/>
        <v>824.71937234578559</v>
      </c>
      <c r="AA118" s="24">
        <f t="shared" si="10"/>
        <v>835.34719930900451</v>
      </c>
      <c r="AB118" s="25">
        <f t="shared" si="6"/>
        <v>0</v>
      </c>
      <c r="AC118" s="25">
        <v>0</v>
      </c>
      <c r="AD118" s="26">
        <f t="shared" si="8"/>
        <v>14961.854798819548</v>
      </c>
    </row>
    <row r="119" spans="2:32" x14ac:dyDescent="0.3">
      <c r="B119" s="21" t="s">
        <v>19</v>
      </c>
      <c r="C119" s="24">
        <f t="shared" si="10"/>
        <v>307.14419923702582</v>
      </c>
      <c r="D119" s="24">
        <f t="shared" si="10"/>
        <v>302.89306845173826</v>
      </c>
      <c r="E119" s="24">
        <f t="shared" si="10"/>
        <v>294.39080688116309</v>
      </c>
      <c r="F119" s="24">
        <f t="shared" si="10"/>
        <v>268.88402216943786</v>
      </c>
      <c r="G119" s="24">
        <f t="shared" si="10"/>
        <v>656.79970632692709</v>
      </c>
      <c r="H119" s="24">
        <f t="shared" si="10"/>
        <v>23984.879890592383</v>
      </c>
      <c r="I119" s="24">
        <f t="shared" si="10"/>
        <v>441.05481897358374</v>
      </c>
      <c r="J119" s="24">
        <f t="shared" si="10"/>
        <v>797.08702224141655</v>
      </c>
      <c r="K119" s="24">
        <f t="shared" si="10"/>
        <v>669.55309868278982</v>
      </c>
      <c r="L119" s="24">
        <f t="shared" si="10"/>
        <v>607.91170229612032</v>
      </c>
      <c r="M119" s="24">
        <f t="shared" si="10"/>
        <v>491.00560570071247</v>
      </c>
      <c r="N119" s="24">
        <f t="shared" si="10"/>
        <v>549.45865399841637</v>
      </c>
      <c r="O119" s="24">
        <f t="shared" si="10"/>
        <v>5969.6504052400487</v>
      </c>
      <c r="P119" s="24">
        <f t="shared" si="10"/>
        <v>4869.6703145468928</v>
      </c>
      <c r="Q119" s="24">
        <f t="shared" si="10"/>
        <v>158.35462175196142</v>
      </c>
      <c r="R119" s="24">
        <f t="shared" si="10"/>
        <v>395.35516303174256</v>
      </c>
      <c r="S119" s="24">
        <f t="shared" si="10"/>
        <v>1063.8454790182104</v>
      </c>
      <c r="T119" s="24">
        <f t="shared" si="10"/>
        <v>5013.1459785503484</v>
      </c>
      <c r="U119" s="24">
        <f t="shared" si="10"/>
        <v>2254.1620988987256</v>
      </c>
      <c r="V119" s="24">
        <f t="shared" si="10"/>
        <v>1589.9229136975455</v>
      </c>
      <c r="W119" s="24">
        <f t="shared" si="10"/>
        <v>3658.0980407399406</v>
      </c>
      <c r="X119" s="24">
        <f t="shared" si="10"/>
        <v>1915.1344187720433</v>
      </c>
      <c r="Y119" s="24">
        <f t="shared" si="10"/>
        <v>3001.2983344130134</v>
      </c>
      <c r="Z119" s="24">
        <f t="shared" si="10"/>
        <v>3261.6800950118763</v>
      </c>
      <c r="AA119" s="24">
        <f t="shared" si="10"/>
        <v>3996.0629381703011</v>
      </c>
      <c r="AB119" s="25">
        <f t="shared" si="6"/>
        <v>0</v>
      </c>
      <c r="AC119" s="25">
        <v>0</v>
      </c>
      <c r="AD119" s="26">
        <f t="shared" si="8"/>
        <v>66517.443397394367</v>
      </c>
    </row>
    <row r="120" spans="2:32" x14ac:dyDescent="0.3">
      <c r="B120" s="21" t="s">
        <v>65</v>
      </c>
      <c r="C120" s="24">
        <f t="shared" si="10"/>
        <v>251.8794990282876</v>
      </c>
      <c r="D120" s="24">
        <f t="shared" si="10"/>
        <v>297.57915497012885</v>
      </c>
      <c r="E120" s="24">
        <f t="shared" si="10"/>
        <v>205.11706039012452</v>
      </c>
      <c r="F120" s="24">
        <f t="shared" si="10"/>
        <v>228.49827970920603</v>
      </c>
      <c r="G120" s="24">
        <f t="shared" si="10"/>
        <v>221.05880083495282</v>
      </c>
      <c r="H120" s="24">
        <f t="shared" si="10"/>
        <v>9955.0855164471304</v>
      </c>
      <c r="I120" s="24">
        <f t="shared" si="10"/>
        <v>141.35009861081116</v>
      </c>
      <c r="J120" s="24">
        <f t="shared" si="10"/>
        <v>269.94680486575976</v>
      </c>
      <c r="K120" s="24">
        <f t="shared" si="10"/>
        <v>303.95585114806011</v>
      </c>
      <c r="L120" s="24">
        <f t="shared" si="10"/>
        <v>332.6509839487511</v>
      </c>
      <c r="M120" s="24">
        <f t="shared" si="10"/>
        <v>173.23357950046784</v>
      </c>
      <c r="N120" s="24">
        <f t="shared" si="10"/>
        <v>294.39080688116314</v>
      </c>
      <c r="O120" s="24">
        <f t="shared" si="10"/>
        <v>1482.5818613690346</v>
      </c>
      <c r="P120" s="24">
        <f t="shared" si="10"/>
        <v>2240.3459238465412</v>
      </c>
      <c r="Q120" s="24">
        <f t="shared" si="10"/>
        <v>250.81671633196572</v>
      </c>
      <c r="R120" s="24">
        <f t="shared" si="10"/>
        <v>894.8630303030302</v>
      </c>
      <c r="S120" s="24">
        <f t="shared" si="10"/>
        <v>27.632350104369102</v>
      </c>
      <c r="T120" s="24">
        <f t="shared" si="10"/>
        <v>1131.8635715828113</v>
      </c>
      <c r="U120" s="24">
        <f t="shared" si="10"/>
        <v>804.52650111566959</v>
      </c>
      <c r="V120" s="24">
        <f t="shared" si="10"/>
        <v>438.92925358094004</v>
      </c>
      <c r="W120" s="24">
        <f t="shared" si="10"/>
        <v>1665.3804851363996</v>
      </c>
      <c r="X120" s="24">
        <f t="shared" si="10"/>
        <v>940.56268624487143</v>
      </c>
      <c r="Y120" s="24">
        <f t="shared" si="10"/>
        <v>1632.4342215504209</v>
      </c>
      <c r="Z120" s="24">
        <f t="shared" si="10"/>
        <v>1846.0535435111206</v>
      </c>
      <c r="AA120" s="24">
        <f t="shared" si="10"/>
        <v>1702.5778795076658</v>
      </c>
      <c r="AB120" s="24">
        <f t="shared" ref="AB120:AB129" si="11">+AB23+AB55+AB87</f>
        <v>0</v>
      </c>
      <c r="AC120" s="25">
        <v>0</v>
      </c>
      <c r="AD120" s="26">
        <f t="shared" si="8"/>
        <v>27733.31446051969</v>
      </c>
    </row>
    <row r="121" spans="2:32" ht="20.399999999999999" x14ac:dyDescent="0.3">
      <c r="B121" s="21" t="s">
        <v>21</v>
      </c>
      <c r="C121" s="24">
        <f t="shared" si="10"/>
        <v>313.52089541495712</v>
      </c>
      <c r="D121" s="24">
        <f t="shared" si="10"/>
        <v>463.37325559634343</v>
      </c>
      <c r="E121" s="24">
        <f t="shared" si="10"/>
        <v>232.74941049449362</v>
      </c>
      <c r="F121" s="24">
        <f t="shared" si="10"/>
        <v>248.69115093932191</v>
      </c>
      <c r="G121" s="24">
        <f t="shared" si="10"/>
        <v>547.33308860577256</v>
      </c>
      <c r="H121" s="24">
        <f t="shared" si="10"/>
        <v>37247.34515799323</v>
      </c>
      <c r="I121" s="24">
        <f t="shared" si="10"/>
        <v>543.08195782048506</v>
      </c>
      <c r="J121" s="24">
        <f t="shared" si="10"/>
        <v>455.93377672209022</v>
      </c>
      <c r="K121" s="24">
        <f t="shared" si="10"/>
        <v>703.56214496509028</v>
      </c>
      <c r="L121" s="24">
        <f t="shared" si="10"/>
        <v>755.63849708486282</v>
      </c>
      <c r="M121" s="24">
        <f t="shared" si="10"/>
        <v>262.50732599150643</v>
      </c>
      <c r="N121" s="24">
        <f t="shared" si="10"/>
        <v>439.99203627726189</v>
      </c>
      <c r="O121" s="24">
        <f t="shared" si="10"/>
        <v>7846.5246469445037</v>
      </c>
      <c r="P121" s="24">
        <f t="shared" si="10"/>
        <v>6101.4354595839623</v>
      </c>
      <c r="Q121" s="24">
        <f t="shared" si="10"/>
        <v>1162.6842697761463</v>
      </c>
      <c r="R121" s="24">
        <f t="shared" si="10"/>
        <v>4170.3593003670912</v>
      </c>
      <c r="S121" s="24">
        <f t="shared" si="10"/>
        <v>992.63903836464408</v>
      </c>
      <c r="T121" s="24">
        <f t="shared" si="10"/>
        <v>257.19341250989703</v>
      </c>
      <c r="U121" s="24">
        <f t="shared" si="10"/>
        <v>2197.8346159936659</v>
      </c>
      <c r="V121" s="24">
        <f t="shared" si="10"/>
        <v>1060.6571309292447</v>
      </c>
      <c r="W121" s="24">
        <f t="shared" si="10"/>
        <v>3338.2004491470525</v>
      </c>
      <c r="X121" s="24">
        <f t="shared" si="10"/>
        <v>1994.8431209961848</v>
      </c>
      <c r="Y121" s="24">
        <f t="shared" si="10"/>
        <v>2645.2661311451811</v>
      </c>
      <c r="Z121" s="24">
        <f t="shared" si="10"/>
        <v>2550.6784711725327</v>
      </c>
      <c r="AA121" s="24">
        <f t="shared" si="10"/>
        <v>3694.2326524148853</v>
      </c>
      <c r="AB121" s="25">
        <f t="shared" si="11"/>
        <v>0</v>
      </c>
      <c r="AC121" s="25">
        <v>0</v>
      </c>
      <c r="AD121" s="26">
        <f t="shared" si="8"/>
        <v>80226.277397250407</v>
      </c>
    </row>
    <row r="122" spans="2:32" x14ac:dyDescent="0.3">
      <c r="B122" s="21" t="s">
        <v>66</v>
      </c>
      <c r="C122" s="24">
        <f t="shared" si="10"/>
        <v>127.53392355862663</v>
      </c>
      <c r="D122" s="24">
        <f t="shared" si="10"/>
        <v>200.86592960483694</v>
      </c>
      <c r="E122" s="24">
        <f t="shared" si="10"/>
        <v>143.47566400345497</v>
      </c>
      <c r="F122" s="24">
        <f t="shared" si="10"/>
        <v>172.17079680414597</v>
      </c>
      <c r="G122" s="24">
        <f t="shared" si="10"/>
        <v>262.50732599150649</v>
      </c>
      <c r="H122" s="24">
        <f t="shared" si="10"/>
        <v>27381.53338803714</v>
      </c>
      <c r="I122" s="24">
        <f t="shared" si="10"/>
        <v>498.44508457496579</v>
      </c>
      <c r="J122" s="24">
        <f t="shared" si="10"/>
        <v>615.35118117037348</v>
      </c>
      <c r="K122" s="24">
        <f t="shared" si="10"/>
        <v>509.07291153818471</v>
      </c>
      <c r="L122" s="24">
        <f t="shared" si="10"/>
        <v>521.82630389404733</v>
      </c>
      <c r="M122" s="24">
        <f t="shared" si="10"/>
        <v>232.74941049449362</v>
      </c>
      <c r="N122" s="24">
        <f t="shared" si="10"/>
        <v>645.10909666738644</v>
      </c>
      <c r="O122" s="24">
        <f t="shared" si="10"/>
        <v>6277.8573871733961</v>
      </c>
      <c r="P122" s="24">
        <f t="shared" si="10"/>
        <v>5051.4061556179367</v>
      </c>
      <c r="Q122" s="24">
        <f t="shared" si="10"/>
        <v>678.05536025336494</v>
      </c>
      <c r="R122" s="24">
        <f t="shared" si="10"/>
        <v>1865.1836320449145</v>
      </c>
      <c r="S122" s="24">
        <f t="shared" si="10"/>
        <v>750.32458360325325</v>
      </c>
      <c r="T122" s="24">
        <f t="shared" si="10"/>
        <v>2134.0676542143524</v>
      </c>
      <c r="U122" s="24">
        <f t="shared" si="10"/>
        <v>180.67305837472105</v>
      </c>
      <c r="V122" s="24">
        <f t="shared" si="10"/>
        <v>465.49882098898723</v>
      </c>
      <c r="W122" s="24">
        <f t="shared" si="10"/>
        <v>1720.6451853451379</v>
      </c>
      <c r="X122" s="24">
        <f t="shared" si="10"/>
        <v>814.09154538256666</v>
      </c>
      <c r="Y122" s="24">
        <f t="shared" si="10"/>
        <v>1350.7968070251204</v>
      </c>
      <c r="Z122" s="24">
        <f t="shared" si="10"/>
        <v>1521.9048211329446</v>
      </c>
      <c r="AA122" s="24">
        <f t="shared" si="10"/>
        <v>2572.9969077952924</v>
      </c>
      <c r="AB122" s="25">
        <f t="shared" si="11"/>
        <v>0</v>
      </c>
      <c r="AC122" s="25">
        <v>0</v>
      </c>
      <c r="AD122" s="26">
        <f t="shared" si="8"/>
        <v>56694.142935291136</v>
      </c>
    </row>
    <row r="123" spans="2:32" x14ac:dyDescent="0.3">
      <c r="B123" s="21" t="s">
        <v>22</v>
      </c>
      <c r="C123" s="24">
        <f t="shared" si="10"/>
        <v>126.47114086230474</v>
      </c>
      <c r="D123" s="24">
        <f t="shared" si="10"/>
        <v>163.66853523357085</v>
      </c>
      <c r="E123" s="24">
        <f t="shared" si="10"/>
        <v>149.8523601813863</v>
      </c>
      <c r="F123" s="24">
        <f t="shared" si="10"/>
        <v>151.97792557403005</v>
      </c>
      <c r="G123" s="24">
        <f t="shared" si="10"/>
        <v>108.40383502483265</v>
      </c>
      <c r="H123" s="24">
        <f t="shared" si="10"/>
        <v>14584.566941625279</v>
      </c>
      <c r="I123" s="24">
        <f t="shared" si="10"/>
        <v>237.00054127978115</v>
      </c>
      <c r="J123" s="24">
        <f t="shared" si="10"/>
        <v>411.29690347657083</v>
      </c>
      <c r="K123" s="24">
        <f t="shared" si="10"/>
        <v>381.53898797955804</v>
      </c>
      <c r="L123" s="24">
        <f t="shared" si="10"/>
        <v>262.50732599150649</v>
      </c>
      <c r="M123" s="24">
        <f t="shared" si="10"/>
        <v>241.2516720650687</v>
      </c>
      <c r="N123" s="24">
        <f t="shared" si="10"/>
        <v>343.27881091197003</v>
      </c>
      <c r="O123" s="24">
        <f t="shared" si="10"/>
        <v>2267.9782739509105</v>
      </c>
      <c r="P123" s="24">
        <f t="shared" si="10"/>
        <v>1679.196660188584</v>
      </c>
      <c r="Q123" s="24">
        <f t="shared" si="10"/>
        <v>404.92020729863953</v>
      </c>
      <c r="R123" s="24">
        <f t="shared" si="10"/>
        <v>1507.0258633844378</v>
      </c>
      <c r="S123" s="24">
        <f t="shared" si="10"/>
        <v>499.50786727128769</v>
      </c>
      <c r="T123" s="24">
        <f t="shared" si="10"/>
        <v>830.03328582739505</v>
      </c>
      <c r="U123" s="24">
        <f t="shared" si="10"/>
        <v>425.11307852875541</v>
      </c>
      <c r="V123" s="24">
        <f t="shared" si="10"/>
        <v>35.071828978622321</v>
      </c>
      <c r="W123" s="24">
        <f t="shared" si="10"/>
        <v>1272.1508874973006</v>
      </c>
      <c r="X123" s="24">
        <f t="shared" si="10"/>
        <v>751.38736629957532</v>
      </c>
      <c r="Y123" s="24">
        <f t="shared" si="10"/>
        <v>1501.7119499028286</v>
      </c>
      <c r="Z123" s="24">
        <f t="shared" si="10"/>
        <v>1587.7973483049016</v>
      </c>
      <c r="AA123" s="24">
        <f t="shared" si="10"/>
        <v>1329.5411530986828</v>
      </c>
      <c r="AB123" s="25">
        <f t="shared" si="11"/>
        <v>0</v>
      </c>
      <c r="AC123" s="25">
        <v>0</v>
      </c>
      <c r="AD123" s="26">
        <f t="shared" si="8"/>
        <v>31253.250750737785</v>
      </c>
    </row>
    <row r="124" spans="2:32" x14ac:dyDescent="0.3">
      <c r="B124" s="21" t="s">
        <v>23</v>
      </c>
      <c r="C124" s="24">
        <f t="shared" si="10"/>
        <v>149.85236018138627</v>
      </c>
      <c r="D124" s="24">
        <f t="shared" si="10"/>
        <v>181.73584107104296</v>
      </c>
      <c r="E124" s="24">
        <f t="shared" si="10"/>
        <v>129.65948895127042</v>
      </c>
      <c r="F124" s="24">
        <f t="shared" si="10"/>
        <v>176.42192758943352</v>
      </c>
      <c r="G124" s="24">
        <f t="shared" si="10"/>
        <v>201.92871230115884</v>
      </c>
      <c r="H124" s="24">
        <f t="shared" si="10"/>
        <v>35914.615656805589</v>
      </c>
      <c r="I124" s="24">
        <f t="shared" si="10"/>
        <v>353.90663787518895</v>
      </c>
      <c r="J124" s="24">
        <f t="shared" si="10"/>
        <v>563.27482905060094</v>
      </c>
      <c r="K124" s="24">
        <f t="shared" si="10"/>
        <v>641.92074857842067</v>
      </c>
      <c r="L124" s="24">
        <f t="shared" si="10"/>
        <v>414.4852515655366</v>
      </c>
      <c r="M124" s="24">
        <f t="shared" si="10"/>
        <v>283.76297991794422</v>
      </c>
      <c r="N124" s="24">
        <f t="shared" si="10"/>
        <v>456.99655941841206</v>
      </c>
      <c r="O124" s="24">
        <f t="shared" si="10"/>
        <v>5757.0938659756703</v>
      </c>
      <c r="P124" s="24">
        <f t="shared" si="10"/>
        <v>3415.78358597855</v>
      </c>
      <c r="Q124" s="24">
        <f t="shared" si="10"/>
        <v>740.75953933635628</v>
      </c>
      <c r="R124" s="24">
        <f t="shared" si="10"/>
        <v>3345.6399280213054</v>
      </c>
      <c r="S124" s="24">
        <f t="shared" si="10"/>
        <v>1464.5145555315626</v>
      </c>
      <c r="T124" s="24">
        <f t="shared" si="10"/>
        <v>2912.0245879219747</v>
      </c>
      <c r="U124" s="24">
        <f t="shared" si="10"/>
        <v>1739.7752738789318</v>
      </c>
      <c r="V124" s="24">
        <f t="shared" si="10"/>
        <v>1573.9811732527171</v>
      </c>
      <c r="W124" s="24">
        <f t="shared" si="10"/>
        <v>266.75845677679405</v>
      </c>
      <c r="X124" s="24">
        <f t="shared" si="10"/>
        <v>553.70978478370398</v>
      </c>
      <c r="Y124" s="24">
        <f t="shared" si="10"/>
        <v>2204.211312171597</v>
      </c>
      <c r="Z124" s="24">
        <f t="shared" si="10"/>
        <v>3469.9855034909665</v>
      </c>
      <c r="AA124" s="24">
        <f t="shared" si="10"/>
        <v>3864.2778838263876</v>
      </c>
      <c r="AB124" s="25">
        <f t="shared" si="11"/>
        <v>0</v>
      </c>
      <c r="AC124" s="25">
        <v>0</v>
      </c>
      <c r="AD124" s="26">
        <f t="shared" si="8"/>
        <v>70777.076444252496</v>
      </c>
    </row>
    <row r="125" spans="2:32" x14ac:dyDescent="0.3">
      <c r="B125" s="21" t="s">
        <v>24</v>
      </c>
      <c r="C125" s="24">
        <f t="shared" si="10"/>
        <v>108.40383502483265</v>
      </c>
      <c r="D125" s="24">
        <f t="shared" si="10"/>
        <v>83.959833009429204</v>
      </c>
      <c r="E125" s="24">
        <f t="shared" si="10"/>
        <v>77.583136831497868</v>
      </c>
      <c r="F125" s="24">
        <f t="shared" si="10"/>
        <v>71.206440653566531</v>
      </c>
      <c r="G125" s="24">
        <f t="shared" si="10"/>
        <v>180.67305837472105</v>
      </c>
      <c r="H125" s="24">
        <f t="shared" si="10"/>
        <v>21083.483129633627</v>
      </c>
      <c r="I125" s="24">
        <f t="shared" si="10"/>
        <v>199.80314690851503</v>
      </c>
      <c r="J125" s="24">
        <f t="shared" si="10"/>
        <v>517.57517310875983</v>
      </c>
      <c r="K125" s="24">
        <f t="shared" si="10"/>
        <v>187.04975455265242</v>
      </c>
      <c r="L125" s="24">
        <f t="shared" si="10"/>
        <v>263.57010868782834</v>
      </c>
      <c r="M125" s="24">
        <f t="shared" si="10"/>
        <v>114.78053120276397</v>
      </c>
      <c r="N125" s="24">
        <f t="shared" si="10"/>
        <v>202.99149499748074</v>
      </c>
      <c r="O125" s="24">
        <f t="shared" si="10"/>
        <v>3254.2406161376234</v>
      </c>
      <c r="P125" s="24">
        <f t="shared" si="10"/>
        <v>2119.1886964658461</v>
      </c>
      <c r="Q125" s="24">
        <f t="shared" si="10"/>
        <v>503.75899805657519</v>
      </c>
      <c r="R125" s="24">
        <f t="shared" si="10"/>
        <v>1548.4743885409919</v>
      </c>
      <c r="S125" s="24">
        <f t="shared" si="10"/>
        <v>970.32060174188427</v>
      </c>
      <c r="T125" s="24">
        <f t="shared" si="10"/>
        <v>1883.2509378823868</v>
      </c>
      <c r="U125" s="24">
        <f t="shared" si="10"/>
        <v>782.20806449291013</v>
      </c>
      <c r="V125" s="24">
        <f t="shared" si="10"/>
        <v>968.19503634924058</v>
      </c>
      <c r="W125" s="24">
        <f t="shared" si="10"/>
        <v>444.2431670625495</v>
      </c>
      <c r="X125" s="24">
        <f t="shared" si="10"/>
        <v>116.90609659540775</v>
      </c>
      <c r="Y125" s="24">
        <f t="shared" si="10"/>
        <v>636.60683509681132</v>
      </c>
      <c r="Z125" s="24">
        <f t="shared" si="10"/>
        <v>1940.6412034837685</v>
      </c>
      <c r="AA125" s="24">
        <f t="shared" si="10"/>
        <v>2244.5970546318285</v>
      </c>
      <c r="AB125" s="25">
        <f t="shared" si="11"/>
        <v>0</v>
      </c>
      <c r="AC125" s="25">
        <v>0</v>
      </c>
      <c r="AD125" s="26">
        <f t="shared" si="8"/>
        <v>40503.711339523499</v>
      </c>
    </row>
    <row r="126" spans="2:32" x14ac:dyDescent="0.3">
      <c r="B126" s="21" t="s">
        <v>25</v>
      </c>
      <c r="C126" s="24">
        <f t="shared" si="10"/>
        <v>105.21548693586698</v>
      </c>
      <c r="D126" s="24">
        <f t="shared" si="10"/>
        <v>172.17079680414597</v>
      </c>
      <c r="E126" s="24">
        <f t="shared" si="10"/>
        <v>137.0989678255236</v>
      </c>
      <c r="F126" s="24">
        <f t="shared" si="10"/>
        <v>70.143657957244642</v>
      </c>
      <c r="G126" s="24">
        <f t="shared" si="10"/>
        <v>206.1798430864464</v>
      </c>
      <c r="H126" s="24">
        <f t="shared" ref="H126:AA126" si="12">+H29+H61+H93</f>
        <v>34476.670668682069</v>
      </c>
      <c r="I126" s="24">
        <f t="shared" si="12"/>
        <v>438.92925358094004</v>
      </c>
      <c r="J126" s="24">
        <f t="shared" si="12"/>
        <v>986.26234218671266</v>
      </c>
      <c r="K126" s="24">
        <f t="shared" si="12"/>
        <v>306.08141654070391</v>
      </c>
      <c r="L126" s="24">
        <f t="shared" si="12"/>
        <v>529.26578276830048</v>
      </c>
      <c r="M126" s="24">
        <f t="shared" si="12"/>
        <v>212.55653926437776</v>
      </c>
      <c r="N126" s="24">
        <f t="shared" si="12"/>
        <v>428.30142661772112</v>
      </c>
      <c r="O126" s="24">
        <f t="shared" si="12"/>
        <v>5296.9089584682924</v>
      </c>
      <c r="P126" s="24">
        <f t="shared" si="12"/>
        <v>2871.6388454617431</v>
      </c>
      <c r="Q126" s="24">
        <f t="shared" si="12"/>
        <v>806.65206650831351</v>
      </c>
      <c r="R126" s="24">
        <f t="shared" si="12"/>
        <v>2907.7734571366873</v>
      </c>
      <c r="S126" s="24">
        <f t="shared" si="12"/>
        <v>1606.9274368386953</v>
      </c>
      <c r="T126" s="24">
        <f t="shared" si="12"/>
        <v>2668.6473504642622</v>
      </c>
      <c r="U126" s="24">
        <f t="shared" si="12"/>
        <v>1287.0298452458071</v>
      </c>
      <c r="V126" s="24">
        <f t="shared" si="12"/>
        <v>1886.4392859713523</v>
      </c>
      <c r="W126" s="24">
        <f t="shared" si="12"/>
        <v>2444.4002015403439</v>
      </c>
      <c r="X126" s="24">
        <f t="shared" si="12"/>
        <v>688.68318721658386</v>
      </c>
      <c r="Y126" s="24">
        <f t="shared" si="12"/>
        <v>248.69115093932194</v>
      </c>
      <c r="Z126" s="24">
        <f t="shared" si="12"/>
        <v>2506.0415979270133</v>
      </c>
      <c r="AA126" s="24">
        <f t="shared" si="12"/>
        <v>3069.3164269776144</v>
      </c>
      <c r="AB126" s="25">
        <f t="shared" si="11"/>
        <v>0</v>
      </c>
      <c r="AC126" s="25">
        <v>0</v>
      </c>
      <c r="AD126" s="26">
        <f t="shared" si="8"/>
        <v>66358.025992946103</v>
      </c>
      <c r="AF126" s="9"/>
    </row>
    <row r="127" spans="2:32" ht="20.399999999999999" x14ac:dyDescent="0.3">
      <c r="B127" s="21" t="s">
        <v>67</v>
      </c>
      <c r="C127" s="24">
        <f t="shared" ref="C127:AA130" si="13">+C30+C62+C94</f>
        <v>54.201917512416316</v>
      </c>
      <c r="D127" s="24">
        <f t="shared" si="13"/>
        <v>104.1527042395451</v>
      </c>
      <c r="E127" s="24">
        <f t="shared" si="13"/>
        <v>103.0899215432232</v>
      </c>
      <c r="F127" s="24">
        <f t="shared" si="13"/>
        <v>78.645919527819757</v>
      </c>
      <c r="G127" s="24">
        <f t="shared" si="13"/>
        <v>187.04975455265239</v>
      </c>
      <c r="H127" s="24">
        <f t="shared" si="13"/>
        <v>26769.370554955727</v>
      </c>
      <c r="I127" s="24">
        <f t="shared" si="13"/>
        <v>324.14872237817599</v>
      </c>
      <c r="J127" s="24">
        <f t="shared" si="13"/>
        <v>611.10005038508598</v>
      </c>
      <c r="K127" s="24">
        <f t="shared" si="13"/>
        <v>349.65550708990139</v>
      </c>
      <c r="L127" s="24">
        <f t="shared" si="13"/>
        <v>380.47620528323614</v>
      </c>
      <c r="M127" s="24">
        <f t="shared" si="13"/>
        <v>233.81219319081552</v>
      </c>
      <c r="N127" s="24">
        <f t="shared" si="13"/>
        <v>342.21602821564818</v>
      </c>
      <c r="O127" s="24">
        <f t="shared" si="13"/>
        <v>3652.784127258331</v>
      </c>
      <c r="P127" s="24">
        <f t="shared" si="13"/>
        <v>2077.7401713092922</v>
      </c>
      <c r="Q127" s="24">
        <f t="shared" si="13"/>
        <v>873.60737637659236</v>
      </c>
      <c r="R127" s="24">
        <f t="shared" si="13"/>
        <v>2974.7287670049659</v>
      </c>
      <c r="S127" s="24">
        <f t="shared" si="13"/>
        <v>1604.8018714460518</v>
      </c>
      <c r="T127" s="24">
        <f t="shared" si="13"/>
        <v>2463.5302900741376</v>
      </c>
      <c r="U127" s="24">
        <f t="shared" si="13"/>
        <v>1278.5275836752321</v>
      </c>
      <c r="V127" s="24">
        <f t="shared" si="13"/>
        <v>2085.1796501835452</v>
      </c>
      <c r="W127" s="24">
        <f t="shared" si="13"/>
        <v>3934.4215417836313</v>
      </c>
      <c r="X127" s="24">
        <f t="shared" si="13"/>
        <v>2107.4980868063053</v>
      </c>
      <c r="Y127" s="24">
        <f t="shared" si="13"/>
        <v>3027.8679018210605</v>
      </c>
      <c r="Z127" s="24">
        <f t="shared" si="13"/>
        <v>205.11706039012449</v>
      </c>
      <c r="AA127" s="24">
        <f t="shared" si="13"/>
        <v>1648.3759619952493</v>
      </c>
      <c r="AB127" s="25">
        <f t="shared" si="11"/>
        <v>0</v>
      </c>
      <c r="AC127" s="25">
        <v>0</v>
      </c>
      <c r="AD127" s="26">
        <f t="shared" si="8"/>
        <v>57472.099868998754</v>
      </c>
    </row>
    <row r="128" spans="2:32" ht="20.399999999999999" x14ac:dyDescent="0.3">
      <c r="B128" s="21" t="s">
        <v>57</v>
      </c>
      <c r="C128" s="24">
        <f t="shared" si="13"/>
        <v>352.84385517886705</v>
      </c>
      <c r="D128" s="24">
        <f t="shared" si="13"/>
        <v>262.50732599150649</v>
      </c>
      <c r="E128" s="24">
        <f t="shared" si="13"/>
        <v>275.26071834736916</v>
      </c>
      <c r="F128" s="24">
        <f t="shared" si="13"/>
        <v>229.56106240552793</v>
      </c>
      <c r="G128" s="24">
        <f t="shared" si="13"/>
        <v>451.68264593680266</v>
      </c>
      <c r="H128" s="24">
        <f t="shared" si="13"/>
        <v>44747.402645936803</v>
      </c>
      <c r="I128" s="24">
        <f t="shared" si="13"/>
        <v>337.96489743036057</v>
      </c>
      <c r="J128" s="24">
        <f t="shared" si="13"/>
        <v>879.98407255452378</v>
      </c>
      <c r="K128" s="24">
        <f t="shared" si="13"/>
        <v>860.85398402072974</v>
      </c>
      <c r="L128" s="24">
        <f t="shared" si="13"/>
        <v>729.06892967681551</v>
      </c>
      <c r="M128" s="24">
        <f t="shared" si="13"/>
        <v>415.54803426185839</v>
      </c>
      <c r="N128" s="24">
        <f t="shared" si="13"/>
        <v>607.91170229612032</v>
      </c>
      <c r="O128" s="24">
        <f t="shared" si="13"/>
        <v>5828.3003066292367</v>
      </c>
      <c r="P128" s="24">
        <f t="shared" si="13"/>
        <v>3163.9040869502624</v>
      </c>
      <c r="Q128" s="24">
        <f t="shared" si="13"/>
        <v>923.55816310372131</v>
      </c>
      <c r="R128" s="24">
        <f t="shared" si="13"/>
        <v>3393.4651493557899</v>
      </c>
      <c r="S128" s="24">
        <f t="shared" si="13"/>
        <v>1708.9545756855969</v>
      </c>
      <c r="T128" s="24">
        <f t="shared" si="13"/>
        <v>3024.679553732095</v>
      </c>
      <c r="U128" s="24">
        <f t="shared" si="13"/>
        <v>2071.3634751313612</v>
      </c>
      <c r="V128" s="24">
        <f t="shared" si="13"/>
        <v>1254.0835816598287</v>
      </c>
      <c r="W128" s="24">
        <f t="shared" si="13"/>
        <v>3661.2863888289066</v>
      </c>
      <c r="X128" s="24">
        <f t="shared" si="13"/>
        <v>2424.2073303102279</v>
      </c>
      <c r="Y128" s="24">
        <f t="shared" si="13"/>
        <v>3196.850350536241</v>
      </c>
      <c r="Z128" s="24">
        <f t="shared" si="13"/>
        <v>2447.5885496293095</v>
      </c>
      <c r="AA128" s="24">
        <f t="shared" si="13"/>
        <v>100.96435615057942</v>
      </c>
      <c r="AB128" s="25">
        <f t="shared" si="11"/>
        <v>0</v>
      </c>
      <c r="AC128" s="25">
        <v>0</v>
      </c>
      <c r="AD128" s="26">
        <f t="shared" si="8"/>
        <v>83349.795741740454</v>
      </c>
    </row>
    <row r="129" spans="2:32" x14ac:dyDescent="0.3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21153.626787590871</v>
      </c>
      <c r="D131" s="27">
        <f t="shared" ref="D131:AC131" si="14">SUM(D104:D130)</f>
        <v>11625.779915065137</v>
      </c>
      <c r="E131" s="27">
        <f t="shared" si="14"/>
        <v>11786.260102209748</v>
      </c>
      <c r="F131" s="27">
        <f t="shared" si="14"/>
        <v>9184.5680616137615</v>
      </c>
      <c r="G131" s="27">
        <f t="shared" si="14"/>
        <v>13731.152436478798</v>
      </c>
      <c r="H131" s="27">
        <f t="shared" si="14"/>
        <v>335701.17028719495</v>
      </c>
      <c r="I131" s="27">
        <f t="shared" si="14"/>
        <v>9348.2365968473314</v>
      </c>
      <c r="J131" s="27">
        <f t="shared" si="14"/>
        <v>14527.176676023893</v>
      </c>
      <c r="K131" s="27">
        <f t="shared" si="14"/>
        <v>13299.662661772119</v>
      </c>
      <c r="L131" s="27">
        <f t="shared" si="14"/>
        <v>13264.590832793492</v>
      </c>
      <c r="M131" s="27">
        <f t="shared" si="14"/>
        <v>8036.7627495861198</v>
      </c>
      <c r="N131" s="27">
        <f t="shared" si="14"/>
        <v>11796.887929172965</v>
      </c>
      <c r="O131" s="27">
        <f t="shared" si="14"/>
        <v>56994.910438350249</v>
      </c>
      <c r="P131" s="27">
        <f t="shared" si="14"/>
        <v>43172.358689987755</v>
      </c>
      <c r="Q131" s="27">
        <f t="shared" si="14"/>
        <v>14874.706617721156</v>
      </c>
      <c r="R131" s="27">
        <f t="shared" si="14"/>
        <v>56513.469876916424</v>
      </c>
      <c r="S131" s="27">
        <f t="shared" si="14"/>
        <v>24046.521286979048</v>
      </c>
      <c r="T131" s="27">
        <f t="shared" si="14"/>
        <v>70883.354713884721</v>
      </c>
      <c r="U131" s="27">
        <f t="shared" si="14"/>
        <v>47841.163074929806</v>
      </c>
      <c r="V131" s="27">
        <f t="shared" si="14"/>
        <v>30302.060237529688</v>
      </c>
      <c r="W131" s="27">
        <f t="shared" si="14"/>
        <v>68053.1643935795</v>
      </c>
      <c r="X131" s="27">
        <f t="shared" si="14"/>
        <v>38442.975691355357</v>
      </c>
      <c r="Y131" s="27">
        <f t="shared" si="14"/>
        <v>59495.638122795652</v>
      </c>
      <c r="Z131" s="27">
        <f t="shared" si="14"/>
        <v>54111.580983228967</v>
      </c>
      <c r="AA131" s="27">
        <f t="shared" si="14"/>
        <v>69205.220836392429</v>
      </c>
      <c r="AB131" s="27">
        <f t="shared" si="14"/>
        <v>0</v>
      </c>
      <c r="AC131" s="27">
        <f t="shared" si="14"/>
        <v>0</v>
      </c>
      <c r="AD131" s="27">
        <f>SUM(AD104:AD129)</f>
        <v>1107393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5222.5141697257604</v>
      </c>
      <c r="D134" s="28">
        <f>C134/$AD$131</f>
        <v>4.7160440509609151E-3</v>
      </c>
    </row>
    <row r="135" spans="2:32" x14ac:dyDescent="0.3">
      <c r="B135" s="16" t="s">
        <v>91</v>
      </c>
      <c r="C135" s="18">
        <f>SUM(O116:AC116)+SUM(O117:O130)</f>
        <v>81140.270516087228</v>
      </c>
      <c r="D135" s="29">
        <f>C135/$AD$131</f>
        <v>7.3271431656229749E-2</v>
      </c>
      <c r="AD135" s="9"/>
    </row>
    <row r="136" spans="2:32" x14ac:dyDescent="0.3">
      <c r="B136" s="16" t="s">
        <v>69</v>
      </c>
      <c r="C136" s="18">
        <f>SUM(O109:AB109)+SUM(H116:H129)</f>
        <v>544909.94405815878</v>
      </c>
      <c r="D136" s="29">
        <f>C136/$AD$131</f>
        <v>0.49206554859761509</v>
      </c>
    </row>
    <row r="137" spans="2:32" x14ac:dyDescent="0.3">
      <c r="B137" s="16" t="s">
        <v>96</v>
      </c>
      <c r="C137" s="18">
        <f>SUM(Q117:AC117)+SUM(P117:P130)</f>
        <v>61087.686601885835</v>
      </c>
      <c r="D137" s="29">
        <f>C137/$AD$131</f>
        <v>5.5163511600566227E-2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11107.141959260061</v>
      </c>
      <c r="D139" s="29">
        <f>C139/$AD$131</f>
        <v>1.0029991122627705E-2</v>
      </c>
    </row>
    <row r="140" spans="2:32" x14ac:dyDescent="0.3">
      <c r="B140" s="16" t="s">
        <v>93</v>
      </c>
      <c r="C140" s="18">
        <f>SUM(C104:N115)</f>
        <v>141594.53863096522</v>
      </c>
      <c r="D140" s="29">
        <f>C140/$AD$131</f>
        <v>0.12786295256604044</v>
      </c>
    </row>
    <row r="141" spans="2:32" x14ac:dyDescent="0.3">
      <c r="B141" s="16" t="s">
        <v>94</v>
      </c>
      <c r="C141" s="18">
        <f>SUM(O116:AC130)+SUM(H116:H130)+SUM(O109:AC109)</f>
        <v>880140.30161088309</v>
      </c>
      <c r="D141" s="29">
        <f>C141/$AD$131</f>
        <v>0.79478586338443813</v>
      </c>
    </row>
    <row r="142" spans="2:32" x14ac:dyDescent="0.3">
      <c r="B142" s="16" t="s">
        <v>95</v>
      </c>
      <c r="C142" s="18">
        <f>AD131-C140-C141</f>
        <v>85658.159758151742</v>
      </c>
      <c r="D142" s="29">
        <f>C142/$AD$131</f>
        <v>7.7351184049521488E-2</v>
      </c>
    </row>
    <row r="143" spans="2:32" x14ac:dyDescent="0.3">
      <c r="B143" s="16" t="s">
        <v>97</v>
      </c>
      <c r="C143" s="18">
        <f>AD131</f>
        <v>1107393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6608-98E9-4E89-81EC-80432A19AA1E}">
  <sheetPr codeName="Hoja16"/>
  <dimension ref="A2:BG143"/>
  <sheetViews>
    <sheetView topLeftCell="A106" zoomScale="80" zoomScaleNormal="80" workbookViewId="0">
      <selection activeCell="C6" sqref="C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102</v>
      </c>
      <c r="D3" s="3"/>
      <c r="G3" s="2" t="s">
        <v>103</v>
      </c>
    </row>
    <row r="4" spans="1:59" x14ac:dyDescent="0.3">
      <c r="D4" s="3"/>
    </row>
    <row r="5" spans="1:59" x14ac:dyDescent="0.3">
      <c r="B5" s="4" t="s">
        <v>104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17.929198527329369</v>
      </c>
      <c r="D7" s="32">
        <v>176.12800906258849</v>
      </c>
      <c r="E7" s="32">
        <v>410.26224865477201</v>
      </c>
      <c r="F7" s="32">
        <v>485.14301897479476</v>
      </c>
      <c r="G7" s="32">
        <v>630.68592466723317</v>
      </c>
      <c r="H7" s="32">
        <v>6380.6853582554522</v>
      </c>
      <c r="I7" s="32">
        <v>629.63126593033144</v>
      </c>
      <c r="J7" s="32">
        <v>773.06485414896633</v>
      </c>
      <c r="K7" s="32">
        <v>601.15548003398465</v>
      </c>
      <c r="L7" s="32">
        <v>738.26111583120928</v>
      </c>
      <c r="M7" s="32">
        <v>533.65732087227411</v>
      </c>
      <c r="N7" s="32">
        <v>575.84367034834327</v>
      </c>
      <c r="O7" s="32">
        <v>464.04984423676012</v>
      </c>
      <c r="P7" s="32">
        <v>268.93797790994051</v>
      </c>
      <c r="Q7" s="32">
        <v>104.41121495327103</v>
      </c>
      <c r="R7" s="32">
        <v>239.40753327669219</v>
      </c>
      <c r="S7" s="32">
        <v>255.2274143302181</v>
      </c>
      <c r="T7" s="32">
        <v>278.42990654205607</v>
      </c>
      <c r="U7" s="33">
        <v>80.154064004531293</v>
      </c>
      <c r="V7" s="33">
        <v>109.68450863777966</v>
      </c>
      <c r="W7" s="33">
        <v>84.372698952138208</v>
      </c>
      <c r="X7" s="33">
        <v>82.26338147833475</v>
      </c>
      <c r="Y7" s="33">
        <v>62.224865477201931</v>
      </c>
      <c r="Z7" s="33">
        <v>112.84848484848484</v>
      </c>
      <c r="AA7" s="33">
        <v>146.59756442934014</v>
      </c>
      <c r="AB7" s="33"/>
      <c r="AC7" s="33"/>
      <c r="AD7" s="26">
        <f t="shared" ref="AD7:AD33" si="0">SUM(C7:AC7)</f>
        <v>14241.056924384029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334.32681959784765</v>
      </c>
      <c r="D8" s="32">
        <v>10.546587369017276</v>
      </c>
      <c r="E8" s="32">
        <v>85.427357689039937</v>
      </c>
      <c r="F8" s="32">
        <v>171.9093741149816</v>
      </c>
      <c r="G8" s="32">
        <v>228.86094590767487</v>
      </c>
      <c r="H8" s="32">
        <v>3830.5205324270751</v>
      </c>
      <c r="I8" s="32">
        <v>686.58283772302468</v>
      </c>
      <c r="J8" s="32">
        <v>719.27725856697816</v>
      </c>
      <c r="K8" s="32">
        <v>760.40894930614559</v>
      </c>
      <c r="L8" s="32">
        <v>567.40640045312944</v>
      </c>
      <c r="M8" s="32">
        <v>344.87340696686493</v>
      </c>
      <c r="N8" s="32">
        <v>547.36788445199659</v>
      </c>
      <c r="O8" s="32">
        <v>750.91702067403014</v>
      </c>
      <c r="P8" s="32">
        <v>393.3877088643444</v>
      </c>
      <c r="Q8" s="32">
        <v>190.89323137921269</v>
      </c>
      <c r="R8" s="32">
        <v>263.66468422543193</v>
      </c>
      <c r="S8" s="32">
        <v>368.07589917870291</v>
      </c>
      <c r="T8" s="32">
        <v>386.0050977060323</v>
      </c>
      <c r="U8" s="33">
        <v>136.05097706032285</v>
      </c>
      <c r="V8" s="33">
        <v>223.58765222316623</v>
      </c>
      <c r="W8" s="33">
        <v>112.84848484848484</v>
      </c>
      <c r="X8" s="33">
        <v>103.3565562163693</v>
      </c>
      <c r="Y8" s="33">
        <v>159.25346927216088</v>
      </c>
      <c r="Z8" s="33">
        <v>81.208722741433021</v>
      </c>
      <c r="AA8" s="33">
        <v>163.47210421976777</v>
      </c>
      <c r="AB8" s="33"/>
      <c r="AC8" s="33"/>
      <c r="AD8" s="26">
        <f t="shared" si="0"/>
        <v>11620.229963183232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612.75672613990378</v>
      </c>
      <c r="D9" s="32">
        <v>81.208722741433021</v>
      </c>
      <c r="E9" s="32">
        <v>7.3826111583120921</v>
      </c>
      <c r="F9" s="32">
        <v>134.99631832342112</v>
      </c>
      <c r="G9" s="32">
        <v>239.40753327669219</v>
      </c>
      <c r="H9" s="32">
        <v>4402.1455678278107</v>
      </c>
      <c r="I9" s="32">
        <v>516.78278108184657</v>
      </c>
      <c r="J9" s="32">
        <v>523.11073350325694</v>
      </c>
      <c r="K9" s="32">
        <v>458.77655055225148</v>
      </c>
      <c r="L9" s="32">
        <v>554.75049561030869</v>
      </c>
      <c r="M9" s="32">
        <v>390.22373265363922</v>
      </c>
      <c r="N9" s="32">
        <v>456.66723307844802</v>
      </c>
      <c r="O9" s="32">
        <v>542.09459076748794</v>
      </c>
      <c r="P9" s="32">
        <v>164.5267629566695</v>
      </c>
      <c r="Q9" s="32">
        <v>146.59756442934014</v>
      </c>
      <c r="R9" s="32">
        <v>235.18889832908522</v>
      </c>
      <c r="S9" s="32">
        <v>178.23732653639195</v>
      </c>
      <c r="T9" s="32">
        <v>191.94789011611442</v>
      </c>
      <c r="U9" s="33">
        <v>185.61993769470405</v>
      </c>
      <c r="V9" s="33">
        <v>189.83857264231096</v>
      </c>
      <c r="W9" s="33">
        <v>141.32427074483149</v>
      </c>
      <c r="X9" s="33">
        <v>91.755310110450296</v>
      </c>
      <c r="Y9" s="33">
        <v>86.482016425941666</v>
      </c>
      <c r="Z9" s="33">
        <v>97.02860379495894</v>
      </c>
      <c r="AA9" s="33">
        <v>240.46219201359392</v>
      </c>
      <c r="AB9" s="33"/>
      <c r="AC9" s="33"/>
      <c r="AD9" s="26">
        <f t="shared" si="0"/>
        <v>10869.312942509203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773.06485414896633</v>
      </c>
      <c r="D10" s="32">
        <v>99.137921268762398</v>
      </c>
      <c r="E10" s="32">
        <v>83.318040215236479</v>
      </c>
      <c r="F10" s="32">
        <v>5.273293684508638</v>
      </c>
      <c r="G10" s="32">
        <v>33.74907958085528</v>
      </c>
      <c r="H10" s="32">
        <v>2138.8479184367034</v>
      </c>
      <c r="I10" s="32">
        <v>346.98272444066839</v>
      </c>
      <c r="J10" s="32">
        <v>460.88586802605494</v>
      </c>
      <c r="K10" s="32">
        <v>360.69328802039081</v>
      </c>
      <c r="L10" s="32">
        <v>530.49334466156904</v>
      </c>
      <c r="M10" s="32">
        <v>138.16029453412631</v>
      </c>
      <c r="N10" s="32">
        <v>371.2398753894081</v>
      </c>
      <c r="O10" s="32">
        <v>485.14301897479476</v>
      </c>
      <c r="P10" s="32">
        <v>73.826111583120934</v>
      </c>
      <c r="Q10" s="32">
        <v>83.318040215236479</v>
      </c>
      <c r="R10" s="32">
        <v>187.72925516850754</v>
      </c>
      <c r="S10" s="32">
        <v>243.62616822429908</v>
      </c>
      <c r="T10" s="32">
        <v>164.5267629566695</v>
      </c>
      <c r="U10" s="33">
        <v>87.536675162843395</v>
      </c>
      <c r="V10" s="33">
        <v>148.70688190314357</v>
      </c>
      <c r="W10" s="33">
        <v>153.98017558765224</v>
      </c>
      <c r="X10" s="33">
        <v>81.208722741433021</v>
      </c>
      <c r="Y10" s="33">
        <v>52.732936845086378</v>
      </c>
      <c r="Z10" s="33">
        <v>51.678278108184649</v>
      </c>
      <c r="AA10" s="33">
        <v>179.29198527329368</v>
      </c>
      <c r="AB10" s="33"/>
      <c r="AC10" s="33"/>
      <c r="AD10" s="26">
        <f t="shared" si="0"/>
        <v>7335.1515151515168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1238.1693571226283</v>
      </c>
      <c r="D11" s="32">
        <v>199.33050127442652</v>
      </c>
      <c r="E11" s="32">
        <v>433.46474086661004</v>
      </c>
      <c r="F11" s="32">
        <v>30.585103370150101</v>
      </c>
      <c r="G11" s="32">
        <v>11.601246105919003</v>
      </c>
      <c r="H11" s="32">
        <v>3565.8011894647407</v>
      </c>
      <c r="I11" s="32">
        <v>616.97536108751069</v>
      </c>
      <c r="J11" s="32">
        <v>783.61144151798362</v>
      </c>
      <c r="K11" s="32">
        <v>756.19031435853867</v>
      </c>
      <c r="L11" s="32">
        <v>928.09968847352025</v>
      </c>
      <c r="M11" s="32">
        <v>473.54177286887563</v>
      </c>
      <c r="N11" s="32">
        <v>872.20277541772873</v>
      </c>
      <c r="O11" s="32">
        <v>523.11073350325694</v>
      </c>
      <c r="P11" s="32">
        <v>302.68705749079578</v>
      </c>
      <c r="Q11" s="32">
        <v>151.87085811384875</v>
      </c>
      <c r="R11" s="32">
        <v>432.41008212970831</v>
      </c>
      <c r="S11" s="32">
        <v>286.8671764372699</v>
      </c>
      <c r="T11" s="32">
        <v>333.27216086094592</v>
      </c>
      <c r="U11" s="33">
        <v>223.58765222316623</v>
      </c>
      <c r="V11" s="33">
        <v>110.73916737468139</v>
      </c>
      <c r="W11" s="33">
        <v>189.83857264231096</v>
      </c>
      <c r="X11" s="33">
        <v>129.72302463891251</v>
      </c>
      <c r="Y11" s="33">
        <v>191.94789011611442</v>
      </c>
      <c r="Z11" s="33">
        <v>107.57519116397621</v>
      </c>
      <c r="AA11" s="33">
        <v>260.50070801472674</v>
      </c>
      <c r="AB11" s="33"/>
      <c r="AC11" s="33"/>
      <c r="AD11" s="26">
        <f t="shared" si="0"/>
        <v>13153.703766638346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8737.8476352308135</v>
      </c>
      <c r="D12" s="32">
        <v>3317.9563862928348</v>
      </c>
      <c r="E12" s="32">
        <v>4364.1778532993485</v>
      </c>
      <c r="F12" s="32">
        <v>2143.0665533843103</v>
      </c>
      <c r="G12" s="32">
        <v>3133.3911073350328</v>
      </c>
      <c r="H12" s="32">
        <v>7689.5168507504959</v>
      </c>
      <c r="I12" s="32">
        <v>683.41886151231949</v>
      </c>
      <c r="J12" s="32">
        <v>1762.3347493627869</v>
      </c>
      <c r="K12" s="32">
        <v>3041.6357972245823</v>
      </c>
      <c r="L12" s="32">
        <v>2457.3548569810255</v>
      </c>
      <c r="M12" s="32">
        <v>1991.1956952704618</v>
      </c>
      <c r="N12" s="32">
        <v>2013.3435287453981</v>
      </c>
      <c r="O12" s="32">
        <v>2134.6292834890965</v>
      </c>
      <c r="P12" s="32">
        <v>3457.1713395638631</v>
      </c>
      <c r="Q12" s="32">
        <v>3432.9141886151237</v>
      </c>
      <c r="R12" s="32">
        <v>16667.826677994901</v>
      </c>
      <c r="S12" s="32">
        <v>6308.9685641461347</v>
      </c>
      <c r="T12" s="32">
        <v>24628.390824129143</v>
      </c>
      <c r="U12" s="33">
        <v>17547.412064570944</v>
      </c>
      <c r="V12" s="33">
        <v>8687.2240158595305</v>
      </c>
      <c r="W12" s="33">
        <v>23796.265080713678</v>
      </c>
      <c r="X12" s="33">
        <v>13452.172189181536</v>
      </c>
      <c r="Y12" s="33">
        <v>20909.664117813652</v>
      </c>
      <c r="Z12" s="33">
        <v>17587.489096573208</v>
      </c>
      <c r="AA12" s="33">
        <v>21210.241857830646</v>
      </c>
      <c r="AB12" s="33"/>
      <c r="AC12" s="33"/>
      <c r="AD12" s="26">
        <f t="shared" si="0"/>
        <v>221155.60917587086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742.4797507788162</v>
      </c>
      <c r="D13" s="32">
        <v>634.90455961484008</v>
      </c>
      <c r="E13" s="32">
        <v>466.15916171056358</v>
      </c>
      <c r="F13" s="32">
        <v>420.8088360237893</v>
      </c>
      <c r="G13" s="32">
        <v>562.13310676862079</v>
      </c>
      <c r="H13" s="32">
        <v>740.37043330501274</v>
      </c>
      <c r="I13" s="32">
        <v>4.21863494760691</v>
      </c>
      <c r="J13" s="32">
        <v>197.22118380062307</v>
      </c>
      <c r="K13" s="32">
        <v>435.5740583404135</v>
      </c>
      <c r="L13" s="32">
        <v>576.898329085245</v>
      </c>
      <c r="M13" s="32">
        <v>233.07958085528179</v>
      </c>
      <c r="N13" s="32">
        <v>417.64485981308411</v>
      </c>
      <c r="O13" s="32">
        <v>90.700651373548567</v>
      </c>
      <c r="P13" s="32">
        <v>108.62984990087794</v>
      </c>
      <c r="Q13" s="32">
        <v>85.427357689039937</v>
      </c>
      <c r="R13" s="32">
        <v>320.61625601812517</v>
      </c>
      <c r="S13" s="32">
        <v>70.662135372415747</v>
      </c>
      <c r="T13" s="32">
        <v>362.80260549419427</v>
      </c>
      <c r="U13" s="33">
        <v>234.13423959218349</v>
      </c>
      <c r="V13" s="33">
        <v>149.7615406400453</v>
      </c>
      <c r="W13" s="33">
        <v>273.15661285754743</v>
      </c>
      <c r="X13" s="33">
        <v>152.92551685075051</v>
      </c>
      <c r="Y13" s="33">
        <v>214.0957235910507</v>
      </c>
      <c r="Z13" s="33">
        <v>164.5267629566695</v>
      </c>
      <c r="AA13" s="33">
        <v>156.0894930614557</v>
      </c>
      <c r="AB13" s="33"/>
      <c r="AC13" s="33"/>
      <c r="AD13" s="26">
        <f t="shared" si="0"/>
        <v>7815.0212404418025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938.64627584253742</v>
      </c>
      <c r="D14" s="32">
        <v>611.70206740300205</v>
      </c>
      <c r="E14" s="32">
        <v>492.5256301331068</v>
      </c>
      <c r="F14" s="32">
        <v>490.41631265930334</v>
      </c>
      <c r="G14" s="32">
        <v>809.97790994052684</v>
      </c>
      <c r="H14" s="32">
        <v>2075.5683942226001</v>
      </c>
      <c r="I14" s="32">
        <v>266.82866043613706</v>
      </c>
      <c r="J14" s="32">
        <v>8.4372698952138201</v>
      </c>
      <c r="K14" s="32">
        <v>406.04361370716509</v>
      </c>
      <c r="L14" s="32">
        <v>747.75304446332495</v>
      </c>
      <c r="M14" s="32">
        <v>398.66100254885305</v>
      </c>
      <c r="N14" s="32">
        <v>773.06485414896633</v>
      </c>
      <c r="O14" s="32">
        <v>195.11186632681961</v>
      </c>
      <c r="P14" s="32">
        <v>220.42367601246104</v>
      </c>
      <c r="Q14" s="32">
        <v>172.96403285188333</v>
      </c>
      <c r="R14" s="32">
        <v>565.29708297932598</v>
      </c>
      <c r="S14" s="32">
        <v>256.28207306711982</v>
      </c>
      <c r="T14" s="32">
        <v>357.52931180968562</v>
      </c>
      <c r="U14" s="33">
        <v>334.32681959784765</v>
      </c>
      <c r="V14" s="33">
        <v>267.88331917303879</v>
      </c>
      <c r="W14" s="33">
        <v>337.49079580855283</v>
      </c>
      <c r="X14" s="33">
        <v>210.93174738034551</v>
      </c>
      <c r="Y14" s="33">
        <v>391.27839139054095</v>
      </c>
      <c r="Z14" s="33">
        <v>414.48088360237892</v>
      </c>
      <c r="AA14" s="33">
        <v>452.44859813084111</v>
      </c>
      <c r="AB14" s="33"/>
      <c r="AC14" s="33"/>
      <c r="AD14" s="26">
        <f t="shared" si="0"/>
        <v>12196.073633531576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860.60152931180971</v>
      </c>
      <c r="D15" s="32">
        <v>839.50835457377514</v>
      </c>
      <c r="E15" s="32">
        <v>524.16539224015867</v>
      </c>
      <c r="F15" s="32">
        <v>469.32313792126871</v>
      </c>
      <c r="G15" s="32">
        <v>732.98782214670064</v>
      </c>
      <c r="H15" s="32">
        <v>3907.5106202209004</v>
      </c>
      <c r="I15" s="32">
        <v>545.25856697819313</v>
      </c>
      <c r="J15" s="32">
        <v>393.3877088643444</v>
      </c>
      <c r="K15" s="32">
        <v>4.21863494760691</v>
      </c>
      <c r="L15" s="32">
        <v>148.70688190314357</v>
      </c>
      <c r="M15" s="32">
        <v>276.32058906825262</v>
      </c>
      <c r="N15" s="32">
        <v>373.34919286321161</v>
      </c>
      <c r="O15" s="32">
        <v>502.01755876522236</v>
      </c>
      <c r="P15" s="32">
        <v>492.5256301331068</v>
      </c>
      <c r="Q15" s="32">
        <v>206.7131124327386</v>
      </c>
      <c r="R15" s="32">
        <v>429.24610591900313</v>
      </c>
      <c r="S15" s="32">
        <v>286.8671764372699</v>
      </c>
      <c r="T15" s="32">
        <v>525.2200509770604</v>
      </c>
      <c r="U15" s="33">
        <v>329.053525913339</v>
      </c>
      <c r="V15" s="33">
        <v>359.63862928348908</v>
      </c>
      <c r="W15" s="33">
        <v>486.19767771169643</v>
      </c>
      <c r="X15" s="33">
        <v>161.36278674596431</v>
      </c>
      <c r="Y15" s="33">
        <v>260.50070801472674</v>
      </c>
      <c r="Z15" s="33">
        <v>329.053525913339</v>
      </c>
      <c r="AA15" s="33">
        <v>667.59898045879356</v>
      </c>
      <c r="AB15" s="33"/>
      <c r="AC15" s="33"/>
      <c r="AD15" s="26">
        <f t="shared" si="0"/>
        <v>14111.333899745114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691.85613140753333</v>
      </c>
      <c r="D16" s="32">
        <v>507.29085244973101</v>
      </c>
      <c r="E16" s="32">
        <v>552.64117813650523</v>
      </c>
      <c r="F16" s="32">
        <v>503.07221750212409</v>
      </c>
      <c r="G16" s="32">
        <v>780.44746530727843</v>
      </c>
      <c r="H16" s="32">
        <v>3223.0370999716797</v>
      </c>
      <c r="I16" s="32">
        <v>548.42254318889832</v>
      </c>
      <c r="J16" s="32">
        <v>392.33305012744268</v>
      </c>
      <c r="K16" s="32">
        <v>74.880770320022648</v>
      </c>
      <c r="L16" s="32">
        <v>9.4919286321155472</v>
      </c>
      <c r="M16" s="32">
        <v>130.77768337581423</v>
      </c>
      <c r="N16" s="32">
        <v>365.96658170489945</v>
      </c>
      <c r="O16" s="32">
        <v>397.60634381195132</v>
      </c>
      <c r="P16" s="32">
        <v>373.34919286321161</v>
      </c>
      <c r="Q16" s="32">
        <v>206.7131124327386</v>
      </c>
      <c r="R16" s="32">
        <v>489.36165392240162</v>
      </c>
      <c r="S16" s="32">
        <v>322.72557349192863</v>
      </c>
      <c r="T16" s="32">
        <v>591.6635514018692</v>
      </c>
      <c r="U16" s="33">
        <v>338.54545454545456</v>
      </c>
      <c r="V16" s="33">
        <v>264.71934296233366</v>
      </c>
      <c r="W16" s="33">
        <v>388.11441517983576</v>
      </c>
      <c r="X16" s="33">
        <v>234.13423959218349</v>
      </c>
      <c r="Y16" s="33">
        <v>278.42990654205607</v>
      </c>
      <c r="Z16" s="33">
        <v>288.97649391107336</v>
      </c>
      <c r="AA16" s="33">
        <v>469.32313792126871</v>
      </c>
      <c r="AB16" s="33"/>
      <c r="AC16" s="33"/>
      <c r="AD16" s="26">
        <f t="shared" si="0"/>
        <v>12423.879920702351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500.96290002832063</v>
      </c>
      <c r="D17" s="32">
        <v>342.76408949306148</v>
      </c>
      <c r="E17" s="32">
        <v>460.88586802605494</v>
      </c>
      <c r="F17" s="32">
        <v>213.04106485414897</v>
      </c>
      <c r="G17" s="32">
        <v>459.83120928915321</v>
      </c>
      <c r="H17" s="32">
        <v>2333.9597847635232</v>
      </c>
      <c r="I17" s="32">
        <v>316.39762107051831</v>
      </c>
      <c r="J17" s="32">
        <v>325.88954970263381</v>
      </c>
      <c r="K17" s="32">
        <v>241.51685075049565</v>
      </c>
      <c r="L17" s="32">
        <v>150.81619937694703</v>
      </c>
      <c r="M17" s="32">
        <v>1.0546587369017275</v>
      </c>
      <c r="N17" s="32">
        <v>33.74907958085528</v>
      </c>
      <c r="O17" s="32">
        <v>236.24355706598695</v>
      </c>
      <c r="P17" s="32">
        <v>171.9093741149816</v>
      </c>
      <c r="Q17" s="32">
        <v>141.32427074483149</v>
      </c>
      <c r="R17" s="32">
        <v>358.58397054658735</v>
      </c>
      <c r="S17" s="32">
        <v>148.70688190314357</v>
      </c>
      <c r="T17" s="32">
        <v>245.73548569810254</v>
      </c>
      <c r="U17" s="33">
        <v>149.7615406400453</v>
      </c>
      <c r="V17" s="33">
        <v>256.28207306711982</v>
      </c>
      <c r="W17" s="33">
        <v>242.57150948739738</v>
      </c>
      <c r="X17" s="33">
        <v>64.334182951005388</v>
      </c>
      <c r="Y17" s="33">
        <v>197.22118380062307</v>
      </c>
      <c r="Z17" s="33">
        <v>258.39139054092328</v>
      </c>
      <c r="AA17" s="33">
        <v>174.01869158878506</v>
      </c>
      <c r="AB17" s="33"/>
      <c r="AC17" s="33"/>
      <c r="AD17" s="26">
        <f t="shared" si="0"/>
        <v>8025.9529878221501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608.53809119229675</v>
      </c>
      <c r="D18" s="32">
        <v>643.3418295100538</v>
      </c>
      <c r="E18" s="32">
        <v>528.38402718776558</v>
      </c>
      <c r="F18" s="32">
        <v>568.46105919003116</v>
      </c>
      <c r="G18" s="32">
        <v>877.47606910223726</v>
      </c>
      <c r="H18" s="32">
        <v>2801.1736052109886</v>
      </c>
      <c r="I18" s="32">
        <v>412.37156612857547</v>
      </c>
      <c r="J18" s="32">
        <v>666.54432172189183</v>
      </c>
      <c r="K18" s="32">
        <v>411.31690739167374</v>
      </c>
      <c r="L18" s="32">
        <v>467.21382044746525</v>
      </c>
      <c r="M18" s="32">
        <v>65.388841687907117</v>
      </c>
      <c r="N18" s="32">
        <v>1.0546587369017275</v>
      </c>
      <c r="O18" s="32">
        <v>362.80260549419427</v>
      </c>
      <c r="P18" s="32">
        <v>245.73548569810254</v>
      </c>
      <c r="Q18" s="32">
        <v>124.44973095440386</v>
      </c>
      <c r="R18" s="32">
        <v>503.07221750212409</v>
      </c>
      <c r="S18" s="32">
        <v>175.07335032568679</v>
      </c>
      <c r="T18" s="32">
        <v>458.77655055225148</v>
      </c>
      <c r="U18" s="33">
        <v>455.61257434154629</v>
      </c>
      <c r="V18" s="33">
        <v>245.73548569810254</v>
      </c>
      <c r="W18" s="33">
        <v>408.15293118096855</v>
      </c>
      <c r="X18" s="33">
        <v>105.46587369017276</v>
      </c>
      <c r="Y18" s="33">
        <v>295.30444633248374</v>
      </c>
      <c r="Z18" s="33">
        <v>253.11809685641464</v>
      </c>
      <c r="AA18" s="33">
        <v>490.41631265930334</v>
      </c>
      <c r="AB18" s="33"/>
      <c r="AC18" s="33"/>
      <c r="AD18" s="26">
        <f t="shared" si="0"/>
        <v>12174.980458793541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601.15548003398465</v>
      </c>
      <c r="D19" s="32">
        <v>623.30331350892106</v>
      </c>
      <c r="E19" s="32">
        <v>453.50325686774283</v>
      </c>
      <c r="F19" s="32">
        <v>396.55168507504959</v>
      </c>
      <c r="G19" s="32">
        <v>529.43868592466731</v>
      </c>
      <c r="H19" s="32">
        <v>1931.080147267063</v>
      </c>
      <c r="I19" s="32">
        <v>110.73916737468139</v>
      </c>
      <c r="J19" s="32">
        <v>235.18889832908522</v>
      </c>
      <c r="K19" s="32">
        <v>368.07589917870291</v>
      </c>
      <c r="L19" s="32">
        <v>362.80260549419427</v>
      </c>
      <c r="M19" s="32">
        <v>201.43981874822998</v>
      </c>
      <c r="N19" s="32">
        <v>266.82866043613706</v>
      </c>
      <c r="O19" s="32">
        <v>16.87453979042764</v>
      </c>
      <c r="P19" s="32">
        <v>545.25856697819313</v>
      </c>
      <c r="Q19" s="32">
        <v>757.2449730954404</v>
      </c>
      <c r="R19" s="32">
        <v>3004.7227414330218</v>
      </c>
      <c r="S19" s="32">
        <v>895.40526762956677</v>
      </c>
      <c r="T19" s="32">
        <v>4351.5219484565278</v>
      </c>
      <c r="U19" s="33">
        <v>3327.4483149249504</v>
      </c>
      <c r="V19" s="33">
        <v>1385.8215802888701</v>
      </c>
      <c r="W19" s="33">
        <v>2896.0928915321442</v>
      </c>
      <c r="X19" s="33">
        <v>1701.1645426224864</v>
      </c>
      <c r="Y19" s="33">
        <v>2503.7598414047011</v>
      </c>
      <c r="Z19" s="33">
        <v>2094.5522514868308</v>
      </c>
      <c r="AA19" s="33">
        <v>2793.7909940526761</v>
      </c>
      <c r="AB19" s="33"/>
      <c r="AC19" s="33"/>
      <c r="AD19" s="26">
        <f t="shared" si="0"/>
        <v>32353.7660719343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215.15038232795243</v>
      </c>
      <c r="D20" s="32">
        <v>245.73548569810254</v>
      </c>
      <c r="E20" s="32">
        <v>156.0894930614557</v>
      </c>
      <c r="F20" s="32">
        <v>111.79382611158312</v>
      </c>
      <c r="G20" s="32">
        <v>497.79892381761545</v>
      </c>
      <c r="H20" s="32">
        <v>2699.9263664684227</v>
      </c>
      <c r="I20" s="32">
        <v>141.32427074483149</v>
      </c>
      <c r="J20" s="32">
        <v>302.68705749079578</v>
      </c>
      <c r="K20" s="32">
        <v>452.44859813084111</v>
      </c>
      <c r="L20" s="32">
        <v>271.04729538374397</v>
      </c>
      <c r="M20" s="32">
        <v>123.39507221750213</v>
      </c>
      <c r="N20" s="32">
        <v>288.97649391107336</v>
      </c>
      <c r="O20" s="32">
        <v>422.91815349759275</v>
      </c>
      <c r="P20" s="32">
        <v>31.63976210705183</v>
      </c>
      <c r="Q20" s="32">
        <v>1017.7456811101671</v>
      </c>
      <c r="R20" s="32">
        <v>2615.5536675162843</v>
      </c>
      <c r="S20" s="32">
        <v>1272.9730954403851</v>
      </c>
      <c r="T20" s="32">
        <v>3587.9490229396774</v>
      </c>
      <c r="U20" s="33">
        <v>2289.6641178136506</v>
      </c>
      <c r="V20" s="33">
        <v>967.12206173888421</v>
      </c>
      <c r="W20" s="33">
        <v>1873.0739167374679</v>
      </c>
      <c r="X20" s="33">
        <v>1219.185499858397</v>
      </c>
      <c r="Y20" s="33">
        <v>1492.3421127159445</v>
      </c>
      <c r="Z20" s="33">
        <v>1302.5035400736335</v>
      </c>
      <c r="AA20" s="33">
        <v>2022.8354573775134</v>
      </c>
      <c r="AB20" s="33"/>
      <c r="AC20" s="33"/>
      <c r="AD20" s="26">
        <f t="shared" si="0"/>
        <v>25621.879354290573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122.3404134806004</v>
      </c>
      <c r="D21" s="32">
        <v>152.92551685075051</v>
      </c>
      <c r="E21" s="32">
        <v>95.973945058057211</v>
      </c>
      <c r="F21" s="32">
        <v>119.17643726989523</v>
      </c>
      <c r="G21" s="32">
        <v>151.87085811384875</v>
      </c>
      <c r="H21" s="32">
        <v>3249.4035683942225</v>
      </c>
      <c r="I21" s="32">
        <v>51.678278108184649</v>
      </c>
      <c r="J21" s="32">
        <v>125.50438969130559</v>
      </c>
      <c r="K21" s="32">
        <v>160.30812800906259</v>
      </c>
      <c r="L21" s="32">
        <v>152.92551685075051</v>
      </c>
      <c r="M21" s="32">
        <v>130.77768337581423</v>
      </c>
      <c r="N21" s="32">
        <v>76.99008779382612</v>
      </c>
      <c r="O21" s="32">
        <v>993.48853016142743</v>
      </c>
      <c r="P21" s="32">
        <v>1053.6040781648258</v>
      </c>
      <c r="Q21" s="32">
        <v>17.929198527329369</v>
      </c>
      <c r="R21" s="32">
        <v>124.44973095440386</v>
      </c>
      <c r="S21" s="32">
        <v>257.33673180402155</v>
      </c>
      <c r="T21" s="32">
        <v>1200.2016425941658</v>
      </c>
      <c r="U21" s="33">
        <v>619.08467856131415</v>
      </c>
      <c r="V21" s="33">
        <v>352.25601812517698</v>
      </c>
      <c r="W21" s="33">
        <v>509.40016992353446</v>
      </c>
      <c r="X21" s="33">
        <v>433.46474086661004</v>
      </c>
      <c r="Y21" s="33">
        <v>680.25488530161431</v>
      </c>
      <c r="Z21" s="33">
        <v>716.11328235627298</v>
      </c>
      <c r="AA21" s="33">
        <v>548.42254318889832</v>
      </c>
      <c r="AB21" s="33"/>
      <c r="AC21" s="33"/>
      <c r="AD21" s="26">
        <f t="shared" si="0"/>
        <v>12095.881053525914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260.50070801472674</v>
      </c>
      <c r="D22" s="32">
        <v>261.55536675162847</v>
      </c>
      <c r="E22" s="32">
        <v>216.20504106485416</v>
      </c>
      <c r="F22" s="32">
        <v>224.64231096006796</v>
      </c>
      <c r="G22" s="32">
        <v>544.2039082412914</v>
      </c>
      <c r="H22" s="32">
        <v>17537.920135938828</v>
      </c>
      <c r="I22" s="32">
        <v>474.59643160577747</v>
      </c>
      <c r="J22" s="32">
        <v>632.79524214103662</v>
      </c>
      <c r="K22" s="32">
        <v>555.80515434721042</v>
      </c>
      <c r="L22" s="32">
        <v>519.94675729255175</v>
      </c>
      <c r="M22" s="32">
        <v>587.44491645426228</v>
      </c>
      <c r="N22" s="32">
        <v>417.64485981308411</v>
      </c>
      <c r="O22" s="32">
        <v>4502.338147833475</v>
      </c>
      <c r="P22" s="32">
        <v>3641.7366185216652</v>
      </c>
      <c r="Q22" s="32">
        <v>137.10563579722458</v>
      </c>
      <c r="R22" s="32">
        <v>181.40130274709713</v>
      </c>
      <c r="S22" s="32">
        <v>805.75927499291993</v>
      </c>
      <c r="T22" s="32">
        <v>4180.6672330784477</v>
      </c>
      <c r="U22" s="33">
        <v>1669.5247805154349</v>
      </c>
      <c r="V22" s="33">
        <v>1575.6601529311811</v>
      </c>
      <c r="W22" s="33">
        <v>2910.858113848768</v>
      </c>
      <c r="X22" s="33">
        <v>1438.5545171339563</v>
      </c>
      <c r="Y22" s="33">
        <v>2451.0269045596151</v>
      </c>
      <c r="Z22" s="33">
        <v>2671.450580572076</v>
      </c>
      <c r="AA22" s="33">
        <v>2905.5848201642593</v>
      </c>
      <c r="AB22" s="33"/>
      <c r="AC22" s="33"/>
      <c r="AD22" s="26">
        <f t="shared" si="0"/>
        <v>51304.928915321434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207.76777116964033</v>
      </c>
      <c r="D23" s="32">
        <v>253.11809685641464</v>
      </c>
      <c r="E23" s="32">
        <v>211.98640611724724</v>
      </c>
      <c r="F23" s="32">
        <v>246.79014443500427</v>
      </c>
      <c r="G23" s="32">
        <v>279.4845652789578</v>
      </c>
      <c r="H23" s="32">
        <v>8533.2438402718781</v>
      </c>
      <c r="I23" s="32">
        <v>188.78391390540924</v>
      </c>
      <c r="J23" s="32">
        <v>280.53922401585953</v>
      </c>
      <c r="K23" s="32">
        <v>306.90569243840275</v>
      </c>
      <c r="L23" s="32">
        <v>311.12432738600967</v>
      </c>
      <c r="M23" s="32">
        <v>206.7131124327386</v>
      </c>
      <c r="N23" s="32">
        <v>314.28830359671485</v>
      </c>
      <c r="O23" s="32">
        <v>1209.6935712262816</v>
      </c>
      <c r="P23" s="32">
        <v>1750.7335032568676</v>
      </c>
      <c r="Q23" s="32">
        <v>232.02492211838006</v>
      </c>
      <c r="R23" s="32">
        <v>721.38657604078162</v>
      </c>
      <c r="S23" s="32">
        <v>11.601246105919003</v>
      </c>
      <c r="T23" s="32">
        <v>941.81025205324272</v>
      </c>
      <c r="U23" s="32">
        <v>632.79524214103662</v>
      </c>
      <c r="V23" s="32">
        <v>392.33305012744268</v>
      </c>
      <c r="W23" s="32">
        <v>1370.0016992353442</v>
      </c>
      <c r="X23" s="32">
        <v>685.52817898612295</v>
      </c>
      <c r="Y23" s="32">
        <v>1495.5060889266499</v>
      </c>
      <c r="Z23" s="32">
        <v>1333.0886434437837</v>
      </c>
      <c r="AA23" s="32">
        <v>1305.6675162843387</v>
      </c>
      <c r="AB23" s="32"/>
      <c r="AC23" s="33"/>
      <c r="AD23" s="26">
        <f t="shared" si="0"/>
        <v>23422.915887850468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305.85103370150102</v>
      </c>
      <c r="D24" s="32">
        <v>397.60634381195132</v>
      </c>
      <c r="E24" s="32">
        <v>197.22118380062307</v>
      </c>
      <c r="F24" s="32">
        <v>196.16652506372134</v>
      </c>
      <c r="G24" s="32">
        <v>545.25856697819313</v>
      </c>
      <c r="H24" s="32">
        <v>27803.968280940247</v>
      </c>
      <c r="I24" s="32">
        <v>514.67346360804311</v>
      </c>
      <c r="J24" s="32">
        <v>414.48088360237892</v>
      </c>
      <c r="K24" s="32">
        <v>746.69838572642323</v>
      </c>
      <c r="L24" s="32">
        <v>790.99405267629572</v>
      </c>
      <c r="M24" s="32">
        <v>349.09204191447185</v>
      </c>
      <c r="N24" s="32">
        <v>449.28462192013592</v>
      </c>
      <c r="O24" s="32">
        <v>6048.4678561314076</v>
      </c>
      <c r="P24" s="32">
        <v>4483.3542905692439</v>
      </c>
      <c r="Q24" s="32">
        <v>997.70716510903435</v>
      </c>
      <c r="R24" s="32">
        <v>3195.6159728122343</v>
      </c>
      <c r="S24" s="32">
        <v>825.79779099405266</v>
      </c>
      <c r="T24" s="32">
        <v>118.12177853299347</v>
      </c>
      <c r="U24" s="33">
        <v>1648.4316057774004</v>
      </c>
      <c r="V24" s="33">
        <v>858.49221183800626</v>
      </c>
      <c r="W24" s="33">
        <v>2593.4058340413485</v>
      </c>
      <c r="X24" s="33">
        <v>1651.5955819881053</v>
      </c>
      <c r="Y24" s="33">
        <v>2266.4616256018126</v>
      </c>
      <c r="Z24" s="33">
        <v>2258.0243557065987</v>
      </c>
      <c r="AA24" s="33">
        <v>2957.263098272444</v>
      </c>
      <c r="AB24" s="33"/>
      <c r="AC24" s="33"/>
      <c r="AD24" s="26">
        <f t="shared" si="0"/>
        <v>62614.034551118668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119.17643726989523</v>
      </c>
      <c r="D25" s="32">
        <v>200.38516001132825</v>
      </c>
      <c r="E25" s="32">
        <v>100.19258000566413</v>
      </c>
      <c r="F25" s="32">
        <v>123.39507221750213</v>
      </c>
      <c r="G25" s="32">
        <v>238.35287453979046</v>
      </c>
      <c r="H25" s="32">
        <v>20230.463891248939</v>
      </c>
      <c r="I25" s="32">
        <v>493.58028887000853</v>
      </c>
      <c r="J25" s="32">
        <v>448.22996318323419</v>
      </c>
      <c r="K25" s="32">
        <v>353.31067686207871</v>
      </c>
      <c r="L25" s="32">
        <v>548.42254318889832</v>
      </c>
      <c r="M25" s="32">
        <v>245.73548569810254</v>
      </c>
      <c r="N25" s="32">
        <v>614.86604361370723</v>
      </c>
      <c r="O25" s="32">
        <v>4979.0438969130555</v>
      </c>
      <c r="P25" s="32">
        <v>3882.1988105352589</v>
      </c>
      <c r="Q25" s="32">
        <v>665.4896629849901</v>
      </c>
      <c r="R25" s="32">
        <v>1412.1880487114133</v>
      </c>
      <c r="S25" s="32">
        <v>688.69215519682814</v>
      </c>
      <c r="T25" s="32">
        <v>1420.6253186066272</v>
      </c>
      <c r="U25" s="33">
        <v>104.41121495327103</v>
      </c>
      <c r="V25" s="33">
        <v>455.61257434154629</v>
      </c>
      <c r="W25" s="33">
        <v>1362.6190880770321</v>
      </c>
      <c r="X25" s="33">
        <v>620.13933729821588</v>
      </c>
      <c r="Y25" s="33">
        <v>1050.4401019541208</v>
      </c>
      <c r="Z25" s="33">
        <v>1366.837723024639</v>
      </c>
      <c r="AA25" s="33">
        <v>1900.4950438969131</v>
      </c>
      <c r="AB25" s="33"/>
      <c r="AC25" s="33"/>
      <c r="AD25" s="26">
        <f t="shared" si="0"/>
        <v>43624.90399320305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129.72302463891251</v>
      </c>
      <c r="D26" s="32">
        <v>198.2758425375248</v>
      </c>
      <c r="E26" s="32">
        <v>146.59756442934014</v>
      </c>
      <c r="F26" s="32">
        <v>130.77768337581423</v>
      </c>
      <c r="G26" s="32">
        <v>101.24723874256586</v>
      </c>
      <c r="H26" s="32">
        <v>9968.6343811951283</v>
      </c>
      <c r="I26" s="32">
        <v>247.84480317190599</v>
      </c>
      <c r="J26" s="32">
        <v>310.06966864910794</v>
      </c>
      <c r="K26" s="32">
        <v>388.11441517983576</v>
      </c>
      <c r="L26" s="32">
        <v>263.66468422543193</v>
      </c>
      <c r="M26" s="32">
        <v>272.1019541206457</v>
      </c>
      <c r="N26" s="32">
        <v>324.83489096573209</v>
      </c>
      <c r="O26" s="32">
        <v>1826.6689323137921</v>
      </c>
      <c r="P26" s="32">
        <v>1366.837723024639</v>
      </c>
      <c r="Q26" s="32">
        <v>342.76408949306148</v>
      </c>
      <c r="R26" s="32">
        <v>1375.2749929198528</v>
      </c>
      <c r="S26" s="32">
        <v>409.20758991787028</v>
      </c>
      <c r="T26" s="32">
        <v>665.4896629849901</v>
      </c>
      <c r="U26" s="33">
        <v>436.62871707731517</v>
      </c>
      <c r="V26" s="33">
        <v>22.147833474936277</v>
      </c>
      <c r="W26" s="33">
        <v>1018.8003398470689</v>
      </c>
      <c r="X26" s="33">
        <v>523.11073350325694</v>
      </c>
      <c r="Y26" s="33">
        <v>1507.1073350325687</v>
      </c>
      <c r="Z26" s="33">
        <v>1517.653922401586</v>
      </c>
      <c r="AA26" s="33">
        <v>957.63013310676877</v>
      </c>
      <c r="AB26" s="33"/>
      <c r="AC26" s="33"/>
      <c r="AD26" s="26">
        <f t="shared" si="0"/>
        <v>24451.208156329656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106.52053242707449</v>
      </c>
      <c r="D27" s="32">
        <v>182.45596148399886</v>
      </c>
      <c r="E27" s="32">
        <v>137.10563579722458</v>
      </c>
      <c r="F27" s="32">
        <v>121.28575474369869</v>
      </c>
      <c r="G27" s="32">
        <v>207.76777116964033</v>
      </c>
      <c r="H27" s="32">
        <v>24592.532427074482</v>
      </c>
      <c r="I27" s="32">
        <v>394.44236760124613</v>
      </c>
      <c r="J27" s="32">
        <v>440.84735202492209</v>
      </c>
      <c r="K27" s="32">
        <v>523.11073350325694</v>
      </c>
      <c r="L27" s="32">
        <v>351.20135938827525</v>
      </c>
      <c r="M27" s="32">
        <v>317.45227980742004</v>
      </c>
      <c r="N27" s="32">
        <v>471.43245539507217</v>
      </c>
      <c r="O27" s="32">
        <v>4358.9045596148399</v>
      </c>
      <c r="P27" s="32">
        <v>2170.4876805437557</v>
      </c>
      <c r="Q27" s="32">
        <v>641.23251203625034</v>
      </c>
      <c r="R27" s="32">
        <v>2680.9425092041915</v>
      </c>
      <c r="S27" s="32">
        <v>1208.6389124893797</v>
      </c>
      <c r="T27" s="32">
        <v>2359.2715944491647</v>
      </c>
      <c r="U27" s="33">
        <v>1425.8986122911356</v>
      </c>
      <c r="V27" s="33">
        <v>1425.8986122911356</v>
      </c>
      <c r="W27" s="33">
        <v>152.92551685075051</v>
      </c>
      <c r="X27" s="33">
        <v>398.66100254885305</v>
      </c>
      <c r="Y27" s="33">
        <v>1603.081280090626</v>
      </c>
      <c r="Z27" s="33">
        <v>2541.7275559331633</v>
      </c>
      <c r="AA27" s="33">
        <v>2607.1163976210705</v>
      </c>
      <c r="AB27" s="33"/>
      <c r="AC27" s="33"/>
      <c r="AD27" s="26">
        <f t="shared" si="0"/>
        <v>51420.941376380644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79.099405267629578</v>
      </c>
      <c r="D28" s="32">
        <v>87.536675162843395</v>
      </c>
      <c r="E28" s="32">
        <v>43.241008212970833</v>
      </c>
      <c r="F28" s="32">
        <v>72.771452846219205</v>
      </c>
      <c r="G28" s="32">
        <v>174.01869158878506</v>
      </c>
      <c r="H28" s="32">
        <v>13959.463041631265</v>
      </c>
      <c r="I28" s="32">
        <v>263.66468422543193</v>
      </c>
      <c r="J28" s="32">
        <v>317.45227980742004</v>
      </c>
      <c r="K28" s="32">
        <v>156.0894930614557</v>
      </c>
      <c r="L28" s="32">
        <v>220.42367601246104</v>
      </c>
      <c r="M28" s="32">
        <v>104.41121495327103</v>
      </c>
      <c r="N28" s="32">
        <v>136.05097706032285</v>
      </c>
      <c r="O28" s="32">
        <v>2540.6728971962616</v>
      </c>
      <c r="P28" s="32">
        <v>1514.4899461908808</v>
      </c>
      <c r="Q28" s="32">
        <v>401.82497875955823</v>
      </c>
      <c r="R28" s="32">
        <v>1151.6873406966865</v>
      </c>
      <c r="S28" s="32">
        <v>697.12942509204197</v>
      </c>
      <c r="T28" s="32">
        <v>1559.8402718776551</v>
      </c>
      <c r="U28" s="33">
        <v>601.15548003398465</v>
      </c>
      <c r="V28" s="33">
        <v>671.81761540640048</v>
      </c>
      <c r="W28" s="33">
        <v>317.45227980742004</v>
      </c>
      <c r="X28" s="33">
        <v>81.208722741433021</v>
      </c>
      <c r="Y28" s="33">
        <v>414.48088360237892</v>
      </c>
      <c r="Z28" s="33">
        <v>1384.7669215519684</v>
      </c>
      <c r="AA28" s="33">
        <v>1618.9011611441517</v>
      </c>
      <c r="AB28" s="33"/>
      <c r="AC28" s="33"/>
      <c r="AD28" s="26">
        <f t="shared" si="0"/>
        <v>28569.650523930904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59.060889266496737</v>
      </c>
      <c r="D29" s="32">
        <v>145.54290569243841</v>
      </c>
      <c r="E29" s="32">
        <v>105.46587369017276</v>
      </c>
      <c r="F29" s="32">
        <v>55.896913055791558</v>
      </c>
      <c r="G29" s="32">
        <v>254.17275559331637</v>
      </c>
      <c r="H29" s="32">
        <v>22741.606343811953</v>
      </c>
      <c r="I29" s="32">
        <v>296.35910506938541</v>
      </c>
      <c r="J29" s="32">
        <v>566.35174171622771</v>
      </c>
      <c r="K29" s="32">
        <v>295.30444633248374</v>
      </c>
      <c r="L29" s="32">
        <v>426.08212970829794</v>
      </c>
      <c r="M29" s="32">
        <v>284.75785896346645</v>
      </c>
      <c r="N29" s="32">
        <v>329.053525913339</v>
      </c>
      <c r="O29" s="32">
        <v>3816.8099688473517</v>
      </c>
      <c r="P29" s="32">
        <v>2127.2466723307843</v>
      </c>
      <c r="Q29" s="32">
        <v>655.99773435287455</v>
      </c>
      <c r="R29" s="32">
        <v>2388.8020390824131</v>
      </c>
      <c r="S29" s="32">
        <v>1436.4451996601529</v>
      </c>
      <c r="T29" s="32">
        <v>2135.6839422259982</v>
      </c>
      <c r="U29" s="33">
        <v>1084.1891815349759</v>
      </c>
      <c r="V29" s="33">
        <v>1723.3123760974229</v>
      </c>
      <c r="W29" s="33">
        <v>1790.8105352591335</v>
      </c>
      <c r="X29" s="33">
        <v>491.47097139620507</v>
      </c>
      <c r="Y29" s="33">
        <v>161.36278674596431</v>
      </c>
      <c r="Z29" s="33">
        <v>1563.0042480883603</v>
      </c>
      <c r="AA29" s="33">
        <v>2027.0540923251203</v>
      </c>
      <c r="AB29" s="33"/>
      <c r="AC29" s="33"/>
      <c r="AD29" s="26">
        <f t="shared" si="0"/>
        <v>46961.844236760116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104.41121495327103</v>
      </c>
      <c r="D30" s="32">
        <v>94.919286321155482</v>
      </c>
      <c r="E30" s="32">
        <v>74.880770320022648</v>
      </c>
      <c r="F30" s="32">
        <v>60.11554800339848</v>
      </c>
      <c r="G30" s="32">
        <v>136.05097706032285</v>
      </c>
      <c r="H30" s="32">
        <v>19390.955536675163</v>
      </c>
      <c r="I30" s="32">
        <v>285.81251770036818</v>
      </c>
      <c r="J30" s="32">
        <v>357.52931180968562</v>
      </c>
      <c r="K30" s="32">
        <v>326.94420843953554</v>
      </c>
      <c r="L30" s="32">
        <v>378.6224865477202</v>
      </c>
      <c r="M30" s="32">
        <v>264.71934296233366</v>
      </c>
      <c r="N30" s="32">
        <v>243.62616822429908</v>
      </c>
      <c r="O30" s="32">
        <v>2776.9164542622484</v>
      </c>
      <c r="P30" s="32">
        <v>1596.7533276692157</v>
      </c>
      <c r="Q30" s="32">
        <v>702.4027187765505</v>
      </c>
      <c r="R30" s="32">
        <v>2409.8952138204477</v>
      </c>
      <c r="S30" s="32">
        <v>1249.7706032285471</v>
      </c>
      <c r="T30" s="32">
        <v>2148.3398470688189</v>
      </c>
      <c r="U30" s="33">
        <v>1167.5072217502125</v>
      </c>
      <c r="V30" s="33">
        <v>1949.0093457943926</v>
      </c>
      <c r="W30" s="33">
        <v>2945.6618521665255</v>
      </c>
      <c r="X30" s="33">
        <v>1599.9173038799206</v>
      </c>
      <c r="Y30" s="33">
        <v>2034.4367034834324</v>
      </c>
      <c r="Z30" s="33">
        <v>151.87085811384875</v>
      </c>
      <c r="AA30" s="33">
        <v>960.79410931747384</v>
      </c>
      <c r="AB30" s="33"/>
      <c r="AC30" s="33"/>
      <c r="AD30" s="26">
        <f t="shared" si="0"/>
        <v>43411.862928348906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215.15038232795243</v>
      </c>
      <c r="D31" s="32">
        <v>158.19881053525916</v>
      </c>
      <c r="E31" s="32">
        <v>214.0957235910507</v>
      </c>
      <c r="F31" s="32">
        <v>219.36901727555932</v>
      </c>
      <c r="G31" s="32">
        <v>408.15293118096855</v>
      </c>
      <c r="H31" s="32">
        <v>28799.566128575472</v>
      </c>
      <c r="I31" s="32">
        <v>261.55536675162847</v>
      </c>
      <c r="J31" s="32">
        <v>522.05607476635521</v>
      </c>
      <c r="K31" s="32">
        <v>753.02633814783348</v>
      </c>
      <c r="L31" s="32">
        <v>557.91447182101388</v>
      </c>
      <c r="M31" s="32">
        <v>343.81874822996321</v>
      </c>
      <c r="N31" s="32">
        <v>503.07221750212409</v>
      </c>
      <c r="O31" s="32">
        <v>4442.2225998300773</v>
      </c>
      <c r="P31" s="32">
        <v>2405.6765788728408</v>
      </c>
      <c r="Q31" s="32">
        <v>594.82752761257427</v>
      </c>
      <c r="R31" s="32">
        <v>2379.3101104502971</v>
      </c>
      <c r="S31" s="32">
        <v>1309.8861512319456</v>
      </c>
      <c r="T31" s="32">
        <v>2442.5896346644013</v>
      </c>
      <c r="U31" s="33">
        <v>1569.3322005097707</v>
      </c>
      <c r="V31" s="33">
        <v>922.8263947890116</v>
      </c>
      <c r="W31" s="33">
        <v>2515.3610875106201</v>
      </c>
      <c r="X31" s="33">
        <v>1808.7397337864627</v>
      </c>
      <c r="Y31" s="33">
        <v>2149.3945058057207</v>
      </c>
      <c r="Z31" s="33">
        <v>1545.0750495610309</v>
      </c>
      <c r="AA31" s="33">
        <v>55.896913055791558</v>
      </c>
      <c r="AB31" s="33"/>
      <c r="AC31" s="33"/>
      <c r="AD31" s="26">
        <f t="shared" si="0"/>
        <v>57097.114698385725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18583.086944208437</v>
      </c>
      <c r="D34" s="27">
        <f t="shared" si="1"/>
        <v>10465.378646275842</v>
      </c>
      <c r="E34" s="27">
        <f t="shared" si="1"/>
        <v>10561.352591333893</v>
      </c>
      <c r="F34" s="27">
        <f t="shared" si="1"/>
        <v>7714.8286604361392</v>
      </c>
      <c r="G34" s="27">
        <f t="shared" si="1"/>
        <v>12568.368167657885</v>
      </c>
      <c r="H34" s="27">
        <f t="shared" si="1"/>
        <v>244527.90144435008</v>
      </c>
      <c r="I34" s="27">
        <f t="shared" si="1"/>
        <v>9298.9260832625314</v>
      </c>
      <c r="J34" s="27">
        <f t="shared" si="1"/>
        <v>11959.830076465592</v>
      </c>
      <c r="K34" s="27">
        <f t="shared" si="1"/>
        <v>12938.553384310395</v>
      </c>
      <c r="L34" s="27">
        <f t="shared" si="1"/>
        <v>13032.418011894646</v>
      </c>
      <c r="M34" s="27">
        <f t="shared" si="1"/>
        <v>8408.7941093174777</v>
      </c>
      <c r="N34" s="27">
        <f t="shared" si="1"/>
        <v>11238.44350042481</v>
      </c>
      <c r="O34" s="27">
        <f t="shared" si="1"/>
        <v>44619.447182101387</v>
      </c>
      <c r="P34" s="27">
        <f t="shared" si="1"/>
        <v>32843.127725856699</v>
      </c>
      <c r="Q34" s="27">
        <f t="shared" si="1"/>
        <v>12211.893514585106</v>
      </c>
      <c r="R34" s="27">
        <f t="shared" si="1"/>
        <v>44333.634664401019</v>
      </c>
      <c r="S34" s="27">
        <f t="shared" si="1"/>
        <v>19969.963183234213</v>
      </c>
      <c r="T34" s="27">
        <f t="shared" si="1"/>
        <v>55636.412347776837</v>
      </c>
      <c r="U34" s="27">
        <f t="shared" si="1"/>
        <v>36677.866893231381</v>
      </c>
      <c r="V34" s="27">
        <f t="shared" si="1"/>
        <v>23716.111016709146</v>
      </c>
      <c r="W34" s="27">
        <f t="shared" si="1"/>
        <v>48870.776550552233</v>
      </c>
      <c r="X34" s="27">
        <f t="shared" si="1"/>
        <v>27522.37439818748</v>
      </c>
      <c r="Y34" s="27">
        <f t="shared" si="1"/>
        <v>42908.790710846792</v>
      </c>
      <c r="Z34" s="27">
        <f t="shared" si="1"/>
        <v>40193.044463324848</v>
      </c>
      <c r="AA34" s="27">
        <f t="shared" si="1"/>
        <v>47271.913905409237</v>
      </c>
      <c r="AB34" s="27">
        <f t="shared" si="1"/>
        <v>0</v>
      </c>
      <c r="AC34" s="27">
        <f t="shared" si="1"/>
        <v>0</v>
      </c>
      <c r="AD34" s="27">
        <f>SUM(AD7:AD32)</f>
        <v>848073.23817615409</v>
      </c>
    </row>
    <row r="37" spans="1:59" x14ac:dyDescent="0.3">
      <c r="B37" s="3" t="str">
        <f>+B5</f>
        <v>01 al 31 marzo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3.1639762107051821</v>
      </c>
      <c r="D39" s="32">
        <v>11.601246105919003</v>
      </c>
      <c r="E39" s="32">
        <v>237.29821580288868</v>
      </c>
      <c r="F39" s="32">
        <v>370.18521665250637</v>
      </c>
      <c r="G39" s="32">
        <v>166.63608043047293</v>
      </c>
      <c r="H39" s="32">
        <v>1576.7148116680826</v>
      </c>
      <c r="I39" s="32">
        <v>45.350325686774283</v>
      </c>
      <c r="J39" s="32">
        <v>256.28207306711977</v>
      </c>
      <c r="K39" s="32">
        <v>71.716794109317462</v>
      </c>
      <c r="L39" s="32">
        <v>121.28575474369865</v>
      </c>
      <c r="M39" s="32">
        <v>28.475785896346643</v>
      </c>
      <c r="N39" s="32">
        <v>41.131690739167368</v>
      </c>
      <c r="O39" s="32">
        <v>37.967714528462189</v>
      </c>
      <c r="P39" s="32">
        <v>7.3826111583120921</v>
      </c>
      <c r="Q39" s="32">
        <v>2.109317473803455</v>
      </c>
      <c r="R39" s="32">
        <v>51.678278108184642</v>
      </c>
      <c r="S39" s="32">
        <v>27.421127159444911</v>
      </c>
      <c r="T39" s="32">
        <v>26.366468422543186</v>
      </c>
      <c r="U39" s="33">
        <v>1.0546587369017275</v>
      </c>
      <c r="V39" s="33">
        <v>24.257150948739731</v>
      </c>
      <c r="W39" s="33">
        <v>24.257150948739731</v>
      </c>
      <c r="X39" s="33">
        <v>29.530444633248369</v>
      </c>
      <c r="Y39" s="33">
        <v>8.4372698952138201</v>
      </c>
      <c r="Z39" s="33">
        <v>12.655904842820728</v>
      </c>
      <c r="AA39" s="33">
        <v>16.87453979042764</v>
      </c>
      <c r="AB39" s="33"/>
      <c r="AC39" s="33"/>
      <c r="AD39" s="26">
        <f>SUM(C39:AC39)</f>
        <v>3199.8346077598417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40.077032002265639</v>
      </c>
      <c r="D40" s="32">
        <v>1.0546587369017275</v>
      </c>
      <c r="E40" s="32">
        <v>43.241008212970826</v>
      </c>
      <c r="F40" s="32">
        <v>59.060889266496737</v>
      </c>
      <c r="G40" s="32">
        <v>18.983857264231094</v>
      </c>
      <c r="H40" s="32">
        <v>648.61512319456244</v>
      </c>
      <c r="I40" s="32">
        <v>27.421127159444911</v>
      </c>
      <c r="J40" s="32">
        <v>214.09572359105067</v>
      </c>
      <c r="K40" s="32">
        <v>64.334182951005374</v>
      </c>
      <c r="L40" s="32">
        <v>99.137921268762383</v>
      </c>
      <c r="M40" s="32">
        <v>53.7875955819881</v>
      </c>
      <c r="N40" s="32">
        <v>26.366468422543186</v>
      </c>
      <c r="O40" s="32">
        <v>34.803738317757009</v>
      </c>
      <c r="P40" s="32">
        <v>17.929198527329365</v>
      </c>
      <c r="Q40" s="32">
        <v>31.639762107051823</v>
      </c>
      <c r="R40" s="32">
        <v>37.967714528462189</v>
      </c>
      <c r="S40" s="32">
        <v>12.655904842820728</v>
      </c>
      <c r="T40" s="32">
        <v>30.585103370150097</v>
      </c>
      <c r="U40" s="33">
        <v>26.366468422543186</v>
      </c>
      <c r="V40" s="33">
        <v>8.4372698952138201</v>
      </c>
      <c r="W40" s="33">
        <v>71.716794109317462</v>
      </c>
      <c r="X40" s="33">
        <v>2.109317473803455</v>
      </c>
      <c r="Y40" s="33">
        <v>23.202492211838006</v>
      </c>
      <c r="Z40" s="33">
        <v>8.4372698952138201</v>
      </c>
      <c r="AA40" s="33">
        <v>4.21863494760691</v>
      </c>
      <c r="AB40" s="33"/>
      <c r="AC40" s="33"/>
      <c r="AD40" s="26">
        <f t="shared" ref="AD40:AD66" si="2">SUM(C40:AC40)</f>
        <v>1606.2452563013314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330.10818465024073</v>
      </c>
      <c r="D41" s="32">
        <v>3.1639762107051821</v>
      </c>
      <c r="E41" s="32">
        <v>0</v>
      </c>
      <c r="F41" s="32">
        <v>31.639762107051823</v>
      </c>
      <c r="G41" s="32">
        <v>11.601246105919003</v>
      </c>
      <c r="H41" s="32">
        <v>604.31945624468983</v>
      </c>
      <c r="I41" s="32">
        <v>34.803738317757009</v>
      </c>
      <c r="J41" s="32">
        <v>261.55536675162841</v>
      </c>
      <c r="K41" s="32">
        <v>52.732936845086371</v>
      </c>
      <c r="L41" s="32">
        <v>69.607476635514018</v>
      </c>
      <c r="M41" s="32">
        <v>18.983857264231094</v>
      </c>
      <c r="N41" s="32">
        <v>52.732936845086371</v>
      </c>
      <c r="O41" s="32">
        <v>64.334182951005374</v>
      </c>
      <c r="P41" s="32">
        <v>14.765222316624184</v>
      </c>
      <c r="Q41" s="32">
        <v>4.21863494760691</v>
      </c>
      <c r="R41" s="32">
        <v>13.710563579722455</v>
      </c>
      <c r="S41" s="32">
        <v>42.186349476069097</v>
      </c>
      <c r="T41" s="32">
        <v>25.311809685641457</v>
      </c>
      <c r="U41" s="33">
        <v>8.4372698952138201</v>
      </c>
      <c r="V41" s="33">
        <v>4.21863494760691</v>
      </c>
      <c r="W41" s="33">
        <v>21.093174738034548</v>
      </c>
      <c r="X41" s="33">
        <v>9.4919286321155472</v>
      </c>
      <c r="Y41" s="33">
        <v>1.0546587369017275</v>
      </c>
      <c r="Z41" s="33">
        <v>27.421127159444911</v>
      </c>
      <c r="AA41" s="33">
        <v>6.3279524214103642</v>
      </c>
      <c r="AB41" s="33"/>
      <c r="AC41" s="33"/>
      <c r="AD41" s="26">
        <f t="shared" si="2"/>
        <v>1713.8204474653078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526.27470971396201</v>
      </c>
      <c r="D42" s="32">
        <v>23.202492211838006</v>
      </c>
      <c r="E42" s="32">
        <v>79.099405267629564</v>
      </c>
      <c r="F42" s="32">
        <v>1.0546587369017275</v>
      </c>
      <c r="G42" s="32">
        <v>2.109317473803455</v>
      </c>
      <c r="H42" s="32">
        <v>384.95043896913052</v>
      </c>
      <c r="I42" s="32">
        <v>32.694420843953552</v>
      </c>
      <c r="J42" s="32">
        <v>151.87085811384875</v>
      </c>
      <c r="K42" s="32">
        <v>13.710563579722455</v>
      </c>
      <c r="L42" s="32">
        <v>41.131690739167368</v>
      </c>
      <c r="M42" s="32">
        <v>5.2732936845086371</v>
      </c>
      <c r="N42" s="32">
        <v>13.710563579722455</v>
      </c>
      <c r="O42" s="32">
        <v>40.077032002265639</v>
      </c>
      <c r="P42" s="32">
        <v>27.421127159444911</v>
      </c>
      <c r="Q42" s="32">
        <v>27.421127159444911</v>
      </c>
      <c r="R42" s="32">
        <v>33.74907958085528</v>
      </c>
      <c r="S42" s="32">
        <v>10.546587369017274</v>
      </c>
      <c r="T42" s="32">
        <v>3.1639762107051821</v>
      </c>
      <c r="U42" s="33">
        <v>2.109317473803455</v>
      </c>
      <c r="V42" s="33">
        <v>21.093174738034548</v>
      </c>
      <c r="W42" s="33">
        <v>40.077032002265639</v>
      </c>
      <c r="X42" s="33">
        <v>14.765222316624184</v>
      </c>
      <c r="Y42" s="33">
        <v>7.3826111583120921</v>
      </c>
      <c r="Z42" s="33">
        <v>14.765222316624184</v>
      </c>
      <c r="AA42" s="33">
        <v>12.655904842820728</v>
      </c>
      <c r="AB42" s="33"/>
      <c r="AC42" s="33"/>
      <c r="AD42" s="26">
        <f t="shared" si="2"/>
        <v>1530.309827244407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160.30812800906256</v>
      </c>
      <c r="D43" s="32">
        <v>10.546587369017274</v>
      </c>
      <c r="E43" s="32">
        <v>153.98017558765221</v>
      </c>
      <c r="F43" s="32">
        <v>3.1639762107051821</v>
      </c>
      <c r="G43" s="32">
        <v>2.109317473803455</v>
      </c>
      <c r="H43" s="32">
        <v>446.12064570943068</v>
      </c>
      <c r="I43" s="32">
        <v>34.803738317757009</v>
      </c>
      <c r="J43" s="32">
        <v>310.06966864910788</v>
      </c>
      <c r="K43" s="32">
        <v>36.91305579156046</v>
      </c>
      <c r="L43" s="32">
        <v>120.23109600679693</v>
      </c>
      <c r="M43" s="32">
        <v>39.022373265363917</v>
      </c>
      <c r="N43" s="32">
        <v>85.427357689039923</v>
      </c>
      <c r="O43" s="32">
        <v>32.694420843953552</v>
      </c>
      <c r="P43" s="32">
        <v>17.929198527329365</v>
      </c>
      <c r="Q43" s="32">
        <v>21.093174738034548</v>
      </c>
      <c r="R43" s="32">
        <v>89.645992636646824</v>
      </c>
      <c r="S43" s="32">
        <v>17.929198527329365</v>
      </c>
      <c r="T43" s="32">
        <v>29.530444633248369</v>
      </c>
      <c r="U43" s="33">
        <v>9.4919286321155472</v>
      </c>
      <c r="V43" s="33">
        <v>36.91305579156046</v>
      </c>
      <c r="W43" s="33">
        <v>32.694420843953552</v>
      </c>
      <c r="X43" s="33">
        <v>30.585103370150097</v>
      </c>
      <c r="Y43" s="33">
        <v>14.765222316624184</v>
      </c>
      <c r="Z43" s="33">
        <v>41.131690739167368</v>
      </c>
      <c r="AA43" s="33">
        <v>22.147833474936277</v>
      </c>
      <c r="AB43" s="33"/>
      <c r="AC43" s="33"/>
      <c r="AD43" s="26">
        <f t="shared" si="2"/>
        <v>1799.2478051543474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1527.1458510337013</v>
      </c>
      <c r="D44" s="32">
        <v>544.2039082412914</v>
      </c>
      <c r="E44" s="32">
        <v>474.59643160577735</v>
      </c>
      <c r="F44" s="32">
        <v>355.41999433588217</v>
      </c>
      <c r="G44" s="32">
        <v>408.15293118096855</v>
      </c>
      <c r="H44" s="32">
        <v>1864.6366468422541</v>
      </c>
      <c r="I44" s="32">
        <v>74.880770320022648</v>
      </c>
      <c r="J44" s="32">
        <v>496.7442650807136</v>
      </c>
      <c r="K44" s="32">
        <v>387.05975644293397</v>
      </c>
      <c r="L44" s="32">
        <v>428.19144718210134</v>
      </c>
      <c r="M44" s="32">
        <v>207.76777116964033</v>
      </c>
      <c r="N44" s="32">
        <v>197.22118380062304</v>
      </c>
      <c r="O44" s="32">
        <v>339.60011328235623</v>
      </c>
      <c r="P44" s="32">
        <v>645.45114698385726</v>
      </c>
      <c r="Q44" s="32">
        <v>643.34182951005369</v>
      </c>
      <c r="R44" s="32">
        <v>4456.9878221467006</v>
      </c>
      <c r="S44" s="32">
        <v>1145.3593882752759</v>
      </c>
      <c r="T44" s="32">
        <v>8658.7482299631829</v>
      </c>
      <c r="U44" s="33">
        <v>6760.3625035400728</v>
      </c>
      <c r="V44" s="33">
        <v>5167.827810818465</v>
      </c>
      <c r="W44" s="33">
        <v>13327.72245822713</v>
      </c>
      <c r="X44" s="33">
        <v>7773.8895497026333</v>
      </c>
      <c r="Y44" s="33">
        <v>13576.621920135938</v>
      </c>
      <c r="Z44" s="33">
        <v>10517.056924384025</v>
      </c>
      <c r="AA44" s="33">
        <v>11621.284621920135</v>
      </c>
      <c r="AB44" s="33"/>
      <c r="AC44" s="33"/>
      <c r="AD44" s="26">
        <f t="shared" si="2"/>
        <v>91600.275276125729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52.732936845086371</v>
      </c>
      <c r="D45" s="32">
        <v>30.585103370150097</v>
      </c>
      <c r="E45" s="32">
        <v>35.858397054658731</v>
      </c>
      <c r="F45" s="32">
        <v>42.186349476069097</v>
      </c>
      <c r="G45" s="32">
        <v>27.421127159444911</v>
      </c>
      <c r="H45" s="32">
        <v>54.842254318889822</v>
      </c>
      <c r="I45" s="32">
        <v>0</v>
      </c>
      <c r="J45" s="32">
        <v>30.585103370150097</v>
      </c>
      <c r="K45" s="32">
        <v>45.350325686774283</v>
      </c>
      <c r="L45" s="32">
        <v>106.52053242707447</v>
      </c>
      <c r="M45" s="32">
        <v>22.147833474936277</v>
      </c>
      <c r="N45" s="32">
        <v>42.186349476069097</v>
      </c>
      <c r="O45" s="32">
        <v>11.601246105919003</v>
      </c>
      <c r="P45" s="32">
        <v>36.91305579156046</v>
      </c>
      <c r="Q45" s="32">
        <v>4.21863494760691</v>
      </c>
      <c r="R45" s="32">
        <v>61.170206740300195</v>
      </c>
      <c r="S45" s="32">
        <v>9.4919286321155472</v>
      </c>
      <c r="T45" s="32">
        <v>60.115548003398466</v>
      </c>
      <c r="U45" s="33">
        <v>33.74907958085528</v>
      </c>
      <c r="V45" s="33">
        <v>25.311809685641457</v>
      </c>
      <c r="W45" s="33">
        <v>26.366468422543186</v>
      </c>
      <c r="X45" s="33">
        <v>5.2732936845086371</v>
      </c>
      <c r="Y45" s="33">
        <v>74.880770320022648</v>
      </c>
      <c r="Z45" s="33">
        <v>13.710563579722455</v>
      </c>
      <c r="AA45" s="33">
        <v>8.4372698952138201</v>
      </c>
      <c r="AB45" s="33"/>
      <c r="AC45" s="33"/>
      <c r="AD45" s="26">
        <f t="shared" si="2"/>
        <v>861.65618804871144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242.57150948739729</v>
      </c>
      <c r="D46" s="32">
        <v>176.12800906258846</v>
      </c>
      <c r="E46" s="32">
        <v>125.50438969130558</v>
      </c>
      <c r="F46" s="32">
        <v>148.70688190314357</v>
      </c>
      <c r="G46" s="32">
        <v>228.86094590767485</v>
      </c>
      <c r="H46" s="32">
        <v>627.52194845652775</v>
      </c>
      <c r="I46" s="32">
        <v>53.7875955819881</v>
      </c>
      <c r="J46" s="32">
        <v>1.0546587369017275</v>
      </c>
      <c r="K46" s="32">
        <v>71.716794109317462</v>
      </c>
      <c r="L46" s="32">
        <v>71.716794109317462</v>
      </c>
      <c r="M46" s="32">
        <v>85.427357689039923</v>
      </c>
      <c r="N46" s="32">
        <v>52.732936845086371</v>
      </c>
      <c r="O46" s="32">
        <v>50.623619371282913</v>
      </c>
      <c r="P46" s="32">
        <v>159.25346927216086</v>
      </c>
      <c r="Q46" s="32">
        <v>17.929198527329365</v>
      </c>
      <c r="R46" s="32">
        <v>188.78391390540924</v>
      </c>
      <c r="S46" s="32">
        <v>26.366468422543186</v>
      </c>
      <c r="T46" s="32">
        <v>72.771452846219191</v>
      </c>
      <c r="U46" s="33">
        <v>140.26961200792974</v>
      </c>
      <c r="V46" s="33">
        <v>144.48824695553665</v>
      </c>
      <c r="W46" s="33">
        <v>280.53922401585947</v>
      </c>
      <c r="X46" s="33">
        <v>163.47210421976774</v>
      </c>
      <c r="Y46" s="33">
        <v>454.55791560464456</v>
      </c>
      <c r="Z46" s="33">
        <v>341.70943075615969</v>
      </c>
      <c r="AA46" s="33">
        <v>274.2112715944491</v>
      </c>
      <c r="AB46" s="33"/>
      <c r="AC46" s="33"/>
      <c r="AD46" s="26">
        <f t="shared" si="2"/>
        <v>4200.7057490795814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47.459643160577734</v>
      </c>
      <c r="D47" s="32">
        <v>47.459643160577734</v>
      </c>
      <c r="E47" s="32">
        <v>41.131690739167368</v>
      </c>
      <c r="F47" s="32">
        <v>10.546587369017274</v>
      </c>
      <c r="G47" s="32">
        <v>55.896913055791558</v>
      </c>
      <c r="H47" s="32">
        <v>495.68960634381193</v>
      </c>
      <c r="I47" s="32">
        <v>55.896913055791558</v>
      </c>
      <c r="J47" s="32">
        <v>92.809968847352025</v>
      </c>
      <c r="K47" s="32">
        <v>0</v>
      </c>
      <c r="L47" s="32">
        <v>21.093174738034548</v>
      </c>
      <c r="M47" s="32">
        <v>1.0546587369017275</v>
      </c>
      <c r="N47" s="32">
        <v>18.983857264231094</v>
      </c>
      <c r="O47" s="32">
        <v>43.241008212970826</v>
      </c>
      <c r="P47" s="32">
        <v>16.87453979042764</v>
      </c>
      <c r="Q47" s="32">
        <v>8.4372698952138201</v>
      </c>
      <c r="R47" s="32">
        <v>85.427357689039923</v>
      </c>
      <c r="S47" s="32">
        <v>8.4372698952138201</v>
      </c>
      <c r="T47" s="32">
        <v>98.083262531860655</v>
      </c>
      <c r="U47" s="33">
        <v>58.006230529595008</v>
      </c>
      <c r="V47" s="33">
        <v>62.224865477201917</v>
      </c>
      <c r="W47" s="33">
        <v>139.21495327102804</v>
      </c>
      <c r="X47" s="33">
        <v>87.53667516284338</v>
      </c>
      <c r="Y47" s="33">
        <v>79.099405267629564</v>
      </c>
      <c r="Z47" s="33">
        <v>49.568960634381192</v>
      </c>
      <c r="AA47" s="33">
        <v>55.896913055791558</v>
      </c>
      <c r="AB47" s="33"/>
      <c r="AC47" s="33"/>
      <c r="AD47" s="26">
        <f t="shared" si="2"/>
        <v>1680.0713678844522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60.115548003398466</v>
      </c>
      <c r="D48" s="32">
        <v>74.880770320022648</v>
      </c>
      <c r="E48" s="32">
        <v>44.295666949872555</v>
      </c>
      <c r="F48" s="32">
        <v>34.803738317757009</v>
      </c>
      <c r="G48" s="32">
        <v>75.935429056924377</v>
      </c>
      <c r="H48" s="32">
        <v>354.36533559898044</v>
      </c>
      <c r="I48" s="32">
        <v>67.498159161710561</v>
      </c>
      <c r="J48" s="32">
        <v>59.060889266496737</v>
      </c>
      <c r="K48" s="32">
        <v>4.21863494760691</v>
      </c>
      <c r="L48" s="32">
        <v>0</v>
      </c>
      <c r="M48" s="32">
        <v>18.983857264231094</v>
      </c>
      <c r="N48" s="32">
        <v>37.967714528462189</v>
      </c>
      <c r="O48" s="32">
        <v>34.803738317757009</v>
      </c>
      <c r="P48" s="32">
        <v>10.546587369017274</v>
      </c>
      <c r="Q48" s="32">
        <v>2.109317473803455</v>
      </c>
      <c r="R48" s="32">
        <v>75.935429056924377</v>
      </c>
      <c r="S48" s="32">
        <v>10.546587369017274</v>
      </c>
      <c r="T48" s="32">
        <v>86.482016425941652</v>
      </c>
      <c r="U48" s="33">
        <v>43.241008212970826</v>
      </c>
      <c r="V48" s="33">
        <v>33.74907958085528</v>
      </c>
      <c r="W48" s="33">
        <v>68.552817898612275</v>
      </c>
      <c r="X48" s="33">
        <v>39.022373265363917</v>
      </c>
      <c r="Y48" s="33">
        <v>128.66836590201075</v>
      </c>
      <c r="Z48" s="33">
        <v>88.591333899745109</v>
      </c>
      <c r="AA48" s="33">
        <v>105.46587369017274</v>
      </c>
      <c r="AB48" s="33"/>
      <c r="AC48" s="33"/>
      <c r="AD48" s="26">
        <f t="shared" si="2"/>
        <v>1559.8402718776549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48.514301897479463</v>
      </c>
      <c r="D49" s="32">
        <v>29.530444633248369</v>
      </c>
      <c r="E49" s="32">
        <v>17.929198527329365</v>
      </c>
      <c r="F49" s="32">
        <v>20.03851600113282</v>
      </c>
      <c r="G49" s="32">
        <v>15.819881053525911</v>
      </c>
      <c r="H49" s="32">
        <v>286.86717643726985</v>
      </c>
      <c r="I49" s="32">
        <v>48.514301897479463</v>
      </c>
      <c r="J49" s="32">
        <v>128.66836590201075</v>
      </c>
      <c r="K49" s="32">
        <v>50.623619371282913</v>
      </c>
      <c r="L49" s="32">
        <v>21.093174738034548</v>
      </c>
      <c r="M49" s="32">
        <v>2.109317473803455</v>
      </c>
      <c r="N49" s="32">
        <v>4.21863494760691</v>
      </c>
      <c r="O49" s="32">
        <v>6.3279524214103642</v>
      </c>
      <c r="P49" s="32">
        <v>32.694420843953552</v>
      </c>
      <c r="Q49" s="32">
        <v>1.0546587369017275</v>
      </c>
      <c r="R49" s="32">
        <v>12.655904842820728</v>
      </c>
      <c r="S49" s="32">
        <v>7.3826111583120921</v>
      </c>
      <c r="T49" s="32">
        <v>14.765222316624184</v>
      </c>
      <c r="U49" s="33">
        <v>20.03851600113282</v>
      </c>
      <c r="V49" s="33">
        <v>33.74907958085528</v>
      </c>
      <c r="W49" s="33">
        <v>11.601246105919003</v>
      </c>
      <c r="X49" s="33">
        <v>3.1639762107051821</v>
      </c>
      <c r="Y49" s="33">
        <v>27.421127159444911</v>
      </c>
      <c r="Z49" s="33">
        <v>27.421127159444911</v>
      </c>
      <c r="AA49" s="33">
        <v>11.601246105919003</v>
      </c>
      <c r="AB49" s="33"/>
      <c r="AC49" s="33"/>
      <c r="AD49" s="26">
        <f t="shared" si="2"/>
        <v>883.80402152364786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21.093174738034548</v>
      </c>
      <c r="D50" s="32">
        <v>30.585103370150097</v>
      </c>
      <c r="E50" s="32">
        <v>36.91305579156046</v>
      </c>
      <c r="F50" s="32">
        <v>34.803738317757009</v>
      </c>
      <c r="G50" s="32">
        <v>74.880770320022648</v>
      </c>
      <c r="H50" s="32">
        <v>306.9056924384027</v>
      </c>
      <c r="I50" s="32">
        <v>34.803738317757009</v>
      </c>
      <c r="J50" s="32">
        <v>56.951571792693287</v>
      </c>
      <c r="K50" s="32">
        <v>10.546587369017274</v>
      </c>
      <c r="L50" s="32">
        <v>27.421127159444911</v>
      </c>
      <c r="M50" s="32">
        <v>2.109317473803455</v>
      </c>
      <c r="N50" s="32">
        <v>2.109317473803455</v>
      </c>
      <c r="O50" s="32">
        <v>2.109317473803455</v>
      </c>
      <c r="P50" s="32">
        <v>3.1639762107051821</v>
      </c>
      <c r="Q50" s="32">
        <v>9.4919286321155472</v>
      </c>
      <c r="R50" s="32">
        <v>73.82611158312092</v>
      </c>
      <c r="S50" s="32">
        <v>10.546587369017274</v>
      </c>
      <c r="T50" s="32">
        <v>39.022373265363917</v>
      </c>
      <c r="U50" s="33">
        <v>13.710563579722455</v>
      </c>
      <c r="V50" s="33">
        <v>28.475785896346643</v>
      </c>
      <c r="W50" s="33">
        <v>44.295666949872555</v>
      </c>
      <c r="X50" s="33">
        <v>16.87453979042764</v>
      </c>
      <c r="Y50" s="33">
        <v>24.257150948739731</v>
      </c>
      <c r="Z50" s="33">
        <v>30.585103370150097</v>
      </c>
      <c r="AA50" s="33">
        <v>45.350325686774283</v>
      </c>
      <c r="AB50" s="33"/>
      <c r="AC50" s="33"/>
      <c r="AD50" s="26">
        <f t="shared" si="2"/>
        <v>980.83262531860692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12.655904842820728</v>
      </c>
      <c r="D51" s="32">
        <v>18.983857264231094</v>
      </c>
      <c r="E51" s="32">
        <v>56.951571792693287</v>
      </c>
      <c r="F51" s="32">
        <v>33.74907958085528</v>
      </c>
      <c r="G51" s="32">
        <v>22.147833474936277</v>
      </c>
      <c r="H51" s="32">
        <v>219.36901727555929</v>
      </c>
      <c r="I51" s="32">
        <v>12.655904842820728</v>
      </c>
      <c r="J51" s="32">
        <v>54.842254318889822</v>
      </c>
      <c r="K51" s="32">
        <v>34.803738317757009</v>
      </c>
      <c r="L51" s="32">
        <v>42.186349476069097</v>
      </c>
      <c r="M51" s="32">
        <v>8.4372698952138201</v>
      </c>
      <c r="N51" s="32">
        <v>2.109317473803455</v>
      </c>
      <c r="O51" s="32">
        <v>1.0546587369017275</v>
      </c>
      <c r="P51" s="32">
        <v>47.459643160577734</v>
      </c>
      <c r="Q51" s="32">
        <v>87.53667516284338</v>
      </c>
      <c r="R51" s="32">
        <v>485.14301897479459</v>
      </c>
      <c r="S51" s="32">
        <v>118.12177853299347</v>
      </c>
      <c r="T51" s="32">
        <v>654.9430756159727</v>
      </c>
      <c r="U51" s="33">
        <v>603.2647975077881</v>
      </c>
      <c r="V51" s="33">
        <v>198.27584253752477</v>
      </c>
      <c r="W51" s="33">
        <v>487.2523364485981</v>
      </c>
      <c r="X51" s="33">
        <v>229.91560464457658</v>
      </c>
      <c r="Y51" s="33">
        <v>402.87963749645991</v>
      </c>
      <c r="Z51" s="33">
        <v>268.93797790994051</v>
      </c>
      <c r="AA51" s="33">
        <v>361.74794675729254</v>
      </c>
      <c r="AB51" s="33"/>
      <c r="AC51" s="33"/>
      <c r="AD51" s="26">
        <f t="shared" si="2"/>
        <v>4465.4250920419145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25.311809685641457</v>
      </c>
      <c r="D52" s="32">
        <v>28.475785896346643</v>
      </c>
      <c r="E52" s="32">
        <v>11.601246105919003</v>
      </c>
      <c r="F52" s="32">
        <v>14.765222316624184</v>
      </c>
      <c r="G52" s="32">
        <v>35.858397054658731</v>
      </c>
      <c r="H52" s="32">
        <v>389.16907391673743</v>
      </c>
      <c r="I52" s="32">
        <v>15.819881053525911</v>
      </c>
      <c r="J52" s="32">
        <v>178.23732653639195</v>
      </c>
      <c r="K52" s="32">
        <v>20.03851600113282</v>
      </c>
      <c r="L52" s="32">
        <v>29.530444633248369</v>
      </c>
      <c r="M52" s="32">
        <v>31.639762107051823</v>
      </c>
      <c r="N52" s="32">
        <v>4.21863494760691</v>
      </c>
      <c r="O52" s="32">
        <v>35.858397054658731</v>
      </c>
      <c r="P52" s="32">
        <v>8.4372698952138201</v>
      </c>
      <c r="Q52" s="32">
        <v>187.72925516850748</v>
      </c>
      <c r="R52" s="32">
        <v>734.04248088360225</v>
      </c>
      <c r="S52" s="32">
        <v>263.66468422543187</v>
      </c>
      <c r="T52" s="32">
        <v>1092.6264514301895</v>
      </c>
      <c r="U52" s="33">
        <v>519.94675729255152</v>
      </c>
      <c r="V52" s="33">
        <v>211.98640611724724</v>
      </c>
      <c r="W52" s="33">
        <v>408.15293118096855</v>
      </c>
      <c r="X52" s="33">
        <v>273.15661285754737</v>
      </c>
      <c r="Y52" s="33">
        <v>225.69696969696966</v>
      </c>
      <c r="Z52" s="33">
        <v>120.23109600679693</v>
      </c>
      <c r="AA52" s="33">
        <v>224.64231096006796</v>
      </c>
      <c r="AB52" s="33"/>
      <c r="AC52" s="33"/>
      <c r="AD52" s="26">
        <f t="shared" si="2"/>
        <v>5090.8377230246388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2.109317473803455</v>
      </c>
      <c r="D53" s="32">
        <v>46.404984423676012</v>
      </c>
      <c r="E53" s="32">
        <v>3.1639762107051821</v>
      </c>
      <c r="F53" s="32">
        <v>25.311809685641457</v>
      </c>
      <c r="G53" s="32">
        <v>14.765222316624184</v>
      </c>
      <c r="H53" s="32">
        <v>565.29708297932586</v>
      </c>
      <c r="I53" s="32">
        <v>2.109317473803455</v>
      </c>
      <c r="J53" s="32">
        <v>117.06711979609175</v>
      </c>
      <c r="K53" s="32">
        <v>1.0546587369017275</v>
      </c>
      <c r="L53" s="32">
        <v>15.819881053525911</v>
      </c>
      <c r="M53" s="32">
        <v>8.4372698952138201</v>
      </c>
      <c r="N53" s="32">
        <v>8.4372698952138201</v>
      </c>
      <c r="O53" s="32">
        <v>200.38516001132822</v>
      </c>
      <c r="P53" s="32">
        <v>260.50070801472668</v>
      </c>
      <c r="Q53" s="32">
        <v>5.2732936845086371</v>
      </c>
      <c r="R53" s="32">
        <v>17.929198527329365</v>
      </c>
      <c r="S53" s="32">
        <v>14.765222316624184</v>
      </c>
      <c r="T53" s="32">
        <v>179.29198527329365</v>
      </c>
      <c r="U53" s="33">
        <v>68.552817898612275</v>
      </c>
      <c r="V53" s="33">
        <v>33.74907958085528</v>
      </c>
      <c r="W53" s="33">
        <v>120.23109600679693</v>
      </c>
      <c r="X53" s="33">
        <v>124.44973095440383</v>
      </c>
      <c r="Y53" s="33">
        <v>51.678278108184642</v>
      </c>
      <c r="Z53" s="33">
        <v>129.72302463891248</v>
      </c>
      <c r="AA53" s="33">
        <v>87.53667516284338</v>
      </c>
      <c r="AB53" s="33"/>
      <c r="AC53" s="33"/>
      <c r="AD53" s="26">
        <f t="shared" si="2"/>
        <v>2104.0441801189463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37.967714528462189</v>
      </c>
      <c r="D54" s="32">
        <v>56.951571792693287</v>
      </c>
      <c r="E54" s="32">
        <v>8.4372698952138201</v>
      </c>
      <c r="F54" s="32">
        <v>39.022373265363917</v>
      </c>
      <c r="G54" s="32">
        <v>125.50438969130558</v>
      </c>
      <c r="H54" s="32">
        <v>4425.3480600396488</v>
      </c>
      <c r="I54" s="32">
        <v>72.771452846219191</v>
      </c>
      <c r="J54" s="32">
        <v>221.47833474936277</v>
      </c>
      <c r="K54" s="32">
        <v>75.935429056924377</v>
      </c>
      <c r="L54" s="32">
        <v>83.318040215236465</v>
      </c>
      <c r="M54" s="32">
        <v>5.2732936845086371</v>
      </c>
      <c r="N54" s="32">
        <v>87.53667516284338</v>
      </c>
      <c r="O54" s="32">
        <v>696.07476635514013</v>
      </c>
      <c r="P54" s="32">
        <v>919.6624185783063</v>
      </c>
      <c r="Q54" s="32">
        <v>15.819881053525911</v>
      </c>
      <c r="R54" s="32">
        <v>31.639762107051823</v>
      </c>
      <c r="S54" s="32">
        <v>114.95780232228829</v>
      </c>
      <c r="T54" s="32">
        <v>738.26111583120928</v>
      </c>
      <c r="U54" s="33">
        <v>479.869725290286</v>
      </c>
      <c r="V54" s="33">
        <v>259.44604927782495</v>
      </c>
      <c r="W54" s="33">
        <v>1006.144435004248</v>
      </c>
      <c r="X54" s="33">
        <v>715.05862361937125</v>
      </c>
      <c r="Y54" s="33">
        <v>1016.6910223732652</v>
      </c>
      <c r="Z54" s="33">
        <v>870.09345794392516</v>
      </c>
      <c r="AA54" s="33">
        <v>813.1418861512318</v>
      </c>
      <c r="AB54" s="33"/>
      <c r="AC54" s="33"/>
      <c r="AD54" s="26">
        <f t="shared" si="2"/>
        <v>12916.405550835458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18.983857264231094</v>
      </c>
      <c r="D55" s="32">
        <v>12.655904842820728</v>
      </c>
      <c r="E55" s="32">
        <v>18.983857264231094</v>
      </c>
      <c r="F55" s="32">
        <v>8.4372698952138201</v>
      </c>
      <c r="G55" s="32">
        <v>8.4372698952138201</v>
      </c>
      <c r="H55" s="32">
        <v>1665.3061455678278</v>
      </c>
      <c r="I55" s="32">
        <v>21.093174738034548</v>
      </c>
      <c r="J55" s="32">
        <v>11.601246105919003</v>
      </c>
      <c r="K55" s="32">
        <v>30.585103370150097</v>
      </c>
      <c r="L55" s="32">
        <v>71.716794109317462</v>
      </c>
      <c r="M55" s="32">
        <v>12.655904842820728</v>
      </c>
      <c r="N55" s="32">
        <v>6.3279524214103642</v>
      </c>
      <c r="O55" s="32">
        <v>252.06343811951285</v>
      </c>
      <c r="P55" s="32">
        <v>594.82752761257427</v>
      </c>
      <c r="Q55" s="32">
        <v>11.601246105919003</v>
      </c>
      <c r="R55" s="32">
        <v>94.919286321155468</v>
      </c>
      <c r="S55" s="32">
        <v>5.2732936845086371</v>
      </c>
      <c r="T55" s="32">
        <v>72.771452846219191</v>
      </c>
      <c r="U55" s="32">
        <v>58.006230529595008</v>
      </c>
      <c r="V55" s="32">
        <v>30.585103370150097</v>
      </c>
      <c r="W55" s="32">
        <v>232.02492211838003</v>
      </c>
      <c r="X55" s="32">
        <v>85.427357689039923</v>
      </c>
      <c r="Y55" s="32">
        <v>113.90314358538657</v>
      </c>
      <c r="Z55" s="32">
        <v>174.01869158878503</v>
      </c>
      <c r="AA55" s="32">
        <v>144.48824695553665</v>
      </c>
      <c r="AB55" s="32"/>
      <c r="AC55" s="33"/>
      <c r="AD55" s="26">
        <f t="shared" si="2"/>
        <v>3756.6944208439545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24.257150948739731</v>
      </c>
      <c r="D56" s="32">
        <v>61.170206740300195</v>
      </c>
      <c r="E56" s="32">
        <v>20.03851600113282</v>
      </c>
      <c r="F56" s="32">
        <v>17.929198527329365</v>
      </c>
      <c r="G56" s="32">
        <v>39.022373265363917</v>
      </c>
      <c r="H56" s="32">
        <v>9158.6564712546005</v>
      </c>
      <c r="I56" s="32">
        <v>123.39507221750212</v>
      </c>
      <c r="J56" s="32">
        <v>126.55904842820729</v>
      </c>
      <c r="K56" s="32">
        <v>131.83234211271593</v>
      </c>
      <c r="L56" s="32">
        <v>138.16029453412631</v>
      </c>
      <c r="M56" s="32">
        <v>32.694420843953552</v>
      </c>
      <c r="N56" s="32">
        <v>31.639762107051823</v>
      </c>
      <c r="O56" s="32">
        <v>1580.9334466156895</v>
      </c>
      <c r="P56" s="32">
        <v>1519.7632398753892</v>
      </c>
      <c r="Q56" s="32">
        <v>140.26961200792974</v>
      </c>
      <c r="R56" s="32">
        <v>591.66355140186909</v>
      </c>
      <c r="S56" s="32">
        <v>69.607476635514018</v>
      </c>
      <c r="T56" s="32">
        <v>28.475785896346643</v>
      </c>
      <c r="U56" s="33">
        <v>378.62248654772014</v>
      </c>
      <c r="V56" s="33">
        <v>187.72925516850748</v>
      </c>
      <c r="W56" s="33">
        <v>596.93684508637773</v>
      </c>
      <c r="X56" s="33">
        <v>318.50693854432171</v>
      </c>
      <c r="Y56" s="33">
        <v>370.18521665250637</v>
      </c>
      <c r="Z56" s="33">
        <v>365.9665817048994</v>
      </c>
      <c r="AA56" s="33">
        <v>339.60011328235623</v>
      </c>
      <c r="AB56" s="33"/>
      <c r="AC56" s="33"/>
      <c r="AD56" s="26">
        <f t="shared" si="2"/>
        <v>16393.615406400444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2.109317473803455</v>
      </c>
      <c r="D57" s="32">
        <v>11.601246105919003</v>
      </c>
      <c r="E57" s="32">
        <v>6.3279524214103642</v>
      </c>
      <c r="F57" s="32">
        <v>5.2732936845086371</v>
      </c>
      <c r="G57" s="32">
        <v>35.858397054658731</v>
      </c>
      <c r="H57" s="32">
        <v>7001.8793542905678</v>
      </c>
      <c r="I57" s="32">
        <v>75.935429056924377</v>
      </c>
      <c r="J57" s="32">
        <v>266.828660436137</v>
      </c>
      <c r="K57" s="32">
        <v>63.279524214103645</v>
      </c>
      <c r="L57" s="32">
        <v>82.263381478334736</v>
      </c>
      <c r="M57" s="32">
        <v>46.404984423676012</v>
      </c>
      <c r="N57" s="32">
        <v>24.257150948739731</v>
      </c>
      <c r="O57" s="32">
        <v>1325.7060322854716</v>
      </c>
      <c r="P57" s="32">
        <v>1156.960634381195</v>
      </c>
      <c r="Q57" s="32">
        <v>47.459643160577734</v>
      </c>
      <c r="R57" s="32">
        <v>354.36533559898044</v>
      </c>
      <c r="S57" s="32">
        <v>56.951571792693287</v>
      </c>
      <c r="T57" s="32">
        <v>337.49079580855278</v>
      </c>
      <c r="U57" s="33">
        <v>21.093174738034548</v>
      </c>
      <c r="V57" s="33">
        <v>43.241008212970826</v>
      </c>
      <c r="W57" s="33">
        <v>357.52931180968562</v>
      </c>
      <c r="X57" s="33">
        <v>149.7615406400453</v>
      </c>
      <c r="Y57" s="33">
        <v>182.45596148399886</v>
      </c>
      <c r="Z57" s="33">
        <v>162.41744548286604</v>
      </c>
      <c r="AA57" s="33">
        <v>187.72925516850748</v>
      </c>
      <c r="AB57" s="33"/>
      <c r="AC57" s="33"/>
      <c r="AD57" s="26">
        <f t="shared" si="2"/>
        <v>12005.180402152364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27.421127159444911</v>
      </c>
      <c r="D58" s="32">
        <v>4.21863494760691</v>
      </c>
      <c r="E58" s="32">
        <v>14.765222316624184</v>
      </c>
      <c r="F58" s="32">
        <v>23.202492211838006</v>
      </c>
      <c r="G58" s="32">
        <v>16.87453979042764</v>
      </c>
      <c r="H58" s="32">
        <v>5390.3608043047288</v>
      </c>
      <c r="I58" s="32">
        <v>64.334182951005374</v>
      </c>
      <c r="J58" s="32">
        <v>252.06343811951285</v>
      </c>
      <c r="K58" s="32">
        <v>59.060889266496737</v>
      </c>
      <c r="L58" s="32">
        <v>52.732936845086371</v>
      </c>
      <c r="M58" s="32">
        <v>33.74907958085528</v>
      </c>
      <c r="N58" s="32">
        <v>43.241008212970826</v>
      </c>
      <c r="O58" s="32">
        <v>481.97904276408946</v>
      </c>
      <c r="P58" s="32">
        <v>384.95043896913052</v>
      </c>
      <c r="Q58" s="32">
        <v>27.421127159444911</v>
      </c>
      <c r="R58" s="32">
        <v>257.3367318040215</v>
      </c>
      <c r="S58" s="32">
        <v>53.7875955819881</v>
      </c>
      <c r="T58" s="32">
        <v>136.05097706032285</v>
      </c>
      <c r="U58" s="33">
        <v>46.404984423676012</v>
      </c>
      <c r="V58" s="33">
        <v>18.983857264231094</v>
      </c>
      <c r="W58" s="33">
        <v>205.65845369583684</v>
      </c>
      <c r="X58" s="33">
        <v>113.90314358538657</v>
      </c>
      <c r="Y58" s="33">
        <v>94.919286321155468</v>
      </c>
      <c r="Z58" s="33">
        <v>78.044746530727835</v>
      </c>
      <c r="AA58" s="33">
        <v>116.01246105919002</v>
      </c>
      <c r="AB58" s="33"/>
      <c r="AC58" s="33"/>
      <c r="AD58" s="26">
        <f t="shared" si="2"/>
        <v>7997.4772019258007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26.366468422543186</v>
      </c>
      <c r="D59" s="32">
        <v>66.443500424808832</v>
      </c>
      <c r="E59" s="32">
        <v>8.4372698952138201</v>
      </c>
      <c r="F59" s="32">
        <v>56.951571792693287</v>
      </c>
      <c r="G59" s="32">
        <v>30.585103370150097</v>
      </c>
      <c r="H59" s="32">
        <v>11887.05862361937</v>
      </c>
      <c r="I59" s="32">
        <v>30.585103370150097</v>
      </c>
      <c r="J59" s="32">
        <v>333.27216086094586</v>
      </c>
      <c r="K59" s="32">
        <v>166.63608043047293</v>
      </c>
      <c r="L59" s="32">
        <v>114.95780232228829</v>
      </c>
      <c r="M59" s="32">
        <v>12.655904842820728</v>
      </c>
      <c r="N59" s="32">
        <v>31.639762107051823</v>
      </c>
      <c r="O59" s="32">
        <v>1275.0824129141886</v>
      </c>
      <c r="P59" s="32">
        <v>1059.9320305862361</v>
      </c>
      <c r="Q59" s="32">
        <v>104.41121495327101</v>
      </c>
      <c r="R59" s="32">
        <v>932.31832342112705</v>
      </c>
      <c r="S59" s="32">
        <v>151.87085811384875</v>
      </c>
      <c r="T59" s="32">
        <v>502.0175587652223</v>
      </c>
      <c r="U59" s="33">
        <v>421.86349476069097</v>
      </c>
      <c r="V59" s="33">
        <v>237.29821580288868</v>
      </c>
      <c r="W59" s="33">
        <v>43.241008212970826</v>
      </c>
      <c r="X59" s="33">
        <v>90.700651373548567</v>
      </c>
      <c r="Y59" s="33">
        <v>391.27839139054083</v>
      </c>
      <c r="Z59" s="33">
        <v>518.89209855564991</v>
      </c>
      <c r="AA59" s="33">
        <v>416.59020107618238</v>
      </c>
      <c r="AB59" s="33"/>
      <c r="AC59" s="33"/>
      <c r="AD59" s="26">
        <f t="shared" si="2"/>
        <v>18911.085811384874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17.929198527329365</v>
      </c>
      <c r="D60" s="32">
        <v>10.546587369017274</v>
      </c>
      <c r="E60" s="32">
        <v>6.3279524214103642</v>
      </c>
      <c r="F60" s="32">
        <v>1.0546587369017275</v>
      </c>
      <c r="G60" s="32">
        <v>16.87453979042764</v>
      </c>
      <c r="H60" s="32">
        <v>7161.1328235627298</v>
      </c>
      <c r="I60" s="32">
        <v>18.983857264231094</v>
      </c>
      <c r="J60" s="32">
        <v>294.24978759558195</v>
      </c>
      <c r="K60" s="32">
        <v>28.475785896346643</v>
      </c>
      <c r="L60" s="32">
        <v>82.263381478334736</v>
      </c>
      <c r="M60" s="32">
        <v>1.0546587369017275</v>
      </c>
      <c r="N60" s="32">
        <v>29.530444633248369</v>
      </c>
      <c r="O60" s="32">
        <v>812.08722741433007</v>
      </c>
      <c r="P60" s="32">
        <v>532.60266213537238</v>
      </c>
      <c r="Q60" s="32">
        <v>93.864627584253739</v>
      </c>
      <c r="R60" s="32">
        <v>624.35797224582268</v>
      </c>
      <c r="S60" s="32">
        <v>52.732936845086371</v>
      </c>
      <c r="T60" s="32">
        <v>253.11809685641458</v>
      </c>
      <c r="U60" s="33">
        <v>140.26961200792974</v>
      </c>
      <c r="V60" s="33">
        <v>114.95780232228829</v>
      </c>
      <c r="W60" s="33">
        <v>69.607476635514018</v>
      </c>
      <c r="X60" s="33">
        <v>26.366468422543186</v>
      </c>
      <c r="Y60" s="33">
        <v>108.62984990087793</v>
      </c>
      <c r="Z60" s="33">
        <v>311.12432738600961</v>
      </c>
      <c r="AA60" s="33">
        <v>188.78391390540924</v>
      </c>
      <c r="AB60" s="33"/>
      <c r="AC60" s="33"/>
      <c r="AD60" s="26">
        <f t="shared" si="2"/>
        <v>10996.926649674309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28.475785896346643</v>
      </c>
      <c r="D61" s="32">
        <v>34.803738317757009</v>
      </c>
      <c r="E61" s="32">
        <v>4.21863494760691</v>
      </c>
      <c r="F61" s="32">
        <v>7.3826111583120921</v>
      </c>
      <c r="G61" s="32">
        <v>34.803738317757009</v>
      </c>
      <c r="H61" s="32">
        <v>13572.403285188331</v>
      </c>
      <c r="I61" s="32">
        <v>84.372698952138194</v>
      </c>
      <c r="J61" s="32">
        <v>604.31945624468983</v>
      </c>
      <c r="K61" s="32">
        <v>94.919286321155468</v>
      </c>
      <c r="L61" s="32">
        <v>109.68450863777964</v>
      </c>
      <c r="M61" s="32">
        <v>4.21863494760691</v>
      </c>
      <c r="N61" s="32">
        <v>15.819881053525911</v>
      </c>
      <c r="O61" s="32">
        <v>1289.8476352308128</v>
      </c>
      <c r="P61" s="32">
        <v>924.93571226281506</v>
      </c>
      <c r="Q61" s="32">
        <v>93.864627584253739</v>
      </c>
      <c r="R61" s="32">
        <v>1059.9320305862361</v>
      </c>
      <c r="S61" s="32">
        <v>114.95780232228829</v>
      </c>
      <c r="T61" s="32">
        <v>344.87340696686488</v>
      </c>
      <c r="U61" s="33">
        <v>164.52676295666947</v>
      </c>
      <c r="V61" s="33">
        <v>130.77768337581421</v>
      </c>
      <c r="W61" s="33">
        <v>488.30699518549983</v>
      </c>
      <c r="X61" s="33">
        <v>128.66836590201075</v>
      </c>
      <c r="Y61" s="33">
        <v>48.514301897479463</v>
      </c>
      <c r="Z61" s="33">
        <v>423.97281223449448</v>
      </c>
      <c r="AA61" s="33">
        <v>325.88954970263376</v>
      </c>
      <c r="AB61" s="33"/>
      <c r="AC61" s="33"/>
      <c r="AD61" s="26">
        <f t="shared" si="2"/>
        <v>20134.489946190875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1.0546587369017275</v>
      </c>
      <c r="D62" s="32">
        <v>8.4372698952138201</v>
      </c>
      <c r="E62" s="32">
        <v>15.819881053525911</v>
      </c>
      <c r="F62" s="32">
        <v>28.475785896346643</v>
      </c>
      <c r="G62" s="32">
        <v>53.7875955819881</v>
      </c>
      <c r="H62" s="32">
        <v>10813.416029453412</v>
      </c>
      <c r="I62" s="32">
        <v>79.099405267629564</v>
      </c>
      <c r="J62" s="32">
        <v>426.08212970829788</v>
      </c>
      <c r="K62" s="32">
        <v>63.279524214103645</v>
      </c>
      <c r="L62" s="32">
        <v>94.919286321155468</v>
      </c>
      <c r="M62" s="32">
        <v>35.858397054658731</v>
      </c>
      <c r="N62" s="32">
        <v>48.514301897479463</v>
      </c>
      <c r="O62" s="32">
        <v>784.66610025488524</v>
      </c>
      <c r="P62" s="32">
        <v>384.95043896913052</v>
      </c>
      <c r="Q62" s="32">
        <v>126.55904842820729</v>
      </c>
      <c r="R62" s="32">
        <v>729.82384593599545</v>
      </c>
      <c r="S62" s="32">
        <v>171.90937411498157</v>
      </c>
      <c r="T62" s="32">
        <v>359.63862928348902</v>
      </c>
      <c r="U62" s="33">
        <v>132.88700084961766</v>
      </c>
      <c r="V62" s="33">
        <v>73.82611158312092</v>
      </c>
      <c r="W62" s="33">
        <v>646.50580572075899</v>
      </c>
      <c r="X62" s="33">
        <v>307.96035117530442</v>
      </c>
      <c r="Y62" s="33">
        <v>421.86349476069097</v>
      </c>
      <c r="Z62" s="33">
        <v>52.732936845086371</v>
      </c>
      <c r="AA62" s="33">
        <v>206.71311243273857</v>
      </c>
      <c r="AB62" s="33"/>
      <c r="AC62" s="33"/>
      <c r="AD62" s="26">
        <f t="shared" si="2"/>
        <v>16068.780515434721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14.765222316624184</v>
      </c>
      <c r="D63" s="32">
        <v>26.366468422543186</v>
      </c>
      <c r="E63" s="32">
        <v>8.4372698952138201</v>
      </c>
      <c r="F63" s="32">
        <v>44.295666949872555</v>
      </c>
      <c r="G63" s="32">
        <v>51.678278108184642</v>
      </c>
      <c r="H63" s="32">
        <v>16361.975644293399</v>
      </c>
      <c r="I63" s="32">
        <v>45.350325686774283</v>
      </c>
      <c r="J63" s="32">
        <v>433.46474086660999</v>
      </c>
      <c r="K63" s="32">
        <v>155.03483432455394</v>
      </c>
      <c r="L63" s="32">
        <v>195.11186632681958</v>
      </c>
      <c r="M63" s="32">
        <v>21.093174738034548</v>
      </c>
      <c r="N63" s="32">
        <v>47.459643160577734</v>
      </c>
      <c r="O63" s="32">
        <v>1175.9444916454261</v>
      </c>
      <c r="P63" s="32">
        <v>539.98527329368449</v>
      </c>
      <c r="Q63" s="32">
        <v>104.41121495327101</v>
      </c>
      <c r="R63" s="32">
        <v>746.698385726423</v>
      </c>
      <c r="S63" s="32">
        <v>100.19258000566411</v>
      </c>
      <c r="T63" s="32">
        <v>296.35910506938541</v>
      </c>
      <c r="U63" s="33">
        <v>176.12800906258846</v>
      </c>
      <c r="V63" s="33">
        <v>79.099405267629564</v>
      </c>
      <c r="W63" s="33">
        <v>492.52563013310669</v>
      </c>
      <c r="X63" s="33">
        <v>238.35287453979041</v>
      </c>
      <c r="Y63" s="33">
        <v>298.46842254318886</v>
      </c>
      <c r="Z63" s="33">
        <v>277.37524780515434</v>
      </c>
      <c r="AA63" s="33">
        <v>17.929198527329365</v>
      </c>
      <c r="AB63" s="33"/>
      <c r="AC63" s="33"/>
      <c r="AD63" s="26">
        <f t="shared" si="2"/>
        <v>21948.502973661849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3298.9725290286037</v>
      </c>
      <c r="D66" s="27">
        <f t="shared" ref="D66:AC66" si="3">SUM(D39:D65)</f>
        <v>1370.0016992353444</v>
      </c>
      <c r="E66" s="27">
        <f t="shared" si="3"/>
        <v>1473.3582554517136</v>
      </c>
      <c r="F66" s="27">
        <f t="shared" si="3"/>
        <v>1417.4613423959222</v>
      </c>
      <c r="G66" s="27">
        <f t="shared" si="3"/>
        <v>1574.6054941942796</v>
      </c>
      <c r="H66" s="27">
        <f t="shared" si="3"/>
        <v>96262.921551968262</v>
      </c>
      <c r="I66" s="27">
        <f t="shared" si="3"/>
        <v>1156.9606343811952</v>
      </c>
      <c r="J66" s="27">
        <f t="shared" si="3"/>
        <v>5379.8142169357116</v>
      </c>
      <c r="K66" s="27">
        <f t="shared" si="3"/>
        <v>1733.8589634664402</v>
      </c>
      <c r="L66" s="27">
        <f t="shared" si="3"/>
        <v>2240.0951571792689</v>
      </c>
      <c r="M66" s="27">
        <f t="shared" si="3"/>
        <v>739.31577456811124</v>
      </c>
      <c r="N66" s="27">
        <f t="shared" si="3"/>
        <v>955.5208156329652</v>
      </c>
      <c r="O66" s="27">
        <f t="shared" si="3"/>
        <v>10609.866893231378</v>
      </c>
      <c r="P66" s="27">
        <f t="shared" si="3"/>
        <v>9325.2925516850737</v>
      </c>
      <c r="Q66" s="27">
        <f t="shared" si="3"/>
        <v>1819.2863211554795</v>
      </c>
      <c r="R66" s="27">
        <f t="shared" si="3"/>
        <v>11841.708297932599</v>
      </c>
      <c r="S66" s="27">
        <f t="shared" si="3"/>
        <v>2617.6629849900883</v>
      </c>
      <c r="T66" s="27">
        <f t="shared" si="3"/>
        <v>14140.864344378355</v>
      </c>
      <c r="U66" s="27">
        <f t="shared" si="3"/>
        <v>10328.273010478615</v>
      </c>
      <c r="V66" s="27">
        <f t="shared" si="3"/>
        <v>7210.7017841971137</v>
      </c>
      <c r="W66" s="27">
        <f t="shared" si="3"/>
        <v>19242.248654772015</v>
      </c>
      <c r="X66" s="27">
        <f t="shared" si="3"/>
        <v>10977.94279241008</v>
      </c>
      <c r="Y66" s="27">
        <f t="shared" si="3"/>
        <v>18147.512885868018</v>
      </c>
      <c r="Z66" s="27">
        <f t="shared" si="3"/>
        <v>14926.585103370144</v>
      </c>
      <c r="AA66" s="27">
        <f t="shared" si="3"/>
        <v>15615.27725856697</v>
      </c>
      <c r="AB66" s="27">
        <f t="shared" si="3"/>
        <v>0</v>
      </c>
      <c r="AC66" s="27">
        <f t="shared" si="3"/>
        <v>0</v>
      </c>
      <c r="AD66" s="27">
        <f t="shared" si="2"/>
        <v>264406.10931747372</v>
      </c>
    </row>
    <row r="69" spans="2:59" x14ac:dyDescent="0.3">
      <c r="B69" s="3" t="str">
        <f>+B37</f>
        <v>01 al 31 marzo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1.0546587369017275</v>
      </c>
      <c r="D71" s="32">
        <v>3.163976210705183</v>
      </c>
      <c r="E71" s="32">
        <v>21.093174738034552</v>
      </c>
      <c r="F71" s="32">
        <v>5.273293684508638</v>
      </c>
      <c r="G71" s="32">
        <v>28.475785896346643</v>
      </c>
      <c r="H71" s="32">
        <v>458.77655055225148</v>
      </c>
      <c r="I71" s="32">
        <v>15.819881053525915</v>
      </c>
      <c r="J71" s="32">
        <v>11.601246105919003</v>
      </c>
      <c r="K71" s="32">
        <v>35.858397054658738</v>
      </c>
      <c r="L71" s="32">
        <v>34.803738317757009</v>
      </c>
      <c r="M71" s="32">
        <v>23.202492211838006</v>
      </c>
      <c r="N71" s="32">
        <v>18.983857264231098</v>
      </c>
      <c r="O71" s="32">
        <v>63.27952421410366</v>
      </c>
      <c r="P71" s="32">
        <v>5.273293684508638</v>
      </c>
      <c r="Q71" s="32">
        <v>0</v>
      </c>
      <c r="R71" s="32">
        <v>3.163976210705183</v>
      </c>
      <c r="S71" s="32">
        <v>12.655904842820732</v>
      </c>
      <c r="T71" s="32">
        <v>10.546587369017276</v>
      </c>
      <c r="U71" s="33">
        <v>1.0546587369017275</v>
      </c>
      <c r="V71" s="33">
        <v>3.163976210705183</v>
      </c>
      <c r="W71" s="33">
        <v>16.87453979042764</v>
      </c>
      <c r="X71" s="33">
        <v>6.327952421410366</v>
      </c>
      <c r="Y71" s="33">
        <v>1.0546587369017275</v>
      </c>
      <c r="Z71" s="33">
        <v>1.0546587369017275</v>
      </c>
      <c r="AA71" s="33">
        <v>6.327952421410366</v>
      </c>
      <c r="AB71" s="33"/>
      <c r="AC71" s="33"/>
      <c r="AD71" s="26">
        <f>SUM(C71:AC71)</f>
        <v>788.88473520249238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1.0546587369017275</v>
      </c>
      <c r="D72" s="32">
        <v>2.109317473803455</v>
      </c>
      <c r="E72" s="32">
        <v>2.109317473803455</v>
      </c>
      <c r="F72" s="32">
        <v>6.327952421410366</v>
      </c>
      <c r="G72" s="32">
        <v>7.3826111583120939</v>
      </c>
      <c r="H72" s="32">
        <v>123.39507221750212</v>
      </c>
      <c r="I72" s="32">
        <v>20.038516001132823</v>
      </c>
      <c r="J72" s="32">
        <v>15.819881053525915</v>
      </c>
      <c r="K72" s="32">
        <v>25.311809685641464</v>
      </c>
      <c r="L72" s="32">
        <v>15.819881053525915</v>
      </c>
      <c r="M72" s="32">
        <v>21.093174738034552</v>
      </c>
      <c r="N72" s="32">
        <v>68.55281789861229</v>
      </c>
      <c r="O72" s="32">
        <v>21.093174738034552</v>
      </c>
      <c r="P72" s="32">
        <v>15.819881053525915</v>
      </c>
      <c r="Q72" s="32">
        <v>21.093174738034552</v>
      </c>
      <c r="R72" s="32">
        <v>13.710563579722459</v>
      </c>
      <c r="S72" s="32">
        <v>2.109317473803455</v>
      </c>
      <c r="T72" s="32">
        <v>3.163976210705183</v>
      </c>
      <c r="U72" s="33">
        <v>0</v>
      </c>
      <c r="V72" s="33">
        <v>0</v>
      </c>
      <c r="W72" s="33">
        <v>2.109317473803455</v>
      </c>
      <c r="X72" s="33">
        <v>2.109317473803455</v>
      </c>
      <c r="Y72" s="33">
        <v>4.21863494760691</v>
      </c>
      <c r="Z72" s="33">
        <v>5.273293684508638</v>
      </c>
      <c r="AA72" s="33">
        <v>7.3826111583120939</v>
      </c>
      <c r="AB72" s="33"/>
      <c r="AC72" s="33"/>
      <c r="AD72" s="26">
        <f t="shared" ref="AD72:AD97" si="4">SUM(C72:AC72)</f>
        <v>407.09827244406694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23.202492211838006</v>
      </c>
      <c r="D73" s="32">
        <v>1.0546587369017275</v>
      </c>
      <c r="E73" s="32">
        <v>0</v>
      </c>
      <c r="F73" s="32">
        <v>11.601246105919003</v>
      </c>
      <c r="G73" s="32">
        <v>6.327952421410366</v>
      </c>
      <c r="H73" s="32">
        <v>104.41121495327104</v>
      </c>
      <c r="I73" s="32">
        <v>41.131690739167375</v>
      </c>
      <c r="J73" s="32">
        <v>27.421127159444918</v>
      </c>
      <c r="K73" s="32">
        <v>8.4372698952138201</v>
      </c>
      <c r="L73" s="32">
        <v>13.710563579722459</v>
      </c>
      <c r="M73" s="32">
        <v>36.913055791560467</v>
      </c>
      <c r="N73" s="32">
        <v>40.077032002265646</v>
      </c>
      <c r="O73" s="32">
        <v>49.568960634381199</v>
      </c>
      <c r="P73" s="32">
        <v>0</v>
      </c>
      <c r="Q73" s="32">
        <v>2.109317473803455</v>
      </c>
      <c r="R73" s="32">
        <v>1.0546587369017275</v>
      </c>
      <c r="S73" s="32">
        <v>1.0546587369017275</v>
      </c>
      <c r="T73" s="32">
        <v>7.3826111583120939</v>
      </c>
      <c r="U73" s="33">
        <v>0</v>
      </c>
      <c r="V73" s="33">
        <v>0</v>
      </c>
      <c r="W73" s="33">
        <v>22.147833474936281</v>
      </c>
      <c r="X73" s="33">
        <v>0</v>
      </c>
      <c r="Y73" s="33">
        <v>1.0546587369017275</v>
      </c>
      <c r="Z73" s="33">
        <v>4.21863494760691</v>
      </c>
      <c r="AA73" s="33">
        <v>4.21863494760691</v>
      </c>
      <c r="AB73" s="33"/>
      <c r="AC73" s="33"/>
      <c r="AD73" s="26">
        <f t="shared" si="4"/>
        <v>407.09827244406688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4.21863494760691</v>
      </c>
      <c r="D74" s="32">
        <v>1.0546587369017275</v>
      </c>
      <c r="E74" s="32">
        <v>2.109317473803455</v>
      </c>
      <c r="F74" s="32">
        <v>1.0546587369017275</v>
      </c>
      <c r="G74" s="32">
        <v>0</v>
      </c>
      <c r="H74" s="32">
        <v>43.241008212970833</v>
      </c>
      <c r="I74" s="32">
        <v>23.202492211838006</v>
      </c>
      <c r="J74" s="32">
        <v>6.327952421410366</v>
      </c>
      <c r="K74" s="32">
        <v>20.038516001132823</v>
      </c>
      <c r="L74" s="32">
        <v>40.077032002265646</v>
      </c>
      <c r="M74" s="32">
        <v>2.109317473803455</v>
      </c>
      <c r="N74" s="32">
        <v>21.093174738034552</v>
      </c>
      <c r="O74" s="32">
        <v>20.038516001132823</v>
      </c>
      <c r="P74" s="32">
        <v>0</v>
      </c>
      <c r="Q74" s="32">
        <v>0</v>
      </c>
      <c r="R74" s="32">
        <v>0</v>
      </c>
      <c r="S74" s="32">
        <v>13.710563579722459</v>
      </c>
      <c r="T74" s="32">
        <v>35.858397054658738</v>
      </c>
      <c r="U74" s="33">
        <v>36.913055791560467</v>
      </c>
      <c r="V74" s="33">
        <v>0</v>
      </c>
      <c r="W74" s="33">
        <v>1.0546587369017275</v>
      </c>
      <c r="X74" s="33">
        <v>3.163976210705183</v>
      </c>
      <c r="Y74" s="33">
        <v>1.0546587369017275</v>
      </c>
      <c r="Z74" s="33">
        <v>2.109317473803455</v>
      </c>
      <c r="AA74" s="33">
        <v>2.109317473803455</v>
      </c>
      <c r="AB74" s="33"/>
      <c r="AC74" s="33"/>
      <c r="AD74" s="26">
        <f t="shared" si="4"/>
        <v>280.53922401585953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37.967714528462196</v>
      </c>
      <c r="D75" s="32">
        <v>11.601246105919003</v>
      </c>
      <c r="E75" s="32">
        <v>6.327952421410366</v>
      </c>
      <c r="F75" s="32">
        <v>0</v>
      </c>
      <c r="G75" s="32">
        <v>0</v>
      </c>
      <c r="H75" s="32">
        <v>180.3466440101954</v>
      </c>
      <c r="I75" s="32">
        <v>11.601246105919003</v>
      </c>
      <c r="J75" s="32">
        <v>13.710563579722459</v>
      </c>
      <c r="K75" s="32">
        <v>49.568960634381199</v>
      </c>
      <c r="L75" s="32">
        <v>31.63976210705183</v>
      </c>
      <c r="M75" s="32">
        <v>8.4372698952138201</v>
      </c>
      <c r="N75" s="32">
        <v>41.131690739167375</v>
      </c>
      <c r="O75" s="32">
        <v>33.74907958085528</v>
      </c>
      <c r="P75" s="32">
        <v>3.163976210705183</v>
      </c>
      <c r="Q75" s="32">
        <v>9.4919286321155489</v>
      </c>
      <c r="R75" s="32">
        <v>11.601246105919003</v>
      </c>
      <c r="S75" s="32">
        <v>4.21863494760691</v>
      </c>
      <c r="T75" s="32">
        <v>18.983857264231098</v>
      </c>
      <c r="U75" s="33">
        <v>1.0546587369017275</v>
      </c>
      <c r="V75" s="33">
        <v>0</v>
      </c>
      <c r="W75" s="33">
        <v>4.21863494760691</v>
      </c>
      <c r="X75" s="33">
        <v>11.601246105919003</v>
      </c>
      <c r="Y75" s="33">
        <v>16.87453979042764</v>
      </c>
      <c r="Z75" s="33">
        <v>22.147833474936281</v>
      </c>
      <c r="AA75" s="33">
        <v>7.3826111583120939</v>
      </c>
      <c r="AB75" s="33"/>
      <c r="AC75" s="33"/>
      <c r="AD75" s="26">
        <f t="shared" si="4"/>
        <v>536.82129708297941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364.91192296799778</v>
      </c>
      <c r="D76" s="32">
        <v>110.7391673746814</v>
      </c>
      <c r="E76" s="32">
        <v>134.99631832342112</v>
      </c>
      <c r="F76" s="32">
        <v>26.366468422543189</v>
      </c>
      <c r="G76" s="32">
        <v>147.65222316624187</v>
      </c>
      <c r="H76" s="32">
        <v>217.25969980175589</v>
      </c>
      <c r="I76" s="32">
        <v>11.601246105919003</v>
      </c>
      <c r="J76" s="32">
        <v>23.202492211838006</v>
      </c>
      <c r="K76" s="32">
        <v>172.96403285188333</v>
      </c>
      <c r="L76" s="32">
        <v>78.044746530727835</v>
      </c>
      <c r="M76" s="32">
        <v>55.896913055791558</v>
      </c>
      <c r="N76" s="32">
        <v>81.208722741433021</v>
      </c>
      <c r="O76" s="32">
        <v>94.919286321155482</v>
      </c>
      <c r="P76" s="32">
        <v>144.48824695553668</v>
      </c>
      <c r="Q76" s="32">
        <v>105.46587369017276</v>
      </c>
      <c r="R76" s="32">
        <v>555.80515434721042</v>
      </c>
      <c r="S76" s="32">
        <v>122.3404134806004</v>
      </c>
      <c r="T76" s="32">
        <v>959.73945058057211</v>
      </c>
      <c r="U76" s="33">
        <v>834.23506088926649</v>
      </c>
      <c r="V76" s="33">
        <v>616.97536108751069</v>
      </c>
      <c r="W76" s="33">
        <v>2312.8666100254886</v>
      </c>
      <c r="X76" s="33">
        <v>1159.0699518549986</v>
      </c>
      <c r="Y76" s="33">
        <v>1628.3930897762673</v>
      </c>
      <c r="Z76" s="33">
        <v>1370.0016992353442</v>
      </c>
      <c r="AA76" s="33">
        <v>1773.9359954687056</v>
      </c>
      <c r="AB76" s="33"/>
      <c r="AC76" s="33"/>
      <c r="AD76" s="26">
        <f t="shared" si="4"/>
        <v>13103.080147267065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13.710563579722459</v>
      </c>
      <c r="D77" s="32">
        <v>16.87453979042764</v>
      </c>
      <c r="E77" s="32">
        <v>25.311809685641464</v>
      </c>
      <c r="F77" s="32">
        <v>17.929198527329369</v>
      </c>
      <c r="G77" s="32">
        <v>22.147833474936281</v>
      </c>
      <c r="H77" s="32">
        <v>22.147833474936281</v>
      </c>
      <c r="I77" s="32">
        <v>0</v>
      </c>
      <c r="J77" s="32">
        <v>4.21863494760691</v>
      </c>
      <c r="K77" s="32">
        <v>11.601246105919003</v>
      </c>
      <c r="L77" s="32">
        <v>2.109317473803455</v>
      </c>
      <c r="M77" s="32">
        <v>3.163976210705183</v>
      </c>
      <c r="N77" s="32">
        <v>26.366468422543189</v>
      </c>
      <c r="O77" s="32">
        <v>1.0546587369017275</v>
      </c>
      <c r="P77" s="32">
        <v>0</v>
      </c>
      <c r="Q77" s="32">
        <v>0</v>
      </c>
      <c r="R77" s="32">
        <v>2.109317473803455</v>
      </c>
      <c r="S77" s="32">
        <v>1.0546587369017275</v>
      </c>
      <c r="T77" s="32">
        <v>23.202492211838006</v>
      </c>
      <c r="U77" s="33">
        <v>16.87453979042764</v>
      </c>
      <c r="V77" s="33">
        <v>0</v>
      </c>
      <c r="W77" s="33">
        <v>9.4919286321155489</v>
      </c>
      <c r="X77" s="33">
        <v>1.0546587369017275</v>
      </c>
      <c r="Y77" s="33">
        <v>40.077032002265646</v>
      </c>
      <c r="Z77" s="33">
        <v>11.601246105919003</v>
      </c>
      <c r="AA77" s="33">
        <v>20.038516001132823</v>
      </c>
      <c r="AB77" s="33"/>
      <c r="AC77" s="33"/>
      <c r="AD77" s="26">
        <f t="shared" si="4"/>
        <v>292.14047012177861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21.093174738034552</v>
      </c>
      <c r="D78" s="32">
        <v>17.929198527329369</v>
      </c>
      <c r="E78" s="32">
        <v>42.186349476069104</v>
      </c>
      <c r="F78" s="32">
        <v>4.21863494760691</v>
      </c>
      <c r="G78" s="32">
        <v>33.74907958085528</v>
      </c>
      <c r="H78" s="32">
        <v>63.27952421410366</v>
      </c>
      <c r="I78" s="32">
        <v>1.0546587369017275</v>
      </c>
      <c r="J78" s="32">
        <v>0</v>
      </c>
      <c r="K78" s="32">
        <v>7.3826111583120939</v>
      </c>
      <c r="L78" s="32">
        <v>12.655904842820732</v>
      </c>
      <c r="M78" s="32">
        <v>2.109317473803455</v>
      </c>
      <c r="N78" s="32">
        <v>16.87453979042764</v>
      </c>
      <c r="O78" s="32">
        <v>28.475785896346643</v>
      </c>
      <c r="P78" s="32">
        <v>2.109317473803455</v>
      </c>
      <c r="Q78" s="32">
        <v>2.109317473803455</v>
      </c>
      <c r="R78" s="32">
        <v>4.21863494760691</v>
      </c>
      <c r="S78" s="32">
        <v>8.4372698952138201</v>
      </c>
      <c r="T78" s="32">
        <v>3.163976210705183</v>
      </c>
      <c r="U78" s="33">
        <v>21.093174738034552</v>
      </c>
      <c r="V78" s="33">
        <v>1.0546587369017275</v>
      </c>
      <c r="W78" s="33">
        <v>15.819881053525915</v>
      </c>
      <c r="X78" s="33">
        <v>29.530444633248376</v>
      </c>
      <c r="Y78" s="33">
        <v>27.421127159444918</v>
      </c>
      <c r="Z78" s="33">
        <v>50.623619371282928</v>
      </c>
      <c r="AA78" s="33">
        <v>4.21863494760691</v>
      </c>
      <c r="AB78" s="33"/>
      <c r="AC78" s="33"/>
      <c r="AD78" s="26">
        <f t="shared" si="4"/>
        <v>420.80883602378935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99.137921268762398</v>
      </c>
      <c r="D79" s="32">
        <v>9.4919286321155489</v>
      </c>
      <c r="E79" s="32">
        <v>25.311809685641464</v>
      </c>
      <c r="F79" s="32">
        <v>27.421127159444918</v>
      </c>
      <c r="G79" s="32">
        <v>70.662135372415747</v>
      </c>
      <c r="H79" s="32">
        <v>243.62616822429908</v>
      </c>
      <c r="I79" s="32">
        <v>11.601246105919003</v>
      </c>
      <c r="J79" s="32">
        <v>17.929198527329369</v>
      </c>
      <c r="K79" s="32">
        <v>1.0546587369017275</v>
      </c>
      <c r="L79" s="32">
        <v>0</v>
      </c>
      <c r="M79" s="32">
        <v>20.038516001132823</v>
      </c>
      <c r="N79" s="32">
        <v>18.983857264231098</v>
      </c>
      <c r="O79" s="32">
        <v>8.4372698952138201</v>
      </c>
      <c r="P79" s="32">
        <v>7.3826111583120939</v>
      </c>
      <c r="Q79" s="32">
        <v>1.0546587369017275</v>
      </c>
      <c r="R79" s="32">
        <v>12.655904842820732</v>
      </c>
      <c r="S79" s="32">
        <v>12.655904842820732</v>
      </c>
      <c r="T79" s="32">
        <v>24.257150948739735</v>
      </c>
      <c r="U79" s="33">
        <v>28.475785896346643</v>
      </c>
      <c r="V79" s="33">
        <v>4.21863494760691</v>
      </c>
      <c r="W79" s="33">
        <v>9.4919286321155489</v>
      </c>
      <c r="X79" s="33">
        <v>43.241008212970833</v>
      </c>
      <c r="Y79" s="33">
        <v>11.601246105919003</v>
      </c>
      <c r="Z79" s="33">
        <v>35.858397054658738</v>
      </c>
      <c r="AA79" s="33">
        <v>24.257150948739735</v>
      </c>
      <c r="AB79" s="33"/>
      <c r="AC79" s="33"/>
      <c r="AD79" s="26">
        <f t="shared" si="4"/>
        <v>768.84621920135976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26.366468422543189</v>
      </c>
      <c r="D80" s="32">
        <v>14.765222316624188</v>
      </c>
      <c r="E80" s="32">
        <v>16.87453979042764</v>
      </c>
      <c r="F80" s="32">
        <v>30.585103370150101</v>
      </c>
      <c r="G80" s="32">
        <v>34.803738317757009</v>
      </c>
      <c r="H80" s="32">
        <v>145.54290569243841</v>
      </c>
      <c r="I80" s="32">
        <v>1.0546587369017275</v>
      </c>
      <c r="J80" s="32">
        <v>12.655904842820732</v>
      </c>
      <c r="K80" s="32">
        <v>2.109317473803455</v>
      </c>
      <c r="L80" s="32">
        <v>3.163976210705183</v>
      </c>
      <c r="M80" s="32">
        <v>13.710563579722459</v>
      </c>
      <c r="N80" s="32">
        <v>56.951571792693287</v>
      </c>
      <c r="O80" s="32">
        <v>20.038516001132823</v>
      </c>
      <c r="P80" s="32">
        <v>3.163976210705183</v>
      </c>
      <c r="Q80" s="32">
        <v>1.0546587369017275</v>
      </c>
      <c r="R80" s="32">
        <v>37.967714528462196</v>
      </c>
      <c r="S80" s="32">
        <v>2.109317473803455</v>
      </c>
      <c r="T80" s="32">
        <v>21.093174738034552</v>
      </c>
      <c r="U80" s="33">
        <v>6.327952421410366</v>
      </c>
      <c r="V80" s="33">
        <v>1.0546587369017275</v>
      </c>
      <c r="W80" s="33">
        <v>13.710563579722459</v>
      </c>
      <c r="X80" s="33">
        <v>12.655904842820732</v>
      </c>
      <c r="Y80" s="33">
        <v>24.257150948739735</v>
      </c>
      <c r="Z80" s="33">
        <v>56.951571792693287</v>
      </c>
      <c r="AA80" s="33">
        <v>62.224865477201931</v>
      </c>
      <c r="AB80" s="33"/>
      <c r="AC80" s="33"/>
      <c r="AD80" s="26">
        <f t="shared" si="4"/>
        <v>621.19399603511761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27.421127159444918</v>
      </c>
      <c r="D81" s="32">
        <v>2.109317473803455</v>
      </c>
      <c r="E81" s="32">
        <v>25.311809685641464</v>
      </c>
      <c r="F81" s="32">
        <v>1.0546587369017275</v>
      </c>
      <c r="G81" s="32">
        <v>12.655904842820732</v>
      </c>
      <c r="H81" s="32">
        <v>75.935429056924391</v>
      </c>
      <c r="I81" s="32">
        <v>0</v>
      </c>
      <c r="J81" s="32">
        <v>1.0546587369017275</v>
      </c>
      <c r="K81" s="32">
        <v>6.327952421410366</v>
      </c>
      <c r="L81" s="32">
        <v>14.765222316624188</v>
      </c>
      <c r="M81" s="32">
        <v>2.109317473803455</v>
      </c>
      <c r="N81" s="32">
        <v>4.21863494760691</v>
      </c>
      <c r="O81" s="32">
        <v>15.819881053525915</v>
      </c>
      <c r="P81" s="32">
        <v>9.4919286321155489</v>
      </c>
      <c r="Q81" s="32">
        <v>1.0546587369017275</v>
      </c>
      <c r="R81" s="32">
        <v>2.109317473803455</v>
      </c>
      <c r="S81" s="32">
        <v>7.3826111583120939</v>
      </c>
      <c r="T81" s="32">
        <v>1.0546587369017275</v>
      </c>
      <c r="U81" s="33">
        <v>4.21863494760691</v>
      </c>
      <c r="V81" s="33">
        <v>6.327952421410366</v>
      </c>
      <c r="W81" s="33">
        <v>3.163976210705183</v>
      </c>
      <c r="X81" s="33">
        <v>7.3826111583120939</v>
      </c>
      <c r="Y81" s="33">
        <v>17.929198527329369</v>
      </c>
      <c r="Z81" s="33">
        <v>12.655904842820732</v>
      </c>
      <c r="AA81" s="33">
        <v>32.694420843953559</v>
      </c>
      <c r="AB81" s="33"/>
      <c r="AC81" s="33"/>
      <c r="AD81" s="26">
        <f t="shared" si="4"/>
        <v>294.24978759558201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17.929198527329369</v>
      </c>
      <c r="D82" s="32">
        <v>51.678278108184649</v>
      </c>
      <c r="E82" s="32">
        <v>48.51430189747947</v>
      </c>
      <c r="F82" s="32">
        <v>22.147833474936281</v>
      </c>
      <c r="G82" s="32">
        <v>54.842254318889836</v>
      </c>
      <c r="H82" s="32">
        <v>109.68450863777967</v>
      </c>
      <c r="I82" s="32">
        <v>22.147833474936281</v>
      </c>
      <c r="J82" s="32">
        <v>15.819881053525915</v>
      </c>
      <c r="K82" s="32">
        <v>23.202492211838006</v>
      </c>
      <c r="L82" s="32">
        <v>67.498159161710561</v>
      </c>
      <c r="M82" s="32">
        <v>2.109317473803455</v>
      </c>
      <c r="N82" s="32">
        <v>0</v>
      </c>
      <c r="O82" s="32">
        <v>18.983857264231098</v>
      </c>
      <c r="P82" s="32">
        <v>6.327952421410366</v>
      </c>
      <c r="Q82" s="32">
        <v>0</v>
      </c>
      <c r="R82" s="32">
        <v>50.623619371282928</v>
      </c>
      <c r="S82" s="32">
        <v>7.3826111583120939</v>
      </c>
      <c r="T82" s="32">
        <v>15.819881053525915</v>
      </c>
      <c r="U82" s="33">
        <v>32.694420843953559</v>
      </c>
      <c r="V82" s="33">
        <v>6.327952421410366</v>
      </c>
      <c r="W82" s="33">
        <v>58.006230529595015</v>
      </c>
      <c r="X82" s="33">
        <v>11.601246105919003</v>
      </c>
      <c r="Y82" s="33">
        <v>21.093174738034552</v>
      </c>
      <c r="Z82" s="33">
        <v>14.765222316624188</v>
      </c>
      <c r="AA82" s="33">
        <v>17.929198527329369</v>
      </c>
      <c r="AB82" s="33"/>
      <c r="AC82" s="33"/>
      <c r="AD82" s="26">
        <f t="shared" si="4"/>
        <v>697.12942509204208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41.131690739167375</v>
      </c>
      <c r="D83" s="32">
        <v>8.4372698952138201</v>
      </c>
      <c r="E83" s="32">
        <v>52.732936845086378</v>
      </c>
      <c r="F83" s="32">
        <v>23.202492211838006</v>
      </c>
      <c r="G83" s="32">
        <v>44.295666949872562</v>
      </c>
      <c r="H83" s="32">
        <v>113.90314358538657</v>
      </c>
      <c r="I83" s="32">
        <v>6.327952421410366</v>
      </c>
      <c r="J83" s="32">
        <v>18.983857264231098</v>
      </c>
      <c r="K83" s="32">
        <v>5.273293684508638</v>
      </c>
      <c r="L83" s="32">
        <v>32.694420843953559</v>
      </c>
      <c r="M83" s="32">
        <v>32.694420843953559</v>
      </c>
      <c r="N83" s="32">
        <v>8.4372698952138201</v>
      </c>
      <c r="O83" s="32">
        <v>2.109317473803455</v>
      </c>
      <c r="P83" s="32">
        <v>66.443500424808832</v>
      </c>
      <c r="Q83" s="32">
        <v>30.585103370150101</v>
      </c>
      <c r="R83" s="32">
        <v>110.7391673746814</v>
      </c>
      <c r="S83" s="32">
        <v>47.459643160577741</v>
      </c>
      <c r="T83" s="32">
        <v>167.69073916737469</v>
      </c>
      <c r="U83" s="33">
        <v>184.56527895780235</v>
      </c>
      <c r="V83" s="33">
        <v>71.716794109317476</v>
      </c>
      <c r="W83" s="33">
        <v>259.44604927782501</v>
      </c>
      <c r="X83" s="33">
        <v>107.57519116397621</v>
      </c>
      <c r="Y83" s="33">
        <v>319.56159728122344</v>
      </c>
      <c r="Z83" s="33">
        <v>184.56527895780235</v>
      </c>
      <c r="AA83" s="33">
        <v>206.7131124327386</v>
      </c>
      <c r="AB83" s="33"/>
      <c r="AC83" s="33"/>
      <c r="AD83" s="26">
        <f t="shared" si="4"/>
        <v>2147.2851883319172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5.273293684508638</v>
      </c>
      <c r="D84" s="32">
        <v>23.202492211838006</v>
      </c>
      <c r="E84" s="32">
        <v>1.0546587369017275</v>
      </c>
      <c r="F84" s="32">
        <v>1.0546587369017275</v>
      </c>
      <c r="G84" s="32">
        <v>1.0546587369017275</v>
      </c>
      <c r="H84" s="32">
        <v>153.98017558765224</v>
      </c>
      <c r="I84" s="32">
        <v>0</v>
      </c>
      <c r="J84" s="32">
        <v>0</v>
      </c>
      <c r="K84" s="32">
        <v>5.273293684508638</v>
      </c>
      <c r="L84" s="32">
        <v>3.163976210705183</v>
      </c>
      <c r="M84" s="32">
        <v>2.109317473803455</v>
      </c>
      <c r="N84" s="32">
        <v>3.163976210705183</v>
      </c>
      <c r="O84" s="32">
        <v>52.732936845086378</v>
      </c>
      <c r="P84" s="32">
        <v>0</v>
      </c>
      <c r="Q84" s="32">
        <v>50.623619371282928</v>
      </c>
      <c r="R84" s="32">
        <v>113.90314358538657</v>
      </c>
      <c r="S84" s="32">
        <v>16.87453979042764</v>
      </c>
      <c r="T84" s="32">
        <v>133.94165958651942</v>
      </c>
      <c r="U84" s="33">
        <v>79.099405267629564</v>
      </c>
      <c r="V84" s="33">
        <v>35.858397054658738</v>
      </c>
      <c r="W84" s="33">
        <v>243.62616822429908</v>
      </c>
      <c r="X84" s="33">
        <v>125.50438969130558</v>
      </c>
      <c r="Y84" s="33">
        <v>123.39507221750212</v>
      </c>
      <c r="Z84" s="33">
        <v>199.33050127442652</v>
      </c>
      <c r="AA84" s="33">
        <v>140.26961200792977</v>
      </c>
      <c r="AB84" s="33"/>
      <c r="AC84" s="33"/>
      <c r="AD84" s="26">
        <f t="shared" si="4"/>
        <v>1514.4899461908808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1.0546587369017275</v>
      </c>
      <c r="D85" s="32">
        <v>20.038516001132823</v>
      </c>
      <c r="E85" s="32">
        <v>3.163976210705183</v>
      </c>
      <c r="F85" s="32">
        <v>1.0546587369017275</v>
      </c>
      <c r="G85" s="32">
        <v>12.655904842820732</v>
      </c>
      <c r="H85" s="32">
        <v>71.716794109317476</v>
      </c>
      <c r="I85" s="32">
        <v>1.0546587369017275</v>
      </c>
      <c r="J85" s="32">
        <v>0</v>
      </c>
      <c r="K85" s="32">
        <v>2.109317473803455</v>
      </c>
      <c r="L85" s="32">
        <v>1.0546587369017275</v>
      </c>
      <c r="M85" s="32">
        <v>1.0546587369017275</v>
      </c>
      <c r="N85" s="32">
        <v>9.4919286321155489</v>
      </c>
      <c r="O85" s="32">
        <v>34.803738317757009</v>
      </c>
      <c r="P85" s="32">
        <v>64.334182951005388</v>
      </c>
      <c r="Q85" s="32">
        <v>0</v>
      </c>
      <c r="R85" s="32">
        <v>7.3826111583120939</v>
      </c>
      <c r="S85" s="32">
        <v>3.163976210705183</v>
      </c>
      <c r="T85" s="32">
        <v>47.459643160577741</v>
      </c>
      <c r="U85" s="33">
        <v>10.546587369017276</v>
      </c>
      <c r="V85" s="33">
        <v>1.0546587369017275</v>
      </c>
      <c r="W85" s="33">
        <v>35.858397054658738</v>
      </c>
      <c r="X85" s="33">
        <v>18.983857264231098</v>
      </c>
      <c r="Y85" s="33">
        <v>87.536675162843395</v>
      </c>
      <c r="Z85" s="33">
        <v>34.803738317757009</v>
      </c>
      <c r="AA85" s="33">
        <v>33.74907958085528</v>
      </c>
      <c r="AB85" s="33"/>
      <c r="AC85" s="33"/>
      <c r="AD85" s="26">
        <f t="shared" si="4"/>
        <v>504.12687623902582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2.109317473803455</v>
      </c>
      <c r="D86" s="32">
        <v>12.655904842820732</v>
      </c>
      <c r="E86" s="32">
        <v>6.327952421410366</v>
      </c>
      <c r="F86" s="32">
        <v>4.21863494760691</v>
      </c>
      <c r="G86" s="32">
        <v>29.530444633248376</v>
      </c>
      <c r="H86" s="32">
        <v>635.95921835174181</v>
      </c>
      <c r="I86" s="32">
        <v>2.109317473803455</v>
      </c>
      <c r="J86" s="32">
        <v>23.202492211838006</v>
      </c>
      <c r="K86" s="32">
        <v>20.038516001132823</v>
      </c>
      <c r="L86" s="32">
        <v>33.74907958085528</v>
      </c>
      <c r="M86" s="32">
        <v>3.163976210705183</v>
      </c>
      <c r="N86" s="32">
        <v>31.63976210705183</v>
      </c>
      <c r="O86" s="32">
        <v>197.22118380062307</v>
      </c>
      <c r="P86" s="32">
        <v>148.7068819031436</v>
      </c>
      <c r="Q86" s="32">
        <v>4.21863494760691</v>
      </c>
      <c r="R86" s="32">
        <v>12.655904842820732</v>
      </c>
      <c r="S86" s="32">
        <v>8.4372698952138201</v>
      </c>
      <c r="T86" s="32">
        <v>155.03483432455394</v>
      </c>
      <c r="U86" s="33">
        <v>22.147833474936281</v>
      </c>
      <c r="V86" s="33">
        <v>48.51430189747947</v>
      </c>
      <c r="W86" s="33">
        <v>67.498159161710561</v>
      </c>
      <c r="X86" s="33">
        <v>80.154064004531293</v>
      </c>
      <c r="Y86" s="33">
        <v>67.498159161710561</v>
      </c>
      <c r="Z86" s="33">
        <v>134.99631832342112</v>
      </c>
      <c r="AA86" s="33">
        <v>205.65845369583687</v>
      </c>
      <c r="AB86" s="33"/>
      <c r="AC86" s="33"/>
      <c r="AD86" s="26">
        <f t="shared" si="4"/>
        <v>1957.4466156896069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11.601246105919003</v>
      </c>
      <c r="D87" s="32">
        <v>1.0546587369017275</v>
      </c>
      <c r="E87" s="32">
        <v>0</v>
      </c>
      <c r="F87" s="32">
        <v>5.273293684508638</v>
      </c>
      <c r="G87" s="32">
        <v>11.601246105919003</v>
      </c>
      <c r="H87" s="32">
        <v>167.69073916737469</v>
      </c>
      <c r="I87" s="32">
        <v>1.0546587369017275</v>
      </c>
      <c r="J87" s="32">
        <v>12.655904842820732</v>
      </c>
      <c r="K87" s="32">
        <v>10.546587369017276</v>
      </c>
      <c r="L87" s="32">
        <v>18.983857264231098</v>
      </c>
      <c r="M87" s="32">
        <v>1.0546587369017275</v>
      </c>
      <c r="N87" s="32">
        <v>4.21863494760691</v>
      </c>
      <c r="O87" s="32">
        <v>22.147833474936281</v>
      </c>
      <c r="P87" s="32">
        <v>11.601246105919003</v>
      </c>
      <c r="Q87" s="32">
        <v>6.327952421410366</v>
      </c>
      <c r="R87" s="32">
        <v>13.710563579722459</v>
      </c>
      <c r="S87" s="32">
        <v>0</v>
      </c>
      <c r="T87" s="32">
        <v>46.404984423676012</v>
      </c>
      <c r="U87" s="32">
        <v>14.765222316624188</v>
      </c>
      <c r="V87" s="32">
        <v>22.147833474936281</v>
      </c>
      <c r="W87" s="32">
        <v>86.482016425941666</v>
      </c>
      <c r="X87" s="32">
        <v>68.55281789861229</v>
      </c>
      <c r="Y87" s="32">
        <v>60.11554800339848</v>
      </c>
      <c r="Z87" s="32">
        <v>68.55281789861229</v>
      </c>
      <c r="AA87" s="32">
        <v>107.57519116397621</v>
      </c>
      <c r="AB87" s="32"/>
      <c r="AC87" s="33"/>
      <c r="AD87" s="26">
        <f t="shared" si="4"/>
        <v>774.11951288586806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6.327952421410366</v>
      </c>
      <c r="D88" s="32">
        <v>10.546587369017276</v>
      </c>
      <c r="E88" s="32">
        <v>16.87453979042764</v>
      </c>
      <c r="F88" s="32">
        <v>23.202492211838006</v>
      </c>
      <c r="G88" s="32">
        <v>14.765222316624188</v>
      </c>
      <c r="H88" s="32">
        <v>1112.6649674313226</v>
      </c>
      <c r="I88" s="32">
        <v>8.4372698952138201</v>
      </c>
      <c r="J88" s="32">
        <v>5.273293684508638</v>
      </c>
      <c r="K88" s="32">
        <v>24.257150948739735</v>
      </c>
      <c r="L88" s="32">
        <v>18.983857264231098</v>
      </c>
      <c r="M88" s="32">
        <v>3.163976210705183</v>
      </c>
      <c r="N88" s="32">
        <v>16.87453979042764</v>
      </c>
      <c r="O88" s="32">
        <v>222.53299348626453</v>
      </c>
      <c r="P88" s="32">
        <v>114.95780232228832</v>
      </c>
      <c r="Q88" s="32">
        <v>28.475785896346643</v>
      </c>
      <c r="R88" s="32">
        <v>152.92551685075048</v>
      </c>
      <c r="S88" s="32">
        <v>29.530444633248376</v>
      </c>
      <c r="T88" s="32">
        <v>7.3826111583120939</v>
      </c>
      <c r="U88" s="33">
        <v>215.15038232795243</v>
      </c>
      <c r="V88" s="33">
        <v>53.787595581988107</v>
      </c>
      <c r="W88" s="33">
        <v>363.85726423109605</v>
      </c>
      <c r="X88" s="33">
        <v>165.58142169357123</v>
      </c>
      <c r="Y88" s="33">
        <v>157.14415179835743</v>
      </c>
      <c r="Z88" s="33">
        <v>190.89323137921269</v>
      </c>
      <c r="AA88" s="33">
        <v>264.7193429623336</v>
      </c>
      <c r="AB88" s="33"/>
      <c r="AC88" s="33"/>
      <c r="AD88" s="26">
        <f t="shared" si="4"/>
        <v>3228.3103936561888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5.273293684508638</v>
      </c>
      <c r="D89" s="32">
        <v>0</v>
      </c>
      <c r="E89" s="32">
        <v>0</v>
      </c>
      <c r="F89" s="32">
        <v>20.038516001132823</v>
      </c>
      <c r="G89" s="32">
        <v>8.4372698952138201</v>
      </c>
      <c r="H89" s="32">
        <v>962.9034267912773</v>
      </c>
      <c r="I89" s="32">
        <v>23.202492211838006</v>
      </c>
      <c r="J89" s="32">
        <v>21.093174738034552</v>
      </c>
      <c r="K89" s="32">
        <v>41.131690739167375</v>
      </c>
      <c r="L89" s="32">
        <v>7.3826111583120939</v>
      </c>
      <c r="M89" s="32">
        <v>4.21863494760691</v>
      </c>
      <c r="N89" s="32">
        <v>39.022373265363917</v>
      </c>
      <c r="O89" s="32">
        <v>281.59388275276126</v>
      </c>
      <c r="P89" s="32">
        <v>114.95780232228832</v>
      </c>
      <c r="Q89" s="32">
        <v>5.273293684508638</v>
      </c>
      <c r="R89" s="32">
        <v>29.530444633248376</v>
      </c>
      <c r="S89" s="32">
        <v>9.4919286321155489</v>
      </c>
      <c r="T89" s="32">
        <v>199.33050127442652</v>
      </c>
      <c r="U89" s="33">
        <v>9.4919286321155489</v>
      </c>
      <c r="V89" s="33">
        <v>14.765222316624188</v>
      </c>
      <c r="W89" s="33">
        <v>73.826111583120934</v>
      </c>
      <c r="X89" s="33">
        <v>26.366468422543189</v>
      </c>
      <c r="Y89" s="33">
        <v>105.46587369017276</v>
      </c>
      <c r="Z89" s="33">
        <v>113.90314358538657</v>
      </c>
      <c r="AA89" s="33">
        <v>203.54913622203341</v>
      </c>
      <c r="AB89" s="33"/>
      <c r="AC89" s="33"/>
      <c r="AD89" s="26">
        <f t="shared" si="4"/>
        <v>2320.2492211838007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0</v>
      </c>
      <c r="F90" s="32">
        <v>0</v>
      </c>
      <c r="G90" s="32">
        <v>1.0546587369017275</v>
      </c>
      <c r="H90" s="32">
        <v>569.51571792693289</v>
      </c>
      <c r="I90" s="32">
        <v>3.163976210705183</v>
      </c>
      <c r="J90" s="32">
        <v>6.327952421410366</v>
      </c>
      <c r="K90" s="32">
        <v>4.21863494760691</v>
      </c>
      <c r="L90" s="32">
        <v>0</v>
      </c>
      <c r="M90" s="32">
        <v>7.3826111583120939</v>
      </c>
      <c r="N90" s="32">
        <v>22.147833474936281</v>
      </c>
      <c r="O90" s="32">
        <v>80.154064004531293</v>
      </c>
      <c r="P90" s="32">
        <v>28.475785896346643</v>
      </c>
      <c r="Q90" s="32">
        <v>0</v>
      </c>
      <c r="R90" s="32">
        <v>48.51430189747947</v>
      </c>
      <c r="S90" s="32">
        <v>24.257150948739735</v>
      </c>
      <c r="T90" s="32">
        <v>55.896913055791558</v>
      </c>
      <c r="U90" s="33">
        <v>7.3826111583120939</v>
      </c>
      <c r="V90" s="33">
        <v>0</v>
      </c>
      <c r="W90" s="33">
        <v>93.864627584253753</v>
      </c>
      <c r="X90" s="33">
        <v>107.57519116397621</v>
      </c>
      <c r="Y90" s="33">
        <v>74.880770320022663</v>
      </c>
      <c r="Z90" s="33">
        <v>107.57519116397621</v>
      </c>
      <c r="AA90" s="33">
        <v>60.11554800339848</v>
      </c>
      <c r="AB90" s="33"/>
      <c r="AC90" s="33"/>
      <c r="AD90" s="26">
        <f t="shared" si="4"/>
        <v>1302.5035400736335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1.0546587369017275</v>
      </c>
      <c r="D91" s="32">
        <v>2.109317473803455</v>
      </c>
      <c r="E91" s="32">
        <v>7.3826111583120939</v>
      </c>
      <c r="F91" s="32">
        <v>2.109317473803455</v>
      </c>
      <c r="G91" s="32">
        <v>8.4372698952138201</v>
      </c>
      <c r="H91" s="32">
        <v>2139.9025771736056</v>
      </c>
      <c r="I91" s="32">
        <v>9.4919286321155489</v>
      </c>
      <c r="J91" s="32">
        <v>14.765222316624188</v>
      </c>
      <c r="K91" s="32">
        <v>39.022373265363917</v>
      </c>
      <c r="L91" s="32">
        <v>17.929198527329369</v>
      </c>
      <c r="M91" s="32">
        <v>10.546587369017276</v>
      </c>
      <c r="N91" s="32">
        <v>54.842254318889836</v>
      </c>
      <c r="O91" s="32">
        <v>417.64485981308417</v>
      </c>
      <c r="P91" s="32">
        <v>300.57774001699238</v>
      </c>
      <c r="Q91" s="32">
        <v>12.655904842820732</v>
      </c>
      <c r="R91" s="32">
        <v>51.678278108184649</v>
      </c>
      <c r="S91" s="32">
        <v>71.716794109317476</v>
      </c>
      <c r="T91" s="32">
        <v>297.41376380628719</v>
      </c>
      <c r="U91" s="33">
        <v>79.099405267629564</v>
      </c>
      <c r="V91" s="33">
        <v>107.57519116397621</v>
      </c>
      <c r="W91" s="33">
        <v>14.765222316624188</v>
      </c>
      <c r="X91" s="33">
        <v>70.662135372415747</v>
      </c>
      <c r="Y91" s="33">
        <v>218.31435853865759</v>
      </c>
      <c r="Z91" s="33">
        <v>327.99886717643733</v>
      </c>
      <c r="AA91" s="33">
        <v>518.89209855565002</v>
      </c>
      <c r="AB91" s="33"/>
      <c r="AC91" s="33"/>
      <c r="AD91" s="26">
        <f t="shared" si="4"/>
        <v>4796.5879354290573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25.311809685641464</v>
      </c>
      <c r="D92" s="32">
        <v>2.109317473803455</v>
      </c>
      <c r="E92" s="32">
        <v>1.0546587369017275</v>
      </c>
      <c r="F92" s="32">
        <v>2.109317473803455</v>
      </c>
      <c r="G92" s="32">
        <v>13.710563579722459</v>
      </c>
      <c r="H92" s="32">
        <v>1339.416595865194</v>
      </c>
      <c r="I92" s="32">
        <v>2.109317473803455</v>
      </c>
      <c r="J92" s="32">
        <v>35.858397054658738</v>
      </c>
      <c r="K92" s="32">
        <v>29.530444633248376</v>
      </c>
      <c r="L92" s="32">
        <v>10.546587369017276</v>
      </c>
      <c r="M92" s="32">
        <v>23.202492211838006</v>
      </c>
      <c r="N92" s="32">
        <v>14.765222316624188</v>
      </c>
      <c r="O92" s="32">
        <v>178.23732653639195</v>
      </c>
      <c r="P92" s="32">
        <v>183.51062022090059</v>
      </c>
      <c r="Q92" s="32">
        <v>27.421127159444918</v>
      </c>
      <c r="R92" s="32">
        <v>73.826111583120934</v>
      </c>
      <c r="S92" s="32">
        <v>75.935429056924391</v>
      </c>
      <c r="T92" s="32">
        <v>151.87085811384878</v>
      </c>
      <c r="U92" s="33">
        <v>30.585103370150101</v>
      </c>
      <c r="V92" s="33">
        <v>128.66836590201078</v>
      </c>
      <c r="W92" s="33">
        <v>58.006230529595015</v>
      </c>
      <c r="X92" s="33">
        <v>11.601246105919003</v>
      </c>
      <c r="Y92" s="33">
        <v>90.700651373548567</v>
      </c>
      <c r="Z92" s="33">
        <v>230.97026338147836</v>
      </c>
      <c r="AA92" s="33">
        <v>298.46842254318892</v>
      </c>
      <c r="AB92" s="33"/>
      <c r="AC92" s="33"/>
      <c r="AD92" s="26">
        <f t="shared" si="4"/>
        <v>3039.5264797507793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0</v>
      </c>
      <c r="D93" s="32">
        <v>2.109317473803455</v>
      </c>
      <c r="E93" s="32">
        <v>1.0546587369017275</v>
      </c>
      <c r="F93" s="32">
        <v>0</v>
      </c>
      <c r="G93" s="32">
        <v>13.710563579722459</v>
      </c>
      <c r="H93" s="32">
        <v>1699.0552251486831</v>
      </c>
      <c r="I93" s="32">
        <v>73.826111583120934</v>
      </c>
      <c r="J93" s="32">
        <v>41.131690739167375</v>
      </c>
      <c r="K93" s="32">
        <v>9.4919286321155489</v>
      </c>
      <c r="L93" s="32">
        <v>29.530444633248376</v>
      </c>
      <c r="M93" s="32">
        <v>29.530444633248376</v>
      </c>
      <c r="N93" s="32">
        <v>17.929198527329369</v>
      </c>
      <c r="O93" s="32">
        <v>417.64485981308417</v>
      </c>
      <c r="P93" s="32">
        <v>150.81619937694703</v>
      </c>
      <c r="Q93" s="32">
        <v>92.809968847352025</v>
      </c>
      <c r="R93" s="32">
        <v>65.388841687907117</v>
      </c>
      <c r="S93" s="32">
        <v>52.732936845086378</v>
      </c>
      <c r="T93" s="32">
        <v>174.01869158878506</v>
      </c>
      <c r="U93" s="33">
        <v>89.645992636646852</v>
      </c>
      <c r="V93" s="33">
        <v>72.771452846219205</v>
      </c>
      <c r="W93" s="33">
        <v>188.78391390540924</v>
      </c>
      <c r="X93" s="33">
        <v>93.864627584253753</v>
      </c>
      <c r="Y93" s="33">
        <v>14.765222316624188</v>
      </c>
      <c r="Z93" s="33">
        <v>288.97649391107336</v>
      </c>
      <c r="AA93" s="33">
        <v>402.87963749645991</v>
      </c>
      <c r="AB93" s="33"/>
      <c r="AC93" s="33"/>
      <c r="AD93" s="26">
        <f t="shared" si="4"/>
        <v>4022.4684225431902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1.0546587369017275</v>
      </c>
      <c r="D94" s="32">
        <v>5.273293684508638</v>
      </c>
      <c r="E94" s="32">
        <v>3.163976210705183</v>
      </c>
      <c r="F94" s="32">
        <v>2.109317473803455</v>
      </c>
      <c r="G94" s="32">
        <v>26.366468422543189</v>
      </c>
      <c r="H94" s="32">
        <v>1431.1719059756444</v>
      </c>
      <c r="I94" s="32">
        <v>34.803738317757009</v>
      </c>
      <c r="J94" s="32">
        <v>45.350325686774283</v>
      </c>
      <c r="K94" s="32">
        <v>29.530444633248376</v>
      </c>
      <c r="L94" s="32">
        <v>59.060889266496751</v>
      </c>
      <c r="M94" s="32">
        <v>12.655904842820732</v>
      </c>
      <c r="N94" s="32">
        <v>22.147833474936281</v>
      </c>
      <c r="O94" s="32">
        <v>247.84480317190599</v>
      </c>
      <c r="P94" s="32">
        <v>218.31435853865759</v>
      </c>
      <c r="Q94" s="32">
        <v>51.678278108184649</v>
      </c>
      <c r="R94" s="32">
        <v>105.46587369017276</v>
      </c>
      <c r="S94" s="32">
        <v>66.443500424808832</v>
      </c>
      <c r="T94" s="32">
        <v>171.9093741149816</v>
      </c>
      <c r="U94" s="33">
        <v>105.46587369017276</v>
      </c>
      <c r="V94" s="33">
        <v>162.41744548286604</v>
      </c>
      <c r="W94" s="33">
        <v>359.63862928348914</v>
      </c>
      <c r="X94" s="33">
        <v>204.60379495893517</v>
      </c>
      <c r="Y94" s="33">
        <v>322.72557349192869</v>
      </c>
      <c r="Z94" s="33">
        <v>13.710563579722459</v>
      </c>
      <c r="AA94" s="33">
        <v>197.22118380062307</v>
      </c>
      <c r="AB94" s="33"/>
      <c r="AC94" s="33"/>
      <c r="AD94" s="26">
        <f t="shared" si="4"/>
        <v>3900.1280090625896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22.147833474936281</v>
      </c>
      <c r="D95" s="32">
        <v>8.4372698952138201</v>
      </c>
      <c r="E95" s="32">
        <v>5.273293684508638</v>
      </c>
      <c r="F95" s="32">
        <v>4.21863494760691</v>
      </c>
      <c r="G95" s="32">
        <v>7.3826111583120939</v>
      </c>
      <c r="H95" s="32">
        <v>2244.3137921268763</v>
      </c>
      <c r="I95" s="32">
        <v>47.459643160577741</v>
      </c>
      <c r="J95" s="32">
        <v>15.819881053525915</v>
      </c>
      <c r="K95" s="32">
        <v>30.585103370150101</v>
      </c>
      <c r="L95" s="32">
        <v>68.55281789861229</v>
      </c>
      <c r="M95" s="32">
        <v>41.131690739167375</v>
      </c>
      <c r="N95" s="32">
        <v>7.3826111583120939</v>
      </c>
      <c r="O95" s="32">
        <v>356.47465307278389</v>
      </c>
      <c r="P95" s="32">
        <v>147.65222316624187</v>
      </c>
      <c r="Q95" s="32">
        <v>22.147833474936281</v>
      </c>
      <c r="R95" s="32">
        <v>147.65222316624187</v>
      </c>
      <c r="S95" s="32">
        <v>105.46587369017276</v>
      </c>
      <c r="T95" s="32">
        <v>191.94789011611442</v>
      </c>
      <c r="U95" s="33">
        <v>189.83857264231096</v>
      </c>
      <c r="V95" s="33">
        <v>44.295666949872562</v>
      </c>
      <c r="W95" s="33">
        <v>422.91815349759275</v>
      </c>
      <c r="X95" s="33">
        <v>286.8671764372699</v>
      </c>
      <c r="Y95" s="33">
        <v>375.45851033701501</v>
      </c>
      <c r="Z95" s="33">
        <v>208.82242990654208</v>
      </c>
      <c r="AA95" s="33">
        <v>5.273293684508638</v>
      </c>
      <c r="AB95" s="33"/>
      <c r="AC95" s="33"/>
      <c r="AD95" s="26">
        <f t="shared" si="4"/>
        <v>5007.519682809404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760.40894930614593</v>
      </c>
      <c r="D98" s="27">
        <f t="shared" ref="D98:AC98" si="5">SUM(D71:D97)</f>
        <v>338.54545454545462</v>
      </c>
      <c r="E98" s="27">
        <f t="shared" si="5"/>
        <v>448.2299631832343</v>
      </c>
      <c r="F98" s="27">
        <f t="shared" si="5"/>
        <v>242.57150948739738</v>
      </c>
      <c r="G98" s="27">
        <f t="shared" si="5"/>
        <v>611.70206740300216</v>
      </c>
      <c r="H98" s="27">
        <f t="shared" si="5"/>
        <v>14429.840838289438</v>
      </c>
      <c r="I98" s="27">
        <f t="shared" si="5"/>
        <v>372.29453412630983</v>
      </c>
      <c r="J98" s="27">
        <f t="shared" si="5"/>
        <v>390.22373265363916</v>
      </c>
      <c r="K98" s="27">
        <f t="shared" si="5"/>
        <v>614.86604361370746</v>
      </c>
      <c r="L98" s="27">
        <f t="shared" si="5"/>
        <v>615.92070235060896</v>
      </c>
      <c r="M98" s="27">
        <f t="shared" si="5"/>
        <v>362.80260549419427</v>
      </c>
      <c r="N98" s="27">
        <f t="shared" si="5"/>
        <v>646.5058057207591</v>
      </c>
      <c r="O98" s="27">
        <f t="shared" si="5"/>
        <v>2886.6009629000282</v>
      </c>
      <c r="P98" s="27">
        <f t="shared" si="5"/>
        <v>1747.5695270461626</v>
      </c>
      <c r="Q98" s="27">
        <f t="shared" si="5"/>
        <v>475.6510903426792</v>
      </c>
      <c r="R98" s="27">
        <f t="shared" si="5"/>
        <v>1628.3930897762677</v>
      </c>
      <c r="S98" s="27">
        <f t="shared" si="5"/>
        <v>706.62135372415742</v>
      </c>
      <c r="T98" s="27">
        <f t="shared" si="5"/>
        <v>2924.5686774284914</v>
      </c>
      <c r="U98" s="27">
        <f t="shared" si="5"/>
        <v>2020.7261399037106</v>
      </c>
      <c r="V98" s="27">
        <f t="shared" si="5"/>
        <v>1402.6961200792978</v>
      </c>
      <c r="W98" s="27">
        <f t="shared" si="5"/>
        <v>4737.5270461625605</v>
      </c>
      <c r="X98" s="27">
        <f t="shared" si="5"/>
        <v>2655.63069951855</v>
      </c>
      <c r="Y98" s="27">
        <f t="shared" si="5"/>
        <v>3812.5913338997461</v>
      </c>
      <c r="Z98" s="27">
        <f t="shared" si="5"/>
        <v>3692.3602378929481</v>
      </c>
      <c r="AA98" s="27">
        <f t="shared" si="5"/>
        <v>4607.8040215236479</v>
      </c>
      <c r="AB98" s="27">
        <f t="shared" si="5"/>
        <v>0</v>
      </c>
      <c r="AC98" s="27">
        <f t="shared" si="5"/>
        <v>0</v>
      </c>
      <c r="AD98" s="27">
        <f>SUM(AD71:AD96)</f>
        <v>53132.652506372142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marzo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22.147833474936281</v>
      </c>
      <c r="D104" s="24">
        <f t="shared" ref="D104:AB119" si="6">+D7+D39+D71</f>
        <v>190.89323137921269</v>
      </c>
      <c r="E104" s="24">
        <f t="shared" si="6"/>
        <v>668.65363919569529</v>
      </c>
      <c r="F104" s="24">
        <f t="shared" si="6"/>
        <v>860.60152931180983</v>
      </c>
      <c r="G104" s="24">
        <f t="shared" si="6"/>
        <v>825.79779099405278</v>
      </c>
      <c r="H104" s="24">
        <f t="shared" si="6"/>
        <v>8416.1767204757871</v>
      </c>
      <c r="I104" s="24">
        <f t="shared" si="6"/>
        <v>690.80147267063171</v>
      </c>
      <c r="J104" s="24">
        <f t="shared" si="6"/>
        <v>1040.948173322005</v>
      </c>
      <c r="K104" s="24">
        <f t="shared" si="6"/>
        <v>708.73067119796087</v>
      </c>
      <c r="L104" s="24">
        <f t="shared" si="6"/>
        <v>894.35060889266492</v>
      </c>
      <c r="M104" s="24">
        <f t="shared" si="6"/>
        <v>585.33559898045883</v>
      </c>
      <c r="N104" s="24">
        <f t="shared" si="6"/>
        <v>635.95921835174181</v>
      </c>
      <c r="O104" s="24">
        <f t="shared" si="6"/>
        <v>565.29708297932598</v>
      </c>
      <c r="P104" s="24">
        <f t="shared" si="6"/>
        <v>281.59388275276126</v>
      </c>
      <c r="Q104" s="24">
        <f t="shared" si="6"/>
        <v>106.52053242707449</v>
      </c>
      <c r="R104" s="24">
        <f t="shared" si="6"/>
        <v>294.24978759558201</v>
      </c>
      <c r="S104" s="24">
        <f t="shared" si="6"/>
        <v>295.30444633248374</v>
      </c>
      <c r="T104" s="24">
        <f t="shared" si="6"/>
        <v>315.34296233361653</v>
      </c>
      <c r="U104" s="24">
        <f t="shared" si="6"/>
        <v>82.26338147833475</v>
      </c>
      <c r="V104" s="24">
        <f t="shared" si="6"/>
        <v>137.10563579722458</v>
      </c>
      <c r="W104" s="24">
        <f t="shared" si="6"/>
        <v>125.50438969130559</v>
      </c>
      <c r="X104" s="24">
        <f t="shared" si="6"/>
        <v>118.12177853299349</v>
      </c>
      <c r="Y104" s="24">
        <f t="shared" si="6"/>
        <v>71.716794109317476</v>
      </c>
      <c r="Z104" s="24">
        <f t="shared" si="6"/>
        <v>126.5590484282073</v>
      </c>
      <c r="AA104" s="24">
        <f t="shared" si="6"/>
        <v>169.80005664117814</v>
      </c>
      <c r="AB104" s="25">
        <f t="shared" si="6"/>
        <v>0</v>
      </c>
      <c r="AC104" s="25">
        <v>0</v>
      </c>
      <c r="AD104" s="26">
        <f>SUM(C104:AC104)</f>
        <v>18229.776267346362</v>
      </c>
    </row>
    <row r="105" spans="2:59" x14ac:dyDescent="0.3">
      <c r="B105" s="21" t="s">
        <v>50</v>
      </c>
      <c r="C105" s="24">
        <f t="shared" ref="C105:C130" si="7">+C8+C40+C72</f>
        <v>375.45851033701501</v>
      </c>
      <c r="D105" s="24">
        <f t="shared" ref="D105:AA115" si="8">+D8+D40+D72</f>
        <v>13.710563579722457</v>
      </c>
      <c r="E105" s="24">
        <f t="shared" si="8"/>
        <v>130.77768337581421</v>
      </c>
      <c r="F105" s="24">
        <f t="shared" si="8"/>
        <v>237.29821580288871</v>
      </c>
      <c r="G105" s="24">
        <f t="shared" si="8"/>
        <v>255.22741433021807</v>
      </c>
      <c r="H105" s="24">
        <f t="shared" si="8"/>
        <v>4602.5307278391401</v>
      </c>
      <c r="I105" s="24">
        <f t="shared" si="8"/>
        <v>734.04248088360248</v>
      </c>
      <c r="J105" s="24">
        <f t="shared" si="8"/>
        <v>949.19286321155482</v>
      </c>
      <c r="K105" s="24">
        <f t="shared" si="8"/>
        <v>850.05494194279242</v>
      </c>
      <c r="L105" s="24">
        <f t="shared" si="8"/>
        <v>682.36420277541777</v>
      </c>
      <c r="M105" s="24">
        <f t="shared" si="8"/>
        <v>419.75417728688763</v>
      </c>
      <c r="N105" s="24">
        <f t="shared" si="8"/>
        <v>642.28717077315207</v>
      </c>
      <c r="O105" s="24">
        <f t="shared" si="8"/>
        <v>806.81393372982177</v>
      </c>
      <c r="P105" s="24">
        <f t="shared" si="8"/>
        <v>427.13678844519973</v>
      </c>
      <c r="Q105" s="24">
        <f t="shared" si="8"/>
        <v>243.62616822429905</v>
      </c>
      <c r="R105" s="24">
        <f t="shared" si="8"/>
        <v>315.34296233361658</v>
      </c>
      <c r="S105" s="24">
        <f t="shared" si="8"/>
        <v>382.84112149532712</v>
      </c>
      <c r="T105" s="24">
        <f t="shared" si="8"/>
        <v>419.75417728688757</v>
      </c>
      <c r="U105" s="24">
        <f t="shared" si="8"/>
        <v>162.41744548286604</v>
      </c>
      <c r="V105" s="24">
        <f t="shared" si="8"/>
        <v>232.02492211838006</v>
      </c>
      <c r="W105" s="24">
        <f t="shared" si="8"/>
        <v>186.67459643160578</v>
      </c>
      <c r="X105" s="24">
        <f t="shared" si="8"/>
        <v>107.57519116397621</v>
      </c>
      <c r="Y105" s="24">
        <f t="shared" si="8"/>
        <v>186.67459643160581</v>
      </c>
      <c r="Z105" s="24">
        <f t="shared" si="8"/>
        <v>94.919286321155482</v>
      </c>
      <c r="AA105" s="24">
        <f t="shared" si="8"/>
        <v>175.07335032568679</v>
      </c>
      <c r="AB105" s="25">
        <f t="shared" si="6"/>
        <v>0</v>
      </c>
      <c r="AC105" s="25">
        <v>0</v>
      </c>
      <c r="AD105" s="26">
        <f t="shared" ref="AD105:AD130" si="9">SUM(C105:AC105)</f>
        <v>13633.573491928633</v>
      </c>
    </row>
    <row r="106" spans="2:59" x14ac:dyDescent="0.3">
      <c r="B106" s="21" t="s">
        <v>61</v>
      </c>
      <c r="C106" s="24">
        <f t="shared" si="7"/>
        <v>966.06740300198248</v>
      </c>
      <c r="D106" s="24">
        <f t="shared" si="8"/>
        <v>85.427357689039937</v>
      </c>
      <c r="E106" s="24">
        <f t="shared" si="8"/>
        <v>7.3826111583120921</v>
      </c>
      <c r="F106" s="24">
        <f t="shared" si="8"/>
        <v>178.23732653639195</v>
      </c>
      <c r="G106" s="24">
        <f t="shared" si="8"/>
        <v>257.33673180402155</v>
      </c>
      <c r="H106" s="24">
        <f t="shared" si="8"/>
        <v>5110.8762390257716</v>
      </c>
      <c r="I106" s="24">
        <f t="shared" si="8"/>
        <v>592.71821013877104</v>
      </c>
      <c r="J106" s="24">
        <f t="shared" si="8"/>
        <v>812.0872274143303</v>
      </c>
      <c r="K106" s="24">
        <f t="shared" si="8"/>
        <v>519.94675729255164</v>
      </c>
      <c r="L106" s="24">
        <f t="shared" si="8"/>
        <v>638.06853582554515</v>
      </c>
      <c r="M106" s="24">
        <f t="shared" si="8"/>
        <v>446.12064570943079</v>
      </c>
      <c r="N106" s="24">
        <f t="shared" si="8"/>
        <v>549.47720192580005</v>
      </c>
      <c r="O106" s="24">
        <f t="shared" si="8"/>
        <v>655.99773435287443</v>
      </c>
      <c r="P106" s="24">
        <f t="shared" si="8"/>
        <v>179.29198527329368</v>
      </c>
      <c r="Q106" s="24">
        <f t="shared" si="8"/>
        <v>152.92551685075051</v>
      </c>
      <c r="R106" s="24">
        <f t="shared" si="8"/>
        <v>249.95412064570939</v>
      </c>
      <c r="S106" s="24">
        <f t="shared" si="8"/>
        <v>221.47833474936277</v>
      </c>
      <c r="T106" s="24">
        <f t="shared" si="8"/>
        <v>224.64231096006799</v>
      </c>
      <c r="U106" s="24">
        <f t="shared" si="8"/>
        <v>194.05720758991788</v>
      </c>
      <c r="V106" s="24">
        <f t="shared" si="8"/>
        <v>194.05720758991788</v>
      </c>
      <c r="W106" s="24">
        <f t="shared" si="8"/>
        <v>184.56527895780232</v>
      </c>
      <c r="X106" s="24">
        <f t="shared" si="8"/>
        <v>101.24723874256584</v>
      </c>
      <c r="Y106" s="24">
        <f t="shared" si="8"/>
        <v>88.591333899745123</v>
      </c>
      <c r="Z106" s="24">
        <f t="shared" si="8"/>
        <v>128.66836590201075</v>
      </c>
      <c r="AA106" s="24">
        <f t="shared" si="8"/>
        <v>251.00877938261121</v>
      </c>
      <c r="AB106" s="25">
        <f t="shared" si="6"/>
        <v>0</v>
      </c>
      <c r="AC106" s="25">
        <v>0</v>
      </c>
      <c r="AD106" s="26">
        <f t="shared" si="9"/>
        <v>12990.231662418575</v>
      </c>
    </row>
    <row r="107" spans="2:59" x14ac:dyDescent="0.3">
      <c r="B107" s="21" t="s">
        <v>7</v>
      </c>
      <c r="C107" s="24">
        <f t="shared" si="7"/>
        <v>1303.5581988105353</v>
      </c>
      <c r="D107" s="24">
        <f t="shared" si="8"/>
        <v>123.39507221750213</v>
      </c>
      <c r="E107" s="24">
        <f t="shared" si="8"/>
        <v>164.5267629566695</v>
      </c>
      <c r="F107" s="24">
        <f t="shared" si="8"/>
        <v>7.382611158312093</v>
      </c>
      <c r="G107" s="24">
        <f t="shared" si="8"/>
        <v>35.858397054658738</v>
      </c>
      <c r="H107" s="24">
        <f t="shared" si="8"/>
        <v>2567.0393656188048</v>
      </c>
      <c r="I107" s="24">
        <f t="shared" si="8"/>
        <v>402.87963749645996</v>
      </c>
      <c r="J107" s="24">
        <f t="shared" si="8"/>
        <v>619.08467856131404</v>
      </c>
      <c r="K107" s="24">
        <f t="shared" si="8"/>
        <v>394.44236760124613</v>
      </c>
      <c r="L107" s="24">
        <f t="shared" si="8"/>
        <v>611.70206740300205</v>
      </c>
      <c r="M107" s="24">
        <f t="shared" si="8"/>
        <v>145.54290569243841</v>
      </c>
      <c r="N107" s="24">
        <f t="shared" si="8"/>
        <v>406.04361370716515</v>
      </c>
      <c r="O107" s="24">
        <f t="shared" si="8"/>
        <v>545.25856697819324</v>
      </c>
      <c r="P107" s="24">
        <f t="shared" si="8"/>
        <v>101.24723874256584</v>
      </c>
      <c r="Q107" s="24">
        <f t="shared" si="8"/>
        <v>110.73916737468139</v>
      </c>
      <c r="R107" s="24">
        <f t="shared" si="8"/>
        <v>221.47833474936283</v>
      </c>
      <c r="S107" s="24">
        <f t="shared" si="8"/>
        <v>267.88331917303884</v>
      </c>
      <c r="T107" s="24">
        <f t="shared" si="8"/>
        <v>203.54913622203344</v>
      </c>
      <c r="U107" s="24">
        <f t="shared" si="8"/>
        <v>126.55904842820732</v>
      </c>
      <c r="V107" s="24">
        <f t="shared" si="8"/>
        <v>169.80005664117812</v>
      </c>
      <c r="W107" s="24">
        <f t="shared" si="8"/>
        <v>195.11186632681961</v>
      </c>
      <c r="X107" s="24">
        <f t="shared" si="8"/>
        <v>99.137921268762398</v>
      </c>
      <c r="Y107" s="24">
        <f t="shared" si="8"/>
        <v>61.170206740300202</v>
      </c>
      <c r="Z107" s="24">
        <f t="shared" si="8"/>
        <v>68.55281789861229</v>
      </c>
      <c r="AA107" s="24">
        <f t="shared" si="8"/>
        <v>194.05720758991785</v>
      </c>
      <c r="AB107" s="25">
        <f t="shared" si="6"/>
        <v>0</v>
      </c>
      <c r="AC107" s="25">
        <v>0</v>
      </c>
      <c r="AD107" s="26">
        <f t="shared" si="9"/>
        <v>9146.0005664117816</v>
      </c>
    </row>
    <row r="108" spans="2:59" x14ac:dyDescent="0.3">
      <c r="B108" s="21" t="s">
        <v>8</v>
      </c>
      <c r="C108" s="24">
        <f t="shared" si="7"/>
        <v>1436.4451996601531</v>
      </c>
      <c r="D108" s="24">
        <f t="shared" si="8"/>
        <v>221.47833474936283</v>
      </c>
      <c r="E108" s="24">
        <f t="shared" si="8"/>
        <v>593.77286887567266</v>
      </c>
      <c r="F108" s="24">
        <f t="shared" si="8"/>
        <v>33.74907958085528</v>
      </c>
      <c r="G108" s="24">
        <f t="shared" si="8"/>
        <v>13.710563579722457</v>
      </c>
      <c r="H108" s="24">
        <f t="shared" si="8"/>
        <v>4192.2684791843667</v>
      </c>
      <c r="I108" s="24">
        <f t="shared" si="8"/>
        <v>663.38034551118676</v>
      </c>
      <c r="J108" s="24">
        <f t="shared" si="8"/>
        <v>1107.3916737468139</v>
      </c>
      <c r="K108" s="24">
        <f t="shared" si="8"/>
        <v>842.67233078448044</v>
      </c>
      <c r="L108" s="24">
        <f t="shared" si="8"/>
        <v>1079.970546587369</v>
      </c>
      <c r="M108" s="24">
        <f t="shared" si="8"/>
        <v>521.00141602945337</v>
      </c>
      <c r="N108" s="24">
        <f t="shared" si="8"/>
        <v>998.76182384593608</v>
      </c>
      <c r="O108" s="24">
        <f t="shared" si="8"/>
        <v>589.55423392806586</v>
      </c>
      <c r="P108" s="24">
        <f t="shared" si="8"/>
        <v>323.78023222883036</v>
      </c>
      <c r="Q108" s="24">
        <f t="shared" si="8"/>
        <v>182.45596148399886</v>
      </c>
      <c r="R108" s="24">
        <f t="shared" si="8"/>
        <v>533.65732087227411</v>
      </c>
      <c r="S108" s="24">
        <f t="shared" si="8"/>
        <v>309.01500991220621</v>
      </c>
      <c r="T108" s="24">
        <f t="shared" si="8"/>
        <v>381.78646275842539</v>
      </c>
      <c r="U108" s="24">
        <f t="shared" si="8"/>
        <v>234.13423959218352</v>
      </c>
      <c r="V108" s="24">
        <f t="shared" si="8"/>
        <v>147.65222316624184</v>
      </c>
      <c r="W108" s="24">
        <f t="shared" si="8"/>
        <v>226.75162843387142</v>
      </c>
      <c r="X108" s="24">
        <f t="shared" si="8"/>
        <v>171.90937411498163</v>
      </c>
      <c r="Y108" s="24">
        <f t="shared" si="8"/>
        <v>223.58765222316623</v>
      </c>
      <c r="Z108" s="24">
        <f t="shared" si="8"/>
        <v>170.85471537807987</v>
      </c>
      <c r="AA108" s="24">
        <f t="shared" si="8"/>
        <v>290.03115264797509</v>
      </c>
      <c r="AB108" s="25">
        <f t="shared" si="6"/>
        <v>0</v>
      </c>
      <c r="AC108" s="25">
        <v>0</v>
      </c>
      <c r="AD108" s="26">
        <f t="shared" si="9"/>
        <v>15489.772868875671</v>
      </c>
    </row>
    <row r="109" spans="2:59" x14ac:dyDescent="0.3">
      <c r="B109" s="21" t="s">
        <v>62</v>
      </c>
      <c r="C109" s="24">
        <f t="shared" si="7"/>
        <v>10629.905409232513</v>
      </c>
      <c r="D109" s="24">
        <f t="shared" si="8"/>
        <v>3972.899461908808</v>
      </c>
      <c r="E109" s="24">
        <f t="shared" si="8"/>
        <v>4973.7706032285469</v>
      </c>
      <c r="F109" s="24">
        <f t="shared" si="8"/>
        <v>2524.8530161427357</v>
      </c>
      <c r="G109" s="24">
        <f t="shared" si="8"/>
        <v>3689.1962616822434</v>
      </c>
      <c r="H109" s="24">
        <f t="shared" si="8"/>
        <v>9771.4131973945059</v>
      </c>
      <c r="I109" s="24">
        <f t="shared" si="8"/>
        <v>769.90087793826115</v>
      </c>
      <c r="J109" s="24">
        <f t="shared" si="8"/>
        <v>2282.2815066553385</v>
      </c>
      <c r="K109" s="24">
        <f t="shared" si="8"/>
        <v>3601.6595865193999</v>
      </c>
      <c r="L109" s="24">
        <f t="shared" si="8"/>
        <v>2963.5910506938549</v>
      </c>
      <c r="M109" s="24">
        <f t="shared" si="8"/>
        <v>2254.8603794958935</v>
      </c>
      <c r="N109" s="24">
        <f t="shared" si="8"/>
        <v>2291.773435287454</v>
      </c>
      <c r="O109" s="24">
        <f t="shared" si="8"/>
        <v>2569.1486830926083</v>
      </c>
      <c r="P109" s="24">
        <f t="shared" si="8"/>
        <v>4247.1107335032575</v>
      </c>
      <c r="Q109" s="24">
        <f t="shared" si="8"/>
        <v>4181.7218918153503</v>
      </c>
      <c r="R109" s="24">
        <f t="shared" si="8"/>
        <v>21680.619654488812</v>
      </c>
      <c r="S109" s="24">
        <f t="shared" si="8"/>
        <v>7576.6683659020109</v>
      </c>
      <c r="T109" s="24">
        <f t="shared" si="8"/>
        <v>34246.878504672895</v>
      </c>
      <c r="U109" s="24">
        <f t="shared" si="8"/>
        <v>25142.009629000284</v>
      </c>
      <c r="V109" s="24">
        <f t="shared" si="8"/>
        <v>14472.027187765505</v>
      </c>
      <c r="W109" s="24">
        <f t="shared" si="8"/>
        <v>39436.854148966304</v>
      </c>
      <c r="X109" s="24">
        <f t="shared" si="8"/>
        <v>22385.13169073917</v>
      </c>
      <c r="Y109" s="24">
        <f t="shared" si="8"/>
        <v>36114.67912772586</v>
      </c>
      <c r="Z109" s="24">
        <f t="shared" si="8"/>
        <v>29474.547720192579</v>
      </c>
      <c r="AA109" s="24">
        <f t="shared" si="8"/>
        <v>34605.462475219487</v>
      </c>
      <c r="AB109" s="25">
        <f t="shared" si="6"/>
        <v>0</v>
      </c>
      <c r="AC109" s="25">
        <v>0</v>
      </c>
      <c r="AD109" s="26">
        <f t="shared" si="9"/>
        <v>325858.96459926374</v>
      </c>
    </row>
    <row r="110" spans="2:59" x14ac:dyDescent="0.3">
      <c r="B110" s="21" t="s">
        <v>10</v>
      </c>
      <c r="C110" s="24">
        <f t="shared" si="7"/>
        <v>808.923251203625</v>
      </c>
      <c r="D110" s="24">
        <f t="shared" si="8"/>
        <v>682.36420277541788</v>
      </c>
      <c r="E110" s="24">
        <f t="shared" si="8"/>
        <v>527.32936845086374</v>
      </c>
      <c r="F110" s="24">
        <f t="shared" si="8"/>
        <v>480.92438402718778</v>
      </c>
      <c r="G110" s="24">
        <f t="shared" si="8"/>
        <v>611.70206740300205</v>
      </c>
      <c r="H110" s="24">
        <f t="shared" si="8"/>
        <v>817.36052109883883</v>
      </c>
      <c r="I110" s="24">
        <f t="shared" si="8"/>
        <v>4.21863494760691</v>
      </c>
      <c r="J110" s="24">
        <f t="shared" si="8"/>
        <v>232.02492211838009</v>
      </c>
      <c r="K110" s="24">
        <f t="shared" si="8"/>
        <v>492.5256301331068</v>
      </c>
      <c r="L110" s="24">
        <f t="shared" si="8"/>
        <v>685.52817898612295</v>
      </c>
      <c r="M110" s="24">
        <f t="shared" si="8"/>
        <v>258.39139054092323</v>
      </c>
      <c r="N110" s="24">
        <f t="shared" si="8"/>
        <v>486.19767771169637</v>
      </c>
      <c r="O110" s="24">
        <f t="shared" si="8"/>
        <v>103.3565562163693</v>
      </c>
      <c r="P110" s="24">
        <f t="shared" si="8"/>
        <v>145.54290569243841</v>
      </c>
      <c r="Q110" s="24">
        <f t="shared" si="8"/>
        <v>89.645992636646852</v>
      </c>
      <c r="R110" s="24">
        <f t="shared" si="8"/>
        <v>383.89578023222884</v>
      </c>
      <c r="S110" s="24">
        <f t="shared" si="8"/>
        <v>81.208722741433021</v>
      </c>
      <c r="T110" s="24">
        <f t="shared" si="8"/>
        <v>446.12064570943073</v>
      </c>
      <c r="U110" s="24">
        <f t="shared" si="8"/>
        <v>284.75785896346645</v>
      </c>
      <c r="V110" s="24">
        <f t="shared" si="8"/>
        <v>175.07335032568676</v>
      </c>
      <c r="W110" s="24">
        <f t="shared" si="8"/>
        <v>309.01500991220615</v>
      </c>
      <c r="X110" s="24">
        <f t="shared" si="8"/>
        <v>159.25346927216088</v>
      </c>
      <c r="Y110" s="24">
        <f t="shared" si="8"/>
        <v>329.053525913339</v>
      </c>
      <c r="Z110" s="24">
        <f t="shared" si="8"/>
        <v>189.83857264231096</v>
      </c>
      <c r="AA110" s="24">
        <f t="shared" si="8"/>
        <v>184.56527895780235</v>
      </c>
      <c r="AB110" s="25">
        <f t="shared" si="6"/>
        <v>0</v>
      </c>
      <c r="AC110" s="25">
        <v>0</v>
      </c>
      <c r="AD110" s="26">
        <f t="shared" si="9"/>
        <v>8968.8178986122912</v>
      </c>
    </row>
    <row r="111" spans="2:59" x14ac:dyDescent="0.3">
      <c r="B111" s="21" t="s">
        <v>11</v>
      </c>
      <c r="C111" s="24">
        <f t="shared" si="7"/>
        <v>1202.3109600679693</v>
      </c>
      <c r="D111" s="24">
        <f t="shared" si="8"/>
        <v>805.75927499291993</v>
      </c>
      <c r="E111" s="24">
        <f t="shared" si="8"/>
        <v>660.21636930048157</v>
      </c>
      <c r="F111" s="24">
        <f t="shared" si="8"/>
        <v>643.3418295100538</v>
      </c>
      <c r="G111" s="24">
        <f t="shared" si="8"/>
        <v>1072.5879354290571</v>
      </c>
      <c r="H111" s="24">
        <f t="shared" si="8"/>
        <v>2766.3698668932316</v>
      </c>
      <c r="I111" s="24">
        <f t="shared" si="8"/>
        <v>321.6709147550269</v>
      </c>
      <c r="J111" s="24">
        <f t="shared" si="8"/>
        <v>9.4919286321155472</v>
      </c>
      <c r="K111" s="24">
        <f t="shared" si="8"/>
        <v>485.14301897479464</v>
      </c>
      <c r="L111" s="24">
        <f t="shared" si="8"/>
        <v>832.12574341546315</v>
      </c>
      <c r="M111" s="24">
        <f t="shared" si="8"/>
        <v>486.19767771169643</v>
      </c>
      <c r="N111" s="24">
        <f t="shared" si="8"/>
        <v>842.67233078448032</v>
      </c>
      <c r="O111" s="24">
        <f t="shared" si="8"/>
        <v>274.21127159444916</v>
      </c>
      <c r="P111" s="24">
        <f t="shared" si="8"/>
        <v>381.78646275842539</v>
      </c>
      <c r="Q111" s="24">
        <f t="shared" si="8"/>
        <v>193.00254885301615</v>
      </c>
      <c r="R111" s="24">
        <f t="shared" si="8"/>
        <v>758.29963183234213</v>
      </c>
      <c r="S111" s="24">
        <f t="shared" si="8"/>
        <v>291.08581138487682</v>
      </c>
      <c r="T111" s="24">
        <f t="shared" si="8"/>
        <v>433.46474086660999</v>
      </c>
      <c r="U111" s="24">
        <f t="shared" si="8"/>
        <v>495.68960634381199</v>
      </c>
      <c r="V111" s="24">
        <f t="shared" si="8"/>
        <v>413.42622486547714</v>
      </c>
      <c r="W111" s="24">
        <f t="shared" si="8"/>
        <v>633.84990087793824</v>
      </c>
      <c r="X111" s="24">
        <f t="shared" si="8"/>
        <v>403.93429623336164</v>
      </c>
      <c r="Y111" s="24">
        <f t="shared" si="8"/>
        <v>873.25743415463046</v>
      </c>
      <c r="Z111" s="24">
        <f t="shared" si="8"/>
        <v>806.81393372982166</v>
      </c>
      <c r="AA111" s="24">
        <f t="shared" si="8"/>
        <v>730.87850467289718</v>
      </c>
      <c r="AB111" s="25">
        <f t="shared" si="6"/>
        <v>0</v>
      </c>
      <c r="AC111" s="25">
        <v>0</v>
      </c>
      <c r="AD111" s="26">
        <f t="shared" si="9"/>
        <v>16817.588218634948</v>
      </c>
    </row>
    <row r="112" spans="2:59" x14ac:dyDescent="0.3">
      <c r="B112" s="21" t="s">
        <v>63</v>
      </c>
      <c r="C112" s="24">
        <f t="shared" si="7"/>
        <v>1007.1990937411498</v>
      </c>
      <c r="D112" s="24">
        <f t="shared" si="8"/>
        <v>896.45992636646838</v>
      </c>
      <c r="E112" s="24">
        <f t="shared" si="8"/>
        <v>590.60889266496747</v>
      </c>
      <c r="F112" s="24">
        <f t="shared" si="8"/>
        <v>507.29085244973089</v>
      </c>
      <c r="G112" s="24">
        <f t="shared" si="8"/>
        <v>859.54687057490787</v>
      </c>
      <c r="H112" s="24">
        <f t="shared" si="8"/>
        <v>4646.8263947890118</v>
      </c>
      <c r="I112" s="24">
        <f t="shared" si="8"/>
        <v>612.75672613990366</v>
      </c>
      <c r="J112" s="24">
        <f t="shared" si="8"/>
        <v>504.12687623902582</v>
      </c>
      <c r="K112" s="24">
        <f t="shared" si="8"/>
        <v>5.2732936845086371</v>
      </c>
      <c r="L112" s="24">
        <f t="shared" si="8"/>
        <v>169.80005664117812</v>
      </c>
      <c r="M112" s="24">
        <f t="shared" si="8"/>
        <v>297.41376380628719</v>
      </c>
      <c r="N112" s="24">
        <f t="shared" si="8"/>
        <v>411.31690739167385</v>
      </c>
      <c r="O112" s="24">
        <f t="shared" si="8"/>
        <v>553.69583687340696</v>
      </c>
      <c r="P112" s="24">
        <f t="shared" si="8"/>
        <v>516.78278108184657</v>
      </c>
      <c r="Q112" s="24">
        <f t="shared" si="8"/>
        <v>216.20504106485416</v>
      </c>
      <c r="R112" s="24">
        <f t="shared" si="8"/>
        <v>527.32936845086374</v>
      </c>
      <c r="S112" s="24">
        <f t="shared" si="8"/>
        <v>307.96035117530448</v>
      </c>
      <c r="T112" s="24">
        <f t="shared" si="8"/>
        <v>647.56046445766083</v>
      </c>
      <c r="U112" s="24">
        <f t="shared" si="8"/>
        <v>415.53554233928065</v>
      </c>
      <c r="V112" s="24">
        <f t="shared" si="8"/>
        <v>426.08212970829788</v>
      </c>
      <c r="W112" s="24">
        <f t="shared" si="8"/>
        <v>634.90455961484008</v>
      </c>
      <c r="X112" s="24">
        <f t="shared" si="8"/>
        <v>292.14047012177855</v>
      </c>
      <c r="Y112" s="24">
        <f t="shared" si="8"/>
        <v>351.20135938827531</v>
      </c>
      <c r="Z112" s="24">
        <f t="shared" si="8"/>
        <v>414.48088360237892</v>
      </c>
      <c r="AA112" s="24">
        <f t="shared" si="8"/>
        <v>747.75304446332484</v>
      </c>
      <c r="AB112" s="25">
        <f t="shared" si="6"/>
        <v>0</v>
      </c>
      <c r="AC112" s="25">
        <v>0</v>
      </c>
      <c r="AD112" s="26">
        <f t="shared" si="9"/>
        <v>16560.25148683093</v>
      </c>
    </row>
    <row r="113" spans="2:32" x14ac:dyDescent="0.3">
      <c r="B113" s="21" t="s">
        <v>13</v>
      </c>
      <c r="C113" s="24">
        <f t="shared" si="7"/>
        <v>778.33814783347498</v>
      </c>
      <c r="D113" s="24">
        <f t="shared" si="8"/>
        <v>596.93684508637784</v>
      </c>
      <c r="E113" s="24">
        <f t="shared" si="8"/>
        <v>613.8113848768055</v>
      </c>
      <c r="F113" s="24">
        <f t="shared" si="8"/>
        <v>568.46105919003128</v>
      </c>
      <c r="G113" s="24">
        <f t="shared" si="8"/>
        <v>891.18663268195985</v>
      </c>
      <c r="H113" s="24">
        <f t="shared" si="8"/>
        <v>3722.9453412630987</v>
      </c>
      <c r="I113" s="24">
        <f t="shared" si="8"/>
        <v>616.97536108751058</v>
      </c>
      <c r="J113" s="24">
        <f t="shared" si="8"/>
        <v>464.04984423676018</v>
      </c>
      <c r="K113" s="24">
        <f t="shared" si="8"/>
        <v>81.208722741433021</v>
      </c>
      <c r="L113" s="24">
        <f t="shared" si="8"/>
        <v>12.65590484282073</v>
      </c>
      <c r="M113" s="24">
        <f t="shared" si="8"/>
        <v>163.47210421976777</v>
      </c>
      <c r="N113" s="24">
        <f t="shared" si="8"/>
        <v>460.88586802605494</v>
      </c>
      <c r="O113" s="24">
        <f t="shared" si="8"/>
        <v>452.44859813084116</v>
      </c>
      <c r="P113" s="24">
        <f t="shared" si="8"/>
        <v>387.05975644293409</v>
      </c>
      <c r="Q113" s="24">
        <f t="shared" si="8"/>
        <v>209.87708864344378</v>
      </c>
      <c r="R113" s="24">
        <f t="shared" si="8"/>
        <v>603.26479750778822</v>
      </c>
      <c r="S113" s="24">
        <f t="shared" si="8"/>
        <v>335.38147833474937</v>
      </c>
      <c r="T113" s="24">
        <f t="shared" si="8"/>
        <v>699.23874256584543</v>
      </c>
      <c r="U113" s="24">
        <f t="shared" si="8"/>
        <v>388.11441517983576</v>
      </c>
      <c r="V113" s="24">
        <f t="shared" si="8"/>
        <v>299.52308128009065</v>
      </c>
      <c r="W113" s="24">
        <f t="shared" si="8"/>
        <v>470.3777966581705</v>
      </c>
      <c r="X113" s="24">
        <f t="shared" si="8"/>
        <v>285.81251770036818</v>
      </c>
      <c r="Y113" s="24">
        <f t="shared" si="8"/>
        <v>431.35542339280653</v>
      </c>
      <c r="Z113" s="24">
        <f t="shared" si="8"/>
        <v>434.51939960351177</v>
      </c>
      <c r="AA113" s="24">
        <f t="shared" si="8"/>
        <v>637.01387708864331</v>
      </c>
      <c r="AB113" s="25">
        <f t="shared" si="6"/>
        <v>0</v>
      </c>
      <c r="AC113" s="25">
        <v>0</v>
      </c>
      <c r="AD113" s="26">
        <f t="shared" si="9"/>
        <v>14604.914188615123</v>
      </c>
    </row>
    <row r="114" spans="2:32" x14ac:dyDescent="0.3">
      <c r="B114" s="21" t="s">
        <v>51</v>
      </c>
      <c r="C114" s="24">
        <f t="shared" si="7"/>
        <v>576.898329085245</v>
      </c>
      <c r="D114" s="24">
        <f t="shared" si="8"/>
        <v>374.40385160011328</v>
      </c>
      <c r="E114" s="24">
        <f t="shared" si="8"/>
        <v>504.12687623902582</v>
      </c>
      <c r="F114" s="24">
        <f t="shared" si="8"/>
        <v>234.13423959218352</v>
      </c>
      <c r="G114" s="24">
        <f t="shared" si="8"/>
        <v>488.30699518549989</v>
      </c>
      <c r="H114" s="24">
        <f t="shared" si="8"/>
        <v>2696.7623902577175</v>
      </c>
      <c r="I114" s="24">
        <f t="shared" si="8"/>
        <v>364.91192296799778</v>
      </c>
      <c r="J114" s="24">
        <f t="shared" si="8"/>
        <v>455.61257434154629</v>
      </c>
      <c r="K114" s="24">
        <f t="shared" si="8"/>
        <v>298.46842254318892</v>
      </c>
      <c r="L114" s="24">
        <f t="shared" si="8"/>
        <v>186.67459643160575</v>
      </c>
      <c r="M114" s="24">
        <f t="shared" si="8"/>
        <v>5.2732936845086371</v>
      </c>
      <c r="N114" s="24">
        <f t="shared" si="8"/>
        <v>42.186349476069097</v>
      </c>
      <c r="O114" s="24">
        <f t="shared" si="8"/>
        <v>258.39139054092323</v>
      </c>
      <c r="P114" s="24">
        <f t="shared" si="8"/>
        <v>214.09572359105073</v>
      </c>
      <c r="Q114" s="24">
        <f t="shared" si="8"/>
        <v>143.43358821863495</v>
      </c>
      <c r="R114" s="24">
        <f t="shared" si="8"/>
        <v>373.34919286321156</v>
      </c>
      <c r="S114" s="24">
        <f t="shared" si="8"/>
        <v>163.47210421976777</v>
      </c>
      <c r="T114" s="24">
        <f t="shared" si="8"/>
        <v>261.55536675162847</v>
      </c>
      <c r="U114" s="24">
        <f t="shared" si="8"/>
        <v>174.01869158878503</v>
      </c>
      <c r="V114" s="24">
        <f t="shared" si="8"/>
        <v>296.35910506938546</v>
      </c>
      <c r="W114" s="24">
        <f t="shared" si="8"/>
        <v>257.33673180402155</v>
      </c>
      <c r="X114" s="24">
        <f t="shared" si="8"/>
        <v>74.880770320022663</v>
      </c>
      <c r="Y114" s="24">
        <f t="shared" si="8"/>
        <v>242.57150948739735</v>
      </c>
      <c r="Z114" s="24">
        <f t="shared" si="8"/>
        <v>298.46842254318892</v>
      </c>
      <c r="AA114" s="24">
        <f t="shared" si="8"/>
        <v>218.31435853865761</v>
      </c>
      <c r="AB114" s="25">
        <f t="shared" si="6"/>
        <v>0</v>
      </c>
      <c r="AC114" s="25">
        <v>0</v>
      </c>
      <c r="AD114" s="26">
        <f t="shared" si="9"/>
        <v>9204.0067969413776</v>
      </c>
    </row>
    <row r="115" spans="2:32" x14ac:dyDescent="0.3">
      <c r="B115" s="21" t="s">
        <v>15</v>
      </c>
      <c r="C115" s="24">
        <f t="shared" si="7"/>
        <v>647.56046445766071</v>
      </c>
      <c r="D115" s="24">
        <f t="shared" si="8"/>
        <v>725.60521098838854</v>
      </c>
      <c r="E115" s="24">
        <f t="shared" si="8"/>
        <v>613.8113848768055</v>
      </c>
      <c r="F115" s="24">
        <f t="shared" si="8"/>
        <v>625.41263098272452</v>
      </c>
      <c r="G115" s="24">
        <f t="shared" si="8"/>
        <v>1007.1990937411497</v>
      </c>
      <c r="H115" s="24">
        <f t="shared" ref="H115:AA115" si="10">+H18+H50+H82</f>
        <v>3217.7638062871711</v>
      </c>
      <c r="I115" s="24">
        <f t="shared" si="10"/>
        <v>469.32313792126877</v>
      </c>
      <c r="J115" s="24">
        <f t="shared" si="10"/>
        <v>739.31577456811101</v>
      </c>
      <c r="K115" s="24">
        <f t="shared" si="10"/>
        <v>445.065986972529</v>
      </c>
      <c r="L115" s="24">
        <f t="shared" si="10"/>
        <v>562.13310676862068</v>
      </c>
      <c r="M115" s="24">
        <f t="shared" si="10"/>
        <v>69.607476635514033</v>
      </c>
      <c r="N115" s="24">
        <f t="shared" si="10"/>
        <v>3.1639762107051825</v>
      </c>
      <c r="O115" s="24">
        <f t="shared" si="10"/>
        <v>383.89578023222884</v>
      </c>
      <c r="P115" s="24">
        <f t="shared" si="10"/>
        <v>255.2274143302181</v>
      </c>
      <c r="Q115" s="24">
        <f t="shared" si="10"/>
        <v>133.94165958651942</v>
      </c>
      <c r="R115" s="24">
        <f t="shared" si="10"/>
        <v>627.52194845652798</v>
      </c>
      <c r="S115" s="24">
        <f t="shared" si="10"/>
        <v>193.00254885301615</v>
      </c>
      <c r="T115" s="24">
        <f t="shared" si="10"/>
        <v>513.61880487114126</v>
      </c>
      <c r="U115" s="24">
        <f t="shared" si="10"/>
        <v>502.0175587652223</v>
      </c>
      <c r="V115" s="24">
        <f t="shared" si="10"/>
        <v>280.53922401585953</v>
      </c>
      <c r="W115" s="24">
        <f t="shared" si="10"/>
        <v>510.45482866043614</v>
      </c>
      <c r="X115" s="24">
        <f t="shared" si="10"/>
        <v>133.94165958651939</v>
      </c>
      <c r="Y115" s="24">
        <f t="shared" si="10"/>
        <v>340.65477201925802</v>
      </c>
      <c r="Z115" s="24">
        <f t="shared" si="10"/>
        <v>298.46842254318892</v>
      </c>
      <c r="AA115" s="24">
        <f t="shared" si="10"/>
        <v>553.69583687340696</v>
      </c>
      <c r="AB115" s="25">
        <f t="shared" si="6"/>
        <v>0</v>
      </c>
      <c r="AC115" s="25">
        <v>0</v>
      </c>
      <c r="AD115" s="26">
        <f t="shared" si="9"/>
        <v>13852.942509204189</v>
      </c>
    </row>
    <row r="116" spans="2:32" x14ac:dyDescent="0.3">
      <c r="B116" s="21" t="s">
        <v>16</v>
      </c>
      <c r="C116" s="24">
        <f t="shared" si="7"/>
        <v>654.94307561597282</v>
      </c>
      <c r="D116" s="24">
        <f t="shared" ref="D116:AA126" si="11">+D19+D51+D83</f>
        <v>650.72444066836601</v>
      </c>
      <c r="E116" s="24">
        <f t="shared" si="11"/>
        <v>563.18776550552252</v>
      </c>
      <c r="F116" s="24">
        <f t="shared" si="11"/>
        <v>453.50325686774283</v>
      </c>
      <c r="G116" s="24">
        <f t="shared" si="11"/>
        <v>595.88218634947623</v>
      </c>
      <c r="H116" s="24">
        <f t="shared" si="11"/>
        <v>2264.3523081280091</v>
      </c>
      <c r="I116" s="24">
        <f t="shared" si="11"/>
        <v>129.72302463891248</v>
      </c>
      <c r="J116" s="24">
        <f t="shared" si="11"/>
        <v>309.01500991220615</v>
      </c>
      <c r="K116" s="24">
        <f t="shared" si="11"/>
        <v>408.15293118096855</v>
      </c>
      <c r="L116" s="24">
        <f t="shared" si="11"/>
        <v>437.6833758142169</v>
      </c>
      <c r="M116" s="24">
        <f t="shared" si="11"/>
        <v>242.57150948739738</v>
      </c>
      <c r="N116" s="24">
        <f t="shared" si="11"/>
        <v>277.37524780515434</v>
      </c>
      <c r="O116" s="24">
        <f t="shared" si="11"/>
        <v>20.038516001132823</v>
      </c>
      <c r="P116" s="24">
        <f t="shared" si="11"/>
        <v>659.16171056357962</v>
      </c>
      <c r="Q116" s="24">
        <f t="shared" si="11"/>
        <v>875.36675162843392</v>
      </c>
      <c r="R116" s="24">
        <f t="shared" si="11"/>
        <v>3600.6049277824977</v>
      </c>
      <c r="S116" s="24">
        <f t="shared" si="11"/>
        <v>1060.9866893231381</v>
      </c>
      <c r="T116" s="24">
        <f t="shared" si="11"/>
        <v>5174.1557632398753</v>
      </c>
      <c r="U116" s="24">
        <f t="shared" si="11"/>
        <v>4115.2783913905405</v>
      </c>
      <c r="V116" s="24">
        <f t="shared" si="11"/>
        <v>1655.8142169357125</v>
      </c>
      <c r="W116" s="24">
        <f t="shared" si="11"/>
        <v>3642.7912772585673</v>
      </c>
      <c r="X116" s="24">
        <f t="shared" si="11"/>
        <v>2038.6553384310391</v>
      </c>
      <c r="Y116" s="24">
        <f t="shared" si="11"/>
        <v>3226.2010761823844</v>
      </c>
      <c r="Z116" s="24">
        <f t="shared" si="11"/>
        <v>2548.0555083545737</v>
      </c>
      <c r="AA116" s="24">
        <f t="shared" si="11"/>
        <v>3362.252053242707</v>
      </c>
      <c r="AB116" s="25">
        <f t="shared" si="6"/>
        <v>0</v>
      </c>
      <c r="AC116" s="25">
        <v>0</v>
      </c>
      <c r="AD116" s="26">
        <f t="shared" si="9"/>
        <v>38966.476352308135</v>
      </c>
    </row>
    <row r="117" spans="2:32" x14ac:dyDescent="0.3">
      <c r="B117" s="21" t="s">
        <v>64</v>
      </c>
      <c r="C117" s="24">
        <f t="shared" si="7"/>
        <v>245.73548569810254</v>
      </c>
      <c r="D117" s="24">
        <f t="shared" si="11"/>
        <v>297.41376380628719</v>
      </c>
      <c r="E117" s="24">
        <f t="shared" si="11"/>
        <v>168.74539790427644</v>
      </c>
      <c r="F117" s="24">
        <f t="shared" si="11"/>
        <v>127.61370716510903</v>
      </c>
      <c r="G117" s="24">
        <f t="shared" si="11"/>
        <v>534.71197960917596</v>
      </c>
      <c r="H117" s="24">
        <f t="shared" si="11"/>
        <v>3243.0756159728126</v>
      </c>
      <c r="I117" s="24">
        <f t="shared" si="11"/>
        <v>157.1441517983574</v>
      </c>
      <c r="J117" s="24">
        <f t="shared" si="11"/>
        <v>480.92438402718773</v>
      </c>
      <c r="K117" s="24">
        <f t="shared" si="11"/>
        <v>477.7604078164826</v>
      </c>
      <c r="L117" s="24">
        <f t="shared" si="11"/>
        <v>303.74171622769751</v>
      </c>
      <c r="M117" s="24">
        <f t="shared" si="11"/>
        <v>157.14415179835743</v>
      </c>
      <c r="N117" s="24">
        <f t="shared" si="11"/>
        <v>296.35910506938546</v>
      </c>
      <c r="O117" s="24">
        <f t="shared" si="11"/>
        <v>511.50948739733786</v>
      </c>
      <c r="P117" s="24">
        <f t="shared" si="11"/>
        <v>40.077032002265653</v>
      </c>
      <c r="Q117" s="24">
        <f t="shared" si="11"/>
        <v>1256.0985556499575</v>
      </c>
      <c r="R117" s="24">
        <f t="shared" si="11"/>
        <v>3463.4992919852734</v>
      </c>
      <c r="S117" s="24">
        <f t="shared" si="11"/>
        <v>1553.5123194562448</v>
      </c>
      <c r="T117" s="24">
        <f t="shared" si="11"/>
        <v>4814.5171339563867</v>
      </c>
      <c r="U117" s="24">
        <f t="shared" si="11"/>
        <v>2888.7102803738317</v>
      </c>
      <c r="V117" s="24">
        <f t="shared" si="11"/>
        <v>1214.9668649107903</v>
      </c>
      <c r="W117" s="24">
        <f t="shared" si="11"/>
        <v>2524.8530161427352</v>
      </c>
      <c r="X117" s="24">
        <f t="shared" si="11"/>
        <v>1617.8465024072498</v>
      </c>
      <c r="Y117" s="24">
        <f t="shared" si="11"/>
        <v>1841.4341546304163</v>
      </c>
      <c r="Z117" s="24">
        <f t="shared" si="11"/>
        <v>1622.0651373548569</v>
      </c>
      <c r="AA117" s="24">
        <f t="shared" si="11"/>
        <v>2387.7473803455114</v>
      </c>
      <c r="AB117" s="25">
        <f t="shared" si="6"/>
        <v>0</v>
      </c>
      <c r="AC117" s="25">
        <v>0</v>
      </c>
      <c r="AD117" s="26">
        <f t="shared" si="9"/>
        <v>32227.207023506093</v>
      </c>
    </row>
    <row r="118" spans="2:32" x14ac:dyDescent="0.3">
      <c r="B118" s="21" t="s">
        <v>18</v>
      </c>
      <c r="C118" s="24">
        <f t="shared" si="7"/>
        <v>125.50438969130559</v>
      </c>
      <c r="D118" s="24">
        <f t="shared" si="11"/>
        <v>219.36901727555934</v>
      </c>
      <c r="E118" s="24">
        <f t="shared" si="11"/>
        <v>102.30189747946758</v>
      </c>
      <c r="F118" s="24">
        <f t="shared" si="11"/>
        <v>145.54290569243841</v>
      </c>
      <c r="G118" s="24">
        <f t="shared" si="11"/>
        <v>179.29198527329368</v>
      </c>
      <c r="H118" s="24">
        <f t="shared" si="11"/>
        <v>3886.4174454828658</v>
      </c>
      <c r="I118" s="24">
        <f t="shared" si="11"/>
        <v>54.842254318889836</v>
      </c>
      <c r="J118" s="24">
        <f t="shared" si="11"/>
        <v>242.57150948739735</v>
      </c>
      <c r="K118" s="24">
        <f t="shared" si="11"/>
        <v>163.47210421976777</v>
      </c>
      <c r="L118" s="24">
        <f t="shared" si="11"/>
        <v>169.80005664117814</v>
      </c>
      <c r="M118" s="24">
        <f t="shared" si="11"/>
        <v>140.26961200792979</v>
      </c>
      <c r="N118" s="24">
        <f t="shared" si="11"/>
        <v>94.919286321155482</v>
      </c>
      <c r="O118" s="24">
        <f t="shared" si="11"/>
        <v>1228.6774284905127</v>
      </c>
      <c r="P118" s="24">
        <f t="shared" si="11"/>
        <v>1378.4389691305578</v>
      </c>
      <c r="Q118" s="24">
        <f t="shared" si="11"/>
        <v>23.202492211838006</v>
      </c>
      <c r="R118" s="24">
        <f t="shared" si="11"/>
        <v>149.76154064004533</v>
      </c>
      <c r="S118" s="24">
        <f t="shared" si="11"/>
        <v>275.26593033135094</v>
      </c>
      <c r="T118" s="24">
        <f t="shared" si="11"/>
        <v>1426.9532710280373</v>
      </c>
      <c r="U118" s="24">
        <f t="shared" si="11"/>
        <v>698.1840838289437</v>
      </c>
      <c r="V118" s="24">
        <f t="shared" si="11"/>
        <v>387.05975644293397</v>
      </c>
      <c r="W118" s="24">
        <f t="shared" si="11"/>
        <v>665.48966298499022</v>
      </c>
      <c r="X118" s="24">
        <f t="shared" si="11"/>
        <v>576.898329085245</v>
      </c>
      <c r="Y118" s="24">
        <f t="shared" si="11"/>
        <v>819.46983857264229</v>
      </c>
      <c r="Z118" s="24">
        <f t="shared" si="11"/>
        <v>880.64004531294245</v>
      </c>
      <c r="AA118" s="24">
        <f t="shared" si="11"/>
        <v>669.70829793259702</v>
      </c>
      <c r="AB118" s="25">
        <f t="shared" si="6"/>
        <v>0</v>
      </c>
      <c r="AC118" s="25">
        <v>0</v>
      </c>
      <c r="AD118" s="26">
        <f t="shared" si="9"/>
        <v>14704.052109883884</v>
      </c>
    </row>
    <row r="119" spans="2:32" x14ac:dyDescent="0.3">
      <c r="B119" s="21" t="s">
        <v>19</v>
      </c>
      <c r="C119" s="24">
        <f t="shared" si="7"/>
        <v>300.57774001699238</v>
      </c>
      <c r="D119" s="24">
        <f t="shared" si="11"/>
        <v>331.16284338714252</v>
      </c>
      <c r="E119" s="24">
        <f t="shared" si="11"/>
        <v>230.97026338147836</v>
      </c>
      <c r="F119" s="24">
        <f t="shared" si="11"/>
        <v>267.88331917303879</v>
      </c>
      <c r="G119" s="24">
        <f t="shared" si="11"/>
        <v>699.23874256584543</v>
      </c>
      <c r="H119" s="24">
        <f t="shared" si="11"/>
        <v>22599.227414330217</v>
      </c>
      <c r="I119" s="24">
        <f t="shared" si="11"/>
        <v>549.47720192580016</v>
      </c>
      <c r="J119" s="24">
        <f t="shared" si="11"/>
        <v>877.47606910223749</v>
      </c>
      <c r="K119" s="24">
        <f t="shared" si="11"/>
        <v>651.77909940526763</v>
      </c>
      <c r="L119" s="24">
        <f t="shared" si="11"/>
        <v>637.01387708864354</v>
      </c>
      <c r="M119" s="24">
        <f t="shared" si="11"/>
        <v>595.88218634947611</v>
      </c>
      <c r="N119" s="24">
        <f t="shared" si="11"/>
        <v>536.8212970829793</v>
      </c>
      <c r="O119" s="24">
        <f t="shared" si="11"/>
        <v>5395.6340979892384</v>
      </c>
      <c r="P119" s="24">
        <f t="shared" si="11"/>
        <v>4710.1059190031156</v>
      </c>
      <c r="Q119" s="24">
        <f t="shared" si="11"/>
        <v>157.1441517983574</v>
      </c>
      <c r="R119" s="24">
        <f t="shared" si="11"/>
        <v>225.69696969696969</v>
      </c>
      <c r="S119" s="24">
        <f t="shared" si="11"/>
        <v>929.15434721042209</v>
      </c>
      <c r="T119" s="24">
        <f t="shared" si="11"/>
        <v>5073.9631832342111</v>
      </c>
      <c r="U119" s="24">
        <f t="shared" si="11"/>
        <v>2171.5423392806574</v>
      </c>
      <c r="V119" s="24">
        <f t="shared" si="11"/>
        <v>1883.6205041064854</v>
      </c>
      <c r="W119" s="24">
        <f t="shared" si="11"/>
        <v>3984.5007080147266</v>
      </c>
      <c r="X119" s="24">
        <f t="shared" si="11"/>
        <v>2233.767204757859</v>
      </c>
      <c r="Y119" s="24">
        <f t="shared" si="11"/>
        <v>3535.216086094591</v>
      </c>
      <c r="Z119" s="24">
        <f t="shared" si="11"/>
        <v>3676.5403568394222</v>
      </c>
      <c r="AA119" s="24">
        <f t="shared" si="11"/>
        <v>3924.385160011328</v>
      </c>
      <c r="AB119" s="25">
        <f t="shared" si="6"/>
        <v>0</v>
      </c>
      <c r="AC119" s="25">
        <v>0</v>
      </c>
      <c r="AD119" s="26">
        <f t="shared" si="9"/>
        <v>66178.781081846508</v>
      </c>
    </row>
    <row r="120" spans="2:32" x14ac:dyDescent="0.3">
      <c r="B120" s="21" t="s">
        <v>65</v>
      </c>
      <c r="C120" s="24">
        <f t="shared" si="7"/>
        <v>238.35287453979043</v>
      </c>
      <c r="D120" s="24">
        <f t="shared" si="11"/>
        <v>266.82866043613711</v>
      </c>
      <c r="E120" s="24">
        <f t="shared" si="11"/>
        <v>230.97026338147833</v>
      </c>
      <c r="F120" s="24">
        <f t="shared" si="11"/>
        <v>260.50070801472674</v>
      </c>
      <c r="G120" s="24">
        <f t="shared" si="11"/>
        <v>299.52308128009065</v>
      </c>
      <c r="H120" s="24">
        <f t="shared" si="11"/>
        <v>10366.240725007079</v>
      </c>
      <c r="I120" s="24">
        <f t="shared" si="11"/>
        <v>210.93174738034551</v>
      </c>
      <c r="J120" s="24">
        <f t="shared" si="11"/>
        <v>304.79637496459929</v>
      </c>
      <c r="K120" s="24">
        <f t="shared" si="11"/>
        <v>348.03738317757012</v>
      </c>
      <c r="L120" s="24">
        <f t="shared" si="11"/>
        <v>401.82497875955823</v>
      </c>
      <c r="M120" s="24">
        <f t="shared" si="11"/>
        <v>220.42367601246104</v>
      </c>
      <c r="N120" s="24">
        <f t="shared" si="11"/>
        <v>324.83489096573214</v>
      </c>
      <c r="O120" s="24">
        <f t="shared" si="11"/>
        <v>1483.9048428207307</v>
      </c>
      <c r="P120" s="24">
        <f t="shared" si="11"/>
        <v>2357.1622769753608</v>
      </c>
      <c r="Q120" s="24">
        <f t="shared" si="11"/>
        <v>249.95412064570945</v>
      </c>
      <c r="R120" s="24">
        <f t="shared" si="11"/>
        <v>830.01642594165958</v>
      </c>
      <c r="S120" s="24">
        <f t="shared" si="11"/>
        <v>16.87453979042764</v>
      </c>
      <c r="T120" s="24">
        <f t="shared" si="11"/>
        <v>1060.9866893231379</v>
      </c>
      <c r="U120" s="24">
        <f t="shared" si="11"/>
        <v>705.5666949872558</v>
      </c>
      <c r="V120" s="24">
        <f t="shared" si="11"/>
        <v>445.06598697252906</v>
      </c>
      <c r="W120" s="24">
        <f t="shared" si="11"/>
        <v>1688.5086377796661</v>
      </c>
      <c r="X120" s="24">
        <f t="shared" si="11"/>
        <v>839.50835457377514</v>
      </c>
      <c r="Y120" s="24">
        <f t="shared" si="11"/>
        <v>1669.5247805154349</v>
      </c>
      <c r="Z120" s="24">
        <f t="shared" si="11"/>
        <v>1575.6601529311811</v>
      </c>
      <c r="AA120" s="24">
        <f t="shared" si="11"/>
        <v>1557.7309544038515</v>
      </c>
      <c r="AB120" s="24">
        <f t="shared" ref="AB120:AB129" si="12">+AB23+AB55+AB87</f>
        <v>0</v>
      </c>
      <c r="AC120" s="25">
        <v>0</v>
      </c>
      <c r="AD120" s="26">
        <f t="shared" si="9"/>
        <v>27953.729821580288</v>
      </c>
    </row>
    <row r="121" spans="2:32" ht="20.399999999999999" x14ac:dyDescent="0.3">
      <c r="B121" s="21" t="s">
        <v>21</v>
      </c>
      <c r="C121" s="24">
        <f t="shared" si="7"/>
        <v>336.4361370716511</v>
      </c>
      <c r="D121" s="24">
        <f t="shared" si="11"/>
        <v>469.32313792126882</v>
      </c>
      <c r="E121" s="24">
        <f t="shared" si="11"/>
        <v>234.13423959218352</v>
      </c>
      <c r="F121" s="24">
        <f t="shared" si="11"/>
        <v>237.29821580288871</v>
      </c>
      <c r="G121" s="24">
        <f t="shared" si="11"/>
        <v>599.0461625601813</v>
      </c>
      <c r="H121" s="24">
        <f t="shared" si="11"/>
        <v>38075.289719626169</v>
      </c>
      <c r="I121" s="24">
        <f t="shared" si="11"/>
        <v>646.5058057207591</v>
      </c>
      <c r="J121" s="24">
        <f t="shared" si="11"/>
        <v>546.31322571509486</v>
      </c>
      <c r="K121" s="24">
        <f t="shared" si="11"/>
        <v>902.78787878787898</v>
      </c>
      <c r="L121" s="24">
        <f t="shared" si="11"/>
        <v>948.13820447465309</v>
      </c>
      <c r="M121" s="24">
        <f t="shared" si="11"/>
        <v>384.95043896913057</v>
      </c>
      <c r="N121" s="24">
        <f t="shared" si="11"/>
        <v>497.79892381761539</v>
      </c>
      <c r="O121" s="24">
        <f t="shared" si="11"/>
        <v>7851.9342962333621</v>
      </c>
      <c r="P121" s="24">
        <f t="shared" si="11"/>
        <v>6118.0753327669217</v>
      </c>
      <c r="Q121" s="24">
        <f t="shared" si="11"/>
        <v>1166.4525630133107</v>
      </c>
      <c r="R121" s="24">
        <f t="shared" si="11"/>
        <v>3940.205041064854</v>
      </c>
      <c r="S121" s="24">
        <f t="shared" si="11"/>
        <v>924.93571226281506</v>
      </c>
      <c r="T121" s="24">
        <f t="shared" si="11"/>
        <v>153.98017558765221</v>
      </c>
      <c r="U121" s="24">
        <f t="shared" si="11"/>
        <v>2242.2044746530728</v>
      </c>
      <c r="V121" s="24">
        <f t="shared" si="11"/>
        <v>1100.0090625885018</v>
      </c>
      <c r="W121" s="24">
        <f t="shared" si="11"/>
        <v>3554.1999433588221</v>
      </c>
      <c r="X121" s="24">
        <f t="shared" si="11"/>
        <v>2135.6839422259982</v>
      </c>
      <c r="Y121" s="24">
        <f t="shared" si="11"/>
        <v>2793.7909940526765</v>
      </c>
      <c r="Z121" s="24">
        <f t="shared" si="11"/>
        <v>2814.8841687907106</v>
      </c>
      <c r="AA121" s="24">
        <f t="shared" si="11"/>
        <v>3561.5825545171338</v>
      </c>
      <c r="AB121" s="25">
        <f t="shared" si="12"/>
        <v>0</v>
      </c>
      <c r="AC121" s="25">
        <v>0</v>
      </c>
      <c r="AD121" s="26">
        <f t="shared" si="9"/>
        <v>82235.960351175294</v>
      </c>
    </row>
    <row r="122" spans="2:32" x14ac:dyDescent="0.3">
      <c r="B122" s="21" t="s">
        <v>66</v>
      </c>
      <c r="C122" s="24">
        <f t="shared" si="7"/>
        <v>126.55904842820733</v>
      </c>
      <c r="D122" s="24">
        <f t="shared" si="11"/>
        <v>211.98640611724727</v>
      </c>
      <c r="E122" s="24">
        <f t="shared" si="11"/>
        <v>106.52053242707449</v>
      </c>
      <c r="F122" s="24">
        <f t="shared" si="11"/>
        <v>148.7068819031436</v>
      </c>
      <c r="G122" s="24">
        <f t="shared" si="11"/>
        <v>282.64854148966305</v>
      </c>
      <c r="H122" s="24">
        <f t="shared" si="11"/>
        <v>28195.246672330784</v>
      </c>
      <c r="I122" s="24">
        <f t="shared" si="11"/>
        <v>592.71821013877093</v>
      </c>
      <c r="J122" s="24">
        <f t="shared" si="11"/>
        <v>736.15179835740582</v>
      </c>
      <c r="K122" s="24">
        <f t="shared" si="11"/>
        <v>457.72189181534969</v>
      </c>
      <c r="L122" s="24">
        <f t="shared" si="11"/>
        <v>638.06853582554515</v>
      </c>
      <c r="M122" s="24">
        <f t="shared" si="11"/>
        <v>296.35910506938546</v>
      </c>
      <c r="N122" s="24">
        <f t="shared" si="11"/>
        <v>678.14556782781096</v>
      </c>
      <c r="O122" s="24">
        <f t="shared" si="11"/>
        <v>6586.3438119512884</v>
      </c>
      <c r="P122" s="24">
        <f t="shared" si="11"/>
        <v>5154.1172472387425</v>
      </c>
      <c r="Q122" s="24">
        <f t="shared" si="11"/>
        <v>718.22259983007643</v>
      </c>
      <c r="R122" s="24">
        <f t="shared" si="11"/>
        <v>1796.0838289436422</v>
      </c>
      <c r="S122" s="24">
        <f t="shared" si="11"/>
        <v>755.13565562163694</v>
      </c>
      <c r="T122" s="24">
        <f t="shared" si="11"/>
        <v>1957.4466156896065</v>
      </c>
      <c r="U122" s="24">
        <f t="shared" si="11"/>
        <v>134.99631832342112</v>
      </c>
      <c r="V122" s="24">
        <f t="shared" si="11"/>
        <v>513.61880487114126</v>
      </c>
      <c r="W122" s="24">
        <f t="shared" si="11"/>
        <v>1793.9745114698387</v>
      </c>
      <c r="X122" s="24">
        <f t="shared" si="11"/>
        <v>796.26734636080437</v>
      </c>
      <c r="Y122" s="24">
        <f t="shared" si="11"/>
        <v>1338.3619371282923</v>
      </c>
      <c r="Z122" s="24">
        <f t="shared" si="11"/>
        <v>1643.1583120928915</v>
      </c>
      <c r="AA122" s="24">
        <f t="shared" si="11"/>
        <v>2291.7734352874536</v>
      </c>
      <c r="AB122" s="25">
        <f t="shared" si="12"/>
        <v>0</v>
      </c>
      <c r="AC122" s="25">
        <v>0</v>
      </c>
      <c r="AD122" s="26">
        <f t="shared" si="9"/>
        <v>57950.333616539225</v>
      </c>
    </row>
    <row r="123" spans="2:32" x14ac:dyDescent="0.3">
      <c r="B123" s="21" t="s">
        <v>22</v>
      </c>
      <c r="C123" s="24">
        <f t="shared" si="7"/>
        <v>157.14415179835743</v>
      </c>
      <c r="D123" s="24">
        <f t="shared" si="11"/>
        <v>202.49447748513171</v>
      </c>
      <c r="E123" s="24">
        <f t="shared" si="11"/>
        <v>161.36278674596431</v>
      </c>
      <c r="F123" s="24">
        <f t="shared" si="11"/>
        <v>153.98017558765224</v>
      </c>
      <c r="G123" s="24">
        <f t="shared" si="11"/>
        <v>119.17643726989522</v>
      </c>
      <c r="H123" s="24">
        <f t="shared" si="11"/>
        <v>15928.510903426792</v>
      </c>
      <c r="I123" s="24">
        <f t="shared" si="11"/>
        <v>315.34296233361658</v>
      </c>
      <c r="J123" s="24">
        <f t="shared" si="11"/>
        <v>568.46105919003116</v>
      </c>
      <c r="K123" s="24">
        <f t="shared" si="11"/>
        <v>451.39393939393943</v>
      </c>
      <c r="L123" s="24">
        <f t="shared" si="11"/>
        <v>316.39762107051831</v>
      </c>
      <c r="M123" s="24">
        <f t="shared" si="11"/>
        <v>313.23364485981307</v>
      </c>
      <c r="N123" s="24">
        <f t="shared" si="11"/>
        <v>390.22373265363922</v>
      </c>
      <c r="O123" s="24">
        <f t="shared" si="11"/>
        <v>2388.8020390824131</v>
      </c>
      <c r="P123" s="24">
        <f t="shared" si="11"/>
        <v>1780.2639478901162</v>
      </c>
      <c r="Q123" s="24">
        <f t="shared" si="11"/>
        <v>370.18521665250637</v>
      </c>
      <c r="R123" s="24">
        <f t="shared" si="11"/>
        <v>1681.126026621354</v>
      </c>
      <c r="S123" s="24">
        <f t="shared" si="11"/>
        <v>487.25233644859816</v>
      </c>
      <c r="T123" s="24">
        <f t="shared" si="11"/>
        <v>857.43755310110453</v>
      </c>
      <c r="U123" s="24">
        <f t="shared" si="11"/>
        <v>490.41631265930329</v>
      </c>
      <c r="V123" s="24">
        <f t="shared" si="11"/>
        <v>41.131690739167368</v>
      </c>
      <c r="W123" s="24">
        <f t="shared" si="11"/>
        <v>1318.3234211271597</v>
      </c>
      <c r="X123" s="24">
        <f t="shared" si="11"/>
        <v>744.58906825261977</v>
      </c>
      <c r="Y123" s="24">
        <f t="shared" si="11"/>
        <v>1676.9073916737468</v>
      </c>
      <c r="Z123" s="24">
        <f t="shared" si="11"/>
        <v>1703.27386009629</v>
      </c>
      <c r="AA123" s="24">
        <f t="shared" si="11"/>
        <v>1133.7581421693574</v>
      </c>
      <c r="AB123" s="25">
        <f t="shared" si="12"/>
        <v>0</v>
      </c>
      <c r="AC123" s="25">
        <v>0</v>
      </c>
      <c r="AD123" s="26">
        <f t="shared" si="9"/>
        <v>33751.188898329085</v>
      </c>
    </row>
    <row r="124" spans="2:32" x14ac:dyDescent="0.3">
      <c r="B124" s="21" t="s">
        <v>23</v>
      </c>
      <c r="C124" s="24">
        <f t="shared" si="7"/>
        <v>133.94165958651939</v>
      </c>
      <c r="D124" s="24">
        <f t="shared" si="11"/>
        <v>251.00877938261115</v>
      </c>
      <c r="E124" s="24">
        <f t="shared" si="11"/>
        <v>152.92551685075051</v>
      </c>
      <c r="F124" s="24">
        <f t="shared" si="11"/>
        <v>180.34664401019543</v>
      </c>
      <c r="G124" s="24">
        <f t="shared" si="11"/>
        <v>246.79014443500427</v>
      </c>
      <c r="H124" s="24">
        <f t="shared" si="11"/>
        <v>38619.493627867458</v>
      </c>
      <c r="I124" s="24">
        <f t="shared" si="11"/>
        <v>434.51939960351177</v>
      </c>
      <c r="J124" s="24">
        <f t="shared" si="11"/>
        <v>788.88473520249215</v>
      </c>
      <c r="K124" s="24">
        <f t="shared" si="11"/>
        <v>728.76918719909384</v>
      </c>
      <c r="L124" s="24">
        <f t="shared" si="11"/>
        <v>484.08836023789291</v>
      </c>
      <c r="M124" s="24">
        <f t="shared" si="11"/>
        <v>340.65477201925808</v>
      </c>
      <c r="N124" s="24">
        <f t="shared" si="11"/>
        <v>557.91447182101376</v>
      </c>
      <c r="O124" s="24">
        <f t="shared" si="11"/>
        <v>6051.6318323421128</v>
      </c>
      <c r="P124" s="24">
        <f t="shared" si="11"/>
        <v>3530.9974511469841</v>
      </c>
      <c r="Q124" s="24">
        <f t="shared" si="11"/>
        <v>758.29963183234213</v>
      </c>
      <c r="R124" s="24">
        <f t="shared" si="11"/>
        <v>3664.9391107335032</v>
      </c>
      <c r="S124" s="24">
        <f t="shared" si="11"/>
        <v>1432.226564712546</v>
      </c>
      <c r="T124" s="24">
        <f t="shared" si="11"/>
        <v>3158.7029170206742</v>
      </c>
      <c r="U124" s="24">
        <f t="shared" si="11"/>
        <v>1926.8615123194563</v>
      </c>
      <c r="V124" s="24">
        <f t="shared" si="11"/>
        <v>1770.7720192580005</v>
      </c>
      <c r="W124" s="24">
        <f t="shared" si="11"/>
        <v>210.93174738034551</v>
      </c>
      <c r="X124" s="24">
        <f t="shared" si="11"/>
        <v>560.02378929481733</v>
      </c>
      <c r="Y124" s="24">
        <f t="shared" si="11"/>
        <v>2212.6740300198244</v>
      </c>
      <c r="Z124" s="24">
        <f t="shared" si="11"/>
        <v>3388.6185216652507</v>
      </c>
      <c r="AA124" s="24">
        <f t="shared" si="11"/>
        <v>3542.5986972529031</v>
      </c>
      <c r="AB124" s="25">
        <f t="shared" si="12"/>
        <v>0</v>
      </c>
      <c r="AC124" s="25">
        <v>0</v>
      </c>
      <c r="AD124" s="26">
        <f t="shared" si="9"/>
        <v>75128.61512319457</v>
      </c>
    </row>
    <row r="125" spans="2:32" x14ac:dyDescent="0.3">
      <c r="B125" s="21" t="s">
        <v>24</v>
      </c>
      <c r="C125" s="24">
        <f t="shared" si="7"/>
        <v>122.3404134806004</v>
      </c>
      <c r="D125" s="24">
        <f t="shared" si="11"/>
        <v>100.19258000566413</v>
      </c>
      <c r="E125" s="24">
        <f t="shared" si="11"/>
        <v>50.623619371282928</v>
      </c>
      <c r="F125" s="24">
        <f t="shared" si="11"/>
        <v>75.935429056924391</v>
      </c>
      <c r="G125" s="24">
        <f t="shared" si="11"/>
        <v>204.60379495893514</v>
      </c>
      <c r="H125" s="24">
        <f t="shared" si="11"/>
        <v>22460.012461059188</v>
      </c>
      <c r="I125" s="24">
        <f t="shared" si="11"/>
        <v>284.7578589634665</v>
      </c>
      <c r="J125" s="24">
        <f t="shared" si="11"/>
        <v>647.56046445766083</v>
      </c>
      <c r="K125" s="24">
        <f t="shared" si="11"/>
        <v>214.09572359105073</v>
      </c>
      <c r="L125" s="24">
        <f t="shared" si="11"/>
        <v>313.23364485981307</v>
      </c>
      <c r="M125" s="24">
        <f t="shared" si="11"/>
        <v>128.66836590201075</v>
      </c>
      <c r="N125" s="24">
        <f t="shared" si="11"/>
        <v>180.3466440101954</v>
      </c>
      <c r="O125" s="24">
        <f t="shared" si="11"/>
        <v>3530.9974511469836</v>
      </c>
      <c r="P125" s="24">
        <f t="shared" si="11"/>
        <v>2230.6032285471538</v>
      </c>
      <c r="Q125" s="24">
        <f t="shared" si="11"/>
        <v>523.11073350325694</v>
      </c>
      <c r="R125" s="24">
        <f t="shared" si="11"/>
        <v>1849.8714245256301</v>
      </c>
      <c r="S125" s="24">
        <f t="shared" si="11"/>
        <v>825.79779099405266</v>
      </c>
      <c r="T125" s="24">
        <f t="shared" si="11"/>
        <v>1964.8292268479183</v>
      </c>
      <c r="U125" s="24">
        <f t="shared" si="11"/>
        <v>772.01019541206449</v>
      </c>
      <c r="V125" s="24">
        <f t="shared" si="11"/>
        <v>915.44378363069961</v>
      </c>
      <c r="W125" s="24">
        <f t="shared" si="11"/>
        <v>445.06598697252906</v>
      </c>
      <c r="X125" s="24">
        <f t="shared" si="11"/>
        <v>119.1764372698952</v>
      </c>
      <c r="Y125" s="24">
        <f t="shared" si="11"/>
        <v>613.81138487680539</v>
      </c>
      <c r="Z125" s="24">
        <f t="shared" si="11"/>
        <v>1926.8615123194563</v>
      </c>
      <c r="AA125" s="24">
        <f t="shared" si="11"/>
        <v>2106.1534975927498</v>
      </c>
      <c r="AB125" s="25">
        <f t="shared" si="12"/>
        <v>0</v>
      </c>
      <c r="AC125" s="25">
        <v>0</v>
      </c>
      <c r="AD125" s="26">
        <f t="shared" si="9"/>
        <v>42606.103653355975</v>
      </c>
    </row>
    <row r="126" spans="2:32" x14ac:dyDescent="0.3">
      <c r="B126" s="21" t="s">
        <v>25</v>
      </c>
      <c r="C126" s="24">
        <f t="shared" si="7"/>
        <v>87.53667516284338</v>
      </c>
      <c r="D126" s="24">
        <f t="shared" si="11"/>
        <v>182.45596148399886</v>
      </c>
      <c r="E126" s="24">
        <f t="shared" si="11"/>
        <v>110.7391673746814</v>
      </c>
      <c r="F126" s="24">
        <f t="shared" si="11"/>
        <v>63.279524214103652</v>
      </c>
      <c r="G126" s="24">
        <f t="shared" si="11"/>
        <v>302.68705749079584</v>
      </c>
      <c r="H126" s="24">
        <f t="shared" ref="H126:AA126" si="13">+H29+H61+H93</f>
        <v>38013.064854148965</v>
      </c>
      <c r="I126" s="24">
        <f t="shared" si="13"/>
        <v>454.55791560464456</v>
      </c>
      <c r="J126" s="24">
        <f t="shared" si="13"/>
        <v>1211.8028887000851</v>
      </c>
      <c r="K126" s="24">
        <f t="shared" si="13"/>
        <v>399.71566128575478</v>
      </c>
      <c r="L126" s="24">
        <f t="shared" si="13"/>
        <v>565.29708297932598</v>
      </c>
      <c r="M126" s="24">
        <f t="shared" si="13"/>
        <v>318.50693854432171</v>
      </c>
      <c r="N126" s="24">
        <f t="shared" si="13"/>
        <v>362.80260549419432</v>
      </c>
      <c r="O126" s="24">
        <f t="shared" si="13"/>
        <v>5524.3024638912484</v>
      </c>
      <c r="P126" s="24">
        <f t="shared" si="13"/>
        <v>3202.9985839705469</v>
      </c>
      <c r="Q126" s="24">
        <f t="shared" si="13"/>
        <v>842.67233078448032</v>
      </c>
      <c r="R126" s="24">
        <f t="shared" si="13"/>
        <v>3514.1229113565564</v>
      </c>
      <c r="S126" s="24">
        <f t="shared" si="13"/>
        <v>1604.1359388275275</v>
      </c>
      <c r="T126" s="24">
        <f t="shared" si="13"/>
        <v>2654.5760407816483</v>
      </c>
      <c r="U126" s="24">
        <f t="shared" si="13"/>
        <v>1338.3619371282923</v>
      </c>
      <c r="V126" s="24">
        <f t="shared" si="13"/>
        <v>1926.8615123194563</v>
      </c>
      <c r="W126" s="24">
        <f t="shared" si="13"/>
        <v>2467.9014443500428</v>
      </c>
      <c r="X126" s="24">
        <f t="shared" si="13"/>
        <v>714.00396488246963</v>
      </c>
      <c r="Y126" s="24">
        <f t="shared" si="13"/>
        <v>224.64231096006796</v>
      </c>
      <c r="Z126" s="24">
        <f t="shared" si="13"/>
        <v>2275.9535542339281</v>
      </c>
      <c r="AA126" s="24">
        <f t="shared" si="13"/>
        <v>2755.8232795242143</v>
      </c>
      <c r="AB126" s="25">
        <f t="shared" si="12"/>
        <v>0</v>
      </c>
      <c r="AC126" s="25">
        <v>0</v>
      </c>
      <c r="AD126" s="26">
        <f t="shared" si="9"/>
        <v>71118.802605494187</v>
      </c>
      <c r="AF126" s="9"/>
    </row>
    <row r="127" spans="2:32" ht="20.399999999999999" x14ac:dyDescent="0.3">
      <c r="B127" s="21" t="s">
        <v>67</v>
      </c>
      <c r="C127" s="24">
        <f t="shared" si="7"/>
        <v>106.52053242707449</v>
      </c>
      <c r="D127" s="24">
        <f t="shared" ref="D127:AA130" si="14">+D30+D62+D94</f>
        <v>108.62984990087794</v>
      </c>
      <c r="E127" s="24">
        <f t="shared" si="14"/>
        <v>93.864627584253753</v>
      </c>
      <c r="F127" s="24">
        <f t="shared" si="14"/>
        <v>90.700651373548581</v>
      </c>
      <c r="G127" s="24">
        <f t="shared" si="14"/>
        <v>216.20504106485416</v>
      </c>
      <c r="H127" s="24">
        <f t="shared" si="14"/>
        <v>31635.543472104218</v>
      </c>
      <c r="I127" s="24">
        <f t="shared" si="14"/>
        <v>399.71566128575472</v>
      </c>
      <c r="J127" s="24">
        <f t="shared" si="14"/>
        <v>828.96176720475773</v>
      </c>
      <c r="K127" s="24">
        <f t="shared" si="14"/>
        <v>419.75417728688757</v>
      </c>
      <c r="L127" s="24">
        <f t="shared" si="14"/>
        <v>532.60266213537238</v>
      </c>
      <c r="M127" s="24">
        <f t="shared" si="14"/>
        <v>313.23364485981313</v>
      </c>
      <c r="N127" s="24">
        <f t="shared" si="14"/>
        <v>314.28830359671485</v>
      </c>
      <c r="O127" s="24">
        <f t="shared" si="14"/>
        <v>3809.4273576890396</v>
      </c>
      <c r="P127" s="24">
        <f t="shared" si="14"/>
        <v>2200.0181251770036</v>
      </c>
      <c r="Q127" s="24">
        <f t="shared" si="14"/>
        <v>880.64004531294233</v>
      </c>
      <c r="R127" s="24">
        <f t="shared" si="14"/>
        <v>3245.184933446616</v>
      </c>
      <c r="S127" s="24">
        <f t="shared" si="14"/>
        <v>1488.1234777683376</v>
      </c>
      <c r="T127" s="24">
        <f t="shared" si="14"/>
        <v>2679.8878504672898</v>
      </c>
      <c r="U127" s="24">
        <f t="shared" si="14"/>
        <v>1405.8600962900027</v>
      </c>
      <c r="V127" s="24">
        <f t="shared" si="14"/>
        <v>2185.2529028603799</v>
      </c>
      <c r="W127" s="24">
        <f t="shared" si="14"/>
        <v>3951.8062871707734</v>
      </c>
      <c r="X127" s="24">
        <f t="shared" si="14"/>
        <v>2112.4814500141601</v>
      </c>
      <c r="Y127" s="24">
        <f t="shared" si="14"/>
        <v>2779.0257717360519</v>
      </c>
      <c r="Z127" s="24">
        <f t="shared" si="14"/>
        <v>218.31435853865756</v>
      </c>
      <c r="AA127" s="24">
        <f t="shared" si="14"/>
        <v>1364.7284055508355</v>
      </c>
      <c r="AB127" s="25">
        <f t="shared" si="12"/>
        <v>0</v>
      </c>
      <c r="AC127" s="25">
        <v>0</v>
      </c>
      <c r="AD127" s="26">
        <f t="shared" si="9"/>
        <v>63380.771452846217</v>
      </c>
    </row>
    <row r="128" spans="2:32" ht="20.399999999999999" x14ac:dyDescent="0.3">
      <c r="B128" s="21" t="s">
        <v>57</v>
      </c>
      <c r="C128" s="24">
        <f t="shared" si="7"/>
        <v>252.06343811951288</v>
      </c>
      <c r="D128" s="24">
        <f t="shared" si="14"/>
        <v>193.00254885301618</v>
      </c>
      <c r="E128" s="24">
        <f t="shared" si="14"/>
        <v>227.80628717077317</v>
      </c>
      <c r="F128" s="24">
        <f t="shared" si="14"/>
        <v>267.88331917303879</v>
      </c>
      <c r="G128" s="24">
        <f t="shared" si="14"/>
        <v>467.21382044746531</v>
      </c>
      <c r="H128" s="24">
        <f t="shared" si="14"/>
        <v>47405.855564995749</v>
      </c>
      <c r="I128" s="24">
        <f t="shared" si="14"/>
        <v>354.36533559898049</v>
      </c>
      <c r="J128" s="24">
        <f t="shared" si="14"/>
        <v>971.34069668649113</v>
      </c>
      <c r="K128" s="24">
        <f t="shared" si="14"/>
        <v>938.64627584253753</v>
      </c>
      <c r="L128" s="24">
        <f t="shared" si="14"/>
        <v>821.57915604644575</v>
      </c>
      <c r="M128" s="24">
        <f t="shared" si="14"/>
        <v>406.04361370716509</v>
      </c>
      <c r="N128" s="24">
        <f t="shared" si="14"/>
        <v>557.91447182101388</v>
      </c>
      <c r="O128" s="24">
        <f t="shared" si="14"/>
        <v>5974.6417445482875</v>
      </c>
      <c r="P128" s="24">
        <f t="shared" si="14"/>
        <v>3093.3140753327671</v>
      </c>
      <c r="Q128" s="24">
        <f t="shared" si="14"/>
        <v>721.38657604078162</v>
      </c>
      <c r="R128" s="24">
        <f t="shared" si="14"/>
        <v>3273.6607193429622</v>
      </c>
      <c r="S128" s="24">
        <f t="shared" si="14"/>
        <v>1515.5446049277823</v>
      </c>
      <c r="T128" s="24">
        <f t="shared" si="14"/>
        <v>2930.8966298499008</v>
      </c>
      <c r="U128" s="24">
        <f t="shared" si="14"/>
        <v>1935.2987822146702</v>
      </c>
      <c r="V128" s="24">
        <f t="shared" si="14"/>
        <v>1046.2214670065136</v>
      </c>
      <c r="W128" s="24">
        <f t="shared" si="14"/>
        <v>3430.8048711413198</v>
      </c>
      <c r="X128" s="24">
        <f t="shared" si="14"/>
        <v>2333.9597847635232</v>
      </c>
      <c r="Y128" s="24">
        <f t="shared" si="14"/>
        <v>2823.3214386859245</v>
      </c>
      <c r="Z128" s="24">
        <f t="shared" si="14"/>
        <v>2031.2727272727273</v>
      </c>
      <c r="AA128" s="24">
        <f t="shared" si="14"/>
        <v>79.099405267629564</v>
      </c>
      <c r="AB128" s="25">
        <f t="shared" si="12"/>
        <v>0</v>
      </c>
      <c r="AC128" s="25">
        <v>0</v>
      </c>
      <c r="AD128" s="26">
        <f t="shared" si="9"/>
        <v>84053.137354856968</v>
      </c>
    </row>
    <row r="129" spans="2:32" x14ac:dyDescent="0.3">
      <c r="B129" s="21" t="s">
        <v>58</v>
      </c>
      <c r="C129" s="24">
        <f t="shared" si="7"/>
        <v>0</v>
      </c>
      <c r="D129" s="24">
        <f t="shared" si="14"/>
        <v>0</v>
      </c>
      <c r="E129" s="24">
        <f t="shared" si="14"/>
        <v>0</v>
      </c>
      <c r="F129" s="24">
        <f t="shared" si="14"/>
        <v>0</v>
      </c>
      <c r="G129" s="24">
        <f t="shared" si="14"/>
        <v>0</v>
      </c>
      <c r="H129" s="24">
        <f t="shared" si="14"/>
        <v>0</v>
      </c>
      <c r="I129" s="24">
        <f t="shared" si="14"/>
        <v>0</v>
      </c>
      <c r="J129" s="24">
        <f t="shared" si="14"/>
        <v>0</v>
      </c>
      <c r="K129" s="24">
        <f t="shared" si="14"/>
        <v>0</v>
      </c>
      <c r="L129" s="24">
        <f t="shared" si="14"/>
        <v>0</v>
      </c>
      <c r="M129" s="24">
        <f t="shared" si="14"/>
        <v>0</v>
      </c>
      <c r="N129" s="24">
        <f t="shared" si="14"/>
        <v>0</v>
      </c>
      <c r="O129" s="24">
        <f t="shared" si="14"/>
        <v>0</v>
      </c>
      <c r="P129" s="24">
        <f t="shared" si="14"/>
        <v>0</v>
      </c>
      <c r="Q129" s="24">
        <f t="shared" si="14"/>
        <v>0</v>
      </c>
      <c r="R129" s="24">
        <f t="shared" si="14"/>
        <v>0</v>
      </c>
      <c r="S129" s="24">
        <f t="shared" si="14"/>
        <v>0</v>
      </c>
      <c r="T129" s="24">
        <f t="shared" si="14"/>
        <v>0</v>
      </c>
      <c r="U129" s="24">
        <f t="shared" si="14"/>
        <v>0</v>
      </c>
      <c r="V129" s="24">
        <f t="shared" si="14"/>
        <v>0</v>
      </c>
      <c r="W129" s="24">
        <f t="shared" si="14"/>
        <v>0</v>
      </c>
      <c r="X129" s="24">
        <f t="shared" si="14"/>
        <v>0</v>
      </c>
      <c r="Y129" s="24">
        <f t="shared" si="14"/>
        <v>0</v>
      </c>
      <c r="Z129" s="24">
        <f t="shared" si="14"/>
        <v>0</v>
      </c>
      <c r="AA129" s="24">
        <f t="shared" si="14"/>
        <v>0</v>
      </c>
      <c r="AB129" s="25">
        <f t="shared" si="12"/>
        <v>0</v>
      </c>
      <c r="AC129" s="25">
        <v>0</v>
      </c>
      <c r="AD129" s="26">
        <f t="shared" si="9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4"/>
        <v>0</v>
      </c>
      <c r="E130" s="24">
        <f t="shared" si="14"/>
        <v>0</v>
      </c>
      <c r="F130" s="24">
        <f t="shared" si="14"/>
        <v>0</v>
      </c>
      <c r="G130" s="24">
        <f t="shared" si="14"/>
        <v>0</v>
      </c>
      <c r="H130" s="24">
        <f t="shared" si="14"/>
        <v>0</v>
      </c>
      <c r="I130" s="24">
        <f t="shared" si="14"/>
        <v>0</v>
      </c>
      <c r="J130" s="24">
        <f t="shared" si="14"/>
        <v>0</v>
      </c>
      <c r="K130" s="24">
        <f t="shared" si="14"/>
        <v>0</v>
      </c>
      <c r="L130" s="24">
        <f t="shared" si="14"/>
        <v>0</v>
      </c>
      <c r="M130" s="24">
        <f t="shared" si="14"/>
        <v>0</v>
      </c>
      <c r="N130" s="24">
        <f t="shared" si="14"/>
        <v>0</v>
      </c>
      <c r="O130" s="24">
        <f t="shared" si="14"/>
        <v>0</v>
      </c>
      <c r="P130" s="24">
        <f t="shared" si="14"/>
        <v>0</v>
      </c>
      <c r="Q130" s="24">
        <f t="shared" si="14"/>
        <v>0</v>
      </c>
      <c r="R130" s="24">
        <f t="shared" si="14"/>
        <v>0</v>
      </c>
      <c r="S130" s="24">
        <f t="shared" si="14"/>
        <v>0</v>
      </c>
      <c r="T130" s="24">
        <f t="shared" si="14"/>
        <v>0</v>
      </c>
      <c r="U130" s="24">
        <f t="shared" si="14"/>
        <v>0</v>
      </c>
      <c r="V130" s="24">
        <f t="shared" si="14"/>
        <v>0</v>
      </c>
      <c r="W130" s="24">
        <f t="shared" si="14"/>
        <v>0</v>
      </c>
      <c r="X130" s="24">
        <f t="shared" si="14"/>
        <v>0</v>
      </c>
      <c r="Y130" s="24">
        <f t="shared" si="14"/>
        <v>0</v>
      </c>
      <c r="Z130" s="24">
        <f t="shared" si="14"/>
        <v>0</v>
      </c>
      <c r="AA130" s="24">
        <f t="shared" si="14"/>
        <v>0</v>
      </c>
      <c r="AB130" s="25">
        <v>0</v>
      </c>
      <c r="AC130" s="25">
        <v>0</v>
      </c>
      <c r="AD130" s="26">
        <f t="shared" si="9"/>
        <v>0</v>
      </c>
    </row>
    <row r="131" spans="2:32" x14ac:dyDescent="0.3">
      <c r="B131" s="21" t="s">
        <v>26</v>
      </c>
      <c r="C131" s="27">
        <f>SUM(C104:C130)</f>
        <v>22642.468422543192</v>
      </c>
      <c r="D131" s="27">
        <f t="shared" ref="D131:AC131" si="15">SUM(D104:D130)</f>
        <v>12173.925800056637</v>
      </c>
      <c r="E131" s="27">
        <f t="shared" si="15"/>
        <v>12482.940809968844</v>
      </c>
      <c r="F131" s="27">
        <f t="shared" si="15"/>
        <v>9374.8615123194559</v>
      </c>
      <c r="G131" s="27">
        <f t="shared" si="15"/>
        <v>14754.675729255168</v>
      </c>
      <c r="H131" s="27">
        <f t="shared" si="15"/>
        <v>355220.66383460775</v>
      </c>
      <c r="I131" s="27">
        <f t="shared" si="15"/>
        <v>10828.181251770038</v>
      </c>
      <c r="J131" s="27">
        <f t="shared" si="15"/>
        <v>17729.868026054941</v>
      </c>
      <c r="K131" s="27">
        <f t="shared" si="15"/>
        <v>15287.27839139054</v>
      </c>
      <c r="L131" s="27">
        <f t="shared" si="15"/>
        <v>15888.433871424524</v>
      </c>
      <c r="M131" s="27">
        <f t="shared" si="15"/>
        <v>9510.9124893797798</v>
      </c>
      <c r="N131" s="27">
        <f t="shared" si="15"/>
        <v>12840.470121778535</v>
      </c>
      <c r="O131" s="27">
        <f t="shared" si="15"/>
        <v>58115.915038232793</v>
      </c>
      <c r="P131" s="27">
        <f t="shared" si="15"/>
        <v>43915.989804587931</v>
      </c>
      <c r="Q131" s="27">
        <f t="shared" si="15"/>
        <v>14506.830926083265</v>
      </c>
      <c r="R131" s="27">
        <f t="shared" si="15"/>
        <v>57803.736052109874</v>
      </c>
      <c r="S131" s="27">
        <f t="shared" si="15"/>
        <v>23294.247521948451</v>
      </c>
      <c r="T131" s="27">
        <f t="shared" si="15"/>
        <v>72701.845369583694</v>
      </c>
      <c r="U131" s="27">
        <f t="shared" si="15"/>
        <v>49026.866043613692</v>
      </c>
      <c r="V131" s="27">
        <f t="shared" si="15"/>
        <v>32329.508920985561</v>
      </c>
      <c r="W131" s="27">
        <f t="shared" si="15"/>
        <v>72850.552251486821</v>
      </c>
      <c r="X131" s="27">
        <f t="shared" si="15"/>
        <v>41155.947890116127</v>
      </c>
      <c r="Y131" s="27">
        <f t="shared" si="15"/>
        <v>64868.894930614544</v>
      </c>
      <c r="Z131" s="27">
        <f t="shared" si="15"/>
        <v>58811.989804587931</v>
      </c>
      <c r="AA131" s="27">
        <f t="shared" si="15"/>
        <v>67494.995185499851</v>
      </c>
      <c r="AB131" s="27">
        <f t="shared" si="15"/>
        <v>0</v>
      </c>
      <c r="AC131" s="27">
        <f t="shared" si="15"/>
        <v>0</v>
      </c>
      <c r="AD131" s="27">
        <f>SUM(AD104:AD129)</f>
        <v>1165612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4833.5009912206169</v>
      </c>
      <c r="D134" s="28">
        <f>C134/$AD$131</f>
        <v>4.1467495111757744E-3</v>
      </c>
    </row>
    <row r="135" spans="2:32" x14ac:dyDescent="0.3">
      <c r="B135" s="16" t="s">
        <v>91</v>
      </c>
      <c r="C135" s="18">
        <f>SUM(O116:AC116)+SUM(O117:O130)</f>
        <v>82317.169073916739</v>
      </c>
      <c r="D135" s="29">
        <f>C135/$AD$131</f>
        <v>7.0621415251315822E-2</v>
      </c>
      <c r="AD135" s="9"/>
    </row>
    <row r="136" spans="2:32" x14ac:dyDescent="0.3">
      <c r="B136" s="16" t="s">
        <v>69</v>
      </c>
      <c r="C136" s="18">
        <f>SUM(O109:AB109)+SUM(H116:H129)</f>
        <v>578825.19059756445</v>
      </c>
      <c r="D136" s="29">
        <f>C136/$AD$131</f>
        <v>0.49658479030549141</v>
      </c>
    </row>
    <row r="137" spans="2:32" x14ac:dyDescent="0.3">
      <c r="B137" s="16" t="s">
        <v>96</v>
      </c>
      <c r="C137" s="18">
        <f>SUM(Q117:AC117)+SUM(P117:P130)</f>
        <v>60981.422826394788</v>
      </c>
      <c r="D137" s="29">
        <f>C137/$AD$131</f>
        <v>5.231708563947076E-2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11383.986406117239</v>
      </c>
      <c r="D139" s="29">
        <f>C139/$AD$131</f>
        <v>9.7665315783616157E-3</v>
      </c>
    </row>
    <row r="140" spans="2:32" x14ac:dyDescent="0.3">
      <c r="B140" s="16" t="s">
        <v>93</v>
      </c>
      <c r="C140" s="18">
        <f>SUM(C104:N115)</f>
        <v>154857.65165675449</v>
      </c>
      <c r="D140" s="29">
        <f>C140/$AD$131</f>
        <v>0.13285523112043673</v>
      </c>
    </row>
    <row r="141" spans="2:32" x14ac:dyDescent="0.3">
      <c r="B141" s="16" t="s">
        <v>94</v>
      </c>
      <c r="C141" s="18">
        <f>SUM(O116:AC130)+SUM(H116:H130)+SUM(O109:AC109)</f>
        <v>915203.32143868576</v>
      </c>
      <c r="D141" s="29">
        <f>C141/$AD$131</f>
        <v>0.78516978328868081</v>
      </c>
    </row>
    <row r="142" spans="2:32" x14ac:dyDescent="0.3">
      <c r="B142" s="16" t="s">
        <v>95</v>
      </c>
      <c r="C142" s="18">
        <f>AD131-C140-C141</f>
        <v>95551.026904559694</v>
      </c>
      <c r="D142" s="29">
        <f>C142/$AD$131</f>
        <v>8.1974985590882468E-2</v>
      </c>
    </row>
    <row r="143" spans="2:32" x14ac:dyDescent="0.3">
      <c r="B143" s="16" t="s">
        <v>97</v>
      </c>
      <c r="C143" s="18">
        <f>AD131</f>
        <v>1165612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C062-B92B-4245-9402-2CF9F8B46C98}">
  <sheetPr codeName="Hoja17"/>
  <dimension ref="A2:BG143"/>
  <sheetViews>
    <sheetView topLeftCell="A109" zoomScale="80" zoomScaleNormal="80" workbookViewId="0">
      <selection activeCell="C7" sqref="C7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105</v>
      </c>
      <c r="D3" s="3"/>
      <c r="G3" s="2" t="s">
        <v>106</v>
      </c>
    </row>
    <row r="4" spans="1:59" x14ac:dyDescent="0.3">
      <c r="D4" s="3"/>
    </row>
    <row r="5" spans="1:59" x14ac:dyDescent="0.3">
      <c r="B5" s="4" t="s">
        <v>107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6</v>
      </c>
      <c r="D7" s="32">
        <v>132</v>
      </c>
      <c r="E7" s="32">
        <v>353</v>
      </c>
      <c r="F7" s="32">
        <v>431</v>
      </c>
      <c r="G7" s="32">
        <v>598</v>
      </c>
      <c r="H7" s="32">
        <v>6067</v>
      </c>
      <c r="I7" s="32">
        <v>536</v>
      </c>
      <c r="J7" s="32">
        <v>654</v>
      </c>
      <c r="K7" s="32">
        <v>566</v>
      </c>
      <c r="L7" s="32">
        <v>651</v>
      </c>
      <c r="M7" s="32">
        <v>465</v>
      </c>
      <c r="N7" s="32">
        <v>563</v>
      </c>
      <c r="O7" s="32">
        <v>421</v>
      </c>
      <c r="P7" s="32">
        <v>251</v>
      </c>
      <c r="Q7" s="32">
        <v>95</v>
      </c>
      <c r="R7" s="32">
        <v>219</v>
      </c>
      <c r="S7" s="32">
        <v>231</v>
      </c>
      <c r="T7" s="32">
        <v>290</v>
      </c>
      <c r="U7" s="33">
        <v>91</v>
      </c>
      <c r="V7" s="33">
        <v>89</v>
      </c>
      <c r="W7" s="33">
        <v>92</v>
      </c>
      <c r="X7" s="33">
        <v>69</v>
      </c>
      <c r="Y7" s="33">
        <v>44</v>
      </c>
      <c r="Z7" s="33">
        <v>120</v>
      </c>
      <c r="AA7" s="33">
        <v>130</v>
      </c>
      <c r="AB7" s="33"/>
      <c r="AC7" s="33"/>
      <c r="AD7" s="26">
        <f t="shared" ref="AD7:AD33" si="0">SUM(C7:AC7)</f>
        <v>13164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290</v>
      </c>
      <c r="D8" s="32">
        <v>6</v>
      </c>
      <c r="E8" s="32">
        <v>141</v>
      </c>
      <c r="F8" s="32">
        <v>137</v>
      </c>
      <c r="G8" s="32">
        <v>185</v>
      </c>
      <c r="H8" s="32">
        <v>3596</v>
      </c>
      <c r="I8" s="32">
        <v>623</v>
      </c>
      <c r="J8" s="32">
        <v>660</v>
      </c>
      <c r="K8" s="32">
        <v>736</v>
      </c>
      <c r="L8" s="32">
        <v>509</v>
      </c>
      <c r="M8" s="32">
        <v>395</v>
      </c>
      <c r="N8" s="32">
        <v>584</v>
      </c>
      <c r="O8" s="32">
        <v>689</v>
      </c>
      <c r="P8" s="32">
        <v>326</v>
      </c>
      <c r="Q8" s="32">
        <v>184</v>
      </c>
      <c r="R8" s="32">
        <v>374</v>
      </c>
      <c r="S8" s="32">
        <v>344</v>
      </c>
      <c r="T8" s="32">
        <v>324</v>
      </c>
      <c r="U8" s="33">
        <v>151</v>
      </c>
      <c r="V8" s="33">
        <v>210</v>
      </c>
      <c r="W8" s="33">
        <v>130</v>
      </c>
      <c r="X8" s="33">
        <v>95</v>
      </c>
      <c r="Y8" s="33">
        <v>119</v>
      </c>
      <c r="Z8" s="33">
        <v>99</v>
      </c>
      <c r="AA8" s="33">
        <v>166</v>
      </c>
      <c r="AB8" s="33"/>
      <c r="AC8" s="33"/>
      <c r="AD8" s="26">
        <f t="shared" si="0"/>
        <v>11073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481</v>
      </c>
      <c r="D9" s="32">
        <v>95</v>
      </c>
      <c r="E9" s="32">
        <v>2</v>
      </c>
      <c r="F9" s="32">
        <v>170</v>
      </c>
      <c r="G9" s="32">
        <v>181</v>
      </c>
      <c r="H9" s="32">
        <v>3988</v>
      </c>
      <c r="I9" s="32">
        <v>483</v>
      </c>
      <c r="J9" s="32">
        <v>411</v>
      </c>
      <c r="K9" s="32">
        <v>411</v>
      </c>
      <c r="L9" s="32">
        <v>522</v>
      </c>
      <c r="M9" s="32">
        <v>299</v>
      </c>
      <c r="N9" s="32">
        <v>444</v>
      </c>
      <c r="O9" s="32">
        <v>605</v>
      </c>
      <c r="P9" s="32">
        <v>178</v>
      </c>
      <c r="Q9" s="32">
        <v>144</v>
      </c>
      <c r="R9" s="32">
        <v>235</v>
      </c>
      <c r="S9" s="32">
        <v>189</v>
      </c>
      <c r="T9" s="32">
        <v>139</v>
      </c>
      <c r="U9" s="33">
        <v>157</v>
      </c>
      <c r="V9" s="33">
        <v>181</v>
      </c>
      <c r="W9" s="33">
        <v>124</v>
      </c>
      <c r="X9" s="33">
        <v>79</v>
      </c>
      <c r="Y9" s="33">
        <v>60</v>
      </c>
      <c r="Z9" s="33">
        <v>69</v>
      </c>
      <c r="AA9" s="33">
        <v>253</v>
      </c>
      <c r="AB9" s="33"/>
      <c r="AC9" s="33"/>
      <c r="AD9" s="26">
        <f t="shared" si="0"/>
        <v>9900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662</v>
      </c>
      <c r="D10" s="32">
        <v>62</v>
      </c>
      <c r="E10" s="32">
        <v>65</v>
      </c>
      <c r="F10" s="32">
        <v>3</v>
      </c>
      <c r="G10" s="32">
        <v>25</v>
      </c>
      <c r="H10" s="32">
        <v>1920</v>
      </c>
      <c r="I10" s="32">
        <v>324</v>
      </c>
      <c r="J10" s="32">
        <v>425</v>
      </c>
      <c r="K10" s="32">
        <v>318</v>
      </c>
      <c r="L10" s="32">
        <v>475</v>
      </c>
      <c r="M10" s="32">
        <v>172</v>
      </c>
      <c r="N10" s="32">
        <v>325</v>
      </c>
      <c r="O10" s="32">
        <v>414</v>
      </c>
      <c r="P10" s="32">
        <v>77</v>
      </c>
      <c r="Q10" s="32">
        <v>64</v>
      </c>
      <c r="R10" s="32">
        <v>178</v>
      </c>
      <c r="S10" s="32">
        <v>192</v>
      </c>
      <c r="T10" s="32">
        <v>174</v>
      </c>
      <c r="U10" s="33">
        <v>112</v>
      </c>
      <c r="V10" s="33">
        <v>131</v>
      </c>
      <c r="W10" s="33">
        <v>165</v>
      </c>
      <c r="X10" s="33">
        <v>55</v>
      </c>
      <c r="Y10" s="33">
        <v>44</v>
      </c>
      <c r="Z10" s="33">
        <v>32</v>
      </c>
      <c r="AA10" s="33">
        <v>170</v>
      </c>
      <c r="AB10" s="33"/>
      <c r="AC10" s="33"/>
      <c r="AD10" s="26">
        <f t="shared" si="0"/>
        <v>6584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1023</v>
      </c>
      <c r="D11" s="32">
        <v>198</v>
      </c>
      <c r="E11" s="32">
        <v>370</v>
      </c>
      <c r="F11" s="32">
        <v>59</v>
      </c>
      <c r="G11" s="32">
        <v>1</v>
      </c>
      <c r="H11" s="32">
        <v>3207</v>
      </c>
      <c r="I11" s="32">
        <v>540</v>
      </c>
      <c r="J11" s="32">
        <v>618</v>
      </c>
      <c r="K11" s="32">
        <v>617</v>
      </c>
      <c r="L11" s="32">
        <v>826</v>
      </c>
      <c r="M11" s="32">
        <v>366</v>
      </c>
      <c r="N11" s="32">
        <v>816</v>
      </c>
      <c r="O11" s="32">
        <v>471</v>
      </c>
      <c r="P11" s="32">
        <v>310</v>
      </c>
      <c r="Q11" s="32">
        <v>170</v>
      </c>
      <c r="R11" s="32">
        <v>468</v>
      </c>
      <c r="S11" s="32">
        <v>245</v>
      </c>
      <c r="T11" s="32">
        <v>337</v>
      </c>
      <c r="U11" s="33">
        <v>155</v>
      </c>
      <c r="V11" s="33">
        <v>154</v>
      </c>
      <c r="W11" s="33">
        <v>108</v>
      </c>
      <c r="X11" s="33">
        <v>127</v>
      </c>
      <c r="Y11" s="33">
        <v>169</v>
      </c>
      <c r="Z11" s="33">
        <v>91</v>
      </c>
      <c r="AA11" s="33">
        <v>273</v>
      </c>
      <c r="AB11" s="33"/>
      <c r="AC11" s="33"/>
      <c r="AD11" s="26">
        <f t="shared" si="0"/>
        <v>11719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8298</v>
      </c>
      <c r="D12" s="32">
        <v>3217</v>
      </c>
      <c r="E12" s="32">
        <v>3945</v>
      </c>
      <c r="F12" s="32">
        <v>2006</v>
      </c>
      <c r="G12" s="32">
        <v>2990</v>
      </c>
      <c r="H12" s="32">
        <v>7155</v>
      </c>
      <c r="I12" s="32">
        <v>537</v>
      </c>
      <c r="J12" s="32">
        <v>1357</v>
      </c>
      <c r="K12" s="32">
        <v>2719</v>
      </c>
      <c r="L12" s="32">
        <v>2104</v>
      </c>
      <c r="M12" s="32">
        <v>1891</v>
      </c>
      <c r="N12" s="32">
        <v>1710</v>
      </c>
      <c r="O12" s="32">
        <v>1922</v>
      </c>
      <c r="P12" s="32">
        <v>3163</v>
      </c>
      <c r="Q12" s="32">
        <v>3289</v>
      </c>
      <c r="R12" s="32">
        <v>15738</v>
      </c>
      <c r="S12" s="32">
        <v>5820</v>
      </c>
      <c r="T12" s="32">
        <v>22563</v>
      </c>
      <c r="U12" s="33">
        <v>16470</v>
      </c>
      <c r="V12" s="33">
        <v>8078</v>
      </c>
      <c r="W12" s="33">
        <v>20981</v>
      </c>
      <c r="X12" s="33">
        <v>11981</v>
      </c>
      <c r="Y12" s="33">
        <v>18318</v>
      </c>
      <c r="Z12" s="33">
        <v>15842</v>
      </c>
      <c r="AA12" s="33">
        <v>20034</v>
      </c>
      <c r="AB12" s="33"/>
      <c r="AC12" s="33"/>
      <c r="AD12" s="26">
        <f t="shared" si="0"/>
        <v>202128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663</v>
      </c>
      <c r="D13" s="32">
        <v>578</v>
      </c>
      <c r="E13" s="32">
        <v>406</v>
      </c>
      <c r="F13" s="32">
        <v>365</v>
      </c>
      <c r="G13" s="32">
        <v>526</v>
      </c>
      <c r="H13" s="32">
        <v>583</v>
      </c>
      <c r="I13" s="32">
        <v>9</v>
      </c>
      <c r="J13" s="32">
        <v>152</v>
      </c>
      <c r="K13" s="32">
        <v>269</v>
      </c>
      <c r="L13" s="32">
        <v>526</v>
      </c>
      <c r="M13" s="32">
        <v>232</v>
      </c>
      <c r="N13" s="32">
        <v>291</v>
      </c>
      <c r="O13" s="32">
        <v>100</v>
      </c>
      <c r="P13" s="32">
        <v>103</v>
      </c>
      <c r="Q13" s="32">
        <v>60</v>
      </c>
      <c r="R13" s="32">
        <v>317</v>
      </c>
      <c r="S13" s="32">
        <v>79</v>
      </c>
      <c r="T13" s="32">
        <v>285</v>
      </c>
      <c r="U13" s="33">
        <v>193</v>
      </c>
      <c r="V13" s="33">
        <v>152</v>
      </c>
      <c r="W13" s="33">
        <v>272</v>
      </c>
      <c r="X13" s="33">
        <v>156</v>
      </c>
      <c r="Y13" s="33">
        <v>209</v>
      </c>
      <c r="Z13" s="33">
        <v>148</v>
      </c>
      <c r="AA13" s="33">
        <v>168</v>
      </c>
      <c r="AB13" s="33"/>
      <c r="AC13" s="33"/>
      <c r="AD13" s="26">
        <f t="shared" si="0"/>
        <v>6842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780</v>
      </c>
      <c r="D14" s="32">
        <v>577</v>
      </c>
      <c r="E14" s="32">
        <v>448</v>
      </c>
      <c r="F14" s="32">
        <v>421</v>
      </c>
      <c r="G14" s="32">
        <v>667</v>
      </c>
      <c r="H14" s="32">
        <v>1581</v>
      </c>
      <c r="I14" s="32">
        <v>206</v>
      </c>
      <c r="J14" s="32">
        <v>6</v>
      </c>
      <c r="K14" s="32">
        <v>274</v>
      </c>
      <c r="L14" s="32">
        <v>533</v>
      </c>
      <c r="M14" s="32">
        <v>241</v>
      </c>
      <c r="N14" s="32">
        <v>640</v>
      </c>
      <c r="O14" s="32">
        <v>167</v>
      </c>
      <c r="P14" s="32">
        <v>208</v>
      </c>
      <c r="Q14" s="32">
        <v>163</v>
      </c>
      <c r="R14" s="32">
        <v>514</v>
      </c>
      <c r="S14" s="32">
        <v>216</v>
      </c>
      <c r="T14" s="32">
        <v>246</v>
      </c>
      <c r="U14" s="33">
        <v>310</v>
      </c>
      <c r="V14" s="33">
        <v>256</v>
      </c>
      <c r="W14" s="33">
        <v>255</v>
      </c>
      <c r="X14" s="33">
        <v>215</v>
      </c>
      <c r="Y14" s="33">
        <v>305</v>
      </c>
      <c r="Z14" s="33">
        <v>313</v>
      </c>
      <c r="AA14" s="33">
        <v>474</v>
      </c>
      <c r="AB14" s="33"/>
      <c r="AC14" s="33"/>
      <c r="AD14" s="26">
        <f t="shared" si="0"/>
        <v>10016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801</v>
      </c>
      <c r="D15" s="32">
        <v>742</v>
      </c>
      <c r="E15" s="32">
        <v>547</v>
      </c>
      <c r="F15" s="32">
        <v>437</v>
      </c>
      <c r="G15" s="32">
        <v>640</v>
      </c>
      <c r="H15" s="32">
        <v>3343</v>
      </c>
      <c r="I15" s="32">
        <v>316</v>
      </c>
      <c r="J15" s="32">
        <v>244</v>
      </c>
      <c r="K15" s="32">
        <v>4</v>
      </c>
      <c r="L15" s="32">
        <v>99</v>
      </c>
      <c r="M15" s="32">
        <v>242</v>
      </c>
      <c r="N15" s="32">
        <v>366</v>
      </c>
      <c r="O15" s="32">
        <v>507</v>
      </c>
      <c r="P15" s="32">
        <v>440</v>
      </c>
      <c r="Q15" s="32">
        <v>191</v>
      </c>
      <c r="R15" s="32">
        <v>444</v>
      </c>
      <c r="S15" s="32">
        <v>208</v>
      </c>
      <c r="T15" s="32">
        <v>496</v>
      </c>
      <c r="U15" s="33">
        <v>332</v>
      </c>
      <c r="V15" s="33">
        <v>346</v>
      </c>
      <c r="W15" s="33">
        <v>431</v>
      </c>
      <c r="X15" s="33">
        <v>212</v>
      </c>
      <c r="Y15" s="33">
        <v>253</v>
      </c>
      <c r="Z15" s="33">
        <v>305</v>
      </c>
      <c r="AA15" s="33">
        <v>662</v>
      </c>
      <c r="AB15" s="33"/>
      <c r="AC15" s="33"/>
      <c r="AD15" s="26">
        <f t="shared" si="0"/>
        <v>12608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639</v>
      </c>
      <c r="D16" s="32">
        <v>489</v>
      </c>
      <c r="E16" s="32">
        <v>517</v>
      </c>
      <c r="F16" s="32">
        <v>508</v>
      </c>
      <c r="G16" s="32">
        <v>720</v>
      </c>
      <c r="H16" s="32">
        <v>2772</v>
      </c>
      <c r="I16" s="32">
        <v>511</v>
      </c>
      <c r="J16" s="32">
        <v>355</v>
      </c>
      <c r="K16" s="32">
        <v>69</v>
      </c>
      <c r="L16" s="32">
        <v>6</v>
      </c>
      <c r="M16" s="32">
        <v>112</v>
      </c>
      <c r="N16" s="32">
        <v>380</v>
      </c>
      <c r="O16" s="32">
        <v>392</v>
      </c>
      <c r="P16" s="32">
        <v>330</v>
      </c>
      <c r="Q16" s="32">
        <v>193</v>
      </c>
      <c r="R16" s="32">
        <v>494</v>
      </c>
      <c r="S16" s="32">
        <v>260</v>
      </c>
      <c r="T16" s="32">
        <v>497</v>
      </c>
      <c r="U16" s="33">
        <v>287</v>
      </c>
      <c r="V16" s="33">
        <v>216</v>
      </c>
      <c r="W16" s="33">
        <v>326</v>
      </c>
      <c r="X16" s="33">
        <v>174</v>
      </c>
      <c r="Y16" s="33">
        <v>220</v>
      </c>
      <c r="Z16" s="33">
        <v>265</v>
      </c>
      <c r="AA16" s="33">
        <v>500</v>
      </c>
      <c r="AB16" s="33"/>
      <c r="AC16" s="33"/>
      <c r="AD16" s="26">
        <f t="shared" si="0"/>
        <v>11232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479</v>
      </c>
      <c r="D17" s="32">
        <v>408</v>
      </c>
      <c r="E17" s="32">
        <v>402</v>
      </c>
      <c r="F17" s="32">
        <v>248</v>
      </c>
      <c r="G17" s="32">
        <v>412</v>
      </c>
      <c r="H17" s="32">
        <v>2035</v>
      </c>
      <c r="I17" s="32">
        <v>274</v>
      </c>
      <c r="J17" s="32">
        <v>265</v>
      </c>
      <c r="K17" s="32">
        <v>240</v>
      </c>
      <c r="L17" s="32">
        <v>139</v>
      </c>
      <c r="M17" s="32">
        <v>4</v>
      </c>
      <c r="N17" s="32">
        <v>28</v>
      </c>
      <c r="O17" s="32">
        <v>214</v>
      </c>
      <c r="P17" s="32">
        <v>197</v>
      </c>
      <c r="Q17" s="32">
        <v>128</v>
      </c>
      <c r="R17" s="32">
        <v>385</v>
      </c>
      <c r="S17" s="32">
        <v>106</v>
      </c>
      <c r="T17" s="32">
        <v>258</v>
      </c>
      <c r="U17" s="33">
        <v>153</v>
      </c>
      <c r="V17" s="33">
        <v>243</v>
      </c>
      <c r="W17" s="33">
        <v>193</v>
      </c>
      <c r="X17" s="33">
        <v>95</v>
      </c>
      <c r="Y17" s="33">
        <v>178</v>
      </c>
      <c r="Z17" s="33">
        <v>245</v>
      </c>
      <c r="AA17" s="33">
        <v>254</v>
      </c>
      <c r="AB17" s="33"/>
      <c r="AC17" s="33"/>
      <c r="AD17" s="26">
        <f t="shared" si="0"/>
        <v>7583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631</v>
      </c>
      <c r="D18" s="32">
        <v>623</v>
      </c>
      <c r="E18" s="32">
        <v>488</v>
      </c>
      <c r="F18" s="32">
        <v>522</v>
      </c>
      <c r="G18" s="32">
        <v>859</v>
      </c>
      <c r="H18" s="32">
        <v>2411</v>
      </c>
      <c r="I18" s="32">
        <v>266</v>
      </c>
      <c r="J18" s="32">
        <v>576</v>
      </c>
      <c r="K18" s="32">
        <v>363</v>
      </c>
      <c r="L18" s="32">
        <v>467</v>
      </c>
      <c r="M18" s="32">
        <v>48</v>
      </c>
      <c r="N18" s="32">
        <v>10</v>
      </c>
      <c r="O18" s="32">
        <v>268</v>
      </c>
      <c r="P18" s="32">
        <v>248</v>
      </c>
      <c r="Q18" s="32">
        <v>108</v>
      </c>
      <c r="R18" s="32">
        <v>560</v>
      </c>
      <c r="S18" s="32">
        <v>147</v>
      </c>
      <c r="T18" s="32">
        <v>449</v>
      </c>
      <c r="U18" s="33">
        <v>407</v>
      </c>
      <c r="V18" s="33">
        <v>240</v>
      </c>
      <c r="W18" s="33">
        <v>405</v>
      </c>
      <c r="X18" s="33">
        <v>90</v>
      </c>
      <c r="Y18" s="33">
        <v>262</v>
      </c>
      <c r="Z18" s="33">
        <v>288</v>
      </c>
      <c r="AA18" s="33">
        <v>500</v>
      </c>
      <c r="AB18" s="33"/>
      <c r="AC18" s="33"/>
      <c r="AD18" s="26">
        <f t="shared" si="0"/>
        <v>11236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551</v>
      </c>
      <c r="D19" s="32">
        <v>565</v>
      </c>
      <c r="E19" s="32">
        <v>504</v>
      </c>
      <c r="F19" s="32">
        <v>314</v>
      </c>
      <c r="G19" s="32">
        <v>399</v>
      </c>
      <c r="H19" s="32">
        <v>1674</v>
      </c>
      <c r="I19" s="32">
        <v>110</v>
      </c>
      <c r="J19" s="32">
        <v>178</v>
      </c>
      <c r="K19" s="32">
        <v>336</v>
      </c>
      <c r="L19" s="32">
        <v>296</v>
      </c>
      <c r="M19" s="32">
        <v>153</v>
      </c>
      <c r="N19" s="32">
        <v>224</v>
      </c>
      <c r="O19" s="32">
        <v>15</v>
      </c>
      <c r="P19" s="32">
        <v>467</v>
      </c>
      <c r="Q19" s="32">
        <v>674</v>
      </c>
      <c r="R19" s="32">
        <v>2876</v>
      </c>
      <c r="S19" s="32">
        <v>807</v>
      </c>
      <c r="T19" s="32">
        <v>4047</v>
      </c>
      <c r="U19" s="33">
        <v>2869</v>
      </c>
      <c r="V19" s="33">
        <v>1288</v>
      </c>
      <c r="W19" s="33">
        <v>2704</v>
      </c>
      <c r="X19" s="33">
        <v>1536</v>
      </c>
      <c r="Y19" s="33">
        <v>2253</v>
      </c>
      <c r="Z19" s="33">
        <v>2052</v>
      </c>
      <c r="AA19" s="33">
        <v>2932</v>
      </c>
      <c r="AB19" s="33"/>
      <c r="AC19" s="33"/>
      <c r="AD19" s="26">
        <f t="shared" si="0"/>
        <v>29824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201</v>
      </c>
      <c r="D20" s="32">
        <v>208</v>
      </c>
      <c r="E20" s="32">
        <v>170</v>
      </c>
      <c r="F20" s="32">
        <v>108</v>
      </c>
      <c r="G20" s="32">
        <v>491</v>
      </c>
      <c r="H20" s="32">
        <v>2455</v>
      </c>
      <c r="I20" s="32">
        <v>120</v>
      </c>
      <c r="J20" s="32">
        <v>246</v>
      </c>
      <c r="K20" s="32">
        <v>379</v>
      </c>
      <c r="L20" s="32">
        <v>274</v>
      </c>
      <c r="M20" s="32">
        <v>118</v>
      </c>
      <c r="N20" s="32">
        <v>280</v>
      </c>
      <c r="O20" s="32">
        <v>370</v>
      </c>
      <c r="P20" s="32">
        <v>43</v>
      </c>
      <c r="Q20" s="32">
        <v>926</v>
      </c>
      <c r="R20" s="32">
        <v>2463</v>
      </c>
      <c r="S20" s="32">
        <v>1184</v>
      </c>
      <c r="T20" s="32">
        <v>3009</v>
      </c>
      <c r="U20" s="33">
        <v>2048</v>
      </c>
      <c r="V20" s="33">
        <v>902</v>
      </c>
      <c r="W20" s="33">
        <v>1647</v>
      </c>
      <c r="X20" s="33">
        <v>1071</v>
      </c>
      <c r="Y20" s="33">
        <v>1345</v>
      </c>
      <c r="Z20" s="33">
        <v>1148</v>
      </c>
      <c r="AA20" s="33">
        <v>1925</v>
      </c>
      <c r="AB20" s="33"/>
      <c r="AC20" s="33"/>
      <c r="AD20" s="26">
        <f t="shared" si="0"/>
        <v>23131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109</v>
      </c>
      <c r="D21" s="32">
        <v>192</v>
      </c>
      <c r="E21" s="32">
        <v>113</v>
      </c>
      <c r="F21" s="32">
        <v>116</v>
      </c>
      <c r="G21" s="32">
        <v>123</v>
      </c>
      <c r="H21" s="32">
        <v>2933</v>
      </c>
      <c r="I21" s="32">
        <v>50</v>
      </c>
      <c r="J21" s="32">
        <v>121</v>
      </c>
      <c r="K21" s="32">
        <v>158</v>
      </c>
      <c r="L21" s="32">
        <v>161</v>
      </c>
      <c r="M21" s="32">
        <v>145</v>
      </c>
      <c r="N21" s="32">
        <v>63</v>
      </c>
      <c r="O21" s="32">
        <v>832</v>
      </c>
      <c r="P21" s="32">
        <v>939</v>
      </c>
      <c r="Q21" s="32">
        <v>7</v>
      </c>
      <c r="R21" s="32">
        <v>126</v>
      </c>
      <c r="S21" s="32">
        <v>207</v>
      </c>
      <c r="T21" s="32">
        <v>988</v>
      </c>
      <c r="U21" s="33">
        <v>556</v>
      </c>
      <c r="V21" s="33">
        <v>379</v>
      </c>
      <c r="W21" s="33">
        <v>520</v>
      </c>
      <c r="X21" s="33">
        <v>349</v>
      </c>
      <c r="Y21" s="33">
        <v>544</v>
      </c>
      <c r="Z21" s="33">
        <v>685</v>
      </c>
      <c r="AA21" s="33">
        <v>531</v>
      </c>
      <c r="AB21" s="33"/>
      <c r="AC21" s="33"/>
      <c r="AD21" s="26">
        <f t="shared" si="0"/>
        <v>10947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254</v>
      </c>
      <c r="D22" s="32">
        <v>352</v>
      </c>
      <c r="E22" s="32">
        <v>274</v>
      </c>
      <c r="F22" s="32">
        <v>198</v>
      </c>
      <c r="G22" s="32">
        <v>568</v>
      </c>
      <c r="H22" s="32">
        <v>16479</v>
      </c>
      <c r="I22" s="32">
        <v>444</v>
      </c>
      <c r="J22" s="32">
        <v>612</v>
      </c>
      <c r="K22" s="32">
        <v>603</v>
      </c>
      <c r="L22" s="32">
        <v>498</v>
      </c>
      <c r="M22" s="32">
        <v>512</v>
      </c>
      <c r="N22" s="32">
        <v>464</v>
      </c>
      <c r="O22" s="32">
        <v>4099</v>
      </c>
      <c r="P22" s="32">
        <v>3297</v>
      </c>
      <c r="Q22" s="32">
        <v>108</v>
      </c>
      <c r="R22" s="32">
        <v>106</v>
      </c>
      <c r="S22" s="32">
        <v>789</v>
      </c>
      <c r="T22" s="32">
        <v>3858</v>
      </c>
      <c r="U22" s="33">
        <v>1562</v>
      </c>
      <c r="V22" s="33">
        <v>1537</v>
      </c>
      <c r="W22" s="33">
        <v>2728</v>
      </c>
      <c r="X22" s="33">
        <v>1309</v>
      </c>
      <c r="Y22" s="33">
        <v>2186</v>
      </c>
      <c r="Z22" s="33">
        <v>2407</v>
      </c>
      <c r="AA22" s="33">
        <v>2969</v>
      </c>
      <c r="AB22" s="33"/>
      <c r="AC22" s="33"/>
      <c r="AD22" s="26">
        <f t="shared" si="0"/>
        <v>48213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161</v>
      </c>
      <c r="D23" s="32">
        <v>219</v>
      </c>
      <c r="E23" s="32">
        <v>165</v>
      </c>
      <c r="F23" s="32">
        <v>256</v>
      </c>
      <c r="G23" s="32">
        <v>246</v>
      </c>
      <c r="H23" s="32">
        <v>7730</v>
      </c>
      <c r="I23" s="32">
        <v>138</v>
      </c>
      <c r="J23" s="32">
        <v>217</v>
      </c>
      <c r="K23" s="32">
        <v>266</v>
      </c>
      <c r="L23" s="32">
        <v>286</v>
      </c>
      <c r="M23" s="32">
        <v>161</v>
      </c>
      <c r="N23" s="32">
        <v>273</v>
      </c>
      <c r="O23" s="32">
        <v>1019</v>
      </c>
      <c r="P23" s="32">
        <v>1525</v>
      </c>
      <c r="Q23" s="32">
        <v>195</v>
      </c>
      <c r="R23" s="32">
        <v>684</v>
      </c>
      <c r="S23" s="32">
        <v>13</v>
      </c>
      <c r="T23" s="32">
        <v>861</v>
      </c>
      <c r="U23" s="32">
        <v>594</v>
      </c>
      <c r="V23" s="32">
        <v>377</v>
      </c>
      <c r="W23" s="32">
        <v>1163</v>
      </c>
      <c r="X23" s="32">
        <v>711</v>
      </c>
      <c r="Y23" s="32">
        <v>1244</v>
      </c>
      <c r="Z23" s="32">
        <v>1270</v>
      </c>
      <c r="AA23" s="32">
        <v>1312</v>
      </c>
      <c r="AB23" s="32"/>
      <c r="AC23" s="33"/>
      <c r="AD23" s="26">
        <f t="shared" si="0"/>
        <v>21086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323</v>
      </c>
      <c r="D24" s="32">
        <v>312</v>
      </c>
      <c r="E24" s="32">
        <v>130</v>
      </c>
      <c r="F24" s="32">
        <v>198</v>
      </c>
      <c r="G24" s="32">
        <v>486</v>
      </c>
      <c r="H24" s="32">
        <v>24597</v>
      </c>
      <c r="I24" s="32">
        <v>419</v>
      </c>
      <c r="J24" s="32">
        <v>297</v>
      </c>
      <c r="K24" s="32">
        <v>676</v>
      </c>
      <c r="L24" s="32">
        <v>665</v>
      </c>
      <c r="M24" s="32">
        <v>368</v>
      </c>
      <c r="N24" s="32">
        <v>361</v>
      </c>
      <c r="O24" s="32">
        <v>5444</v>
      </c>
      <c r="P24" s="32">
        <v>3782</v>
      </c>
      <c r="Q24" s="32">
        <v>841</v>
      </c>
      <c r="R24" s="32">
        <v>2961</v>
      </c>
      <c r="S24" s="32">
        <v>855</v>
      </c>
      <c r="T24" s="32">
        <v>99</v>
      </c>
      <c r="U24" s="33">
        <v>1311</v>
      </c>
      <c r="V24" s="33">
        <v>828</v>
      </c>
      <c r="W24" s="33">
        <v>2133</v>
      </c>
      <c r="X24" s="33">
        <v>1532</v>
      </c>
      <c r="Y24" s="33">
        <v>1988</v>
      </c>
      <c r="Z24" s="33">
        <v>2069</v>
      </c>
      <c r="AA24" s="33">
        <v>2950</v>
      </c>
      <c r="AB24" s="33"/>
      <c r="AC24" s="33"/>
      <c r="AD24" s="26">
        <f t="shared" si="0"/>
        <v>55625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114</v>
      </c>
      <c r="D25" s="32">
        <v>197</v>
      </c>
      <c r="E25" s="32">
        <v>107</v>
      </c>
      <c r="F25" s="32">
        <v>155</v>
      </c>
      <c r="G25" s="32">
        <v>224</v>
      </c>
      <c r="H25" s="32">
        <v>18510</v>
      </c>
      <c r="I25" s="32">
        <v>415</v>
      </c>
      <c r="J25" s="32">
        <v>383</v>
      </c>
      <c r="K25" s="32">
        <v>376</v>
      </c>
      <c r="L25" s="32">
        <v>421</v>
      </c>
      <c r="M25" s="32">
        <v>239</v>
      </c>
      <c r="N25" s="32">
        <v>576</v>
      </c>
      <c r="O25" s="32">
        <v>4590</v>
      </c>
      <c r="P25" s="32">
        <v>3268</v>
      </c>
      <c r="Q25" s="32">
        <v>546</v>
      </c>
      <c r="R25" s="32">
        <v>1175</v>
      </c>
      <c r="S25" s="32">
        <v>695</v>
      </c>
      <c r="T25" s="32">
        <v>1230</v>
      </c>
      <c r="U25" s="33">
        <v>79</v>
      </c>
      <c r="V25" s="33">
        <v>376</v>
      </c>
      <c r="W25" s="33">
        <v>1285</v>
      </c>
      <c r="X25" s="33">
        <v>665</v>
      </c>
      <c r="Y25" s="33">
        <v>1038</v>
      </c>
      <c r="Z25" s="33">
        <v>1319</v>
      </c>
      <c r="AA25" s="33">
        <v>1842</v>
      </c>
      <c r="AB25" s="33"/>
      <c r="AC25" s="33"/>
      <c r="AD25" s="26">
        <f t="shared" si="0"/>
        <v>39825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106</v>
      </c>
      <c r="D26" s="32">
        <v>181</v>
      </c>
      <c r="E26" s="32">
        <v>176</v>
      </c>
      <c r="F26" s="32">
        <v>132</v>
      </c>
      <c r="G26" s="32">
        <v>123</v>
      </c>
      <c r="H26" s="32">
        <v>9112</v>
      </c>
      <c r="I26" s="32">
        <v>273</v>
      </c>
      <c r="J26" s="32">
        <v>318</v>
      </c>
      <c r="K26" s="32">
        <v>331</v>
      </c>
      <c r="L26" s="32">
        <v>227</v>
      </c>
      <c r="M26" s="32">
        <v>252</v>
      </c>
      <c r="N26" s="32">
        <v>307</v>
      </c>
      <c r="O26" s="32">
        <v>1633</v>
      </c>
      <c r="P26" s="32">
        <v>1225</v>
      </c>
      <c r="Q26" s="32">
        <v>335</v>
      </c>
      <c r="R26" s="32">
        <v>1390</v>
      </c>
      <c r="S26" s="32">
        <v>380</v>
      </c>
      <c r="T26" s="32">
        <v>593</v>
      </c>
      <c r="U26" s="33">
        <v>382</v>
      </c>
      <c r="V26" s="33">
        <v>21</v>
      </c>
      <c r="W26" s="33">
        <v>859</v>
      </c>
      <c r="X26" s="33">
        <v>498</v>
      </c>
      <c r="Y26" s="33">
        <v>1373</v>
      </c>
      <c r="Z26" s="33">
        <v>1458</v>
      </c>
      <c r="AA26" s="33">
        <v>959</v>
      </c>
      <c r="AB26" s="33"/>
      <c r="AC26" s="33"/>
      <c r="AD26" s="26">
        <f t="shared" si="0"/>
        <v>22644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107</v>
      </c>
      <c r="D27" s="32">
        <v>145</v>
      </c>
      <c r="E27" s="32">
        <v>154</v>
      </c>
      <c r="F27" s="32">
        <v>166</v>
      </c>
      <c r="G27" s="32">
        <v>191</v>
      </c>
      <c r="H27" s="32">
        <v>21442</v>
      </c>
      <c r="I27" s="32">
        <v>331</v>
      </c>
      <c r="J27" s="32">
        <v>353</v>
      </c>
      <c r="K27" s="32">
        <v>436</v>
      </c>
      <c r="L27" s="32">
        <v>343</v>
      </c>
      <c r="M27" s="32">
        <v>251</v>
      </c>
      <c r="N27" s="32">
        <v>435</v>
      </c>
      <c r="O27" s="32">
        <v>4076</v>
      </c>
      <c r="P27" s="32">
        <v>1960</v>
      </c>
      <c r="Q27" s="32">
        <v>545</v>
      </c>
      <c r="R27" s="32">
        <v>2477</v>
      </c>
      <c r="S27" s="32">
        <v>1126</v>
      </c>
      <c r="T27" s="32">
        <v>1996</v>
      </c>
      <c r="U27" s="33">
        <v>1341</v>
      </c>
      <c r="V27" s="33">
        <v>1402</v>
      </c>
      <c r="W27" s="33">
        <v>118</v>
      </c>
      <c r="X27" s="33">
        <v>307</v>
      </c>
      <c r="Y27" s="33">
        <v>1429</v>
      </c>
      <c r="Z27" s="33">
        <v>2429</v>
      </c>
      <c r="AA27" s="33">
        <v>2456</v>
      </c>
      <c r="AB27" s="33"/>
      <c r="AC27" s="33"/>
      <c r="AD27" s="26">
        <f t="shared" si="0"/>
        <v>46016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69</v>
      </c>
      <c r="D28" s="32">
        <v>82</v>
      </c>
      <c r="E28" s="32">
        <v>37</v>
      </c>
      <c r="F28" s="32">
        <v>61</v>
      </c>
      <c r="G28" s="32">
        <v>138</v>
      </c>
      <c r="H28" s="32">
        <v>12177</v>
      </c>
      <c r="I28" s="32">
        <v>246</v>
      </c>
      <c r="J28" s="32">
        <v>276</v>
      </c>
      <c r="K28" s="32">
        <v>134</v>
      </c>
      <c r="L28" s="32">
        <v>181</v>
      </c>
      <c r="M28" s="32">
        <v>107</v>
      </c>
      <c r="N28" s="32">
        <v>100</v>
      </c>
      <c r="O28" s="32">
        <v>2239</v>
      </c>
      <c r="P28" s="32">
        <v>1317</v>
      </c>
      <c r="Q28" s="32">
        <v>308</v>
      </c>
      <c r="R28" s="32">
        <v>1007</v>
      </c>
      <c r="S28" s="32">
        <v>729</v>
      </c>
      <c r="T28" s="32">
        <v>1446</v>
      </c>
      <c r="U28" s="33">
        <v>616</v>
      </c>
      <c r="V28" s="33">
        <v>687</v>
      </c>
      <c r="W28" s="33">
        <v>255</v>
      </c>
      <c r="X28" s="33">
        <v>61</v>
      </c>
      <c r="Y28" s="33">
        <v>427</v>
      </c>
      <c r="Z28" s="33">
        <v>1377</v>
      </c>
      <c r="AA28" s="33">
        <v>1482</v>
      </c>
      <c r="AB28" s="33"/>
      <c r="AC28" s="33"/>
      <c r="AD28" s="26">
        <f t="shared" si="0"/>
        <v>25559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50</v>
      </c>
      <c r="D29" s="32">
        <v>113</v>
      </c>
      <c r="E29" s="32">
        <v>86</v>
      </c>
      <c r="F29" s="32">
        <v>72</v>
      </c>
      <c r="G29" s="32">
        <v>220</v>
      </c>
      <c r="H29" s="32">
        <v>19363</v>
      </c>
      <c r="I29" s="32">
        <v>286</v>
      </c>
      <c r="J29" s="32">
        <v>466</v>
      </c>
      <c r="K29" s="32">
        <v>276</v>
      </c>
      <c r="L29" s="32">
        <v>266</v>
      </c>
      <c r="M29" s="32">
        <v>209</v>
      </c>
      <c r="N29" s="32">
        <v>308</v>
      </c>
      <c r="O29" s="32">
        <v>3296</v>
      </c>
      <c r="P29" s="32">
        <v>1850</v>
      </c>
      <c r="Q29" s="32">
        <v>523</v>
      </c>
      <c r="R29" s="32">
        <v>2214</v>
      </c>
      <c r="S29" s="32">
        <v>1226</v>
      </c>
      <c r="T29" s="32">
        <v>2003</v>
      </c>
      <c r="U29" s="33">
        <v>985</v>
      </c>
      <c r="V29" s="33">
        <v>1583</v>
      </c>
      <c r="W29" s="33">
        <v>1722</v>
      </c>
      <c r="X29" s="33">
        <v>431</v>
      </c>
      <c r="Y29" s="33">
        <v>127</v>
      </c>
      <c r="Z29" s="33">
        <v>1440</v>
      </c>
      <c r="AA29" s="33">
        <v>1866</v>
      </c>
      <c r="AB29" s="33"/>
      <c r="AC29" s="33"/>
      <c r="AD29" s="26">
        <f t="shared" si="0"/>
        <v>40981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104</v>
      </c>
      <c r="D30" s="32">
        <v>91</v>
      </c>
      <c r="E30" s="32">
        <v>81</v>
      </c>
      <c r="F30" s="32">
        <v>45</v>
      </c>
      <c r="G30" s="32">
        <v>125</v>
      </c>
      <c r="H30" s="32">
        <v>16830</v>
      </c>
      <c r="I30" s="32">
        <v>215</v>
      </c>
      <c r="J30" s="32">
        <v>321</v>
      </c>
      <c r="K30" s="32">
        <v>275</v>
      </c>
      <c r="L30" s="32">
        <v>374</v>
      </c>
      <c r="M30" s="32">
        <v>213</v>
      </c>
      <c r="N30" s="32">
        <v>241</v>
      </c>
      <c r="O30" s="32">
        <v>2697</v>
      </c>
      <c r="P30" s="32">
        <v>1378</v>
      </c>
      <c r="Q30" s="32">
        <v>659</v>
      </c>
      <c r="R30" s="32">
        <v>2151</v>
      </c>
      <c r="S30" s="32">
        <v>1166</v>
      </c>
      <c r="T30" s="32">
        <v>1956</v>
      </c>
      <c r="U30" s="33">
        <v>1101</v>
      </c>
      <c r="V30" s="33">
        <v>1896</v>
      </c>
      <c r="W30" s="33">
        <v>2990</v>
      </c>
      <c r="X30" s="33">
        <v>1541</v>
      </c>
      <c r="Y30" s="33">
        <v>1948</v>
      </c>
      <c r="Z30" s="33">
        <v>112</v>
      </c>
      <c r="AA30" s="33">
        <v>949</v>
      </c>
      <c r="AB30" s="33"/>
      <c r="AC30" s="33"/>
      <c r="AD30" s="26">
        <f t="shared" si="0"/>
        <v>39459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249</v>
      </c>
      <c r="D31" s="32">
        <v>185</v>
      </c>
      <c r="E31" s="32">
        <v>263</v>
      </c>
      <c r="F31" s="32">
        <v>178</v>
      </c>
      <c r="G31" s="32">
        <v>345</v>
      </c>
      <c r="H31" s="32">
        <v>26905</v>
      </c>
      <c r="I31" s="32">
        <v>269</v>
      </c>
      <c r="J31" s="32">
        <v>533</v>
      </c>
      <c r="K31" s="32">
        <v>699</v>
      </c>
      <c r="L31" s="32">
        <v>540</v>
      </c>
      <c r="M31" s="32">
        <v>459</v>
      </c>
      <c r="N31" s="32">
        <v>513</v>
      </c>
      <c r="O31" s="32">
        <v>4283</v>
      </c>
      <c r="P31" s="32">
        <v>2336</v>
      </c>
      <c r="Q31" s="32">
        <v>530</v>
      </c>
      <c r="R31" s="32">
        <v>2523</v>
      </c>
      <c r="S31" s="32">
        <v>1362</v>
      </c>
      <c r="T31" s="32">
        <v>2512</v>
      </c>
      <c r="U31" s="33">
        <v>1640</v>
      </c>
      <c r="V31" s="33">
        <v>912</v>
      </c>
      <c r="W31" s="33">
        <v>2528</v>
      </c>
      <c r="X31" s="33">
        <v>1663</v>
      </c>
      <c r="Y31" s="33">
        <v>2213</v>
      </c>
      <c r="Z31" s="33">
        <v>1614</v>
      </c>
      <c r="AA31" s="33">
        <v>51</v>
      </c>
      <c r="AB31" s="33"/>
      <c r="AC31" s="33"/>
      <c r="AD31" s="26">
        <f t="shared" si="0"/>
        <v>55305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17151</v>
      </c>
      <c r="D34" s="27">
        <f t="shared" si="1"/>
        <v>9969</v>
      </c>
      <c r="E34" s="27">
        <f t="shared" si="1"/>
        <v>9944</v>
      </c>
      <c r="F34" s="27">
        <f t="shared" si="1"/>
        <v>7306</v>
      </c>
      <c r="G34" s="27">
        <f t="shared" si="1"/>
        <v>11483</v>
      </c>
      <c r="H34" s="27">
        <f t="shared" si="1"/>
        <v>218865</v>
      </c>
      <c r="I34" s="27">
        <f t="shared" si="1"/>
        <v>7941</v>
      </c>
      <c r="J34" s="27">
        <f t="shared" si="1"/>
        <v>10044</v>
      </c>
      <c r="K34" s="27">
        <f t="shared" si="1"/>
        <v>11531</v>
      </c>
      <c r="L34" s="27">
        <f t="shared" si="1"/>
        <v>11389</v>
      </c>
      <c r="M34" s="27">
        <f t="shared" si="1"/>
        <v>7654</v>
      </c>
      <c r="N34" s="27">
        <f t="shared" si="1"/>
        <v>10302</v>
      </c>
      <c r="O34" s="27">
        <f t="shared" si="1"/>
        <v>40763</v>
      </c>
      <c r="P34" s="27">
        <f t="shared" si="1"/>
        <v>29218</v>
      </c>
      <c r="Q34" s="27">
        <f t="shared" si="1"/>
        <v>10986</v>
      </c>
      <c r="R34" s="27">
        <f t="shared" si="1"/>
        <v>42079</v>
      </c>
      <c r="S34" s="27">
        <f t="shared" si="1"/>
        <v>18576</v>
      </c>
      <c r="T34" s="27">
        <f t="shared" si="1"/>
        <v>50656</v>
      </c>
      <c r="U34" s="27">
        <f t="shared" si="1"/>
        <v>33902</v>
      </c>
      <c r="V34" s="27">
        <f t="shared" si="1"/>
        <v>22484</v>
      </c>
      <c r="W34" s="27">
        <f t="shared" si="1"/>
        <v>44134</v>
      </c>
      <c r="X34" s="27">
        <f t="shared" si="1"/>
        <v>25022</v>
      </c>
      <c r="Y34" s="27">
        <f t="shared" si="1"/>
        <v>38296</v>
      </c>
      <c r="Z34" s="27">
        <f t="shared" si="1"/>
        <v>37197</v>
      </c>
      <c r="AA34" s="27">
        <f t="shared" si="1"/>
        <v>45808</v>
      </c>
      <c r="AB34" s="27">
        <f t="shared" si="1"/>
        <v>0</v>
      </c>
      <c r="AC34" s="27">
        <f t="shared" si="1"/>
        <v>0</v>
      </c>
      <c r="AD34" s="27">
        <f>SUM(AD7:AD32)</f>
        <v>772700</v>
      </c>
    </row>
    <row r="37" spans="1:59" x14ac:dyDescent="0.3">
      <c r="B37" s="3" t="str">
        <f>+B5</f>
        <v>01 al 31 mayo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0</v>
      </c>
      <c r="D39" s="32">
        <v>12</v>
      </c>
      <c r="E39" s="32">
        <v>232</v>
      </c>
      <c r="F39" s="32">
        <v>414</v>
      </c>
      <c r="G39" s="32">
        <v>112</v>
      </c>
      <c r="H39" s="32">
        <v>1362</v>
      </c>
      <c r="I39" s="32">
        <v>57</v>
      </c>
      <c r="J39" s="32">
        <v>195</v>
      </c>
      <c r="K39" s="32">
        <v>39</v>
      </c>
      <c r="L39" s="32">
        <v>125</v>
      </c>
      <c r="M39" s="32">
        <v>25</v>
      </c>
      <c r="N39" s="32">
        <v>59</v>
      </c>
      <c r="O39" s="32">
        <v>34</v>
      </c>
      <c r="P39" s="32">
        <v>15</v>
      </c>
      <c r="Q39" s="32">
        <v>7</v>
      </c>
      <c r="R39" s="32">
        <v>40</v>
      </c>
      <c r="S39" s="32">
        <v>19</v>
      </c>
      <c r="T39" s="32">
        <v>31</v>
      </c>
      <c r="U39" s="33">
        <v>3</v>
      </c>
      <c r="V39" s="33">
        <v>28</v>
      </c>
      <c r="W39" s="33">
        <v>15</v>
      </c>
      <c r="X39" s="33">
        <v>25</v>
      </c>
      <c r="Y39" s="33">
        <v>5</v>
      </c>
      <c r="Z39" s="33">
        <v>15</v>
      </c>
      <c r="AA39" s="33">
        <v>12</v>
      </c>
      <c r="AB39" s="33"/>
      <c r="AC39" s="33"/>
      <c r="AD39" s="26">
        <f>SUM(C39:AC39)</f>
        <v>2881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28</v>
      </c>
      <c r="D40" s="32">
        <v>1</v>
      </c>
      <c r="E40" s="32">
        <v>42</v>
      </c>
      <c r="F40" s="32">
        <v>35</v>
      </c>
      <c r="G40" s="32">
        <v>39</v>
      </c>
      <c r="H40" s="32">
        <v>537</v>
      </c>
      <c r="I40" s="32">
        <v>28</v>
      </c>
      <c r="J40" s="32">
        <v>194</v>
      </c>
      <c r="K40" s="32">
        <v>48</v>
      </c>
      <c r="L40" s="32">
        <v>68</v>
      </c>
      <c r="M40" s="32">
        <v>42</v>
      </c>
      <c r="N40" s="32">
        <v>20</v>
      </c>
      <c r="O40" s="32">
        <v>32</v>
      </c>
      <c r="P40" s="32">
        <v>14</v>
      </c>
      <c r="Q40" s="32">
        <v>24</v>
      </c>
      <c r="R40" s="32">
        <v>33</v>
      </c>
      <c r="S40" s="32">
        <v>24</v>
      </c>
      <c r="T40" s="32">
        <v>42</v>
      </c>
      <c r="U40" s="33">
        <v>29</v>
      </c>
      <c r="V40" s="33">
        <v>2</v>
      </c>
      <c r="W40" s="33">
        <v>68</v>
      </c>
      <c r="X40" s="33">
        <v>5</v>
      </c>
      <c r="Y40" s="33">
        <v>24</v>
      </c>
      <c r="Z40" s="33">
        <v>8</v>
      </c>
      <c r="AA40" s="33">
        <v>6</v>
      </c>
      <c r="AB40" s="33"/>
      <c r="AC40" s="33"/>
      <c r="AD40" s="26">
        <f t="shared" ref="AD40:AD66" si="2">SUM(C40:AC40)</f>
        <v>1393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311</v>
      </c>
      <c r="D41" s="32">
        <v>8</v>
      </c>
      <c r="E41" s="32">
        <v>0</v>
      </c>
      <c r="F41" s="32">
        <v>21</v>
      </c>
      <c r="G41" s="32">
        <v>21</v>
      </c>
      <c r="H41" s="32">
        <v>467</v>
      </c>
      <c r="I41" s="32">
        <v>30</v>
      </c>
      <c r="J41" s="32">
        <v>229</v>
      </c>
      <c r="K41" s="32">
        <v>44</v>
      </c>
      <c r="L41" s="32">
        <v>41</v>
      </c>
      <c r="M41" s="32">
        <v>8</v>
      </c>
      <c r="N41" s="32">
        <v>47</v>
      </c>
      <c r="O41" s="32">
        <v>27</v>
      </c>
      <c r="P41" s="32">
        <v>32</v>
      </c>
      <c r="Q41" s="32">
        <v>7</v>
      </c>
      <c r="R41" s="32">
        <v>14</v>
      </c>
      <c r="S41" s="32">
        <v>36</v>
      </c>
      <c r="T41" s="32">
        <v>22</v>
      </c>
      <c r="U41" s="33">
        <v>6</v>
      </c>
      <c r="V41" s="33">
        <v>11</v>
      </c>
      <c r="W41" s="33">
        <v>14</v>
      </c>
      <c r="X41" s="33">
        <v>18</v>
      </c>
      <c r="Y41" s="33">
        <v>4</v>
      </c>
      <c r="Z41" s="33">
        <v>20</v>
      </c>
      <c r="AA41" s="33">
        <v>18</v>
      </c>
      <c r="AB41" s="33"/>
      <c r="AC41" s="33"/>
      <c r="AD41" s="26">
        <f t="shared" si="2"/>
        <v>1456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479</v>
      </c>
      <c r="D42" s="32">
        <v>21</v>
      </c>
      <c r="E42" s="32">
        <v>67</v>
      </c>
      <c r="F42" s="32">
        <v>0</v>
      </c>
      <c r="G42" s="32">
        <v>1</v>
      </c>
      <c r="H42" s="32">
        <v>316</v>
      </c>
      <c r="I42" s="32">
        <v>27</v>
      </c>
      <c r="J42" s="32">
        <v>154</v>
      </c>
      <c r="K42" s="32">
        <v>20</v>
      </c>
      <c r="L42" s="32">
        <v>42</v>
      </c>
      <c r="M42" s="32">
        <v>1</v>
      </c>
      <c r="N42" s="32">
        <v>18</v>
      </c>
      <c r="O42" s="32">
        <v>29</v>
      </c>
      <c r="P42" s="32">
        <v>29</v>
      </c>
      <c r="Q42" s="32">
        <v>25</v>
      </c>
      <c r="R42" s="32">
        <v>42</v>
      </c>
      <c r="S42" s="32">
        <v>16</v>
      </c>
      <c r="T42" s="32">
        <v>5</v>
      </c>
      <c r="U42" s="33">
        <v>4</v>
      </c>
      <c r="V42" s="33">
        <v>26</v>
      </c>
      <c r="W42" s="33">
        <v>22</v>
      </c>
      <c r="X42" s="33">
        <v>11</v>
      </c>
      <c r="Y42" s="33">
        <v>33</v>
      </c>
      <c r="Z42" s="33">
        <v>20</v>
      </c>
      <c r="AA42" s="33">
        <v>5</v>
      </c>
      <c r="AB42" s="33"/>
      <c r="AC42" s="33"/>
      <c r="AD42" s="26">
        <f t="shared" si="2"/>
        <v>1413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165</v>
      </c>
      <c r="D43" s="32">
        <v>13</v>
      </c>
      <c r="E43" s="32">
        <v>113</v>
      </c>
      <c r="F43" s="32">
        <v>8</v>
      </c>
      <c r="G43" s="32">
        <v>0</v>
      </c>
      <c r="H43" s="32">
        <v>411</v>
      </c>
      <c r="I43" s="32">
        <v>40</v>
      </c>
      <c r="J43" s="32">
        <v>254</v>
      </c>
      <c r="K43" s="32">
        <v>40</v>
      </c>
      <c r="L43" s="32">
        <v>116</v>
      </c>
      <c r="M43" s="32">
        <v>50</v>
      </c>
      <c r="N43" s="32">
        <v>82</v>
      </c>
      <c r="O43" s="32">
        <v>39</v>
      </c>
      <c r="P43" s="32">
        <v>14</v>
      </c>
      <c r="Q43" s="32">
        <v>16</v>
      </c>
      <c r="R43" s="32">
        <v>84</v>
      </c>
      <c r="S43" s="32">
        <v>9</v>
      </c>
      <c r="T43" s="32">
        <v>40</v>
      </c>
      <c r="U43" s="33">
        <v>12</v>
      </c>
      <c r="V43" s="33">
        <v>36</v>
      </c>
      <c r="W43" s="33">
        <v>40</v>
      </c>
      <c r="X43" s="33">
        <v>21</v>
      </c>
      <c r="Y43" s="33">
        <v>30</v>
      </c>
      <c r="Z43" s="33">
        <v>33</v>
      </c>
      <c r="AA43" s="33">
        <v>30</v>
      </c>
      <c r="AB43" s="33"/>
      <c r="AC43" s="33"/>
      <c r="AD43" s="26">
        <f t="shared" si="2"/>
        <v>1696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1300</v>
      </c>
      <c r="D44" s="32">
        <v>430</v>
      </c>
      <c r="E44" s="32">
        <v>449</v>
      </c>
      <c r="F44" s="32">
        <v>314</v>
      </c>
      <c r="G44" s="32">
        <v>394</v>
      </c>
      <c r="H44" s="32">
        <v>1589</v>
      </c>
      <c r="I44" s="32">
        <v>48</v>
      </c>
      <c r="J44" s="32">
        <v>382</v>
      </c>
      <c r="K44" s="32">
        <v>293</v>
      </c>
      <c r="L44" s="32">
        <v>356</v>
      </c>
      <c r="M44" s="32">
        <v>213</v>
      </c>
      <c r="N44" s="32">
        <v>150</v>
      </c>
      <c r="O44" s="32">
        <v>308</v>
      </c>
      <c r="P44" s="32">
        <v>632</v>
      </c>
      <c r="Q44" s="32">
        <v>608</v>
      </c>
      <c r="R44" s="32">
        <v>3917</v>
      </c>
      <c r="S44" s="32">
        <v>1014</v>
      </c>
      <c r="T44" s="32">
        <v>8104</v>
      </c>
      <c r="U44" s="33">
        <v>5979</v>
      </c>
      <c r="V44" s="33">
        <v>4574</v>
      </c>
      <c r="W44" s="33">
        <v>11860</v>
      </c>
      <c r="X44" s="33">
        <v>6795</v>
      </c>
      <c r="Y44" s="33">
        <v>11663</v>
      </c>
      <c r="Z44" s="33">
        <v>9398</v>
      </c>
      <c r="AA44" s="33">
        <v>11042</v>
      </c>
      <c r="AB44" s="33"/>
      <c r="AC44" s="33"/>
      <c r="AD44" s="26">
        <f t="shared" si="2"/>
        <v>81812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55</v>
      </c>
      <c r="D45" s="32">
        <v>30</v>
      </c>
      <c r="E45" s="32">
        <v>31</v>
      </c>
      <c r="F45" s="32">
        <v>30</v>
      </c>
      <c r="G45" s="32">
        <v>31</v>
      </c>
      <c r="H45" s="32">
        <v>79</v>
      </c>
      <c r="I45" s="32">
        <v>0</v>
      </c>
      <c r="J45" s="32">
        <v>81</v>
      </c>
      <c r="K45" s="32">
        <v>55</v>
      </c>
      <c r="L45" s="32">
        <v>72</v>
      </c>
      <c r="M45" s="32">
        <v>10</v>
      </c>
      <c r="N45" s="32">
        <v>62</v>
      </c>
      <c r="O45" s="32">
        <v>4</v>
      </c>
      <c r="P45" s="32">
        <v>33</v>
      </c>
      <c r="Q45" s="32">
        <v>7</v>
      </c>
      <c r="R45" s="32">
        <v>49</v>
      </c>
      <c r="S45" s="32">
        <v>10</v>
      </c>
      <c r="T45" s="32">
        <v>61</v>
      </c>
      <c r="U45" s="33">
        <v>27</v>
      </c>
      <c r="V45" s="33">
        <v>12</v>
      </c>
      <c r="W45" s="33">
        <v>18</v>
      </c>
      <c r="X45" s="33">
        <v>7</v>
      </c>
      <c r="Y45" s="33">
        <v>71</v>
      </c>
      <c r="Z45" s="33">
        <v>31</v>
      </c>
      <c r="AA45" s="33">
        <v>26</v>
      </c>
      <c r="AB45" s="33"/>
      <c r="AC45" s="33"/>
      <c r="AD45" s="26">
        <f t="shared" si="2"/>
        <v>892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163</v>
      </c>
      <c r="D46" s="32">
        <v>151</v>
      </c>
      <c r="E46" s="32">
        <v>124</v>
      </c>
      <c r="F46" s="32">
        <v>134</v>
      </c>
      <c r="G46" s="32">
        <v>180</v>
      </c>
      <c r="H46" s="32">
        <v>476</v>
      </c>
      <c r="I46" s="32">
        <v>49</v>
      </c>
      <c r="J46" s="32">
        <v>2</v>
      </c>
      <c r="K46" s="32">
        <v>73</v>
      </c>
      <c r="L46" s="32">
        <v>75</v>
      </c>
      <c r="M46" s="32">
        <v>69</v>
      </c>
      <c r="N46" s="32">
        <v>49</v>
      </c>
      <c r="O46" s="32">
        <v>40</v>
      </c>
      <c r="P46" s="32">
        <v>113</v>
      </c>
      <c r="Q46" s="32">
        <v>26</v>
      </c>
      <c r="R46" s="32">
        <v>138</v>
      </c>
      <c r="S46" s="32">
        <v>18</v>
      </c>
      <c r="T46" s="32">
        <v>79</v>
      </c>
      <c r="U46" s="33">
        <v>94</v>
      </c>
      <c r="V46" s="33">
        <v>123</v>
      </c>
      <c r="W46" s="33">
        <v>219</v>
      </c>
      <c r="X46" s="33">
        <v>153</v>
      </c>
      <c r="Y46" s="33">
        <v>274</v>
      </c>
      <c r="Z46" s="33">
        <v>250</v>
      </c>
      <c r="AA46" s="33">
        <v>190</v>
      </c>
      <c r="AB46" s="33"/>
      <c r="AC46" s="33"/>
      <c r="AD46" s="26">
        <f t="shared" si="2"/>
        <v>3262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36</v>
      </c>
      <c r="D47" s="32">
        <v>50</v>
      </c>
      <c r="E47" s="32">
        <v>37</v>
      </c>
      <c r="F47" s="32">
        <v>7</v>
      </c>
      <c r="G47" s="32">
        <v>48</v>
      </c>
      <c r="H47" s="32">
        <v>339</v>
      </c>
      <c r="I47" s="32">
        <v>67</v>
      </c>
      <c r="J47" s="32">
        <v>118</v>
      </c>
      <c r="K47" s="32">
        <v>0</v>
      </c>
      <c r="L47" s="32">
        <v>19</v>
      </c>
      <c r="M47" s="32">
        <v>2</v>
      </c>
      <c r="N47" s="32">
        <v>30</v>
      </c>
      <c r="O47" s="32">
        <v>25</v>
      </c>
      <c r="P47" s="32">
        <v>27</v>
      </c>
      <c r="Q47" s="32">
        <v>2</v>
      </c>
      <c r="R47" s="32">
        <v>84</v>
      </c>
      <c r="S47" s="32">
        <v>12</v>
      </c>
      <c r="T47" s="32">
        <v>106</v>
      </c>
      <c r="U47" s="33">
        <v>52</v>
      </c>
      <c r="V47" s="33">
        <v>50</v>
      </c>
      <c r="W47" s="33">
        <v>103</v>
      </c>
      <c r="X47" s="33">
        <v>59</v>
      </c>
      <c r="Y47" s="33">
        <v>58</v>
      </c>
      <c r="Z47" s="33">
        <v>36</v>
      </c>
      <c r="AA47" s="33">
        <v>50</v>
      </c>
      <c r="AB47" s="33"/>
      <c r="AC47" s="33"/>
      <c r="AD47" s="26">
        <f t="shared" si="2"/>
        <v>1417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71</v>
      </c>
      <c r="D48" s="32">
        <v>42</v>
      </c>
      <c r="E48" s="32">
        <v>42</v>
      </c>
      <c r="F48" s="32">
        <v>41</v>
      </c>
      <c r="G48" s="32">
        <v>67</v>
      </c>
      <c r="H48" s="32">
        <v>311</v>
      </c>
      <c r="I48" s="32">
        <v>42</v>
      </c>
      <c r="J48" s="32">
        <v>69</v>
      </c>
      <c r="K48" s="32">
        <v>10</v>
      </c>
      <c r="L48" s="32">
        <v>0</v>
      </c>
      <c r="M48" s="32">
        <v>2</v>
      </c>
      <c r="N48" s="32">
        <v>13</v>
      </c>
      <c r="O48" s="32">
        <v>27</v>
      </c>
      <c r="P48" s="32">
        <v>34</v>
      </c>
      <c r="Q48" s="32">
        <v>3</v>
      </c>
      <c r="R48" s="32">
        <v>47</v>
      </c>
      <c r="S48" s="32">
        <v>11</v>
      </c>
      <c r="T48" s="32">
        <v>99</v>
      </c>
      <c r="U48" s="33">
        <v>52</v>
      </c>
      <c r="V48" s="33">
        <v>26</v>
      </c>
      <c r="W48" s="33">
        <v>42</v>
      </c>
      <c r="X48" s="33">
        <v>38</v>
      </c>
      <c r="Y48" s="33">
        <v>99</v>
      </c>
      <c r="Z48" s="33">
        <v>72</v>
      </c>
      <c r="AA48" s="33">
        <v>107</v>
      </c>
      <c r="AB48" s="33"/>
      <c r="AC48" s="33"/>
      <c r="AD48" s="26">
        <f t="shared" si="2"/>
        <v>1367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50</v>
      </c>
      <c r="D49" s="32">
        <v>29</v>
      </c>
      <c r="E49" s="32">
        <v>10</v>
      </c>
      <c r="F49" s="32">
        <v>21</v>
      </c>
      <c r="G49" s="32">
        <v>15</v>
      </c>
      <c r="H49" s="32">
        <v>259</v>
      </c>
      <c r="I49" s="32">
        <v>27</v>
      </c>
      <c r="J49" s="32">
        <v>92</v>
      </c>
      <c r="K49" s="32">
        <v>44</v>
      </c>
      <c r="L49" s="32">
        <v>5</v>
      </c>
      <c r="M49" s="32">
        <v>0</v>
      </c>
      <c r="N49" s="32">
        <v>5</v>
      </c>
      <c r="O49" s="32">
        <v>4</v>
      </c>
      <c r="P49" s="32">
        <v>31</v>
      </c>
      <c r="Q49" s="32">
        <v>4</v>
      </c>
      <c r="R49" s="32">
        <v>19</v>
      </c>
      <c r="S49" s="32">
        <v>8</v>
      </c>
      <c r="T49" s="32">
        <v>13</v>
      </c>
      <c r="U49" s="33">
        <v>17</v>
      </c>
      <c r="V49" s="33">
        <v>57</v>
      </c>
      <c r="W49" s="33">
        <v>10</v>
      </c>
      <c r="X49" s="33">
        <v>2</v>
      </c>
      <c r="Y49" s="33">
        <v>15</v>
      </c>
      <c r="Z49" s="33">
        <v>30</v>
      </c>
      <c r="AA49" s="33">
        <v>17</v>
      </c>
      <c r="AB49" s="33"/>
      <c r="AC49" s="33"/>
      <c r="AD49" s="26">
        <f t="shared" si="2"/>
        <v>784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35</v>
      </c>
      <c r="D50" s="32">
        <v>31</v>
      </c>
      <c r="E50" s="32">
        <v>29</v>
      </c>
      <c r="F50" s="32">
        <v>18</v>
      </c>
      <c r="G50" s="32">
        <v>40</v>
      </c>
      <c r="H50" s="32">
        <v>239</v>
      </c>
      <c r="I50" s="32">
        <v>50</v>
      </c>
      <c r="J50" s="32">
        <v>62</v>
      </c>
      <c r="K50" s="32">
        <v>24</v>
      </c>
      <c r="L50" s="32">
        <v>25</v>
      </c>
      <c r="M50" s="32">
        <v>4</v>
      </c>
      <c r="N50" s="32">
        <v>0</v>
      </c>
      <c r="O50" s="32">
        <v>4</v>
      </c>
      <c r="P50" s="32">
        <v>15</v>
      </c>
      <c r="Q50" s="32">
        <v>9</v>
      </c>
      <c r="R50" s="32">
        <v>75</v>
      </c>
      <c r="S50" s="32">
        <v>5</v>
      </c>
      <c r="T50" s="32">
        <v>38</v>
      </c>
      <c r="U50" s="33">
        <v>12</v>
      </c>
      <c r="V50" s="33">
        <v>53</v>
      </c>
      <c r="W50" s="33">
        <v>42</v>
      </c>
      <c r="X50" s="33">
        <v>16</v>
      </c>
      <c r="Y50" s="33">
        <v>19</v>
      </c>
      <c r="Z50" s="33">
        <v>27</v>
      </c>
      <c r="AA50" s="33">
        <v>59</v>
      </c>
      <c r="AB50" s="33"/>
      <c r="AC50" s="33"/>
      <c r="AD50" s="26">
        <f t="shared" si="2"/>
        <v>931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15</v>
      </c>
      <c r="D51" s="32">
        <v>18</v>
      </c>
      <c r="E51" s="32">
        <v>29</v>
      </c>
      <c r="F51" s="32">
        <v>38</v>
      </c>
      <c r="G51" s="32">
        <v>38</v>
      </c>
      <c r="H51" s="32">
        <v>275</v>
      </c>
      <c r="I51" s="32">
        <v>9</v>
      </c>
      <c r="J51" s="32">
        <v>35</v>
      </c>
      <c r="K51" s="32">
        <v>17</v>
      </c>
      <c r="L51" s="32">
        <v>47</v>
      </c>
      <c r="M51" s="32">
        <v>4</v>
      </c>
      <c r="N51" s="32">
        <v>2</v>
      </c>
      <c r="O51" s="32">
        <v>1</v>
      </c>
      <c r="P51" s="32">
        <v>61</v>
      </c>
      <c r="Q51" s="32">
        <v>99</v>
      </c>
      <c r="R51" s="32">
        <v>440</v>
      </c>
      <c r="S51" s="32">
        <v>73</v>
      </c>
      <c r="T51" s="32">
        <v>625</v>
      </c>
      <c r="U51" s="33">
        <v>554</v>
      </c>
      <c r="V51" s="33">
        <v>215</v>
      </c>
      <c r="W51" s="33">
        <v>397</v>
      </c>
      <c r="X51" s="33">
        <v>220</v>
      </c>
      <c r="Y51" s="33">
        <v>378</v>
      </c>
      <c r="Z51" s="33">
        <v>206</v>
      </c>
      <c r="AA51" s="33">
        <v>297</v>
      </c>
      <c r="AB51" s="33"/>
      <c r="AC51" s="33"/>
      <c r="AD51" s="26">
        <f t="shared" si="2"/>
        <v>4093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24</v>
      </c>
      <c r="D52" s="32">
        <v>21</v>
      </c>
      <c r="E52" s="32">
        <v>9</v>
      </c>
      <c r="F52" s="32">
        <v>18</v>
      </c>
      <c r="G52" s="32">
        <v>30</v>
      </c>
      <c r="H52" s="32">
        <v>396</v>
      </c>
      <c r="I52" s="32">
        <v>34</v>
      </c>
      <c r="J52" s="32">
        <v>133</v>
      </c>
      <c r="K52" s="32">
        <v>22</v>
      </c>
      <c r="L52" s="32">
        <v>35</v>
      </c>
      <c r="M52" s="32">
        <v>16</v>
      </c>
      <c r="N52" s="32">
        <v>18</v>
      </c>
      <c r="O52" s="32">
        <v>54</v>
      </c>
      <c r="P52" s="32">
        <v>1</v>
      </c>
      <c r="Q52" s="32">
        <v>165</v>
      </c>
      <c r="R52" s="32">
        <v>660</v>
      </c>
      <c r="S52" s="32">
        <v>200</v>
      </c>
      <c r="T52" s="32">
        <v>948</v>
      </c>
      <c r="U52" s="33">
        <v>465</v>
      </c>
      <c r="V52" s="33">
        <v>233</v>
      </c>
      <c r="W52" s="33">
        <v>405</v>
      </c>
      <c r="X52" s="33">
        <v>253</v>
      </c>
      <c r="Y52" s="33">
        <v>236</v>
      </c>
      <c r="Z52" s="33">
        <v>121</v>
      </c>
      <c r="AA52" s="33">
        <v>289</v>
      </c>
      <c r="AB52" s="33"/>
      <c r="AC52" s="33"/>
      <c r="AD52" s="26">
        <f t="shared" si="2"/>
        <v>4786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10</v>
      </c>
      <c r="D53" s="32">
        <v>30</v>
      </c>
      <c r="E53" s="32">
        <v>11</v>
      </c>
      <c r="F53" s="32">
        <v>28</v>
      </c>
      <c r="G53" s="32">
        <v>15</v>
      </c>
      <c r="H53" s="32">
        <v>572</v>
      </c>
      <c r="I53" s="32">
        <v>2</v>
      </c>
      <c r="J53" s="32">
        <v>92</v>
      </c>
      <c r="K53" s="32">
        <v>1</v>
      </c>
      <c r="L53" s="32">
        <v>7</v>
      </c>
      <c r="M53" s="32">
        <v>8</v>
      </c>
      <c r="N53" s="32">
        <v>8</v>
      </c>
      <c r="O53" s="32">
        <v>170</v>
      </c>
      <c r="P53" s="32">
        <v>255</v>
      </c>
      <c r="Q53" s="32">
        <v>3</v>
      </c>
      <c r="R53" s="32">
        <v>13</v>
      </c>
      <c r="S53" s="32">
        <v>38</v>
      </c>
      <c r="T53" s="32">
        <v>143</v>
      </c>
      <c r="U53" s="33">
        <v>53</v>
      </c>
      <c r="V53" s="33">
        <v>13</v>
      </c>
      <c r="W53" s="33">
        <v>113</v>
      </c>
      <c r="X53" s="33">
        <v>94</v>
      </c>
      <c r="Y53" s="33">
        <v>52</v>
      </c>
      <c r="Z53" s="33">
        <v>94</v>
      </c>
      <c r="AA53" s="33">
        <v>85</v>
      </c>
      <c r="AB53" s="33"/>
      <c r="AC53" s="33"/>
      <c r="AD53" s="26">
        <f t="shared" si="2"/>
        <v>1910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37</v>
      </c>
      <c r="D54" s="32">
        <v>49</v>
      </c>
      <c r="E54" s="32">
        <v>21</v>
      </c>
      <c r="F54" s="32">
        <v>24</v>
      </c>
      <c r="G54" s="32">
        <v>120</v>
      </c>
      <c r="H54" s="32">
        <v>3862</v>
      </c>
      <c r="I54" s="32">
        <v>57</v>
      </c>
      <c r="J54" s="32">
        <v>181</v>
      </c>
      <c r="K54" s="32">
        <v>66</v>
      </c>
      <c r="L54" s="32">
        <v>76</v>
      </c>
      <c r="M54" s="32">
        <v>11</v>
      </c>
      <c r="N54" s="32">
        <v>88</v>
      </c>
      <c r="O54" s="32">
        <v>652</v>
      </c>
      <c r="P54" s="32">
        <v>872</v>
      </c>
      <c r="Q54" s="32">
        <v>16</v>
      </c>
      <c r="R54" s="32">
        <v>21</v>
      </c>
      <c r="S54" s="32">
        <v>91</v>
      </c>
      <c r="T54" s="32">
        <v>664</v>
      </c>
      <c r="U54" s="33">
        <v>416</v>
      </c>
      <c r="V54" s="33">
        <v>249</v>
      </c>
      <c r="W54" s="33">
        <v>900</v>
      </c>
      <c r="X54" s="33">
        <v>655</v>
      </c>
      <c r="Y54" s="33">
        <v>883</v>
      </c>
      <c r="Z54" s="33">
        <v>920</v>
      </c>
      <c r="AA54" s="33">
        <v>772</v>
      </c>
      <c r="AB54" s="33"/>
      <c r="AC54" s="33"/>
      <c r="AD54" s="26">
        <f t="shared" si="2"/>
        <v>11703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26</v>
      </c>
      <c r="D55" s="32">
        <v>9</v>
      </c>
      <c r="E55" s="32">
        <v>14</v>
      </c>
      <c r="F55" s="32">
        <v>28</v>
      </c>
      <c r="G55" s="32">
        <v>17</v>
      </c>
      <c r="H55" s="32">
        <v>1370</v>
      </c>
      <c r="I55" s="32">
        <v>18</v>
      </c>
      <c r="J55" s="32">
        <v>13</v>
      </c>
      <c r="K55" s="32">
        <v>20</v>
      </c>
      <c r="L55" s="32">
        <v>50</v>
      </c>
      <c r="M55" s="32">
        <v>3</v>
      </c>
      <c r="N55" s="32">
        <v>11</v>
      </c>
      <c r="O55" s="32">
        <v>185</v>
      </c>
      <c r="P55" s="32">
        <v>442</v>
      </c>
      <c r="Q55" s="32">
        <v>9</v>
      </c>
      <c r="R55" s="32">
        <v>107</v>
      </c>
      <c r="S55" s="32">
        <v>0</v>
      </c>
      <c r="T55" s="32">
        <v>105</v>
      </c>
      <c r="U55" s="32">
        <v>71</v>
      </c>
      <c r="V55" s="32">
        <v>15</v>
      </c>
      <c r="W55" s="32">
        <v>188</v>
      </c>
      <c r="X55" s="32">
        <v>59</v>
      </c>
      <c r="Y55" s="32">
        <v>112</v>
      </c>
      <c r="Z55" s="32">
        <v>174</v>
      </c>
      <c r="AA55" s="32">
        <v>134</v>
      </c>
      <c r="AB55" s="32"/>
      <c r="AC55" s="33"/>
      <c r="AD55" s="26">
        <f t="shared" si="2"/>
        <v>3180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37</v>
      </c>
      <c r="D56" s="32">
        <v>47</v>
      </c>
      <c r="E56" s="32">
        <v>14</v>
      </c>
      <c r="F56" s="32">
        <v>30</v>
      </c>
      <c r="G56" s="32">
        <v>44</v>
      </c>
      <c r="H56" s="32">
        <v>8462</v>
      </c>
      <c r="I56" s="32">
        <v>99</v>
      </c>
      <c r="J56" s="32">
        <v>90</v>
      </c>
      <c r="K56" s="32">
        <v>96</v>
      </c>
      <c r="L56" s="32">
        <v>147</v>
      </c>
      <c r="M56" s="32">
        <v>33</v>
      </c>
      <c r="N56" s="32">
        <v>29</v>
      </c>
      <c r="O56" s="32">
        <v>1342</v>
      </c>
      <c r="P56" s="32">
        <v>1326</v>
      </c>
      <c r="Q56" s="32">
        <v>110</v>
      </c>
      <c r="R56" s="32">
        <v>583</v>
      </c>
      <c r="S56" s="32">
        <v>102</v>
      </c>
      <c r="T56" s="32">
        <v>21</v>
      </c>
      <c r="U56" s="33">
        <v>389</v>
      </c>
      <c r="V56" s="33">
        <v>176</v>
      </c>
      <c r="W56" s="33">
        <v>444</v>
      </c>
      <c r="X56" s="33">
        <v>323</v>
      </c>
      <c r="Y56" s="33">
        <v>369</v>
      </c>
      <c r="Z56" s="33">
        <v>353</v>
      </c>
      <c r="AA56" s="33">
        <v>378</v>
      </c>
      <c r="AB56" s="33"/>
      <c r="AC56" s="33"/>
      <c r="AD56" s="26">
        <f t="shared" si="2"/>
        <v>15044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8</v>
      </c>
      <c r="D57" s="32">
        <v>27</v>
      </c>
      <c r="E57" s="32">
        <v>2</v>
      </c>
      <c r="F57" s="32">
        <v>11</v>
      </c>
      <c r="G57" s="32">
        <v>43</v>
      </c>
      <c r="H57" s="32">
        <v>6093</v>
      </c>
      <c r="I57" s="32">
        <v>69</v>
      </c>
      <c r="J57" s="32">
        <v>194</v>
      </c>
      <c r="K57" s="32">
        <v>54</v>
      </c>
      <c r="L57" s="32">
        <v>48</v>
      </c>
      <c r="M57" s="32">
        <v>47</v>
      </c>
      <c r="N57" s="32">
        <v>33</v>
      </c>
      <c r="O57" s="32">
        <v>1126</v>
      </c>
      <c r="P57" s="32">
        <v>1131</v>
      </c>
      <c r="Q57" s="32">
        <v>45</v>
      </c>
      <c r="R57" s="32">
        <v>325</v>
      </c>
      <c r="S57" s="32">
        <v>69</v>
      </c>
      <c r="T57" s="32">
        <v>384</v>
      </c>
      <c r="U57" s="33">
        <v>17</v>
      </c>
      <c r="V57" s="33">
        <v>52</v>
      </c>
      <c r="W57" s="33">
        <v>278</v>
      </c>
      <c r="X57" s="33">
        <v>149</v>
      </c>
      <c r="Y57" s="33">
        <v>146</v>
      </c>
      <c r="Z57" s="33">
        <v>166</v>
      </c>
      <c r="AA57" s="33">
        <v>238</v>
      </c>
      <c r="AB57" s="33"/>
      <c r="AC57" s="33"/>
      <c r="AD57" s="26">
        <f t="shared" si="2"/>
        <v>10755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28</v>
      </c>
      <c r="D58" s="32">
        <v>2</v>
      </c>
      <c r="E58" s="32">
        <v>9</v>
      </c>
      <c r="F58" s="32">
        <v>17</v>
      </c>
      <c r="G58" s="32">
        <v>21</v>
      </c>
      <c r="H58" s="32">
        <v>4629</v>
      </c>
      <c r="I58" s="32">
        <v>38</v>
      </c>
      <c r="J58" s="32">
        <v>195</v>
      </c>
      <c r="K58" s="32">
        <v>43</v>
      </c>
      <c r="L58" s="32">
        <v>26</v>
      </c>
      <c r="M58" s="32">
        <v>56</v>
      </c>
      <c r="N58" s="32">
        <v>78</v>
      </c>
      <c r="O58" s="32">
        <v>475</v>
      </c>
      <c r="P58" s="32">
        <v>432</v>
      </c>
      <c r="Q58" s="32">
        <v>13</v>
      </c>
      <c r="R58" s="32">
        <v>278</v>
      </c>
      <c r="S58" s="32">
        <v>29</v>
      </c>
      <c r="T58" s="32">
        <v>137</v>
      </c>
      <c r="U58" s="33">
        <v>33</v>
      </c>
      <c r="V58" s="33">
        <v>4</v>
      </c>
      <c r="W58" s="33">
        <v>205</v>
      </c>
      <c r="X58" s="33">
        <v>115</v>
      </c>
      <c r="Y58" s="33">
        <v>113</v>
      </c>
      <c r="Z58" s="33">
        <v>114</v>
      </c>
      <c r="AA58" s="33">
        <v>101</v>
      </c>
      <c r="AB58" s="33"/>
      <c r="AC58" s="33"/>
      <c r="AD58" s="26">
        <f t="shared" si="2"/>
        <v>7191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30</v>
      </c>
      <c r="D59" s="32">
        <v>68</v>
      </c>
      <c r="E59" s="32">
        <v>14</v>
      </c>
      <c r="F59" s="32">
        <v>51</v>
      </c>
      <c r="G59" s="32">
        <v>26</v>
      </c>
      <c r="H59" s="32">
        <v>10637</v>
      </c>
      <c r="I59" s="32">
        <v>30</v>
      </c>
      <c r="J59" s="32">
        <v>268</v>
      </c>
      <c r="K59" s="32">
        <v>166</v>
      </c>
      <c r="L59" s="32">
        <v>79</v>
      </c>
      <c r="M59" s="32">
        <v>15</v>
      </c>
      <c r="N59" s="32">
        <v>27</v>
      </c>
      <c r="O59" s="32">
        <v>1121</v>
      </c>
      <c r="P59" s="32">
        <v>894</v>
      </c>
      <c r="Q59" s="32">
        <v>111</v>
      </c>
      <c r="R59" s="32">
        <v>831</v>
      </c>
      <c r="S59" s="32">
        <v>158</v>
      </c>
      <c r="T59" s="32">
        <v>384</v>
      </c>
      <c r="U59" s="33">
        <v>345</v>
      </c>
      <c r="V59" s="33">
        <v>221</v>
      </c>
      <c r="W59" s="33">
        <v>29</v>
      </c>
      <c r="X59" s="33">
        <v>127</v>
      </c>
      <c r="Y59" s="33">
        <v>388</v>
      </c>
      <c r="Z59" s="33">
        <v>511</v>
      </c>
      <c r="AA59" s="33">
        <v>457</v>
      </c>
      <c r="AB59" s="33"/>
      <c r="AC59" s="33"/>
      <c r="AD59" s="26">
        <f t="shared" si="2"/>
        <v>16988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21</v>
      </c>
      <c r="D60" s="32">
        <v>5</v>
      </c>
      <c r="E60" s="32">
        <v>8</v>
      </c>
      <c r="F60" s="32">
        <v>14</v>
      </c>
      <c r="G60" s="32">
        <v>15</v>
      </c>
      <c r="H60" s="32">
        <v>6301</v>
      </c>
      <c r="I60" s="32">
        <v>12</v>
      </c>
      <c r="J60" s="32">
        <v>226</v>
      </c>
      <c r="K60" s="32">
        <v>24</v>
      </c>
      <c r="L60" s="32">
        <v>61</v>
      </c>
      <c r="M60" s="32">
        <v>2</v>
      </c>
      <c r="N60" s="32">
        <v>20</v>
      </c>
      <c r="O60" s="32">
        <v>686</v>
      </c>
      <c r="P60" s="32">
        <v>499</v>
      </c>
      <c r="Q60" s="32">
        <v>108</v>
      </c>
      <c r="R60" s="32">
        <v>577</v>
      </c>
      <c r="S60" s="32">
        <v>48</v>
      </c>
      <c r="T60" s="32">
        <v>263</v>
      </c>
      <c r="U60" s="33">
        <v>124</v>
      </c>
      <c r="V60" s="33">
        <v>119</v>
      </c>
      <c r="W60" s="33">
        <v>80</v>
      </c>
      <c r="X60" s="33">
        <v>10</v>
      </c>
      <c r="Y60" s="33">
        <v>91</v>
      </c>
      <c r="Z60" s="33">
        <v>273</v>
      </c>
      <c r="AA60" s="33">
        <v>213</v>
      </c>
      <c r="AB60" s="33"/>
      <c r="AC60" s="33"/>
      <c r="AD60" s="26">
        <f t="shared" si="2"/>
        <v>9800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33</v>
      </c>
      <c r="D61" s="32">
        <v>33</v>
      </c>
      <c r="E61" s="32">
        <v>1</v>
      </c>
      <c r="F61" s="32">
        <v>34</v>
      </c>
      <c r="G61" s="32">
        <v>53</v>
      </c>
      <c r="H61" s="32">
        <v>11645</v>
      </c>
      <c r="I61" s="32">
        <v>81</v>
      </c>
      <c r="J61" s="32">
        <v>412</v>
      </c>
      <c r="K61" s="32">
        <v>91</v>
      </c>
      <c r="L61" s="32">
        <v>113</v>
      </c>
      <c r="M61" s="32">
        <v>3</v>
      </c>
      <c r="N61" s="32">
        <v>24</v>
      </c>
      <c r="O61" s="32">
        <v>1134</v>
      </c>
      <c r="P61" s="32">
        <v>769</v>
      </c>
      <c r="Q61" s="32">
        <v>68</v>
      </c>
      <c r="R61" s="32">
        <v>1002</v>
      </c>
      <c r="S61" s="32">
        <v>90</v>
      </c>
      <c r="T61" s="32">
        <v>320</v>
      </c>
      <c r="U61" s="33">
        <v>171</v>
      </c>
      <c r="V61" s="33">
        <v>119</v>
      </c>
      <c r="W61" s="33">
        <v>498</v>
      </c>
      <c r="X61" s="33">
        <v>107</v>
      </c>
      <c r="Y61" s="33">
        <v>28</v>
      </c>
      <c r="Z61" s="33">
        <v>424</v>
      </c>
      <c r="AA61" s="33">
        <v>302</v>
      </c>
      <c r="AB61" s="33"/>
      <c r="AC61" s="33"/>
      <c r="AD61" s="26">
        <f t="shared" si="2"/>
        <v>17555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8</v>
      </c>
      <c r="D62" s="32">
        <v>6</v>
      </c>
      <c r="E62" s="32">
        <v>10</v>
      </c>
      <c r="F62" s="32">
        <v>29</v>
      </c>
      <c r="G62" s="32">
        <v>47</v>
      </c>
      <c r="H62" s="32">
        <v>9432</v>
      </c>
      <c r="I62" s="32">
        <v>96</v>
      </c>
      <c r="J62" s="32">
        <v>318</v>
      </c>
      <c r="K62" s="32">
        <v>38</v>
      </c>
      <c r="L62" s="32">
        <v>51</v>
      </c>
      <c r="M62" s="32">
        <v>33</v>
      </c>
      <c r="N62" s="32">
        <v>42</v>
      </c>
      <c r="O62" s="32">
        <v>560</v>
      </c>
      <c r="P62" s="32">
        <v>362</v>
      </c>
      <c r="Q62" s="32">
        <v>82</v>
      </c>
      <c r="R62" s="32">
        <v>841</v>
      </c>
      <c r="S62" s="32">
        <v>168</v>
      </c>
      <c r="T62" s="32">
        <v>359</v>
      </c>
      <c r="U62" s="33">
        <v>122</v>
      </c>
      <c r="V62" s="33">
        <v>120</v>
      </c>
      <c r="W62" s="33">
        <v>646</v>
      </c>
      <c r="X62" s="33">
        <v>248</v>
      </c>
      <c r="Y62" s="33">
        <v>424</v>
      </c>
      <c r="Z62" s="33">
        <v>29</v>
      </c>
      <c r="AA62" s="33">
        <v>239</v>
      </c>
      <c r="AB62" s="33"/>
      <c r="AC62" s="33"/>
      <c r="AD62" s="26">
        <f t="shared" si="2"/>
        <v>14310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18</v>
      </c>
      <c r="D63" s="32">
        <v>10</v>
      </c>
      <c r="E63" s="32">
        <v>19</v>
      </c>
      <c r="F63" s="32">
        <v>18</v>
      </c>
      <c r="G63" s="32">
        <v>81</v>
      </c>
      <c r="H63" s="32">
        <v>14805</v>
      </c>
      <c r="I63" s="32">
        <v>55</v>
      </c>
      <c r="J63" s="32">
        <v>302</v>
      </c>
      <c r="K63" s="32">
        <v>125</v>
      </c>
      <c r="L63" s="32">
        <v>188</v>
      </c>
      <c r="M63" s="32">
        <v>17</v>
      </c>
      <c r="N63" s="32">
        <v>43</v>
      </c>
      <c r="O63" s="32">
        <v>894</v>
      </c>
      <c r="P63" s="32">
        <v>540</v>
      </c>
      <c r="Q63" s="32">
        <v>131</v>
      </c>
      <c r="R63" s="32">
        <v>679</v>
      </c>
      <c r="S63" s="32">
        <v>95</v>
      </c>
      <c r="T63" s="32">
        <v>321</v>
      </c>
      <c r="U63" s="33">
        <v>209</v>
      </c>
      <c r="V63" s="33">
        <v>129</v>
      </c>
      <c r="W63" s="33">
        <v>578</v>
      </c>
      <c r="X63" s="33">
        <v>295</v>
      </c>
      <c r="Y63" s="33">
        <v>320</v>
      </c>
      <c r="Z63" s="33">
        <v>363</v>
      </c>
      <c r="AA63" s="33">
        <v>16</v>
      </c>
      <c r="AB63" s="33"/>
      <c r="AC63" s="33"/>
      <c r="AD63" s="26">
        <f t="shared" si="2"/>
        <v>20251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2988</v>
      </c>
      <c r="D66" s="27">
        <f t="shared" ref="D66:AC66" si="3">SUM(D39:D65)</f>
        <v>1143</v>
      </c>
      <c r="E66" s="27">
        <f t="shared" si="3"/>
        <v>1337</v>
      </c>
      <c r="F66" s="27">
        <f t="shared" si="3"/>
        <v>1383</v>
      </c>
      <c r="G66" s="27">
        <f t="shared" si="3"/>
        <v>1498</v>
      </c>
      <c r="H66" s="27">
        <f t="shared" si="3"/>
        <v>84864</v>
      </c>
      <c r="I66" s="27">
        <f t="shared" si="3"/>
        <v>1065</v>
      </c>
      <c r="J66" s="27">
        <f t="shared" si="3"/>
        <v>4291</v>
      </c>
      <c r="K66" s="27">
        <f t="shared" si="3"/>
        <v>1453</v>
      </c>
      <c r="L66" s="27">
        <f t="shared" si="3"/>
        <v>1872</v>
      </c>
      <c r="M66" s="27">
        <f t="shared" si="3"/>
        <v>674</v>
      </c>
      <c r="N66" s="27">
        <f t="shared" si="3"/>
        <v>958</v>
      </c>
      <c r="O66" s="27">
        <f t="shared" si="3"/>
        <v>8973</v>
      </c>
      <c r="P66" s="27">
        <f t="shared" si="3"/>
        <v>8573</v>
      </c>
      <c r="Q66" s="27">
        <f t="shared" si="3"/>
        <v>1698</v>
      </c>
      <c r="R66" s="27">
        <f t="shared" si="3"/>
        <v>10899</v>
      </c>
      <c r="S66" s="27">
        <f t="shared" si="3"/>
        <v>2343</v>
      </c>
      <c r="T66" s="27">
        <f t="shared" si="3"/>
        <v>13314</v>
      </c>
      <c r="U66" s="27">
        <f t="shared" si="3"/>
        <v>9256</v>
      </c>
      <c r="V66" s="27">
        <f t="shared" si="3"/>
        <v>6663</v>
      </c>
      <c r="W66" s="27">
        <f t="shared" si="3"/>
        <v>17214</v>
      </c>
      <c r="X66" s="27">
        <f t="shared" si="3"/>
        <v>9805</v>
      </c>
      <c r="Y66" s="27">
        <f t="shared" si="3"/>
        <v>15835</v>
      </c>
      <c r="Z66" s="27">
        <f t="shared" si="3"/>
        <v>13688</v>
      </c>
      <c r="AA66" s="27">
        <f t="shared" si="3"/>
        <v>15083</v>
      </c>
      <c r="AB66" s="27">
        <f t="shared" si="3"/>
        <v>0</v>
      </c>
      <c r="AC66" s="27">
        <f t="shared" si="3"/>
        <v>0</v>
      </c>
      <c r="AD66" s="27">
        <f t="shared" si="2"/>
        <v>236870</v>
      </c>
    </row>
    <row r="69" spans="2:59" x14ac:dyDescent="0.3">
      <c r="B69" s="3" t="str">
        <f>+B37</f>
        <v>01 al 31 mayo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4</v>
      </c>
      <c r="E71" s="32">
        <v>15</v>
      </c>
      <c r="F71" s="32">
        <v>2</v>
      </c>
      <c r="G71" s="32">
        <v>21</v>
      </c>
      <c r="H71" s="32">
        <v>414</v>
      </c>
      <c r="I71" s="32">
        <v>8</v>
      </c>
      <c r="J71" s="32">
        <v>12</v>
      </c>
      <c r="K71" s="32">
        <v>32</v>
      </c>
      <c r="L71" s="32">
        <v>26</v>
      </c>
      <c r="M71" s="32">
        <v>24</v>
      </c>
      <c r="N71" s="32">
        <v>27</v>
      </c>
      <c r="O71" s="32">
        <v>80</v>
      </c>
      <c r="P71" s="32">
        <v>5</v>
      </c>
      <c r="Q71" s="32">
        <v>1</v>
      </c>
      <c r="R71" s="32">
        <v>3</v>
      </c>
      <c r="S71" s="32">
        <v>21</v>
      </c>
      <c r="T71" s="32">
        <v>6</v>
      </c>
      <c r="U71" s="33">
        <v>3</v>
      </c>
      <c r="V71" s="33">
        <v>8</v>
      </c>
      <c r="W71" s="33">
        <v>13</v>
      </c>
      <c r="X71" s="33">
        <v>2</v>
      </c>
      <c r="Y71" s="33">
        <v>17</v>
      </c>
      <c r="Z71" s="33">
        <v>1</v>
      </c>
      <c r="AA71" s="33">
        <v>1</v>
      </c>
      <c r="AB71" s="33"/>
      <c r="AC71" s="33"/>
      <c r="AD71" s="26">
        <f>SUM(C71:AC71)</f>
        <v>747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2</v>
      </c>
      <c r="D72" s="32">
        <v>2</v>
      </c>
      <c r="E72" s="32">
        <v>2</v>
      </c>
      <c r="F72" s="32">
        <v>0</v>
      </c>
      <c r="G72" s="32">
        <v>6</v>
      </c>
      <c r="H72" s="32">
        <v>132</v>
      </c>
      <c r="I72" s="32">
        <v>51</v>
      </c>
      <c r="J72" s="32">
        <v>4</v>
      </c>
      <c r="K72" s="32">
        <v>27</v>
      </c>
      <c r="L72" s="32">
        <v>27</v>
      </c>
      <c r="M72" s="32">
        <v>17</v>
      </c>
      <c r="N72" s="32">
        <v>61</v>
      </c>
      <c r="O72" s="32">
        <v>29</v>
      </c>
      <c r="P72" s="32">
        <v>28</v>
      </c>
      <c r="Q72" s="32">
        <v>0</v>
      </c>
      <c r="R72" s="32">
        <v>9</v>
      </c>
      <c r="S72" s="32">
        <v>1</v>
      </c>
      <c r="T72" s="32">
        <v>16</v>
      </c>
      <c r="U72" s="33">
        <v>1</v>
      </c>
      <c r="V72" s="33">
        <v>8</v>
      </c>
      <c r="W72" s="33">
        <v>3</v>
      </c>
      <c r="X72" s="33">
        <v>5</v>
      </c>
      <c r="Y72" s="33">
        <v>1</v>
      </c>
      <c r="Z72" s="33">
        <v>2</v>
      </c>
      <c r="AA72" s="33">
        <v>8</v>
      </c>
      <c r="AB72" s="33"/>
      <c r="AC72" s="33"/>
      <c r="AD72" s="26">
        <f t="shared" ref="AD72:AD97" si="4">SUM(C72:AC72)</f>
        <v>442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19</v>
      </c>
      <c r="D73" s="32">
        <v>1</v>
      </c>
      <c r="E73" s="32">
        <v>0</v>
      </c>
      <c r="F73" s="32">
        <v>5</v>
      </c>
      <c r="G73" s="32">
        <v>17</v>
      </c>
      <c r="H73" s="32">
        <v>101</v>
      </c>
      <c r="I73" s="32">
        <v>15</v>
      </c>
      <c r="J73" s="32">
        <v>11</v>
      </c>
      <c r="K73" s="32">
        <v>18</v>
      </c>
      <c r="L73" s="32">
        <v>12</v>
      </c>
      <c r="M73" s="32">
        <v>15</v>
      </c>
      <c r="N73" s="32">
        <v>44</v>
      </c>
      <c r="O73" s="32">
        <v>50</v>
      </c>
      <c r="P73" s="32">
        <v>1</v>
      </c>
      <c r="Q73" s="32">
        <v>1</v>
      </c>
      <c r="R73" s="32">
        <v>0</v>
      </c>
      <c r="S73" s="32">
        <v>1</v>
      </c>
      <c r="T73" s="32">
        <v>4</v>
      </c>
      <c r="U73" s="33">
        <v>0</v>
      </c>
      <c r="V73" s="33">
        <v>3</v>
      </c>
      <c r="W73" s="33">
        <v>17</v>
      </c>
      <c r="X73" s="33">
        <v>2</v>
      </c>
      <c r="Y73" s="33">
        <v>0</v>
      </c>
      <c r="Z73" s="33">
        <v>2</v>
      </c>
      <c r="AA73" s="33">
        <v>7</v>
      </c>
      <c r="AB73" s="33"/>
      <c r="AC73" s="33"/>
      <c r="AD73" s="26">
        <f t="shared" si="4"/>
        <v>346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1</v>
      </c>
      <c r="D74" s="32">
        <v>0</v>
      </c>
      <c r="E74" s="32">
        <v>3</v>
      </c>
      <c r="F74" s="32">
        <v>0</v>
      </c>
      <c r="G74" s="32">
        <v>13</v>
      </c>
      <c r="H74" s="32">
        <v>61</v>
      </c>
      <c r="I74" s="32">
        <v>7</v>
      </c>
      <c r="J74" s="32">
        <v>8</v>
      </c>
      <c r="K74" s="32">
        <v>11</v>
      </c>
      <c r="L74" s="32">
        <v>27</v>
      </c>
      <c r="M74" s="32">
        <v>3</v>
      </c>
      <c r="N74" s="32">
        <v>32</v>
      </c>
      <c r="O74" s="32">
        <v>8</v>
      </c>
      <c r="P74" s="32">
        <v>3</v>
      </c>
      <c r="Q74" s="32">
        <v>0</v>
      </c>
      <c r="R74" s="32">
        <v>1</v>
      </c>
      <c r="S74" s="32">
        <v>17</v>
      </c>
      <c r="T74" s="32">
        <v>24</v>
      </c>
      <c r="U74" s="33">
        <v>31</v>
      </c>
      <c r="V74" s="33">
        <v>1</v>
      </c>
      <c r="W74" s="33">
        <v>4</v>
      </c>
      <c r="X74" s="33">
        <v>1</v>
      </c>
      <c r="Y74" s="33">
        <v>2</v>
      </c>
      <c r="Z74" s="33">
        <v>1</v>
      </c>
      <c r="AA74" s="33">
        <v>5</v>
      </c>
      <c r="AB74" s="33"/>
      <c r="AC74" s="33"/>
      <c r="AD74" s="26">
        <f t="shared" si="4"/>
        <v>264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41</v>
      </c>
      <c r="D75" s="32">
        <v>15</v>
      </c>
      <c r="E75" s="32">
        <v>6</v>
      </c>
      <c r="F75" s="32">
        <v>0</v>
      </c>
      <c r="G75" s="32">
        <v>0</v>
      </c>
      <c r="H75" s="32">
        <v>146</v>
      </c>
      <c r="I75" s="32">
        <v>5</v>
      </c>
      <c r="J75" s="32">
        <v>15</v>
      </c>
      <c r="K75" s="32">
        <v>42</v>
      </c>
      <c r="L75" s="32">
        <v>26</v>
      </c>
      <c r="M75" s="32">
        <v>30</v>
      </c>
      <c r="N75" s="32">
        <v>30</v>
      </c>
      <c r="O75" s="32">
        <v>34</v>
      </c>
      <c r="P75" s="32">
        <v>2</v>
      </c>
      <c r="Q75" s="32">
        <v>11</v>
      </c>
      <c r="R75" s="32">
        <v>14</v>
      </c>
      <c r="S75" s="32">
        <v>2</v>
      </c>
      <c r="T75" s="32">
        <v>15</v>
      </c>
      <c r="U75" s="33">
        <v>3</v>
      </c>
      <c r="V75" s="33">
        <v>1</v>
      </c>
      <c r="W75" s="33">
        <v>10</v>
      </c>
      <c r="X75" s="33">
        <v>4</v>
      </c>
      <c r="Y75" s="33">
        <v>9</v>
      </c>
      <c r="Z75" s="33">
        <v>10</v>
      </c>
      <c r="AA75" s="33">
        <v>21</v>
      </c>
      <c r="AB75" s="33"/>
      <c r="AC75" s="33"/>
      <c r="AD75" s="26">
        <f t="shared" si="4"/>
        <v>492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359</v>
      </c>
      <c r="D76" s="32">
        <v>126</v>
      </c>
      <c r="E76" s="32">
        <v>139</v>
      </c>
      <c r="F76" s="32">
        <v>27</v>
      </c>
      <c r="G76" s="32">
        <v>157</v>
      </c>
      <c r="H76" s="32">
        <v>239</v>
      </c>
      <c r="I76" s="32">
        <v>9</v>
      </c>
      <c r="J76" s="32">
        <v>42</v>
      </c>
      <c r="K76" s="32">
        <v>205</v>
      </c>
      <c r="L76" s="32">
        <v>100</v>
      </c>
      <c r="M76" s="32">
        <v>92</v>
      </c>
      <c r="N76" s="32">
        <v>144</v>
      </c>
      <c r="O76" s="32">
        <v>94</v>
      </c>
      <c r="P76" s="32">
        <v>150</v>
      </c>
      <c r="Q76" s="32">
        <v>73</v>
      </c>
      <c r="R76" s="32">
        <v>546</v>
      </c>
      <c r="S76" s="32">
        <v>120</v>
      </c>
      <c r="T76" s="32">
        <v>1025</v>
      </c>
      <c r="U76" s="33">
        <v>948</v>
      </c>
      <c r="V76" s="33">
        <v>652</v>
      </c>
      <c r="W76" s="33">
        <v>2248</v>
      </c>
      <c r="X76" s="33">
        <v>1182</v>
      </c>
      <c r="Y76" s="33">
        <v>1763</v>
      </c>
      <c r="Z76" s="33">
        <v>1441</v>
      </c>
      <c r="AA76" s="33">
        <v>1774</v>
      </c>
      <c r="AB76" s="33"/>
      <c r="AC76" s="33"/>
      <c r="AD76" s="26">
        <f t="shared" si="4"/>
        <v>13655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3</v>
      </c>
      <c r="D77" s="32">
        <v>40</v>
      </c>
      <c r="E77" s="32">
        <v>14</v>
      </c>
      <c r="F77" s="32">
        <v>9</v>
      </c>
      <c r="G77" s="32">
        <v>19</v>
      </c>
      <c r="H77" s="32">
        <v>13</v>
      </c>
      <c r="I77" s="32">
        <v>0</v>
      </c>
      <c r="J77" s="32">
        <v>7</v>
      </c>
      <c r="K77" s="32">
        <v>11</v>
      </c>
      <c r="L77" s="32">
        <v>10</v>
      </c>
      <c r="M77" s="32">
        <v>26</v>
      </c>
      <c r="N77" s="32">
        <v>43</v>
      </c>
      <c r="O77" s="32">
        <v>0</v>
      </c>
      <c r="P77" s="32">
        <v>0</v>
      </c>
      <c r="Q77" s="32">
        <v>0</v>
      </c>
      <c r="R77" s="32">
        <v>26</v>
      </c>
      <c r="S77" s="32">
        <v>3</v>
      </c>
      <c r="T77" s="32">
        <v>6</v>
      </c>
      <c r="U77" s="33">
        <v>13</v>
      </c>
      <c r="V77" s="33">
        <v>1</v>
      </c>
      <c r="W77" s="33">
        <v>6</v>
      </c>
      <c r="X77" s="33">
        <v>2</v>
      </c>
      <c r="Y77" s="33">
        <v>57</v>
      </c>
      <c r="Z77" s="33">
        <v>1</v>
      </c>
      <c r="AA77" s="33">
        <v>10</v>
      </c>
      <c r="AB77" s="33"/>
      <c r="AC77" s="33"/>
      <c r="AD77" s="26">
        <f t="shared" si="4"/>
        <v>320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19</v>
      </c>
      <c r="D78" s="32">
        <v>10</v>
      </c>
      <c r="E78" s="32">
        <v>24</v>
      </c>
      <c r="F78" s="32">
        <v>6</v>
      </c>
      <c r="G78" s="32">
        <v>20</v>
      </c>
      <c r="H78" s="32">
        <v>44</v>
      </c>
      <c r="I78" s="32">
        <v>7</v>
      </c>
      <c r="J78" s="32">
        <v>0</v>
      </c>
      <c r="K78" s="32">
        <v>3</v>
      </c>
      <c r="L78" s="32">
        <v>28</v>
      </c>
      <c r="M78" s="32">
        <v>1</v>
      </c>
      <c r="N78" s="32">
        <v>25</v>
      </c>
      <c r="O78" s="32">
        <v>22</v>
      </c>
      <c r="P78" s="32">
        <v>0</v>
      </c>
      <c r="Q78" s="32">
        <v>0</v>
      </c>
      <c r="R78" s="32">
        <v>0</v>
      </c>
      <c r="S78" s="32">
        <v>4</v>
      </c>
      <c r="T78" s="32">
        <v>16</v>
      </c>
      <c r="U78" s="33">
        <v>18</v>
      </c>
      <c r="V78" s="33">
        <v>0</v>
      </c>
      <c r="W78" s="33">
        <v>16</v>
      </c>
      <c r="X78" s="33">
        <v>39</v>
      </c>
      <c r="Y78" s="33">
        <v>10</v>
      </c>
      <c r="Z78" s="33">
        <v>24</v>
      </c>
      <c r="AA78" s="33">
        <v>5</v>
      </c>
      <c r="AB78" s="33"/>
      <c r="AC78" s="33"/>
      <c r="AD78" s="26">
        <f t="shared" si="4"/>
        <v>341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60</v>
      </c>
      <c r="D79" s="32">
        <v>16</v>
      </c>
      <c r="E79" s="32">
        <v>18</v>
      </c>
      <c r="F79" s="32">
        <v>9</v>
      </c>
      <c r="G79" s="32">
        <v>47</v>
      </c>
      <c r="H79" s="32">
        <v>251</v>
      </c>
      <c r="I79" s="32">
        <v>32</v>
      </c>
      <c r="J79" s="32">
        <v>20</v>
      </c>
      <c r="K79" s="32">
        <v>2</v>
      </c>
      <c r="L79" s="32">
        <v>5</v>
      </c>
      <c r="M79" s="32">
        <v>10</v>
      </c>
      <c r="N79" s="32">
        <v>17</v>
      </c>
      <c r="O79" s="32">
        <v>44</v>
      </c>
      <c r="P79" s="32">
        <v>3</v>
      </c>
      <c r="Q79" s="32">
        <v>0</v>
      </c>
      <c r="R79" s="32">
        <v>14</v>
      </c>
      <c r="S79" s="32">
        <v>8</v>
      </c>
      <c r="T79" s="32">
        <v>28</v>
      </c>
      <c r="U79" s="33">
        <v>10</v>
      </c>
      <c r="V79" s="33">
        <v>2</v>
      </c>
      <c r="W79" s="33">
        <v>31</v>
      </c>
      <c r="X79" s="33">
        <v>38</v>
      </c>
      <c r="Y79" s="33">
        <v>10</v>
      </c>
      <c r="Z79" s="33">
        <v>9</v>
      </c>
      <c r="AA79" s="33">
        <v>39</v>
      </c>
      <c r="AB79" s="33"/>
      <c r="AC79" s="33"/>
      <c r="AD79" s="26">
        <f t="shared" si="4"/>
        <v>723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26</v>
      </c>
      <c r="D80" s="32">
        <v>20</v>
      </c>
      <c r="E80" s="32">
        <v>18</v>
      </c>
      <c r="F80" s="32">
        <v>30</v>
      </c>
      <c r="G80" s="32">
        <v>32</v>
      </c>
      <c r="H80" s="32">
        <v>147</v>
      </c>
      <c r="I80" s="32">
        <v>15</v>
      </c>
      <c r="J80" s="32">
        <v>12</v>
      </c>
      <c r="K80" s="32">
        <v>5</v>
      </c>
      <c r="L80" s="32">
        <v>0</v>
      </c>
      <c r="M80" s="32">
        <v>17</v>
      </c>
      <c r="N80" s="32">
        <v>42</v>
      </c>
      <c r="O80" s="32">
        <v>22</v>
      </c>
      <c r="P80" s="32">
        <v>26</v>
      </c>
      <c r="Q80" s="32">
        <v>24</v>
      </c>
      <c r="R80" s="32">
        <v>31</v>
      </c>
      <c r="S80" s="32">
        <v>1</v>
      </c>
      <c r="T80" s="32">
        <v>20</v>
      </c>
      <c r="U80" s="33">
        <v>4</v>
      </c>
      <c r="V80" s="33">
        <v>18</v>
      </c>
      <c r="W80" s="33">
        <v>13</v>
      </c>
      <c r="X80" s="33">
        <v>9</v>
      </c>
      <c r="Y80" s="33">
        <v>44</v>
      </c>
      <c r="Z80" s="33">
        <v>103</v>
      </c>
      <c r="AA80" s="33">
        <v>78</v>
      </c>
      <c r="AB80" s="33"/>
      <c r="AC80" s="33"/>
      <c r="AD80" s="26">
        <f t="shared" si="4"/>
        <v>757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26</v>
      </c>
      <c r="D81" s="32">
        <v>4</v>
      </c>
      <c r="E81" s="32">
        <v>18</v>
      </c>
      <c r="F81" s="32">
        <v>2</v>
      </c>
      <c r="G81" s="32">
        <v>34</v>
      </c>
      <c r="H81" s="32">
        <v>99</v>
      </c>
      <c r="I81" s="32">
        <v>15</v>
      </c>
      <c r="J81" s="32">
        <v>0</v>
      </c>
      <c r="K81" s="32">
        <v>7</v>
      </c>
      <c r="L81" s="32">
        <v>21</v>
      </c>
      <c r="M81" s="32">
        <v>1</v>
      </c>
      <c r="N81" s="32">
        <v>13</v>
      </c>
      <c r="O81" s="32">
        <v>5</v>
      </c>
      <c r="P81" s="32">
        <v>12</v>
      </c>
      <c r="Q81" s="32">
        <v>0</v>
      </c>
      <c r="R81" s="32">
        <v>1</v>
      </c>
      <c r="S81" s="32">
        <v>24</v>
      </c>
      <c r="T81" s="32">
        <v>5</v>
      </c>
      <c r="U81" s="33">
        <v>2</v>
      </c>
      <c r="V81" s="33">
        <v>16</v>
      </c>
      <c r="W81" s="33">
        <v>2</v>
      </c>
      <c r="X81" s="33">
        <v>4</v>
      </c>
      <c r="Y81" s="33">
        <v>15</v>
      </c>
      <c r="Z81" s="33">
        <v>10</v>
      </c>
      <c r="AA81" s="33">
        <v>25</v>
      </c>
      <c r="AB81" s="33"/>
      <c r="AC81" s="33"/>
      <c r="AD81" s="26">
        <f t="shared" si="4"/>
        <v>361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27</v>
      </c>
      <c r="D82" s="32">
        <v>39</v>
      </c>
      <c r="E82" s="32">
        <v>48</v>
      </c>
      <c r="F82" s="32">
        <v>24</v>
      </c>
      <c r="G82" s="32">
        <v>26</v>
      </c>
      <c r="H82" s="32">
        <v>162</v>
      </c>
      <c r="I82" s="32">
        <v>28</v>
      </c>
      <c r="J82" s="32">
        <v>10</v>
      </c>
      <c r="K82" s="32">
        <v>27</v>
      </c>
      <c r="L82" s="32">
        <v>74</v>
      </c>
      <c r="M82" s="32">
        <v>6</v>
      </c>
      <c r="N82" s="32">
        <v>0</v>
      </c>
      <c r="O82" s="32">
        <v>17</v>
      </c>
      <c r="P82" s="32">
        <v>0</v>
      </c>
      <c r="Q82" s="32">
        <v>0</v>
      </c>
      <c r="R82" s="32">
        <v>52</v>
      </c>
      <c r="S82" s="32">
        <v>1</v>
      </c>
      <c r="T82" s="32">
        <v>9</v>
      </c>
      <c r="U82" s="33">
        <v>26</v>
      </c>
      <c r="V82" s="33">
        <v>2</v>
      </c>
      <c r="W82" s="33">
        <v>54</v>
      </c>
      <c r="X82" s="33">
        <v>7</v>
      </c>
      <c r="Y82" s="33">
        <v>30</v>
      </c>
      <c r="Z82" s="33">
        <v>11</v>
      </c>
      <c r="AA82" s="33">
        <v>4</v>
      </c>
      <c r="AB82" s="33"/>
      <c r="AC82" s="33"/>
      <c r="AD82" s="26">
        <f t="shared" si="4"/>
        <v>684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55</v>
      </c>
      <c r="D83" s="32">
        <v>19</v>
      </c>
      <c r="E83" s="32">
        <v>42</v>
      </c>
      <c r="F83" s="32">
        <v>11</v>
      </c>
      <c r="G83" s="32">
        <v>28</v>
      </c>
      <c r="H83" s="32">
        <v>148</v>
      </c>
      <c r="I83" s="32">
        <v>9</v>
      </c>
      <c r="J83" s="32">
        <v>25</v>
      </c>
      <c r="K83" s="32">
        <v>45</v>
      </c>
      <c r="L83" s="32">
        <v>28</v>
      </c>
      <c r="M83" s="32">
        <v>32</v>
      </c>
      <c r="N83" s="32">
        <v>14</v>
      </c>
      <c r="O83" s="32">
        <v>0</v>
      </c>
      <c r="P83" s="32">
        <v>52</v>
      </c>
      <c r="Q83" s="32">
        <v>21</v>
      </c>
      <c r="R83" s="32">
        <v>133</v>
      </c>
      <c r="S83" s="32">
        <v>49</v>
      </c>
      <c r="T83" s="32">
        <v>221</v>
      </c>
      <c r="U83" s="33">
        <v>213</v>
      </c>
      <c r="V83" s="33">
        <v>76</v>
      </c>
      <c r="W83" s="33">
        <v>222</v>
      </c>
      <c r="X83" s="33">
        <v>83</v>
      </c>
      <c r="Y83" s="33">
        <v>317</v>
      </c>
      <c r="Z83" s="33">
        <v>203</v>
      </c>
      <c r="AA83" s="33">
        <v>240</v>
      </c>
      <c r="AB83" s="33"/>
      <c r="AC83" s="33"/>
      <c r="AD83" s="26">
        <f t="shared" si="4"/>
        <v>2286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2</v>
      </c>
      <c r="D84" s="32">
        <v>21</v>
      </c>
      <c r="E84" s="32">
        <v>1</v>
      </c>
      <c r="F84" s="32">
        <v>3</v>
      </c>
      <c r="G84" s="32">
        <v>0</v>
      </c>
      <c r="H84" s="32">
        <v>123</v>
      </c>
      <c r="I84" s="32">
        <v>1</v>
      </c>
      <c r="J84" s="32">
        <v>0</v>
      </c>
      <c r="K84" s="32">
        <v>6</v>
      </c>
      <c r="L84" s="32">
        <v>22</v>
      </c>
      <c r="M84" s="32">
        <v>6</v>
      </c>
      <c r="N84" s="32">
        <v>1</v>
      </c>
      <c r="O84" s="32">
        <v>56</v>
      </c>
      <c r="P84" s="32">
        <v>4</v>
      </c>
      <c r="Q84" s="32">
        <v>56</v>
      </c>
      <c r="R84" s="32">
        <v>120</v>
      </c>
      <c r="S84" s="32">
        <v>37</v>
      </c>
      <c r="T84" s="32">
        <v>129</v>
      </c>
      <c r="U84" s="33">
        <v>97</v>
      </c>
      <c r="V84" s="33">
        <v>43</v>
      </c>
      <c r="W84" s="33">
        <v>238</v>
      </c>
      <c r="X84" s="33">
        <v>128</v>
      </c>
      <c r="Y84" s="33">
        <v>110</v>
      </c>
      <c r="Z84" s="33">
        <v>168</v>
      </c>
      <c r="AA84" s="33">
        <v>149</v>
      </c>
      <c r="AB84" s="33"/>
      <c r="AC84" s="33"/>
      <c r="AD84" s="26">
        <f t="shared" si="4"/>
        <v>1521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1</v>
      </c>
      <c r="E85" s="32">
        <v>0</v>
      </c>
      <c r="F85" s="32">
        <v>2</v>
      </c>
      <c r="G85" s="32">
        <v>7</v>
      </c>
      <c r="H85" s="32">
        <v>59</v>
      </c>
      <c r="I85" s="32">
        <v>0</v>
      </c>
      <c r="J85" s="32">
        <v>0</v>
      </c>
      <c r="K85" s="32">
        <v>1</v>
      </c>
      <c r="L85" s="32">
        <v>34</v>
      </c>
      <c r="M85" s="32">
        <v>0</v>
      </c>
      <c r="N85" s="32">
        <v>0</v>
      </c>
      <c r="O85" s="32">
        <v>22</v>
      </c>
      <c r="P85" s="32">
        <v>61</v>
      </c>
      <c r="Q85" s="32">
        <v>0</v>
      </c>
      <c r="R85" s="32">
        <v>0</v>
      </c>
      <c r="S85" s="32">
        <v>7</v>
      </c>
      <c r="T85" s="32">
        <v>37</v>
      </c>
      <c r="U85" s="33">
        <v>11</v>
      </c>
      <c r="V85" s="33">
        <v>2</v>
      </c>
      <c r="W85" s="33">
        <v>28</v>
      </c>
      <c r="X85" s="33">
        <v>7</v>
      </c>
      <c r="Y85" s="33">
        <v>89</v>
      </c>
      <c r="Z85" s="33">
        <v>77</v>
      </c>
      <c r="AA85" s="33">
        <v>20</v>
      </c>
      <c r="AB85" s="33"/>
      <c r="AC85" s="33"/>
      <c r="AD85" s="26">
        <f t="shared" si="4"/>
        <v>465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1</v>
      </c>
      <c r="D86" s="32">
        <v>12</v>
      </c>
      <c r="E86" s="32">
        <v>2</v>
      </c>
      <c r="F86" s="32">
        <v>2</v>
      </c>
      <c r="G86" s="32">
        <v>11</v>
      </c>
      <c r="H86" s="32">
        <v>628</v>
      </c>
      <c r="I86" s="32">
        <v>10</v>
      </c>
      <c r="J86" s="32">
        <v>25</v>
      </c>
      <c r="K86" s="32">
        <v>21</v>
      </c>
      <c r="L86" s="32">
        <v>31</v>
      </c>
      <c r="M86" s="32">
        <v>1</v>
      </c>
      <c r="N86" s="32">
        <v>39</v>
      </c>
      <c r="O86" s="32">
        <v>159</v>
      </c>
      <c r="P86" s="32">
        <v>137</v>
      </c>
      <c r="Q86" s="32">
        <v>0</v>
      </c>
      <c r="R86" s="32">
        <v>3</v>
      </c>
      <c r="S86" s="32">
        <v>11</v>
      </c>
      <c r="T86" s="32">
        <v>90</v>
      </c>
      <c r="U86" s="33">
        <v>44</v>
      </c>
      <c r="V86" s="33">
        <v>40</v>
      </c>
      <c r="W86" s="33">
        <v>50</v>
      </c>
      <c r="X86" s="33">
        <v>85</v>
      </c>
      <c r="Y86" s="33">
        <v>82</v>
      </c>
      <c r="Z86" s="33">
        <v>133</v>
      </c>
      <c r="AA86" s="33">
        <v>223</v>
      </c>
      <c r="AB86" s="33"/>
      <c r="AC86" s="33"/>
      <c r="AD86" s="26">
        <f t="shared" si="4"/>
        <v>1840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15</v>
      </c>
      <c r="D87" s="32">
        <v>0</v>
      </c>
      <c r="E87" s="32">
        <v>0</v>
      </c>
      <c r="F87" s="32">
        <v>10</v>
      </c>
      <c r="G87" s="32">
        <v>0</v>
      </c>
      <c r="H87" s="32">
        <v>148</v>
      </c>
      <c r="I87" s="32">
        <v>0</v>
      </c>
      <c r="J87" s="32">
        <v>14</v>
      </c>
      <c r="K87" s="32">
        <v>36</v>
      </c>
      <c r="L87" s="32">
        <v>2</v>
      </c>
      <c r="M87" s="32">
        <v>4</v>
      </c>
      <c r="N87" s="32">
        <v>4</v>
      </c>
      <c r="O87" s="32">
        <v>27</v>
      </c>
      <c r="P87" s="32">
        <v>59</v>
      </c>
      <c r="Q87" s="32">
        <v>12</v>
      </c>
      <c r="R87" s="32">
        <v>17</v>
      </c>
      <c r="S87" s="32">
        <v>0</v>
      </c>
      <c r="T87" s="32">
        <v>39</v>
      </c>
      <c r="U87" s="32">
        <v>14</v>
      </c>
      <c r="V87" s="32">
        <v>22</v>
      </c>
      <c r="W87" s="32">
        <v>74</v>
      </c>
      <c r="X87" s="32">
        <v>50</v>
      </c>
      <c r="Y87" s="32">
        <v>78</v>
      </c>
      <c r="Z87" s="32">
        <v>65</v>
      </c>
      <c r="AA87" s="32">
        <v>116</v>
      </c>
      <c r="AB87" s="32"/>
      <c r="AC87" s="33"/>
      <c r="AD87" s="26">
        <f t="shared" si="4"/>
        <v>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12</v>
      </c>
      <c r="D88" s="32">
        <v>17</v>
      </c>
      <c r="E88" s="32">
        <v>9</v>
      </c>
      <c r="F88" s="32">
        <v>13</v>
      </c>
      <c r="G88" s="32">
        <v>16</v>
      </c>
      <c r="H88" s="32">
        <v>1204</v>
      </c>
      <c r="I88" s="32">
        <v>7</v>
      </c>
      <c r="J88" s="32">
        <v>16</v>
      </c>
      <c r="K88" s="32">
        <v>18</v>
      </c>
      <c r="L88" s="32">
        <v>27</v>
      </c>
      <c r="M88" s="32">
        <v>2</v>
      </c>
      <c r="N88" s="32">
        <v>8</v>
      </c>
      <c r="O88" s="32">
        <v>240</v>
      </c>
      <c r="P88" s="32">
        <v>120</v>
      </c>
      <c r="Q88" s="32">
        <v>30</v>
      </c>
      <c r="R88" s="32">
        <v>105</v>
      </c>
      <c r="S88" s="32">
        <v>30</v>
      </c>
      <c r="T88" s="32">
        <v>7</v>
      </c>
      <c r="U88" s="33">
        <v>166</v>
      </c>
      <c r="V88" s="33">
        <v>51</v>
      </c>
      <c r="W88" s="33">
        <v>353</v>
      </c>
      <c r="X88" s="33">
        <v>183</v>
      </c>
      <c r="Y88" s="33">
        <v>118</v>
      </c>
      <c r="Z88" s="33">
        <v>169</v>
      </c>
      <c r="AA88" s="33">
        <v>169</v>
      </c>
      <c r="AB88" s="33"/>
      <c r="AC88" s="33"/>
      <c r="AD88" s="26">
        <f t="shared" si="4"/>
        <v>3090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1</v>
      </c>
      <c r="D89" s="32">
        <v>5</v>
      </c>
      <c r="E89" s="32">
        <v>0</v>
      </c>
      <c r="F89" s="32">
        <v>15</v>
      </c>
      <c r="G89" s="32">
        <v>22</v>
      </c>
      <c r="H89" s="32">
        <v>987</v>
      </c>
      <c r="I89" s="32">
        <v>26</v>
      </c>
      <c r="J89" s="32">
        <v>20</v>
      </c>
      <c r="K89" s="32">
        <v>8</v>
      </c>
      <c r="L89" s="32">
        <v>5</v>
      </c>
      <c r="M89" s="32">
        <v>4</v>
      </c>
      <c r="N89" s="32">
        <v>29</v>
      </c>
      <c r="O89" s="32">
        <v>309</v>
      </c>
      <c r="P89" s="32">
        <v>131</v>
      </c>
      <c r="Q89" s="32">
        <v>12</v>
      </c>
      <c r="R89" s="32">
        <v>34</v>
      </c>
      <c r="S89" s="32">
        <v>8</v>
      </c>
      <c r="T89" s="32">
        <v>179</v>
      </c>
      <c r="U89" s="33">
        <v>4</v>
      </c>
      <c r="V89" s="33">
        <v>8</v>
      </c>
      <c r="W89" s="33">
        <v>77</v>
      </c>
      <c r="X89" s="33">
        <v>34</v>
      </c>
      <c r="Y89" s="33">
        <v>107</v>
      </c>
      <c r="Z89" s="33">
        <v>124</v>
      </c>
      <c r="AA89" s="33">
        <v>192</v>
      </c>
      <c r="AB89" s="33"/>
      <c r="AC89" s="33"/>
      <c r="AD89" s="26">
        <f t="shared" si="4"/>
        <v>2341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4</v>
      </c>
      <c r="D90" s="32">
        <v>7</v>
      </c>
      <c r="E90" s="32">
        <v>3</v>
      </c>
      <c r="F90" s="32">
        <v>0</v>
      </c>
      <c r="G90" s="32">
        <v>3</v>
      </c>
      <c r="H90" s="32">
        <v>655</v>
      </c>
      <c r="I90" s="32">
        <v>1</v>
      </c>
      <c r="J90" s="32">
        <v>11</v>
      </c>
      <c r="K90" s="32">
        <v>0</v>
      </c>
      <c r="L90" s="32">
        <v>18</v>
      </c>
      <c r="M90" s="32">
        <v>5</v>
      </c>
      <c r="N90" s="32">
        <v>26</v>
      </c>
      <c r="O90" s="32">
        <v>91</v>
      </c>
      <c r="P90" s="32">
        <v>38</v>
      </c>
      <c r="Q90" s="32">
        <v>0</v>
      </c>
      <c r="R90" s="32">
        <v>44</v>
      </c>
      <c r="S90" s="32">
        <v>22</v>
      </c>
      <c r="T90" s="32">
        <v>48</v>
      </c>
      <c r="U90" s="33">
        <v>1</v>
      </c>
      <c r="V90" s="33">
        <v>1</v>
      </c>
      <c r="W90" s="33">
        <v>102</v>
      </c>
      <c r="X90" s="33">
        <v>90</v>
      </c>
      <c r="Y90" s="33">
        <v>94</v>
      </c>
      <c r="Z90" s="33">
        <v>128</v>
      </c>
      <c r="AA90" s="33">
        <v>88</v>
      </c>
      <c r="AB90" s="33"/>
      <c r="AC90" s="33"/>
      <c r="AD90" s="26">
        <f t="shared" si="4"/>
        <v>1480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3</v>
      </c>
      <c r="D91" s="32">
        <v>2</v>
      </c>
      <c r="E91" s="32">
        <v>4</v>
      </c>
      <c r="F91" s="32">
        <v>2</v>
      </c>
      <c r="G91" s="32">
        <v>9</v>
      </c>
      <c r="H91" s="32">
        <v>2081</v>
      </c>
      <c r="I91" s="32">
        <v>10</v>
      </c>
      <c r="J91" s="32">
        <v>15</v>
      </c>
      <c r="K91" s="32">
        <v>42</v>
      </c>
      <c r="L91" s="32">
        <v>25</v>
      </c>
      <c r="M91" s="32">
        <v>45</v>
      </c>
      <c r="N91" s="32">
        <v>47</v>
      </c>
      <c r="O91" s="32">
        <v>403</v>
      </c>
      <c r="P91" s="32">
        <v>271</v>
      </c>
      <c r="Q91" s="32">
        <v>8</v>
      </c>
      <c r="R91" s="32">
        <v>35</v>
      </c>
      <c r="S91" s="32">
        <v>81</v>
      </c>
      <c r="T91" s="32">
        <v>322</v>
      </c>
      <c r="U91" s="33">
        <v>64</v>
      </c>
      <c r="V91" s="33">
        <v>144</v>
      </c>
      <c r="W91" s="33">
        <v>17</v>
      </c>
      <c r="X91" s="33">
        <v>55</v>
      </c>
      <c r="Y91" s="33">
        <v>194</v>
      </c>
      <c r="Z91" s="33">
        <v>333</v>
      </c>
      <c r="AA91" s="33">
        <v>442</v>
      </c>
      <c r="AB91" s="33"/>
      <c r="AC91" s="33"/>
      <c r="AD91" s="26">
        <f t="shared" si="4"/>
        <v>4654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19</v>
      </c>
      <c r="D92" s="32">
        <v>3</v>
      </c>
      <c r="E92" s="32">
        <v>1</v>
      </c>
      <c r="F92" s="32">
        <v>3</v>
      </c>
      <c r="G92" s="32">
        <v>5</v>
      </c>
      <c r="H92" s="32">
        <v>1322</v>
      </c>
      <c r="I92" s="32">
        <v>0</v>
      </c>
      <c r="J92" s="32">
        <v>42</v>
      </c>
      <c r="K92" s="32">
        <v>30</v>
      </c>
      <c r="L92" s="32">
        <v>10</v>
      </c>
      <c r="M92" s="32">
        <v>24</v>
      </c>
      <c r="N92" s="32">
        <v>7</v>
      </c>
      <c r="O92" s="32">
        <v>201</v>
      </c>
      <c r="P92" s="32">
        <v>145</v>
      </c>
      <c r="Q92" s="32">
        <v>17</v>
      </c>
      <c r="R92" s="32">
        <v>82</v>
      </c>
      <c r="S92" s="32">
        <v>55</v>
      </c>
      <c r="T92" s="32">
        <v>173</v>
      </c>
      <c r="U92" s="33">
        <v>41</v>
      </c>
      <c r="V92" s="33">
        <v>119</v>
      </c>
      <c r="W92" s="33">
        <v>49</v>
      </c>
      <c r="X92" s="33">
        <v>3</v>
      </c>
      <c r="Y92" s="33">
        <v>97</v>
      </c>
      <c r="Z92" s="33">
        <v>179</v>
      </c>
      <c r="AA92" s="33">
        <v>301</v>
      </c>
      <c r="AB92" s="33"/>
      <c r="AC92" s="33"/>
      <c r="AD92" s="26">
        <f t="shared" si="4"/>
        <v>2928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19</v>
      </c>
      <c r="D93" s="32">
        <v>1</v>
      </c>
      <c r="E93" s="32">
        <v>0</v>
      </c>
      <c r="F93" s="32">
        <v>1</v>
      </c>
      <c r="G93" s="32">
        <v>17</v>
      </c>
      <c r="H93" s="32">
        <v>1772</v>
      </c>
      <c r="I93" s="32">
        <v>89</v>
      </c>
      <c r="J93" s="32">
        <v>27</v>
      </c>
      <c r="K93" s="32">
        <v>17</v>
      </c>
      <c r="L93" s="32">
        <v>60</v>
      </c>
      <c r="M93" s="32">
        <v>16</v>
      </c>
      <c r="N93" s="32">
        <v>38</v>
      </c>
      <c r="O93" s="32">
        <v>388</v>
      </c>
      <c r="P93" s="32">
        <v>166</v>
      </c>
      <c r="Q93" s="32">
        <v>105</v>
      </c>
      <c r="R93" s="32">
        <v>98</v>
      </c>
      <c r="S93" s="32">
        <v>78</v>
      </c>
      <c r="T93" s="32">
        <v>126</v>
      </c>
      <c r="U93" s="33">
        <v>86</v>
      </c>
      <c r="V93" s="33">
        <v>108</v>
      </c>
      <c r="W93" s="33">
        <v>175</v>
      </c>
      <c r="X93" s="33">
        <v>89</v>
      </c>
      <c r="Y93" s="33">
        <v>21</v>
      </c>
      <c r="Z93" s="33">
        <v>248</v>
      </c>
      <c r="AA93" s="33">
        <v>395</v>
      </c>
      <c r="AB93" s="33"/>
      <c r="AC93" s="33"/>
      <c r="AD93" s="26">
        <f t="shared" si="4"/>
        <v>4140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2</v>
      </c>
      <c r="D94" s="32">
        <v>2</v>
      </c>
      <c r="E94" s="32">
        <v>3</v>
      </c>
      <c r="F94" s="32">
        <v>1</v>
      </c>
      <c r="G94" s="32">
        <v>53</v>
      </c>
      <c r="H94" s="32">
        <v>1546</v>
      </c>
      <c r="I94" s="32">
        <v>36</v>
      </c>
      <c r="J94" s="32">
        <v>28</v>
      </c>
      <c r="K94" s="32">
        <v>10</v>
      </c>
      <c r="L94" s="32">
        <v>105</v>
      </c>
      <c r="M94" s="32">
        <v>6</v>
      </c>
      <c r="N94" s="32">
        <v>18</v>
      </c>
      <c r="O94" s="32">
        <v>244</v>
      </c>
      <c r="P94" s="32">
        <v>212</v>
      </c>
      <c r="Q94" s="32">
        <v>89</v>
      </c>
      <c r="R94" s="32">
        <v>90</v>
      </c>
      <c r="S94" s="32">
        <v>62</v>
      </c>
      <c r="T94" s="32">
        <v>142</v>
      </c>
      <c r="U94" s="33">
        <v>106</v>
      </c>
      <c r="V94" s="33">
        <v>178</v>
      </c>
      <c r="W94" s="33">
        <v>353</v>
      </c>
      <c r="X94" s="33">
        <v>223</v>
      </c>
      <c r="Y94" s="33">
        <v>345</v>
      </c>
      <c r="Z94" s="33">
        <v>8</v>
      </c>
      <c r="AA94" s="33">
        <v>183</v>
      </c>
      <c r="AB94" s="33"/>
      <c r="AC94" s="33"/>
      <c r="AD94" s="26">
        <f t="shared" si="4"/>
        <v>4045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9</v>
      </c>
      <c r="D95" s="32">
        <v>10</v>
      </c>
      <c r="E95" s="32">
        <v>4</v>
      </c>
      <c r="F95" s="32">
        <v>7</v>
      </c>
      <c r="G95" s="32">
        <v>18</v>
      </c>
      <c r="H95" s="32">
        <v>2399</v>
      </c>
      <c r="I95" s="32">
        <v>25</v>
      </c>
      <c r="J95" s="32">
        <v>10</v>
      </c>
      <c r="K95" s="32">
        <v>37</v>
      </c>
      <c r="L95" s="32">
        <v>57</v>
      </c>
      <c r="M95" s="32">
        <v>56</v>
      </c>
      <c r="N95" s="32">
        <v>9</v>
      </c>
      <c r="O95" s="32">
        <v>435</v>
      </c>
      <c r="P95" s="32">
        <v>144</v>
      </c>
      <c r="Q95" s="32">
        <v>14</v>
      </c>
      <c r="R95" s="32">
        <v>178</v>
      </c>
      <c r="S95" s="32">
        <v>125</v>
      </c>
      <c r="T95" s="32">
        <v>179</v>
      </c>
      <c r="U95" s="33">
        <v>168</v>
      </c>
      <c r="V95" s="33">
        <v>63</v>
      </c>
      <c r="W95" s="33">
        <v>386</v>
      </c>
      <c r="X95" s="33">
        <v>315</v>
      </c>
      <c r="Y95" s="33">
        <v>395</v>
      </c>
      <c r="Z95" s="33">
        <v>197</v>
      </c>
      <c r="AA95" s="33">
        <v>1</v>
      </c>
      <c r="AB95" s="33"/>
      <c r="AC95" s="33"/>
      <c r="AD95" s="26">
        <f t="shared" si="4"/>
        <v>5241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726</v>
      </c>
      <c r="D98" s="27">
        <f t="shared" ref="D98:AC98" si="5">SUM(D71:D97)</f>
        <v>377</v>
      </c>
      <c r="E98" s="27">
        <f t="shared" si="5"/>
        <v>374</v>
      </c>
      <c r="F98" s="27">
        <f t="shared" si="5"/>
        <v>184</v>
      </c>
      <c r="G98" s="27">
        <f t="shared" si="5"/>
        <v>581</v>
      </c>
      <c r="H98" s="27">
        <f t="shared" si="5"/>
        <v>14881</v>
      </c>
      <c r="I98" s="27">
        <f t="shared" si="5"/>
        <v>406</v>
      </c>
      <c r="J98" s="27">
        <f t="shared" si="5"/>
        <v>374</v>
      </c>
      <c r="K98" s="27">
        <f t="shared" si="5"/>
        <v>661</v>
      </c>
      <c r="L98" s="27">
        <f t="shared" si="5"/>
        <v>780</v>
      </c>
      <c r="M98" s="27">
        <f t="shared" si="5"/>
        <v>443</v>
      </c>
      <c r="N98" s="27">
        <f t="shared" si="5"/>
        <v>718</v>
      </c>
      <c r="O98" s="27">
        <f t="shared" si="5"/>
        <v>2980</v>
      </c>
      <c r="P98" s="27">
        <f t="shared" si="5"/>
        <v>1770</v>
      </c>
      <c r="Q98" s="27">
        <f t="shared" si="5"/>
        <v>474</v>
      </c>
      <c r="R98" s="27">
        <f t="shared" si="5"/>
        <v>1636</v>
      </c>
      <c r="S98" s="27">
        <f t="shared" si="5"/>
        <v>768</v>
      </c>
      <c r="T98" s="27">
        <f t="shared" si="5"/>
        <v>2866</v>
      </c>
      <c r="U98" s="27">
        <f t="shared" si="5"/>
        <v>2074</v>
      </c>
      <c r="V98" s="27">
        <f t="shared" si="5"/>
        <v>1567</v>
      </c>
      <c r="W98" s="27">
        <f t="shared" si="5"/>
        <v>4541</v>
      </c>
      <c r="X98" s="27">
        <f t="shared" si="5"/>
        <v>2640</v>
      </c>
      <c r="Y98" s="27">
        <f t="shared" si="5"/>
        <v>4005</v>
      </c>
      <c r="Z98" s="27">
        <f t="shared" si="5"/>
        <v>3647</v>
      </c>
      <c r="AA98" s="27">
        <f t="shared" si="5"/>
        <v>4496</v>
      </c>
      <c r="AB98" s="27">
        <f t="shared" si="5"/>
        <v>0</v>
      </c>
      <c r="AC98" s="27">
        <f t="shared" si="5"/>
        <v>0</v>
      </c>
      <c r="AD98" s="27">
        <f>SUM(AD71:AD96)</f>
        <v>53969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mayo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7</v>
      </c>
      <c r="D104" s="24">
        <f t="shared" ref="D104:AB114" si="6">+D7+D39+D71</f>
        <v>148</v>
      </c>
      <c r="E104" s="24">
        <f t="shared" si="6"/>
        <v>600</v>
      </c>
      <c r="F104" s="24">
        <f t="shared" si="6"/>
        <v>847</v>
      </c>
      <c r="G104" s="24">
        <f t="shared" si="6"/>
        <v>731</v>
      </c>
      <c r="H104" s="24">
        <f t="shared" si="6"/>
        <v>7843</v>
      </c>
      <c r="I104" s="24">
        <f t="shared" si="6"/>
        <v>601</v>
      </c>
      <c r="J104" s="24">
        <f t="shared" si="6"/>
        <v>861</v>
      </c>
      <c r="K104" s="24">
        <f t="shared" si="6"/>
        <v>637</v>
      </c>
      <c r="L104" s="24">
        <f t="shared" si="6"/>
        <v>802</v>
      </c>
      <c r="M104" s="24">
        <f t="shared" si="6"/>
        <v>514</v>
      </c>
      <c r="N104" s="24">
        <f t="shared" si="6"/>
        <v>649</v>
      </c>
      <c r="O104" s="24">
        <f t="shared" si="6"/>
        <v>535</v>
      </c>
      <c r="P104" s="24">
        <f t="shared" si="6"/>
        <v>271</v>
      </c>
      <c r="Q104" s="24">
        <f t="shared" si="6"/>
        <v>103</v>
      </c>
      <c r="R104" s="24">
        <f t="shared" si="6"/>
        <v>262</v>
      </c>
      <c r="S104" s="24">
        <f t="shared" si="6"/>
        <v>271</v>
      </c>
      <c r="T104" s="24">
        <f t="shared" si="6"/>
        <v>327</v>
      </c>
      <c r="U104" s="24">
        <f t="shared" si="6"/>
        <v>97</v>
      </c>
      <c r="V104" s="24">
        <f t="shared" si="6"/>
        <v>125</v>
      </c>
      <c r="W104" s="24">
        <f t="shared" si="6"/>
        <v>120</v>
      </c>
      <c r="X104" s="24">
        <f t="shared" si="6"/>
        <v>96</v>
      </c>
      <c r="Y104" s="24">
        <f t="shared" si="6"/>
        <v>66</v>
      </c>
      <c r="Z104" s="24">
        <f t="shared" si="6"/>
        <v>136</v>
      </c>
      <c r="AA104" s="24">
        <f t="shared" si="6"/>
        <v>143</v>
      </c>
      <c r="AB104" s="25">
        <f t="shared" si="6"/>
        <v>0</v>
      </c>
      <c r="AC104" s="25">
        <v>0</v>
      </c>
      <c r="AD104" s="26">
        <f>SUM(C104:AC104)</f>
        <v>16792</v>
      </c>
    </row>
    <row r="105" spans="2:59" x14ac:dyDescent="0.3">
      <c r="B105" s="21" t="s">
        <v>50</v>
      </c>
      <c r="C105" s="24">
        <f t="shared" ref="C105:C130" si="7">+C8+C40+C72</f>
        <v>320</v>
      </c>
      <c r="D105" s="24">
        <f t="shared" si="6"/>
        <v>9</v>
      </c>
      <c r="E105" s="24">
        <f t="shared" si="6"/>
        <v>185</v>
      </c>
      <c r="F105" s="24">
        <f t="shared" si="6"/>
        <v>172</v>
      </c>
      <c r="G105" s="24">
        <f t="shared" si="6"/>
        <v>230</v>
      </c>
      <c r="H105" s="24">
        <f t="shared" si="6"/>
        <v>4265</v>
      </c>
      <c r="I105" s="24">
        <f t="shared" si="6"/>
        <v>702</v>
      </c>
      <c r="J105" s="24">
        <f t="shared" si="6"/>
        <v>858</v>
      </c>
      <c r="K105" s="24">
        <f t="shared" si="6"/>
        <v>811</v>
      </c>
      <c r="L105" s="24">
        <f t="shared" si="6"/>
        <v>604</v>
      </c>
      <c r="M105" s="24">
        <f t="shared" si="6"/>
        <v>454</v>
      </c>
      <c r="N105" s="24">
        <f t="shared" si="6"/>
        <v>665</v>
      </c>
      <c r="O105" s="24">
        <f t="shared" si="6"/>
        <v>750</v>
      </c>
      <c r="P105" s="24">
        <f t="shared" si="6"/>
        <v>368</v>
      </c>
      <c r="Q105" s="24">
        <f t="shared" si="6"/>
        <v>208</v>
      </c>
      <c r="R105" s="24">
        <f t="shared" si="6"/>
        <v>416</v>
      </c>
      <c r="S105" s="24">
        <f t="shared" si="6"/>
        <v>369</v>
      </c>
      <c r="T105" s="24">
        <f t="shared" si="6"/>
        <v>382</v>
      </c>
      <c r="U105" s="24">
        <f t="shared" si="6"/>
        <v>181</v>
      </c>
      <c r="V105" s="24">
        <f t="shared" si="6"/>
        <v>220</v>
      </c>
      <c r="W105" s="24">
        <f t="shared" si="6"/>
        <v>201</v>
      </c>
      <c r="X105" s="24">
        <f t="shared" si="6"/>
        <v>105</v>
      </c>
      <c r="Y105" s="24">
        <f t="shared" si="6"/>
        <v>144</v>
      </c>
      <c r="Z105" s="24">
        <f t="shared" si="6"/>
        <v>109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12908</v>
      </c>
    </row>
    <row r="106" spans="2:59" x14ac:dyDescent="0.3">
      <c r="B106" s="21" t="s">
        <v>61</v>
      </c>
      <c r="C106" s="24">
        <f t="shared" si="7"/>
        <v>811</v>
      </c>
      <c r="D106" s="24">
        <f t="shared" si="6"/>
        <v>104</v>
      </c>
      <c r="E106" s="24">
        <f t="shared" si="6"/>
        <v>2</v>
      </c>
      <c r="F106" s="24">
        <f t="shared" si="6"/>
        <v>196</v>
      </c>
      <c r="G106" s="24">
        <f t="shared" si="6"/>
        <v>219</v>
      </c>
      <c r="H106" s="24">
        <f t="shared" si="6"/>
        <v>4556</v>
      </c>
      <c r="I106" s="24">
        <f t="shared" si="6"/>
        <v>528</v>
      </c>
      <c r="J106" s="24">
        <f t="shared" si="6"/>
        <v>651</v>
      </c>
      <c r="K106" s="24">
        <f t="shared" si="6"/>
        <v>473</v>
      </c>
      <c r="L106" s="24">
        <f t="shared" si="6"/>
        <v>575</v>
      </c>
      <c r="M106" s="24">
        <f t="shared" si="6"/>
        <v>322</v>
      </c>
      <c r="N106" s="24">
        <f t="shared" si="6"/>
        <v>535</v>
      </c>
      <c r="O106" s="24">
        <f t="shared" si="6"/>
        <v>682</v>
      </c>
      <c r="P106" s="24">
        <f t="shared" si="6"/>
        <v>211</v>
      </c>
      <c r="Q106" s="24">
        <f t="shared" si="6"/>
        <v>152</v>
      </c>
      <c r="R106" s="24">
        <f t="shared" si="6"/>
        <v>249</v>
      </c>
      <c r="S106" s="24">
        <f t="shared" si="6"/>
        <v>226</v>
      </c>
      <c r="T106" s="24">
        <f t="shared" si="6"/>
        <v>165</v>
      </c>
      <c r="U106" s="24">
        <f t="shared" si="6"/>
        <v>163</v>
      </c>
      <c r="V106" s="24">
        <f t="shared" si="6"/>
        <v>195</v>
      </c>
      <c r="W106" s="24">
        <f t="shared" si="6"/>
        <v>155</v>
      </c>
      <c r="X106" s="24">
        <f t="shared" si="6"/>
        <v>99</v>
      </c>
      <c r="Y106" s="24">
        <f t="shared" si="6"/>
        <v>64</v>
      </c>
      <c r="Z106" s="24">
        <f t="shared" si="6"/>
        <v>91</v>
      </c>
      <c r="AA106" s="24">
        <f t="shared" si="6"/>
        <v>278</v>
      </c>
      <c r="AB106" s="25">
        <f t="shared" si="6"/>
        <v>0</v>
      </c>
      <c r="AC106" s="25">
        <v>0</v>
      </c>
      <c r="AD106" s="26">
        <f t="shared" si="8"/>
        <v>11702</v>
      </c>
    </row>
    <row r="107" spans="2:59" x14ac:dyDescent="0.3">
      <c r="B107" s="21" t="s">
        <v>7</v>
      </c>
      <c r="C107" s="24">
        <f t="shared" si="7"/>
        <v>1142</v>
      </c>
      <c r="D107" s="24">
        <f t="shared" si="6"/>
        <v>83</v>
      </c>
      <c r="E107" s="24">
        <f t="shared" si="6"/>
        <v>135</v>
      </c>
      <c r="F107" s="24">
        <f t="shared" si="6"/>
        <v>3</v>
      </c>
      <c r="G107" s="24">
        <f t="shared" si="6"/>
        <v>39</v>
      </c>
      <c r="H107" s="24">
        <f t="shared" si="6"/>
        <v>2297</v>
      </c>
      <c r="I107" s="24">
        <f t="shared" si="6"/>
        <v>358</v>
      </c>
      <c r="J107" s="24">
        <f t="shared" si="6"/>
        <v>587</v>
      </c>
      <c r="K107" s="24">
        <f t="shared" si="6"/>
        <v>349</v>
      </c>
      <c r="L107" s="24">
        <f t="shared" si="6"/>
        <v>544</v>
      </c>
      <c r="M107" s="24">
        <f t="shared" si="6"/>
        <v>176</v>
      </c>
      <c r="N107" s="24">
        <f t="shared" si="6"/>
        <v>375</v>
      </c>
      <c r="O107" s="24">
        <f t="shared" si="6"/>
        <v>451</v>
      </c>
      <c r="P107" s="24">
        <f t="shared" si="6"/>
        <v>109</v>
      </c>
      <c r="Q107" s="24">
        <f t="shared" si="6"/>
        <v>89</v>
      </c>
      <c r="R107" s="24">
        <f t="shared" si="6"/>
        <v>221</v>
      </c>
      <c r="S107" s="24">
        <f t="shared" si="6"/>
        <v>225</v>
      </c>
      <c r="T107" s="24">
        <f t="shared" si="6"/>
        <v>203</v>
      </c>
      <c r="U107" s="24">
        <f t="shared" si="6"/>
        <v>147</v>
      </c>
      <c r="V107" s="24">
        <f t="shared" si="6"/>
        <v>158</v>
      </c>
      <c r="W107" s="24">
        <f t="shared" si="6"/>
        <v>191</v>
      </c>
      <c r="X107" s="24">
        <f t="shared" si="6"/>
        <v>67</v>
      </c>
      <c r="Y107" s="24">
        <f t="shared" si="6"/>
        <v>79</v>
      </c>
      <c r="Z107" s="24">
        <f t="shared" si="6"/>
        <v>53</v>
      </c>
      <c r="AA107" s="24">
        <f t="shared" si="6"/>
        <v>180</v>
      </c>
      <c r="AB107" s="25">
        <f t="shared" si="6"/>
        <v>0</v>
      </c>
      <c r="AC107" s="25">
        <v>0</v>
      </c>
      <c r="AD107" s="26">
        <f t="shared" si="8"/>
        <v>8261</v>
      </c>
    </row>
    <row r="108" spans="2:59" x14ac:dyDescent="0.3">
      <c r="B108" s="21" t="s">
        <v>8</v>
      </c>
      <c r="C108" s="24">
        <f t="shared" si="7"/>
        <v>1229</v>
      </c>
      <c r="D108" s="24">
        <f t="shared" si="6"/>
        <v>226</v>
      </c>
      <c r="E108" s="24">
        <f t="shared" si="6"/>
        <v>489</v>
      </c>
      <c r="F108" s="24">
        <f t="shared" si="6"/>
        <v>67</v>
      </c>
      <c r="G108" s="24">
        <f t="shared" si="6"/>
        <v>1</v>
      </c>
      <c r="H108" s="24">
        <f t="shared" si="6"/>
        <v>3764</v>
      </c>
      <c r="I108" s="24">
        <f t="shared" si="6"/>
        <v>585</v>
      </c>
      <c r="J108" s="24">
        <f t="shared" si="6"/>
        <v>887</v>
      </c>
      <c r="K108" s="24">
        <f t="shared" si="6"/>
        <v>699</v>
      </c>
      <c r="L108" s="24">
        <f t="shared" si="6"/>
        <v>968</v>
      </c>
      <c r="M108" s="24">
        <f t="shared" si="6"/>
        <v>446</v>
      </c>
      <c r="N108" s="24">
        <f t="shared" si="6"/>
        <v>928</v>
      </c>
      <c r="O108" s="24">
        <f t="shared" si="6"/>
        <v>544</v>
      </c>
      <c r="P108" s="24">
        <f t="shared" si="6"/>
        <v>326</v>
      </c>
      <c r="Q108" s="24">
        <f t="shared" si="6"/>
        <v>197</v>
      </c>
      <c r="R108" s="24">
        <f t="shared" si="6"/>
        <v>566</v>
      </c>
      <c r="S108" s="24">
        <f t="shared" si="6"/>
        <v>256</v>
      </c>
      <c r="T108" s="24">
        <f t="shared" si="6"/>
        <v>392</v>
      </c>
      <c r="U108" s="24">
        <f t="shared" si="6"/>
        <v>170</v>
      </c>
      <c r="V108" s="24">
        <f t="shared" si="6"/>
        <v>191</v>
      </c>
      <c r="W108" s="24">
        <f t="shared" si="6"/>
        <v>158</v>
      </c>
      <c r="X108" s="24">
        <f t="shared" si="6"/>
        <v>152</v>
      </c>
      <c r="Y108" s="24">
        <f t="shared" si="6"/>
        <v>208</v>
      </c>
      <c r="Z108" s="24">
        <f t="shared" si="6"/>
        <v>134</v>
      </c>
      <c r="AA108" s="24">
        <f t="shared" si="6"/>
        <v>324</v>
      </c>
      <c r="AB108" s="25">
        <f t="shared" si="6"/>
        <v>0</v>
      </c>
      <c r="AC108" s="25">
        <v>0</v>
      </c>
      <c r="AD108" s="26">
        <f t="shared" si="8"/>
        <v>13907</v>
      </c>
    </row>
    <row r="109" spans="2:59" x14ac:dyDescent="0.3">
      <c r="B109" s="21" t="s">
        <v>62</v>
      </c>
      <c r="C109" s="24">
        <f t="shared" si="7"/>
        <v>9957</v>
      </c>
      <c r="D109" s="24">
        <f t="shared" si="6"/>
        <v>3773</v>
      </c>
      <c r="E109" s="24">
        <f t="shared" si="6"/>
        <v>4533</v>
      </c>
      <c r="F109" s="24">
        <f t="shared" si="6"/>
        <v>2347</v>
      </c>
      <c r="G109" s="24">
        <f t="shared" si="6"/>
        <v>3541</v>
      </c>
      <c r="H109" s="24">
        <f t="shared" si="6"/>
        <v>8983</v>
      </c>
      <c r="I109" s="24">
        <f t="shared" si="6"/>
        <v>594</v>
      </c>
      <c r="J109" s="24">
        <f t="shared" si="6"/>
        <v>1781</v>
      </c>
      <c r="K109" s="24">
        <f t="shared" si="6"/>
        <v>3217</v>
      </c>
      <c r="L109" s="24">
        <f t="shared" si="6"/>
        <v>2560</v>
      </c>
      <c r="M109" s="24">
        <f t="shared" si="6"/>
        <v>2196</v>
      </c>
      <c r="N109" s="24">
        <f t="shared" si="6"/>
        <v>2004</v>
      </c>
      <c r="O109" s="24">
        <f t="shared" si="6"/>
        <v>2324</v>
      </c>
      <c r="P109" s="24">
        <f t="shared" si="6"/>
        <v>3945</v>
      </c>
      <c r="Q109" s="24">
        <f t="shared" si="6"/>
        <v>3970</v>
      </c>
      <c r="R109" s="24">
        <f t="shared" si="6"/>
        <v>20201</v>
      </c>
      <c r="S109" s="24">
        <f t="shared" si="6"/>
        <v>6954</v>
      </c>
      <c r="T109" s="24">
        <f t="shared" si="6"/>
        <v>31692</v>
      </c>
      <c r="U109" s="24">
        <f t="shared" si="6"/>
        <v>23397</v>
      </c>
      <c r="V109" s="24">
        <f t="shared" si="6"/>
        <v>13304</v>
      </c>
      <c r="W109" s="24">
        <f t="shared" si="6"/>
        <v>35089</v>
      </c>
      <c r="X109" s="24">
        <f t="shared" si="6"/>
        <v>19958</v>
      </c>
      <c r="Y109" s="24">
        <f t="shared" si="6"/>
        <v>31744</v>
      </c>
      <c r="Z109" s="24">
        <f t="shared" si="6"/>
        <v>26681</v>
      </c>
      <c r="AA109" s="24">
        <f t="shared" si="6"/>
        <v>32850</v>
      </c>
      <c r="AB109" s="25">
        <f t="shared" si="6"/>
        <v>0</v>
      </c>
      <c r="AC109" s="25">
        <v>0</v>
      </c>
      <c r="AD109" s="26">
        <f t="shared" si="8"/>
        <v>297595</v>
      </c>
    </row>
    <row r="110" spans="2:59" x14ac:dyDescent="0.3">
      <c r="B110" s="21" t="s">
        <v>10</v>
      </c>
      <c r="C110" s="24">
        <f t="shared" si="7"/>
        <v>721</v>
      </c>
      <c r="D110" s="24">
        <f t="shared" si="6"/>
        <v>648</v>
      </c>
      <c r="E110" s="24">
        <f t="shared" si="6"/>
        <v>451</v>
      </c>
      <c r="F110" s="24">
        <f t="shared" si="6"/>
        <v>404</v>
      </c>
      <c r="G110" s="24">
        <f t="shared" si="6"/>
        <v>576</v>
      </c>
      <c r="H110" s="24">
        <f t="shared" si="6"/>
        <v>675</v>
      </c>
      <c r="I110" s="24">
        <f t="shared" si="6"/>
        <v>9</v>
      </c>
      <c r="J110" s="24">
        <f t="shared" si="6"/>
        <v>240</v>
      </c>
      <c r="K110" s="24">
        <f t="shared" si="6"/>
        <v>335</v>
      </c>
      <c r="L110" s="24">
        <f t="shared" si="6"/>
        <v>608</v>
      </c>
      <c r="M110" s="24">
        <f t="shared" si="6"/>
        <v>268</v>
      </c>
      <c r="N110" s="24">
        <f t="shared" si="6"/>
        <v>396</v>
      </c>
      <c r="O110" s="24">
        <f t="shared" si="6"/>
        <v>104</v>
      </c>
      <c r="P110" s="24">
        <f t="shared" si="6"/>
        <v>136</v>
      </c>
      <c r="Q110" s="24">
        <f t="shared" si="6"/>
        <v>67</v>
      </c>
      <c r="R110" s="24">
        <f t="shared" si="6"/>
        <v>392</v>
      </c>
      <c r="S110" s="24">
        <f t="shared" si="6"/>
        <v>92</v>
      </c>
      <c r="T110" s="24">
        <f t="shared" si="6"/>
        <v>352</v>
      </c>
      <c r="U110" s="24">
        <f t="shared" si="6"/>
        <v>233</v>
      </c>
      <c r="V110" s="24">
        <f t="shared" si="6"/>
        <v>165</v>
      </c>
      <c r="W110" s="24">
        <f t="shared" si="6"/>
        <v>296</v>
      </c>
      <c r="X110" s="24">
        <f t="shared" si="6"/>
        <v>165</v>
      </c>
      <c r="Y110" s="24">
        <f t="shared" si="6"/>
        <v>337</v>
      </c>
      <c r="Z110" s="24">
        <f t="shared" si="6"/>
        <v>180</v>
      </c>
      <c r="AA110" s="24">
        <f t="shared" si="6"/>
        <v>204</v>
      </c>
      <c r="AB110" s="25">
        <f t="shared" si="6"/>
        <v>0</v>
      </c>
      <c r="AC110" s="25">
        <v>0</v>
      </c>
      <c r="AD110" s="26">
        <f t="shared" si="8"/>
        <v>8054</v>
      </c>
    </row>
    <row r="111" spans="2:59" x14ac:dyDescent="0.3">
      <c r="B111" s="21" t="s">
        <v>11</v>
      </c>
      <c r="C111" s="24">
        <f t="shared" si="7"/>
        <v>962</v>
      </c>
      <c r="D111" s="24">
        <f t="shared" si="6"/>
        <v>738</v>
      </c>
      <c r="E111" s="24">
        <f t="shared" si="6"/>
        <v>596</v>
      </c>
      <c r="F111" s="24">
        <f t="shared" si="6"/>
        <v>561</v>
      </c>
      <c r="G111" s="24">
        <f t="shared" si="6"/>
        <v>867</v>
      </c>
      <c r="H111" s="24">
        <f t="shared" si="6"/>
        <v>2101</v>
      </c>
      <c r="I111" s="24">
        <f t="shared" si="6"/>
        <v>262</v>
      </c>
      <c r="J111" s="24">
        <f t="shared" si="6"/>
        <v>8</v>
      </c>
      <c r="K111" s="24">
        <f t="shared" si="6"/>
        <v>350</v>
      </c>
      <c r="L111" s="24">
        <f t="shared" si="6"/>
        <v>636</v>
      </c>
      <c r="M111" s="24">
        <f t="shared" si="6"/>
        <v>311</v>
      </c>
      <c r="N111" s="24">
        <f t="shared" si="6"/>
        <v>714</v>
      </c>
      <c r="O111" s="24">
        <f t="shared" si="6"/>
        <v>229</v>
      </c>
      <c r="P111" s="24">
        <f t="shared" si="6"/>
        <v>321</v>
      </c>
      <c r="Q111" s="24">
        <f t="shared" si="6"/>
        <v>189</v>
      </c>
      <c r="R111" s="24">
        <f t="shared" si="6"/>
        <v>652</v>
      </c>
      <c r="S111" s="24">
        <f t="shared" si="6"/>
        <v>238</v>
      </c>
      <c r="T111" s="24">
        <f t="shared" si="6"/>
        <v>341</v>
      </c>
      <c r="U111" s="24">
        <f t="shared" si="6"/>
        <v>422</v>
      </c>
      <c r="V111" s="24">
        <f t="shared" si="6"/>
        <v>379</v>
      </c>
      <c r="W111" s="24">
        <f t="shared" si="6"/>
        <v>490</v>
      </c>
      <c r="X111" s="24">
        <f t="shared" si="6"/>
        <v>407</v>
      </c>
      <c r="Y111" s="24">
        <f t="shared" si="6"/>
        <v>589</v>
      </c>
      <c r="Z111" s="24">
        <f t="shared" si="6"/>
        <v>587</v>
      </c>
      <c r="AA111" s="24">
        <f t="shared" si="6"/>
        <v>669</v>
      </c>
      <c r="AB111" s="25">
        <f t="shared" si="6"/>
        <v>0</v>
      </c>
      <c r="AC111" s="25">
        <v>0</v>
      </c>
      <c r="AD111" s="26">
        <f t="shared" si="8"/>
        <v>13619</v>
      </c>
    </row>
    <row r="112" spans="2:59" x14ac:dyDescent="0.3">
      <c r="B112" s="21" t="s">
        <v>63</v>
      </c>
      <c r="C112" s="24">
        <f t="shared" si="7"/>
        <v>897</v>
      </c>
      <c r="D112" s="24">
        <f t="shared" si="6"/>
        <v>808</v>
      </c>
      <c r="E112" s="24">
        <f t="shared" si="6"/>
        <v>602</v>
      </c>
      <c r="F112" s="24">
        <f t="shared" si="6"/>
        <v>453</v>
      </c>
      <c r="G112" s="24">
        <f t="shared" si="6"/>
        <v>735</v>
      </c>
      <c r="H112" s="24">
        <f t="shared" si="6"/>
        <v>3933</v>
      </c>
      <c r="I112" s="24">
        <f t="shared" si="6"/>
        <v>415</v>
      </c>
      <c r="J112" s="24">
        <f t="shared" si="6"/>
        <v>382</v>
      </c>
      <c r="K112" s="24">
        <f t="shared" si="6"/>
        <v>6</v>
      </c>
      <c r="L112" s="24">
        <f t="shared" si="6"/>
        <v>123</v>
      </c>
      <c r="M112" s="24">
        <f t="shared" si="6"/>
        <v>254</v>
      </c>
      <c r="N112" s="24">
        <f t="shared" si="6"/>
        <v>413</v>
      </c>
      <c r="O112" s="24">
        <f t="shared" si="6"/>
        <v>576</v>
      </c>
      <c r="P112" s="24">
        <f t="shared" si="6"/>
        <v>470</v>
      </c>
      <c r="Q112" s="24">
        <f t="shared" si="6"/>
        <v>193</v>
      </c>
      <c r="R112" s="24">
        <f t="shared" si="6"/>
        <v>542</v>
      </c>
      <c r="S112" s="24">
        <f t="shared" si="6"/>
        <v>228</v>
      </c>
      <c r="T112" s="24">
        <f t="shared" si="6"/>
        <v>630</v>
      </c>
      <c r="U112" s="24">
        <f t="shared" si="6"/>
        <v>394</v>
      </c>
      <c r="V112" s="24">
        <f t="shared" si="6"/>
        <v>398</v>
      </c>
      <c r="W112" s="24">
        <f t="shared" si="6"/>
        <v>565</v>
      </c>
      <c r="X112" s="24">
        <f t="shared" si="6"/>
        <v>309</v>
      </c>
      <c r="Y112" s="24">
        <f t="shared" si="6"/>
        <v>321</v>
      </c>
      <c r="Z112" s="24">
        <f t="shared" si="6"/>
        <v>350</v>
      </c>
      <c r="AA112" s="24">
        <f t="shared" si="6"/>
        <v>751</v>
      </c>
      <c r="AB112" s="25">
        <f t="shared" si="6"/>
        <v>0</v>
      </c>
      <c r="AC112" s="25">
        <v>0</v>
      </c>
      <c r="AD112" s="26">
        <f t="shared" si="8"/>
        <v>14748</v>
      </c>
    </row>
    <row r="113" spans="2:32" x14ac:dyDescent="0.3">
      <c r="B113" s="21" t="s">
        <v>13</v>
      </c>
      <c r="C113" s="24">
        <f t="shared" si="7"/>
        <v>736</v>
      </c>
      <c r="D113" s="24">
        <f t="shared" si="6"/>
        <v>551</v>
      </c>
      <c r="E113" s="24">
        <f t="shared" si="6"/>
        <v>577</v>
      </c>
      <c r="F113" s="24">
        <f t="shared" si="6"/>
        <v>579</v>
      </c>
      <c r="G113" s="24">
        <f t="shared" si="6"/>
        <v>819</v>
      </c>
      <c r="H113" s="24">
        <f t="shared" si="6"/>
        <v>3230</v>
      </c>
      <c r="I113" s="24">
        <f t="shared" si="6"/>
        <v>568</v>
      </c>
      <c r="J113" s="24">
        <f t="shared" si="6"/>
        <v>436</v>
      </c>
      <c r="K113" s="24">
        <f t="shared" si="6"/>
        <v>84</v>
      </c>
      <c r="L113" s="24">
        <f t="shared" si="6"/>
        <v>6</v>
      </c>
      <c r="M113" s="24">
        <f t="shared" si="6"/>
        <v>131</v>
      </c>
      <c r="N113" s="24">
        <f t="shared" si="6"/>
        <v>435</v>
      </c>
      <c r="O113" s="24">
        <f t="shared" si="6"/>
        <v>441</v>
      </c>
      <c r="P113" s="24">
        <f t="shared" si="6"/>
        <v>390</v>
      </c>
      <c r="Q113" s="24">
        <f t="shared" si="6"/>
        <v>220</v>
      </c>
      <c r="R113" s="24">
        <f t="shared" si="6"/>
        <v>572</v>
      </c>
      <c r="S113" s="24">
        <f t="shared" si="6"/>
        <v>272</v>
      </c>
      <c r="T113" s="24">
        <f t="shared" si="6"/>
        <v>616</v>
      </c>
      <c r="U113" s="24">
        <f t="shared" si="6"/>
        <v>343</v>
      </c>
      <c r="V113" s="24">
        <f t="shared" si="6"/>
        <v>260</v>
      </c>
      <c r="W113" s="24">
        <f t="shared" si="6"/>
        <v>381</v>
      </c>
      <c r="X113" s="24">
        <f t="shared" si="6"/>
        <v>221</v>
      </c>
      <c r="Y113" s="24">
        <f t="shared" si="6"/>
        <v>363</v>
      </c>
      <c r="Z113" s="24">
        <f t="shared" si="6"/>
        <v>440</v>
      </c>
      <c r="AA113" s="24">
        <f t="shared" si="6"/>
        <v>685</v>
      </c>
      <c r="AB113" s="25">
        <f t="shared" si="6"/>
        <v>0</v>
      </c>
      <c r="AC113" s="25">
        <v>0</v>
      </c>
      <c r="AD113" s="26">
        <f t="shared" si="8"/>
        <v>13356</v>
      </c>
    </row>
    <row r="114" spans="2:32" x14ac:dyDescent="0.3">
      <c r="B114" s="21" t="s">
        <v>51</v>
      </c>
      <c r="C114" s="24">
        <f t="shared" si="7"/>
        <v>555</v>
      </c>
      <c r="D114" s="24">
        <f t="shared" si="6"/>
        <v>441</v>
      </c>
      <c r="E114" s="24">
        <f t="shared" si="6"/>
        <v>430</v>
      </c>
      <c r="F114" s="24">
        <f t="shared" si="6"/>
        <v>271</v>
      </c>
      <c r="G114" s="24">
        <f t="shared" si="6"/>
        <v>461</v>
      </c>
      <c r="H114" s="24">
        <f t="shared" si="6"/>
        <v>2393</v>
      </c>
      <c r="I114" s="24">
        <f t="shared" ref="D114:AB124" si="9">+I17+I49+I81</f>
        <v>316</v>
      </c>
      <c r="J114" s="24">
        <f t="shared" si="9"/>
        <v>357</v>
      </c>
      <c r="K114" s="24">
        <f t="shared" si="9"/>
        <v>291</v>
      </c>
      <c r="L114" s="24">
        <f t="shared" si="9"/>
        <v>165</v>
      </c>
      <c r="M114" s="24">
        <f t="shared" si="9"/>
        <v>5</v>
      </c>
      <c r="N114" s="24">
        <f t="shared" si="9"/>
        <v>46</v>
      </c>
      <c r="O114" s="24">
        <f t="shared" si="9"/>
        <v>223</v>
      </c>
      <c r="P114" s="24">
        <f t="shared" si="9"/>
        <v>240</v>
      </c>
      <c r="Q114" s="24">
        <f t="shared" si="9"/>
        <v>132</v>
      </c>
      <c r="R114" s="24">
        <f t="shared" si="9"/>
        <v>405</v>
      </c>
      <c r="S114" s="24">
        <f t="shared" si="9"/>
        <v>138</v>
      </c>
      <c r="T114" s="24">
        <f t="shared" si="9"/>
        <v>276</v>
      </c>
      <c r="U114" s="24">
        <f t="shared" si="9"/>
        <v>172</v>
      </c>
      <c r="V114" s="24">
        <f t="shared" si="9"/>
        <v>316</v>
      </c>
      <c r="W114" s="24">
        <f t="shared" si="9"/>
        <v>205</v>
      </c>
      <c r="X114" s="24">
        <f t="shared" si="9"/>
        <v>101</v>
      </c>
      <c r="Y114" s="24">
        <f t="shared" si="9"/>
        <v>208</v>
      </c>
      <c r="Z114" s="24">
        <f t="shared" si="9"/>
        <v>285</v>
      </c>
      <c r="AA114" s="24">
        <f t="shared" si="9"/>
        <v>296</v>
      </c>
      <c r="AB114" s="25">
        <f t="shared" si="9"/>
        <v>0</v>
      </c>
      <c r="AC114" s="25">
        <v>0</v>
      </c>
      <c r="AD114" s="26">
        <f t="shared" si="8"/>
        <v>8728</v>
      </c>
    </row>
    <row r="115" spans="2:32" x14ac:dyDescent="0.3">
      <c r="B115" s="21" t="s">
        <v>15</v>
      </c>
      <c r="C115" s="24">
        <f t="shared" si="7"/>
        <v>693</v>
      </c>
      <c r="D115" s="24">
        <f t="shared" si="9"/>
        <v>693</v>
      </c>
      <c r="E115" s="24">
        <f t="shared" si="9"/>
        <v>565</v>
      </c>
      <c r="F115" s="24">
        <f t="shared" si="9"/>
        <v>564</v>
      </c>
      <c r="G115" s="24">
        <f t="shared" si="9"/>
        <v>925</v>
      </c>
      <c r="H115" s="24">
        <f t="shared" si="9"/>
        <v>2812</v>
      </c>
      <c r="I115" s="24">
        <f t="shared" si="9"/>
        <v>344</v>
      </c>
      <c r="J115" s="24">
        <f t="shared" si="9"/>
        <v>648</v>
      </c>
      <c r="K115" s="24">
        <f t="shared" si="9"/>
        <v>414</v>
      </c>
      <c r="L115" s="24">
        <f t="shared" si="9"/>
        <v>566</v>
      </c>
      <c r="M115" s="24">
        <f t="shared" si="9"/>
        <v>58</v>
      </c>
      <c r="N115" s="24">
        <f t="shared" si="9"/>
        <v>10</v>
      </c>
      <c r="O115" s="24">
        <f t="shared" si="9"/>
        <v>289</v>
      </c>
      <c r="P115" s="24">
        <f t="shared" si="9"/>
        <v>263</v>
      </c>
      <c r="Q115" s="24">
        <f t="shared" si="9"/>
        <v>117</v>
      </c>
      <c r="R115" s="24">
        <f t="shared" si="9"/>
        <v>687</v>
      </c>
      <c r="S115" s="24">
        <f t="shared" si="9"/>
        <v>153</v>
      </c>
      <c r="T115" s="24">
        <f t="shared" si="9"/>
        <v>496</v>
      </c>
      <c r="U115" s="24">
        <f t="shared" si="9"/>
        <v>445</v>
      </c>
      <c r="V115" s="24">
        <f t="shared" si="9"/>
        <v>295</v>
      </c>
      <c r="W115" s="24">
        <f t="shared" si="9"/>
        <v>501</v>
      </c>
      <c r="X115" s="24">
        <f t="shared" si="9"/>
        <v>113</v>
      </c>
      <c r="Y115" s="24">
        <f t="shared" si="9"/>
        <v>311</v>
      </c>
      <c r="Z115" s="24">
        <f t="shared" si="9"/>
        <v>326</v>
      </c>
      <c r="AA115" s="24">
        <f t="shared" si="9"/>
        <v>563</v>
      </c>
      <c r="AB115" s="25">
        <f t="shared" si="9"/>
        <v>0</v>
      </c>
      <c r="AC115" s="25">
        <v>0</v>
      </c>
      <c r="AD115" s="26">
        <f t="shared" si="8"/>
        <v>12851</v>
      </c>
    </row>
    <row r="116" spans="2:32" x14ac:dyDescent="0.3">
      <c r="B116" s="21" t="s">
        <v>16</v>
      </c>
      <c r="C116" s="24">
        <f t="shared" si="7"/>
        <v>621</v>
      </c>
      <c r="D116" s="24">
        <f t="shared" si="9"/>
        <v>602</v>
      </c>
      <c r="E116" s="24">
        <f t="shared" si="9"/>
        <v>575</v>
      </c>
      <c r="F116" s="24">
        <f t="shared" si="9"/>
        <v>363</v>
      </c>
      <c r="G116" s="24">
        <f t="shared" si="9"/>
        <v>465</v>
      </c>
      <c r="H116" s="24">
        <f t="shared" si="9"/>
        <v>2097</v>
      </c>
      <c r="I116" s="24">
        <f t="shared" si="9"/>
        <v>128</v>
      </c>
      <c r="J116" s="24">
        <f t="shared" si="9"/>
        <v>238</v>
      </c>
      <c r="K116" s="24">
        <f t="shared" si="9"/>
        <v>398</v>
      </c>
      <c r="L116" s="24">
        <f t="shared" si="9"/>
        <v>371</v>
      </c>
      <c r="M116" s="24">
        <f t="shared" si="9"/>
        <v>189</v>
      </c>
      <c r="N116" s="24">
        <f t="shared" si="9"/>
        <v>240</v>
      </c>
      <c r="O116" s="24">
        <f t="shared" si="9"/>
        <v>16</v>
      </c>
      <c r="P116" s="24">
        <f t="shared" si="9"/>
        <v>580</v>
      </c>
      <c r="Q116" s="24">
        <f t="shared" si="9"/>
        <v>794</v>
      </c>
      <c r="R116" s="24">
        <f t="shared" si="9"/>
        <v>3449</v>
      </c>
      <c r="S116" s="24">
        <f t="shared" si="9"/>
        <v>929</v>
      </c>
      <c r="T116" s="24">
        <f t="shared" si="9"/>
        <v>4893</v>
      </c>
      <c r="U116" s="24">
        <f t="shared" si="9"/>
        <v>3636</v>
      </c>
      <c r="V116" s="24">
        <f t="shared" si="9"/>
        <v>1579</v>
      </c>
      <c r="W116" s="24">
        <f t="shared" si="9"/>
        <v>3323</v>
      </c>
      <c r="X116" s="24">
        <f t="shared" si="9"/>
        <v>1839</v>
      </c>
      <c r="Y116" s="24">
        <f t="shared" si="9"/>
        <v>2948</v>
      </c>
      <c r="Z116" s="24">
        <f t="shared" si="9"/>
        <v>2461</v>
      </c>
      <c r="AA116" s="24">
        <f t="shared" si="9"/>
        <v>3469</v>
      </c>
      <c r="AB116" s="25">
        <f t="shared" si="9"/>
        <v>0</v>
      </c>
      <c r="AC116" s="25">
        <v>0</v>
      </c>
      <c r="AD116" s="26">
        <f t="shared" si="8"/>
        <v>36203</v>
      </c>
    </row>
    <row r="117" spans="2:32" x14ac:dyDescent="0.3">
      <c r="B117" s="21" t="s">
        <v>64</v>
      </c>
      <c r="C117" s="24">
        <f t="shared" si="7"/>
        <v>227</v>
      </c>
      <c r="D117" s="24">
        <f t="shared" si="9"/>
        <v>250</v>
      </c>
      <c r="E117" s="24">
        <f t="shared" si="9"/>
        <v>180</v>
      </c>
      <c r="F117" s="24">
        <f t="shared" si="9"/>
        <v>129</v>
      </c>
      <c r="G117" s="24">
        <f t="shared" si="9"/>
        <v>521</v>
      </c>
      <c r="H117" s="24">
        <f t="shared" si="9"/>
        <v>2974</v>
      </c>
      <c r="I117" s="24">
        <f t="shared" si="9"/>
        <v>155</v>
      </c>
      <c r="J117" s="24">
        <f t="shared" si="9"/>
        <v>379</v>
      </c>
      <c r="K117" s="24">
        <f t="shared" si="9"/>
        <v>407</v>
      </c>
      <c r="L117" s="24">
        <f t="shared" si="9"/>
        <v>331</v>
      </c>
      <c r="M117" s="24">
        <f t="shared" si="9"/>
        <v>140</v>
      </c>
      <c r="N117" s="24">
        <f t="shared" si="9"/>
        <v>299</v>
      </c>
      <c r="O117" s="24">
        <f t="shared" si="9"/>
        <v>480</v>
      </c>
      <c r="P117" s="24">
        <f t="shared" si="9"/>
        <v>48</v>
      </c>
      <c r="Q117" s="24">
        <f t="shared" si="9"/>
        <v>1147</v>
      </c>
      <c r="R117" s="24">
        <f t="shared" si="9"/>
        <v>3243</v>
      </c>
      <c r="S117" s="24">
        <f t="shared" si="9"/>
        <v>1421</v>
      </c>
      <c r="T117" s="24">
        <f t="shared" si="9"/>
        <v>4086</v>
      </c>
      <c r="U117" s="24">
        <f t="shared" si="9"/>
        <v>2610</v>
      </c>
      <c r="V117" s="24">
        <f t="shared" si="9"/>
        <v>1178</v>
      </c>
      <c r="W117" s="24">
        <f t="shared" si="9"/>
        <v>2290</v>
      </c>
      <c r="X117" s="24">
        <f t="shared" si="9"/>
        <v>1452</v>
      </c>
      <c r="Y117" s="24">
        <f t="shared" si="9"/>
        <v>1691</v>
      </c>
      <c r="Z117" s="24">
        <f t="shared" si="9"/>
        <v>1437</v>
      </c>
      <c r="AA117" s="24">
        <f t="shared" si="9"/>
        <v>2363</v>
      </c>
      <c r="AB117" s="25">
        <f t="shared" si="9"/>
        <v>0</v>
      </c>
      <c r="AC117" s="25">
        <v>0</v>
      </c>
      <c r="AD117" s="26">
        <f t="shared" si="8"/>
        <v>29438</v>
      </c>
    </row>
    <row r="118" spans="2:32" x14ac:dyDescent="0.3">
      <c r="B118" s="21" t="s">
        <v>18</v>
      </c>
      <c r="C118" s="24">
        <f t="shared" si="7"/>
        <v>119</v>
      </c>
      <c r="D118" s="24">
        <f t="shared" si="9"/>
        <v>223</v>
      </c>
      <c r="E118" s="24">
        <f t="shared" si="9"/>
        <v>124</v>
      </c>
      <c r="F118" s="24">
        <f t="shared" si="9"/>
        <v>146</v>
      </c>
      <c r="G118" s="24">
        <f t="shared" si="9"/>
        <v>145</v>
      </c>
      <c r="H118" s="24">
        <f t="shared" si="9"/>
        <v>3564</v>
      </c>
      <c r="I118" s="24">
        <f t="shared" si="9"/>
        <v>52</v>
      </c>
      <c r="J118" s="24">
        <f t="shared" si="9"/>
        <v>213</v>
      </c>
      <c r="K118" s="24">
        <f t="shared" si="9"/>
        <v>160</v>
      </c>
      <c r="L118" s="24">
        <f t="shared" si="9"/>
        <v>202</v>
      </c>
      <c r="M118" s="24">
        <f t="shared" si="9"/>
        <v>153</v>
      </c>
      <c r="N118" s="24">
        <f t="shared" si="9"/>
        <v>71</v>
      </c>
      <c r="O118" s="24">
        <f t="shared" si="9"/>
        <v>1024</v>
      </c>
      <c r="P118" s="24">
        <f t="shared" si="9"/>
        <v>1255</v>
      </c>
      <c r="Q118" s="24">
        <f t="shared" si="9"/>
        <v>10</v>
      </c>
      <c r="R118" s="24">
        <f t="shared" si="9"/>
        <v>139</v>
      </c>
      <c r="S118" s="24">
        <f t="shared" si="9"/>
        <v>252</v>
      </c>
      <c r="T118" s="24">
        <f t="shared" si="9"/>
        <v>1168</v>
      </c>
      <c r="U118" s="24">
        <f t="shared" si="9"/>
        <v>620</v>
      </c>
      <c r="V118" s="24">
        <f t="shared" si="9"/>
        <v>394</v>
      </c>
      <c r="W118" s="24">
        <f t="shared" si="9"/>
        <v>661</v>
      </c>
      <c r="X118" s="24">
        <f t="shared" si="9"/>
        <v>450</v>
      </c>
      <c r="Y118" s="24">
        <f t="shared" si="9"/>
        <v>685</v>
      </c>
      <c r="Z118" s="24">
        <f t="shared" si="9"/>
        <v>856</v>
      </c>
      <c r="AA118" s="24">
        <f t="shared" si="9"/>
        <v>636</v>
      </c>
      <c r="AB118" s="25">
        <f t="shared" si="9"/>
        <v>0</v>
      </c>
      <c r="AC118" s="25">
        <v>0</v>
      </c>
      <c r="AD118" s="26">
        <f t="shared" si="8"/>
        <v>13322</v>
      </c>
    </row>
    <row r="119" spans="2:32" x14ac:dyDescent="0.3">
      <c r="B119" s="21" t="s">
        <v>19</v>
      </c>
      <c r="C119" s="24">
        <f t="shared" si="7"/>
        <v>292</v>
      </c>
      <c r="D119" s="24">
        <f t="shared" si="9"/>
        <v>413</v>
      </c>
      <c r="E119" s="24">
        <f t="shared" si="9"/>
        <v>297</v>
      </c>
      <c r="F119" s="24">
        <f t="shared" si="9"/>
        <v>224</v>
      </c>
      <c r="G119" s="24">
        <f t="shared" si="9"/>
        <v>699</v>
      </c>
      <c r="H119" s="24">
        <f t="shared" si="9"/>
        <v>20969</v>
      </c>
      <c r="I119" s="24">
        <f t="shared" si="9"/>
        <v>511</v>
      </c>
      <c r="J119" s="24">
        <f t="shared" si="9"/>
        <v>818</v>
      </c>
      <c r="K119" s="24">
        <f t="shared" si="9"/>
        <v>690</v>
      </c>
      <c r="L119" s="24">
        <f t="shared" si="9"/>
        <v>605</v>
      </c>
      <c r="M119" s="24">
        <f t="shared" si="9"/>
        <v>524</v>
      </c>
      <c r="N119" s="24">
        <f t="shared" si="9"/>
        <v>591</v>
      </c>
      <c r="O119" s="24">
        <f t="shared" si="9"/>
        <v>4910</v>
      </c>
      <c r="P119" s="24">
        <f t="shared" si="9"/>
        <v>4306</v>
      </c>
      <c r="Q119" s="24">
        <f t="shared" si="9"/>
        <v>124</v>
      </c>
      <c r="R119" s="24">
        <f t="shared" si="9"/>
        <v>130</v>
      </c>
      <c r="S119" s="24">
        <f t="shared" si="9"/>
        <v>891</v>
      </c>
      <c r="T119" s="24">
        <f t="shared" si="9"/>
        <v>4612</v>
      </c>
      <c r="U119" s="24">
        <f t="shared" si="9"/>
        <v>2022</v>
      </c>
      <c r="V119" s="24">
        <f t="shared" si="9"/>
        <v>1826</v>
      </c>
      <c r="W119" s="24">
        <f t="shared" si="9"/>
        <v>3678</v>
      </c>
      <c r="X119" s="24">
        <f t="shared" si="9"/>
        <v>2049</v>
      </c>
      <c r="Y119" s="24">
        <f t="shared" si="9"/>
        <v>3151</v>
      </c>
      <c r="Z119" s="24">
        <f t="shared" si="9"/>
        <v>3460</v>
      </c>
      <c r="AA119" s="24">
        <f t="shared" si="9"/>
        <v>3964</v>
      </c>
      <c r="AB119" s="25">
        <f t="shared" si="9"/>
        <v>0</v>
      </c>
      <c r="AC119" s="25">
        <v>0</v>
      </c>
      <c r="AD119" s="26">
        <f t="shared" si="8"/>
        <v>61756</v>
      </c>
    </row>
    <row r="120" spans="2:32" x14ac:dyDescent="0.3">
      <c r="B120" s="21" t="s">
        <v>65</v>
      </c>
      <c r="C120" s="24">
        <f t="shared" si="7"/>
        <v>202</v>
      </c>
      <c r="D120" s="24">
        <f t="shared" si="9"/>
        <v>228</v>
      </c>
      <c r="E120" s="24">
        <f t="shared" si="9"/>
        <v>179</v>
      </c>
      <c r="F120" s="24">
        <f t="shared" si="9"/>
        <v>294</v>
      </c>
      <c r="G120" s="24">
        <f t="shared" si="9"/>
        <v>263</v>
      </c>
      <c r="H120" s="24">
        <f t="shared" si="9"/>
        <v>9248</v>
      </c>
      <c r="I120" s="24">
        <f t="shared" si="9"/>
        <v>156</v>
      </c>
      <c r="J120" s="24">
        <f t="shared" si="9"/>
        <v>244</v>
      </c>
      <c r="K120" s="24">
        <f t="shared" si="9"/>
        <v>322</v>
      </c>
      <c r="L120" s="24">
        <f t="shared" si="9"/>
        <v>338</v>
      </c>
      <c r="M120" s="24">
        <f t="shared" si="9"/>
        <v>168</v>
      </c>
      <c r="N120" s="24">
        <f t="shared" si="9"/>
        <v>288</v>
      </c>
      <c r="O120" s="24">
        <f t="shared" si="9"/>
        <v>1231</v>
      </c>
      <c r="P120" s="24">
        <f t="shared" si="9"/>
        <v>2026</v>
      </c>
      <c r="Q120" s="24">
        <f t="shared" si="9"/>
        <v>216</v>
      </c>
      <c r="R120" s="24">
        <f t="shared" si="9"/>
        <v>808</v>
      </c>
      <c r="S120" s="24">
        <f t="shared" si="9"/>
        <v>13</v>
      </c>
      <c r="T120" s="24">
        <f t="shared" si="9"/>
        <v>1005</v>
      </c>
      <c r="U120" s="24">
        <f t="shared" si="9"/>
        <v>679</v>
      </c>
      <c r="V120" s="24">
        <f t="shared" si="9"/>
        <v>414</v>
      </c>
      <c r="W120" s="24">
        <f t="shared" si="9"/>
        <v>1425</v>
      </c>
      <c r="X120" s="24">
        <f t="shared" si="9"/>
        <v>820</v>
      </c>
      <c r="Y120" s="24">
        <f t="shared" si="9"/>
        <v>1434</v>
      </c>
      <c r="Z120" s="24">
        <f t="shared" si="9"/>
        <v>1509</v>
      </c>
      <c r="AA120" s="24">
        <f t="shared" si="9"/>
        <v>1562</v>
      </c>
      <c r="AB120" s="24">
        <f t="shared" si="9"/>
        <v>0</v>
      </c>
      <c r="AC120" s="25">
        <v>0</v>
      </c>
      <c r="AD120" s="26">
        <f t="shared" si="8"/>
        <v>25072</v>
      </c>
    </row>
    <row r="121" spans="2:32" ht="20.399999999999999" x14ac:dyDescent="0.3">
      <c r="B121" s="21" t="s">
        <v>21</v>
      </c>
      <c r="C121" s="24">
        <f t="shared" si="7"/>
        <v>372</v>
      </c>
      <c r="D121" s="24">
        <f t="shared" si="9"/>
        <v>376</v>
      </c>
      <c r="E121" s="24">
        <f t="shared" si="9"/>
        <v>153</v>
      </c>
      <c r="F121" s="24">
        <f t="shared" si="9"/>
        <v>241</v>
      </c>
      <c r="G121" s="24">
        <f t="shared" si="9"/>
        <v>546</v>
      </c>
      <c r="H121" s="24">
        <f t="shared" si="9"/>
        <v>34263</v>
      </c>
      <c r="I121" s="24">
        <f t="shared" si="9"/>
        <v>525</v>
      </c>
      <c r="J121" s="24">
        <f t="shared" si="9"/>
        <v>403</v>
      </c>
      <c r="K121" s="24">
        <f t="shared" si="9"/>
        <v>790</v>
      </c>
      <c r="L121" s="24">
        <f t="shared" si="9"/>
        <v>839</v>
      </c>
      <c r="M121" s="24">
        <f t="shared" si="9"/>
        <v>403</v>
      </c>
      <c r="N121" s="24">
        <f t="shared" si="9"/>
        <v>398</v>
      </c>
      <c r="O121" s="24">
        <f t="shared" si="9"/>
        <v>7026</v>
      </c>
      <c r="P121" s="24">
        <f t="shared" si="9"/>
        <v>5228</v>
      </c>
      <c r="Q121" s="24">
        <f t="shared" si="9"/>
        <v>981</v>
      </c>
      <c r="R121" s="24">
        <f t="shared" si="9"/>
        <v>3649</v>
      </c>
      <c r="S121" s="24">
        <f t="shared" si="9"/>
        <v>987</v>
      </c>
      <c r="T121" s="24">
        <f t="shared" si="9"/>
        <v>127</v>
      </c>
      <c r="U121" s="24">
        <f t="shared" si="9"/>
        <v>1866</v>
      </c>
      <c r="V121" s="24">
        <f t="shared" si="9"/>
        <v>1055</v>
      </c>
      <c r="W121" s="24">
        <f t="shared" si="9"/>
        <v>2930</v>
      </c>
      <c r="X121" s="24">
        <f t="shared" si="9"/>
        <v>2038</v>
      </c>
      <c r="Y121" s="24">
        <f t="shared" si="9"/>
        <v>2475</v>
      </c>
      <c r="Z121" s="24">
        <f t="shared" si="9"/>
        <v>2591</v>
      </c>
      <c r="AA121" s="24">
        <f t="shared" si="9"/>
        <v>3497</v>
      </c>
      <c r="AB121" s="25">
        <f t="shared" si="9"/>
        <v>0</v>
      </c>
      <c r="AC121" s="25">
        <v>0</v>
      </c>
      <c r="AD121" s="26">
        <f t="shared" si="8"/>
        <v>73759</v>
      </c>
    </row>
    <row r="122" spans="2:32" x14ac:dyDescent="0.3">
      <c r="B122" s="21" t="s">
        <v>66</v>
      </c>
      <c r="C122" s="24">
        <f t="shared" si="7"/>
        <v>123</v>
      </c>
      <c r="D122" s="24">
        <f t="shared" si="9"/>
        <v>229</v>
      </c>
      <c r="E122" s="24">
        <f t="shared" si="9"/>
        <v>109</v>
      </c>
      <c r="F122" s="24">
        <f t="shared" si="9"/>
        <v>181</v>
      </c>
      <c r="G122" s="24">
        <f t="shared" si="9"/>
        <v>289</v>
      </c>
      <c r="H122" s="24">
        <f t="shared" si="9"/>
        <v>25590</v>
      </c>
      <c r="I122" s="24">
        <f t="shared" si="9"/>
        <v>510</v>
      </c>
      <c r="J122" s="24">
        <f t="shared" si="9"/>
        <v>597</v>
      </c>
      <c r="K122" s="24">
        <f t="shared" si="9"/>
        <v>438</v>
      </c>
      <c r="L122" s="24">
        <f t="shared" si="9"/>
        <v>474</v>
      </c>
      <c r="M122" s="24">
        <f t="shared" si="9"/>
        <v>290</v>
      </c>
      <c r="N122" s="24">
        <f t="shared" si="9"/>
        <v>638</v>
      </c>
      <c r="O122" s="24">
        <f t="shared" si="9"/>
        <v>6025</v>
      </c>
      <c r="P122" s="24">
        <f t="shared" si="9"/>
        <v>4530</v>
      </c>
      <c r="Q122" s="24">
        <f t="shared" si="9"/>
        <v>603</v>
      </c>
      <c r="R122" s="24">
        <f t="shared" si="9"/>
        <v>1534</v>
      </c>
      <c r="S122" s="24">
        <f t="shared" si="9"/>
        <v>772</v>
      </c>
      <c r="T122" s="24">
        <f t="shared" si="9"/>
        <v>1793</v>
      </c>
      <c r="U122" s="24">
        <f t="shared" si="9"/>
        <v>100</v>
      </c>
      <c r="V122" s="24">
        <f t="shared" si="9"/>
        <v>436</v>
      </c>
      <c r="W122" s="24">
        <f t="shared" si="9"/>
        <v>1640</v>
      </c>
      <c r="X122" s="24">
        <f t="shared" si="9"/>
        <v>848</v>
      </c>
      <c r="Y122" s="24">
        <f t="shared" si="9"/>
        <v>1291</v>
      </c>
      <c r="Z122" s="24">
        <f t="shared" si="9"/>
        <v>1609</v>
      </c>
      <c r="AA122" s="24">
        <f t="shared" si="9"/>
        <v>2272</v>
      </c>
      <c r="AB122" s="25">
        <f t="shared" si="9"/>
        <v>0</v>
      </c>
      <c r="AC122" s="25">
        <v>0</v>
      </c>
      <c r="AD122" s="26">
        <f t="shared" si="8"/>
        <v>52921</v>
      </c>
    </row>
    <row r="123" spans="2:32" x14ac:dyDescent="0.3">
      <c r="B123" s="21" t="s">
        <v>22</v>
      </c>
      <c r="C123" s="24">
        <f t="shared" si="7"/>
        <v>138</v>
      </c>
      <c r="D123" s="24">
        <f t="shared" si="9"/>
        <v>190</v>
      </c>
      <c r="E123" s="24">
        <f t="shared" si="9"/>
        <v>188</v>
      </c>
      <c r="F123" s="24">
        <f t="shared" si="9"/>
        <v>149</v>
      </c>
      <c r="G123" s="24">
        <f t="shared" si="9"/>
        <v>147</v>
      </c>
      <c r="H123" s="24">
        <f t="shared" si="9"/>
        <v>14396</v>
      </c>
      <c r="I123" s="24">
        <f t="shared" si="9"/>
        <v>312</v>
      </c>
      <c r="J123" s="24">
        <f t="shared" si="9"/>
        <v>524</v>
      </c>
      <c r="K123" s="24">
        <f t="shared" si="9"/>
        <v>374</v>
      </c>
      <c r="L123" s="24">
        <f t="shared" si="9"/>
        <v>271</v>
      </c>
      <c r="M123" s="24">
        <f t="shared" si="9"/>
        <v>313</v>
      </c>
      <c r="N123" s="24">
        <f t="shared" si="9"/>
        <v>411</v>
      </c>
      <c r="O123" s="24">
        <f t="shared" si="9"/>
        <v>2199</v>
      </c>
      <c r="P123" s="24">
        <f t="shared" si="9"/>
        <v>1695</v>
      </c>
      <c r="Q123" s="24">
        <f t="shared" si="9"/>
        <v>348</v>
      </c>
      <c r="R123" s="24">
        <f t="shared" si="9"/>
        <v>1712</v>
      </c>
      <c r="S123" s="24">
        <f t="shared" si="9"/>
        <v>431</v>
      </c>
      <c r="T123" s="24">
        <f t="shared" si="9"/>
        <v>778</v>
      </c>
      <c r="U123" s="24">
        <f t="shared" si="9"/>
        <v>416</v>
      </c>
      <c r="V123" s="24">
        <f t="shared" si="9"/>
        <v>26</v>
      </c>
      <c r="W123" s="24">
        <f t="shared" si="9"/>
        <v>1166</v>
      </c>
      <c r="X123" s="24">
        <f t="shared" si="9"/>
        <v>703</v>
      </c>
      <c r="Y123" s="24">
        <f t="shared" si="9"/>
        <v>1580</v>
      </c>
      <c r="Z123" s="24">
        <f t="shared" si="9"/>
        <v>1700</v>
      </c>
      <c r="AA123" s="24">
        <f t="shared" si="9"/>
        <v>1148</v>
      </c>
      <c r="AB123" s="25">
        <f t="shared" si="9"/>
        <v>0</v>
      </c>
      <c r="AC123" s="25">
        <v>0</v>
      </c>
      <c r="AD123" s="26">
        <f t="shared" si="8"/>
        <v>31315</v>
      </c>
    </row>
    <row r="124" spans="2:32" x14ac:dyDescent="0.3">
      <c r="B124" s="21" t="s">
        <v>23</v>
      </c>
      <c r="C124" s="24">
        <f t="shared" si="7"/>
        <v>140</v>
      </c>
      <c r="D124" s="24">
        <f t="shared" si="9"/>
        <v>215</v>
      </c>
      <c r="E124" s="24">
        <f t="shared" si="9"/>
        <v>172</v>
      </c>
      <c r="F124" s="24">
        <f t="shared" si="9"/>
        <v>219</v>
      </c>
      <c r="G124" s="24">
        <f t="shared" si="9"/>
        <v>226</v>
      </c>
      <c r="H124" s="24">
        <f t="shared" si="9"/>
        <v>34160</v>
      </c>
      <c r="I124" s="24">
        <f t="shared" si="9"/>
        <v>371</v>
      </c>
      <c r="J124" s="24">
        <f t="shared" si="9"/>
        <v>636</v>
      </c>
      <c r="K124" s="24">
        <f t="shared" si="9"/>
        <v>644</v>
      </c>
      <c r="L124" s="24">
        <f t="shared" si="9"/>
        <v>447</v>
      </c>
      <c r="M124" s="24">
        <f t="shared" si="9"/>
        <v>311</v>
      </c>
      <c r="N124" s="24">
        <f t="shared" ref="D124:AB130" si="10">+N27+N59+N91</f>
        <v>509</v>
      </c>
      <c r="O124" s="24">
        <f t="shared" si="10"/>
        <v>5600</v>
      </c>
      <c r="P124" s="24">
        <f t="shared" si="10"/>
        <v>3125</v>
      </c>
      <c r="Q124" s="24">
        <f t="shared" si="10"/>
        <v>664</v>
      </c>
      <c r="R124" s="24">
        <f t="shared" si="10"/>
        <v>3343</v>
      </c>
      <c r="S124" s="24">
        <f t="shared" si="10"/>
        <v>1365</v>
      </c>
      <c r="T124" s="24">
        <f t="shared" si="10"/>
        <v>2702</v>
      </c>
      <c r="U124" s="24">
        <f t="shared" si="10"/>
        <v>1750</v>
      </c>
      <c r="V124" s="24">
        <f t="shared" si="10"/>
        <v>1767</v>
      </c>
      <c r="W124" s="24">
        <f t="shared" si="10"/>
        <v>164</v>
      </c>
      <c r="X124" s="24">
        <f t="shared" si="10"/>
        <v>489</v>
      </c>
      <c r="Y124" s="24">
        <f t="shared" si="10"/>
        <v>2011</v>
      </c>
      <c r="Z124" s="24">
        <f t="shared" si="10"/>
        <v>3273</v>
      </c>
      <c r="AA124" s="24">
        <f t="shared" si="10"/>
        <v>3355</v>
      </c>
      <c r="AB124" s="25">
        <f t="shared" si="10"/>
        <v>0</v>
      </c>
      <c r="AC124" s="25">
        <v>0</v>
      </c>
      <c r="AD124" s="26">
        <f t="shared" si="8"/>
        <v>67658</v>
      </c>
    </row>
    <row r="125" spans="2:32" x14ac:dyDescent="0.3">
      <c r="B125" s="21" t="s">
        <v>24</v>
      </c>
      <c r="C125" s="24">
        <f t="shared" si="7"/>
        <v>109</v>
      </c>
      <c r="D125" s="24">
        <f t="shared" si="10"/>
        <v>90</v>
      </c>
      <c r="E125" s="24">
        <f t="shared" si="10"/>
        <v>46</v>
      </c>
      <c r="F125" s="24">
        <f t="shared" si="10"/>
        <v>78</v>
      </c>
      <c r="G125" s="24">
        <f t="shared" si="10"/>
        <v>158</v>
      </c>
      <c r="H125" s="24">
        <f t="shared" si="10"/>
        <v>19800</v>
      </c>
      <c r="I125" s="24">
        <f t="shared" si="10"/>
        <v>258</v>
      </c>
      <c r="J125" s="24">
        <f t="shared" si="10"/>
        <v>544</v>
      </c>
      <c r="K125" s="24">
        <f t="shared" si="10"/>
        <v>188</v>
      </c>
      <c r="L125" s="24">
        <f t="shared" si="10"/>
        <v>252</v>
      </c>
      <c r="M125" s="24">
        <f t="shared" si="10"/>
        <v>133</v>
      </c>
      <c r="N125" s="24">
        <f t="shared" si="10"/>
        <v>127</v>
      </c>
      <c r="O125" s="24">
        <f t="shared" si="10"/>
        <v>3126</v>
      </c>
      <c r="P125" s="24">
        <f t="shared" si="10"/>
        <v>1961</v>
      </c>
      <c r="Q125" s="24">
        <f t="shared" si="10"/>
        <v>433</v>
      </c>
      <c r="R125" s="24">
        <f t="shared" si="10"/>
        <v>1666</v>
      </c>
      <c r="S125" s="24">
        <f t="shared" si="10"/>
        <v>832</v>
      </c>
      <c r="T125" s="24">
        <f t="shared" si="10"/>
        <v>1882</v>
      </c>
      <c r="U125" s="24">
        <f t="shared" si="10"/>
        <v>781</v>
      </c>
      <c r="V125" s="24">
        <f t="shared" si="10"/>
        <v>925</v>
      </c>
      <c r="W125" s="24">
        <f t="shared" si="10"/>
        <v>384</v>
      </c>
      <c r="X125" s="24">
        <f t="shared" si="10"/>
        <v>74</v>
      </c>
      <c r="Y125" s="24">
        <f t="shared" si="10"/>
        <v>615</v>
      </c>
      <c r="Z125" s="24">
        <f t="shared" si="10"/>
        <v>1829</v>
      </c>
      <c r="AA125" s="24">
        <f t="shared" si="10"/>
        <v>1996</v>
      </c>
      <c r="AB125" s="25">
        <f t="shared" si="10"/>
        <v>0</v>
      </c>
      <c r="AC125" s="25">
        <v>0</v>
      </c>
      <c r="AD125" s="26">
        <f t="shared" si="8"/>
        <v>38287</v>
      </c>
    </row>
    <row r="126" spans="2:32" x14ac:dyDescent="0.3">
      <c r="B126" s="21" t="s">
        <v>25</v>
      </c>
      <c r="C126" s="24">
        <f t="shared" si="7"/>
        <v>102</v>
      </c>
      <c r="D126" s="24">
        <f t="shared" si="10"/>
        <v>147</v>
      </c>
      <c r="E126" s="24">
        <f t="shared" si="10"/>
        <v>87</v>
      </c>
      <c r="F126" s="24">
        <f t="shared" si="10"/>
        <v>107</v>
      </c>
      <c r="G126" s="24">
        <f t="shared" si="10"/>
        <v>290</v>
      </c>
      <c r="H126" s="24">
        <f t="shared" si="10"/>
        <v>32780</v>
      </c>
      <c r="I126" s="24">
        <f t="shared" si="10"/>
        <v>456</v>
      </c>
      <c r="J126" s="24">
        <f t="shared" si="10"/>
        <v>905</v>
      </c>
      <c r="K126" s="24">
        <f t="shared" si="10"/>
        <v>384</v>
      </c>
      <c r="L126" s="24">
        <f t="shared" si="10"/>
        <v>439</v>
      </c>
      <c r="M126" s="24">
        <f t="shared" si="10"/>
        <v>228</v>
      </c>
      <c r="N126" s="24">
        <f t="shared" si="10"/>
        <v>370</v>
      </c>
      <c r="O126" s="24">
        <f t="shared" si="10"/>
        <v>4818</v>
      </c>
      <c r="P126" s="24">
        <f t="shared" si="10"/>
        <v>2785</v>
      </c>
      <c r="Q126" s="24">
        <f t="shared" si="10"/>
        <v>696</v>
      </c>
      <c r="R126" s="24">
        <f t="shared" si="10"/>
        <v>3314</v>
      </c>
      <c r="S126" s="24">
        <f t="shared" si="10"/>
        <v>1394</v>
      </c>
      <c r="T126" s="24">
        <f t="shared" si="10"/>
        <v>2449</v>
      </c>
      <c r="U126" s="24">
        <f t="shared" si="10"/>
        <v>1242</v>
      </c>
      <c r="V126" s="24">
        <f t="shared" si="10"/>
        <v>1810</v>
      </c>
      <c r="W126" s="24">
        <f t="shared" si="10"/>
        <v>2395</v>
      </c>
      <c r="X126" s="24">
        <f t="shared" si="10"/>
        <v>627</v>
      </c>
      <c r="Y126" s="24">
        <f t="shared" si="10"/>
        <v>176</v>
      </c>
      <c r="Z126" s="24">
        <f t="shared" si="10"/>
        <v>2112</v>
      </c>
      <c r="AA126" s="24">
        <f t="shared" si="10"/>
        <v>2563</v>
      </c>
      <c r="AB126" s="25">
        <f t="shared" si="10"/>
        <v>0</v>
      </c>
      <c r="AC126" s="25">
        <v>0</v>
      </c>
      <c r="AD126" s="26">
        <f t="shared" si="8"/>
        <v>62676</v>
      </c>
      <c r="AF126" s="9"/>
    </row>
    <row r="127" spans="2:32" ht="20.399999999999999" x14ac:dyDescent="0.3">
      <c r="B127" s="21" t="s">
        <v>67</v>
      </c>
      <c r="C127" s="24">
        <f t="shared" si="7"/>
        <v>114</v>
      </c>
      <c r="D127" s="24">
        <f t="shared" si="10"/>
        <v>99</v>
      </c>
      <c r="E127" s="24">
        <f t="shared" si="10"/>
        <v>94</v>
      </c>
      <c r="F127" s="24">
        <f t="shared" si="10"/>
        <v>75</v>
      </c>
      <c r="G127" s="24">
        <f t="shared" si="10"/>
        <v>225</v>
      </c>
      <c r="H127" s="24">
        <f t="shared" si="10"/>
        <v>27808</v>
      </c>
      <c r="I127" s="24">
        <f t="shared" si="10"/>
        <v>347</v>
      </c>
      <c r="J127" s="24">
        <f t="shared" si="10"/>
        <v>667</v>
      </c>
      <c r="K127" s="24">
        <f t="shared" si="10"/>
        <v>323</v>
      </c>
      <c r="L127" s="24">
        <f t="shared" si="10"/>
        <v>530</v>
      </c>
      <c r="M127" s="24">
        <f t="shared" si="10"/>
        <v>252</v>
      </c>
      <c r="N127" s="24">
        <f t="shared" si="10"/>
        <v>301</v>
      </c>
      <c r="O127" s="24">
        <f t="shared" si="10"/>
        <v>3501</v>
      </c>
      <c r="P127" s="24">
        <f t="shared" si="10"/>
        <v>1952</v>
      </c>
      <c r="Q127" s="24">
        <f t="shared" si="10"/>
        <v>830</v>
      </c>
      <c r="R127" s="24">
        <f t="shared" si="10"/>
        <v>3082</v>
      </c>
      <c r="S127" s="24">
        <f t="shared" si="10"/>
        <v>1396</v>
      </c>
      <c r="T127" s="24">
        <f t="shared" si="10"/>
        <v>2457</v>
      </c>
      <c r="U127" s="24">
        <f t="shared" si="10"/>
        <v>1329</v>
      </c>
      <c r="V127" s="24">
        <f t="shared" si="10"/>
        <v>2194</v>
      </c>
      <c r="W127" s="24">
        <f t="shared" si="10"/>
        <v>3989</v>
      </c>
      <c r="X127" s="24">
        <f t="shared" si="10"/>
        <v>2012</v>
      </c>
      <c r="Y127" s="24">
        <f t="shared" si="10"/>
        <v>2717</v>
      </c>
      <c r="Z127" s="24">
        <f t="shared" si="10"/>
        <v>149</v>
      </c>
      <c r="AA127" s="24">
        <f t="shared" si="10"/>
        <v>1371</v>
      </c>
      <c r="AB127" s="25">
        <f t="shared" si="10"/>
        <v>0</v>
      </c>
      <c r="AC127" s="25">
        <v>0</v>
      </c>
      <c r="AD127" s="26">
        <f t="shared" si="8"/>
        <v>57814</v>
      </c>
    </row>
    <row r="128" spans="2:32" ht="20.399999999999999" x14ac:dyDescent="0.3">
      <c r="B128" s="21" t="s">
        <v>57</v>
      </c>
      <c r="C128" s="24">
        <f t="shared" si="7"/>
        <v>276</v>
      </c>
      <c r="D128" s="24">
        <f t="shared" si="10"/>
        <v>205</v>
      </c>
      <c r="E128" s="24">
        <f t="shared" si="10"/>
        <v>286</v>
      </c>
      <c r="F128" s="24">
        <f t="shared" si="10"/>
        <v>203</v>
      </c>
      <c r="G128" s="24">
        <f t="shared" si="10"/>
        <v>444</v>
      </c>
      <c r="H128" s="24">
        <f t="shared" si="10"/>
        <v>44109</v>
      </c>
      <c r="I128" s="24">
        <f t="shared" si="10"/>
        <v>349</v>
      </c>
      <c r="J128" s="24">
        <f t="shared" si="10"/>
        <v>845</v>
      </c>
      <c r="K128" s="24">
        <f t="shared" si="10"/>
        <v>861</v>
      </c>
      <c r="L128" s="24">
        <f t="shared" si="10"/>
        <v>785</v>
      </c>
      <c r="M128" s="24">
        <f t="shared" si="10"/>
        <v>532</v>
      </c>
      <c r="N128" s="24">
        <f t="shared" si="10"/>
        <v>565</v>
      </c>
      <c r="O128" s="24">
        <f t="shared" si="10"/>
        <v>5612</v>
      </c>
      <c r="P128" s="24">
        <f t="shared" si="10"/>
        <v>3020</v>
      </c>
      <c r="Q128" s="24">
        <f t="shared" si="10"/>
        <v>675</v>
      </c>
      <c r="R128" s="24">
        <f t="shared" si="10"/>
        <v>3380</v>
      </c>
      <c r="S128" s="24">
        <f t="shared" si="10"/>
        <v>1582</v>
      </c>
      <c r="T128" s="24">
        <f t="shared" si="10"/>
        <v>3012</v>
      </c>
      <c r="U128" s="24">
        <f t="shared" si="10"/>
        <v>2017</v>
      </c>
      <c r="V128" s="24">
        <f t="shared" si="10"/>
        <v>1104</v>
      </c>
      <c r="W128" s="24">
        <f t="shared" si="10"/>
        <v>3492</v>
      </c>
      <c r="X128" s="24">
        <f t="shared" si="10"/>
        <v>2273</v>
      </c>
      <c r="Y128" s="24">
        <f t="shared" si="10"/>
        <v>2928</v>
      </c>
      <c r="Z128" s="24">
        <f t="shared" si="10"/>
        <v>2174</v>
      </c>
      <c r="AA128" s="24">
        <f t="shared" si="10"/>
        <v>68</v>
      </c>
      <c r="AB128" s="25">
        <f t="shared" si="10"/>
        <v>0</v>
      </c>
      <c r="AC128" s="25">
        <v>0</v>
      </c>
      <c r="AD128" s="26">
        <f t="shared" si="8"/>
        <v>80797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20865</v>
      </c>
      <c r="D131" s="27">
        <f t="shared" ref="D131:AC131" si="11">SUM(D104:D130)</f>
        <v>11489</v>
      </c>
      <c r="E131" s="27">
        <f t="shared" si="11"/>
        <v>11655</v>
      </c>
      <c r="F131" s="27">
        <f t="shared" si="11"/>
        <v>8873</v>
      </c>
      <c r="G131" s="27">
        <f t="shared" si="11"/>
        <v>13562</v>
      </c>
      <c r="H131" s="27">
        <f t="shared" si="11"/>
        <v>318610</v>
      </c>
      <c r="I131" s="27">
        <f t="shared" si="11"/>
        <v>9412</v>
      </c>
      <c r="J131" s="27">
        <f t="shared" si="11"/>
        <v>14709</v>
      </c>
      <c r="K131" s="27">
        <f t="shared" si="11"/>
        <v>13645</v>
      </c>
      <c r="L131" s="27">
        <f t="shared" si="11"/>
        <v>14041</v>
      </c>
      <c r="M131" s="27">
        <f t="shared" si="11"/>
        <v>8771</v>
      </c>
      <c r="N131" s="27">
        <f t="shared" si="11"/>
        <v>11978</v>
      </c>
      <c r="O131" s="27">
        <f t="shared" si="11"/>
        <v>52716</v>
      </c>
      <c r="P131" s="27">
        <f t="shared" si="11"/>
        <v>39561</v>
      </c>
      <c r="Q131" s="27">
        <f t="shared" si="11"/>
        <v>13158</v>
      </c>
      <c r="R131" s="27">
        <f t="shared" si="11"/>
        <v>54614</v>
      </c>
      <c r="S131" s="27">
        <f t="shared" si="11"/>
        <v>21687</v>
      </c>
      <c r="T131" s="27">
        <f t="shared" si="11"/>
        <v>66836</v>
      </c>
      <c r="U131" s="27">
        <f t="shared" si="11"/>
        <v>45232</v>
      </c>
      <c r="V131" s="27">
        <f t="shared" si="11"/>
        <v>30714</v>
      </c>
      <c r="W131" s="27">
        <f t="shared" si="11"/>
        <v>65889</v>
      </c>
      <c r="X131" s="27">
        <f t="shared" si="11"/>
        <v>37467</v>
      </c>
      <c r="Y131" s="27">
        <f t="shared" si="11"/>
        <v>58136</v>
      </c>
      <c r="Z131" s="27">
        <f t="shared" si="11"/>
        <v>54532</v>
      </c>
      <c r="AA131" s="27">
        <f t="shared" si="11"/>
        <v>65387</v>
      </c>
      <c r="AB131" s="27">
        <f t="shared" si="11"/>
        <v>0</v>
      </c>
      <c r="AC131" s="27">
        <f t="shared" si="11"/>
        <v>0</v>
      </c>
      <c r="AD131" s="27">
        <f>SUM(AD104:AD129)</f>
        <v>1063539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4421</v>
      </c>
      <c r="D134" s="28">
        <f>C134/$AD$131</f>
        <v>4.156876240551592E-3</v>
      </c>
    </row>
    <row r="135" spans="2:32" x14ac:dyDescent="0.3">
      <c r="B135" s="16" t="s">
        <v>91</v>
      </c>
      <c r="C135" s="18">
        <f>SUM(O116:AC116)+SUM(O117:O130)</f>
        <v>75468</v>
      </c>
      <c r="D135" s="29">
        <f>C135/$AD$131</f>
        <v>7.0959316019440749E-2</v>
      </c>
      <c r="AD135" s="9"/>
    </row>
    <row r="136" spans="2:32" x14ac:dyDescent="0.3">
      <c r="B136" s="16" t="s">
        <v>69</v>
      </c>
      <c r="C136" s="18">
        <f>SUM(O109:AB109)+SUM(H116:H129)</f>
        <v>523867</v>
      </c>
      <c r="D136" s="29">
        <f>C136/$AD$131</f>
        <v>0.4925696189796519</v>
      </c>
    </row>
    <row r="137" spans="2:32" x14ac:dyDescent="0.3">
      <c r="B137" s="16" t="s">
        <v>96</v>
      </c>
      <c r="C137" s="18">
        <f>SUM(Q117:AC117)+SUM(P117:P130)</f>
        <v>54849</v>
      </c>
      <c r="D137" s="29">
        <f>C137/$AD$131</f>
        <v>5.1572156733321488E-2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10150</v>
      </c>
      <c r="D139" s="29">
        <f>C139/$AD$131</f>
        <v>9.5436086499883881E-3</v>
      </c>
    </row>
    <row r="140" spans="2:32" x14ac:dyDescent="0.3">
      <c r="B140" s="16" t="s">
        <v>93</v>
      </c>
      <c r="C140" s="18">
        <f>SUM(C104:N115)</f>
        <v>138983</v>
      </c>
      <c r="D140" s="29">
        <f>C140/$AD$131</f>
        <v>0.13067974000013163</v>
      </c>
    </row>
    <row r="141" spans="2:32" x14ac:dyDescent="0.3">
      <c r="B141" s="16" t="s">
        <v>94</v>
      </c>
      <c r="C141" s="18">
        <f>SUM(O116:AC130)+SUM(H116:H130)+SUM(O109:AC109)</f>
        <v>836258</v>
      </c>
      <c r="D141" s="29">
        <f>C141/$AD$131</f>
        <v>0.78629744654403833</v>
      </c>
    </row>
    <row r="142" spans="2:32" x14ac:dyDescent="0.3">
      <c r="B142" s="16" t="s">
        <v>95</v>
      </c>
      <c r="C142" s="18">
        <f>AD131-C140-C141</f>
        <v>88298</v>
      </c>
      <c r="D142" s="29">
        <f>C142/$AD$131</f>
        <v>8.3022813455830013E-2</v>
      </c>
    </row>
    <row r="143" spans="2:32" x14ac:dyDescent="0.3">
      <c r="B143" s="16" t="s">
        <v>97</v>
      </c>
      <c r="C143" s="18">
        <f>AD131</f>
        <v>1063539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D90F-2B1A-4D44-81C2-85A774DD5ED2}">
  <sheetPr codeName="Hoja18"/>
  <dimension ref="A2:BG143"/>
  <sheetViews>
    <sheetView topLeftCell="A100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108</v>
      </c>
      <c r="D3" s="3"/>
      <c r="G3" s="2" t="s">
        <v>109</v>
      </c>
    </row>
    <row r="4" spans="1:59" x14ac:dyDescent="0.3">
      <c r="D4" s="3"/>
    </row>
    <row r="5" spans="1:59" x14ac:dyDescent="0.3">
      <c r="B5" s="4" t="s">
        <v>110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67</v>
      </c>
      <c r="D7" s="32">
        <v>72</v>
      </c>
      <c r="E7" s="32">
        <v>146</v>
      </c>
      <c r="F7" s="32">
        <v>204</v>
      </c>
      <c r="G7" s="32">
        <v>265</v>
      </c>
      <c r="H7" s="32">
        <v>3659</v>
      </c>
      <c r="I7" s="32">
        <v>291</v>
      </c>
      <c r="J7" s="32">
        <v>387</v>
      </c>
      <c r="K7" s="32">
        <v>341</v>
      </c>
      <c r="L7" s="32">
        <v>346</v>
      </c>
      <c r="M7" s="32">
        <v>297</v>
      </c>
      <c r="N7" s="32">
        <v>377</v>
      </c>
      <c r="O7" s="32">
        <v>271</v>
      </c>
      <c r="P7" s="32">
        <v>101</v>
      </c>
      <c r="Q7" s="32">
        <v>38</v>
      </c>
      <c r="R7" s="32">
        <v>129</v>
      </c>
      <c r="S7" s="32">
        <v>147</v>
      </c>
      <c r="T7" s="32">
        <v>153</v>
      </c>
      <c r="U7" s="33">
        <v>66</v>
      </c>
      <c r="V7" s="33">
        <v>52</v>
      </c>
      <c r="W7" s="33">
        <v>48</v>
      </c>
      <c r="X7" s="33">
        <v>28</v>
      </c>
      <c r="Y7" s="33">
        <v>36</v>
      </c>
      <c r="Z7" s="33">
        <v>90</v>
      </c>
      <c r="AA7" s="33">
        <v>73</v>
      </c>
      <c r="AB7" s="33"/>
      <c r="AC7" s="33"/>
      <c r="AD7" s="26">
        <f t="shared" ref="AD7:AD33" si="0">SUM(C7:AC7)</f>
        <v>7684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118</v>
      </c>
      <c r="D8" s="32">
        <v>43</v>
      </c>
      <c r="E8" s="32">
        <v>46</v>
      </c>
      <c r="F8" s="32">
        <v>67</v>
      </c>
      <c r="G8" s="32">
        <v>105</v>
      </c>
      <c r="H8" s="32">
        <v>2289</v>
      </c>
      <c r="I8" s="32">
        <v>342</v>
      </c>
      <c r="J8" s="32">
        <v>436</v>
      </c>
      <c r="K8" s="32">
        <v>465</v>
      </c>
      <c r="L8" s="32">
        <v>347</v>
      </c>
      <c r="M8" s="32">
        <v>196</v>
      </c>
      <c r="N8" s="32">
        <v>378</v>
      </c>
      <c r="O8" s="32">
        <v>463</v>
      </c>
      <c r="P8" s="32">
        <v>124</v>
      </c>
      <c r="Q8" s="32">
        <v>124</v>
      </c>
      <c r="R8" s="32">
        <v>222</v>
      </c>
      <c r="S8" s="32">
        <v>193</v>
      </c>
      <c r="T8" s="32">
        <v>179</v>
      </c>
      <c r="U8" s="33">
        <v>73</v>
      </c>
      <c r="V8" s="33">
        <v>101</v>
      </c>
      <c r="W8" s="33">
        <v>66</v>
      </c>
      <c r="X8" s="33">
        <v>49</v>
      </c>
      <c r="Y8" s="33">
        <v>75</v>
      </c>
      <c r="Z8" s="33">
        <v>45</v>
      </c>
      <c r="AA8" s="33">
        <v>95</v>
      </c>
      <c r="AB8" s="33"/>
      <c r="AC8" s="33"/>
      <c r="AD8" s="26">
        <f t="shared" si="0"/>
        <v>6641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177</v>
      </c>
      <c r="D9" s="32">
        <v>38</v>
      </c>
      <c r="E9" s="32">
        <v>36</v>
      </c>
      <c r="F9" s="32">
        <v>107</v>
      </c>
      <c r="G9" s="32">
        <v>128</v>
      </c>
      <c r="H9" s="32">
        <v>2401</v>
      </c>
      <c r="I9" s="32">
        <v>269</v>
      </c>
      <c r="J9" s="32">
        <v>264</v>
      </c>
      <c r="K9" s="32">
        <v>232</v>
      </c>
      <c r="L9" s="32">
        <v>357</v>
      </c>
      <c r="M9" s="32">
        <v>163</v>
      </c>
      <c r="N9" s="32">
        <v>278</v>
      </c>
      <c r="O9" s="32">
        <v>364</v>
      </c>
      <c r="P9" s="32">
        <v>87</v>
      </c>
      <c r="Q9" s="32">
        <v>77</v>
      </c>
      <c r="R9" s="32">
        <v>139</v>
      </c>
      <c r="S9" s="32">
        <v>107</v>
      </c>
      <c r="T9" s="32">
        <v>68</v>
      </c>
      <c r="U9" s="33">
        <v>118</v>
      </c>
      <c r="V9" s="33">
        <v>78</v>
      </c>
      <c r="W9" s="33">
        <v>74</v>
      </c>
      <c r="X9" s="33">
        <v>44</v>
      </c>
      <c r="Y9" s="33">
        <v>22</v>
      </c>
      <c r="Z9" s="33">
        <v>37</v>
      </c>
      <c r="AA9" s="33">
        <v>145</v>
      </c>
      <c r="AB9" s="33"/>
      <c r="AC9" s="33"/>
      <c r="AD9" s="26">
        <f t="shared" si="0"/>
        <v>5810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239</v>
      </c>
      <c r="D10" s="32">
        <v>60</v>
      </c>
      <c r="E10" s="32">
        <v>38</v>
      </c>
      <c r="F10" s="32">
        <v>40</v>
      </c>
      <c r="G10" s="32">
        <v>22</v>
      </c>
      <c r="H10" s="32">
        <v>1160</v>
      </c>
      <c r="I10" s="32">
        <v>207</v>
      </c>
      <c r="J10" s="32">
        <v>240</v>
      </c>
      <c r="K10" s="32">
        <v>193</v>
      </c>
      <c r="L10" s="32">
        <v>253</v>
      </c>
      <c r="M10" s="32">
        <v>109</v>
      </c>
      <c r="N10" s="32">
        <v>220</v>
      </c>
      <c r="O10" s="32">
        <v>243</v>
      </c>
      <c r="P10" s="32">
        <v>56</v>
      </c>
      <c r="Q10" s="32">
        <v>40</v>
      </c>
      <c r="R10" s="32">
        <v>76</v>
      </c>
      <c r="S10" s="32">
        <v>140</v>
      </c>
      <c r="T10" s="32">
        <v>113</v>
      </c>
      <c r="U10" s="33">
        <v>78</v>
      </c>
      <c r="V10" s="33">
        <v>73</v>
      </c>
      <c r="W10" s="33">
        <v>76</v>
      </c>
      <c r="X10" s="33">
        <v>29</v>
      </c>
      <c r="Y10" s="33">
        <v>28</v>
      </c>
      <c r="Z10" s="33">
        <v>25</v>
      </c>
      <c r="AA10" s="33">
        <v>55</v>
      </c>
      <c r="AB10" s="33"/>
      <c r="AC10" s="33"/>
      <c r="AD10" s="26">
        <f t="shared" si="0"/>
        <v>3813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451</v>
      </c>
      <c r="D11" s="32">
        <v>131</v>
      </c>
      <c r="E11" s="32">
        <v>152</v>
      </c>
      <c r="F11" s="32">
        <v>16</v>
      </c>
      <c r="G11" s="32">
        <v>124</v>
      </c>
      <c r="H11" s="32">
        <v>1973</v>
      </c>
      <c r="I11" s="32">
        <v>340</v>
      </c>
      <c r="J11" s="32">
        <v>352</v>
      </c>
      <c r="K11" s="32">
        <v>349</v>
      </c>
      <c r="L11" s="32">
        <v>500</v>
      </c>
      <c r="M11" s="32">
        <v>290</v>
      </c>
      <c r="N11" s="32">
        <v>509</v>
      </c>
      <c r="O11" s="32">
        <v>265</v>
      </c>
      <c r="P11" s="32">
        <v>171</v>
      </c>
      <c r="Q11" s="32">
        <v>58</v>
      </c>
      <c r="R11" s="32">
        <v>256</v>
      </c>
      <c r="S11" s="32">
        <v>146</v>
      </c>
      <c r="T11" s="32">
        <v>168</v>
      </c>
      <c r="U11" s="33">
        <v>129</v>
      </c>
      <c r="V11" s="33">
        <v>63</v>
      </c>
      <c r="W11" s="33">
        <v>72</v>
      </c>
      <c r="X11" s="33">
        <v>57</v>
      </c>
      <c r="Y11" s="33">
        <v>131</v>
      </c>
      <c r="Z11" s="33">
        <v>75</v>
      </c>
      <c r="AA11" s="33">
        <v>149</v>
      </c>
      <c r="AB11" s="33"/>
      <c r="AC11" s="33"/>
      <c r="AD11" s="26">
        <f t="shared" si="0"/>
        <v>6927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5288</v>
      </c>
      <c r="D12" s="32">
        <v>2173</v>
      </c>
      <c r="E12" s="32">
        <v>2422</v>
      </c>
      <c r="F12" s="32">
        <v>1238</v>
      </c>
      <c r="G12" s="32">
        <v>1956</v>
      </c>
      <c r="H12" s="32">
        <v>7908</v>
      </c>
      <c r="I12" s="32">
        <v>386</v>
      </c>
      <c r="J12" s="32">
        <v>845</v>
      </c>
      <c r="K12" s="32">
        <v>1762</v>
      </c>
      <c r="L12" s="32">
        <v>1284</v>
      </c>
      <c r="M12" s="32">
        <v>1181</v>
      </c>
      <c r="N12" s="32">
        <v>1113</v>
      </c>
      <c r="O12" s="32">
        <v>2198</v>
      </c>
      <c r="P12" s="32">
        <v>1678</v>
      </c>
      <c r="Q12" s="32">
        <v>1814</v>
      </c>
      <c r="R12" s="32">
        <v>9518</v>
      </c>
      <c r="S12" s="32">
        <v>3880</v>
      </c>
      <c r="T12" s="32">
        <v>14025</v>
      </c>
      <c r="U12" s="33">
        <v>10400</v>
      </c>
      <c r="V12" s="33">
        <v>5164</v>
      </c>
      <c r="W12" s="33">
        <v>13104</v>
      </c>
      <c r="X12" s="33">
        <v>7552</v>
      </c>
      <c r="Y12" s="33">
        <v>11535</v>
      </c>
      <c r="Z12" s="33">
        <v>9870</v>
      </c>
      <c r="AA12" s="33">
        <v>12312</v>
      </c>
      <c r="AB12" s="33"/>
      <c r="AC12" s="33"/>
      <c r="AD12" s="26">
        <f t="shared" si="0"/>
        <v>130606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397</v>
      </c>
      <c r="D13" s="32">
        <v>342</v>
      </c>
      <c r="E13" s="32">
        <v>239</v>
      </c>
      <c r="F13" s="32">
        <v>232</v>
      </c>
      <c r="G13" s="32">
        <v>317</v>
      </c>
      <c r="H13" s="32">
        <v>378</v>
      </c>
      <c r="I13" s="32">
        <v>47</v>
      </c>
      <c r="J13" s="32">
        <v>87</v>
      </c>
      <c r="K13" s="32">
        <v>116</v>
      </c>
      <c r="L13" s="32">
        <v>284</v>
      </c>
      <c r="M13" s="32">
        <v>112</v>
      </c>
      <c r="N13" s="32">
        <v>174</v>
      </c>
      <c r="O13" s="32">
        <v>55</v>
      </c>
      <c r="P13" s="32">
        <v>37</v>
      </c>
      <c r="Q13" s="32">
        <v>40</v>
      </c>
      <c r="R13" s="32">
        <v>138</v>
      </c>
      <c r="S13" s="32">
        <v>38</v>
      </c>
      <c r="T13" s="32">
        <v>104</v>
      </c>
      <c r="U13" s="33">
        <v>126</v>
      </c>
      <c r="V13" s="33">
        <v>95</v>
      </c>
      <c r="W13" s="33">
        <v>126</v>
      </c>
      <c r="X13" s="33">
        <v>77</v>
      </c>
      <c r="Y13" s="33">
        <v>124</v>
      </c>
      <c r="Z13" s="33">
        <v>64</v>
      </c>
      <c r="AA13" s="33">
        <v>114</v>
      </c>
      <c r="AB13" s="33"/>
      <c r="AC13" s="33"/>
      <c r="AD13" s="26">
        <f t="shared" si="0"/>
        <v>3863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475</v>
      </c>
      <c r="D14" s="32">
        <v>363</v>
      </c>
      <c r="E14" s="32">
        <v>340</v>
      </c>
      <c r="F14" s="32">
        <v>294</v>
      </c>
      <c r="G14" s="32">
        <v>407</v>
      </c>
      <c r="H14" s="32">
        <v>988</v>
      </c>
      <c r="I14" s="32">
        <v>119</v>
      </c>
      <c r="J14" s="32">
        <v>48</v>
      </c>
      <c r="K14" s="32">
        <v>158</v>
      </c>
      <c r="L14" s="32">
        <v>313</v>
      </c>
      <c r="M14" s="32">
        <v>147</v>
      </c>
      <c r="N14" s="32">
        <v>283</v>
      </c>
      <c r="O14" s="32">
        <v>118</v>
      </c>
      <c r="P14" s="32">
        <v>83</v>
      </c>
      <c r="Q14" s="32">
        <v>74</v>
      </c>
      <c r="R14" s="32">
        <v>290</v>
      </c>
      <c r="S14" s="32">
        <v>88</v>
      </c>
      <c r="T14" s="32">
        <v>181</v>
      </c>
      <c r="U14" s="33">
        <v>150</v>
      </c>
      <c r="V14" s="33">
        <v>131</v>
      </c>
      <c r="W14" s="33">
        <v>149</v>
      </c>
      <c r="X14" s="33">
        <v>112</v>
      </c>
      <c r="Y14" s="33">
        <v>166</v>
      </c>
      <c r="Z14" s="33">
        <v>163</v>
      </c>
      <c r="AA14" s="33">
        <v>267</v>
      </c>
      <c r="AB14" s="33"/>
      <c r="AC14" s="33"/>
      <c r="AD14" s="26">
        <f t="shared" si="0"/>
        <v>5907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488</v>
      </c>
      <c r="D15" s="32">
        <v>491</v>
      </c>
      <c r="E15" s="32">
        <v>273</v>
      </c>
      <c r="F15" s="32">
        <v>273</v>
      </c>
      <c r="G15" s="32">
        <v>396</v>
      </c>
      <c r="H15" s="32">
        <v>2191</v>
      </c>
      <c r="I15" s="32">
        <v>149</v>
      </c>
      <c r="J15" s="32">
        <v>151</v>
      </c>
      <c r="K15" s="32">
        <v>84</v>
      </c>
      <c r="L15" s="32">
        <v>43</v>
      </c>
      <c r="M15" s="32">
        <v>136</v>
      </c>
      <c r="N15" s="32">
        <v>150</v>
      </c>
      <c r="O15" s="32">
        <v>278</v>
      </c>
      <c r="P15" s="32">
        <v>214</v>
      </c>
      <c r="Q15" s="32">
        <v>98</v>
      </c>
      <c r="R15" s="32">
        <v>280</v>
      </c>
      <c r="S15" s="32">
        <v>126</v>
      </c>
      <c r="T15" s="32">
        <v>263</v>
      </c>
      <c r="U15" s="33">
        <v>198</v>
      </c>
      <c r="V15" s="33">
        <v>182</v>
      </c>
      <c r="W15" s="33">
        <v>264</v>
      </c>
      <c r="X15" s="33">
        <v>105</v>
      </c>
      <c r="Y15" s="33">
        <v>129</v>
      </c>
      <c r="Z15" s="33">
        <v>156</v>
      </c>
      <c r="AA15" s="33">
        <v>328</v>
      </c>
      <c r="AB15" s="33"/>
      <c r="AC15" s="33"/>
      <c r="AD15" s="26">
        <f t="shared" si="0"/>
        <v>7446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375</v>
      </c>
      <c r="D16" s="32">
        <v>353</v>
      </c>
      <c r="E16" s="32">
        <v>296</v>
      </c>
      <c r="F16" s="32">
        <v>300</v>
      </c>
      <c r="G16" s="32">
        <v>437</v>
      </c>
      <c r="H16" s="32">
        <v>1600</v>
      </c>
      <c r="I16" s="32">
        <v>310</v>
      </c>
      <c r="J16" s="32">
        <v>176</v>
      </c>
      <c r="K16" s="32">
        <v>40</v>
      </c>
      <c r="L16" s="32">
        <v>49</v>
      </c>
      <c r="M16" s="32">
        <v>93</v>
      </c>
      <c r="N16" s="32">
        <v>196</v>
      </c>
      <c r="O16" s="32">
        <v>248</v>
      </c>
      <c r="P16" s="32">
        <v>127</v>
      </c>
      <c r="Q16" s="32">
        <v>80</v>
      </c>
      <c r="R16" s="32">
        <v>254</v>
      </c>
      <c r="S16" s="32">
        <v>146</v>
      </c>
      <c r="T16" s="32">
        <v>261</v>
      </c>
      <c r="U16" s="33">
        <v>153</v>
      </c>
      <c r="V16" s="33">
        <v>128</v>
      </c>
      <c r="W16" s="33">
        <v>181</v>
      </c>
      <c r="X16" s="33">
        <v>84</v>
      </c>
      <c r="Y16" s="33">
        <v>129</v>
      </c>
      <c r="Z16" s="33">
        <v>167</v>
      </c>
      <c r="AA16" s="33">
        <v>267</v>
      </c>
      <c r="AB16" s="33"/>
      <c r="AC16" s="33"/>
      <c r="AD16" s="26">
        <f t="shared" si="0"/>
        <v>6450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303</v>
      </c>
      <c r="D17" s="32">
        <v>252</v>
      </c>
      <c r="E17" s="32">
        <v>253</v>
      </c>
      <c r="F17" s="32">
        <v>136</v>
      </c>
      <c r="G17" s="32">
        <v>313</v>
      </c>
      <c r="H17" s="32">
        <v>1313</v>
      </c>
      <c r="I17" s="32">
        <v>141</v>
      </c>
      <c r="J17" s="32">
        <v>131</v>
      </c>
      <c r="K17" s="32">
        <v>125</v>
      </c>
      <c r="L17" s="32">
        <v>72</v>
      </c>
      <c r="M17" s="32">
        <v>33</v>
      </c>
      <c r="N17" s="32">
        <v>16</v>
      </c>
      <c r="O17" s="32">
        <v>139</v>
      </c>
      <c r="P17" s="32">
        <v>89</v>
      </c>
      <c r="Q17" s="32">
        <v>92</v>
      </c>
      <c r="R17" s="32">
        <v>235</v>
      </c>
      <c r="S17" s="32">
        <v>56</v>
      </c>
      <c r="T17" s="32">
        <v>161</v>
      </c>
      <c r="U17" s="33">
        <v>71</v>
      </c>
      <c r="V17" s="33">
        <v>164</v>
      </c>
      <c r="W17" s="33">
        <v>115</v>
      </c>
      <c r="X17" s="33">
        <v>56</v>
      </c>
      <c r="Y17" s="33">
        <v>100</v>
      </c>
      <c r="Z17" s="33">
        <v>127</v>
      </c>
      <c r="AA17" s="33">
        <v>150</v>
      </c>
      <c r="AB17" s="33"/>
      <c r="AC17" s="33"/>
      <c r="AD17" s="26">
        <f t="shared" si="0"/>
        <v>4643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401</v>
      </c>
      <c r="D18" s="32">
        <v>400</v>
      </c>
      <c r="E18" s="32">
        <v>329</v>
      </c>
      <c r="F18" s="32">
        <v>368</v>
      </c>
      <c r="G18" s="32">
        <v>542</v>
      </c>
      <c r="H18" s="32">
        <v>1448</v>
      </c>
      <c r="I18" s="32">
        <v>196</v>
      </c>
      <c r="J18" s="32">
        <v>340</v>
      </c>
      <c r="K18" s="32">
        <v>191</v>
      </c>
      <c r="L18" s="32">
        <v>196</v>
      </c>
      <c r="M18" s="32">
        <v>27</v>
      </c>
      <c r="N18" s="32">
        <v>47</v>
      </c>
      <c r="O18" s="32">
        <v>193</v>
      </c>
      <c r="P18" s="32">
        <v>92</v>
      </c>
      <c r="Q18" s="32">
        <v>75</v>
      </c>
      <c r="R18" s="32">
        <v>307</v>
      </c>
      <c r="S18" s="32">
        <v>65</v>
      </c>
      <c r="T18" s="32">
        <v>231</v>
      </c>
      <c r="U18" s="33">
        <v>239</v>
      </c>
      <c r="V18" s="33">
        <v>112</v>
      </c>
      <c r="W18" s="33">
        <v>223</v>
      </c>
      <c r="X18" s="33">
        <v>73</v>
      </c>
      <c r="Y18" s="33">
        <v>170</v>
      </c>
      <c r="Z18" s="33">
        <v>147</v>
      </c>
      <c r="AA18" s="33">
        <v>353</v>
      </c>
      <c r="AB18" s="33"/>
      <c r="AC18" s="33"/>
      <c r="AD18" s="26">
        <f t="shared" si="0"/>
        <v>6765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333</v>
      </c>
      <c r="D19" s="32">
        <v>310</v>
      </c>
      <c r="E19" s="32">
        <v>266</v>
      </c>
      <c r="F19" s="32">
        <v>189</v>
      </c>
      <c r="G19" s="32">
        <v>241</v>
      </c>
      <c r="H19" s="32">
        <v>1045</v>
      </c>
      <c r="I19" s="32">
        <v>43</v>
      </c>
      <c r="J19" s="32">
        <v>74</v>
      </c>
      <c r="K19" s="32">
        <v>196</v>
      </c>
      <c r="L19" s="32">
        <v>175</v>
      </c>
      <c r="M19" s="32">
        <v>86</v>
      </c>
      <c r="N19" s="32">
        <v>115</v>
      </c>
      <c r="O19" s="32">
        <v>216</v>
      </c>
      <c r="P19" s="32">
        <v>325</v>
      </c>
      <c r="Q19" s="32">
        <v>555</v>
      </c>
      <c r="R19" s="32">
        <v>2382</v>
      </c>
      <c r="S19" s="32">
        <v>707</v>
      </c>
      <c r="T19" s="32">
        <v>3569</v>
      </c>
      <c r="U19" s="33">
        <v>2692</v>
      </c>
      <c r="V19" s="33">
        <v>1297</v>
      </c>
      <c r="W19" s="33">
        <v>2933</v>
      </c>
      <c r="X19" s="33">
        <v>1592</v>
      </c>
      <c r="Y19" s="33">
        <v>2568</v>
      </c>
      <c r="Z19" s="33">
        <v>2141</v>
      </c>
      <c r="AA19" s="33">
        <v>3249</v>
      </c>
      <c r="AB19" s="33"/>
      <c r="AC19" s="33"/>
      <c r="AD19" s="26">
        <f t="shared" si="0"/>
        <v>27299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74</v>
      </c>
      <c r="D20" s="32">
        <v>92</v>
      </c>
      <c r="E20" s="32">
        <v>80</v>
      </c>
      <c r="F20" s="32">
        <v>49</v>
      </c>
      <c r="G20" s="32">
        <v>228</v>
      </c>
      <c r="H20" s="32">
        <v>1443</v>
      </c>
      <c r="I20" s="32">
        <v>42</v>
      </c>
      <c r="J20" s="32">
        <v>93</v>
      </c>
      <c r="K20" s="32">
        <v>177</v>
      </c>
      <c r="L20" s="32">
        <v>114</v>
      </c>
      <c r="M20" s="32">
        <v>73</v>
      </c>
      <c r="N20" s="32">
        <v>89</v>
      </c>
      <c r="O20" s="32">
        <v>286</v>
      </c>
      <c r="P20" s="32">
        <v>201</v>
      </c>
      <c r="Q20" s="32">
        <v>657</v>
      </c>
      <c r="R20" s="32">
        <v>1696</v>
      </c>
      <c r="S20" s="32">
        <v>996</v>
      </c>
      <c r="T20" s="32">
        <v>2130</v>
      </c>
      <c r="U20" s="33">
        <v>1468</v>
      </c>
      <c r="V20" s="33">
        <v>666</v>
      </c>
      <c r="W20" s="33">
        <v>1206</v>
      </c>
      <c r="X20" s="33">
        <v>842</v>
      </c>
      <c r="Y20" s="33">
        <v>1173</v>
      </c>
      <c r="Z20" s="33">
        <v>976</v>
      </c>
      <c r="AA20" s="33">
        <v>1567</v>
      </c>
      <c r="AB20" s="33"/>
      <c r="AC20" s="33"/>
      <c r="AD20" s="26">
        <f t="shared" si="0"/>
        <v>16418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54</v>
      </c>
      <c r="D21" s="32">
        <v>99</v>
      </c>
      <c r="E21" s="32">
        <v>47</v>
      </c>
      <c r="F21" s="32">
        <v>62</v>
      </c>
      <c r="G21" s="32">
        <v>58</v>
      </c>
      <c r="H21" s="32">
        <v>1993</v>
      </c>
      <c r="I21" s="32">
        <v>36</v>
      </c>
      <c r="J21" s="32">
        <v>48</v>
      </c>
      <c r="K21" s="32">
        <v>65</v>
      </c>
      <c r="L21" s="32">
        <v>76</v>
      </c>
      <c r="M21" s="32">
        <v>83</v>
      </c>
      <c r="N21" s="32">
        <v>44</v>
      </c>
      <c r="O21" s="32">
        <v>859</v>
      </c>
      <c r="P21" s="32">
        <v>766</v>
      </c>
      <c r="Q21" s="32">
        <v>161</v>
      </c>
      <c r="R21" s="32">
        <v>92</v>
      </c>
      <c r="S21" s="32">
        <v>158</v>
      </c>
      <c r="T21" s="32">
        <v>742</v>
      </c>
      <c r="U21" s="33">
        <v>370</v>
      </c>
      <c r="V21" s="33">
        <v>216</v>
      </c>
      <c r="W21" s="33">
        <v>379</v>
      </c>
      <c r="X21" s="33">
        <v>244</v>
      </c>
      <c r="Y21" s="33">
        <v>412</v>
      </c>
      <c r="Z21" s="33">
        <v>449</v>
      </c>
      <c r="AA21" s="33">
        <v>426</v>
      </c>
      <c r="AB21" s="33"/>
      <c r="AC21" s="33"/>
      <c r="AD21" s="26">
        <f t="shared" si="0"/>
        <v>7939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143</v>
      </c>
      <c r="D22" s="32">
        <v>219</v>
      </c>
      <c r="E22" s="32">
        <v>188</v>
      </c>
      <c r="F22" s="32">
        <v>88</v>
      </c>
      <c r="G22" s="32">
        <v>342</v>
      </c>
      <c r="H22" s="32">
        <v>10760</v>
      </c>
      <c r="I22" s="32">
        <v>242</v>
      </c>
      <c r="J22" s="32">
        <v>383</v>
      </c>
      <c r="K22" s="32">
        <v>322</v>
      </c>
      <c r="L22" s="32">
        <v>233</v>
      </c>
      <c r="M22" s="32">
        <v>276</v>
      </c>
      <c r="N22" s="32">
        <v>244</v>
      </c>
      <c r="O22" s="32">
        <v>4104</v>
      </c>
      <c r="P22" s="32">
        <v>2391</v>
      </c>
      <c r="Q22" s="32">
        <v>87</v>
      </c>
      <c r="R22" s="32">
        <v>519</v>
      </c>
      <c r="S22" s="32">
        <v>796</v>
      </c>
      <c r="T22" s="32">
        <v>2737</v>
      </c>
      <c r="U22" s="33">
        <v>1221</v>
      </c>
      <c r="V22" s="33">
        <v>1109</v>
      </c>
      <c r="W22" s="33">
        <v>1900</v>
      </c>
      <c r="X22" s="33">
        <v>832</v>
      </c>
      <c r="Y22" s="33">
        <v>1669</v>
      </c>
      <c r="Z22" s="33">
        <v>1997</v>
      </c>
      <c r="AA22" s="33">
        <v>2259</v>
      </c>
      <c r="AB22" s="33"/>
      <c r="AC22" s="33"/>
      <c r="AD22" s="26">
        <f t="shared" si="0"/>
        <v>35061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120</v>
      </c>
      <c r="D23" s="32">
        <v>191</v>
      </c>
      <c r="E23" s="32">
        <v>116</v>
      </c>
      <c r="F23" s="32">
        <v>119</v>
      </c>
      <c r="G23" s="32">
        <v>139</v>
      </c>
      <c r="H23" s="32">
        <v>5335</v>
      </c>
      <c r="I23" s="32">
        <v>83</v>
      </c>
      <c r="J23" s="32">
        <v>119</v>
      </c>
      <c r="K23" s="32">
        <v>153</v>
      </c>
      <c r="L23" s="32">
        <v>164</v>
      </c>
      <c r="M23" s="32">
        <v>85</v>
      </c>
      <c r="N23" s="32">
        <v>126</v>
      </c>
      <c r="O23" s="32">
        <v>1080</v>
      </c>
      <c r="P23" s="32">
        <v>1111</v>
      </c>
      <c r="Q23" s="32">
        <v>152</v>
      </c>
      <c r="R23" s="32">
        <v>622</v>
      </c>
      <c r="S23" s="32">
        <v>179</v>
      </c>
      <c r="T23" s="32">
        <v>687</v>
      </c>
      <c r="U23" s="32">
        <v>549</v>
      </c>
      <c r="V23" s="32">
        <v>259</v>
      </c>
      <c r="W23" s="32">
        <v>931</v>
      </c>
      <c r="X23" s="32">
        <v>534</v>
      </c>
      <c r="Y23" s="32">
        <v>981</v>
      </c>
      <c r="Z23" s="32">
        <v>1047</v>
      </c>
      <c r="AA23" s="32">
        <v>974</v>
      </c>
      <c r="AB23" s="32"/>
      <c r="AC23" s="33"/>
      <c r="AD23" s="26">
        <f t="shared" si="0"/>
        <v>15856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159</v>
      </c>
      <c r="D24" s="32">
        <v>211</v>
      </c>
      <c r="E24" s="32">
        <v>55</v>
      </c>
      <c r="F24" s="32">
        <v>110</v>
      </c>
      <c r="G24" s="32">
        <v>264</v>
      </c>
      <c r="H24" s="32">
        <v>16059</v>
      </c>
      <c r="I24" s="32">
        <v>179</v>
      </c>
      <c r="J24" s="32">
        <v>162</v>
      </c>
      <c r="K24" s="32">
        <v>372</v>
      </c>
      <c r="L24" s="32">
        <v>373</v>
      </c>
      <c r="M24" s="32">
        <v>194</v>
      </c>
      <c r="N24" s="32">
        <v>198</v>
      </c>
      <c r="O24" s="32">
        <v>5265</v>
      </c>
      <c r="P24" s="32">
        <v>2691</v>
      </c>
      <c r="Q24" s="32">
        <v>672</v>
      </c>
      <c r="R24" s="32">
        <v>2073</v>
      </c>
      <c r="S24" s="32">
        <v>633</v>
      </c>
      <c r="T24" s="32">
        <v>533</v>
      </c>
      <c r="U24" s="33">
        <v>871</v>
      </c>
      <c r="V24" s="33">
        <v>544</v>
      </c>
      <c r="W24" s="33">
        <v>1381</v>
      </c>
      <c r="X24" s="33">
        <v>951</v>
      </c>
      <c r="Y24" s="33">
        <v>1416</v>
      </c>
      <c r="Z24" s="33">
        <v>1461</v>
      </c>
      <c r="AA24" s="33">
        <v>2121</v>
      </c>
      <c r="AB24" s="33"/>
      <c r="AC24" s="33"/>
      <c r="AD24" s="26">
        <f t="shared" si="0"/>
        <v>38948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77</v>
      </c>
      <c r="D25" s="32">
        <v>94</v>
      </c>
      <c r="E25" s="32">
        <v>72</v>
      </c>
      <c r="F25" s="32">
        <v>69</v>
      </c>
      <c r="G25" s="32">
        <v>130</v>
      </c>
      <c r="H25" s="32">
        <v>12398</v>
      </c>
      <c r="I25" s="32">
        <v>232</v>
      </c>
      <c r="J25" s="32">
        <v>210</v>
      </c>
      <c r="K25" s="32">
        <v>159</v>
      </c>
      <c r="L25" s="32">
        <v>248</v>
      </c>
      <c r="M25" s="32">
        <v>126</v>
      </c>
      <c r="N25" s="32">
        <v>317</v>
      </c>
      <c r="O25" s="32">
        <v>4362</v>
      </c>
      <c r="P25" s="32">
        <v>2104</v>
      </c>
      <c r="Q25" s="32">
        <v>341</v>
      </c>
      <c r="R25" s="32">
        <v>918</v>
      </c>
      <c r="S25" s="32">
        <v>581</v>
      </c>
      <c r="T25" s="32">
        <v>915</v>
      </c>
      <c r="U25" s="33">
        <v>336</v>
      </c>
      <c r="V25" s="33">
        <v>306</v>
      </c>
      <c r="W25" s="33">
        <v>834</v>
      </c>
      <c r="X25" s="33">
        <v>443</v>
      </c>
      <c r="Y25" s="33">
        <v>682</v>
      </c>
      <c r="Z25" s="33">
        <v>1081</v>
      </c>
      <c r="AA25" s="33">
        <v>1410</v>
      </c>
      <c r="AB25" s="33"/>
      <c r="AC25" s="33"/>
      <c r="AD25" s="26">
        <f t="shared" si="0"/>
        <v>28445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60</v>
      </c>
      <c r="D26" s="32">
        <v>91</v>
      </c>
      <c r="E26" s="32">
        <v>89</v>
      </c>
      <c r="F26" s="32">
        <v>83</v>
      </c>
      <c r="G26" s="32">
        <v>77</v>
      </c>
      <c r="H26" s="32">
        <v>5916</v>
      </c>
      <c r="I26" s="32">
        <v>141</v>
      </c>
      <c r="J26" s="32">
        <v>162</v>
      </c>
      <c r="K26" s="32">
        <v>172</v>
      </c>
      <c r="L26" s="32">
        <v>118</v>
      </c>
      <c r="M26" s="32">
        <v>142</v>
      </c>
      <c r="N26" s="32">
        <v>145</v>
      </c>
      <c r="O26" s="32">
        <v>1681</v>
      </c>
      <c r="P26" s="32">
        <v>1023</v>
      </c>
      <c r="Q26" s="32">
        <v>219</v>
      </c>
      <c r="R26" s="32">
        <v>988</v>
      </c>
      <c r="S26" s="32">
        <v>238</v>
      </c>
      <c r="T26" s="32">
        <v>424</v>
      </c>
      <c r="U26" s="33">
        <v>295</v>
      </c>
      <c r="V26" s="33">
        <v>179</v>
      </c>
      <c r="W26" s="33">
        <v>685</v>
      </c>
      <c r="X26" s="33">
        <v>352</v>
      </c>
      <c r="Y26" s="33">
        <v>1152</v>
      </c>
      <c r="Z26" s="33">
        <v>1256</v>
      </c>
      <c r="AA26" s="33">
        <v>754</v>
      </c>
      <c r="AB26" s="33"/>
      <c r="AC26" s="33"/>
      <c r="AD26" s="26">
        <f t="shared" si="0"/>
        <v>16442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60</v>
      </c>
      <c r="D27" s="32">
        <v>93</v>
      </c>
      <c r="E27" s="32">
        <v>91</v>
      </c>
      <c r="F27" s="32">
        <v>68</v>
      </c>
      <c r="G27" s="32">
        <v>98</v>
      </c>
      <c r="H27" s="32">
        <v>14484</v>
      </c>
      <c r="I27" s="32">
        <v>181</v>
      </c>
      <c r="J27" s="32">
        <v>213</v>
      </c>
      <c r="K27" s="32">
        <v>274</v>
      </c>
      <c r="L27" s="32">
        <v>203</v>
      </c>
      <c r="M27" s="32">
        <v>180</v>
      </c>
      <c r="N27" s="32">
        <v>214</v>
      </c>
      <c r="O27" s="32">
        <v>3905</v>
      </c>
      <c r="P27" s="32">
        <v>1591</v>
      </c>
      <c r="Q27" s="32">
        <v>446</v>
      </c>
      <c r="R27" s="32">
        <v>1638</v>
      </c>
      <c r="S27" s="32">
        <v>890</v>
      </c>
      <c r="T27" s="32">
        <v>1291</v>
      </c>
      <c r="U27" s="33">
        <v>885</v>
      </c>
      <c r="V27" s="33">
        <v>942</v>
      </c>
      <c r="W27" s="33">
        <v>604</v>
      </c>
      <c r="X27" s="33">
        <v>182</v>
      </c>
      <c r="Y27" s="33">
        <v>925</v>
      </c>
      <c r="Z27" s="33">
        <v>1546</v>
      </c>
      <c r="AA27" s="33">
        <v>1679</v>
      </c>
      <c r="AB27" s="33"/>
      <c r="AC27" s="33"/>
      <c r="AD27" s="26">
        <f t="shared" si="0"/>
        <v>32683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40</v>
      </c>
      <c r="D28" s="32">
        <v>48</v>
      </c>
      <c r="E28" s="32">
        <v>24</v>
      </c>
      <c r="F28" s="32">
        <v>37</v>
      </c>
      <c r="G28" s="32">
        <v>88</v>
      </c>
      <c r="H28" s="32">
        <v>8027</v>
      </c>
      <c r="I28" s="32">
        <v>128</v>
      </c>
      <c r="J28" s="32">
        <v>126</v>
      </c>
      <c r="K28" s="32">
        <v>60</v>
      </c>
      <c r="L28" s="32">
        <v>108</v>
      </c>
      <c r="M28" s="32">
        <v>73</v>
      </c>
      <c r="N28" s="32">
        <v>44</v>
      </c>
      <c r="O28" s="32">
        <v>2291</v>
      </c>
      <c r="P28" s="32">
        <v>1154</v>
      </c>
      <c r="Q28" s="32">
        <v>233</v>
      </c>
      <c r="R28" s="32">
        <v>735</v>
      </c>
      <c r="S28" s="32">
        <v>529</v>
      </c>
      <c r="T28" s="32">
        <v>955</v>
      </c>
      <c r="U28" s="33">
        <v>411</v>
      </c>
      <c r="V28" s="33">
        <v>508</v>
      </c>
      <c r="W28" s="33">
        <v>167</v>
      </c>
      <c r="X28" s="33">
        <v>288</v>
      </c>
      <c r="Y28" s="33">
        <v>302</v>
      </c>
      <c r="Z28" s="33">
        <v>876</v>
      </c>
      <c r="AA28" s="33">
        <v>971</v>
      </c>
      <c r="AB28" s="33"/>
      <c r="AC28" s="33"/>
      <c r="AD28" s="26">
        <f t="shared" si="0"/>
        <v>18223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46</v>
      </c>
      <c r="D29" s="32">
        <v>57</v>
      </c>
      <c r="E29" s="32">
        <v>39</v>
      </c>
      <c r="F29" s="32">
        <v>46</v>
      </c>
      <c r="G29" s="32">
        <v>140</v>
      </c>
      <c r="H29" s="32">
        <v>13030</v>
      </c>
      <c r="I29" s="32">
        <v>166</v>
      </c>
      <c r="J29" s="32">
        <v>239</v>
      </c>
      <c r="K29" s="32">
        <v>139</v>
      </c>
      <c r="L29" s="32">
        <v>188</v>
      </c>
      <c r="M29" s="32">
        <v>117</v>
      </c>
      <c r="N29" s="32">
        <v>216</v>
      </c>
      <c r="O29" s="32">
        <v>3695</v>
      </c>
      <c r="P29" s="32">
        <v>1551</v>
      </c>
      <c r="Q29" s="32">
        <v>451</v>
      </c>
      <c r="R29" s="32">
        <v>1605</v>
      </c>
      <c r="S29" s="32">
        <v>910</v>
      </c>
      <c r="T29" s="32">
        <v>1429</v>
      </c>
      <c r="U29" s="33">
        <v>691</v>
      </c>
      <c r="V29" s="33">
        <v>1276</v>
      </c>
      <c r="W29" s="33">
        <v>1121</v>
      </c>
      <c r="X29" s="33">
        <v>322</v>
      </c>
      <c r="Y29" s="33">
        <v>565</v>
      </c>
      <c r="Z29" s="33">
        <v>1066</v>
      </c>
      <c r="AA29" s="33">
        <v>1315</v>
      </c>
      <c r="AB29" s="33"/>
      <c r="AC29" s="33"/>
      <c r="AD29" s="26">
        <f t="shared" si="0"/>
        <v>30420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74</v>
      </c>
      <c r="D30" s="32">
        <v>53</v>
      </c>
      <c r="E30" s="32">
        <v>51</v>
      </c>
      <c r="F30" s="32">
        <v>34</v>
      </c>
      <c r="G30" s="32">
        <v>102</v>
      </c>
      <c r="H30" s="32">
        <v>10964</v>
      </c>
      <c r="I30" s="32">
        <v>130</v>
      </c>
      <c r="J30" s="32">
        <v>149</v>
      </c>
      <c r="K30" s="32">
        <v>163</v>
      </c>
      <c r="L30" s="32">
        <v>240</v>
      </c>
      <c r="M30" s="32">
        <v>138</v>
      </c>
      <c r="N30" s="32">
        <v>145</v>
      </c>
      <c r="O30" s="32">
        <v>2895</v>
      </c>
      <c r="P30" s="32">
        <v>1205</v>
      </c>
      <c r="Q30" s="32">
        <v>476</v>
      </c>
      <c r="R30" s="32">
        <v>1764</v>
      </c>
      <c r="S30" s="32">
        <v>1000</v>
      </c>
      <c r="T30" s="32">
        <v>1542</v>
      </c>
      <c r="U30" s="33">
        <v>912</v>
      </c>
      <c r="V30" s="33">
        <v>1431</v>
      </c>
      <c r="W30" s="33">
        <v>1995</v>
      </c>
      <c r="X30" s="33">
        <v>1145</v>
      </c>
      <c r="Y30" s="33">
        <v>1460</v>
      </c>
      <c r="Z30" s="33">
        <v>543</v>
      </c>
      <c r="AA30" s="33">
        <v>692</v>
      </c>
      <c r="AB30" s="33"/>
      <c r="AC30" s="33"/>
      <c r="AD30" s="26">
        <f t="shared" si="0"/>
        <v>29303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118</v>
      </c>
      <c r="D31" s="32">
        <v>120</v>
      </c>
      <c r="E31" s="32">
        <v>150</v>
      </c>
      <c r="F31" s="32">
        <v>65</v>
      </c>
      <c r="G31" s="32">
        <v>234</v>
      </c>
      <c r="H31" s="32">
        <v>17699</v>
      </c>
      <c r="I31" s="32">
        <v>164</v>
      </c>
      <c r="J31" s="32">
        <v>274</v>
      </c>
      <c r="K31" s="32">
        <v>364</v>
      </c>
      <c r="L31" s="32">
        <v>311</v>
      </c>
      <c r="M31" s="32">
        <v>220</v>
      </c>
      <c r="N31" s="32">
        <v>340</v>
      </c>
      <c r="O31" s="32">
        <v>4775</v>
      </c>
      <c r="P31" s="32">
        <v>1889</v>
      </c>
      <c r="Q31" s="32">
        <v>439</v>
      </c>
      <c r="R31" s="32">
        <v>1924</v>
      </c>
      <c r="S31" s="32">
        <v>921</v>
      </c>
      <c r="T31" s="32">
        <v>1731</v>
      </c>
      <c r="U31" s="33">
        <v>1093</v>
      </c>
      <c r="V31" s="33">
        <v>769</v>
      </c>
      <c r="W31" s="33">
        <v>1641</v>
      </c>
      <c r="X31" s="33">
        <v>1093</v>
      </c>
      <c r="Y31" s="33">
        <v>1497</v>
      </c>
      <c r="Z31" s="33">
        <v>1222</v>
      </c>
      <c r="AA31" s="33">
        <v>390</v>
      </c>
      <c r="AB31" s="33"/>
      <c r="AC31" s="33"/>
      <c r="AD31" s="26">
        <f t="shared" si="0"/>
        <v>39443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10137</v>
      </c>
      <c r="D34" s="27">
        <f t="shared" si="1"/>
        <v>6396</v>
      </c>
      <c r="E34" s="27">
        <f t="shared" si="1"/>
        <v>5838</v>
      </c>
      <c r="F34" s="27">
        <f t="shared" si="1"/>
        <v>4294</v>
      </c>
      <c r="G34" s="27">
        <f t="shared" si="1"/>
        <v>7153</v>
      </c>
      <c r="H34" s="27">
        <f t="shared" si="1"/>
        <v>146461</v>
      </c>
      <c r="I34" s="27">
        <f t="shared" si="1"/>
        <v>4564</v>
      </c>
      <c r="J34" s="27">
        <f t="shared" si="1"/>
        <v>5709</v>
      </c>
      <c r="K34" s="27">
        <f t="shared" si="1"/>
        <v>6672</v>
      </c>
      <c r="L34" s="27">
        <f t="shared" si="1"/>
        <v>6595</v>
      </c>
      <c r="M34" s="27">
        <f t="shared" si="1"/>
        <v>4577</v>
      </c>
      <c r="N34" s="27">
        <f t="shared" si="1"/>
        <v>5978</v>
      </c>
      <c r="O34" s="27">
        <f t="shared" si="1"/>
        <v>40249</v>
      </c>
      <c r="P34" s="27">
        <f t="shared" si="1"/>
        <v>20861</v>
      </c>
      <c r="Q34" s="27">
        <f t="shared" si="1"/>
        <v>7499</v>
      </c>
      <c r="R34" s="27">
        <f t="shared" si="1"/>
        <v>28800</v>
      </c>
      <c r="S34" s="27">
        <f t="shared" si="1"/>
        <v>13670</v>
      </c>
      <c r="T34" s="27">
        <f t="shared" si="1"/>
        <v>34592</v>
      </c>
      <c r="U34" s="27">
        <f t="shared" si="1"/>
        <v>23595</v>
      </c>
      <c r="V34" s="27">
        <f t="shared" si="1"/>
        <v>15845</v>
      </c>
      <c r="W34" s="27">
        <f t="shared" si="1"/>
        <v>30275</v>
      </c>
      <c r="X34" s="27">
        <f t="shared" si="1"/>
        <v>17086</v>
      </c>
      <c r="Y34" s="27">
        <f t="shared" si="1"/>
        <v>27447</v>
      </c>
      <c r="Z34" s="27">
        <f t="shared" si="1"/>
        <v>26627</v>
      </c>
      <c r="AA34" s="27">
        <f t="shared" si="1"/>
        <v>32115</v>
      </c>
      <c r="AB34" s="27">
        <f t="shared" si="1"/>
        <v>0</v>
      </c>
      <c r="AC34" s="27">
        <f t="shared" si="1"/>
        <v>0</v>
      </c>
      <c r="AD34" s="27">
        <f>SUM(AD7:AD32)</f>
        <v>533035</v>
      </c>
    </row>
    <row r="37" spans="1:59" x14ac:dyDescent="0.3">
      <c r="B37" s="3" t="str">
        <f>+B5</f>
        <v>01 al 30 junio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4</v>
      </c>
      <c r="D39" s="32">
        <v>5</v>
      </c>
      <c r="E39" s="32">
        <v>52</v>
      </c>
      <c r="F39" s="32">
        <v>108</v>
      </c>
      <c r="G39" s="32">
        <v>44</v>
      </c>
      <c r="H39" s="32">
        <v>733</v>
      </c>
      <c r="I39" s="32">
        <v>32</v>
      </c>
      <c r="J39" s="32">
        <v>120</v>
      </c>
      <c r="K39" s="32">
        <v>24</v>
      </c>
      <c r="L39" s="32">
        <v>66</v>
      </c>
      <c r="M39" s="32">
        <v>11</v>
      </c>
      <c r="N39" s="32">
        <v>34</v>
      </c>
      <c r="O39" s="32">
        <v>11</v>
      </c>
      <c r="P39" s="32">
        <v>6</v>
      </c>
      <c r="Q39" s="32">
        <v>3</v>
      </c>
      <c r="R39" s="32">
        <v>32</v>
      </c>
      <c r="S39" s="32">
        <v>2</v>
      </c>
      <c r="T39" s="32">
        <v>7</v>
      </c>
      <c r="U39" s="33">
        <v>2</v>
      </c>
      <c r="V39" s="33">
        <v>8</v>
      </c>
      <c r="W39" s="33">
        <v>11</v>
      </c>
      <c r="X39" s="33">
        <v>19</v>
      </c>
      <c r="Y39" s="33">
        <v>1</v>
      </c>
      <c r="Z39" s="33">
        <v>8</v>
      </c>
      <c r="AA39" s="33">
        <v>9</v>
      </c>
      <c r="AB39" s="33"/>
      <c r="AC39" s="33"/>
      <c r="AD39" s="26">
        <f>SUM(C39:AC39)</f>
        <v>1352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18</v>
      </c>
      <c r="D40" s="32">
        <v>4</v>
      </c>
      <c r="E40" s="32">
        <v>7</v>
      </c>
      <c r="F40" s="32">
        <v>26</v>
      </c>
      <c r="G40" s="32">
        <v>5</v>
      </c>
      <c r="H40" s="32">
        <v>318</v>
      </c>
      <c r="I40" s="32">
        <v>19</v>
      </c>
      <c r="J40" s="32">
        <v>134</v>
      </c>
      <c r="K40" s="32">
        <v>13</v>
      </c>
      <c r="L40" s="32">
        <v>42</v>
      </c>
      <c r="M40" s="32">
        <v>31</v>
      </c>
      <c r="N40" s="32">
        <v>18</v>
      </c>
      <c r="O40" s="32">
        <v>29</v>
      </c>
      <c r="P40" s="32">
        <v>5</v>
      </c>
      <c r="Q40" s="32">
        <v>11</v>
      </c>
      <c r="R40" s="32">
        <v>16</v>
      </c>
      <c r="S40" s="32">
        <v>10</v>
      </c>
      <c r="T40" s="32">
        <v>10</v>
      </c>
      <c r="U40" s="33">
        <v>10</v>
      </c>
      <c r="V40" s="33">
        <v>11</v>
      </c>
      <c r="W40" s="33">
        <v>33</v>
      </c>
      <c r="X40" s="33">
        <v>0</v>
      </c>
      <c r="Y40" s="33">
        <v>2</v>
      </c>
      <c r="Z40" s="33">
        <v>1</v>
      </c>
      <c r="AA40" s="33">
        <v>7</v>
      </c>
      <c r="AB40" s="33"/>
      <c r="AC40" s="33"/>
      <c r="AD40" s="26">
        <f t="shared" ref="AD40:AD66" si="2">SUM(C40:AC40)</f>
        <v>780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83</v>
      </c>
      <c r="D41" s="32">
        <v>1</v>
      </c>
      <c r="E41" s="32">
        <v>3</v>
      </c>
      <c r="F41" s="32">
        <v>7</v>
      </c>
      <c r="G41" s="32">
        <v>14</v>
      </c>
      <c r="H41" s="32">
        <v>271</v>
      </c>
      <c r="I41" s="32">
        <v>32</v>
      </c>
      <c r="J41" s="32">
        <v>151</v>
      </c>
      <c r="K41" s="32">
        <v>19</v>
      </c>
      <c r="L41" s="32">
        <v>28</v>
      </c>
      <c r="M41" s="32">
        <v>10</v>
      </c>
      <c r="N41" s="32">
        <v>22</v>
      </c>
      <c r="O41" s="32">
        <v>31</v>
      </c>
      <c r="P41" s="32">
        <v>6</v>
      </c>
      <c r="Q41" s="32">
        <v>4</v>
      </c>
      <c r="R41" s="32">
        <v>8</v>
      </c>
      <c r="S41" s="32">
        <v>5</v>
      </c>
      <c r="T41" s="32">
        <v>8</v>
      </c>
      <c r="U41" s="33">
        <v>1</v>
      </c>
      <c r="V41" s="33">
        <v>1</v>
      </c>
      <c r="W41" s="33">
        <v>12</v>
      </c>
      <c r="X41" s="33">
        <v>9</v>
      </c>
      <c r="Y41" s="33">
        <v>4</v>
      </c>
      <c r="Z41" s="33">
        <v>9</v>
      </c>
      <c r="AA41" s="33">
        <v>2</v>
      </c>
      <c r="AB41" s="33"/>
      <c r="AC41" s="33"/>
      <c r="AD41" s="26">
        <f t="shared" si="2"/>
        <v>741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117</v>
      </c>
      <c r="D42" s="32">
        <v>21</v>
      </c>
      <c r="E42" s="32">
        <v>17</v>
      </c>
      <c r="F42" s="32">
        <v>3</v>
      </c>
      <c r="G42" s="32">
        <v>1</v>
      </c>
      <c r="H42" s="32">
        <v>176</v>
      </c>
      <c r="I42" s="32">
        <v>15</v>
      </c>
      <c r="J42" s="32">
        <v>109</v>
      </c>
      <c r="K42" s="32">
        <v>6</v>
      </c>
      <c r="L42" s="32">
        <v>24</v>
      </c>
      <c r="M42" s="32">
        <v>6</v>
      </c>
      <c r="N42" s="32">
        <v>7</v>
      </c>
      <c r="O42" s="32">
        <v>12</v>
      </c>
      <c r="P42" s="32">
        <v>9</v>
      </c>
      <c r="Q42" s="32">
        <v>11</v>
      </c>
      <c r="R42" s="32">
        <v>19</v>
      </c>
      <c r="S42" s="32">
        <v>18</v>
      </c>
      <c r="T42" s="32">
        <v>0</v>
      </c>
      <c r="U42" s="33">
        <v>5</v>
      </c>
      <c r="V42" s="33">
        <v>21</v>
      </c>
      <c r="W42" s="33">
        <v>15</v>
      </c>
      <c r="X42" s="33">
        <v>2</v>
      </c>
      <c r="Y42" s="33">
        <v>26</v>
      </c>
      <c r="Z42" s="33">
        <v>4</v>
      </c>
      <c r="AA42" s="33">
        <v>3</v>
      </c>
      <c r="AB42" s="33"/>
      <c r="AC42" s="33"/>
      <c r="AD42" s="26">
        <f t="shared" si="2"/>
        <v>647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56</v>
      </c>
      <c r="D43" s="32">
        <v>9</v>
      </c>
      <c r="E43" s="32">
        <v>24</v>
      </c>
      <c r="F43" s="32">
        <v>5</v>
      </c>
      <c r="G43" s="32">
        <v>8</v>
      </c>
      <c r="H43" s="32">
        <v>251</v>
      </c>
      <c r="I43" s="32">
        <v>27</v>
      </c>
      <c r="J43" s="32">
        <v>170</v>
      </c>
      <c r="K43" s="32">
        <v>22</v>
      </c>
      <c r="L43" s="32">
        <v>87</v>
      </c>
      <c r="M43" s="32">
        <v>36</v>
      </c>
      <c r="N43" s="32">
        <v>60</v>
      </c>
      <c r="O43" s="32">
        <v>26</v>
      </c>
      <c r="P43" s="32">
        <v>4</v>
      </c>
      <c r="Q43" s="32">
        <v>4</v>
      </c>
      <c r="R43" s="32">
        <v>35</v>
      </c>
      <c r="S43" s="32">
        <v>6</v>
      </c>
      <c r="T43" s="32">
        <v>23</v>
      </c>
      <c r="U43" s="33">
        <v>9</v>
      </c>
      <c r="V43" s="33">
        <v>21</v>
      </c>
      <c r="W43" s="33">
        <v>26</v>
      </c>
      <c r="X43" s="33">
        <v>7</v>
      </c>
      <c r="Y43" s="33">
        <v>17</v>
      </c>
      <c r="Z43" s="33">
        <v>31</v>
      </c>
      <c r="AA43" s="33">
        <v>15</v>
      </c>
      <c r="AB43" s="33"/>
      <c r="AC43" s="33"/>
      <c r="AD43" s="26">
        <f t="shared" si="2"/>
        <v>979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773</v>
      </c>
      <c r="D44" s="32">
        <v>287</v>
      </c>
      <c r="E44" s="32">
        <v>265</v>
      </c>
      <c r="F44" s="32">
        <v>169</v>
      </c>
      <c r="G44" s="32">
        <v>235</v>
      </c>
      <c r="H44" s="32">
        <v>1423</v>
      </c>
      <c r="I44" s="32">
        <v>40</v>
      </c>
      <c r="J44" s="32">
        <v>270</v>
      </c>
      <c r="K44" s="32">
        <v>212</v>
      </c>
      <c r="L44" s="32">
        <v>207</v>
      </c>
      <c r="M44" s="32">
        <v>121</v>
      </c>
      <c r="N44" s="32">
        <v>114</v>
      </c>
      <c r="O44" s="32">
        <v>589</v>
      </c>
      <c r="P44" s="32">
        <v>215</v>
      </c>
      <c r="Q44" s="32">
        <v>304</v>
      </c>
      <c r="R44" s="32">
        <v>2207</v>
      </c>
      <c r="S44" s="32">
        <v>631</v>
      </c>
      <c r="T44" s="32">
        <v>4986</v>
      </c>
      <c r="U44" s="33">
        <v>3648</v>
      </c>
      <c r="V44" s="33">
        <v>2799</v>
      </c>
      <c r="W44" s="33">
        <v>7177</v>
      </c>
      <c r="X44" s="33">
        <v>4183</v>
      </c>
      <c r="Y44" s="33">
        <v>6969</v>
      </c>
      <c r="Z44" s="33">
        <v>5557</v>
      </c>
      <c r="AA44" s="33">
        <v>6728</v>
      </c>
      <c r="AB44" s="33"/>
      <c r="AC44" s="33"/>
      <c r="AD44" s="26">
        <f t="shared" si="2"/>
        <v>50109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25</v>
      </c>
      <c r="D45" s="32">
        <v>16</v>
      </c>
      <c r="E45" s="32">
        <v>19</v>
      </c>
      <c r="F45" s="32">
        <v>19</v>
      </c>
      <c r="G45" s="32">
        <v>19</v>
      </c>
      <c r="H45" s="32">
        <v>49</v>
      </c>
      <c r="I45" s="32">
        <v>1</v>
      </c>
      <c r="J45" s="32">
        <v>53</v>
      </c>
      <c r="K45" s="32">
        <v>32</v>
      </c>
      <c r="L45" s="32">
        <v>50</v>
      </c>
      <c r="M45" s="32">
        <v>13</v>
      </c>
      <c r="N45" s="32">
        <v>19</v>
      </c>
      <c r="O45" s="32">
        <v>5</v>
      </c>
      <c r="P45" s="32">
        <v>13</v>
      </c>
      <c r="Q45" s="32">
        <v>0</v>
      </c>
      <c r="R45" s="32">
        <v>23</v>
      </c>
      <c r="S45" s="32">
        <v>0</v>
      </c>
      <c r="T45" s="32">
        <v>17</v>
      </c>
      <c r="U45" s="33">
        <v>29</v>
      </c>
      <c r="V45" s="33">
        <v>3</v>
      </c>
      <c r="W45" s="33">
        <v>10</v>
      </c>
      <c r="X45" s="33">
        <v>1</v>
      </c>
      <c r="Y45" s="33">
        <v>27</v>
      </c>
      <c r="Z45" s="33">
        <v>16</v>
      </c>
      <c r="AA45" s="33">
        <v>13</v>
      </c>
      <c r="AB45" s="33"/>
      <c r="AC45" s="33"/>
      <c r="AD45" s="26">
        <f t="shared" si="2"/>
        <v>472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111</v>
      </c>
      <c r="D46" s="32">
        <v>89</v>
      </c>
      <c r="E46" s="32">
        <v>69</v>
      </c>
      <c r="F46" s="32">
        <v>86</v>
      </c>
      <c r="G46" s="32">
        <v>108</v>
      </c>
      <c r="H46" s="32">
        <v>288</v>
      </c>
      <c r="I46" s="32">
        <v>26</v>
      </c>
      <c r="J46" s="32">
        <v>12</v>
      </c>
      <c r="K46" s="32">
        <v>59</v>
      </c>
      <c r="L46" s="32">
        <v>37</v>
      </c>
      <c r="M46" s="32">
        <v>44</v>
      </c>
      <c r="N46" s="32">
        <v>45</v>
      </c>
      <c r="O46" s="32">
        <v>30</v>
      </c>
      <c r="P46" s="32">
        <v>58</v>
      </c>
      <c r="Q46" s="32">
        <v>19</v>
      </c>
      <c r="R46" s="32">
        <v>78</v>
      </c>
      <c r="S46" s="32">
        <v>18</v>
      </c>
      <c r="T46" s="32">
        <v>53</v>
      </c>
      <c r="U46" s="33">
        <v>66</v>
      </c>
      <c r="V46" s="33">
        <v>81</v>
      </c>
      <c r="W46" s="33">
        <v>119</v>
      </c>
      <c r="X46" s="33">
        <v>102</v>
      </c>
      <c r="Y46" s="33">
        <v>187</v>
      </c>
      <c r="Z46" s="33">
        <v>164</v>
      </c>
      <c r="AA46" s="33">
        <v>132</v>
      </c>
      <c r="AB46" s="33"/>
      <c r="AC46" s="33"/>
      <c r="AD46" s="26">
        <f t="shared" si="2"/>
        <v>2081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29</v>
      </c>
      <c r="D47" s="32">
        <v>10</v>
      </c>
      <c r="E47" s="32">
        <v>14</v>
      </c>
      <c r="F47" s="32">
        <v>8</v>
      </c>
      <c r="G47" s="32">
        <v>17</v>
      </c>
      <c r="H47" s="32">
        <v>250</v>
      </c>
      <c r="I47" s="32">
        <v>31</v>
      </c>
      <c r="J47" s="32">
        <v>79</v>
      </c>
      <c r="K47" s="32">
        <v>5</v>
      </c>
      <c r="L47" s="32">
        <v>9</v>
      </c>
      <c r="M47" s="32">
        <v>1</v>
      </c>
      <c r="N47" s="32">
        <v>10</v>
      </c>
      <c r="O47" s="32">
        <v>19</v>
      </c>
      <c r="P47" s="32">
        <v>10</v>
      </c>
      <c r="Q47" s="32">
        <v>19</v>
      </c>
      <c r="R47" s="32">
        <v>45</v>
      </c>
      <c r="S47" s="32">
        <v>6</v>
      </c>
      <c r="T47" s="32">
        <v>60</v>
      </c>
      <c r="U47" s="33">
        <v>15</v>
      </c>
      <c r="V47" s="33">
        <v>33</v>
      </c>
      <c r="W47" s="33">
        <v>70</v>
      </c>
      <c r="X47" s="33">
        <v>51</v>
      </c>
      <c r="Y47" s="33">
        <v>32</v>
      </c>
      <c r="Z47" s="33">
        <v>11</v>
      </c>
      <c r="AA47" s="33">
        <v>21</v>
      </c>
      <c r="AB47" s="33"/>
      <c r="AC47" s="33"/>
      <c r="AD47" s="26">
        <f t="shared" si="2"/>
        <v>855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54</v>
      </c>
      <c r="D48" s="32">
        <v>43</v>
      </c>
      <c r="E48" s="32">
        <v>28</v>
      </c>
      <c r="F48" s="32">
        <v>35</v>
      </c>
      <c r="G48" s="32">
        <v>64</v>
      </c>
      <c r="H48" s="32">
        <v>176</v>
      </c>
      <c r="I48" s="32">
        <v>27</v>
      </c>
      <c r="J48" s="32">
        <v>44</v>
      </c>
      <c r="K48" s="32">
        <v>4</v>
      </c>
      <c r="L48" s="32">
        <v>3</v>
      </c>
      <c r="M48" s="32">
        <v>1</v>
      </c>
      <c r="N48" s="32">
        <v>4</v>
      </c>
      <c r="O48" s="32">
        <v>12</v>
      </c>
      <c r="P48" s="32">
        <v>24</v>
      </c>
      <c r="Q48" s="32">
        <v>3</v>
      </c>
      <c r="R48" s="32">
        <v>26</v>
      </c>
      <c r="S48" s="32">
        <v>11</v>
      </c>
      <c r="T48" s="32">
        <v>70</v>
      </c>
      <c r="U48" s="33">
        <v>32</v>
      </c>
      <c r="V48" s="33">
        <v>3</v>
      </c>
      <c r="W48" s="33">
        <v>23</v>
      </c>
      <c r="X48" s="33">
        <v>28</v>
      </c>
      <c r="Y48" s="33">
        <v>47</v>
      </c>
      <c r="Z48" s="33">
        <v>59</v>
      </c>
      <c r="AA48" s="33">
        <v>57</v>
      </c>
      <c r="AB48" s="33"/>
      <c r="AC48" s="33"/>
      <c r="AD48" s="26">
        <f t="shared" si="2"/>
        <v>878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25</v>
      </c>
      <c r="D49" s="32">
        <v>25</v>
      </c>
      <c r="E49" s="32">
        <v>17</v>
      </c>
      <c r="F49" s="32">
        <v>15</v>
      </c>
      <c r="G49" s="32">
        <v>5</v>
      </c>
      <c r="H49" s="32">
        <v>137</v>
      </c>
      <c r="I49" s="32">
        <v>36</v>
      </c>
      <c r="J49" s="32">
        <v>62</v>
      </c>
      <c r="K49" s="32">
        <v>15</v>
      </c>
      <c r="L49" s="32">
        <v>3</v>
      </c>
      <c r="M49" s="32">
        <v>2</v>
      </c>
      <c r="N49" s="32">
        <v>3</v>
      </c>
      <c r="O49" s="32">
        <v>2</v>
      </c>
      <c r="P49" s="32">
        <v>14</v>
      </c>
      <c r="Q49" s="32">
        <v>2</v>
      </c>
      <c r="R49" s="32">
        <v>8</v>
      </c>
      <c r="S49" s="32">
        <v>1</v>
      </c>
      <c r="T49" s="32">
        <v>8</v>
      </c>
      <c r="U49" s="33">
        <v>8</v>
      </c>
      <c r="V49" s="33">
        <v>38</v>
      </c>
      <c r="W49" s="33">
        <v>5</v>
      </c>
      <c r="X49" s="33">
        <v>2</v>
      </c>
      <c r="Y49" s="33">
        <v>9</v>
      </c>
      <c r="Z49" s="33">
        <v>16</v>
      </c>
      <c r="AA49" s="33">
        <v>9</v>
      </c>
      <c r="AB49" s="33"/>
      <c r="AC49" s="33"/>
      <c r="AD49" s="26">
        <f t="shared" si="2"/>
        <v>467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12</v>
      </c>
      <c r="D50" s="32">
        <v>19</v>
      </c>
      <c r="E50" s="32">
        <v>15</v>
      </c>
      <c r="F50" s="32">
        <v>5</v>
      </c>
      <c r="G50" s="32">
        <v>32</v>
      </c>
      <c r="H50" s="32">
        <v>161</v>
      </c>
      <c r="I50" s="32">
        <v>15</v>
      </c>
      <c r="J50" s="32">
        <v>48</v>
      </c>
      <c r="K50" s="32">
        <v>8</v>
      </c>
      <c r="L50" s="32">
        <v>10</v>
      </c>
      <c r="M50" s="32">
        <v>0</v>
      </c>
      <c r="N50" s="32">
        <v>1</v>
      </c>
      <c r="O50" s="32">
        <v>7</v>
      </c>
      <c r="P50" s="32">
        <v>4</v>
      </c>
      <c r="Q50" s="32">
        <v>2</v>
      </c>
      <c r="R50" s="32">
        <v>38</v>
      </c>
      <c r="S50" s="32">
        <v>3</v>
      </c>
      <c r="T50" s="32">
        <v>25</v>
      </c>
      <c r="U50" s="33">
        <v>11</v>
      </c>
      <c r="V50" s="33">
        <v>35</v>
      </c>
      <c r="W50" s="33">
        <v>17</v>
      </c>
      <c r="X50" s="33">
        <v>4</v>
      </c>
      <c r="Y50" s="33">
        <v>12</v>
      </c>
      <c r="Z50" s="33">
        <v>19</v>
      </c>
      <c r="AA50" s="33">
        <v>29</v>
      </c>
      <c r="AB50" s="33"/>
      <c r="AC50" s="33"/>
      <c r="AD50" s="26">
        <f t="shared" si="2"/>
        <v>532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10</v>
      </c>
      <c r="D51" s="32">
        <v>10</v>
      </c>
      <c r="E51" s="32">
        <v>25</v>
      </c>
      <c r="F51" s="32">
        <v>13</v>
      </c>
      <c r="G51" s="32">
        <v>32</v>
      </c>
      <c r="H51" s="32">
        <v>141</v>
      </c>
      <c r="I51" s="32">
        <v>5</v>
      </c>
      <c r="J51" s="32">
        <v>17</v>
      </c>
      <c r="K51" s="32">
        <v>9</v>
      </c>
      <c r="L51" s="32">
        <v>10</v>
      </c>
      <c r="M51" s="32">
        <v>2</v>
      </c>
      <c r="N51" s="32">
        <v>6</v>
      </c>
      <c r="O51" s="32">
        <v>36</v>
      </c>
      <c r="P51" s="32">
        <v>49</v>
      </c>
      <c r="Q51" s="32">
        <v>73</v>
      </c>
      <c r="R51" s="32">
        <v>281</v>
      </c>
      <c r="S51" s="32">
        <v>84</v>
      </c>
      <c r="T51" s="32">
        <v>723</v>
      </c>
      <c r="U51" s="33">
        <v>549</v>
      </c>
      <c r="V51" s="33">
        <v>334</v>
      </c>
      <c r="W51" s="33">
        <v>739</v>
      </c>
      <c r="X51" s="33">
        <v>380</v>
      </c>
      <c r="Y51" s="33">
        <v>620</v>
      </c>
      <c r="Z51" s="33">
        <v>402</v>
      </c>
      <c r="AA51" s="33">
        <v>571</v>
      </c>
      <c r="AB51" s="33"/>
      <c r="AC51" s="33"/>
      <c r="AD51" s="26">
        <f t="shared" si="2"/>
        <v>5121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4</v>
      </c>
      <c r="D52" s="32">
        <v>7</v>
      </c>
      <c r="E52" s="32">
        <v>4</v>
      </c>
      <c r="F52" s="32">
        <v>5</v>
      </c>
      <c r="G52" s="32">
        <v>4</v>
      </c>
      <c r="H52" s="32">
        <v>168</v>
      </c>
      <c r="I52" s="32">
        <v>13</v>
      </c>
      <c r="J52" s="32">
        <v>67</v>
      </c>
      <c r="K52" s="32">
        <v>8</v>
      </c>
      <c r="L52" s="32">
        <v>14</v>
      </c>
      <c r="M52" s="32">
        <v>9</v>
      </c>
      <c r="N52" s="32">
        <v>11</v>
      </c>
      <c r="O52" s="32">
        <v>31</v>
      </c>
      <c r="P52" s="32">
        <v>21</v>
      </c>
      <c r="Q52" s="32">
        <v>94</v>
      </c>
      <c r="R52" s="32">
        <v>329</v>
      </c>
      <c r="S52" s="32">
        <v>136</v>
      </c>
      <c r="T52" s="32">
        <v>553</v>
      </c>
      <c r="U52" s="33">
        <v>270</v>
      </c>
      <c r="V52" s="33">
        <v>134</v>
      </c>
      <c r="W52" s="33">
        <v>273</v>
      </c>
      <c r="X52" s="33">
        <v>161</v>
      </c>
      <c r="Y52" s="33">
        <v>175</v>
      </c>
      <c r="Z52" s="33">
        <v>122</v>
      </c>
      <c r="AA52" s="33">
        <v>240</v>
      </c>
      <c r="AB52" s="33"/>
      <c r="AC52" s="33"/>
      <c r="AD52" s="26">
        <f t="shared" si="2"/>
        <v>2853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1</v>
      </c>
      <c r="D53" s="32">
        <v>12</v>
      </c>
      <c r="E53" s="32">
        <v>3</v>
      </c>
      <c r="F53" s="32">
        <v>8</v>
      </c>
      <c r="G53" s="32">
        <v>4</v>
      </c>
      <c r="H53" s="32">
        <v>353</v>
      </c>
      <c r="I53" s="32">
        <v>3</v>
      </c>
      <c r="J53" s="32">
        <v>49</v>
      </c>
      <c r="K53" s="32">
        <v>13</v>
      </c>
      <c r="L53" s="32">
        <v>5</v>
      </c>
      <c r="M53" s="32">
        <v>1</v>
      </c>
      <c r="N53" s="32">
        <v>1</v>
      </c>
      <c r="O53" s="32">
        <v>129</v>
      </c>
      <c r="P53" s="32">
        <v>110</v>
      </c>
      <c r="Q53" s="32">
        <v>18</v>
      </c>
      <c r="R53" s="32">
        <v>16</v>
      </c>
      <c r="S53" s="32">
        <v>18</v>
      </c>
      <c r="T53" s="32">
        <v>90</v>
      </c>
      <c r="U53" s="33">
        <v>56</v>
      </c>
      <c r="V53" s="33">
        <v>34</v>
      </c>
      <c r="W53" s="33">
        <v>68</v>
      </c>
      <c r="X53" s="33">
        <v>42</v>
      </c>
      <c r="Y53" s="33">
        <v>39</v>
      </c>
      <c r="Z53" s="33">
        <v>73</v>
      </c>
      <c r="AA53" s="33">
        <v>70</v>
      </c>
      <c r="AB53" s="33"/>
      <c r="AC53" s="33"/>
      <c r="AD53" s="26">
        <f t="shared" si="2"/>
        <v>1216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31</v>
      </c>
      <c r="D54" s="32">
        <v>26</v>
      </c>
      <c r="E54" s="32">
        <v>9</v>
      </c>
      <c r="F54" s="32">
        <v>10</v>
      </c>
      <c r="G54" s="32">
        <v>58</v>
      </c>
      <c r="H54" s="32">
        <v>2361</v>
      </c>
      <c r="I54" s="32">
        <v>24</v>
      </c>
      <c r="J54" s="32">
        <v>85</v>
      </c>
      <c r="K54" s="32">
        <v>21</v>
      </c>
      <c r="L54" s="32">
        <v>60</v>
      </c>
      <c r="M54" s="32">
        <v>2</v>
      </c>
      <c r="N54" s="32">
        <v>37</v>
      </c>
      <c r="O54" s="32">
        <v>563</v>
      </c>
      <c r="P54" s="32">
        <v>416</v>
      </c>
      <c r="Q54" s="32">
        <v>11</v>
      </c>
      <c r="R54" s="32">
        <v>77</v>
      </c>
      <c r="S54" s="32">
        <v>63</v>
      </c>
      <c r="T54" s="32">
        <v>447</v>
      </c>
      <c r="U54" s="33">
        <v>280</v>
      </c>
      <c r="V54" s="33">
        <v>173</v>
      </c>
      <c r="W54" s="33">
        <v>647</v>
      </c>
      <c r="X54" s="33">
        <v>389</v>
      </c>
      <c r="Y54" s="33">
        <v>651</v>
      </c>
      <c r="Z54" s="33">
        <v>654</v>
      </c>
      <c r="AA54" s="33">
        <v>542</v>
      </c>
      <c r="AB54" s="33"/>
      <c r="AC54" s="33"/>
      <c r="AD54" s="26">
        <f t="shared" si="2"/>
        <v>7637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7</v>
      </c>
      <c r="D55" s="32">
        <v>3</v>
      </c>
      <c r="E55" s="32">
        <v>7</v>
      </c>
      <c r="F55" s="32">
        <v>14</v>
      </c>
      <c r="G55" s="32">
        <v>9</v>
      </c>
      <c r="H55" s="32">
        <v>799</v>
      </c>
      <c r="I55" s="32">
        <v>5</v>
      </c>
      <c r="J55" s="32">
        <v>7</v>
      </c>
      <c r="K55" s="32">
        <v>9</v>
      </c>
      <c r="L55" s="32">
        <v>23</v>
      </c>
      <c r="M55" s="32">
        <v>4</v>
      </c>
      <c r="N55" s="32">
        <v>2</v>
      </c>
      <c r="O55" s="32">
        <v>177</v>
      </c>
      <c r="P55" s="32">
        <v>183</v>
      </c>
      <c r="Q55" s="32">
        <v>14</v>
      </c>
      <c r="R55" s="32">
        <v>48</v>
      </c>
      <c r="S55" s="32">
        <v>16</v>
      </c>
      <c r="T55" s="32">
        <v>84</v>
      </c>
      <c r="U55" s="32">
        <v>60</v>
      </c>
      <c r="V55" s="32">
        <v>13</v>
      </c>
      <c r="W55" s="32">
        <v>139</v>
      </c>
      <c r="X55" s="32">
        <v>54</v>
      </c>
      <c r="Y55" s="32">
        <v>86</v>
      </c>
      <c r="Z55" s="32">
        <v>135</v>
      </c>
      <c r="AA55" s="32">
        <v>91</v>
      </c>
      <c r="AB55" s="32"/>
      <c r="AC55" s="33"/>
      <c r="AD55" s="26">
        <f t="shared" si="2"/>
        <v>1989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15</v>
      </c>
      <c r="D56" s="32">
        <v>13</v>
      </c>
      <c r="E56" s="32">
        <v>3</v>
      </c>
      <c r="F56" s="32">
        <v>10</v>
      </c>
      <c r="G56" s="32">
        <v>30</v>
      </c>
      <c r="H56" s="32">
        <v>5168</v>
      </c>
      <c r="I56" s="32">
        <v>34</v>
      </c>
      <c r="J56" s="32">
        <v>51</v>
      </c>
      <c r="K56" s="32">
        <v>66</v>
      </c>
      <c r="L56" s="32">
        <v>99</v>
      </c>
      <c r="M56" s="32">
        <v>12</v>
      </c>
      <c r="N56" s="32">
        <v>22</v>
      </c>
      <c r="O56" s="32">
        <v>1284</v>
      </c>
      <c r="P56" s="32">
        <v>887</v>
      </c>
      <c r="Q56" s="32">
        <v>51</v>
      </c>
      <c r="R56" s="32">
        <v>345</v>
      </c>
      <c r="S56" s="32">
        <v>83</v>
      </c>
      <c r="T56" s="32">
        <v>92</v>
      </c>
      <c r="U56" s="33">
        <v>176</v>
      </c>
      <c r="V56" s="33">
        <v>116</v>
      </c>
      <c r="W56" s="33">
        <v>291</v>
      </c>
      <c r="X56" s="33">
        <v>191</v>
      </c>
      <c r="Y56" s="33">
        <v>232</v>
      </c>
      <c r="Z56" s="33">
        <v>287</v>
      </c>
      <c r="AA56" s="33">
        <v>256</v>
      </c>
      <c r="AB56" s="33"/>
      <c r="AC56" s="33"/>
      <c r="AD56" s="26">
        <f t="shared" si="2"/>
        <v>9814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6</v>
      </c>
      <c r="D57" s="32">
        <v>6</v>
      </c>
      <c r="E57" s="32">
        <v>1</v>
      </c>
      <c r="F57" s="32">
        <v>4</v>
      </c>
      <c r="G57" s="32">
        <v>14</v>
      </c>
      <c r="H57" s="32">
        <v>4092</v>
      </c>
      <c r="I57" s="32">
        <v>26</v>
      </c>
      <c r="J57" s="32">
        <v>126</v>
      </c>
      <c r="K57" s="32">
        <v>22</v>
      </c>
      <c r="L57" s="32">
        <v>35</v>
      </c>
      <c r="M57" s="32">
        <v>16</v>
      </c>
      <c r="N57" s="32">
        <v>15</v>
      </c>
      <c r="O57" s="32">
        <v>979</v>
      </c>
      <c r="P57" s="32">
        <v>649</v>
      </c>
      <c r="Q57" s="32">
        <v>46</v>
      </c>
      <c r="R57" s="32">
        <v>240</v>
      </c>
      <c r="S57" s="32">
        <v>67</v>
      </c>
      <c r="T57" s="32">
        <v>204</v>
      </c>
      <c r="U57" s="33">
        <v>60</v>
      </c>
      <c r="V57" s="33">
        <v>45</v>
      </c>
      <c r="W57" s="33">
        <v>148</v>
      </c>
      <c r="X57" s="33">
        <v>65</v>
      </c>
      <c r="Y57" s="33">
        <v>120</v>
      </c>
      <c r="Z57" s="33">
        <v>125</v>
      </c>
      <c r="AA57" s="33">
        <v>174</v>
      </c>
      <c r="AB57" s="33"/>
      <c r="AC57" s="33"/>
      <c r="AD57" s="26">
        <f t="shared" si="2"/>
        <v>7285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12</v>
      </c>
      <c r="D58" s="32">
        <v>7</v>
      </c>
      <c r="E58" s="32">
        <v>9</v>
      </c>
      <c r="F58" s="32">
        <v>14</v>
      </c>
      <c r="G58" s="32">
        <v>6</v>
      </c>
      <c r="H58" s="32">
        <v>2941</v>
      </c>
      <c r="I58" s="32">
        <v>6</v>
      </c>
      <c r="J58" s="32">
        <v>131</v>
      </c>
      <c r="K58" s="32">
        <v>27</v>
      </c>
      <c r="L58" s="32">
        <v>6</v>
      </c>
      <c r="M58" s="32">
        <v>43</v>
      </c>
      <c r="N58" s="32">
        <v>25</v>
      </c>
      <c r="O58" s="32">
        <v>513</v>
      </c>
      <c r="P58" s="32">
        <v>250</v>
      </c>
      <c r="Q58" s="32">
        <v>24</v>
      </c>
      <c r="R58" s="32">
        <v>154</v>
      </c>
      <c r="S58" s="32">
        <v>11</v>
      </c>
      <c r="T58" s="32">
        <v>74</v>
      </c>
      <c r="U58" s="33">
        <v>36</v>
      </c>
      <c r="V58" s="33">
        <v>40</v>
      </c>
      <c r="W58" s="33">
        <v>120</v>
      </c>
      <c r="X58" s="33">
        <v>78</v>
      </c>
      <c r="Y58" s="33">
        <v>127</v>
      </c>
      <c r="Z58" s="33">
        <v>110</v>
      </c>
      <c r="AA58" s="33">
        <v>75</v>
      </c>
      <c r="AB58" s="33"/>
      <c r="AC58" s="33"/>
      <c r="AD58" s="26">
        <f t="shared" si="2"/>
        <v>4839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16</v>
      </c>
      <c r="D59" s="32">
        <v>33</v>
      </c>
      <c r="E59" s="32">
        <v>6</v>
      </c>
      <c r="F59" s="32">
        <v>25</v>
      </c>
      <c r="G59" s="32">
        <v>15</v>
      </c>
      <c r="H59" s="32">
        <v>6945</v>
      </c>
      <c r="I59" s="32">
        <v>13</v>
      </c>
      <c r="J59" s="32">
        <v>147</v>
      </c>
      <c r="K59" s="32">
        <v>100</v>
      </c>
      <c r="L59" s="32">
        <v>40</v>
      </c>
      <c r="M59" s="32">
        <v>1</v>
      </c>
      <c r="N59" s="32">
        <v>27</v>
      </c>
      <c r="O59" s="32">
        <v>1226</v>
      </c>
      <c r="P59" s="32">
        <v>627</v>
      </c>
      <c r="Q59" s="32">
        <v>58</v>
      </c>
      <c r="R59" s="32">
        <v>593</v>
      </c>
      <c r="S59" s="32">
        <v>114</v>
      </c>
      <c r="T59" s="32">
        <v>244</v>
      </c>
      <c r="U59" s="33">
        <v>151</v>
      </c>
      <c r="V59" s="33">
        <v>129</v>
      </c>
      <c r="W59" s="33">
        <v>125</v>
      </c>
      <c r="X59" s="33">
        <v>56</v>
      </c>
      <c r="Y59" s="33">
        <v>251</v>
      </c>
      <c r="Z59" s="33">
        <v>340</v>
      </c>
      <c r="AA59" s="33">
        <v>254</v>
      </c>
      <c r="AB59" s="33"/>
      <c r="AC59" s="33"/>
      <c r="AD59" s="26">
        <f t="shared" si="2"/>
        <v>11536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22</v>
      </c>
      <c r="D60" s="32">
        <v>3</v>
      </c>
      <c r="E60" s="32">
        <v>3</v>
      </c>
      <c r="F60" s="32">
        <v>12</v>
      </c>
      <c r="G60" s="32">
        <v>11</v>
      </c>
      <c r="H60" s="32">
        <v>4081</v>
      </c>
      <c r="I60" s="32">
        <v>4</v>
      </c>
      <c r="J60" s="32">
        <v>139</v>
      </c>
      <c r="K60" s="32">
        <v>16</v>
      </c>
      <c r="L60" s="32">
        <v>31</v>
      </c>
      <c r="M60" s="32">
        <v>2</v>
      </c>
      <c r="N60" s="32">
        <v>6</v>
      </c>
      <c r="O60" s="32">
        <v>793</v>
      </c>
      <c r="P60" s="32">
        <v>343</v>
      </c>
      <c r="Q60" s="32">
        <v>45</v>
      </c>
      <c r="R60" s="32">
        <v>358</v>
      </c>
      <c r="S60" s="32">
        <v>48</v>
      </c>
      <c r="T60" s="32">
        <v>135</v>
      </c>
      <c r="U60" s="33">
        <v>67</v>
      </c>
      <c r="V60" s="33">
        <v>67</v>
      </c>
      <c r="W60" s="33">
        <v>42</v>
      </c>
      <c r="X60" s="33">
        <v>66</v>
      </c>
      <c r="Y60" s="33">
        <v>65</v>
      </c>
      <c r="Z60" s="33">
        <v>179</v>
      </c>
      <c r="AA60" s="33">
        <v>115</v>
      </c>
      <c r="AB60" s="33"/>
      <c r="AC60" s="33"/>
      <c r="AD60" s="26">
        <f t="shared" si="2"/>
        <v>6653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12</v>
      </c>
      <c r="D61" s="32">
        <v>22</v>
      </c>
      <c r="E61" s="32">
        <v>3</v>
      </c>
      <c r="F61" s="32">
        <v>23</v>
      </c>
      <c r="G61" s="32">
        <v>28</v>
      </c>
      <c r="H61" s="32">
        <v>7598</v>
      </c>
      <c r="I61" s="32">
        <v>36</v>
      </c>
      <c r="J61" s="32">
        <v>275</v>
      </c>
      <c r="K61" s="32">
        <v>36</v>
      </c>
      <c r="L61" s="32">
        <v>65</v>
      </c>
      <c r="M61" s="32">
        <v>3</v>
      </c>
      <c r="N61" s="32">
        <v>13</v>
      </c>
      <c r="O61" s="32">
        <v>1179</v>
      </c>
      <c r="P61" s="32">
        <v>563</v>
      </c>
      <c r="Q61" s="32">
        <v>22</v>
      </c>
      <c r="R61" s="32">
        <v>688</v>
      </c>
      <c r="S61" s="32">
        <v>75</v>
      </c>
      <c r="T61" s="32">
        <v>225</v>
      </c>
      <c r="U61" s="33">
        <v>101</v>
      </c>
      <c r="V61" s="33">
        <v>135</v>
      </c>
      <c r="W61" s="33">
        <v>293</v>
      </c>
      <c r="X61" s="33">
        <v>75</v>
      </c>
      <c r="Y61" s="33">
        <v>109</v>
      </c>
      <c r="Z61" s="33">
        <v>266</v>
      </c>
      <c r="AA61" s="33">
        <v>192</v>
      </c>
      <c r="AB61" s="33"/>
      <c r="AC61" s="33"/>
      <c r="AD61" s="26">
        <f t="shared" si="2"/>
        <v>12037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1</v>
      </c>
      <c r="D62" s="32">
        <v>3</v>
      </c>
      <c r="E62" s="32">
        <v>4</v>
      </c>
      <c r="F62" s="32">
        <v>19</v>
      </c>
      <c r="G62" s="32">
        <v>43</v>
      </c>
      <c r="H62" s="32">
        <v>5900</v>
      </c>
      <c r="I62" s="32">
        <v>31</v>
      </c>
      <c r="J62" s="32">
        <v>234</v>
      </c>
      <c r="K62" s="32">
        <v>23</v>
      </c>
      <c r="L62" s="32">
        <v>45</v>
      </c>
      <c r="M62" s="32">
        <v>18</v>
      </c>
      <c r="N62" s="32">
        <v>22</v>
      </c>
      <c r="O62" s="32">
        <v>780</v>
      </c>
      <c r="P62" s="32">
        <v>292</v>
      </c>
      <c r="Q62" s="32">
        <v>68</v>
      </c>
      <c r="R62" s="32">
        <v>576</v>
      </c>
      <c r="S62" s="32">
        <v>109</v>
      </c>
      <c r="T62" s="32">
        <v>224</v>
      </c>
      <c r="U62" s="33">
        <v>118</v>
      </c>
      <c r="V62" s="33">
        <v>104</v>
      </c>
      <c r="W62" s="33">
        <v>390</v>
      </c>
      <c r="X62" s="33">
        <v>208</v>
      </c>
      <c r="Y62" s="33">
        <v>323</v>
      </c>
      <c r="Z62" s="33">
        <v>94</v>
      </c>
      <c r="AA62" s="33">
        <v>135</v>
      </c>
      <c r="AB62" s="33"/>
      <c r="AC62" s="33"/>
      <c r="AD62" s="26">
        <f t="shared" si="2"/>
        <v>9764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5</v>
      </c>
      <c r="D63" s="32">
        <v>5</v>
      </c>
      <c r="E63" s="32">
        <v>12</v>
      </c>
      <c r="F63" s="32">
        <v>6</v>
      </c>
      <c r="G63" s="32">
        <v>43</v>
      </c>
      <c r="H63" s="32">
        <v>9853</v>
      </c>
      <c r="I63" s="32">
        <v>28</v>
      </c>
      <c r="J63" s="32">
        <v>233</v>
      </c>
      <c r="K63" s="32">
        <v>54</v>
      </c>
      <c r="L63" s="32">
        <v>118</v>
      </c>
      <c r="M63" s="32">
        <v>13</v>
      </c>
      <c r="N63" s="32">
        <v>31</v>
      </c>
      <c r="O63" s="32">
        <v>1211</v>
      </c>
      <c r="P63" s="32">
        <v>519</v>
      </c>
      <c r="Q63" s="32">
        <v>81</v>
      </c>
      <c r="R63" s="32">
        <v>456</v>
      </c>
      <c r="S63" s="32">
        <v>71</v>
      </c>
      <c r="T63" s="32">
        <v>194</v>
      </c>
      <c r="U63" s="33">
        <v>127</v>
      </c>
      <c r="V63" s="33">
        <v>62</v>
      </c>
      <c r="W63" s="33">
        <v>321</v>
      </c>
      <c r="X63" s="33">
        <v>147</v>
      </c>
      <c r="Y63" s="33">
        <v>224</v>
      </c>
      <c r="Z63" s="33">
        <v>239</v>
      </c>
      <c r="AA63" s="33">
        <v>58</v>
      </c>
      <c r="AB63" s="33"/>
      <c r="AC63" s="33"/>
      <c r="AD63" s="26">
        <f t="shared" si="2"/>
        <v>14111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1449</v>
      </c>
      <c r="D66" s="27">
        <f t="shared" ref="D66:AC66" si="3">SUM(D39:D65)</f>
        <v>679</v>
      </c>
      <c r="E66" s="27">
        <f t="shared" si="3"/>
        <v>619</v>
      </c>
      <c r="F66" s="27">
        <f t="shared" si="3"/>
        <v>649</v>
      </c>
      <c r="G66" s="27">
        <f t="shared" si="3"/>
        <v>849</v>
      </c>
      <c r="H66" s="27">
        <f t="shared" si="3"/>
        <v>54633</v>
      </c>
      <c r="I66" s="27">
        <f t="shared" si="3"/>
        <v>529</v>
      </c>
      <c r="J66" s="27">
        <f t="shared" si="3"/>
        <v>2813</v>
      </c>
      <c r="K66" s="27">
        <f t="shared" si="3"/>
        <v>823</v>
      </c>
      <c r="L66" s="27">
        <f t="shared" si="3"/>
        <v>1117</v>
      </c>
      <c r="M66" s="27">
        <f t="shared" si="3"/>
        <v>402</v>
      </c>
      <c r="N66" s="27">
        <f t="shared" si="3"/>
        <v>555</v>
      </c>
      <c r="O66" s="27">
        <f t="shared" si="3"/>
        <v>9674</v>
      </c>
      <c r="P66" s="27">
        <f t="shared" si="3"/>
        <v>5277</v>
      </c>
      <c r="Q66" s="27">
        <f t="shared" si="3"/>
        <v>987</v>
      </c>
      <c r="R66" s="27">
        <f t="shared" si="3"/>
        <v>6696</v>
      </c>
      <c r="S66" s="27">
        <f t="shared" si="3"/>
        <v>1606</v>
      </c>
      <c r="T66" s="27">
        <f t="shared" si="3"/>
        <v>8556</v>
      </c>
      <c r="U66" s="27">
        <f t="shared" si="3"/>
        <v>5887</v>
      </c>
      <c r="V66" s="27">
        <f t="shared" si="3"/>
        <v>4440</v>
      </c>
      <c r="W66" s="27">
        <f t="shared" si="3"/>
        <v>11114</v>
      </c>
      <c r="X66" s="27">
        <f t="shared" si="3"/>
        <v>6320</v>
      </c>
      <c r="Y66" s="27">
        <f t="shared" si="3"/>
        <v>10355</v>
      </c>
      <c r="Z66" s="27">
        <f t="shared" si="3"/>
        <v>8921</v>
      </c>
      <c r="AA66" s="27">
        <f t="shared" si="3"/>
        <v>9798</v>
      </c>
      <c r="AB66" s="27">
        <f t="shared" si="3"/>
        <v>0</v>
      </c>
      <c r="AC66" s="27">
        <f t="shared" si="3"/>
        <v>0</v>
      </c>
      <c r="AD66" s="27">
        <f t="shared" si="2"/>
        <v>154748</v>
      </c>
    </row>
    <row r="69" spans="2:59" x14ac:dyDescent="0.3">
      <c r="B69" s="3" t="str">
        <f>+B37</f>
        <v>01 al 30 junio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0</v>
      </c>
      <c r="E71" s="32">
        <v>7</v>
      </c>
      <c r="F71" s="32">
        <v>0</v>
      </c>
      <c r="G71" s="32">
        <v>13</v>
      </c>
      <c r="H71" s="32">
        <v>216</v>
      </c>
      <c r="I71" s="32">
        <v>2</v>
      </c>
      <c r="J71" s="32">
        <v>7</v>
      </c>
      <c r="K71" s="32">
        <v>19</v>
      </c>
      <c r="L71" s="32">
        <v>12</v>
      </c>
      <c r="M71" s="32">
        <v>12</v>
      </c>
      <c r="N71" s="32">
        <v>8</v>
      </c>
      <c r="O71" s="32">
        <v>59</v>
      </c>
      <c r="P71" s="32">
        <v>2</v>
      </c>
      <c r="Q71" s="32">
        <v>1</v>
      </c>
      <c r="R71" s="32">
        <v>4</v>
      </c>
      <c r="S71" s="32">
        <v>12</v>
      </c>
      <c r="T71" s="32">
        <v>0</v>
      </c>
      <c r="U71" s="33">
        <v>1</v>
      </c>
      <c r="V71" s="33">
        <v>1</v>
      </c>
      <c r="W71" s="33">
        <v>9</v>
      </c>
      <c r="X71" s="33">
        <v>1</v>
      </c>
      <c r="Y71" s="33">
        <v>6</v>
      </c>
      <c r="Z71" s="33">
        <v>2</v>
      </c>
      <c r="AA71" s="33">
        <v>1</v>
      </c>
      <c r="AB71" s="33"/>
      <c r="AC71" s="33"/>
      <c r="AD71" s="26">
        <f>SUM(C71:AC71)</f>
        <v>396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0</v>
      </c>
      <c r="D72" s="32">
        <v>0</v>
      </c>
      <c r="E72" s="32">
        <v>1</v>
      </c>
      <c r="F72" s="32">
        <v>1</v>
      </c>
      <c r="G72" s="32">
        <v>4</v>
      </c>
      <c r="H72" s="32">
        <v>95</v>
      </c>
      <c r="I72" s="32">
        <v>29</v>
      </c>
      <c r="J72" s="32">
        <v>3</v>
      </c>
      <c r="K72" s="32">
        <v>16</v>
      </c>
      <c r="L72" s="32">
        <v>8</v>
      </c>
      <c r="M72" s="32">
        <v>29</v>
      </c>
      <c r="N72" s="32">
        <v>35</v>
      </c>
      <c r="O72" s="32">
        <v>28</v>
      </c>
      <c r="P72" s="32">
        <v>19</v>
      </c>
      <c r="Q72" s="32">
        <v>0</v>
      </c>
      <c r="R72" s="32">
        <v>3</v>
      </c>
      <c r="S72" s="32">
        <v>0</v>
      </c>
      <c r="T72" s="32">
        <v>14</v>
      </c>
      <c r="U72" s="33">
        <v>0</v>
      </c>
      <c r="V72" s="33">
        <v>7</v>
      </c>
      <c r="W72" s="33">
        <v>2</v>
      </c>
      <c r="X72" s="33">
        <v>0</v>
      </c>
      <c r="Y72" s="33">
        <v>2</v>
      </c>
      <c r="Z72" s="33">
        <v>0</v>
      </c>
      <c r="AA72" s="33">
        <v>1</v>
      </c>
      <c r="AB72" s="33"/>
      <c r="AC72" s="33"/>
      <c r="AD72" s="26">
        <f t="shared" ref="AD72:AD97" si="4">SUM(C72:AC72)</f>
        <v>297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7</v>
      </c>
      <c r="D73" s="32">
        <v>1</v>
      </c>
      <c r="E73" s="32">
        <v>0</v>
      </c>
      <c r="F73" s="32">
        <v>3</v>
      </c>
      <c r="G73" s="32">
        <v>7</v>
      </c>
      <c r="H73" s="32">
        <v>75</v>
      </c>
      <c r="I73" s="32">
        <v>13</v>
      </c>
      <c r="J73" s="32">
        <v>4</v>
      </c>
      <c r="K73" s="32">
        <v>11</v>
      </c>
      <c r="L73" s="32">
        <v>5</v>
      </c>
      <c r="M73" s="32">
        <v>5</v>
      </c>
      <c r="N73" s="32">
        <v>30</v>
      </c>
      <c r="O73" s="32">
        <v>21</v>
      </c>
      <c r="P73" s="32">
        <v>0</v>
      </c>
      <c r="Q73" s="32">
        <v>0</v>
      </c>
      <c r="R73" s="32">
        <v>0</v>
      </c>
      <c r="S73" s="32">
        <v>0</v>
      </c>
      <c r="T73" s="32">
        <v>4</v>
      </c>
      <c r="U73" s="33">
        <v>0</v>
      </c>
      <c r="V73" s="33">
        <v>2</v>
      </c>
      <c r="W73" s="33">
        <v>10</v>
      </c>
      <c r="X73" s="33">
        <v>1</v>
      </c>
      <c r="Y73" s="33">
        <v>0</v>
      </c>
      <c r="Z73" s="33">
        <v>2</v>
      </c>
      <c r="AA73" s="33">
        <v>2</v>
      </c>
      <c r="AB73" s="33"/>
      <c r="AC73" s="33"/>
      <c r="AD73" s="26">
        <f t="shared" si="4"/>
        <v>203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3</v>
      </c>
      <c r="D74" s="32">
        <v>2</v>
      </c>
      <c r="E74" s="32">
        <v>3</v>
      </c>
      <c r="F74" s="32">
        <v>1</v>
      </c>
      <c r="G74" s="32">
        <v>4</v>
      </c>
      <c r="H74" s="32">
        <v>27</v>
      </c>
      <c r="I74" s="32">
        <v>3</v>
      </c>
      <c r="J74" s="32">
        <v>2</v>
      </c>
      <c r="K74" s="32">
        <v>3</v>
      </c>
      <c r="L74" s="32">
        <v>14</v>
      </c>
      <c r="M74" s="32">
        <v>0</v>
      </c>
      <c r="N74" s="32">
        <v>18</v>
      </c>
      <c r="O74" s="32">
        <v>9</v>
      </c>
      <c r="P74" s="32">
        <v>1</v>
      </c>
      <c r="Q74" s="32">
        <v>0</v>
      </c>
      <c r="R74" s="32">
        <v>0</v>
      </c>
      <c r="S74" s="32">
        <v>5</v>
      </c>
      <c r="T74" s="32">
        <v>5</v>
      </c>
      <c r="U74" s="33">
        <v>21</v>
      </c>
      <c r="V74" s="33">
        <v>1</v>
      </c>
      <c r="W74" s="33">
        <v>4</v>
      </c>
      <c r="X74" s="33">
        <v>0</v>
      </c>
      <c r="Y74" s="33">
        <v>4</v>
      </c>
      <c r="Z74" s="33">
        <v>1</v>
      </c>
      <c r="AA74" s="33">
        <v>1</v>
      </c>
      <c r="AB74" s="33"/>
      <c r="AC74" s="33"/>
      <c r="AD74" s="26">
        <f t="shared" si="4"/>
        <v>132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16</v>
      </c>
      <c r="D75" s="32">
        <v>6</v>
      </c>
      <c r="E75" s="32">
        <v>0</v>
      </c>
      <c r="F75" s="32">
        <v>0</v>
      </c>
      <c r="G75" s="32">
        <v>4</v>
      </c>
      <c r="H75" s="32">
        <v>112</v>
      </c>
      <c r="I75" s="32">
        <v>4</v>
      </c>
      <c r="J75" s="32">
        <v>24</v>
      </c>
      <c r="K75" s="32">
        <v>25</v>
      </c>
      <c r="L75" s="32">
        <v>6</v>
      </c>
      <c r="M75" s="32">
        <v>8</v>
      </c>
      <c r="N75" s="32">
        <v>26</v>
      </c>
      <c r="O75" s="32">
        <v>22</v>
      </c>
      <c r="P75" s="32">
        <v>2</v>
      </c>
      <c r="Q75" s="32">
        <v>5</v>
      </c>
      <c r="R75" s="32">
        <v>9</v>
      </c>
      <c r="S75" s="32">
        <v>13</v>
      </c>
      <c r="T75" s="32">
        <v>13</v>
      </c>
      <c r="U75" s="33">
        <v>6</v>
      </c>
      <c r="V75" s="33">
        <v>1</v>
      </c>
      <c r="W75" s="33">
        <v>10</v>
      </c>
      <c r="X75" s="33">
        <v>0</v>
      </c>
      <c r="Y75" s="33">
        <v>8</v>
      </c>
      <c r="Z75" s="33">
        <v>5</v>
      </c>
      <c r="AA75" s="33">
        <v>5</v>
      </c>
      <c r="AB75" s="33"/>
      <c r="AC75" s="33"/>
      <c r="AD75" s="26">
        <f t="shared" si="4"/>
        <v>330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207</v>
      </c>
      <c r="D76" s="32">
        <v>85</v>
      </c>
      <c r="E76" s="32">
        <v>94</v>
      </c>
      <c r="F76" s="32">
        <v>9</v>
      </c>
      <c r="G76" s="32">
        <v>113</v>
      </c>
      <c r="H76" s="32">
        <v>217</v>
      </c>
      <c r="I76" s="32">
        <v>9</v>
      </c>
      <c r="J76" s="32">
        <v>19</v>
      </c>
      <c r="K76" s="32">
        <v>106</v>
      </c>
      <c r="L76" s="32">
        <v>45</v>
      </c>
      <c r="M76" s="32">
        <v>59</v>
      </c>
      <c r="N76" s="32">
        <v>83</v>
      </c>
      <c r="O76" s="32">
        <v>88</v>
      </c>
      <c r="P76" s="32">
        <v>64</v>
      </c>
      <c r="Q76" s="32">
        <v>43</v>
      </c>
      <c r="R76" s="32">
        <v>302</v>
      </c>
      <c r="S76" s="32">
        <v>89</v>
      </c>
      <c r="T76" s="32">
        <v>624</v>
      </c>
      <c r="U76" s="33">
        <v>563</v>
      </c>
      <c r="V76" s="33">
        <v>434</v>
      </c>
      <c r="W76" s="33">
        <v>1446</v>
      </c>
      <c r="X76" s="33">
        <v>752</v>
      </c>
      <c r="Y76" s="33">
        <v>1084</v>
      </c>
      <c r="Z76" s="33">
        <v>880</v>
      </c>
      <c r="AA76" s="33">
        <v>1083</v>
      </c>
      <c r="AB76" s="33"/>
      <c r="AC76" s="33"/>
      <c r="AD76" s="26">
        <f t="shared" si="4"/>
        <v>8498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1</v>
      </c>
      <c r="D77" s="32">
        <v>32</v>
      </c>
      <c r="E77" s="32">
        <v>11</v>
      </c>
      <c r="F77" s="32">
        <v>4</v>
      </c>
      <c r="G77" s="32">
        <v>18</v>
      </c>
      <c r="H77" s="32">
        <v>11</v>
      </c>
      <c r="I77" s="32">
        <v>1</v>
      </c>
      <c r="J77" s="32">
        <v>4</v>
      </c>
      <c r="K77" s="32">
        <v>12</v>
      </c>
      <c r="L77" s="32">
        <v>10</v>
      </c>
      <c r="M77" s="32">
        <v>17</v>
      </c>
      <c r="N77" s="32">
        <v>22</v>
      </c>
      <c r="O77" s="32">
        <v>2</v>
      </c>
      <c r="P77" s="32">
        <v>3</v>
      </c>
      <c r="Q77" s="32">
        <v>0</v>
      </c>
      <c r="R77" s="32">
        <v>7</v>
      </c>
      <c r="S77" s="32">
        <v>0</v>
      </c>
      <c r="T77" s="32">
        <v>5</v>
      </c>
      <c r="U77" s="33">
        <v>6</v>
      </c>
      <c r="V77" s="33">
        <v>0</v>
      </c>
      <c r="W77" s="33">
        <v>5</v>
      </c>
      <c r="X77" s="33">
        <v>0</v>
      </c>
      <c r="Y77" s="33">
        <v>24</v>
      </c>
      <c r="Z77" s="33">
        <v>2</v>
      </c>
      <c r="AA77" s="33">
        <v>7</v>
      </c>
      <c r="AB77" s="33"/>
      <c r="AC77" s="33"/>
      <c r="AD77" s="26">
        <f t="shared" si="4"/>
        <v>204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7</v>
      </c>
      <c r="D78" s="32">
        <v>5</v>
      </c>
      <c r="E78" s="32">
        <v>9</v>
      </c>
      <c r="F78" s="32">
        <v>2</v>
      </c>
      <c r="G78" s="32">
        <v>25</v>
      </c>
      <c r="H78" s="32">
        <v>23</v>
      </c>
      <c r="I78" s="32">
        <v>1</v>
      </c>
      <c r="J78" s="32">
        <v>0</v>
      </c>
      <c r="K78" s="32">
        <v>2</v>
      </c>
      <c r="L78" s="32">
        <v>9</v>
      </c>
      <c r="M78" s="32">
        <v>1</v>
      </c>
      <c r="N78" s="32">
        <v>17</v>
      </c>
      <c r="O78" s="32">
        <v>4</v>
      </c>
      <c r="P78" s="32">
        <v>1</v>
      </c>
      <c r="Q78" s="32">
        <v>0</v>
      </c>
      <c r="R78" s="32">
        <v>4</v>
      </c>
      <c r="S78" s="32">
        <v>2</v>
      </c>
      <c r="T78" s="32">
        <v>5</v>
      </c>
      <c r="U78" s="33">
        <v>12</v>
      </c>
      <c r="V78" s="33">
        <v>0</v>
      </c>
      <c r="W78" s="33">
        <v>11</v>
      </c>
      <c r="X78" s="33">
        <v>18</v>
      </c>
      <c r="Y78" s="33">
        <v>3</v>
      </c>
      <c r="Z78" s="33">
        <v>17</v>
      </c>
      <c r="AA78" s="33">
        <v>14</v>
      </c>
      <c r="AB78" s="33"/>
      <c r="AC78" s="33"/>
      <c r="AD78" s="26">
        <f t="shared" si="4"/>
        <v>192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34</v>
      </c>
      <c r="D79" s="32">
        <v>8</v>
      </c>
      <c r="E79" s="32">
        <v>5</v>
      </c>
      <c r="F79" s="32">
        <v>7</v>
      </c>
      <c r="G79" s="32">
        <v>29</v>
      </c>
      <c r="H79" s="32">
        <v>167</v>
      </c>
      <c r="I79" s="32">
        <v>28</v>
      </c>
      <c r="J79" s="32">
        <v>18</v>
      </c>
      <c r="K79" s="32">
        <v>7</v>
      </c>
      <c r="L79" s="32">
        <v>1</v>
      </c>
      <c r="M79" s="32">
        <v>4</v>
      </c>
      <c r="N79" s="32">
        <v>13</v>
      </c>
      <c r="O79" s="32">
        <v>27</v>
      </c>
      <c r="P79" s="32">
        <v>2</v>
      </c>
      <c r="Q79" s="32">
        <v>6</v>
      </c>
      <c r="R79" s="32">
        <v>1</v>
      </c>
      <c r="S79" s="32">
        <v>1</v>
      </c>
      <c r="T79" s="32">
        <v>12</v>
      </c>
      <c r="U79" s="33">
        <v>6</v>
      </c>
      <c r="V79" s="33">
        <v>0</v>
      </c>
      <c r="W79" s="33">
        <v>17</v>
      </c>
      <c r="X79" s="33">
        <v>18</v>
      </c>
      <c r="Y79" s="33">
        <v>16</v>
      </c>
      <c r="Z79" s="33">
        <v>2</v>
      </c>
      <c r="AA79" s="33">
        <v>26</v>
      </c>
      <c r="AB79" s="33"/>
      <c r="AC79" s="33"/>
      <c r="AD79" s="26">
        <f t="shared" si="4"/>
        <v>455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26</v>
      </c>
      <c r="D80" s="32">
        <v>11</v>
      </c>
      <c r="E80" s="32">
        <v>8</v>
      </c>
      <c r="F80" s="32">
        <v>21</v>
      </c>
      <c r="G80" s="32">
        <v>2</v>
      </c>
      <c r="H80" s="32">
        <v>54</v>
      </c>
      <c r="I80" s="32">
        <v>6</v>
      </c>
      <c r="J80" s="32">
        <v>8</v>
      </c>
      <c r="K80" s="32">
        <v>0</v>
      </c>
      <c r="L80" s="32">
        <v>6</v>
      </c>
      <c r="M80" s="32">
        <v>14</v>
      </c>
      <c r="N80" s="32">
        <v>37</v>
      </c>
      <c r="O80" s="32">
        <v>19</v>
      </c>
      <c r="P80" s="32">
        <v>22</v>
      </c>
      <c r="Q80" s="32">
        <v>14</v>
      </c>
      <c r="R80" s="32">
        <v>25</v>
      </c>
      <c r="S80" s="32">
        <v>4</v>
      </c>
      <c r="T80" s="32">
        <v>15</v>
      </c>
      <c r="U80" s="33">
        <v>4</v>
      </c>
      <c r="V80" s="33">
        <v>2</v>
      </c>
      <c r="W80" s="33">
        <v>15</v>
      </c>
      <c r="X80" s="33">
        <v>4</v>
      </c>
      <c r="Y80" s="33">
        <v>59</v>
      </c>
      <c r="Z80" s="33">
        <v>58</v>
      </c>
      <c r="AA80" s="33">
        <v>56</v>
      </c>
      <c r="AB80" s="33"/>
      <c r="AC80" s="33"/>
      <c r="AD80" s="26">
        <f t="shared" si="4"/>
        <v>490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13</v>
      </c>
      <c r="D81" s="32">
        <v>11</v>
      </c>
      <c r="E81" s="32">
        <v>1</v>
      </c>
      <c r="F81" s="32">
        <v>0</v>
      </c>
      <c r="G81" s="32">
        <v>10</v>
      </c>
      <c r="H81" s="32">
        <v>66</v>
      </c>
      <c r="I81" s="32">
        <v>15</v>
      </c>
      <c r="J81" s="32">
        <v>4</v>
      </c>
      <c r="K81" s="32">
        <v>0</v>
      </c>
      <c r="L81" s="32">
        <v>16</v>
      </c>
      <c r="M81" s="32">
        <v>2</v>
      </c>
      <c r="N81" s="32">
        <v>4</v>
      </c>
      <c r="O81" s="32">
        <v>4</v>
      </c>
      <c r="P81" s="32">
        <v>6</v>
      </c>
      <c r="Q81" s="32">
        <v>0</v>
      </c>
      <c r="R81" s="32">
        <v>2</v>
      </c>
      <c r="S81" s="32">
        <v>12</v>
      </c>
      <c r="T81" s="32">
        <v>1</v>
      </c>
      <c r="U81" s="33">
        <v>0</v>
      </c>
      <c r="V81" s="33">
        <v>2</v>
      </c>
      <c r="W81" s="33">
        <v>0</v>
      </c>
      <c r="X81" s="33">
        <v>1</v>
      </c>
      <c r="Y81" s="33">
        <v>7</v>
      </c>
      <c r="Z81" s="33">
        <v>4</v>
      </c>
      <c r="AA81" s="33">
        <v>15</v>
      </c>
      <c r="AB81" s="33"/>
      <c r="AC81" s="33"/>
      <c r="AD81" s="26">
        <f t="shared" si="4"/>
        <v>196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9</v>
      </c>
      <c r="D82" s="32">
        <v>43</v>
      </c>
      <c r="E82" s="32">
        <v>34</v>
      </c>
      <c r="F82" s="32">
        <v>14</v>
      </c>
      <c r="G82" s="32">
        <v>23</v>
      </c>
      <c r="H82" s="32">
        <v>84</v>
      </c>
      <c r="I82" s="32">
        <v>13</v>
      </c>
      <c r="J82" s="32">
        <v>4</v>
      </c>
      <c r="K82" s="32">
        <v>18</v>
      </c>
      <c r="L82" s="32">
        <v>40</v>
      </c>
      <c r="M82" s="32">
        <v>3</v>
      </c>
      <c r="N82" s="32">
        <v>0</v>
      </c>
      <c r="O82" s="32">
        <v>8</v>
      </c>
      <c r="P82" s="32">
        <v>0</v>
      </c>
      <c r="Q82" s="32">
        <v>0</v>
      </c>
      <c r="R82" s="32">
        <v>10</v>
      </c>
      <c r="S82" s="32">
        <v>1</v>
      </c>
      <c r="T82" s="32">
        <v>1</v>
      </c>
      <c r="U82" s="33">
        <v>7</v>
      </c>
      <c r="V82" s="33">
        <v>1</v>
      </c>
      <c r="W82" s="33">
        <v>35</v>
      </c>
      <c r="X82" s="33">
        <v>5</v>
      </c>
      <c r="Y82" s="33">
        <v>17</v>
      </c>
      <c r="Z82" s="33">
        <v>0</v>
      </c>
      <c r="AA82" s="33">
        <v>5</v>
      </c>
      <c r="AB82" s="33"/>
      <c r="AC82" s="33"/>
      <c r="AD82" s="26">
        <f t="shared" si="4"/>
        <v>375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42</v>
      </c>
      <c r="D83" s="32">
        <v>13</v>
      </c>
      <c r="E83" s="32">
        <v>23</v>
      </c>
      <c r="F83" s="32">
        <v>9</v>
      </c>
      <c r="G83" s="32">
        <v>22</v>
      </c>
      <c r="H83" s="32">
        <v>75</v>
      </c>
      <c r="I83" s="32">
        <v>1</v>
      </c>
      <c r="J83" s="32">
        <v>10</v>
      </c>
      <c r="K83" s="32">
        <v>34</v>
      </c>
      <c r="L83" s="32">
        <v>18</v>
      </c>
      <c r="M83" s="32">
        <v>12</v>
      </c>
      <c r="N83" s="32">
        <v>6</v>
      </c>
      <c r="O83" s="32">
        <v>6</v>
      </c>
      <c r="P83" s="32">
        <v>49</v>
      </c>
      <c r="Q83" s="32">
        <v>11</v>
      </c>
      <c r="R83" s="32">
        <v>105</v>
      </c>
      <c r="S83" s="32">
        <v>23</v>
      </c>
      <c r="T83" s="32">
        <v>242</v>
      </c>
      <c r="U83" s="33">
        <v>217</v>
      </c>
      <c r="V83" s="33">
        <v>98</v>
      </c>
      <c r="W83" s="33">
        <v>298</v>
      </c>
      <c r="X83" s="33">
        <v>109</v>
      </c>
      <c r="Y83" s="33">
        <v>325</v>
      </c>
      <c r="Z83" s="33">
        <v>240</v>
      </c>
      <c r="AA83" s="33">
        <v>211</v>
      </c>
      <c r="AB83" s="33"/>
      <c r="AC83" s="33"/>
      <c r="AD83" s="26">
        <f t="shared" si="4"/>
        <v>2199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1</v>
      </c>
      <c r="D84" s="32">
        <v>16</v>
      </c>
      <c r="E84" s="32">
        <v>1</v>
      </c>
      <c r="F84" s="32">
        <v>4</v>
      </c>
      <c r="G84" s="32">
        <v>4</v>
      </c>
      <c r="H84" s="32">
        <v>44</v>
      </c>
      <c r="I84" s="32">
        <v>0</v>
      </c>
      <c r="J84" s="32">
        <v>0</v>
      </c>
      <c r="K84" s="32">
        <v>3</v>
      </c>
      <c r="L84" s="32">
        <v>13</v>
      </c>
      <c r="M84" s="32">
        <v>0</v>
      </c>
      <c r="N84" s="32">
        <v>0</v>
      </c>
      <c r="O84" s="32">
        <v>44</v>
      </c>
      <c r="P84" s="32">
        <v>8</v>
      </c>
      <c r="Q84" s="32">
        <v>39</v>
      </c>
      <c r="R84" s="32">
        <v>87</v>
      </c>
      <c r="S84" s="32">
        <v>21</v>
      </c>
      <c r="T84" s="32">
        <v>70</v>
      </c>
      <c r="U84" s="33">
        <v>50</v>
      </c>
      <c r="V84" s="33">
        <v>32</v>
      </c>
      <c r="W84" s="33">
        <v>192</v>
      </c>
      <c r="X84" s="33">
        <v>101</v>
      </c>
      <c r="Y84" s="33">
        <v>74</v>
      </c>
      <c r="Z84" s="33">
        <v>128</v>
      </c>
      <c r="AA84" s="33">
        <v>116</v>
      </c>
      <c r="AB84" s="33"/>
      <c r="AC84" s="33"/>
      <c r="AD84" s="26">
        <f t="shared" si="4"/>
        <v>1048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0</v>
      </c>
      <c r="F85" s="32">
        <v>1</v>
      </c>
      <c r="G85" s="32">
        <v>3</v>
      </c>
      <c r="H85" s="32">
        <v>32</v>
      </c>
      <c r="I85" s="32">
        <v>0</v>
      </c>
      <c r="J85" s="32">
        <v>0</v>
      </c>
      <c r="K85" s="32">
        <v>8</v>
      </c>
      <c r="L85" s="32">
        <v>15</v>
      </c>
      <c r="M85" s="32">
        <v>0</v>
      </c>
      <c r="N85" s="32">
        <v>1</v>
      </c>
      <c r="O85" s="32">
        <v>25</v>
      </c>
      <c r="P85" s="32">
        <v>43</v>
      </c>
      <c r="Q85" s="32">
        <v>1</v>
      </c>
      <c r="R85" s="32">
        <v>2</v>
      </c>
      <c r="S85" s="32">
        <v>1</v>
      </c>
      <c r="T85" s="32">
        <v>24</v>
      </c>
      <c r="U85" s="33">
        <v>10</v>
      </c>
      <c r="V85" s="33">
        <v>0</v>
      </c>
      <c r="W85" s="33">
        <v>16</v>
      </c>
      <c r="X85" s="33">
        <v>14</v>
      </c>
      <c r="Y85" s="33">
        <v>73</v>
      </c>
      <c r="Z85" s="33">
        <v>64</v>
      </c>
      <c r="AA85" s="33">
        <v>16</v>
      </c>
      <c r="AB85" s="33"/>
      <c r="AC85" s="33"/>
      <c r="AD85" s="26">
        <f t="shared" si="4"/>
        <v>349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3</v>
      </c>
      <c r="D86" s="32">
        <v>9</v>
      </c>
      <c r="E86" s="32">
        <v>0</v>
      </c>
      <c r="F86" s="32">
        <v>3</v>
      </c>
      <c r="G86" s="32">
        <v>11</v>
      </c>
      <c r="H86" s="32">
        <v>379</v>
      </c>
      <c r="I86" s="32">
        <v>0</v>
      </c>
      <c r="J86" s="32">
        <v>21</v>
      </c>
      <c r="K86" s="32">
        <v>7</v>
      </c>
      <c r="L86" s="32">
        <v>22</v>
      </c>
      <c r="M86" s="32">
        <v>0</v>
      </c>
      <c r="N86" s="32">
        <v>11</v>
      </c>
      <c r="O86" s="32">
        <v>172</v>
      </c>
      <c r="P86" s="32">
        <v>93</v>
      </c>
      <c r="Q86" s="32">
        <v>1</v>
      </c>
      <c r="R86" s="32">
        <v>8</v>
      </c>
      <c r="S86" s="32">
        <v>17</v>
      </c>
      <c r="T86" s="32">
        <v>71</v>
      </c>
      <c r="U86" s="33">
        <v>44</v>
      </c>
      <c r="V86" s="33">
        <v>23</v>
      </c>
      <c r="W86" s="33">
        <v>40</v>
      </c>
      <c r="X86" s="33">
        <v>40</v>
      </c>
      <c r="Y86" s="33">
        <v>49</v>
      </c>
      <c r="Z86" s="33">
        <v>102</v>
      </c>
      <c r="AA86" s="33">
        <v>154</v>
      </c>
      <c r="AB86" s="33"/>
      <c r="AC86" s="33"/>
      <c r="AD86" s="26">
        <f t="shared" si="4"/>
        <v>1280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6</v>
      </c>
      <c r="D87" s="32">
        <v>0</v>
      </c>
      <c r="E87" s="32">
        <v>0</v>
      </c>
      <c r="F87" s="32">
        <v>3</v>
      </c>
      <c r="G87" s="32">
        <v>5</v>
      </c>
      <c r="H87" s="32">
        <v>122</v>
      </c>
      <c r="I87" s="32">
        <v>0</v>
      </c>
      <c r="J87" s="32">
        <v>7</v>
      </c>
      <c r="K87" s="32">
        <v>19</v>
      </c>
      <c r="L87" s="32">
        <v>4</v>
      </c>
      <c r="M87" s="32">
        <v>0</v>
      </c>
      <c r="N87" s="32">
        <v>1</v>
      </c>
      <c r="O87" s="32">
        <v>13</v>
      </c>
      <c r="P87" s="32">
        <v>43</v>
      </c>
      <c r="Q87" s="32">
        <v>7</v>
      </c>
      <c r="R87" s="32">
        <v>21</v>
      </c>
      <c r="S87" s="32">
        <v>2</v>
      </c>
      <c r="T87" s="32">
        <v>45</v>
      </c>
      <c r="U87" s="32">
        <v>11</v>
      </c>
      <c r="V87" s="32">
        <v>13</v>
      </c>
      <c r="W87" s="32">
        <v>51</v>
      </c>
      <c r="X87" s="32">
        <v>50</v>
      </c>
      <c r="Y87" s="32">
        <v>68</v>
      </c>
      <c r="Z87" s="32">
        <v>75</v>
      </c>
      <c r="AA87" s="32">
        <v>115</v>
      </c>
      <c r="AB87" s="32"/>
      <c r="AC87" s="33"/>
      <c r="AD87" s="26">
        <f t="shared" si="4"/>
        <v>681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0</v>
      </c>
      <c r="D88" s="32">
        <v>12</v>
      </c>
      <c r="E88" s="32">
        <v>7</v>
      </c>
      <c r="F88" s="32">
        <v>5</v>
      </c>
      <c r="G88" s="32">
        <v>6</v>
      </c>
      <c r="H88" s="32">
        <v>766</v>
      </c>
      <c r="I88" s="32">
        <v>2</v>
      </c>
      <c r="J88" s="32">
        <v>3</v>
      </c>
      <c r="K88" s="32">
        <v>7</v>
      </c>
      <c r="L88" s="32">
        <v>14</v>
      </c>
      <c r="M88" s="32">
        <v>0</v>
      </c>
      <c r="N88" s="32">
        <v>3</v>
      </c>
      <c r="O88" s="32">
        <v>283</v>
      </c>
      <c r="P88" s="32">
        <v>58</v>
      </c>
      <c r="Q88" s="32">
        <v>21</v>
      </c>
      <c r="R88" s="32">
        <v>88</v>
      </c>
      <c r="S88" s="32">
        <v>33</v>
      </c>
      <c r="T88" s="32">
        <v>13</v>
      </c>
      <c r="U88" s="33">
        <v>115</v>
      </c>
      <c r="V88" s="33">
        <v>14</v>
      </c>
      <c r="W88" s="33">
        <v>171</v>
      </c>
      <c r="X88" s="33">
        <v>114</v>
      </c>
      <c r="Y88" s="33">
        <v>78</v>
      </c>
      <c r="Z88" s="33">
        <v>96</v>
      </c>
      <c r="AA88" s="33">
        <v>99</v>
      </c>
      <c r="AB88" s="33"/>
      <c r="AC88" s="33"/>
      <c r="AD88" s="26">
        <f t="shared" si="4"/>
        <v>2008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0</v>
      </c>
      <c r="D89" s="32">
        <v>1</v>
      </c>
      <c r="E89" s="32">
        <v>0</v>
      </c>
      <c r="F89" s="32">
        <v>14</v>
      </c>
      <c r="G89" s="32">
        <v>8</v>
      </c>
      <c r="H89" s="32">
        <v>635</v>
      </c>
      <c r="I89" s="32">
        <v>12</v>
      </c>
      <c r="J89" s="32">
        <v>14</v>
      </c>
      <c r="K89" s="32">
        <v>5</v>
      </c>
      <c r="L89" s="32">
        <v>6</v>
      </c>
      <c r="M89" s="32">
        <v>1</v>
      </c>
      <c r="N89" s="32">
        <v>11</v>
      </c>
      <c r="O89" s="32">
        <v>273</v>
      </c>
      <c r="P89" s="32">
        <v>88</v>
      </c>
      <c r="Q89" s="32">
        <v>5</v>
      </c>
      <c r="R89" s="32">
        <v>31</v>
      </c>
      <c r="S89" s="32">
        <v>6</v>
      </c>
      <c r="T89" s="32">
        <v>105</v>
      </c>
      <c r="U89" s="33">
        <v>14</v>
      </c>
      <c r="V89" s="33">
        <v>5</v>
      </c>
      <c r="W89" s="33">
        <v>50</v>
      </c>
      <c r="X89" s="33">
        <v>33</v>
      </c>
      <c r="Y89" s="33">
        <v>64</v>
      </c>
      <c r="Z89" s="33">
        <v>84</v>
      </c>
      <c r="AA89" s="33">
        <v>130</v>
      </c>
      <c r="AB89" s="33"/>
      <c r="AC89" s="33"/>
      <c r="AD89" s="26">
        <f t="shared" si="4"/>
        <v>1595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1</v>
      </c>
      <c r="D90" s="32">
        <v>8</v>
      </c>
      <c r="E90" s="32">
        <v>5</v>
      </c>
      <c r="F90" s="32">
        <v>1</v>
      </c>
      <c r="G90" s="32">
        <v>1</v>
      </c>
      <c r="H90" s="32">
        <v>420</v>
      </c>
      <c r="I90" s="32">
        <v>0</v>
      </c>
      <c r="J90" s="32">
        <v>0</v>
      </c>
      <c r="K90" s="32">
        <v>0</v>
      </c>
      <c r="L90" s="32">
        <v>1</v>
      </c>
      <c r="M90" s="32">
        <v>1</v>
      </c>
      <c r="N90" s="32">
        <v>1</v>
      </c>
      <c r="O90" s="32">
        <v>86</v>
      </c>
      <c r="P90" s="32">
        <v>35</v>
      </c>
      <c r="Q90" s="32">
        <v>2</v>
      </c>
      <c r="R90" s="32">
        <v>28</v>
      </c>
      <c r="S90" s="32">
        <v>11</v>
      </c>
      <c r="T90" s="32">
        <v>16</v>
      </c>
      <c r="U90" s="33">
        <v>6</v>
      </c>
      <c r="V90" s="33">
        <v>6</v>
      </c>
      <c r="W90" s="33">
        <v>76</v>
      </c>
      <c r="X90" s="33">
        <v>64</v>
      </c>
      <c r="Y90" s="33">
        <v>71</v>
      </c>
      <c r="Z90" s="33">
        <v>102</v>
      </c>
      <c r="AA90" s="33">
        <v>49</v>
      </c>
      <c r="AB90" s="33"/>
      <c r="AC90" s="33"/>
      <c r="AD90" s="26">
        <f t="shared" si="4"/>
        <v>991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4</v>
      </c>
      <c r="D91" s="32">
        <v>0</v>
      </c>
      <c r="E91" s="32">
        <v>6</v>
      </c>
      <c r="F91" s="32">
        <v>3</v>
      </c>
      <c r="G91" s="32">
        <v>8</v>
      </c>
      <c r="H91" s="32">
        <v>1403</v>
      </c>
      <c r="I91" s="32">
        <v>8</v>
      </c>
      <c r="J91" s="32">
        <v>14</v>
      </c>
      <c r="K91" s="32">
        <v>24</v>
      </c>
      <c r="L91" s="32">
        <v>15</v>
      </c>
      <c r="M91" s="32">
        <v>18</v>
      </c>
      <c r="N91" s="32">
        <v>24</v>
      </c>
      <c r="O91" s="32">
        <v>460</v>
      </c>
      <c r="P91" s="32">
        <v>205</v>
      </c>
      <c r="Q91" s="32">
        <v>11</v>
      </c>
      <c r="R91" s="32">
        <v>35</v>
      </c>
      <c r="S91" s="32">
        <v>57</v>
      </c>
      <c r="T91" s="32">
        <v>172</v>
      </c>
      <c r="U91" s="33">
        <v>31</v>
      </c>
      <c r="V91" s="33">
        <v>111</v>
      </c>
      <c r="W91" s="33">
        <v>35</v>
      </c>
      <c r="X91" s="33">
        <v>53</v>
      </c>
      <c r="Y91" s="33">
        <v>136</v>
      </c>
      <c r="Z91" s="33">
        <v>216</v>
      </c>
      <c r="AA91" s="33">
        <v>284</v>
      </c>
      <c r="AB91" s="33"/>
      <c r="AC91" s="33"/>
      <c r="AD91" s="26">
        <f t="shared" si="4"/>
        <v>3333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11</v>
      </c>
      <c r="D92" s="32">
        <v>1</v>
      </c>
      <c r="E92" s="32">
        <v>0</v>
      </c>
      <c r="F92" s="32">
        <v>0</v>
      </c>
      <c r="G92" s="32">
        <v>2</v>
      </c>
      <c r="H92" s="32">
        <v>907</v>
      </c>
      <c r="I92" s="32">
        <v>1</v>
      </c>
      <c r="J92" s="32">
        <v>21</v>
      </c>
      <c r="K92" s="32">
        <v>18</v>
      </c>
      <c r="L92" s="32">
        <v>6</v>
      </c>
      <c r="M92" s="32">
        <v>4</v>
      </c>
      <c r="N92" s="32">
        <v>6</v>
      </c>
      <c r="O92" s="32">
        <v>231</v>
      </c>
      <c r="P92" s="32">
        <v>142</v>
      </c>
      <c r="Q92" s="32">
        <v>21</v>
      </c>
      <c r="R92" s="32">
        <v>45</v>
      </c>
      <c r="S92" s="32">
        <v>64</v>
      </c>
      <c r="T92" s="32">
        <v>106</v>
      </c>
      <c r="U92" s="33">
        <v>36</v>
      </c>
      <c r="V92" s="33">
        <v>77</v>
      </c>
      <c r="W92" s="33">
        <v>42</v>
      </c>
      <c r="X92" s="33">
        <v>17</v>
      </c>
      <c r="Y92" s="33">
        <v>63</v>
      </c>
      <c r="Z92" s="33">
        <v>127</v>
      </c>
      <c r="AA92" s="33">
        <v>224</v>
      </c>
      <c r="AB92" s="33"/>
      <c r="AC92" s="33"/>
      <c r="AD92" s="26">
        <f t="shared" si="4"/>
        <v>2172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7</v>
      </c>
      <c r="D93" s="32">
        <v>1</v>
      </c>
      <c r="E93" s="32">
        <v>0</v>
      </c>
      <c r="F93" s="32">
        <v>4</v>
      </c>
      <c r="G93" s="32">
        <v>10</v>
      </c>
      <c r="H93" s="32">
        <v>1188</v>
      </c>
      <c r="I93" s="32">
        <v>47</v>
      </c>
      <c r="J93" s="32">
        <v>19</v>
      </c>
      <c r="K93" s="32">
        <v>15</v>
      </c>
      <c r="L93" s="32">
        <v>59</v>
      </c>
      <c r="M93" s="32">
        <v>10</v>
      </c>
      <c r="N93" s="32">
        <v>18</v>
      </c>
      <c r="O93" s="32">
        <v>395</v>
      </c>
      <c r="P93" s="32">
        <v>128</v>
      </c>
      <c r="Q93" s="32">
        <v>81</v>
      </c>
      <c r="R93" s="32">
        <v>64</v>
      </c>
      <c r="S93" s="32">
        <v>91</v>
      </c>
      <c r="T93" s="32">
        <v>81</v>
      </c>
      <c r="U93" s="33">
        <v>70</v>
      </c>
      <c r="V93" s="33">
        <v>90</v>
      </c>
      <c r="W93" s="33">
        <v>122</v>
      </c>
      <c r="X93" s="33">
        <v>66</v>
      </c>
      <c r="Y93" s="33">
        <v>26</v>
      </c>
      <c r="Z93" s="33">
        <v>152</v>
      </c>
      <c r="AA93" s="33">
        <v>232</v>
      </c>
      <c r="AB93" s="33"/>
      <c r="AC93" s="33"/>
      <c r="AD93" s="26">
        <f t="shared" si="4"/>
        <v>2976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4</v>
      </c>
      <c r="D94" s="32">
        <v>2</v>
      </c>
      <c r="E94" s="32">
        <v>1</v>
      </c>
      <c r="F94" s="32">
        <v>0</v>
      </c>
      <c r="G94" s="32">
        <v>31</v>
      </c>
      <c r="H94" s="32">
        <v>983</v>
      </c>
      <c r="I94" s="32">
        <v>26</v>
      </c>
      <c r="J94" s="32">
        <v>23</v>
      </c>
      <c r="K94" s="32">
        <v>1</v>
      </c>
      <c r="L94" s="32">
        <v>79</v>
      </c>
      <c r="M94" s="32">
        <v>4</v>
      </c>
      <c r="N94" s="32">
        <v>4</v>
      </c>
      <c r="O94" s="32">
        <v>259</v>
      </c>
      <c r="P94" s="32">
        <v>174</v>
      </c>
      <c r="Q94" s="32">
        <v>77</v>
      </c>
      <c r="R94" s="32">
        <v>74</v>
      </c>
      <c r="S94" s="32">
        <v>93</v>
      </c>
      <c r="T94" s="32">
        <v>109</v>
      </c>
      <c r="U94" s="33">
        <v>73</v>
      </c>
      <c r="V94" s="33">
        <v>129</v>
      </c>
      <c r="W94" s="33">
        <v>217</v>
      </c>
      <c r="X94" s="33">
        <v>163</v>
      </c>
      <c r="Y94" s="33">
        <v>245</v>
      </c>
      <c r="Z94" s="33">
        <v>39</v>
      </c>
      <c r="AA94" s="33">
        <v>97</v>
      </c>
      <c r="AB94" s="33"/>
      <c r="AC94" s="33"/>
      <c r="AD94" s="26">
        <f t="shared" si="4"/>
        <v>2907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1</v>
      </c>
      <c r="D95" s="32">
        <v>3</v>
      </c>
      <c r="E95" s="32">
        <v>3</v>
      </c>
      <c r="F95" s="32">
        <v>3</v>
      </c>
      <c r="G95" s="32">
        <v>5</v>
      </c>
      <c r="H95" s="32">
        <v>1459</v>
      </c>
      <c r="I95" s="32">
        <v>8</v>
      </c>
      <c r="J95" s="32">
        <v>15</v>
      </c>
      <c r="K95" s="32">
        <v>23</v>
      </c>
      <c r="L95" s="32">
        <v>38</v>
      </c>
      <c r="M95" s="32">
        <v>49</v>
      </c>
      <c r="N95" s="32">
        <v>2</v>
      </c>
      <c r="O95" s="32">
        <v>424</v>
      </c>
      <c r="P95" s="32">
        <v>104</v>
      </c>
      <c r="Q95" s="32">
        <v>28</v>
      </c>
      <c r="R95" s="32">
        <v>128</v>
      </c>
      <c r="S95" s="32">
        <v>128</v>
      </c>
      <c r="T95" s="32">
        <v>89</v>
      </c>
      <c r="U95" s="33">
        <v>114</v>
      </c>
      <c r="V95" s="33">
        <v>35</v>
      </c>
      <c r="W95" s="33">
        <v>270</v>
      </c>
      <c r="X95" s="33">
        <v>219</v>
      </c>
      <c r="Y95" s="33">
        <v>241</v>
      </c>
      <c r="Z95" s="33">
        <v>122</v>
      </c>
      <c r="AA95" s="33">
        <v>17</v>
      </c>
      <c r="AB95" s="33"/>
      <c r="AC95" s="33"/>
      <c r="AD95" s="26">
        <f t="shared" si="4"/>
        <v>3528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404</v>
      </c>
      <c r="D98" s="27">
        <f t="shared" ref="D98:AC98" si="5">SUM(D71:D97)</f>
        <v>270</v>
      </c>
      <c r="E98" s="27">
        <f t="shared" si="5"/>
        <v>219</v>
      </c>
      <c r="F98" s="27">
        <f t="shared" si="5"/>
        <v>112</v>
      </c>
      <c r="G98" s="27">
        <f t="shared" si="5"/>
        <v>368</v>
      </c>
      <c r="H98" s="27">
        <f t="shared" si="5"/>
        <v>9560</v>
      </c>
      <c r="I98" s="27">
        <f t="shared" si="5"/>
        <v>229</v>
      </c>
      <c r="J98" s="27">
        <f t="shared" si="5"/>
        <v>244</v>
      </c>
      <c r="K98" s="27">
        <f t="shared" si="5"/>
        <v>383</v>
      </c>
      <c r="L98" s="27">
        <f t="shared" si="5"/>
        <v>462</v>
      </c>
      <c r="M98" s="27">
        <f t="shared" si="5"/>
        <v>253</v>
      </c>
      <c r="N98" s="27">
        <f t="shared" si="5"/>
        <v>381</v>
      </c>
      <c r="O98" s="27">
        <f t="shared" si="5"/>
        <v>2962</v>
      </c>
      <c r="P98" s="27">
        <f t="shared" si="5"/>
        <v>1292</v>
      </c>
      <c r="Q98" s="27">
        <f t="shared" si="5"/>
        <v>374</v>
      </c>
      <c r="R98" s="27">
        <f t="shared" si="5"/>
        <v>1083</v>
      </c>
      <c r="S98" s="27">
        <f t="shared" si="5"/>
        <v>686</v>
      </c>
      <c r="T98" s="27">
        <f t="shared" si="5"/>
        <v>1842</v>
      </c>
      <c r="U98" s="27">
        <f t="shared" si="5"/>
        <v>1417</v>
      </c>
      <c r="V98" s="27">
        <f t="shared" si="5"/>
        <v>1084</v>
      </c>
      <c r="W98" s="27">
        <f t="shared" si="5"/>
        <v>3144</v>
      </c>
      <c r="X98" s="27">
        <f t="shared" si="5"/>
        <v>1843</v>
      </c>
      <c r="Y98" s="27">
        <f t="shared" si="5"/>
        <v>2743</v>
      </c>
      <c r="Z98" s="27">
        <f t="shared" si="5"/>
        <v>2520</v>
      </c>
      <c r="AA98" s="27">
        <f t="shared" si="5"/>
        <v>2960</v>
      </c>
      <c r="AB98" s="27">
        <f t="shared" si="5"/>
        <v>0</v>
      </c>
      <c r="AC98" s="27">
        <f t="shared" si="5"/>
        <v>0</v>
      </c>
      <c r="AD98" s="27">
        <f>SUM(AD71:AD96)</f>
        <v>36835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junio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72</v>
      </c>
      <c r="D104" s="24">
        <f t="shared" ref="D104:AB114" si="6">+D7+D39+D71</f>
        <v>77</v>
      </c>
      <c r="E104" s="24">
        <f t="shared" si="6"/>
        <v>205</v>
      </c>
      <c r="F104" s="24">
        <f t="shared" si="6"/>
        <v>312</v>
      </c>
      <c r="G104" s="24">
        <f t="shared" si="6"/>
        <v>322</v>
      </c>
      <c r="H104" s="24">
        <f t="shared" si="6"/>
        <v>4608</v>
      </c>
      <c r="I104" s="24">
        <f t="shared" si="6"/>
        <v>325</v>
      </c>
      <c r="J104" s="24">
        <f t="shared" si="6"/>
        <v>514</v>
      </c>
      <c r="K104" s="24">
        <f t="shared" si="6"/>
        <v>384</v>
      </c>
      <c r="L104" s="24">
        <f t="shared" si="6"/>
        <v>424</v>
      </c>
      <c r="M104" s="24">
        <f t="shared" si="6"/>
        <v>320</v>
      </c>
      <c r="N104" s="24">
        <f t="shared" si="6"/>
        <v>419</v>
      </c>
      <c r="O104" s="24">
        <f t="shared" si="6"/>
        <v>341</v>
      </c>
      <c r="P104" s="24">
        <f t="shared" si="6"/>
        <v>109</v>
      </c>
      <c r="Q104" s="24">
        <f t="shared" si="6"/>
        <v>42</v>
      </c>
      <c r="R104" s="24">
        <f t="shared" si="6"/>
        <v>165</v>
      </c>
      <c r="S104" s="24">
        <f t="shared" si="6"/>
        <v>161</v>
      </c>
      <c r="T104" s="24">
        <f t="shared" si="6"/>
        <v>160</v>
      </c>
      <c r="U104" s="24">
        <f t="shared" si="6"/>
        <v>69</v>
      </c>
      <c r="V104" s="24">
        <f t="shared" si="6"/>
        <v>61</v>
      </c>
      <c r="W104" s="24">
        <f t="shared" si="6"/>
        <v>68</v>
      </c>
      <c r="X104" s="24">
        <f t="shared" si="6"/>
        <v>48</v>
      </c>
      <c r="Y104" s="24">
        <f t="shared" si="6"/>
        <v>43</v>
      </c>
      <c r="Z104" s="24">
        <f t="shared" si="6"/>
        <v>100</v>
      </c>
      <c r="AA104" s="24">
        <f t="shared" si="6"/>
        <v>83</v>
      </c>
      <c r="AB104" s="25">
        <f t="shared" si="6"/>
        <v>0</v>
      </c>
      <c r="AC104" s="25">
        <v>0</v>
      </c>
      <c r="AD104" s="26">
        <f>SUM(C104:AC104)</f>
        <v>9432</v>
      </c>
    </row>
    <row r="105" spans="2:59" x14ac:dyDescent="0.3">
      <c r="B105" s="21" t="s">
        <v>50</v>
      </c>
      <c r="C105" s="24">
        <f t="shared" ref="C105:C130" si="7">+C8+C40+C72</f>
        <v>136</v>
      </c>
      <c r="D105" s="24">
        <f t="shared" si="6"/>
        <v>47</v>
      </c>
      <c r="E105" s="24">
        <f t="shared" si="6"/>
        <v>54</v>
      </c>
      <c r="F105" s="24">
        <f t="shared" si="6"/>
        <v>94</v>
      </c>
      <c r="G105" s="24">
        <f t="shared" si="6"/>
        <v>114</v>
      </c>
      <c r="H105" s="24">
        <f t="shared" si="6"/>
        <v>2702</v>
      </c>
      <c r="I105" s="24">
        <f t="shared" si="6"/>
        <v>390</v>
      </c>
      <c r="J105" s="24">
        <f t="shared" si="6"/>
        <v>573</v>
      </c>
      <c r="K105" s="24">
        <f t="shared" si="6"/>
        <v>494</v>
      </c>
      <c r="L105" s="24">
        <f t="shared" si="6"/>
        <v>397</v>
      </c>
      <c r="M105" s="24">
        <f t="shared" si="6"/>
        <v>256</v>
      </c>
      <c r="N105" s="24">
        <f t="shared" si="6"/>
        <v>431</v>
      </c>
      <c r="O105" s="24">
        <f t="shared" si="6"/>
        <v>520</v>
      </c>
      <c r="P105" s="24">
        <f t="shared" si="6"/>
        <v>148</v>
      </c>
      <c r="Q105" s="24">
        <f t="shared" si="6"/>
        <v>135</v>
      </c>
      <c r="R105" s="24">
        <f t="shared" si="6"/>
        <v>241</v>
      </c>
      <c r="S105" s="24">
        <f t="shared" si="6"/>
        <v>203</v>
      </c>
      <c r="T105" s="24">
        <f t="shared" si="6"/>
        <v>203</v>
      </c>
      <c r="U105" s="24">
        <f t="shared" si="6"/>
        <v>83</v>
      </c>
      <c r="V105" s="24">
        <f t="shared" si="6"/>
        <v>119</v>
      </c>
      <c r="W105" s="24">
        <f t="shared" si="6"/>
        <v>101</v>
      </c>
      <c r="X105" s="24">
        <f t="shared" si="6"/>
        <v>49</v>
      </c>
      <c r="Y105" s="24">
        <f t="shared" si="6"/>
        <v>79</v>
      </c>
      <c r="Z105" s="24">
        <f t="shared" si="6"/>
        <v>46</v>
      </c>
      <c r="AA105" s="24">
        <f t="shared" si="6"/>
        <v>103</v>
      </c>
      <c r="AB105" s="25">
        <f t="shared" si="6"/>
        <v>0</v>
      </c>
      <c r="AC105" s="25">
        <v>0</v>
      </c>
      <c r="AD105" s="26">
        <f t="shared" ref="AD105:AD130" si="8">SUM(C105:AC105)</f>
        <v>7718</v>
      </c>
    </row>
    <row r="106" spans="2:59" x14ac:dyDescent="0.3">
      <c r="B106" s="21" t="s">
        <v>61</v>
      </c>
      <c r="C106" s="24">
        <f t="shared" si="7"/>
        <v>267</v>
      </c>
      <c r="D106" s="24">
        <f t="shared" si="6"/>
        <v>40</v>
      </c>
      <c r="E106" s="24">
        <f t="shared" si="6"/>
        <v>39</v>
      </c>
      <c r="F106" s="24">
        <f t="shared" si="6"/>
        <v>117</v>
      </c>
      <c r="G106" s="24">
        <f t="shared" si="6"/>
        <v>149</v>
      </c>
      <c r="H106" s="24">
        <f t="shared" si="6"/>
        <v>2747</v>
      </c>
      <c r="I106" s="24">
        <f t="shared" si="6"/>
        <v>314</v>
      </c>
      <c r="J106" s="24">
        <f t="shared" si="6"/>
        <v>419</v>
      </c>
      <c r="K106" s="24">
        <f t="shared" si="6"/>
        <v>262</v>
      </c>
      <c r="L106" s="24">
        <f t="shared" si="6"/>
        <v>390</v>
      </c>
      <c r="M106" s="24">
        <f t="shared" si="6"/>
        <v>178</v>
      </c>
      <c r="N106" s="24">
        <f t="shared" si="6"/>
        <v>330</v>
      </c>
      <c r="O106" s="24">
        <f t="shared" si="6"/>
        <v>416</v>
      </c>
      <c r="P106" s="24">
        <f t="shared" si="6"/>
        <v>93</v>
      </c>
      <c r="Q106" s="24">
        <f t="shared" si="6"/>
        <v>81</v>
      </c>
      <c r="R106" s="24">
        <f t="shared" si="6"/>
        <v>147</v>
      </c>
      <c r="S106" s="24">
        <f t="shared" si="6"/>
        <v>112</v>
      </c>
      <c r="T106" s="24">
        <f t="shared" si="6"/>
        <v>80</v>
      </c>
      <c r="U106" s="24">
        <f t="shared" si="6"/>
        <v>119</v>
      </c>
      <c r="V106" s="24">
        <f t="shared" si="6"/>
        <v>81</v>
      </c>
      <c r="W106" s="24">
        <f t="shared" si="6"/>
        <v>96</v>
      </c>
      <c r="X106" s="24">
        <f t="shared" si="6"/>
        <v>54</v>
      </c>
      <c r="Y106" s="24">
        <f t="shared" si="6"/>
        <v>26</v>
      </c>
      <c r="Z106" s="24">
        <f t="shared" si="6"/>
        <v>48</v>
      </c>
      <c r="AA106" s="24">
        <f t="shared" si="6"/>
        <v>149</v>
      </c>
      <c r="AB106" s="25">
        <f t="shared" si="6"/>
        <v>0</v>
      </c>
      <c r="AC106" s="25">
        <v>0</v>
      </c>
      <c r="AD106" s="26">
        <f t="shared" si="8"/>
        <v>6754</v>
      </c>
    </row>
    <row r="107" spans="2:59" x14ac:dyDescent="0.3">
      <c r="B107" s="21" t="s">
        <v>7</v>
      </c>
      <c r="C107" s="24">
        <f t="shared" si="7"/>
        <v>359</v>
      </c>
      <c r="D107" s="24">
        <f t="shared" si="6"/>
        <v>83</v>
      </c>
      <c r="E107" s="24">
        <f t="shared" si="6"/>
        <v>58</v>
      </c>
      <c r="F107" s="24">
        <f t="shared" si="6"/>
        <v>44</v>
      </c>
      <c r="G107" s="24">
        <f t="shared" si="6"/>
        <v>27</v>
      </c>
      <c r="H107" s="24">
        <f t="shared" si="6"/>
        <v>1363</v>
      </c>
      <c r="I107" s="24">
        <f t="shared" si="6"/>
        <v>225</v>
      </c>
      <c r="J107" s="24">
        <f t="shared" si="6"/>
        <v>351</v>
      </c>
      <c r="K107" s="24">
        <f t="shared" si="6"/>
        <v>202</v>
      </c>
      <c r="L107" s="24">
        <f t="shared" si="6"/>
        <v>291</v>
      </c>
      <c r="M107" s="24">
        <f t="shared" si="6"/>
        <v>115</v>
      </c>
      <c r="N107" s="24">
        <f t="shared" si="6"/>
        <v>245</v>
      </c>
      <c r="O107" s="24">
        <f t="shared" si="6"/>
        <v>264</v>
      </c>
      <c r="P107" s="24">
        <f t="shared" si="6"/>
        <v>66</v>
      </c>
      <c r="Q107" s="24">
        <f t="shared" si="6"/>
        <v>51</v>
      </c>
      <c r="R107" s="24">
        <f t="shared" si="6"/>
        <v>95</v>
      </c>
      <c r="S107" s="24">
        <f t="shared" si="6"/>
        <v>163</v>
      </c>
      <c r="T107" s="24">
        <f t="shared" si="6"/>
        <v>118</v>
      </c>
      <c r="U107" s="24">
        <f t="shared" si="6"/>
        <v>104</v>
      </c>
      <c r="V107" s="24">
        <f t="shared" si="6"/>
        <v>95</v>
      </c>
      <c r="W107" s="24">
        <f t="shared" si="6"/>
        <v>95</v>
      </c>
      <c r="X107" s="24">
        <f t="shared" si="6"/>
        <v>31</v>
      </c>
      <c r="Y107" s="24">
        <f t="shared" si="6"/>
        <v>58</v>
      </c>
      <c r="Z107" s="24">
        <f t="shared" si="6"/>
        <v>30</v>
      </c>
      <c r="AA107" s="24">
        <f t="shared" si="6"/>
        <v>59</v>
      </c>
      <c r="AB107" s="25">
        <f t="shared" si="6"/>
        <v>0</v>
      </c>
      <c r="AC107" s="25">
        <v>0</v>
      </c>
      <c r="AD107" s="26">
        <f t="shared" si="8"/>
        <v>4592</v>
      </c>
    </row>
    <row r="108" spans="2:59" x14ac:dyDescent="0.3">
      <c r="B108" s="21" t="s">
        <v>8</v>
      </c>
      <c r="C108" s="24">
        <f t="shared" si="7"/>
        <v>523</v>
      </c>
      <c r="D108" s="24">
        <f t="shared" si="6"/>
        <v>146</v>
      </c>
      <c r="E108" s="24">
        <f t="shared" si="6"/>
        <v>176</v>
      </c>
      <c r="F108" s="24">
        <f t="shared" si="6"/>
        <v>21</v>
      </c>
      <c r="G108" s="24">
        <f t="shared" si="6"/>
        <v>136</v>
      </c>
      <c r="H108" s="24">
        <f t="shared" si="6"/>
        <v>2336</v>
      </c>
      <c r="I108" s="24">
        <f t="shared" si="6"/>
        <v>371</v>
      </c>
      <c r="J108" s="24">
        <f t="shared" si="6"/>
        <v>546</v>
      </c>
      <c r="K108" s="24">
        <f t="shared" si="6"/>
        <v>396</v>
      </c>
      <c r="L108" s="24">
        <f t="shared" si="6"/>
        <v>593</v>
      </c>
      <c r="M108" s="24">
        <f t="shared" si="6"/>
        <v>334</v>
      </c>
      <c r="N108" s="24">
        <f t="shared" si="6"/>
        <v>595</v>
      </c>
      <c r="O108" s="24">
        <f t="shared" si="6"/>
        <v>313</v>
      </c>
      <c r="P108" s="24">
        <f t="shared" si="6"/>
        <v>177</v>
      </c>
      <c r="Q108" s="24">
        <f t="shared" si="6"/>
        <v>67</v>
      </c>
      <c r="R108" s="24">
        <f t="shared" si="6"/>
        <v>300</v>
      </c>
      <c r="S108" s="24">
        <f t="shared" si="6"/>
        <v>165</v>
      </c>
      <c r="T108" s="24">
        <f t="shared" si="6"/>
        <v>204</v>
      </c>
      <c r="U108" s="24">
        <f t="shared" si="6"/>
        <v>144</v>
      </c>
      <c r="V108" s="24">
        <f t="shared" si="6"/>
        <v>85</v>
      </c>
      <c r="W108" s="24">
        <f t="shared" si="6"/>
        <v>108</v>
      </c>
      <c r="X108" s="24">
        <f t="shared" si="6"/>
        <v>64</v>
      </c>
      <c r="Y108" s="24">
        <f t="shared" si="6"/>
        <v>156</v>
      </c>
      <c r="Z108" s="24">
        <f t="shared" si="6"/>
        <v>111</v>
      </c>
      <c r="AA108" s="24">
        <f t="shared" si="6"/>
        <v>169</v>
      </c>
      <c r="AB108" s="25">
        <f t="shared" si="6"/>
        <v>0</v>
      </c>
      <c r="AC108" s="25">
        <v>0</v>
      </c>
      <c r="AD108" s="26">
        <f t="shared" si="8"/>
        <v>8236</v>
      </c>
    </row>
    <row r="109" spans="2:59" x14ac:dyDescent="0.3">
      <c r="B109" s="21" t="s">
        <v>62</v>
      </c>
      <c r="C109" s="24">
        <f t="shared" si="7"/>
        <v>6268</v>
      </c>
      <c r="D109" s="24">
        <f t="shared" si="6"/>
        <v>2545</v>
      </c>
      <c r="E109" s="24">
        <f t="shared" si="6"/>
        <v>2781</v>
      </c>
      <c r="F109" s="24">
        <f t="shared" si="6"/>
        <v>1416</v>
      </c>
      <c r="G109" s="24">
        <f t="shared" si="6"/>
        <v>2304</v>
      </c>
      <c r="H109" s="24">
        <f t="shared" si="6"/>
        <v>9548</v>
      </c>
      <c r="I109" s="24">
        <f t="shared" si="6"/>
        <v>435</v>
      </c>
      <c r="J109" s="24">
        <f t="shared" si="6"/>
        <v>1134</v>
      </c>
      <c r="K109" s="24">
        <f t="shared" si="6"/>
        <v>2080</v>
      </c>
      <c r="L109" s="24">
        <f t="shared" si="6"/>
        <v>1536</v>
      </c>
      <c r="M109" s="24">
        <f t="shared" si="6"/>
        <v>1361</v>
      </c>
      <c r="N109" s="24">
        <f t="shared" si="6"/>
        <v>1310</v>
      </c>
      <c r="O109" s="24">
        <f t="shared" si="6"/>
        <v>2875</v>
      </c>
      <c r="P109" s="24">
        <f t="shared" si="6"/>
        <v>1957</v>
      </c>
      <c r="Q109" s="24">
        <f t="shared" si="6"/>
        <v>2161</v>
      </c>
      <c r="R109" s="24">
        <f t="shared" si="6"/>
        <v>12027</v>
      </c>
      <c r="S109" s="24">
        <f t="shared" si="6"/>
        <v>4600</v>
      </c>
      <c r="T109" s="24">
        <f t="shared" si="6"/>
        <v>19635</v>
      </c>
      <c r="U109" s="24">
        <f t="shared" si="6"/>
        <v>14611</v>
      </c>
      <c r="V109" s="24">
        <f t="shared" si="6"/>
        <v>8397</v>
      </c>
      <c r="W109" s="24">
        <f t="shared" si="6"/>
        <v>21727</v>
      </c>
      <c r="X109" s="24">
        <f t="shared" si="6"/>
        <v>12487</v>
      </c>
      <c r="Y109" s="24">
        <f t="shared" si="6"/>
        <v>19588</v>
      </c>
      <c r="Z109" s="24">
        <f t="shared" si="6"/>
        <v>16307</v>
      </c>
      <c r="AA109" s="24">
        <f t="shared" si="6"/>
        <v>20123</v>
      </c>
      <c r="AB109" s="25">
        <f t="shared" si="6"/>
        <v>0</v>
      </c>
      <c r="AC109" s="25">
        <v>0</v>
      </c>
      <c r="AD109" s="26">
        <f t="shared" si="8"/>
        <v>189213</v>
      </c>
    </row>
    <row r="110" spans="2:59" x14ac:dyDescent="0.3">
      <c r="B110" s="21" t="s">
        <v>10</v>
      </c>
      <c r="C110" s="24">
        <f t="shared" si="7"/>
        <v>423</v>
      </c>
      <c r="D110" s="24">
        <f t="shared" si="6"/>
        <v>390</v>
      </c>
      <c r="E110" s="24">
        <f t="shared" si="6"/>
        <v>269</v>
      </c>
      <c r="F110" s="24">
        <f t="shared" si="6"/>
        <v>255</v>
      </c>
      <c r="G110" s="24">
        <f t="shared" si="6"/>
        <v>354</v>
      </c>
      <c r="H110" s="24">
        <f t="shared" si="6"/>
        <v>438</v>
      </c>
      <c r="I110" s="24">
        <f t="shared" si="6"/>
        <v>49</v>
      </c>
      <c r="J110" s="24">
        <f t="shared" si="6"/>
        <v>144</v>
      </c>
      <c r="K110" s="24">
        <f t="shared" si="6"/>
        <v>160</v>
      </c>
      <c r="L110" s="24">
        <f t="shared" si="6"/>
        <v>344</v>
      </c>
      <c r="M110" s="24">
        <f t="shared" si="6"/>
        <v>142</v>
      </c>
      <c r="N110" s="24">
        <f t="shared" si="6"/>
        <v>215</v>
      </c>
      <c r="O110" s="24">
        <f t="shared" si="6"/>
        <v>62</v>
      </c>
      <c r="P110" s="24">
        <f t="shared" si="6"/>
        <v>53</v>
      </c>
      <c r="Q110" s="24">
        <f t="shared" si="6"/>
        <v>40</v>
      </c>
      <c r="R110" s="24">
        <f t="shared" si="6"/>
        <v>168</v>
      </c>
      <c r="S110" s="24">
        <f t="shared" si="6"/>
        <v>38</v>
      </c>
      <c r="T110" s="24">
        <f t="shared" si="6"/>
        <v>126</v>
      </c>
      <c r="U110" s="24">
        <f t="shared" si="6"/>
        <v>161</v>
      </c>
      <c r="V110" s="24">
        <f t="shared" si="6"/>
        <v>98</v>
      </c>
      <c r="W110" s="24">
        <f t="shared" si="6"/>
        <v>141</v>
      </c>
      <c r="X110" s="24">
        <f t="shared" si="6"/>
        <v>78</v>
      </c>
      <c r="Y110" s="24">
        <f t="shared" si="6"/>
        <v>175</v>
      </c>
      <c r="Z110" s="24">
        <f t="shared" si="6"/>
        <v>82</v>
      </c>
      <c r="AA110" s="24">
        <f t="shared" si="6"/>
        <v>134</v>
      </c>
      <c r="AB110" s="25">
        <f t="shared" si="6"/>
        <v>0</v>
      </c>
      <c r="AC110" s="25">
        <v>0</v>
      </c>
      <c r="AD110" s="26">
        <f t="shared" si="8"/>
        <v>4539</v>
      </c>
    </row>
    <row r="111" spans="2:59" x14ac:dyDescent="0.3">
      <c r="B111" s="21" t="s">
        <v>11</v>
      </c>
      <c r="C111" s="24">
        <f t="shared" si="7"/>
        <v>593</v>
      </c>
      <c r="D111" s="24">
        <f t="shared" si="6"/>
        <v>457</v>
      </c>
      <c r="E111" s="24">
        <f t="shared" si="6"/>
        <v>418</v>
      </c>
      <c r="F111" s="24">
        <f t="shared" si="6"/>
        <v>382</v>
      </c>
      <c r="G111" s="24">
        <f t="shared" si="6"/>
        <v>540</v>
      </c>
      <c r="H111" s="24">
        <f t="shared" si="6"/>
        <v>1299</v>
      </c>
      <c r="I111" s="24">
        <f t="shared" si="6"/>
        <v>146</v>
      </c>
      <c r="J111" s="24">
        <f t="shared" si="6"/>
        <v>60</v>
      </c>
      <c r="K111" s="24">
        <f t="shared" si="6"/>
        <v>219</v>
      </c>
      <c r="L111" s="24">
        <f t="shared" si="6"/>
        <v>359</v>
      </c>
      <c r="M111" s="24">
        <f t="shared" si="6"/>
        <v>192</v>
      </c>
      <c r="N111" s="24">
        <f t="shared" si="6"/>
        <v>345</v>
      </c>
      <c r="O111" s="24">
        <f t="shared" si="6"/>
        <v>152</v>
      </c>
      <c r="P111" s="24">
        <f t="shared" si="6"/>
        <v>142</v>
      </c>
      <c r="Q111" s="24">
        <f t="shared" si="6"/>
        <v>93</v>
      </c>
      <c r="R111" s="24">
        <f t="shared" si="6"/>
        <v>372</v>
      </c>
      <c r="S111" s="24">
        <f t="shared" si="6"/>
        <v>108</v>
      </c>
      <c r="T111" s="24">
        <f t="shared" si="6"/>
        <v>239</v>
      </c>
      <c r="U111" s="24">
        <f t="shared" si="6"/>
        <v>228</v>
      </c>
      <c r="V111" s="24">
        <f t="shared" si="6"/>
        <v>212</v>
      </c>
      <c r="W111" s="24">
        <f t="shared" si="6"/>
        <v>279</v>
      </c>
      <c r="X111" s="24">
        <f t="shared" si="6"/>
        <v>232</v>
      </c>
      <c r="Y111" s="24">
        <f t="shared" si="6"/>
        <v>356</v>
      </c>
      <c r="Z111" s="24">
        <f t="shared" si="6"/>
        <v>344</v>
      </c>
      <c r="AA111" s="24">
        <f t="shared" si="6"/>
        <v>413</v>
      </c>
      <c r="AB111" s="25">
        <f t="shared" si="6"/>
        <v>0</v>
      </c>
      <c r="AC111" s="25">
        <v>0</v>
      </c>
      <c r="AD111" s="26">
        <f t="shared" si="8"/>
        <v>8180</v>
      </c>
    </row>
    <row r="112" spans="2:59" x14ac:dyDescent="0.3">
      <c r="B112" s="21" t="s">
        <v>63</v>
      </c>
      <c r="C112" s="24">
        <f t="shared" si="7"/>
        <v>551</v>
      </c>
      <c r="D112" s="24">
        <f t="shared" si="6"/>
        <v>509</v>
      </c>
      <c r="E112" s="24">
        <f t="shared" si="6"/>
        <v>292</v>
      </c>
      <c r="F112" s="24">
        <f t="shared" si="6"/>
        <v>288</v>
      </c>
      <c r="G112" s="24">
        <f t="shared" si="6"/>
        <v>442</v>
      </c>
      <c r="H112" s="24">
        <f t="shared" si="6"/>
        <v>2608</v>
      </c>
      <c r="I112" s="24">
        <f t="shared" si="6"/>
        <v>208</v>
      </c>
      <c r="J112" s="24">
        <f t="shared" si="6"/>
        <v>248</v>
      </c>
      <c r="K112" s="24">
        <f t="shared" si="6"/>
        <v>96</v>
      </c>
      <c r="L112" s="24">
        <f t="shared" si="6"/>
        <v>53</v>
      </c>
      <c r="M112" s="24">
        <f t="shared" si="6"/>
        <v>141</v>
      </c>
      <c r="N112" s="24">
        <f t="shared" si="6"/>
        <v>173</v>
      </c>
      <c r="O112" s="24">
        <f t="shared" si="6"/>
        <v>324</v>
      </c>
      <c r="P112" s="24">
        <f t="shared" si="6"/>
        <v>226</v>
      </c>
      <c r="Q112" s="24">
        <f t="shared" si="6"/>
        <v>123</v>
      </c>
      <c r="R112" s="24">
        <f t="shared" si="6"/>
        <v>326</v>
      </c>
      <c r="S112" s="24">
        <f t="shared" si="6"/>
        <v>133</v>
      </c>
      <c r="T112" s="24">
        <f t="shared" si="6"/>
        <v>335</v>
      </c>
      <c r="U112" s="24">
        <f t="shared" si="6"/>
        <v>219</v>
      </c>
      <c r="V112" s="24">
        <f t="shared" si="6"/>
        <v>215</v>
      </c>
      <c r="W112" s="24">
        <f t="shared" si="6"/>
        <v>351</v>
      </c>
      <c r="X112" s="24">
        <f t="shared" si="6"/>
        <v>174</v>
      </c>
      <c r="Y112" s="24">
        <f t="shared" si="6"/>
        <v>177</v>
      </c>
      <c r="Z112" s="24">
        <f t="shared" si="6"/>
        <v>169</v>
      </c>
      <c r="AA112" s="24">
        <f t="shared" si="6"/>
        <v>375</v>
      </c>
      <c r="AB112" s="25">
        <f t="shared" si="6"/>
        <v>0</v>
      </c>
      <c r="AC112" s="25">
        <v>0</v>
      </c>
      <c r="AD112" s="26">
        <f t="shared" si="8"/>
        <v>8756</v>
      </c>
    </row>
    <row r="113" spans="2:32" x14ac:dyDescent="0.3">
      <c r="B113" s="21" t="s">
        <v>13</v>
      </c>
      <c r="C113" s="24">
        <f t="shared" si="7"/>
        <v>455</v>
      </c>
      <c r="D113" s="24">
        <f t="shared" si="6"/>
        <v>407</v>
      </c>
      <c r="E113" s="24">
        <f t="shared" si="6"/>
        <v>332</v>
      </c>
      <c r="F113" s="24">
        <f t="shared" si="6"/>
        <v>356</v>
      </c>
      <c r="G113" s="24">
        <f t="shared" si="6"/>
        <v>503</v>
      </c>
      <c r="H113" s="24">
        <f t="shared" si="6"/>
        <v>1830</v>
      </c>
      <c r="I113" s="24">
        <f t="shared" si="6"/>
        <v>343</v>
      </c>
      <c r="J113" s="24">
        <f t="shared" si="6"/>
        <v>228</v>
      </c>
      <c r="K113" s="24">
        <f t="shared" si="6"/>
        <v>44</v>
      </c>
      <c r="L113" s="24">
        <f t="shared" si="6"/>
        <v>58</v>
      </c>
      <c r="M113" s="24">
        <f t="shared" si="6"/>
        <v>108</v>
      </c>
      <c r="N113" s="24">
        <f t="shared" si="6"/>
        <v>237</v>
      </c>
      <c r="O113" s="24">
        <f t="shared" si="6"/>
        <v>279</v>
      </c>
      <c r="P113" s="24">
        <f t="shared" si="6"/>
        <v>173</v>
      </c>
      <c r="Q113" s="24">
        <f t="shared" si="6"/>
        <v>97</v>
      </c>
      <c r="R113" s="24">
        <f t="shared" si="6"/>
        <v>305</v>
      </c>
      <c r="S113" s="24">
        <f t="shared" si="6"/>
        <v>161</v>
      </c>
      <c r="T113" s="24">
        <f t="shared" si="6"/>
        <v>346</v>
      </c>
      <c r="U113" s="24">
        <f t="shared" si="6"/>
        <v>189</v>
      </c>
      <c r="V113" s="24">
        <f t="shared" si="6"/>
        <v>133</v>
      </c>
      <c r="W113" s="24">
        <f t="shared" si="6"/>
        <v>219</v>
      </c>
      <c r="X113" s="24">
        <f t="shared" si="6"/>
        <v>116</v>
      </c>
      <c r="Y113" s="24">
        <f t="shared" si="6"/>
        <v>235</v>
      </c>
      <c r="Z113" s="24">
        <f t="shared" si="6"/>
        <v>284</v>
      </c>
      <c r="AA113" s="24">
        <f t="shared" si="6"/>
        <v>380</v>
      </c>
      <c r="AB113" s="25">
        <f t="shared" si="6"/>
        <v>0</v>
      </c>
      <c r="AC113" s="25">
        <v>0</v>
      </c>
      <c r="AD113" s="26">
        <f t="shared" si="8"/>
        <v>7818</v>
      </c>
    </row>
    <row r="114" spans="2:32" x14ac:dyDescent="0.3">
      <c r="B114" s="21" t="s">
        <v>51</v>
      </c>
      <c r="C114" s="24">
        <f t="shared" si="7"/>
        <v>341</v>
      </c>
      <c r="D114" s="24">
        <f t="shared" si="6"/>
        <v>288</v>
      </c>
      <c r="E114" s="24">
        <f t="shared" si="6"/>
        <v>271</v>
      </c>
      <c r="F114" s="24">
        <f t="shared" si="6"/>
        <v>151</v>
      </c>
      <c r="G114" s="24">
        <f t="shared" si="6"/>
        <v>328</v>
      </c>
      <c r="H114" s="24">
        <f t="shared" si="6"/>
        <v>1516</v>
      </c>
      <c r="I114" s="24">
        <f t="shared" ref="D114:AB124" si="9">+I17+I49+I81</f>
        <v>192</v>
      </c>
      <c r="J114" s="24">
        <f t="shared" si="9"/>
        <v>197</v>
      </c>
      <c r="K114" s="24">
        <f t="shared" si="9"/>
        <v>140</v>
      </c>
      <c r="L114" s="24">
        <f t="shared" si="9"/>
        <v>91</v>
      </c>
      <c r="M114" s="24">
        <f t="shared" si="9"/>
        <v>37</v>
      </c>
      <c r="N114" s="24">
        <f t="shared" si="9"/>
        <v>23</v>
      </c>
      <c r="O114" s="24">
        <f t="shared" si="9"/>
        <v>145</v>
      </c>
      <c r="P114" s="24">
        <f t="shared" si="9"/>
        <v>109</v>
      </c>
      <c r="Q114" s="24">
        <f t="shared" si="9"/>
        <v>94</v>
      </c>
      <c r="R114" s="24">
        <f t="shared" si="9"/>
        <v>245</v>
      </c>
      <c r="S114" s="24">
        <f t="shared" si="9"/>
        <v>69</v>
      </c>
      <c r="T114" s="24">
        <f t="shared" si="9"/>
        <v>170</v>
      </c>
      <c r="U114" s="24">
        <f t="shared" si="9"/>
        <v>79</v>
      </c>
      <c r="V114" s="24">
        <f t="shared" si="9"/>
        <v>204</v>
      </c>
      <c r="W114" s="24">
        <f t="shared" si="9"/>
        <v>120</v>
      </c>
      <c r="X114" s="24">
        <f t="shared" si="9"/>
        <v>59</v>
      </c>
      <c r="Y114" s="24">
        <f t="shared" si="9"/>
        <v>116</v>
      </c>
      <c r="Z114" s="24">
        <f t="shared" si="9"/>
        <v>147</v>
      </c>
      <c r="AA114" s="24">
        <f t="shared" si="9"/>
        <v>174</v>
      </c>
      <c r="AB114" s="25">
        <f t="shared" si="9"/>
        <v>0</v>
      </c>
      <c r="AC114" s="25">
        <v>0</v>
      </c>
      <c r="AD114" s="26">
        <f t="shared" si="8"/>
        <v>5306</v>
      </c>
    </row>
    <row r="115" spans="2:32" x14ac:dyDescent="0.3">
      <c r="B115" s="21" t="s">
        <v>15</v>
      </c>
      <c r="C115" s="24">
        <f t="shared" si="7"/>
        <v>422</v>
      </c>
      <c r="D115" s="24">
        <f t="shared" si="9"/>
        <v>462</v>
      </c>
      <c r="E115" s="24">
        <f t="shared" si="9"/>
        <v>378</v>
      </c>
      <c r="F115" s="24">
        <f t="shared" si="9"/>
        <v>387</v>
      </c>
      <c r="G115" s="24">
        <f t="shared" si="9"/>
        <v>597</v>
      </c>
      <c r="H115" s="24">
        <f t="shared" si="9"/>
        <v>1693</v>
      </c>
      <c r="I115" s="24">
        <f t="shared" si="9"/>
        <v>224</v>
      </c>
      <c r="J115" s="24">
        <f t="shared" si="9"/>
        <v>392</v>
      </c>
      <c r="K115" s="24">
        <f t="shared" si="9"/>
        <v>217</v>
      </c>
      <c r="L115" s="24">
        <f t="shared" si="9"/>
        <v>246</v>
      </c>
      <c r="M115" s="24">
        <f t="shared" si="9"/>
        <v>30</v>
      </c>
      <c r="N115" s="24">
        <f t="shared" si="9"/>
        <v>48</v>
      </c>
      <c r="O115" s="24">
        <f t="shared" si="9"/>
        <v>208</v>
      </c>
      <c r="P115" s="24">
        <f t="shared" si="9"/>
        <v>96</v>
      </c>
      <c r="Q115" s="24">
        <f t="shared" si="9"/>
        <v>77</v>
      </c>
      <c r="R115" s="24">
        <f t="shared" si="9"/>
        <v>355</v>
      </c>
      <c r="S115" s="24">
        <f t="shared" si="9"/>
        <v>69</v>
      </c>
      <c r="T115" s="24">
        <f t="shared" si="9"/>
        <v>257</v>
      </c>
      <c r="U115" s="24">
        <f t="shared" si="9"/>
        <v>257</v>
      </c>
      <c r="V115" s="24">
        <f t="shared" si="9"/>
        <v>148</v>
      </c>
      <c r="W115" s="24">
        <f t="shared" si="9"/>
        <v>275</v>
      </c>
      <c r="X115" s="24">
        <f t="shared" si="9"/>
        <v>82</v>
      </c>
      <c r="Y115" s="24">
        <f t="shared" si="9"/>
        <v>199</v>
      </c>
      <c r="Z115" s="24">
        <f t="shared" si="9"/>
        <v>166</v>
      </c>
      <c r="AA115" s="24">
        <f t="shared" si="9"/>
        <v>387</v>
      </c>
      <c r="AB115" s="25">
        <f t="shared" si="9"/>
        <v>0</v>
      </c>
      <c r="AC115" s="25">
        <v>0</v>
      </c>
      <c r="AD115" s="26">
        <f t="shared" si="8"/>
        <v>7672</v>
      </c>
    </row>
    <row r="116" spans="2:32" x14ac:dyDescent="0.3">
      <c r="B116" s="21" t="s">
        <v>16</v>
      </c>
      <c r="C116" s="24">
        <f t="shared" si="7"/>
        <v>385</v>
      </c>
      <c r="D116" s="24">
        <f t="shared" si="9"/>
        <v>333</v>
      </c>
      <c r="E116" s="24">
        <f t="shared" si="9"/>
        <v>314</v>
      </c>
      <c r="F116" s="24">
        <f t="shared" si="9"/>
        <v>211</v>
      </c>
      <c r="G116" s="24">
        <f t="shared" si="9"/>
        <v>295</v>
      </c>
      <c r="H116" s="24">
        <f t="shared" si="9"/>
        <v>1261</v>
      </c>
      <c r="I116" s="24">
        <f t="shared" si="9"/>
        <v>49</v>
      </c>
      <c r="J116" s="24">
        <f t="shared" si="9"/>
        <v>101</v>
      </c>
      <c r="K116" s="24">
        <f t="shared" si="9"/>
        <v>239</v>
      </c>
      <c r="L116" s="24">
        <f t="shared" si="9"/>
        <v>203</v>
      </c>
      <c r="M116" s="24">
        <f t="shared" si="9"/>
        <v>100</v>
      </c>
      <c r="N116" s="24">
        <f t="shared" si="9"/>
        <v>127</v>
      </c>
      <c r="O116" s="24">
        <f t="shared" si="9"/>
        <v>258</v>
      </c>
      <c r="P116" s="24">
        <f t="shared" si="9"/>
        <v>423</v>
      </c>
      <c r="Q116" s="24">
        <f t="shared" si="9"/>
        <v>639</v>
      </c>
      <c r="R116" s="24">
        <f t="shared" si="9"/>
        <v>2768</v>
      </c>
      <c r="S116" s="24">
        <f t="shared" si="9"/>
        <v>814</v>
      </c>
      <c r="T116" s="24">
        <f t="shared" si="9"/>
        <v>4534</v>
      </c>
      <c r="U116" s="24">
        <f t="shared" si="9"/>
        <v>3458</v>
      </c>
      <c r="V116" s="24">
        <f t="shared" si="9"/>
        <v>1729</v>
      </c>
      <c r="W116" s="24">
        <f t="shared" si="9"/>
        <v>3970</v>
      </c>
      <c r="X116" s="24">
        <f t="shared" si="9"/>
        <v>2081</v>
      </c>
      <c r="Y116" s="24">
        <f t="shared" si="9"/>
        <v>3513</v>
      </c>
      <c r="Z116" s="24">
        <f t="shared" si="9"/>
        <v>2783</v>
      </c>
      <c r="AA116" s="24">
        <f t="shared" si="9"/>
        <v>4031</v>
      </c>
      <c r="AB116" s="25">
        <f t="shared" si="9"/>
        <v>0</v>
      </c>
      <c r="AC116" s="25">
        <v>0</v>
      </c>
      <c r="AD116" s="26">
        <f t="shared" si="8"/>
        <v>34619</v>
      </c>
    </row>
    <row r="117" spans="2:32" x14ac:dyDescent="0.3">
      <c r="B117" s="21" t="s">
        <v>64</v>
      </c>
      <c r="C117" s="24">
        <f t="shared" si="7"/>
        <v>79</v>
      </c>
      <c r="D117" s="24">
        <f t="shared" si="9"/>
        <v>115</v>
      </c>
      <c r="E117" s="24">
        <f t="shared" si="9"/>
        <v>85</v>
      </c>
      <c r="F117" s="24">
        <f t="shared" si="9"/>
        <v>58</v>
      </c>
      <c r="G117" s="24">
        <f t="shared" si="9"/>
        <v>236</v>
      </c>
      <c r="H117" s="24">
        <f t="shared" si="9"/>
        <v>1655</v>
      </c>
      <c r="I117" s="24">
        <f t="shared" si="9"/>
        <v>55</v>
      </c>
      <c r="J117" s="24">
        <f t="shared" si="9"/>
        <v>160</v>
      </c>
      <c r="K117" s="24">
        <f t="shared" si="9"/>
        <v>188</v>
      </c>
      <c r="L117" s="24">
        <f t="shared" si="9"/>
        <v>141</v>
      </c>
      <c r="M117" s="24">
        <f t="shared" si="9"/>
        <v>82</v>
      </c>
      <c r="N117" s="24">
        <f t="shared" si="9"/>
        <v>100</v>
      </c>
      <c r="O117" s="24">
        <f t="shared" si="9"/>
        <v>361</v>
      </c>
      <c r="P117" s="24">
        <f t="shared" si="9"/>
        <v>230</v>
      </c>
      <c r="Q117" s="24">
        <f t="shared" si="9"/>
        <v>790</v>
      </c>
      <c r="R117" s="24">
        <f t="shared" si="9"/>
        <v>2112</v>
      </c>
      <c r="S117" s="24">
        <f t="shared" si="9"/>
        <v>1153</v>
      </c>
      <c r="T117" s="24">
        <f t="shared" si="9"/>
        <v>2753</v>
      </c>
      <c r="U117" s="24">
        <f t="shared" si="9"/>
        <v>1788</v>
      </c>
      <c r="V117" s="24">
        <f t="shared" si="9"/>
        <v>832</v>
      </c>
      <c r="W117" s="24">
        <f t="shared" si="9"/>
        <v>1671</v>
      </c>
      <c r="X117" s="24">
        <f t="shared" si="9"/>
        <v>1104</v>
      </c>
      <c r="Y117" s="24">
        <f t="shared" si="9"/>
        <v>1422</v>
      </c>
      <c r="Z117" s="24">
        <f t="shared" si="9"/>
        <v>1226</v>
      </c>
      <c r="AA117" s="24">
        <f t="shared" si="9"/>
        <v>1923</v>
      </c>
      <c r="AB117" s="25">
        <f t="shared" si="9"/>
        <v>0</v>
      </c>
      <c r="AC117" s="25">
        <v>0</v>
      </c>
      <c r="AD117" s="26">
        <f t="shared" si="8"/>
        <v>20319</v>
      </c>
    </row>
    <row r="118" spans="2:32" x14ac:dyDescent="0.3">
      <c r="B118" s="21" t="s">
        <v>18</v>
      </c>
      <c r="C118" s="24">
        <f t="shared" si="7"/>
        <v>55</v>
      </c>
      <c r="D118" s="24">
        <f t="shared" si="9"/>
        <v>111</v>
      </c>
      <c r="E118" s="24">
        <f t="shared" si="9"/>
        <v>50</v>
      </c>
      <c r="F118" s="24">
        <f t="shared" si="9"/>
        <v>71</v>
      </c>
      <c r="G118" s="24">
        <f t="shared" si="9"/>
        <v>65</v>
      </c>
      <c r="H118" s="24">
        <f t="shared" si="9"/>
        <v>2378</v>
      </c>
      <c r="I118" s="24">
        <f t="shared" si="9"/>
        <v>39</v>
      </c>
      <c r="J118" s="24">
        <f t="shared" si="9"/>
        <v>97</v>
      </c>
      <c r="K118" s="24">
        <f t="shared" si="9"/>
        <v>86</v>
      </c>
      <c r="L118" s="24">
        <f t="shared" si="9"/>
        <v>96</v>
      </c>
      <c r="M118" s="24">
        <f t="shared" si="9"/>
        <v>84</v>
      </c>
      <c r="N118" s="24">
        <f t="shared" si="9"/>
        <v>46</v>
      </c>
      <c r="O118" s="24">
        <f t="shared" si="9"/>
        <v>1013</v>
      </c>
      <c r="P118" s="24">
        <f t="shared" si="9"/>
        <v>919</v>
      </c>
      <c r="Q118" s="24">
        <f t="shared" si="9"/>
        <v>180</v>
      </c>
      <c r="R118" s="24">
        <f t="shared" si="9"/>
        <v>110</v>
      </c>
      <c r="S118" s="24">
        <f t="shared" si="9"/>
        <v>177</v>
      </c>
      <c r="T118" s="24">
        <f t="shared" si="9"/>
        <v>856</v>
      </c>
      <c r="U118" s="24">
        <f t="shared" si="9"/>
        <v>436</v>
      </c>
      <c r="V118" s="24">
        <f t="shared" si="9"/>
        <v>250</v>
      </c>
      <c r="W118" s="24">
        <f t="shared" si="9"/>
        <v>463</v>
      </c>
      <c r="X118" s="24">
        <f t="shared" si="9"/>
        <v>300</v>
      </c>
      <c r="Y118" s="24">
        <f t="shared" si="9"/>
        <v>524</v>
      </c>
      <c r="Z118" s="24">
        <f t="shared" si="9"/>
        <v>586</v>
      </c>
      <c r="AA118" s="24">
        <f t="shared" si="9"/>
        <v>512</v>
      </c>
      <c r="AB118" s="25">
        <f t="shared" si="9"/>
        <v>0</v>
      </c>
      <c r="AC118" s="25">
        <v>0</v>
      </c>
      <c r="AD118" s="26">
        <f t="shared" si="8"/>
        <v>9504</v>
      </c>
    </row>
    <row r="119" spans="2:32" x14ac:dyDescent="0.3">
      <c r="B119" s="21" t="s">
        <v>19</v>
      </c>
      <c r="C119" s="24">
        <f t="shared" si="7"/>
        <v>177</v>
      </c>
      <c r="D119" s="24">
        <f t="shared" si="9"/>
        <v>254</v>
      </c>
      <c r="E119" s="24">
        <f t="shared" si="9"/>
        <v>197</v>
      </c>
      <c r="F119" s="24">
        <f t="shared" si="9"/>
        <v>101</v>
      </c>
      <c r="G119" s="24">
        <f t="shared" si="9"/>
        <v>411</v>
      </c>
      <c r="H119" s="24">
        <f t="shared" si="9"/>
        <v>13500</v>
      </c>
      <c r="I119" s="24">
        <f t="shared" si="9"/>
        <v>266</v>
      </c>
      <c r="J119" s="24">
        <f t="shared" si="9"/>
        <v>489</v>
      </c>
      <c r="K119" s="24">
        <f t="shared" si="9"/>
        <v>350</v>
      </c>
      <c r="L119" s="24">
        <f t="shared" si="9"/>
        <v>315</v>
      </c>
      <c r="M119" s="24">
        <f t="shared" si="9"/>
        <v>278</v>
      </c>
      <c r="N119" s="24">
        <f t="shared" si="9"/>
        <v>292</v>
      </c>
      <c r="O119" s="24">
        <f t="shared" si="9"/>
        <v>4839</v>
      </c>
      <c r="P119" s="24">
        <f t="shared" si="9"/>
        <v>2900</v>
      </c>
      <c r="Q119" s="24">
        <f t="shared" si="9"/>
        <v>99</v>
      </c>
      <c r="R119" s="24">
        <f t="shared" si="9"/>
        <v>604</v>
      </c>
      <c r="S119" s="24">
        <f t="shared" si="9"/>
        <v>876</v>
      </c>
      <c r="T119" s="24">
        <f t="shared" si="9"/>
        <v>3255</v>
      </c>
      <c r="U119" s="24">
        <f t="shared" si="9"/>
        <v>1545</v>
      </c>
      <c r="V119" s="24">
        <f t="shared" si="9"/>
        <v>1305</v>
      </c>
      <c r="W119" s="24">
        <f t="shared" si="9"/>
        <v>2587</v>
      </c>
      <c r="X119" s="24">
        <f t="shared" si="9"/>
        <v>1261</v>
      </c>
      <c r="Y119" s="24">
        <f t="shared" si="9"/>
        <v>2369</v>
      </c>
      <c r="Z119" s="24">
        <f t="shared" si="9"/>
        <v>2753</v>
      </c>
      <c r="AA119" s="24">
        <f t="shared" si="9"/>
        <v>2955</v>
      </c>
      <c r="AB119" s="25">
        <f t="shared" si="9"/>
        <v>0</v>
      </c>
      <c r="AC119" s="25">
        <v>0</v>
      </c>
      <c r="AD119" s="26">
        <f t="shared" si="8"/>
        <v>43978</v>
      </c>
    </row>
    <row r="120" spans="2:32" x14ac:dyDescent="0.3">
      <c r="B120" s="21" t="s">
        <v>65</v>
      </c>
      <c r="C120" s="24">
        <f t="shared" si="7"/>
        <v>133</v>
      </c>
      <c r="D120" s="24">
        <f t="shared" si="9"/>
        <v>194</v>
      </c>
      <c r="E120" s="24">
        <f t="shared" si="9"/>
        <v>123</v>
      </c>
      <c r="F120" s="24">
        <f t="shared" si="9"/>
        <v>136</v>
      </c>
      <c r="G120" s="24">
        <f t="shared" si="9"/>
        <v>153</v>
      </c>
      <c r="H120" s="24">
        <f t="shared" si="9"/>
        <v>6256</v>
      </c>
      <c r="I120" s="24">
        <f t="shared" si="9"/>
        <v>88</v>
      </c>
      <c r="J120" s="24">
        <f t="shared" si="9"/>
        <v>133</v>
      </c>
      <c r="K120" s="24">
        <f t="shared" si="9"/>
        <v>181</v>
      </c>
      <c r="L120" s="24">
        <f t="shared" si="9"/>
        <v>191</v>
      </c>
      <c r="M120" s="24">
        <f t="shared" si="9"/>
        <v>89</v>
      </c>
      <c r="N120" s="24">
        <f t="shared" si="9"/>
        <v>129</v>
      </c>
      <c r="O120" s="24">
        <f t="shared" si="9"/>
        <v>1270</v>
      </c>
      <c r="P120" s="24">
        <f t="shared" si="9"/>
        <v>1337</v>
      </c>
      <c r="Q120" s="24">
        <f t="shared" si="9"/>
        <v>173</v>
      </c>
      <c r="R120" s="24">
        <f t="shared" si="9"/>
        <v>691</v>
      </c>
      <c r="S120" s="24">
        <f t="shared" si="9"/>
        <v>197</v>
      </c>
      <c r="T120" s="24">
        <f t="shared" si="9"/>
        <v>816</v>
      </c>
      <c r="U120" s="24">
        <f t="shared" si="9"/>
        <v>620</v>
      </c>
      <c r="V120" s="24">
        <f t="shared" si="9"/>
        <v>285</v>
      </c>
      <c r="W120" s="24">
        <f t="shared" si="9"/>
        <v>1121</v>
      </c>
      <c r="X120" s="24">
        <f t="shared" si="9"/>
        <v>638</v>
      </c>
      <c r="Y120" s="24">
        <f t="shared" si="9"/>
        <v>1135</v>
      </c>
      <c r="Z120" s="24">
        <f t="shared" si="9"/>
        <v>1257</v>
      </c>
      <c r="AA120" s="24">
        <f t="shared" si="9"/>
        <v>1180</v>
      </c>
      <c r="AB120" s="24">
        <f t="shared" si="9"/>
        <v>0</v>
      </c>
      <c r="AC120" s="25">
        <v>0</v>
      </c>
      <c r="AD120" s="26">
        <f t="shared" si="8"/>
        <v>18526</v>
      </c>
    </row>
    <row r="121" spans="2:32" ht="20.399999999999999" x14ac:dyDescent="0.3">
      <c r="B121" s="21" t="s">
        <v>21</v>
      </c>
      <c r="C121" s="24">
        <f t="shared" si="7"/>
        <v>174</v>
      </c>
      <c r="D121" s="24">
        <f t="shared" si="9"/>
        <v>236</v>
      </c>
      <c r="E121" s="24">
        <f t="shared" si="9"/>
        <v>65</v>
      </c>
      <c r="F121" s="24">
        <f t="shared" si="9"/>
        <v>125</v>
      </c>
      <c r="G121" s="24">
        <f t="shared" si="9"/>
        <v>300</v>
      </c>
      <c r="H121" s="24">
        <f t="shared" si="9"/>
        <v>21993</v>
      </c>
      <c r="I121" s="24">
        <f t="shared" si="9"/>
        <v>215</v>
      </c>
      <c r="J121" s="24">
        <f t="shared" si="9"/>
        <v>216</v>
      </c>
      <c r="K121" s="24">
        <f t="shared" si="9"/>
        <v>445</v>
      </c>
      <c r="L121" s="24">
        <f t="shared" si="9"/>
        <v>486</v>
      </c>
      <c r="M121" s="24">
        <f t="shared" si="9"/>
        <v>206</v>
      </c>
      <c r="N121" s="24">
        <f t="shared" si="9"/>
        <v>223</v>
      </c>
      <c r="O121" s="24">
        <f t="shared" si="9"/>
        <v>6832</v>
      </c>
      <c r="P121" s="24">
        <f t="shared" si="9"/>
        <v>3636</v>
      </c>
      <c r="Q121" s="24">
        <f t="shared" si="9"/>
        <v>744</v>
      </c>
      <c r="R121" s="24">
        <f t="shared" si="9"/>
        <v>2506</v>
      </c>
      <c r="S121" s="24">
        <f t="shared" si="9"/>
        <v>749</v>
      </c>
      <c r="T121" s="24">
        <f t="shared" si="9"/>
        <v>638</v>
      </c>
      <c r="U121" s="24">
        <f t="shared" si="9"/>
        <v>1162</v>
      </c>
      <c r="V121" s="24">
        <f t="shared" si="9"/>
        <v>674</v>
      </c>
      <c r="W121" s="24">
        <f t="shared" si="9"/>
        <v>1843</v>
      </c>
      <c r="X121" s="24">
        <f t="shared" si="9"/>
        <v>1256</v>
      </c>
      <c r="Y121" s="24">
        <f t="shared" si="9"/>
        <v>1726</v>
      </c>
      <c r="Z121" s="24">
        <f t="shared" si="9"/>
        <v>1844</v>
      </c>
      <c r="AA121" s="24">
        <f t="shared" si="9"/>
        <v>2476</v>
      </c>
      <c r="AB121" s="25">
        <f t="shared" si="9"/>
        <v>0</v>
      </c>
      <c r="AC121" s="25">
        <v>0</v>
      </c>
      <c r="AD121" s="26">
        <f t="shared" si="8"/>
        <v>50770</v>
      </c>
    </row>
    <row r="122" spans="2:32" x14ac:dyDescent="0.3">
      <c r="B122" s="21" t="s">
        <v>66</v>
      </c>
      <c r="C122" s="24">
        <f t="shared" si="7"/>
        <v>83</v>
      </c>
      <c r="D122" s="24">
        <f t="shared" si="9"/>
        <v>101</v>
      </c>
      <c r="E122" s="24">
        <f t="shared" si="9"/>
        <v>73</v>
      </c>
      <c r="F122" s="24">
        <f t="shared" si="9"/>
        <v>87</v>
      </c>
      <c r="G122" s="24">
        <f t="shared" si="9"/>
        <v>152</v>
      </c>
      <c r="H122" s="24">
        <f t="shared" si="9"/>
        <v>17125</v>
      </c>
      <c r="I122" s="24">
        <f t="shared" si="9"/>
        <v>270</v>
      </c>
      <c r="J122" s="24">
        <f t="shared" si="9"/>
        <v>350</v>
      </c>
      <c r="K122" s="24">
        <f t="shared" si="9"/>
        <v>186</v>
      </c>
      <c r="L122" s="24">
        <f t="shared" si="9"/>
        <v>289</v>
      </c>
      <c r="M122" s="24">
        <f t="shared" si="9"/>
        <v>143</v>
      </c>
      <c r="N122" s="24">
        <f t="shared" si="9"/>
        <v>343</v>
      </c>
      <c r="O122" s="24">
        <f t="shared" si="9"/>
        <v>5614</v>
      </c>
      <c r="P122" s="24">
        <f t="shared" si="9"/>
        <v>2841</v>
      </c>
      <c r="Q122" s="24">
        <f t="shared" si="9"/>
        <v>392</v>
      </c>
      <c r="R122" s="24">
        <f t="shared" si="9"/>
        <v>1189</v>
      </c>
      <c r="S122" s="24">
        <f t="shared" si="9"/>
        <v>654</v>
      </c>
      <c r="T122" s="24">
        <f t="shared" si="9"/>
        <v>1224</v>
      </c>
      <c r="U122" s="24">
        <f t="shared" si="9"/>
        <v>410</v>
      </c>
      <c r="V122" s="24">
        <f t="shared" si="9"/>
        <v>356</v>
      </c>
      <c r="W122" s="24">
        <f t="shared" si="9"/>
        <v>1032</v>
      </c>
      <c r="X122" s="24">
        <f t="shared" si="9"/>
        <v>541</v>
      </c>
      <c r="Y122" s="24">
        <f t="shared" si="9"/>
        <v>866</v>
      </c>
      <c r="Z122" s="24">
        <f t="shared" si="9"/>
        <v>1290</v>
      </c>
      <c r="AA122" s="24">
        <f t="shared" si="9"/>
        <v>1714</v>
      </c>
      <c r="AB122" s="25">
        <f t="shared" si="9"/>
        <v>0</v>
      </c>
      <c r="AC122" s="25">
        <v>0</v>
      </c>
      <c r="AD122" s="26">
        <f t="shared" si="8"/>
        <v>37325</v>
      </c>
    </row>
    <row r="123" spans="2:32" x14ac:dyDescent="0.3">
      <c r="B123" s="21" t="s">
        <v>22</v>
      </c>
      <c r="C123" s="24">
        <f t="shared" si="7"/>
        <v>73</v>
      </c>
      <c r="D123" s="24">
        <f t="shared" si="9"/>
        <v>106</v>
      </c>
      <c r="E123" s="24">
        <f t="shared" si="9"/>
        <v>103</v>
      </c>
      <c r="F123" s="24">
        <f t="shared" si="9"/>
        <v>98</v>
      </c>
      <c r="G123" s="24">
        <f t="shared" si="9"/>
        <v>84</v>
      </c>
      <c r="H123" s="24">
        <f t="shared" si="9"/>
        <v>9277</v>
      </c>
      <c r="I123" s="24">
        <f t="shared" si="9"/>
        <v>147</v>
      </c>
      <c r="J123" s="24">
        <f t="shared" si="9"/>
        <v>293</v>
      </c>
      <c r="K123" s="24">
        <f t="shared" si="9"/>
        <v>199</v>
      </c>
      <c r="L123" s="24">
        <f t="shared" si="9"/>
        <v>125</v>
      </c>
      <c r="M123" s="24">
        <f t="shared" si="9"/>
        <v>186</v>
      </c>
      <c r="N123" s="24">
        <f t="shared" si="9"/>
        <v>171</v>
      </c>
      <c r="O123" s="24">
        <f t="shared" si="9"/>
        <v>2280</v>
      </c>
      <c r="P123" s="24">
        <f t="shared" si="9"/>
        <v>1308</v>
      </c>
      <c r="Q123" s="24">
        <f t="shared" si="9"/>
        <v>245</v>
      </c>
      <c r="R123" s="24">
        <f t="shared" si="9"/>
        <v>1170</v>
      </c>
      <c r="S123" s="24">
        <f t="shared" si="9"/>
        <v>260</v>
      </c>
      <c r="T123" s="24">
        <f t="shared" si="9"/>
        <v>514</v>
      </c>
      <c r="U123" s="24">
        <f t="shared" si="9"/>
        <v>337</v>
      </c>
      <c r="V123" s="24">
        <f t="shared" si="9"/>
        <v>225</v>
      </c>
      <c r="W123" s="24">
        <f t="shared" si="9"/>
        <v>881</v>
      </c>
      <c r="X123" s="24">
        <f t="shared" si="9"/>
        <v>494</v>
      </c>
      <c r="Y123" s="24">
        <f t="shared" si="9"/>
        <v>1350</v>
      </c>
      <c r="Z123" s="24">
        <f t="shared" si="9"/>
        <v>1468</v>
      </c>
      <c r="AA123" s="24">
        <f t="shared" si="9"/>
        <v>878</v>
      </c>
      <c r="AB123" s="25">
        <f t="shared" si="9"/>
        <v>0</v>
      </c>
      <c r="AC123" s="25">
        <v>0</v>
      </c>
      <c r="AD123" s="26">
        <f t="shared" si="8"/>
        <v>22272</v>
      </c>
    </row>
    <row r="124" spans="2:32" x14ac:dyDescent="0.3">
      <c r="B124" s="21" t="s">
        <v>23</v>
      </c>
      <c r="C124" s="24">
        <f t="shared" si="7"/>
        <v>80</v>
      </c>
      <c r="D124" s="24">
        <f t="shared" si="9"/>
        <v>126</v>
      </c>
      <c r="E124" s="24">
        <f t="shared" si="9"/>
        <v>103</v>
      </c>
      <c r="F124" s="24">
        <f t="shared" si="9"/>
        <v>96</v>
      </c>
      <c r="G124" s="24">
        <f t="shared" si="9"/>
        <v>121</v>
      </c>
      <c r="H124" s="24">
        <f t="shared" si="9"/>
        <v>22832</v>
      </c>
      <c r="I124" s="24">
        <f t="shared" si="9"/>
        <v>202</v>
      </c>
      <c r="J124" s="24">
        <f t="shared" si="9"/>
        <v>374</v>
      </c>
      <c r="K124" s="24">
        <f t="shared" si="9"/>
        <v>398</v>
      </c>
      <c r="L124" s="24">
        <f t="shared" si="9"/>
        <v>258</v>
      </c>
      <c r="M124" s="24">
        <f t="shared" si="9"/>
        <v>199</v>
      </c>
      <c r="N124" s="24">
        <f t="shared" ref="D124:AB130" si="10">+N27+N59+N91</f>
        <v>265</v>
      </c>
      <c r="O124" s="24">
        <f t="shared" si="10"/>
        <v>5591</v>
      </c>
      <c r="P124" s="24">
        <f t="shared" si="10"/>
        <v>2423</v>
      </c>
      <c r="Q124" s="24">
        <f t="shared" si="10"/>
        <v>515</v>
      </c>
      <c r="R124" s="24">
        <f t="shared" si="10"/>
        <v>2266</v>
      </c>
      <c r="S124" s="24">
        <f t="shared" si="10"/>
        <v>1061</v>
      </c>
      <c r="T124" s="24">
        <f t="shared" si="10"/>
        <v>1707</v>
      </c>
      <c r="U124" s="24">
        <f t="shared" si="10"/>
        <v>1067</v>
      </c>
      <c r="V124" s="24">
        <f t="shared" si="10"/>
        <v>1182</v>
      </c>
      <c r="W124" s="24">
        <f t="shared" si="10"/>
        <v>764</v>
      </c>
      <c r="X124" s="24">
        <f t="shared" si="10"/>
        <v>291</v>
      </c>
      <c r="Y124" s="24">
        <f t="shared" si="10"/>
        <v>1312</v>
      </c>
      <c r="Z124" s="24">
        <f t="shared" si="10"/>
        <v>2102</v>
      </c>
      <c r="AA124" s="24">
        <f t="shared" si="10"/>
        <v>2217</v>
      </c>
      <c r="AB124" s="25">
        <f t="shared" si="10"/>
        <v>0</v>
      </c>
      <c r="AC124" s="25">
        <v>0</v>
      </c>
      <c r="AD124" s="26">
        <f t="shared" si="8"/>
        <v>47552</v>
      </c>
    </row>
    <row r="125" spans="2:32" x14ac:dyDescent="0.3">
      <c r="B125" s="21" t="s">
        <v>24</v>
      </c>
      <c r="C125" s="24">
        <f t="shared" si="7"/>
        <v>73</v>
      </c>
      <c r="D125" s="24">
        <f t="shared" si="10"/>
        <v>52</v>
      </c>
      <c r="E125" s="24">
        <f t="shared" si="10"/>
        <v>27</v>
      </c>
      <c r="F125" s="24">
        <f t="shared" si="10"/>
        <v>49</v>
      </c>
      <c r="G125" s="24">
        <f t="shared" si="10"/>
        <v>101</v>
      </c>
      <c r="H125" s="24">
        <f t="shared" si="10"/>
        <v>13015</v>
      </c>
      <c r="I125" s="24">
        <f t="shared" si="10"/>
        <v>133</v>
      </c>
      <c r="J125" s="24">
        <f t="shared" si="10"/>
        <v>286</v>
      </c>
      <c r="K125" s="24">
        <f t="shared" si="10"/>
        <v>94</v>
      </c>
      <c r="L125" s="24">
        <f t="shared" si="10"/>
        <v>145</v>
      </c>
      <c r="M125" s="24">
        <f t="shared" si="10"/>
        <v>79</v>
      </c>
      <c r="N125" s="24">
        <f t="shared" si="10"/>
        <v>56</v>
      </c>
      <c r="O125" s="24">
        <f t="shared" si="10"/>
        <v>3315</v>
      </c>
      <c r="P125" s="24">
        <f t="shared" si="10"/>
        <v>1639</v>
      </c>
      <c r="Q125" s="24">
        <f t="shared" si="10"/>
        <v>299</v>
      </c>
      <c r="R125" s="24">
        <f t="shared" si="10"/>
        <v>1138</v>
      </c>
      <c r="S125" s="24">
        <f t="shared" si="10"/>
        <v>641</v>
      </c>
      <c r="T125" s="24">
        <f t="shared" si="10"/>
        <v>1196</v>
      </c>
      <c r="U125" s="24">
        <f t="shared" si="10"/>
        <v>514</v>
      </c>
      <c r="V125" s="24">
        <f t="shared" si="10"/>
        <v>652</v>
      </c>
      <c r="W125" s="24">
        <f t="shared" si="10"/>
        <v>251</v>
      </c>
      <c r="X125" s="24">
        <f t="shared" si="10"/>
        <v>371</v>
      </c>
      <c r="Y125" s="24">
        <f t="shared" si="10"/>
        <v>430</v>
      </c>
      <c r="Z125" s="24">
        <f t="shared" si="10"/>
        <v>1182</v>
      </c>
      <c r="AA125" s="24">
        <f t="shared" si="10"/>
        <v>1310</v>
      </c>
      <c r="AB125" s="25">
        <f t="shared" si="10"/>
        <v>0</v>
      </c>
      <c r="AC125" s="25">
        <v>0</v>
      </c>
      <c r="AD125" s="26">
        <f t="shared" si="8"/>
        <v>27048</v>
      </c>
    </row>
    <row r="126" spans="2:32" x14ac:dyDescent="0.3">
      <c r="B126" s="21" t="s">
        <v>25</v>
      </c>
      <c r="C126" s="24">
        <f t="shared" si="7"/>
        <v>65</v>
      </c>
      <c r="D126" s="24">
        <f t="shared" si="10"/>
        <v>80</v>
      </c>
      <c r="E126" s="24">
        <f t="shared" si="10"/>
        <v>42</v>
      </c>
      <c r="F126" s="24">
        <f t="shared" si="10"/>
        <v>73</v>
      </c>
      <c r="G126" s="24">
        <f t="shared" si="10"/>
        <v>178</v>
      </c>
      <c r="H126" s="24">
        <f t="shared" si="10"/>
        <v>21816</v>
      </c>
      <c r="I126" s="24">
        <f t="shared" si="10"/>
        <v>249</v>
      </c>
      <c r="J126" s="24">
        <f t="shared" si="10"/>
        <v>533</v>
      </c>
      <c r="K126" s="24">
        <f t="shared" si="10"/>
        <v>190</v>
      </c>
      <c r="L126" s="24">
        <f t="shared" si="10"/>
        <v>312</v>
      </c>
      <c r="M126" s="24">
        <f t="shared" si="10"/>
        <v>130</v>
      </c>
      <c r="N126" s="24">
        <f t="shared" si="10"/>
        <v>247</v>
      </c>
      <c r="O126" s="24">
        <f t="shared" si="10"/>
        <v>5269</v>
      </c>
      <c r="P126" s="24">
        <f t="shared" si="10"/>
        <v>2242</v>
      </c>
      <c r="Q126" s="24">
        <f t="shared" si="10"/>
        <v>554</v>
      </c>
      <c r="R126" s="24">
        <f t="shared" si="10"/>
        <v>2357</v>
      </c>
      <c r="S126" s="24">
        <f t="shared" si="10"/>
        <v>1076</v>
      </c>
      <c r="T126" s="24">
        <f t="shared" si="10"/>
        <v>1735</v>
      </c>
      <c r="U126" s="24">
        <f t="shared" si="10"/>
        <v>862</v>
      </c>
      <c r="V126" s="24">
        <f t="shared" si="10"/>
        <v>1501</v>
      </c>
      <c r="W126" s="24">
        <f t="shared" si="10"/>
        <v>1536</v>
      </c>
      <c r="X126" s="24">
        <f t="shared" si="10"/>
        <v>463</v>
      </c>
      <c r="Y126" s="24">
        <f t="shared" si="10"/>
        <v>700</v>
      </c>
      <c r="Z126" s="24">
        <f t="shared" si="10"/>
        <v>1484</v>
      </c>
      <c r="AA126" s="24">
        <f t="shared" si="10"/>
        <v>1739</v>
      </c>
      <c r="AB126" s="25">
        <f t="shared" si="10"/>
        <v>0</v>
      </c>
      <c r="AC126" s="25">
        <v>0</v>
      </c>
      <c r="AD126" s="26">
        <f t="shared" si="8"/>
        <v>45433</v>
      </c>
      <c r="AF126" s="9"/>
    </row>
    <row r="127" spans="2:32" ht="20.399999999999999" x14ac:dyDescent="0.3">
      <c r="B127" s="21" t="s">
        <v>67</v>
      </c>
      <c r="C127" s="24">
        <f t="shared" si="7"/>
        <v>79</v>
      </c>
      <c r="D127" s="24">
        <f t="shared" si="10"/>
        <v>58</v>
      </c>
      <c r="E127" s="24">
        <f t="shared" si="10"/>
        <v>56</v>
      </c>
      <c r="F127" s="24">
        <f t="shared" si="10"/>
        <v>53</v>
      </c>
      <c r="G127" s="24">
        <f t="shared" si="10"/>
        <v>176</v>
      </c>
      <c r="H127" s="24">
        <f t="shared" si="10"/>
        <v>17847</v>
      </c>
      <c r="I127" s="24">
        <f t="shared" si="10"/>
        <v>187</v>
      </c>
      <c r="J127" s="24">
        <f t="shared" si="10"/>
        <v>406</v>
      </c>
      <c r="K127" s="24">
        <f t="shared" si="10"/>
        <v>187</v>
      </c>
      <c r="L127" s="24">
        <f t="shared" si="10"/>
        <v>364</v>
      </c>
      <c r="M127" s="24">
        <f t="shared" si="10"/>
        <v>160</v>
      </c>
      <c r="N127" s="24">
        <f t="shared" si="10"/>
        <v>171</v>
      </c>
      <c r="O127" s="24">
        <f t="shared" si="10"/>
        <v>3934</v>
      </c>
      <c r="P127" s="24">
        <f t="shared" si="10"/>
        <v>1671</v>
      </c>
      <c r="Q127" s="24">
        <f t="shared" si="10"/>
        <v>621</v>
      </c>
      <c r="R127" s="24">
        <f t="shared" si="10"/>
        <v>2414</v>
      </c>
      <c r="S127" s="24">
        <f t="shared" si="10"/>
        <v>1202</v>
      </c>
      <c r="T127" s="24">
        <f t="shared" si="10"/>
        <v>1875</v>
      </c>
      <c r="U127" s="24">
        <f t="shared" si="10"/>
        <v>1103</v>
      </c>
      <c r="V127" s="24">
        <f t="shared" si="10"/>
        <v>1664</v>
      </c>
      <c r="W127" s="24">
        <f t="shared" si="10"/>
        <v>2602</v>
      </c>
      <c r="X127" s="24">
        <f t="shared" si="10"/>
        <v>1516</v>
      </c>
      <c r="Y127" s="24">
        <f t="shared" si="10"/>
        <v>2028</v>
      </c>
      <c r="Z127" s="24">
        <f t="shared" si="10"/>
        <v>676</v>
      </c>
      <c r="AA127" s="24">
        <f t="shared" si="10"/>
        <v>924</v>
      </c>
      <c r="AB127" s="25">
        <f t="shared" si="10"/>
        <v>0</v>
      </c>
      <c r="AC127" s="25">
        <v>0</v>
      </c>
      <c r="AD127" s="26">
        <f t="shared" si="8"/>
        <v>41974</v>
      </c>
    </row>
    <row r="128" spans="2:32" ht="20.399999999999999" x14ac:dyDescent="0.3">
      <c r="B128" s="21" t="s">
        <v>57</v>
      </c>
      <c r="C128" s="24">
        <f t="shared" si="7"/>
        <v>124</v>
      </c>
      <c r="D128" s="24">
        <f t="shared" si="10"/>
        <v>128</v>
      </c>
      <c r="E128" s="24">
        <f t="shared" si="10"/>
        <v>165</v>
      </c>
      <c r="F128" s="24">
        <f t="shared" si="10"/>
        <v>74</v>
      </c>
      <c r="G128" s="24">
        <f t="shared" si="10"/>
        <v>282</v>
      </c>
      <c r="H128" s="24">
        <f t="shared" si="10"/>
        <v>29011</v>
      </c>
      <c r="I128" s="24">
        <f t="shared" si="10"/>
        <v>200</v>
      </c>
      <c r="J128" s="24">
        <f t="shared" si="10"/>
        <v>522</v>
      </c>
      <c r="K128" s="24">
        <f t="shared" si="10"/>
        <v>441</v>
      </c>
      <c r="L128" s="24">
        <f t="shared" si="10"/>
        <v>467</v>
      </c>
      <c r="M128" s="24">
        <f t="shared" si="10"/>
        <v>282</v>
      </c>
      <c r="N128" s="24">
        <f t="shared" si="10"/>
        <v>373</v>
      </c>
      <c r="O128" s="24">
        <f t="shared" si="10"/>
        <v>6410</v>
      </c>
      <c r="P128" s="24">
        <f t="shared" si="10"/>
        <v>2512</v>
      </c>
      <c r="Q128" s="24">
        <f t="shared" si="10"/>
        <v>548</v>
      </c>
      <c r="R128" s="24">
        <f t="shared" si="10"/>
        <v>2508</v>
      </c>
      <c r="S128" s="24">
        <f t="shared" si="10"/>
        <v>1120</v>
      </c>
      <c r="T128" s="24">
        <f t="shared" si="10"/>
        <v>2014</v>
      </c>
      <c r="U128" s="24">
        <f t="shared" si="10"/>
        <v>1334</v>
      </c>
      <c r="V128" s="24">
        <f t="shared" si="10"/>
        <v>866</v>
      </c>
      <c r="W128" s="24">
        <f t="shared" si="10"/>
        <v>2232</v>
      </c>
      <c r="X128" s="24">
        <f t="shared" si="10"/>
        <v>1459</v>
      </c>
      <c r="Y128" s="24">
        <f t="shared" si="10"/>
        <v>1962</v>
      </c>
      <c r="Z128" s="24">
        <f t="shared" si="10"/>
        <v>1583</v>
      </c>
      <c r="AA128" s="24">
        <f t="shared" si="10"/>
        <v>465</v>
      </c>
      <c r="AB128" s="25">
        <f t="shared" si="10"/>
        <v>0</v>
      </c>
      <c r="AC128" s="25">
        <v>0</v>
      </c>
      <c r="AD128" s="26">
        <f t="shared" si="8"/>
        <v>57082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11990</v>
      </c>
      <c r="D131" s="27">
        <f t="shared" ref="D131:AC131" si="11">SUM(D104:D130)</f>
        <v>7345</v>
      </c>
      <c r="E131" s="27">
        <f t="shared" si="11"/>
        <v>6676</v>
      </c>
      <c r="F131" s="27">
        <f t="shared" si="11"/>
        <v>5055</v>
      </c>
      <c r="G131" s="27">
        <f t="shared" si="11"/>
        <v>8370</v>
      </c>
      <c r="H131" s="27">
        <f t="shared" si="11"/>
        <v>210654</v>
      </c>
      <c r="I131" s="27">
        <f t="shared" si="11"/>
        <v>5322</v>
      </c>
      <c r="J131" s="27">
        <f t="shared" si="11"/>
        <v>8766</v>
      </c>
      <c r="K131" s="27">
        <f t="shared" si="11"/>
        <v>7878</v>
      </c>
      <c r="L131" s="27">
        <f t="shared" si="11"/>
        <v>8174</v>
      </c>
      <c r="M131" s="27">
        <f t="shared" si="11"/>
        <v>5232</v>
      </c>
      <c r="N131" s="27">
        <f t="shared" si="11"/>
        <v>6914</v>
      </c>
      <c r="O131" s="27">
        <f t="shared" si="11"/>
        <v>52885</v>
      </c>
      <c r="P131" s="27">
        <f t="shared" si="11"/>
        <v>27430</v>
      </c>
      <c r="Q131" s="27">
        <f t="shared" si="11"/>
        <v>8860</v>
      </c>
      <c r="R131" s="27">
        <f t="shared" si="11"/>
        <v>36579</v>
      </c>
      <c r="S131" s="27">
        <f t="shared" si="11"/>
        <v>15962</v>
      </c>
      <c r="T131" s="27">
        <f t="shared" si="11"/>
        <v>44990</v>
      </c>
      <c r="U131" s="27">
        <f t="shared" si="11"/>
        <v>30899</v>
      </c>
      <c r="V131" s="27">
        <f t="shared" si="11"/>
        <v>21369</v>
      </c>
      <c r="W131" s="27">
        <f t="shared" si="11"/>
        <v>44533</v>
      </c>
      <c r="X131" s="27">
        <f t="shared" si="11"/>
        <v>25249</v>
      </c>
      <c r="Y131" s="27">
        <f t="shared" si="11"/>
        <v>40545</v>
      </c>
      <c r="Z131" s="27">
        <f t="shared" si="11"/>
        <v>38068</v>
      </c>
      <c r="AA131" s="27">
        <f t="shared" si="11"/>
        <v>44873</v>
      </c>
      <c r="AB131" s="27">
        <f t="shared" si="11"/>
        <v>0</v>
      </c>
      <c r="AC131" s="27">
        <f t="shared" si="11"/>
        <v>0</v>
      </c>
      <c r="AD131" s="27">
        <f>SUM(AD104:AD129)</f>
        <v>724618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4136</v>
      </c>
      <c r="D134" s="28">
        <f>C134/$AD$131</f>
        <v>5.7078350247992734E-3</v>
      </c>
    </row>
    <row r="135" spans="2:32" x14ac:dyDescent="0.3">
      <c r="B135" s="16" t="s">
        <v>91</v>
      </c>
      <c r="C135" s="18">
        <f>SUM(O116:AC116)+SUM(O117:O130)</f>
        <v>77729</v>
      </c>
      <c r="D135" s="29">
        <f>C135/$AD$131</f>
        <v>0.1072689334242318</v>
      </c>
      <c r="AD135" s="9"/>
    </row>
    <row r="136" spans="2:32" x14ac:dyDescent="0.3">
      <c r="B136" s="16" t="s">
        <v>69</v>
      </c>
      <c r="C136" s="18">
        <f>SUM(O109:AB109)+SUM(H116:H129)</f>
        <v>334461</v>
      </c>
      <c r="D136" s="29">
        <f>C136/$AD$131</f>
        <v>0.46156871620633216</v>
      </c>
    </row>
    <row r="137" spans="2:32" x14ac:dyDescent="0.3">
      <c r="B137" s="16" t="s">
        <v>96</v>
      </c>
      <c r="C137" s="18">
        <f>SUM(Q117:AC117)+SUM(P117:P130)</f>
        <v>40432</v>
      </c>
      <c r="D137" s="29">
        <f>C137/$AD$131</f>
        <v>5.5797675464865623E-2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15952</v>
      </c>
      <c r="D139" s="29">
        <f>C139/$AD$131</f>
        <v>2.2014357909960834E-2</v>
      </c>
    </row>
    <row r="140" spans="2:32" x14ac:dyDescent="0.3">
      <c r="B140" s="16" t="s">
        <v>93</v>
      </c>
      <c r="C140" s="18">
        <f>SUM(C104:N115)</f>
        <v>88550</v>
      </c>
      <c r="D140" s="29">
        <f>C140/$AD$131</f>
        <v>0.12220231901498445</v>
      </c>
    </row>
    <row r="141" spans="2:32" x14ac:dyDescent="0.3">
      <c r="B141" s="16" t="s">
        <v>94</v>
      </c>
      <c r="C141" s="18">
        <f>SUM(O116:AC130)+SUM(H116:H130)+SUM(O109:AC109)</f>
        <v>587037</v>
      </c>
      <c r="D141" s="29">
        <f>C141/$AD$131</f>
        <v>0.81013306321399692</v>
      </c>
    </row>
    <row r="142" spans="2:32" x14ac:dyDescent="0.3">
      <c r="B142" s="16" t="s">
        <v>95</v>
      </c>
      <c r="C142" s="18">
        <f>AD131-C140-C141</f>
        <v>49031</v>
      </c>
      <c r="D142" s="29">
        <f>C142/$AD$131</f>
        <v>6.7664617771018662E-2</v>
      </c>
    </row>
    <row r="143" spans="2:32" x14ac:dyDescent="0.3">
      <c r="B143" s="16" t="s">
        <v>97</v>
      </c>
      <c r="C143" s="18">
        <f>AD131</f>
        <v>724618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06F3-E925-4E64-8E6D-5745B8F7EE27}">
  <sheetPr codeName="Hoja19"/>
  <dimension ref="A2:BG143"/>
  <sheetViews>
    <sheetView topLeftCell="A109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111</v>
      </c>
      <c r="D3" s="3"/>
      <c r="G3" s="2" t="s">
        <v>112</v>
      </c>
    </row>
    <row r="4" spans="1:59" x14ac:dyDescent="0.3">
      <c r="D4" s="3"/>
    </row>
    <row r="5" spans="1:59" x14ac:dyDescent="0.3">
      <c r="B5" s="4" t="s">
        <v>113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111</v>
      </c>
      <c r="D7" s="32">
        <v>116</v>
      </c>
      <c r="E7" s="32">
        <v>246</v>
      </c>
      <c r="F7" s="32">
        <v>323</v>
      </c>
      <c r="G7" s="32">
        <v>395</v>
      </c>
      <c r="H7" s="32">
        <v>4451</v>
      </c>
      <c r="I7" s="32">
        <v>436</v>
      </c>
      <c r="J7" s="32">
        <v>486</v>
      </c>
      <c r="K7" s="32">
        <v>477</v>
      </c>
      <c r="L7" s="32">
        <v>471</v>
      </c>
      <c r="M7" s="32">
        <v>414</v>
      </c>
      <c r="N7" s="32">
        <v>508</v>
      </c>
      <c r="O7" s="32">
        <v>334</v>
      </c>
      <c r="P7" s="32">
        <v>188</v>
      </c>
      <c r="Q7" s="32">
        <v>59</v>
      </c>
      <c r="R7" s="32">
        <v>191</v>
      </c>
      <c r="S7" s="32">
        <v>234</v>
      </c>
      <c r="T7" s="32">
        <v>248</v>
      </c>
      <c r="U7" s="33">
        <v>77</v>
      </c>
      <c r="V7" s="33">
        <v>87</v>
      </c>
      <c r="W7" s="33">
        <v>107</v>
      </c>
      <c r="X7" s="33">
        <v>44</v>
      </c>
      <c r="Y7" s="33">
        <v>64</v>
      </c>
      <c r="Z7" s="33">
        <v>114</v>
      </c>
      <c r="AA7" s="33">
        <v>159</v>
      </c>
      <c r="AB7" s="33"/>
      <c r="AC7" s="33"/>
      <c r="AD7" s="26">
        <f t="shared" ref="AD7:AD33" si="0">SUM(C7:AC7)</f>
        <v>10340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232</v>
      </c>
      <c r="D8" s="32">
        <v>59</v>
      </c>
      <c r="E8" s="32">
        <v>100</v>
      </c>
      <c r="F8" s="32">
        <v>134</v>
      </c>
      <c r="G8" s="32">
        <v>182</v>
      </c>
      <c r="H8" s="32">
        <v>2740</v>
      </c>
      <c r="I8" s="32">
        <v>494</v>
      </c>
      <c r="J8" s="32">
        <v>626</v>
      </c>
      <c r="K8" s="32">
        <v>812</v>
      </c>
      <c r="L8" s="32">
        <v>490</v>
      </c>
      <c r="M8" s="32">
        <v>274</v>
      </c>
      <c r="N8" s="32">
        <v>483</v>
      </c>
      <c r="O8" s="32">
        <v>508</v>
      </c>
      <c r="P8" s="32">
        <v>251</v>
      </c>
      <c r="Q8" s="32">
        <v>179</v>
      </c>
      <c r="R8" s="32">
        <v>340</v>
      </c>
      <c r="S8" s="32">
        <v>321</v>
      </c>
      <c r="T8" s="32">
        <v>235</v>
      </c>
      <c r="U8" s="33">
        <v>162</v>
      </c>
      <c r="V8" s="33">
        <v>164</v>
      </c>
      <c r="W8" s="33">
        <v>115</v>
      </c>
      <c r="X8" s="33">
        <v>78</v>
      </c>
      <c r="Y8" s="33">
        <v>107</v>
      </c>
      <c r="Z8" s="33">
        <v>113</v>
      </c>
      <c r="AA8" s="33">
        <v>185</v>
      </c>
      <c r="AB8" s="33"/>
      <c r="AC8" s="33"/>
      <c r="AD8" s="26">
        <f t="shared" si="0"/>
        <v>9384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336</v>
      </c>
      <c r="D9" s="32">
        <v>61</v>
      </c>
      <c r="E9" s="32">
        <v>89</v>
      </c>
      <c r="F9" s="32">
        <v>141</v>
      </c>
      <c r="G9" s="32">
        <v>169</v>
      </c>
      <c r="H9" s="32">
        <v>2945</v>
      </c>
      <c r="I9" s="32">
        <v>339</v>
      </c>
      <c r="J9" s="32">
        <v>410</v>
      </c>
      <c r="K9" s="32">
        <v>390</v>
      </c>
      <c r="L9" s="32">
        <v>467</v>
      </c>
      <c r="M9" s="32">
        <v>258</v>
      </c>
      <c r="N9" s="32">
        <v>411</v>
      </c>
      <c r="O9" s="32">
        <v>487</v>
      </c>
      <c r="P9" s="32">
        <v>141</v>
      </c>
      <c r="Q9" s="32">
        <v>117</v>
      </c>
      <c r="R9" s="32">
        <v>247</v>
      </c>
      <c r="S9" s="32">
        <v>155</v>
      </c>
      <c r="T9" s="32">
        <v>150</v>
      </c>
      <c r="U9" s="33">
        <v>132</v>
      </c>
      <c r="V9" s="33">
        <v>94</v>
      </c>
      <c r="W9" s="33">
        <v>146</v>
      </c>
      <c r="X9" s="33">
        <v>65</v>
      </c>
      <c r="Y9" s="33">
        <v>35</v>
      </c>
      <c r="Z9" s="33">
        <v>31</v>
      </c>
      <c r="AA9" s="33">
        <v>299</v>
      </c>
      <c r="AB9" s="33"/>
      <c r="AC9" s="33"/>
      <c r="AD9" s="26">
        <f t="shared" si="0"/>
        <v>8115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478</v>
      </c>
      <c r="D10" s="32">
        <v>54</v>
      </c>
      <c r="E10" s="32">
        <v>80</v>
      </c>
      <c r="F10" s="32">
        <v>62</v>
      </c>
      <c r="G10" s="32">
        <v>24</v>
      </c>
      <c r="H10" s="32">
        <v>1357</v>
      </c>
      <c r="I10" s="32">
        <v>274</v>
      </c>
      <c r="J10" s="32">
        <v>275</v>
      </c>
      <c r="K10" s="32">
        <v>263</v>
      </c>
      <c r="L10" s="32">
        <v>451</v>
      </c>
      <c r="M10" s="32">
        <v>154</v>
      </c>
      <c r="N10" s="32">
        <v>311</v>
      </c>
      <c r="O10" s="32">
        <v>353</v>
      </c>
      <c r="P10" s="32">
        <v>71</v>
      </c>
      <c r="Q10" s="32">
        <v>86</v>
      </c>
      <c r="R10" s="32">
        <v>121</v>
      </c>
      <c r="S10" s="32">
        <v>159</v>
      </c>
      <c r="T10" s="32">
        <v>168</v>
      </c>
      <c r="U10" s="33">
        <v>119</v>
      </c>
      <c r="V10" s="33">
        <v>113</v>
      </c>
      <c r="W10" s="33">
        <v>146</v>
      </c>
      <c r="X10" s="33">
        <v>33</v>
      </c>
      <c r="Y10" s="33">
        <v>40</v>
      </c>
      <c r="Z10" s="33">
        <v>49</v>
      </c>
      <c r="AA10" s="33">
        <v>82</v>
      </c>
      <c r="AB10" s="33"/>
      <c r="AC10" s="33"/>
      <c r="AD10" s="26">
        <f t="shared" si="0"/>
        <v>5323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775</v>
      </c>
      <c r="D11" s="32">
        <v>150</v>
      </c>
      <c r="E11" s="32">
        <v>259</v>
      </c>
      <c r="F11" s="32">
        <v>29</v>
      </c>
      <c r="G11" s="32">
        <v>155</v>
      </c>
      <c r="H11" s="32">
        <v>2403</v>
      </c>
      <c r="I11" s="32">
        <v>497</v>
      </c>
      <c r="J11" s="32">
        <v>570</v>
      </c>
      <c r="K11" s="32">
        <v>515</v>
      </c>
      <c r="L11" s="32">
        <v>633</v>
      </c>
      <c r="M11" s="32">
        <v>410</v>
      </c>
      <c r="N11" s="32">
        <v>718</v>
      </c>
      <c r="O11" s="32">
        <v>323</v>
      </c>
      <c r="P11" s="32">
        <v>288</v>
      </c>
      <c r="Q11" s="32">
        <v>86</v>
      </c>
      <c r="R11" s="32">
        <v>414</v>
      </c>
      <c r="S11" s="32">
        <v>234</v>
      </c>
      <c r="T11" s="32">
        <v>268</v>
      </c>
      <c r="U11" s="33">
        <v>156</v>
      </c>
      <c r="V11" s="33">
        <v>132</v>
      </c>
      <c r="W11" s="33">
        <v>148</v>
      </c>
      <c r="X11" s="33">
        <v>83</v>
      </c>
      <c r="Y11" s="33">
        <v>174</v>
      </c>
      <c r="Z11" s="33">
        <v>120</v>
      </c>
      <c r="AA11" s="33">
        <v>268</v>
      </c>
      <c r="AB11" s="33"/>
      <c r="AC11" s="33"/>
      <c r="AD11" s="26">
        <f t="shared" si="0"/>
        <v>9808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6698</v>
      </c>
      <c r="D12" s="32">
        <v>2833</v>
      </c>
      <c r="E12" s="32">
        <v>3206</v>
      </c>
      <c r="F12" s="32">
        <v>1535</v>
      </c>
      <c r="G12" s="32">
        <v>2442</v>
      </c>
      <c r="H12" s="32">
        <v>10488</v>
      </c>
      <c r="I12" s="32">
        <v>579</v>
      </c>
      <c r="J12" s="32">
        <v>1046</v>
      </c>
      <c r="K12" s="32">
        <v>2688</v>
      </c>
      <c r="L12" s="32">
        <v>1864</v>
      </c>
      <c r="M12" s="32">
        <v>1779</v>
      </c>
      <c r="N12" s="32">
        <v>1541</v>
      </c>
      <c r="O12" s="32">
        <v>2206</v>
      </c>
      <c r="P12" s="32">
        <v>3244</v>
      </c>
      <c r="Q12" s="32">
        <v>3212</v>
      </c>
      <c r="R12" s="32">
        <v>15286</v>
      </c>
      <c r="S12" s="32">
        <v>6134</v>
      </c>
      <c r="T12" s="32">
        <v>22337</v>
      </c>
      <c r="U12" s="33">
        <v>16532</v>
      </c>
      <c r="V12" s="33">
        <v>7897</v>
      </c>
      <c r="W12" s="33">
        <v>20753</v>
      </c>
      <c r="X12" s="33">
        <v>11987</v>
      </c>
      <c r="Y12" s="33">
        <v>17963</v>
      </c>
      <c r="Z12" s="33">
        <v>15407</v>
      </c>
      <c r="AA12" s="33">
        <v>19563</v>
      </c>
      <c r="AB12" s="33"/>
      <c r="AC12" s="33"/>
      <c r="AD12" s="26">
        <f t="shared" si="0"/>
        <v>199220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546</v>
      </c>
      <c r="D13" s="32">
        <v>504</v>
      </c>
      <c r="E13" s="32">
        <v>399</v>
      </c>
      <c r="F13" s="32">
        <v>303</v>
      </c>
      <c r="G13" s="32">
        <v>515</v>
      </c>
      <c r="H13" s="32">
        <v>622</v>
      </c>
      <c r="I13" s="32">
        <v>64</v>
      </c>
      <c r="J13" s="32">
        <v>80</v>
      </c>
      <c r="K13" s="32">
        <v>230</v>
      </c>
      <c r="L13" s="32">
        <v>451</v>
      </c>
      <c r="M13" s="32">
        <v>207</v>
      </c>
      <c r="N13" s="32">
        <v>250</v>
      </c>
      <c r="O13" s="32">
        <v>85</v>
      </c>
      <c r="P13" s="32">
        <v>67</v>
      </c>
      <c r="Q13" s="32">
        <v>75</v>
      </c>
      <c r="R13" s="32">
        <v>236</v>
      </c>
      <c r="S13" s="32">
        <v>82</v>
      </c>
      <c r="T13" s="32">
        <v>277</v>
      </c>
      <c r="U13" s="33">
        <v>225</v>
      </c>
      <c r="V13" s="33">
        <v>147</v>
      </c>
      <c r="W13" s="33">
        <v>227</v>
      </c>
      <c r="X13" s="33">
        <v>143</v>
      </c>
      <c r="Y13" s="33">
        <v>220</v>
      </c>
      <c r="Z13" s="33">
        <v>105</v>
      </c>
      <c r="AA13" s="33">
        <v>232</v>
      </c>
      <c r="AB13" s="33"/>
      <c r="AC13" s="33"/>
      <c r="AD13" s="26">
        <f t="shared" si="0"/>
        <v>6292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608</v>
      </c>
      <c r="D14" s="32">
        <v>533</v>
      </c>
      <c r="E14" s="32">
        <v>477</v>
      </c>
      <c r="F14" s="32">
        <v>350</v>
      </c>
      <c r="G14" s="32">
        <v>636</v>
      </c>
      <c r="H14" s="32">
        <v>1162</v>
      </c>
      <c r="I14" s="32">
        <v>155</v>
      </c>
      <c r="J14" s="32">
        <v>77</v>
      </c>
      <c r="K14" s="32">
        <v>187</v>
      </c>
      <c r="L14" s="32">
        <v>409</v>
      </c>
      <c r="M14" s="32">
        <v>162</v>
      </c>
      <c r="N14" s="32">
        <v>419</v>
      </c>
      <c r="O14" s="32">
        <v>194</v>
      </c>
      <c r="P14" s="32">
        <v>141</v>
      </c>
      <c r="Q14" s="32">
        <v>197</v>
      </c>
      <c r="R14" s="32">
        <v>458</v>
      </c>
      <c r="S14" s="32">
        <v>195</v>
      </c>
      <c r="T14" s="32">
        <v>295</v>
      </c>
      <c r="U14" s="33">
        <v>263</v>
      </c>
      <c r="V14" s="33">
        <v>140</v>
      </c>
      <c r="W14" s="33">
        <v>205</v>
      </c>
      <c r="X14" s="33">
        <v>186</v>
      </c>
      <c r="Y14" s="33">
        <v>224</v>
      </c>
      <c r="Z14" s="33">
        <v>212</v>
      </c>
      <c r="AA14" s="33">
        <v>476</v>
      </c>
      <c r="AB14" s="33"/>
      <c r="AC14" s="33"/>
      <c r="AD14" s="26">
        <f t="shared" si="0"/>
        <v>8361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674</v>
      </c>
      <c r="D15" s="32">
        <v>871</v>
      </c>
      <c r="E15" s="32">
        <v>454</v>
      </c>
      <c r="F15" s="32">
        <v>398</v>
      </c>
      <c r="G15" s="32">
        <v>655</v>
      </c>
      <c r="H15" s="32">
        <v>2990</v>
      </c>
      <c r="I15" s="32">
        <v>322</v>
      </c>
      <c r="J15" s="32">
        <v>200</v>
      </c>
      <c r="K15" s="32">
        <v>136</v>
      </c>
      <c r="L15" s="32">
        <v>68</v>
      </c>
      <c r="M15" s="32">
        <v>216</v>
      </c>
      <c r="N15" s="32">
        <v>213</v>
      </c>
      <c r="O15" s="32">
        <v>393</v>
      </c>
      <c r="P15" s="32">
        <v>378</v>
      </c>
      <c r="Q15" s="32">
        <v>188</v>
      </c>
      <c r="R15" s="32">
        <v>413</v>
      </c>
      <c r="S15" s="32">
        <v>217</v>
      </c>
      <c r="T15" s="32">
        <v>490</v>
      </c>
      <c r="U15" s="33">
        <v>284</v>
      </c>
      <c r="V15" s="33">
        <v>310</v>
      </c>
      <c r="W15" s="33">
        <v>428</v>
      </c>
      <c r="X15" s="33">
        <v>172</v>
      </c>
      <c r="Y15" s="33">
        <v>254</v>
      </c>
      <c r="Z15" s="33">
        <v>271</v>
      </c>
      <c r="AA15" s="33">
        <v>582</v>
      </c>
      <c r="AB15" s="33"/>
      <c r="AC15" s="33"/>
      <c r="AD15" s="26">
        <f t="shared" si="0"/>
        <v>11577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552</v>
      </c>
      <c r="D16" s="32">
        <v>484</v>
      </c>
      <c r="E16" s="32">
        <v>467</v>
      </c>
      <c r="F16" s="32">
        <v>473</v>
      </c>
      <c r="G16" s="32">
        <v>575</v>
      </c>
      <c r="H16" s="32">
        <v>2369</v>
      </c>
      <c r="I16" s="32">
        <v>432</v>
      </c>
      <c r="J16" s="32">
        <v>303</v>
      </c>
      <c r="K16" s="32">
        <v>74</v>
      </c>
      <c r="L16" s="32">
        <v>69</v>
      </c>
      <c r="M16" s="32">
        <v>95</v>
      </c>
      <c r="N16" s="32">
        <v>304</v>
      </c>
      <c r="O16" s="32">
        <v>318</v>
      </c>
      <c r="P16" s="32">
        <v>288</v>
      </c>
      <c r="Q16" s="32">
        <v>159</v>
      </c>
      <c r="R16" s="32">
        <v>433</v>
      </c>
      <c r="S16" s="32">
        <v>192</v>
      </c>
      <c r="T16" s="32">
        <v>426</v>
      </c>
      <c r="U16" s="33">
        <v>322</v>
      </c>
      <c r="V16" s="33">
        <v>202</v>
      </c>
      <c r="W16" s="33">
        <v>295</v>
      </c>
      <c r="X16" s="33">
        <v>163</v>
      </c>
      <c r="Y16" s="33">
        <v>276</v>
      </c>
      <c r="Z16" s="33">
        <v>245</v>
      </c>
      <c r="AA16" s="33">
        <v>398</v>
      </c>
      <c r="AB16" s="33"/>
      <c r="AC16" s="33"/>
      <c r="AD16" s="26">
        <f t="shared" si="0"/>
        <v>9914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489</v>
      </c>
      <c r="D17" s="32">
        <v>358</v>
      </c>
      <c r="E17" s="32">
        <v>342</v>
      </c>
      <c r="F17" s="32">
        <v>198</v>
      </c>
      <c r="G17" s="32">
        <v>355</v>
      </c>
      <c r="H17" s="32">
        <v>1857</v>
      </c>
      <c r="I17" s="32">
        <v>263</v>
      </c>
      <c r="J17" s="32">
        <v>145</v>
      </c>
      <c r="K17" s="32">
        <v>172</v>
      </c>
      <c r="L17" s="32">
        <v>86</v>
      </c>
      <c r="M17" s="32">
        <v>72</v>
      </c>
      <c r="N17" s="32">
        <v>22</v>
      </c>
      <c r="O17" s="32">
        <v>194</v>
      </c>
      <c r="P17" s="32">
        <v>176</v>
      </c>
      <c r="Q17" s="32">
        <v>175</v>
      </c>
      <c r="R17" s="32">
        <v>317</v>
      </c>
      <c r="S17" s="32">
        <v>119</v>
      </c>
      <c r="T17" s="32">
        <v>242</v>
      </c>
      <c r="U17" s="33">
        <v>118</v>
      </c>
      <c r="V17" s="33">
        <v>215</v>
      </c>
      <c r="W17" s="33">
        <v>191</v>
      </c>
      <c r="X17" s="33">
        <v>75</v>
      </c>
      <c r="Y17" s="33">
        <v>136</v>
      </c>
      <c r="Z17" s="33">
        <v>171</v>
      </c>
      <c r="AA17" s="33">
        <v>239</v>
      </c>
      <c r="AB17" s="33"/>
      <c r="AC17" s="33"/>
      <c r="AD17" s="26">
        <f t="shared" si="0"/>
        <v>6727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616</v>
      </c>
      <c r="D18" s="32">
        <v>596</v>
      </c>
      <c r="E18" s="32">
        <v>551</v>
      </c>
      <c r="F18" s="32">
        <v>542</v>
      </c>
      <c r="G18" s="32">
        <v>745</v>
      </c>
      <c r="H18" s="32">
        <v>2250</v>
      </c>
      <c r="I18" s="32">
        <v>333</v>
      </c>
      <c r="J18" s="32">
        <v>521</v>
      </c>
      <c r="K18" s="32">
        <v>278</v>
      </c>
      <c r="L18" s="32">
        <v>385</v>
      </c>
      <c r="M18" s="32">
        <v>50</v>
      </c>
      <c r="N18" s="32">
        <v>128</v>
      </c>
      <c r="O18" s="32">
        <v>287</v>
      </c>
      <c r="P18" s="32">
        <v>200</v>
      </c>
      <c r="Q18" s="32">
        <v>159</v>
      </c>
      <c r="R18" s="32">
        <v>507</v>
      </c>
      <c r="S18" s="32">
        <v>141</v>
      </c>
      <c r="T18" s="32">
        <v>411</v>
      </c>
      <c r="U18" s="33">
        <v>461</v>
      </c>
      <c r="V18" s="33">
        <v>217</v>
      </c>
      <c r="W18" s="33">
        <v>391</v>
      </c>
      <c r="X18" s="33">
        <v>131</v>
      </c>
      <c r="Y18" s="33">
        <v>273</v>
      </c>
      <c r="Z18" s="33">
        <v>231</v>
      </c>
      <c r="AA18" s="33">
        <v>593</v>
      </c>
      <c r="AB18" s="33"/>
      <c r="AC18" s="33"/>
      <c r="AD18" s="26">
        <f t="shared" si="0"/>
        <v>10997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464</v>
      </c>
      <c r="D19" s="32">
        <v>506</v>
      </c>
      <c r="E19" s="32">
        <v>450</v>
      </c>
      <c r="F19" s="32">
        <v>274</v>
      </c>
      <c r="G19" s="32">
        <v>341</v>
      </c>
      <c r="H19" s="32">
        <v>1747</v>
      </c>
      <c r="I19" s="32">
        <v>80</v>
      </c>
      <c r="J19" s="32">
        <v>148</v>
      </c>
      <c r="K19" s="32">
        <v>258</v>
      </c>
      <c r="L19" s="32">
        <v>273</v>
      </c>
      <c r="M19" s="32">
        <v>129</v>
      </c>
      <c r="N19" s="32">
        <v>185</v>
      </c>
      <c r="O19" s="32">
        <v>187</v>
      </c>
      <c r="P19" s="32">
        <v>390</v>
      </c>
      <c r="Q19" s="32">
        <v>753</v>
      </c>
      <c r="R19" s="32">
        <v>2922</v>
      </c>
      <c r="S19" s="32">
        <v>907</v>
      </c>
      <c r="T19" s="32">
        <v>4295</v>
      </c>
      <c r="U19" s="33">
        <v>3050</v>
      </c>
      <c r="V19" s="33">
        <v>1414</v>
      </c>
      <c r="W19" s="33">
        <v>2900</v>
      </c>
      <c r="X19" s="33">
        <v>1657</v>
      </c>
      <c r="Y19" s="33">
        <v>2458</v>
      </c>
      <c r="Z19" s="33">
        <v>2137</v>
      </c>
      <c r="AA19" s="33">
        <v>3300</v>
      </c>
      <c r="AB19" s="33"/>
      <c r="AC19" s="33"/>
      <c r="AD19" s="26">
        <f t="shared" si="0"/>
        <v>31225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190</v>
      </c>
      <c r="D20" s="32">
        <v>154</v>
      </c>
      <c r="E20" s="32">
        <v>158</v>
      </c>
      <c r="F20" s="32">
        <v>96</v>
      </c>
      <c r="G20" s="32">
        <v>444</v>
      </c>
      <c r="H20" s="32">
        <v>2481</v>
      </c>
      <c r="I20" s="32">
        <v>88</v>
      </c>
      <c r="J20" s="32">
        <v>142</v>
      </c>
      <c r="K20" s="32">
        <v>280</v>
      </c>
      <c r="L20" s="32">
        <v>230</v>
      </c>
      <c r="M20" s="32">
        <v>139</v>
      </c>
      <c r="N20" s="32">
        <v>148</v>
      </c>
      <c r="O20" s="32">
        <v>382</v>
      </c>
      <c r="P20" s="32">
        <v>245</v>
      </c>
      <c r="Q20" s="32">
        <v>1019</v>
      </c>
      <c r="R20" s="32">
        <v>2558</v>
      </c>
      <c r="S20" s="32">
        <v>1143</v>
      </c>
      <c r="T20" s="32">
        <v>3177</v>
      </c>
      <c r="U20" s="33">
        <v>2176</v>
      </c>
      <c r="V20" s="33">
        <v>952</v>
      </c>
      <c r="W20" s="33">
        <v>1730</v>
      </c>
      <c r="X20" s="33">
        <v>1306</v>
      </c>
      <c r="Y20" s="33">
        <v>1498</v>
      </c>
      <c r="Z20" s="33">
        <v>1300</v>
      </c>
      <c r="AA20" s="33">
        <v>2180</v>
      </c>
      <c r="AB20" s="33"/>
      <c r="AC20" s="33"/>
      <c r="AD20" s="26">
        <f t="shared" si="0"/>
        <v>24216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88</v>
      </c>
      <c r="D21" s="32">
        <v>115</v>
      </c>
      <c r="E21" s="32">
        <v>94</v>
      </c>
      <c r="F21" s="32">
        <v>112</v>
      </c>
      <c r="G21" s="32">
        <v>94</v>
      </c>
      <c r="H21" s="32">
        <v>2743</v>
      </c>
      <c r="I21" s="32">
        <v>49</v>
      </c>
      <c r="J21" s="32">
        <v>152</v>
      </c>
      <c r="K21" s="32">
        <v>134</v>
      </c>
      <c r="L21" s="32">
        <v>85</v>
      </c>
      <c r="M21" s="32">
        <v>211</v>
      </c>
      <c r="N21" s="32">
        <v>78</v>
      </c>
      <c r="O21" s="32">
        <v>875</v>
      </c>
      <c r="P21" s="32">
        <v>1070</v>
      </c>
      <c r="Q21" s="32">
        <v>176</v>
      </c>
      <c r="R21" s="32">
        <v>136</v>
      </c>
      <c r="S21" s="32">
        <v>239</v>
      </c>
      <c r="T21" s="32">
        <v>989</v>
      </c>
      <c r="U21" s="33">
        <v>568</v>
      </c>
      <c r="V21" s="33">
        <v>369</v>
      </c>
      <c r="W21" s="33">
        <v>519</v>
      </c>
      <c r="X21" s="33">
        <v>392</v>
      </c>
      <c r="Y21" s="33">
        <v>616</v>
      </c>
      <c r="Z21" s="33">
        <v>643</v>
      </c>
      <c r="AA21" s="33">
        <v>531</v>
      </c>
      <c r="AB21" s="33"/>
      <c r="AC21" s="33"/>
      <c r="AD21" s="26">
        <f t="shared" si="0"/>
        <v>11078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296</v>
      </c>
      <c r="D22" s="32">
        <v>366</v>
      </c>
      <c r="E22" s="32">
        <v>322</v>
      </c>
      <c r="F22" s="32">
        <v>154</v>
      </c>
      <c r="G22" s="32">
        <v>518</v>
      </c>
      <c r="H22" s="32">
        <v>15260</v>
      </c>
      <c r="I22" s="32">
        <v>359</v>
      </c>
      <c r="J22" s="32">
        <v>513</v>
      </c>
      <c r="K22" s="32">
        <v>487</v>
      </c>
      <c r="L22" s="32">
        <v>444</v>
      </c>
      <c r="M22" s="32">
        <v>368</v>
      </c>
      <c r="N22" s="32">
        <v>417</v>
      </c>
      <c r="O22" s="32">
        <v>4070</v>
      </c>
      <c r="P22" s="32">
        <v>3185</v>
      </c>
      <c r="Q22" s="32">
        <v>96</v>
      </c>
      <c r="R22" s="32">
        <v>472</v>
      </c>
      <c r="S22" s="32">
        <v>798</v>
      </c>
      <c r="T22" s="32">
        <v>3973</v>
      </c>
      <c r="U22" s="33">
        <v>1601</v>
      </c>
      <c r="V22" s="33">
        <v>1403</v>
      </c>
      <c r="W22" s="33">
        <v>2410</v>
      </c>
      <c r="X22" s="33">
        <v>1065</v>
      </c>
      <c r="Y22" s="33">
        <v>2089</v>
      </c>
      <c r="Z22" s="33">
        <v>2560</v>
      </c>
      <c r="AA22" s="33">
        <v>3058</v>
      </c>
      <c r="AB22" s="33"/>
      <c r="AC22" s="33"/>
      <c r="AD22" s="26">
        <f t="shared" si="0"/>
        <v>46284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220</v>
      </c>
      <c r="D23" s="32">
        <v>269</v>
      </c>
      <c r="E23" s="32">
        <v>202</v>
      </c>
      <c r="F23" s="32">
        <v>243</v>
      </c>
      <c r="G23" s="32">
        <v>246</v>
      </c>
      <c r="H23" s="32">
        <v>7623</v>
      </c>
      <c r="I23" s="32">
        <v>157</v>
      </c>
      <c r="J23" s="32">
        <v>171</v>
      </c>
      <c r="K23" s="32">
        <v>250</v>
      </c>
      <c r="L23" s="32">
        <v>208</v>
      </c>
      <c r="M23" s="32">
        <v>136</v>
      </c>
      <c r="N23" s="32">
        <v>203</v>
      </c>
      <c r="O23" s="32">
        <v>1177</v>
      </c>
      <c r="P23" s="32">
        <v>1440</v>
      </c>
      <c r="Q23" s="32">
        <v>221</v>
      </c>
      <c r="R23" s="32">
        <v>709</v>
      </c>
      <c r="S23" s="32">
        <v>266</v>
      </c>
      <c r="T23" s="32">
        <v>970</v>
      </c>
      <c r="U23" s="32">
        <v>674</v>
      </c>
      <c r="V23" s="32">
        <v>398</v>
      </c>
      <c r="W23" s="32">
        <v>1309</v>
      </c>
      <c r="X23" s="32">
        <v>734</v>
      </c>
      <c r="Y23" s="32">
        <v>1233</v>
      </c>
      <c r="Z23" s="32">
        <v>1281</v>
      </c>
      <c r="AA23" s="32">
        <v>1248</v>
      </c>
      <c r="AB23" s="32"/>
      <c r="AC23" s="33"/>
      <c r="AD23" s="26">
        <f t="shared" si="0"/>
        <v>21588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261</v>
      </c>
      <c r="D24" s="32">
        <v>312</v>
      </c>
      <c r="E24" s="32">
        <v>147</v>
      </c>
      <c r="F24" s="32">
        <v>174</v>
      </c>
      <c r="G24" s="32">
        <v>394</v>
      </c>
      <c r="H24" s="32">
        <v>24099</v>
      </c>
      <c r="I24" s="32">
        <v>317</v>
      </c>
      <c r="J24" s="32">
        <v>286</v>
      </c>
      <c r="K24" s="32">
        <v>611</v>
      </c>
      <c r="L24" s="32">
        <v>625</v>
      </c>
      <c r="M24" s="32">
        <v>300</v>
      </c>
      <c r="N24" s="32">
        <v>297</v>
      </c>
      <c r="O24" s="32">
        <v>5637</v>
      </c>
      <c r="P24" s="32">
        <v>3815</v>
      </c>
      <c r="Q24" s="32">
        <v>881</v>
      </c>
      <c r="R24" s="32">
        <v>3135</v>
      </c>
      <c r="S24" s="32">
        <v>809</v>
      </c>
      <c r="T24" s="32">
        <v>406</v>
      </c>
      <c r="U24" s="33">
        <v>1296</v>
      </c>
      <c r="V24" s="33">
        <v>855</v>
      </c>
      <c r="W24" s="33">
        <v>2381</v>
      </c>
      <c r="X24" s="33">
        <v>1433</v>
      </c>
      <c r="Y24" s="33">
        <v>2244</v>
      </c>
      <c r="Z24" s="33">
        <v>2194</v>
      </c>
      <c r="AA24" s="33">
        <v>3238</v>
      </c>
      <c r="AB24" s="33"/>
      <c r="AC24" s="33"/>
      <c r="AD24" s="26">
        <f t="shared" si="0"/>
        <v>56147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97</v>
      </c>
      <c r="D25" s="32">
        <v>200</v>
      </c>
      <c r="E25" s="32">
        <v>94</v>
      </c>
      <c r="F25" s="32">
        <v>130</v>
      </c>
      <c r="G25" s="32">
        <v>176</v>
      </c>
      <c r="H25" s="32">
        <v>18159</v>
      </c>
      <c r="I25" s="32">
        <v>405</v>
      </c>
      <c r="J25" s="32">
        <v>396</v>
      </c>
      <c r="K25" s="32">
        <v>244</v>
      </c>
      <c r="L25" s="32">
        <v>464</v>
      </c>
      <c r="M25" s="32">
        <v>228</v>
      </c>
      <c r="N25" s="32">
        <v>481</v>
      </c>
      <c r="O25" s="32">
        <v>4594</v>
      </c>
      <c r="P25" s="32">
        <v>3055</v>
      </c>
      <c r="Q25" s="32">
        <v>561</v>
      </c>
      <c r="R25" s="32">
        <v>1357</v>
      </c>
      <c r="S25" s="32">
        <v>775</v>
      </c>
      <c r="T25" s="32">
        <v>1321</v>
      </c>
      <c r="U25" s="33">
        <v>270</v>
      </c>
      <c r="V25" s="33">
        <v>471</v>
      </c>
      <c r="W25" s="33">
        <v>1172</v>
      </c>
      <c r="X25" s="33">
        <v>713</v>
      </c>
      <c r="Y25" s="33">
        <v>1143</v>
      </c>
      <c r="Z25" s="33">
        <v>1430</v>
      </c>
      <c r="AA25" s="33">
        <v>1974</v>
      </c>
      <c r="AB25" s="33"/>
      <c r="AC25" s="33"/>
      <c r="AD25" s="26">
        <f t="shared" si="0"/>
        <v>39910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118</v>
      </c>
      <c r="D26" s="32">
        <v>140</v>
      </c>
      <c r="E26" s="32">
        <v>123</v>
      </c>
      <c r="F26" s="32">
        <v>156</v>
      </c>
      <c r="G26" s="32">
        <v>165</v>
      </c>
      <c r="H26" s="32">
        <v>8757</v>
      </c>
      <c r="I26" s="32">
        <v>240</v>
      </c>
      <c r="J26" s="32">
        <v>187</v>
      </c>
      <c r="K26" s="32">
        <v>340</v>
      </c>
      <c r="L26" s="32">
        <v>207</v>
      </c>
      <c r="M26" s="32">
        <v>225</v>
      </c>
      <c r="N26" s="32">
        <v>228</v>
      </c>
      <c r="O26" s="32">
        <v>1895</v>
      </c>
      <c r="P26" s="32">
        <v>1336</v>
      </c>
      <c r="Q26" s="32">
        <v>370</v>
      </c>
      <c r="R26" s="32">
        <v>1227</v>
      </c>
      <c r="S26" s="32">
        <v>344</v>
      </c>
      <c r="T26" s="32">
        <v>769</v>
      </c>
      <c r="U26" s="33">
        <v>471</v>
      </c>
      <c r="V26" s="33">
        <v>232</v>
      </c>
      <c r="W26" s="33">
        <v>982</v>
      </c>
      <c r="X26" s="33">
        <v>484</v>
      </c>
      <c r="Y26" s="33">
        <v>1447</v>
      </c>
      <c r="Z26" s="33">
        <v>1600</v>
      </c>
      <c r="AA26" s="33">
        <v>1122</v>
      </c>
      <c r="AB26" s="33"/>
      <c r="AC26" s="33"/>
      <c r="AD26" s="26">
        <f t="shared" si="0"/>
        <v>23165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136</v>
      </c>
      <c r="D27" s="32">
        <v>139</v>
      </c>
      <c r="E27" s="32">
        <v>206</v>
      </c>
      <c r="F27" s="32">
        <v>143</v>
      </c>
      <c r="G27" s="32">
        <v>189</v>
      </c>
      <c r="H27" s="32">
        <v>21682</v>
      </c>
      <c r="I27" s="32">
        <v>317</v>
      </c>
      <c r="J27" s="32">
        <v>295</v>
      </c>
      <c r="K27" s="32">
        <v>433</v>
      </c>
      <c r="L27" s="32">
        <v>352</v>
      </c>
      <c r="M27" s="32">
        <v>254</v>
      </c>
      <c r="N27" s="32">
        <v>378</v>
      </c>
      <c r="O27" s="32">
        <v>4034</v>
      </c>
      <c r="P27" s="32">
        <v>2067</v>
      </c>
      <c r="Q27" s="32">
        <v>563</v>
      </c>
      <c r="R27" s="32">
        <v>2281</v>
      </c>
      <c r="S27" s="32">
        <v>1154</v>
      </c>
      <c r="T27" s="32">
        <v>2086</v>
      </c>
      <c r="U27" s="33">
        <v>1237</v>
      </c>
      <c r="V27" s="33">
        <v>1292</v>
      </c>
      <c r="W27" s="33">
        <v>648</v>
      </c>
      <c r="X27" s="33">
        <v>299</v>
      </c>
      <c r="Y27" s="33">
        <v>1452</v>
      </c>
      <c r="Z27" s="33">
        <v>2125</v>
      </c>
      <c r="AA27" s="33">
        <v>2645</v>
      </c>
      <c r="AB27" s="33"/>
      <c r="AC27" s="33"/>
      <c r="AD27" s="26">
        <f t="shared" si="0"/>
        <v>46407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42</v>
      </c>
      <c r="D28" s="32">
        <v>68</v>
      </c>
      <c r="E28" s="32">
        <v>64</v>
      </c>
      <c r="F28" s="32">
        <v>74</v>
      </c>
      <c r="G28" s="32">
        <v>119</v>
      </c>
      <c r="H28" s="32">
        <v>12105</v>
      </c>
      <c r="I28" s="32">
        <v>227</v>
      </c>
      <c r="J28" s="32">
        <v>170</v>
      </c>
      <c r="K28" s="32">
        <v>109</v>
      </c>
      <c r="L28" s="32">
        <v>197</v>
      </c>
      <c r="M28" s="32">
        <v>72</v>
      </c>
      <c r="N28" s="32">
        <v>87</v>
      </c>
      <c r="O28" s="32">
        <v>2451</v>
      </c>
      <c r="P28" s="32">
        <v>1502</v>
      </c>
      <c r="Q28" s="32">
        <v>344</v>
      </c>
      <c r="R28" s="32">
        <v>937</v>
      </c>
      <c r="S28" s="32">
        <v>671</v>
      </c>
      <c r="T28" s="32">
        <v>1453</v>
      </c>
      <c r="U28" s="33">
        <v>699</v>
      </c>
      <c r="V28" s="33">
        <v>731</v>
      </c>
      <c r="W28" s="33">
        <v>308</v>
      </c>
      <c r="X28" s="33">
        <v>381</v>
      </c>
      <c r="Y28" s="33">
        <v>400</v>
      </c>
      <c r="Z28" s="33">
        <v>1169</v>
      </c>
      <c r="AA28" s="33">
        <v>1511</v>
      </c>
      <c r="AB28" s="33"/>
      <c r="AC28" s="33"/>
      <c r="AD28" s="26">
        <f t="shared" si="0"/>
        <v>25891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67</v>
      </c>
      <c r="D29" s="32">
        <v>125</v>
      </c>
      <c r="E29" s="32">
        <v>58</v>
      </c>
      <c r="F29" s="32">
        <v>50</v>
      </c>
      <c r="G29" s="32">
        <v>169</v>
      </c>
      <c r="H29" s="32">
        <v>19196</v>
      </c>
      <c r="I29" s="32">
        <v>240</v>
      </c>
      <c r="J29" s="32">
        <v>322</v>
      </c>
      <c r="K29" s="32">
        <v>274</v>
      </c>
      <c r="L29" s="32">
        <v>326</v>
      </c>
      <c r="M29" s="32">
        <v>155</v>
      </c>
      <c r="N29" s="32">
        <v>273</v>
      </c>
      <c r="O29" s="32">
        <v>3714</v>
      </c>
      <c r="P29" s="32">
        <v>1956</v>
      </c>
      <c r="Q29" s="32">
        <v>611</v>
      </c>
      <c r="R29" s="32">
        <v>2047</v>
      </c>
      <c r="S29" s="32">
        <v>1218</v>
      </c>
      <c r="T29" s="32">
        <v>2086</v>
      </c>
      <c r="U29" s="33">
        <v>1109</v>
      </c>
      <c r="V29" s="33">
        <v>1669</v>
      </c>
      <c r="W29" s="33">
        <v>1611</v>
      </c>
      <c r="X29" s="33">
        <v>463</v>
      </c>
      <c r="Y29" s="33">
        <v>571</v>
      </c>
      <c r="Z29" s="33">
        <v>1490</v>
      </c>
      <c r="AA29" s="33">
        <v>2101</v>
      </c>
      <c r="AB29" s="33"/>
      <c r="AC29" s="33"/>
      <c r="AD29" s="26">
        <f t="shared" si="0"/>
        <v>41901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132</v>
      </c>
      <c r="D30" s="32">
        <v>95</v>
      </c>
      <c r="E30" s="32">
        <v>57</v>
      </c>
      <c r="F30" s="32">
        <v>61</v>
      </c>
      <c r="G30" s="32">
        <v>157</v>
      </c>
      <c r="H30" s="32">
        <v>15958</v>
      </c>
      <c r="I30" s="32">
        <v>262</v>
      </c>
      <c r="J30" s="32">
        <v>190</v>
      </c>
      <c r="K30" s="32">
        <v>289</v>
      </c>
      <c r="L30" s="32">
        <v>272</v>
      </c>
      <c r="M30" s="32">
        <v>215</v>
      </c>
      <c r="N30" s="32">
        <v>192</v>
      </c>
      <c r="O30" s="32">
        <v>2621</v>
      </c>
      <c r="P30" s="32">
        <v>1468</v>
      </c>
      <c r="Q30" s="32">
        <v>651</v>
      </c>
      <c r="R30" s="32">
        <v>2144</v>
      </c>
      <c r="S30" s="32">
        <v>1134</v>
      </c>
      <c r="T30" s="32">
        <v>2020</v>
      </c>
      <c r="U30" s="33">
        <v>1248</v>
      </c>
      <c r="V30" s="33">
        <v>1782</v>
      </c>
      <c r="W30" s="33">
        <v>2670</v>
      </c>
      <c r="X30" s="33">
        <v>1506</v>
      </c>
      <c r="Y30" s="33">
        <v>2020</v>
      </c>
      <c r="Z30" s="33">
        <v>576</v>
      </c>
      <c r="AA30" s="33">
        <v>999</v>
      </c>
      <c r="AB30" s="33"/>
      <c r="AC30" s="33"/>
      <c r="AD30" s="26">
        <f t="shared" si="0"/>
        <v>38719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246</v>
      </c>
      <c r="D31" s="32">
        <v>205</v>
      </c>
      <c r="E31" s="32">
        <v>305</v>
      </c>
      <c r="F31" s="32">
        <v>118</v>
      </c>
      <c r="G31" s="32">
        <v>324</v>
      </c>
      <c r="H31" s="32">
        <v>25732</v>
      </c>
      <c r="I31" s="32">
        <v>301</v>
      </c>
      <c r="J31" s="32">
        <v>450</v>
      </c>
      <c r="K31" s="32">
        <v>636</v>
      </c>
      <c r="L31" s="32">
        <v>512</v>
      </c>
      <c r="M31" s="32">
        <v>328</v>
      </c>
      <c r="N31" s="32">
        <v>579</v>
      </c>
      <c r="O31" s="32">
        <v>4656</v>
      </c>
      <c r="P31" s="32">
        <v>2540</v>
      </c>
      <c r="Q31" s="32">
        <v>586</v>
      </c>
      <c r="R31" s="32">
        <v>2610</v>
      </c>
      <c r="S31" s="32">
        <v>1144</v>
      </c>
      <c r="T31" s="32">
        <v>2781</v>
      </c>
      <c r="U31" s="33">
        <v>1634</v>
      </c>
      <c r="V31" s="33">
        <v>1028</v>
      </c>
      <c r="W31" s="33">
        <v>2546</v>
      </c>
      <c r="X31" s="33">
        <v>1673</v>
      </c>
      <c r="Y31" s="33">
        <v>2399</v>
      </c>
      <c r="Z31" s="33">
        <v>1729</v>
      </c>
      <c r="AA31" s="33">
        <v>422</v>
      </c>
      <c r="AB31" s="33"/>
      <c r="AC31" s="33"/>
      <c r="AD31" s="26">
        <f t="shared" si="0"/>
        <v>55484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14472</v>
      </c>
      <c r="D34" s="27">
        <f t="shared" si="1"/>
        <v>9313</v>
      </c>
      <c r="E34" s="27">
        <f t="shared" si="1"/>
        <v>8950</v>
      </c>
      <c r="F34" s="27">
        <f t="shared" si="1"/>
        <v>6273</v>
      </c>
      <c r="G34" s="27">
        <f t="shared" si="1"/>
        <v>10184</v>
      </c>
      <c r="H34" s="27">
        <f t="shared" si="1"/>
        <v>211176</v>
      </c>
      <c r="I34" s="27">
        <f t="shared" si="1"/>
        <v>7230</v>
      </c>
      <c r="J34" s="27">
        <f t="shared" si="1"/>
        <v>8161</v>
      </c>
      <c r="K34" s="27">
        <f t="shared" si="1"/>
        <v>10567</v>
      </c>
      <c r="L34" s="27">
        <f t="shared" si="1"/>
        <v>10039</v>
      </c>
      <c r="M34" s="27">
        <f t="shared" si="1"/>
        <v>6851</v>
      </c>
      <c r="N34" s="27">
        <f t="shared" si="1"/>
        <v>8854</v>
      </c>
      <c r="O34" s="27">
        <f t="shared" si="1"/>
        <v>41975</v>
      </c>
      <c r="P34" s="27">
        <f t="shared" si="1"/>
        <v>29502</v>
      </c>
      <c r="Q34" s="27">
        <f t="shared" si="1"/>
        <v>11524</v>
      </c>
      <c r="R34" s="27">
        <f t="shared" si="1"/>
        <v>41498</v>
      </c>
      <c r="S34" s="27">
        <f t="shared" si="1"/>
        <v>18785</v>
      </c>
      <c r="T34" s="27">
        <f t="shared" si="1"/>
        <v>51873</v>
      </c>
      <c r="U34" s="27">
        <f t="shared" si="1"/>
        <v>34884</v>
      </c>
      <c r="V34" s="27">
        <f t="shared" si="1"/>
        <v>22314</v>
      </c>
      <c r="W34" s="27">
        <f t="shared" si="1"/>
        <v>44338</v>
      </c>
      <c r="X34" s="27">
        <f t="shared" si="1"/>
        <v>25266</v>
      </c>
      <c r="Y34" s="27">
        <f t="shared" si="1"/>
        <v>39336</v>
      </c>
      <c r="Z34" s="27">
        <f t="shared" si="1"/>
        <v>37303</v>
      </c>
      <c r="AA34" s="27">
        <f t="shared" si="1"/>
        <v>47405</v>
      </c>
      <c r="AB34" s="27">
        <f t="shared" si="1"/>
        <v>0</v>
      </c>
      <c r="AC34" s="27">
        <f t="shared" si="1"/>
        <v>0</v>
      </c>
      <c r="AD34" s="27">
        <f>SUM(AD7:AD32)</f>
        <v>758073</v>
      </c>
    </row>
    <row r="37" spans="1:59" x14ac:dyDescent="0.3">
      <c r="B37" s="3" t="str">
        <f>+B5</f>
        <v>01 al 31 julio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8</v>
      </c>
      <c r="D39" s="32">
        <v>5</v>
      </c>
      <c r="E39" s="32">
        <v>138</v>
      </c>
      <c r="F39" s="32">
        <v>273</v>
      </c>
      <c r="G39" s="32">
        <v>91</v>
      </c>
      <c r="H39" s="32">
        <v>630</v>
      </c>
      <c r="I39" s="32">
        <v>29</v>
      </c>
      <c r="J39" s="32">
        <v>73</v>
      </c>
      <c r="K39" s="32">
        <v>37</v>
      </c>
      <c r="L39" s="32">
        <v>44</v>
      </c>
      <c r="M39" s="32">
        <v>21</v>
      </c>
      <c r="N39" s="32">
        <v>53</v>
      </c>
      <c r="O39" s="32">
        <v>19</v>
      </c>
      <c r="P39" s="32">
        <v>19</v>
      </c>
      <c r="Q39" s="32">
        <v>2</v>
      </c>
      <c r="R39" s="32">
        <v>31</v>
      </c>
      <c r="S39" s="32">
        <v>5</v>
      </c>
      <c r="T39" s="32">
        <v>9</v>
      </c>
      <c r="U39" s="33">
        <v>2</v>
      </c>
      <c r="V39" s="33">
        <v>17</v>
      </c>
      <c r="W39" s="33">
        <v>11</v>
      </c>
      <c r="X39" s="33">
        <v>29</v>
      </c>
      <c r="Y39" s="33">
        <v>10</v>
      </c>
      <c r="Z39" s="33">
        <v>5</v>
      </c>
      <c r="AA39" s="33">
        <v>8</v>
      </c>
      <c r="AB39" s="33"/>
      <c r="AC39" s="33"/>
      <c r="AD39" s="26">
        <f>SUM(C39:AC39)</f>
        <v>1569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35</v>
      </c>
      <c r="D40" s="32">
        <v>4</v>
      </c>
      <c r="E40" s="32">
        <v>30</v>
      </c>
      <c r="F40" s="32">
        <v>17</v>
      </c>
      <c r="G40" s="32">
        <v>23</v>
      </c>
      <c r="H40" s="32">
        <v>386</v>
      </c>
      <c r="I40" s="32">
        <v>46</v>
      </c>
      <c r="J40" s="32">
        <v>78</v>
      </c>
      <c r="K40" s="32">
        <v>24</v>
      </c>
      <c r="L40" s="32">
        <v>36</v>
      </c>
      <c r="M40" s="32">
        <v>50</v>
      </c>
      <c r="N40" s="32">
        <v>42</v>
      </c>
      <c r="O40" s="32">
        <v>12</v>
      </c>
      <c r="P40" s="32">
        <v>26</v>
      </c>
      <c r="Q40" s="32">
        <v>27</v>
      </c>
      <c r="R40" s="32">
        <v>18</v>
      </c>
      <c r="S40" s="32">
        <v>17</v>
      </c>
      <c r="T40" s="32">
        <v>13</v>
      </c>
      <c r="U40" s="33">
        <v>18</v>
      </c>
      <c r="V40" s="33">
        <v>8</v>
      </c>
      <c r="W40" s="33">
        <v>63</v>
      </c>
      <c r="X40" s="33">
        <v>2</v>
      </c>
      <c r="Y40" s="33">
        <v>6</v>
      </c>
      <c r="Z40" s="33">
        <v>6</v>
      </c>
      <c r="AA40" s="33">
        <v>13</v>
      </c>
      <c r="AB40" s="33"/>
      <c r="AC40" s="33"/>
      <c r="AD40" s="26">
        <f t="shared" ref="AD40:AD66" si="2">SUM(C40:AC40)</f>
        <v>1000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232</v>
      </c>
      <c r="D41" s="32">
        <v>14</v>
      </c>
      <c r="E41" s="32">
        <v>10</v>
      </c>
      <c r="F41" s="32">
        <v>31</v>
      </c>
      <c r="G41" s="32">
        <v>39</v>
      </c>
      <c r="H41" s="32">
        <v>260</v>
      </c>
      <c r="I41" s="32">
        <v>26</v>
      </c>
      <c r="J41" s="32">
        <v>101</v>
      </c>
      <c r="K41" s="32">
        <v>31</v>
      </c>
      <c r="L41" s="32">
        <v>45</v>
      </c>
      <c r="M41" s="32">
        <v>11</v>
      </c>
      <c r="N41" s="32">
        <v>26</v>
      </c>
      <c r="O41" s="32">
        <v>43</v>
      </c>
      <c r="P41" s="32">
        <v>9</v>
      </c>
      <c r="Q41" s="32">
        <v>4</v>
      </c>
      <c r="R41" s="32">
        <v>7</v>
      </c>
      <c r="S41" s="32">
        <v>21</v>
      </c>
      <c r="T41" s="32">
        <v>15</v>
      </c>
      <c r="U41" s="33">
        <v>2</v>
      </c>
      <c r="V41" s="33">
        <v>2</v>
      </c>
      <c r="W41" s="33">
        <v>22</v>
      </c>
      <c r="X41" s="33">
        <v>4</v>
      </c>
      <c r="Y41" s="33">
        <v>4</v>
      </c>
      <c r="Z41" s="33">
        <v>17</v>
      </c>
      <c r="AA41" s="33">
        <v>10</v>
      </c>
      <c r="AB41" s="33"/>
      <c r="AC41" s="33"/>
      <c r="AD41" s="26">
        <f t="shared" si="2"/>
        <v>986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349</v>
      </c>
      <c r="D42" s="32">
        <v>17</v>
      </c>
      <c r="E42" s="32">
        <v>44</v>
      </c>
      <c r="F42" s="32">
        <v>15</v>
      </c>
      <c r="G42" s="32">
        <v>3</v>
      </c>
      <c r="H42" s="32">
        <v>169</v>
      </c>
      <c r="I42" s="32">
        <v>17</v>
      </c>
      <c r="J42" s="32">
        <v>84</v>
      </c>
      <c r="K42" s="32">
        <v>17</v>
      </c>
      <c r="L42" s="32">
        <v>24</v>
      </c>
      <c r="M42" s="32">
        <v>2</v>
      </c>
      <c r="N42" s="32">
        <v>9</v>
      </c>
      <c r="O42" s="32">
        <v>33</v>
      </c>
      <c r="P42" s="32">
        <v>15</v>
      </c>
      <c r="Q42" s="32">
        <v>5</v>
      </c>
      <c r="R42" s="32">
        <v>34</v>
      </c>
      <c r="S42" s="32">
        <v>19</v>
      </c>
      <c r="T42" s="32">
        <v>5</v>
      </c>
      <c r="U42" s="33">
        <v>5</v>
      </c>
      <c r="V42" s="33">
        <v>15</v>
      </c>
      <c r="W42" s="33">
        <v>31</v>
      </c>
      <c r="X42" s="33">
        <v>5</v>
      </c>
      <c r="Y42" s="33">
        <v>15</v>
      </c>
      <c r="Z42" s="33">
        <v>7</v>
      </c>
      <c r="AA42" s="33">
        <v>9</v>
      </c>
      <c r="AB42" s="33"/>
      <c r="AC42" s="33"/>
      <c r="AD42" s="26">
        <f t="shared" si="2"/>
        <v>948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140</v>
      </c>
      <c r="D43" s="32">
        <v>14</v>
      </c>
      <c r="E43" s="32">
        <v>74</v>
      </c>
      <c r="F43" s="32">
        <v>5</v>
      </c>
      <c r="G43" s="32">
        <v>13</v>
      </c>
      <c r="H43" s="32">
        <v>298</v>
      </c>
      <c r="I43" s="32">
        <v>49</v>
      </c>
      <c r="J43" s="32">
        <v>109</v>
      </c>
      <c r="K43" s="32">
        <v>22</v>
      </c>
      <c r="L43" s="32">
        <v>71</v>
      </c>
      <c r="M43" s="32">
        <v>31</v>
      </c>
      <c r="N43" s="32">
        <v>69</v>
      </c>
      <c r="O43" s="32">
        <v>38</v>
      </c>
      <c r="P43" s="32">
        <v>13</v>
      </c>
      <c r="Q43" s="32">
        <v>14</v>
      </c>
      <c r="R43" s="32">
        <v>69</v>
      </c>
      <c r="S43" s="32">
        <v>9</v>
      </c>
      <c r="T43" s="32">
        <v>48</v>
      </c>
      <c r="U43" s="33">
        <v>11</v>
      </c>
      <c r="V43" s="33">
        <v>21</v>
      </c>
      <c r="W43" s="33">
        <v>15</v>
      </c>
      <c r="X43" s="33">
        <v>7</v>
      </c>
      <c r="Y43" s="33">
        <v>27</v>
      </c>
      <c r="Z43" s="33">
        <v>29</v>
      </c>
      <c r="AA43" s="33">
        <v>22</v>
      </c>
      <c r="AB43" s="33"/>
      <c r="AC43" s="33"/>
      <c r="AD43" s="26">
        <f t="shared" si="2"/>
        <v>1218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750</v>
      </c>
      <c r="D44" s="32">
        <v>363</v>
      </c>
      <c r="E44" s="32">
        <v>274</v>
      </c>
      <c r="F44" s="32">
        <v>201</v>
      </c>
      <c r="G44" s="32">
        <v>285</v>
      </c>
      <c r="H44" s="32">
        <v>1705</v>
      </c>
      <c r="I44" s="32">
        <v>72</v>
      </c>
      <c r="J44" s="32">
        <v>224</v>
      </c>
      <c r="K44" s="32">
        <v>256</v>
      </c>
      <c r="L44" s="32">
        <v>160</v>
      </c>
      <c r="M44" s="32">
        <v>142</v>
      </c>
      <c r="N44" s="32">
        <v>134</v>
      </c>
      <c r="O44" s="32">
        <v>262</v>
      </c>
      <c r="P44" s="32">
        <v>436</v>
      </c>
      <c r="Q44" s="32">
        <v>462</v>
      </c>
      <c r="R44" s="32">
        <v>2779</v>
      </c>
      <c r="S44" s="32">
        <v>767</v>
      </c>
      <c r="T44" s="32">
        <v>5810</v>
      </c>
      <c r="U44" s="33">
        <v>4275</v>
      </c>
      <c r="V44" s="33">
        <v>3009</v>
      </c>
      <c r="W44" s="33">
        <v>7018</v>
      </c>
      <c r="X44" s="33">
        <v>3802</v>
      </c>
      <c r="Y44" s="33">
        <v>6717</v>
      </c>
      <c r="Z44" s="33">
        <v>5037</v>
      </c>
      <c r="AA44" s="33">
        <v>5666</v>
      </c>
      <c r="AB44" s="33"/>
      <c r="AC44" s="33"/>
      <c r="AD44" s="26">
        <f t="shared" si="2"/>
        <v>50606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37</v>
      </c>
      <c r="D45" s="32">
        <v>47</v>
      </c>
      <c r="E45" s="32">
        <v>21</v>
      </c>
      <c r="F45" s="32">
        <v>10</v>
      </c>
      <c r="G45" s="32">
        <v>26</v>
      </c>
      <c r="H45" s="32">
        <v>53</v>
      </c>
      <c r="I45" s="32">
        <v>7</v>
      </c>
      <c r="J45" s="32">
        <v>36</v>
      </c>
      <c r="K45" s="32">
        <v>48</v>
      </c>
      <c r="L45" s="32">
        <v>32</v>
      </c>
      <c r="M45" s="32">
        <v>19</v>
      </c>
      <c r="N45" s="32">
        <v>45</v>
      </c>
      <c r="O45" s="32">
        <v>9</v>
      </c>
      <c r="P45" s="32">
        <v>19</v>
      </c>
      <c r="Q45" s="32">
        <v>2</v>
      </c>
      <c r="R45" s="32">
        <v>56</v>
      </c>
      <c r="S45" s="32">
        <v>9</v>
      </c>
      <c r="T45" s="32">
        <v>45</v>
      </c>
      <c r="U45" s="33">
        <v>30</v>
      </c>
      <c r="V45" s="33">
        <v>8</v>
      </c>
      <c r="W45" s="33">
        <v>19</v>
      </c>
      <c r="X45" s="33">
        <v>5</v>
      </c>
      <c r="Y45" s="33">
        <v>54</v>
      </c>
      <c r="Z45" s="33">
        <v>27</v>
      </c>
      <c r="AA45" s="33">
        <v>12</v>
      </c>
      <c r="AB45" s="33"/>
      <c r="AC45" s="33"/>
      <c r="AD45" s="26">
        <f t="shared" si="2"/>
        <v>676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73</v>
      </c>
      <c r="D46" s="32">
        <v>69</v>
      </c>
      <c r="E46" s="32">
        <v>54</v>
      </c>
      <c r="F46" s="32">
        <v>67</v>
      </c>
      <c r="G46" s="32">
        <v>80</v>
      </c>
      <c r="H46" s="32">
        <v>238</v>
      </c>
      <c r="I46" s="32">
        <v>55</v>
      </c>
      <c r="J46" s="32">
        <v>5</v>
      </c>
      <c r="K46" s="32">
        <v>23</v>
      </c>
      <c r="L46" s="32">
        <v>45</v>
      </c>
      <c r="M46" s="32">
        <v>34</v>
      </c>
      <c r="N46" s="32">
        <v>31</v>
      </c>
      <c r="O46" s="32">
        <v>30</v>
      </c>
      <c r="P46" s="32">
        <v>53</v>
      </c>
      <c r="Q46" s="32">
        <v>13</v>
      </c>
      <c r="R46" s="32">
        <v>72</v>
      </c>
      <c r="S46" s="32">
        <v>44</v>
      </c>
      <c r="T46" s="32">
        <v>92</v>
      </c>
      <c r="U46" s="33">
        <v>65</v>
      </c>
      <c r="V46" s="33">
        <v>73</v>
      </c>
      <c r="W46" s="33">
        <v>112</v>
      </c>
      <c r="X46" s="33">
        <v>60</v>
      </c>
      <c r="Y46" s="33">
        <v>148</v>
      </c>
      <c r="Z46" s="33">
        <v>118</v>
      </c>
      <c r="AA46" s="33">
        <v>91</v>
      </c>
      <c r="AB46" s="33"/>
      <c r="AC46" s="33"/>
      <c r="AD46" s="26">
        <f t="shared" si="2"/>
        <v>1745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24</v>
      </c>
      <c r="D47" s="32">
        <v>19</v>
      </c>
      <c r="E47" s="32">
        <v>34</v>
      </c>
      <c r="F47" s="32">
        <v>9</v>
      </c>
      <c r="G47" s="32">
        <v>33</v>
      </c>
      <c r="H47" s="32">
        <v>280</v>
      </c>
      <c r="I47" s="32">
        <v>44</v>
      </c>
      <c r="J47" s="32">
        <v>49</v>
      </c>
      <c r="K47" s="32">
        <v>14</v>
      </c>
      <c r="L47" s="32">
        <v>11</v>
      </c>
      <c r="M47" s="32">
        <v>16</v>
      </c>
      <c r="N47" s="32">
        <v>12</v>
      </c>
      <c r="O47" s="32">
        <v>29</v>
      </c>
      <c r="P47" s="32">
        <v>29</v>
      </c>
      <c r="Q47" s="32">
        <v>30</v>
      </c>
      <c r="R47" s="32">
        <v>66</v>
      </c>
      <c r="S47" s="32">
        <v>26</v>
      </c>
      <c r="T47" s="32">
        <v>80</v>
      </c>
      <c r="U47" s="33">
        <v>46</v>
      </c>
      <c r="V47" s="33">
        <v>44</v>
      </c>
      <c r="W47" s="33">
        <v>65</v>
      </c>
      <c r="X47" s="33">
        <v>59</v>
      </c>
      <c r="Y47" s="33">
        <v>23</v>
      </c>
      <c r="Z47" s="33">
        <v>44</v>
      </c>
      <c r="AA47" s="33">
        <v>18</v>
      </c>
      <c r="AB47" s="33"/>
      <c r="AC47" s="33"/>
      <c r="AD47" s="26">
        <f t="shared" si="2"/>
        <v>1104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32</v>
      </c>
      <c r="D48" s="32">
        <v>32</v>
      </c>
      <c r="E48" s="32">
        <v>38</v>
      </c>
      <c r="F48" s="32">
        <v>44</v>
      </c>
      <c r="G48" s="32">
        <v>81</v>
      </c>
      <c r="H48" s="32">
        <v>213</v>
      </c>
      <c r="I48" s="32">
        <v>41</v>
      </c>
      <c r="J48" s="32">
        <v>27</v>
      </c>
      <c r="K48" s="32">
        <v>7</v>
      </c>
      <c r="L48" s="32">
        <v>2</v>
      </c>
      <c r="M48" s="32">
        <v>1</v>
      </c>
      <c r="N48" s="32">
        <v>9</v>
      </c>
      <c r="O48" s="32">
        <v>34</v>
      </c>
      <c r="P48" s="32">
        <v>33</v>
      </c>
      <c r="Q48" s="32">
        <v>5</v>
      </c>
      <c r="R48" s="32">
        <v>35</v>
      </c>
      <c r="S48" s="32">
        <v>14</v>
      </c>
      <c r="T48" s="32">
        <v>90</v>
      </c>
      <c r="U48" s="33">
        <v>43</v>
      </c>
      <c r="V48" s="33">
        <v>9</v>
      </c>
      <c r="W48" s="33">
        <v>35</v>
      </c>
      <c r="X48" s="33">
        <v>11</v>
      </c>
      <c r="Y48" s="33">
        <v>56</v>
      </c>
      <c r="Z48" s="33">
        <v>66</v>
      </c>
      <c r="AA48" s="33">
        <v>78</v>
      </c>
      <c r="AB48" s="33"/>
      <c r="AC48" s="33"/>
      <c r="AD48" s="26">
        <f t="shared" si="2"/>
        <v>1036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32</v>
      </c>
      <c r="D49" s="32">
        <v>40</v>
      </c>
      <c r="E49" s="32">
        <v>29</v>
      </c>
      <c r="F49" s="32">
        <v>21</v>
      </c>
      <c r="G49" s="32">
        <v>8</v>
      </c>
      <c r="H49" s="32">
        <v>144</v>
      </c>
      <c r="I49" s="32">
        <v>39</v>
      </c>
      <c r="J49" s="32">
        <v>54</v>
      </c>
      <c r="K49" s="32">
        <v>16</v>
      </c>
      <c r="L49" s="32">
        <v>5</v>
      </c>
      <c r="M49" s="32">
        <v>4</v>
      </c>
      <c r="N49" s="32">
        <v>7</v>
      </c>
      <c r="O49" s="32">
        <v>11</v>
      </c>
      <c r="P49" s="32">
        <v>24</v>
      </c>
      <c r="Q49" s="32">
        <v>6</v>
      </c>
      <c r="R49" s="32">
        <v>5</v>
      </c>
      <c r="S49" s="32">
        <v>8</v>
      </c>
      <c r="T49" s="32">
        <v>12</v>
      </c>
      <c r="U49" s="33">
        <v>13</v>
      </c>
      <c r="V49" s="33">
        <v>46</v>
      </c>
      <c r="W49" s="33">
        <v>10</v>
      </c>
      <c r="X49" s="33">
        <v>7</v>
      </c>
      <c r="Y49" s="33">
        <v>18</v>
      </c>
      <c r="Z49" s="33">
        <v>17</v>
      </c>
      <c r="AA49" s="33">
        <v>15</v>
      </c>
      <c r="AB49" s="33"/>
      <c r="AC49" s="33"/>
      <c r="AD49" s="26">
        <f t="shared" si="2"/>
        <v>591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33</v>
      </c>
      <c r="D50" s="32">
        <v>43</v>
      </c>
      <c r="E50" s="32">
        <v>22</v>
      </c>
      <c r="F50" s="32">
        <v>4</v>
      </c>
      <c r="G50" s="32">
        <v>44</v>
      </c>
      <c r="H50" s="32">
        <v>146</v>
      </c>
      <c r="I50" s="32">
        <v>54</v>
      </c>
      <c r="J50" s="32">
        <v>27</v>
      </c>
      <c r="K50" s="32">
        <v>15</v>
      </c>
      <c r="L50" s="32">
        <v>16</v>
      </c>
      <c r="M50" s="32">
        <v>1</v>
      </c>
      <c r="N50" s="32">
        <v>7</v>
      </c>
      <c r="O50" s="32">
        <v>14</v>
      </c>
      <c r="P50" s="32">
        <v>5</v>
      </c>
      <c r="Q50" s="32">
        <v>8</v>
      </c>
      <c r="R50" s="32">
        <v>69</v>
      </c>
      <c r="S50" s="32">
        <v>2</v>
      </c>
      <c r="T50" s="32">
        <v>42</v>
      </c>
      <c r="U50" s="33">
        <v>30</v>
      </c>
      <c r="V50" s="33">
        <v>34</v>
      </c>
      <c r="W50" s="33">
        <v>31</v>
      </c>
      <c r="X50" s="33">
        <v>27</v>
      </c>
      <c r="Y50" s="33">
        <v>31</v>
      </c>
      <c r="Z50" s="33">
        <v>38</v>
      </c>
      <c r="AA50" s="33">
        <v>18</v>
      </c>
      <c r="AB50" s="33"/>
      <c r="AC50" s="33"/>
      <c r="AD50" s="26">
        <f t="shared" si="2"/>
        <v>761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18</v>
      </c>
      <c r="D51" s="32">
        <v>20</v>
      </c>
      <c r="E51" s="32">
        <v>36</v>
      </c>
      <c r="F51" s="32">
        <v>43</v>
      </c>
      <c r="G51" s="32">
        <v>26</v>
      </c>
      <c r="H51" s="32">
        <v>233</v>
      </c>
      <c r="I51" s="32">
        <v>1</v>
      </c>
      <c r="J51" s="32">
        <v>21</v>
      </c>
      <c r="K51" s="32">
        <v>30</v>
      </c>
      <c r="L51" s="32">
        <v>23</v>
      </c>
      <c r="M51" s="32">
        <v>4</v>
      </c>
      <c r="N51" s="32">
        <v>10</v>
      </c>
      <c r="O51" s="32">
        <v>20</v>
      </c>
      <c r="P51" s="32">
        <v>68</v>
      </c>
      <c r="Q51" s="32">
        <v>121</v>
      </c>
      <c r="R51" s="32">
        <v>371</v>
      </c>
      <c r="S51" s="32">
        <v>106</v>
      </c>
      <c r="T51" s="32">
        <v>724</v>
      </c>
      <c r="U51" s="33">
        <v>580</v>
      </c>
      <c r="V51" s="33">
        <v>274</v>
      </c>
      <c r="W51" s="33">
        <v>397</v>
      </c>
      <c r="X51" s="33">
        <v>217</v>
      </c>
      <c r="Y51" s="33">
        <v>279</v>
      </c>
      <c r="Z51" s="33">
        <v>188</v>
      </c>
      <c r="AA51" s="33">
        <v>331</v>
      </c>
      <c r="AB51" s="33"/>
      <c r="AC51" s="33"/>
      <c r="AD51" s="26">
        <f t="shared" si="2"/>
        <v>4141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20</v>
      </c>
      <c r="D52" s="32">
        <v>26</v>
      </c>
      <c r="E52" s="32">
        <v>10</v>
      </c>
      <c r="F52" s="32">
        <v>9</v>
      </c>
      <c r="G52" s="32">
        <v>19</v>
      </c>
      <c r="H52" s="32">
        <v>300</v>
      </c>
      <c r="I52" s="32">
        <v>18</v>
      </c>
      <c r="J52" s="32">
        <v>53</v>
      </c>
      <c r="K52" s="32">
        <v>9</v>
      </c>
      <c r="L52" s="32">
        <v>23</v>
      </c>
      <c r="M52" s="32">
        <v>17</v>
      </c>
      <c r="N52" s="32">
        <v>7</v>
      </c>
      <c r="O52" s="32">
        <v>57</v>
      </c>
      <c r="P52" s="32">
        <v>37</v>
      </c>
      <c r="Q52" s="32">
        <v>164</v>
      </c>
      <c r="R52" s="32">
        <v>559</v>
      </c>
      <c r="S52" s="32">
        <v>183</v>
      </c>
      <c r="T52" s="32">
        <v>884</v>
      </c>
      <c r="U52" s="33">
        <v>473</v>
      </c>
      <c r="V52" s="33">
        <v>234</v>
      </c>
      <c r="W52" s="33">
        <v>388</v>
      </c>
      <c r="X52" s="33">
        <v>241</v>
      </c>
      <c r="Y52" s="33">
        <v>209</v>
      </c>
      <c r="Z52" s="33">
        <v>142</v>
      </c>
      <c r="AA52" s="33">
        <v>249</v>
      </c>
      <c r="AB52" s="33"/>
      <c r="AC52" s="33"/>
      <c r="AD52" s="26">
        <f t="shared" si="2"/>
        <v>4331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1</v>
      </c>
      <c r="D53" s="32">
        <v>22</v>
      </c>
      <c r="E53" s="32">
        <v>19</v>
      </c>
      <c r="F53" s="32">
        <v>9</v>
      </c>
      <c r="G53" s="32">
        <v>16</v>
      </c>
      <c r="H53" s="32">
        <v>390</v>
      </c>
      <c r="I53" s="32">
        <v>1</v>
      </c>
      <c r="J53" s="32">
        <v>26</v>
      </c>
      <c r="K53" s="32">
        <v>23</v>
      </c>
      <c r="L53" s="32">
        <v>2</v>
      </c>
      <c r="M53" s="32">
        <v>12</v>
      </c>
      <c r="N53" s="32">
        <v>6</v>
      </c>
      <c r="O53" s="32">
        <v>170</v>
      </c>
      <c r="P53" s="32">
        <v>224</v>
      </c>
      <c r="Q53" s="32">
        <v>23</v>
      </c>
      <c r="R53" s="32">
        <v>12</v>
      </c>
      <c r="S53" s="32">
        <v>22</v>
      </c>
      <c r="T53" s="32">
        <v>118</v>
      </c>
      <c r="U53" s="33">
        <v>73</v>
      </c>
      <c r="V53" s="33">
        <v>38</v>
      </c>
      <c r="W53" s="33">
        <v>99</v>
      </c>
      <c r="X53" s="33">
        <v>81</v>
      </c>
      <c r="Y53" s="33">
        <v>53</v>
      </c>
      <c r="Z53" s="33">
        <v>104</v>
      </c>
      <c r="AA53" s="33">
        <v>71</v>
      </c>
      <c r="AB53" s="33"/>
      <c r="AC53" s="33"/>
      <c r="AD53" s="26">
        <f t="shared" si="2"/>
        <v>1615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36</v>
      </c>
      <c r="D54" s="32">
        <v>28</v>
      </c>
      <c r="E54" s="32">
        <v>5</v>
      </c>
      <c r="F54" s="32">
        <v>23</v>
      </c>
      <c r="G54" s="32">
        <v>117</v>
      </c>
      <c r="H54" s="32">
        <v>2685</v>
      </c>
      <c r="I54" s="32">
        <v>43</v>
      </c>
      <c r="J54" s="32">
        <v>95</v>
      </c>
      <c r="K54" s="32">
        <v>53</v>
      </c>
      <c r="L54" s="32">
        <v>67</v>
      </c>
      <c r="M54" s="32">
        <v>10</v>
      </c>
      <c r="N54" s="32">
        <v>69</v>
      </c>
      <c r="O54" s="32">
        <v>606</v>
      </c>
      <c r="P54" s="32">
        <v>771</v>
      </c>
      <c r="Q54" s="32">
        <v>12</v>
      </c>
      <c r="R54" s="32">
        <v>65</v>
      </c>
      <c r="S54" s="32">
        <v>124</v>
      </c>
      <c r="T54" s="32">
        <v>665</v>
      </c>
      <c r="U54" s="33">
        <v>450</v>
      </c>
      <c r="V54" s="33">
        <v>279</v>
      </c>
      <c r="W54" s="33">
        <v>850</v>
      </c>
      <c r="X54" s="33">
        <v>557</v>
      </c>
      <c r="Y54" s="33">
        <v>796</v>
      </c>
      <c r="Z54" s="33">
        <v>824</v>
      </c>
      <c r="AA54" s="33">
        <v>738</v>
      </c>
      <c r="AB54" s="33"/>
      <c r="AC54" s="33"/>
      <c r="AD54" s="26">
        <f t="shared" si="2"/>
        <v>9968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14</v>
      </c>
      <c r="D55" s="32">
        <v>15</v>
      </c>
      <c r="E55" s="32">
        <v>15</v>
      </c>
      <c r="F55" s="32">
        <v>31</v>
      </c>
      <c r="G55" s="32">
        <v>17</v>
      </c>
      <c r="H55" s="32">
        <v>921</v>
      </c>
      <c r="I55" s="32">
        <v>1</v>
      </c>
      <c r="J55" s="32">
        <v>10</v>
      </c>
      <c r="K55" s="32">
        <v>46</v>
      </c>
      <c r="L55" s="32">
        <v>24</v>
      </c>
      <c r="M55" s="32">
        <v>6</v>
      </c>
      <c r="N55" s="32">
        <v>5</v>
      </c>
      <c r="O55" s="32">
        <v>164</v>
      </c>
      <c r="P55" s="32">
        <v>301</v>
      </c>
      <c r="Q55" s="32">
        <v>21</v>
      </c>
      <c r="R55" s="32">
        <v>88</v>
      </c>
      <c r="S55" s="32">
        <v>13</v>
      </c>
      <c r="T55" s="32">
        <v>88</v>
      </c>
      <c r="U55" s="32">
        <v>95</v>
      </c>
      <c r="V55" s="32">
        <v>35</v>
      </c>
      <c r="W55" s="32">
        <v>198</v>
      </c>
      <c r="X55" s="32">
        <v>92</v>
      </c>
      <c r="Y55" s="32">
        <v>117</v>
      </c>
      <c r="Z55" s="32">
        <v>152</v>
      </c>
      <c r="AA55" s="32">
        <v>114</v>
      </c>
      <c r="AB55" s="32"/>
      <c r="AC55" s="33"/>
      <c r="AD55" s="26">
        <f t="shared" si="2"/>
        <v>2583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29</v>
      </c>
      <c r="D56" s="32">
        <v>11</v>
      </c>
      <c r="E56" s="32">
        <v>12</v>
      </c>
      <c r="F56" s="32">
        <v>18</v>
      </c>
      <c r="G56" s="32">
        <v>41</v>
      </c>
      <c r="H56" s="32">
        <v>5760</v>
      </c>
      <c r="I56" s="32">
        <v>58</v>
      </c>
      <c r="J56" s="32">
        <v>72</v>
      </c>
      <c r="K56" s="32">
        <v>128</v>
      </c>
      <c r="L56" s="32">
        <v>104</v>
      </c>
      <c r="M56" s="32">
        <v>21</v>
      </c>
      <c r="N56" s="32">
        <v>34</v>
      </c>
      <c r="O56" s="32">
        <v>1188</v>
      </c>
      <c r="P56" s="32">
        <v>1078</v>
      </c>
      <c r="Q56" s="32">
        <v>82</v>
      </c>
      <c r="R56" s="32">
        <v>577</v>
      </c>
      <c r="S56" s="32">
        <v>74</v>
      </c>
      <c r="T56" s="32">
        <v>64</v>
      </c>
      <c r="U56" s="33">
        <v>322</v>
      </c>
      <c r="V56" s="33">
        <v>190</v>
      </c>
      <c r="W56" s="33">
        <v>582</v>
      </c>
      <c r="X56" s="33">
        <v>267</v>
      </c>
      <c r="Y56" s="33">
        <v>382</v>
      </c>
      <c r="Z56" s="33">
        <v>411</v>
      </c>
      <c r="AA56" s="33">
        <v>352</v>
      </c>
      <c r="AB56" s="33"/>
      <c r="AC56" s="33"/>
      <c r="AD56" s="26">
        <f t="shared" si="2"/>
        <v>11857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1</v>
      </c>
      <c r="D57" s="32">
        <v>23</v>
      </c>
      <c r="E57" s="32">
        <v>4</v>
      </c>
      <c r="F57" s="32">
        <v>9</v>
      </c>
      <c r="G57" s="32">
        <v>45</v>
      </c>
      <c r="H57" s="32">
        <v>4255</v>
      </c>
      <c r="I57" s="32">
        <v>42</v>
      </c>
      <c r="J57" s="32">
        <v>97</v>
      </c>
      <c r="K57" s="32">
        <v>58</v>
      </c>
      <c r="L57" s="32">
        <v>56</v>
      </c>
      <c r="M57" s="32">
        <v>35</v>
      </c>
      <c r="N57" s="32">
        <v>27</v>
      </c>
      <c r="O57" s="32">
        <v>1034</v>
      </c>
      <c r="P57" s="32">
        <v>893</v>
      </c>
      <c r="Q57" s="32">
        <v>92</v>
      </c>
      <c r="R57" s="32">
        <v>372</v>
      </c>
      <c r="S57" s="32">
        <v>85</v>
      </c>
      <c r="T57" s="32">
        <v>396</v>
      </c>
      <c r="U57" s="33">
        <v>31</v>
      </c>
      <c r="V57" s="33">
        <v>64</v>
      </c>
      <c r="W57" s="33">
        <v>329</v>
      </c>
      <c r="X57" s="33">
        <v>170</v>
      </c>
      <c r="Y57" s="33">
        <v>172</v>
      </c>
      <c r="Z57" s="33">
        <v>184</v>
      </c>
      <c r="AA57" s="33">
        <v>285</v>
      </c>
      <c r="AB57" s="33"/>
      <c r="AC57" s="33"/>
      <c r="AD57" s="26">
        <f t="shared" si="2"/>
        <v>8759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35</v>
      </c>
      <c r="D58" s="32">
        <v>2</v>
      </c>
      <c r="E58" s="32">
        <v>8</v>
      </c>
      <c r="F58" s="32">
        <v>20</v>
      </c>
      <c r="G58" s="32">
        <v>14</v>
      </c>
      <c r="H58" s="32">
        <v>3184</v>
      </c>
      <c r="I58" s="32">
        <v>16</v>
      </c>
      <c r="J58" s="32">
        <v>110</v>
      </c>
      <c r="K58" s="32">
        <v>79</v>
      </c>
      <c r="L58" s="32">
        <v>8</v>
      </c>
      <c r="M58" s="32">
        <v>37</v>
      </c>
      <c r="N58" s="32">
        <v>36</v>
      </c>
      <c r="O58" s="32">
        <v>433</v>
      </c>
      <c r="P58" s="32">
        <v>337</v>
      </c>
      <c r="Q58" s="32">
        <v>32</v>
      </c>
      <c r="R58" s="32">
        <v>251</v>
      </c>
      <c r="S58" s="32">
        <v>23</v>
      </c>
      <c r="T58" s="32">
        <v>118</v>
      </c>
      <c r="U58" s="33">
        <v>42</v>
      </c>
      <c r="V58" s="33">
        <v>36</v>
      </c>
      <c r="W58" s="33">
        <v>199</v>
      </c>
      <c r="X58" s="33">
        <v>99</v>
      </c>
      <c r="Y58" s="33">
        <v>195</v>
      </c>
      <c r="Z58" s="33">
        <v>160</v>
      </c>
      <c r="AA58" s="33">
        <v>146</v>
      </c>
      <c r="AB58" s="33"/>
      <c r="AC58" s="33"/>
      <c r="AD58" s="26">
        <f t="shared" si="2"/>
        <v>5620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12</v>
      </c>
      <c r="D59" s="32">
        <v>63</v>
      </c>
      <c r="E59" s="32">
        <v>14</v>
      </c>
      <c r="F59" s="32">
        <v>30</v>
      </c>
      <c r="G59" s="32">
        <v>24</v>
      </c>
      <c r="H59" s="32">
        <v>6430</v>
      </c>
      <c r="I59" s="32">
        <v>24</v>
      </c>
      <c r="J59" s="32">
        <v>145</v>
      </c>
      <c r="K59" s="32">
        <v>81</v>
      </c>
      <c r="L59" s="32">
        <v>46</v>
      </c>
      <c r="M59" s="32">
        <v>14</v>
      </c>
      <c r="N59" s="32">
        <v>21</v>
      </c>
      <c r="O59" s="32">
        <v>949</v>
      </c>
      <c r="P59" s="32">
        <v>681</v>
      </c>
      <c r="Q59" s="32">
        <v>85</v>
      </c>
      <c r="R59" s="32">
        <v>796</v>
      </c>
      <c r="S59" s="32">
        <v>145</v>
      </c>
      <c r="T59" s="32">
        <v>481</v>
      </c>
      <c r="U59" s="33">
        <v>365</v>
      </c>
      <c r="V59" s="33">
        <v>224</v>
      </c>
      <c r="W59" s="33">
        <v>63</v>
      </c>
      <c r="X59" s="33">
        <v>104</v>
      </c>
      <c r="Y59" s="33">
        <v>431</v>
      </c>
      <c r="Z59" s="33">
        <v>488</v>
      </c>
      <c r="AA59" s="33">
        <v>571</v>
      </c>
      <c r="AB59" s="33"/>
      <c r="AC59" s="33"/>
      <c r="AD59" s="26">
        <f t="shared" si="2"/>
        <v>12287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30</v>
      </c>
      <c r="D60" s="32">
        <v>5</v>
      </c>
      <c r="E60" s="32">
        <v>5</v>
      </c>
      <c r="F60" s="32">
        <v>7</v>
      </c>
      <c r="G60" s="32">
        <v>8</v>
      </c>
      <c r="H60" s="32">
        <v>3684</v>
      </c>
      <c r="I60" s="32">
        <v>14</v>
      </c>
      <c r="J60" s="32">
        <v>112</v>
      </c>
      <c r="K60" s="32">
        <v>21</v>
      </c>
      <c r="L60" s="32">
        <v>7</v>
      </c>
      <c r="M60" s="32">
        <v>7</v>
      </c>
      <c r="N60" s="32">
        <v>26</v>
      </c>
      <c r="O60" s="32">
        <v>539</v>
      </c>
      <c r="P60" s="32">
        <v>305</v>
      </c>
      <c r="Q60" s="32">
        <v>85</v>
      </c>
      <c r="R60" s="32">
        <v>483</v>
      </c>
      <c r="S60" s="32">
        <v>80</v>
      </c>
      <c r="T60" s="32">
        <v>225</v>
      </c>
      <c r="U60" s="33">
        <v>125</v>
      </c>
      <c r="V60" s="33">
        <v>91</v>
      </c>
      <c r="W60" s="33">
        <v>73</v>
      </c>
      <c r="X60" s="33">
        <v>47</v>
      </c>
      <c r="Y60" s="33">
        <v>118</v>
      </c>
      <c r="Z60" s="33">
        <v>344</v>
      </c>
      <c r="AA60" s="33">
        <v>230</v>
      </c>
      <c r="AB60" s="33"/>
      <c r="AC60" s="33"/>
      <c r="AD60" s="26">
        <f t="shared" si="2"/>
        <v>6671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11</v>
      </c>
      <c r="D61" s="32">
        <v>10</v>
      </c>
      <c r="E61" s="32">
        <v>7</v>
      </c>
      <c r="F61" s="32">
        <v>16</v>
      </c>
      <c r="G61" s="32">
        <v>47</v>
      </c>
      <c r="H61" s="32">
        <v>6781</v>
      </c>
      <c r="I61" s="32">
        <v>61</v>
      </c>
      <c r="J61" s="32">
        <v>211</v>
      </c>
      <c r="K61" s="32">
        <v>35</v>
      </c>
      <c r="L61" s="32">
        <v>65</v>
      </c>
      <c r="M61" s="32">
        <v>17</v>
      </c>
      <c r="N61" s="32">
        <v>29</v>
      </c>
      <c r="O61" s="32">
        <v>877</v>
      </c>
      <c r="P61" s="32">
        <v>418</v>
      </c>
      <c r="Q61" s="32">
        <v>35</v>
      </c>
      <c r="R61" s="32">
        <v>799</v>
      </c>
      <c r="S61" s="32">
        <v>106</v>
      </c>
      <c r="T61" s="32">
        <v>380</v>
      </c>
      <c r="U61" s="33">
        <v>177</v>
      </c>
      <c r="V61" s="33">
        <v>210</v>
      </c>
      <c r="W61" s="33">
        <v>540</v>
      </c>
      <c r="X61" s="33">
        <v>130</v>
      </c>
      <c r="Y61" s="33">
        <v>63</v>
      </c>
      <c r="Z61" s="33">
        <v>451</v>
      </c>
      <c r="AA61" s="33">
        <v>376</v>
      </c>
      <c r="AB61" s="33"/>
      <c r="AC61" s="33"/>
      <c r="AD61" s="26">
        <f t="shared" si="2"/>
        <v>11852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8</v>
      </c>
      <c r="D62" s="32">
        <v>8</v>
      </c>
      <c r="E62" s="32">
        <v>7</v>
      </c>
      <c r="F62" s="32">
        <v>7</v>
      </c>
      <c r="G62" s="32">
        <v>46</v>
      </c>
      <c r="H62" s="32">
        <v>5071</v>
      </c>
      <c r="I62" s="32">
        <v>82</v>
      </c>
      <c r="J62" s="32">
        <v>161</v>
      </c>
      <c r="K62" s="32">
        <v>24</v>
      </c>
      <c r="L62" s="32">
        <v>49</v>
      </c>
      <c r="M62" s="32">
        <v>18</v>
      </c>
      <c r="N62" s="32">
        <v>28</v>
      </c>
      <c r="O62" s="32">
        <v>473</v>
      </c>
      <c r="P62" s="32">
        <v>245</v>
      </c>
      <c r="Q62" s="32">
        <v>104</v>
      </c>
      <c r="R62" s="32">
        <v>722</v>
      </c>
      <c r="S62" s="32">
        <v>126</v>
      </c>
      <c r="T62" s="32">
        <v>360</v>
      </c>
      <c r="U62" s="33">
        <v>167</v>
      </c>
      <c r="V62" s="33">
        <v>194</v>
      </c>
      <c r="W62" s="33">
        <v>633</v>
      </c>
      <c r="X62" s="33">
        <v>322</v>
      </c>
      <c r="Y62" s="33">
        <v>457</v>
      </c>
      <c r="Z62" s="33">
        <v>67</v>
      </c>
      <c r="AA62" s="33">
        <v>208</v>
      </c>
      <c r="AB62" s="33"/>
      <c r="AC62" s="33"/>
      <c r="AD62" s="26">
        <f t="shared" si="2"/>
        <v>9587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20</v>
      </c>
      <c r="D63" s="32">
        <v>7</v>
      </c>
      <c r="E63" s="32">
        <v>21</v>
      </c>
      <c r="F63" s="32">
        <v>21</v>
      </c>
      <c r="G63" s="32">
        <v>40</v>
      </c>
      <c r="H63" s="32">
        <v>7407</v>
      </c>
      <c r="I63" s="32">
        <v>30</v>
      </c>
      <c r="J63" s="32">
        <v>150</v>
      </c>
      <c r="K63" s="32">
        <v>54</v>
      </c>
      <c r="L63" s="32">
        <v>122</v>
      </c>
      <c r="M63" s="32">
        <v>21</v>
      </c>
      <c r="N63" s="32">
        <v>32</v>
      </c>
      <c r="O63" s="32">
        <v>757</v>
      </c>
      <c r="P63" s="32">
        <v>454</v>
      </c>
      <c r="Q63" s="32">
        <v>72</v>
      </c>
      <c r="R63" s="32">
        <v>606</v>
      </c>
      <c r="S63" s="32">
        <v>120</v>
      </c>
      <c r="T63" s="32">
        <v>309</v>
      </c>
      <c r="U63" s="33">
        <v>233</v>
      </c>
      <c r="V63" s="33">
        <v>133</v>
      </c>
      <c r="W63" s="33">
        <v>579</v>
      </c>
      <c r="X63" s="33">
        <v>288</v>
      </c>
      <c r="Y63" s="33">
        <v>355</v>
      </c>
      <c r="Z63" s="33">
        <v>325</v>
      </c>
      <c r="AA63" s="33">
        <v>32</v>
      </c>
      <c r="AB63" s="33"/>
      <c r="AC63" s="33"/>
      <c r="AD63" s="26">
        <f t="shared" si="2"/>
        <v>12188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1980</v>
      </c>
      <c r="D66" s="27">
        <f t="shared" ref="D66:AC66" si="3">SUM(D39:D65)</f>
        <v>907</v>
      </c>
      <c r="E66" s="27">
        <f t="shared" si="3"/>
        <v>931</v>
      </c>
      <c r="F66" s="27">
        <f t="shared" si="3"/>
        <v>940</v>
      </c>
      <c r="G66" s="27">
        <f t="shared" si="3"/>
        <v>1186</v>
      </c>
      <c r="H66" s="27">
        <f t="shared" si="3"/>
        <v>51623</v>
      </c>
      <c r="I66" s="27">
        <f t="shared" si="3"/>
        <v>870</v>
      </c>
      <c r="J66" s="27">
        <f t="shared" si="3"/>
        <v>2130</v>
      </c>
      <c r="K66" s="27">
        <f t="shared" si="3"/>
        <v>1151</v>
      </c>
      <c r="L66" s="27">
        <f t="shared" si="3"/>
        <v>1087</v>
      </c>
      <c r="M66" s="27">
        <f t="shared" si="3"/>
        <v>551</v>
      </c>
      <c r="N66" s="27">
        <f t="shared" si="3"/>
        <v>774</v>
      </c>
      <c r="O66" s="27">
        <f t="shared" si="3"/>
        <v>7801</v>
      </c>
      <c r="P66" s="27">
        <f t="shared" si="3"/>
        <v>6493</v>
      </c>
      <c r="Q66" s="27">
        <f t="shared" si="3"/>
        <v>1506</v>
      </c>
      <c r="R66" s="27">
        <f t="shared" si="3"/>
        <v>8942</v>
      </c>
      <c r="S66" s="27">
        <f t="shared" si="3"/>
        <v>2148</v>
      </c>
      <c r="T66" s="27">
        <f t="shared" si="3"/>
        <v>11073</v>
      </c>
      <c r="U66" s="27">
        <f t="shared" si="3"/>
        <v>7673</v>
      </c>
      <c r="V66" s="27">
        <f t="shared" si="3"/>
        <v>5288</v>
      </c>
      <c r="W66" s="27">
        <f t="shared" si="3"/>
        <v>12362</v>
      </c>
      <c r="X66" s="27">
        <f t="shared" si="3"/>
        <v>6633</v>
      </c>
      <c r="Y66" s="27">
        <f t="shared" si="3"/>
        <v>10736</v>
      </c>
      <c r="Z66" s="27">
        <f t="shared" si="3"/>
        <v>9251</v>
      </c>
      <c r="AA66" s="27">
        <f t="shared" si="3"/>
        <v>9663</v>
      </c>
      <c r="AB66" s="27">
        <f t="shared" si="3"/>
        <v>0</v>
      </c>
      <c r="AC66" s="27">
        <f t="shared" si="3"/>
        <v>0</v>
      </c>
      <c r="AD66" s="27">
        <f t="shared" si="2"/>
        <v>163699</v>
      </c>
    </row>
    <row r="69" spans="2:59" x14ac:dyDescent="0.3">
      <c r="B69" s="3" t="str">
        <f>+B37</f>
        <v>01 al 31 julio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4</v>
      </c>
      <c r="D71" s="32">
        <v>0</v>
      </c>
      <c r="E71" s="32">
        <v>4</v>
      </c>
      <c r="F71" s="32">
        <v>6</v>
      </c>
      <c r="G71" s="32">
        <v>17</v>
      </c>
      <c r="H71" s="32">
        <v>312</v>
      </c>
      <c r="I71" s="32">
        <v>9</v>
      </c>
      <c r="J71" s="32">
        <v>10</v>
      </c>
      <c r="K71" s="32">
        <v>40</v>
      </c>
      <c r="L71" s="32">
        <v>18</v>
      </c>
      <c r="M71" s="32">
        <v>24</v>
      </c>
      <c r="N71" s="32">
        <v>17</v>
      </c>
      <c r="O71" s="32">
        <v>57</v>
      </c>
      <c r="P71" s="32">
        <v>4</v>
      </c>
      <c r="Q71" s="32">
        <v>1</v>
      </c>
      <c r="R71" s="32">
        <v>2</v>
      </c>
      <c r="S71" s="32">
        <v>16</v>
      </c>
      <c r="T71" s="32">
        <v>3</v>
      </c>
      <c r="U71" s="33">
        <v>2</v>
      </c>
      <c r="V71" s="33">
        <v>5</v>
      </c>
      <c r="W71" s="33">
        <v>23</v>
      </c>
      <c r="X71" s="33">
        <v>3</v>
      </c>
      <c r="Y71" s="33">
        <v>10</v>
      </c>
      <c r="Z71" s="33">
        <v>4</v>
      </c>
      <c r="AA71" s="33">
        <v>3</v>
      </c>
      <c r="AB71" s="33"/>
      <c r="AC71" s="33"/>
      <c r="AD71" s="26">
        <f>SUM(C71:AC71)</f>
        <v>594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1</v>
      </c>
      <c r="D72" s="32">
        <v>1</v>
      </c>
      <c r="E72" s="32">
        <v>1</v>
      </c>
      <c r="F72" s="32">
        <v>7</v>
      </c>
      <c r="G72" s="32">
        <v>5</v>
      </c>
      <c r="H72" s="32">
        <v>145</v>
      </c>
      <c r="I72" s="32">
        <v>18</v>
      </c>
      <c r="J72" s="32">
        <v>23</v>
      </c>
      <c r="K72" s="32">
        <v>29</v>
      </c>
      <c r="L72" s="32">
        <v>16</v>
      </c>
      <c r="M72" s="32">
        <v>8</v>
      </c>
      <c r="N72" s="32">
        <v>50</v>
      </c>
      <c r="O72" s="32">
        <v>39</v>
      </c>
      <c r="P72" s="32">
        <v>53</v>
      </c>
      <c r="Q72" s="32">
        <v>0</v>
      </c>
      <c r="R72" s="32">
        <v>12</v>
      </c>
      <c r="S72" s="32">
        <v>0</v>
      </c>
      <c r="T72" s="32">
        <v>15</v>
      </c>
      <c r="U72" s="33">
        <v>2</v>
      </c>
      <c r="V72" s="33">
        <v>2</v>
      </c>
      <c r="W72" s="33">
        <v>3</v>
      </c>
      <c r="X72" s="33">
        <v>0</v>
      </c>
      <c r="Y72" s="33">
        <v>3</v>
      </c>
      <c r="Z72" s="33">
        <v>1</v>
      </c>
      <c r="AA72" s="33">
        <v>0</v>
      </c>
      <c r="AB72" s="33"/>
      <c r="AC72" s="33"/>
      <c r="AD72" s="26">
        <f t="shared" ref="AD72:AD97" si="4">SUM(C72:AC72)</f>
        <v>434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6</v>
      </c>
      <c r="D73" s="32">
        <v>0</v>
      </c>
      <c r="E73" s="32">
        <v>0</v>
      </c>
      <c r="F73" s="32">
        <v>8</v>
      </c>
      <c r="G73" s="32">
        <v>13</v>
      </c>
      <c r="H73" s="32">
        <v>95</v>
      </c>
      <c r="I73" s="32">
        <v>30</v>
      </c>
      <c r="J73" s="32">
        <v>6</v>
      </c>
      <c r="K73" s="32">
        <v>28</v>
      </c>
      <c r="L73" s="32">
        <v>17</v>
      </c>
      <c r="M73" s="32">
        <v>5</v>
      </c>
      <c r="N73" s="32">
        <v>40</v>
      </c>
      <c r="O73" s="32">
        <v>29</v>
      </c>
      <c r="P73" s="32">
        <v>11</v>
      </c>
      <c r="Q73" s="32">
        <v>0</v>
      </c>
      <c r="R73" s="32">
        <v>1</v>
      </c>
      <c r="S73" s="32">
        <v>2</v>
      </c>
      <c r="T73" s="32">
        <v>1</v>
      </c>
      <c r="U73" s="33">
        <v>1</v>
      </c>
      <c r="V73" s="33">
        <v>7</v>
      </c>
      <c r="W73" s="33">
        <v>9</v>
      </c>
      <c r="X73" s="33">
        <v>0</v>
      </c>
      <c r="Y73" s="33">
        <v>0</v>
      </c>
      <c r="Z73" s="33">
        <v>18</v>
      </c>
      <c r="AA73" s="33">
        <v>2</v>
      </c>
      <c r="AB73" s="33"/>
      <c r="AC73" s="33"/>
      <c r="AD73" s="26">
        <f t="shared" si="4"/>
        <v>329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4</v>
      </c>
      <c r="D74" s="32">
        <v>2</v>
      </c>
      <c r="E74" s="32">
        <v>0</v>
      </c>
      <c r="F74" s="32">
        <v>0</v>
      </c>
      <c r="G74" s="32">
        <v>9</v>
      </c>
      <c r="H74" s="32">
        <v>47</v>
      </c>
      <c r="I74" s="32">
        <v>2</v>
      </c>
      <c r="J74" s="32">
        <v>7</v>
      </c>
      <c r="K74" s="32">
        <v>8</v>
      </c>
      <c r="L74" s="32">
        <v>19</v>
      </c>
      <c r="M74" s="32">
        <v>3</v>
      </c>
      <c r="N74" s="32">
        <v>35</v>
      </c>
      <c r="O74" s="32">
        <v>11</v>
      </c>
      <c r="P74" s="32">
        <v>3</v>
      </c>
      <c r="Q74" s="32">
        <v>0</v>
      </c>
      <c r="R74" s="32">
        <v>7</v>
      </c>
      <c r="S74" s="32">
        <v>8</v>
      </c>
      <c r="T74" s="32">
        <v>2</v>
      </c>
      <c r="U74" s="33">
        <v>26</v>
      </c>
      <c r="V74" s="33">
        <v>0</v>
      </c>
      <c r="W74" s="33">
        <v>4</v>
      </c>
      <c r="X74" s="33">
        <v>0</v>
      </c>
      <c r="Y74" s="33">
        <v>2</v>
      </c>
      <c r="Z74" s="33">
        <v>2</v>
      </c>
      <c r="AA74" s="33">
        <v>1</v>
      </c>
      <c r="AB74" s="33"/>
      <c r="AC74" s="33"/>
      <c r="AD74" s="26">
        <f t="shared" si="4"/>
        <v>202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26</v>
      </c>
      <c r="D75" s="32">
        <v>12</v>
      </c>
      <c r="E75" s="32">
        <v>3</v>
      </c>
      <c r="F75" s="32">
        <v>0</v>
      </c>
      <c r="G75" s="32">
        <v>4</v>
      </c>
      <c r="H75" s="32">
        <v>149</v>
      </c>
      <c r="I75" s="32">
        <v>6</v>
      </c>
      <c r="J75" s="32">
        <v>26</v>
      </c>
      <c r="K75" s="32">
        <v>35</v>
      </c>
      <c r="L75" s="32">
        <v>10</v>
      </c>
      <c r="M75" s="32">
        <v>14</v>
      </c>
      <c r="N75" s="32">
        <v>65</v>
      </c>
      <c r="O75" s="32">
        <v>30</v>
      </c>
      <c r="P75" s="32">
        <v>10</v>
      </c>
      <c r="Q75" s="32">
        <v>7</v>
      </c>
      <c r="R75" s="32">
        <v>3</v>
      </c>
      <c r="S75" s="32">
        <v>10</v>
      </c>
      <c r="T75" s="32">
        <v>11</v>
      </c>
      <c r="U75" s="33">
        <v>3</v>
      </c>
      <c r="V75" s="33">
        <v>2</v>
      </c>
      <c r="W75" s="33">
        <v>5</v>
      </c>
      <c r="X75" s="33">
        <v>3</v>
      </c>
      <c r="Y75" s="33">
        <v>13</v>
      </c>
      <c r="Z75" s="33">
        <v>11</v>
      </c>
      <c r="AA75" s="33">
        <v>7</v>
      </c>
      <c r="AB75" s="33"/>
      <c r="AC75" s="33"/>
      <c r="AD75" s="26">
        <f t="shared" si="4"/>
        <v>465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295</v>
      </c>
      <c r="D76" s="32">
        <v>113</v>
      </c>
      <c r="E76" s="32">
        <v>124</v>
      </c>
      <c r="F76" s="32">
        <v>27</v>
      </c>
      <c r="G76" s="32">
        <v>147</v>
      </c>
      <c r="H76" s="32">
        <v>314</v>
      </c>
      <c r="I76" s="32">
        <v>9</v>
      </c>
      <c r="J76" s="32">
        <v>33</v>
      </c>
      <c r="K76" s="32">
        <v>154</v>
      </c>
      <c r="L76" s="32">
        <v>63</v>
      </c>
      <c r="M76" s="32">
        <v>74</v>
      </c>
      <c r="N76" s="32">
        <v>89</v>
      </c>
      <c r="O76" s="32">
        <v>121</v>
      </c>
      <c r="P76" s="32">
        <v>139</v>
      </c>
      <c r="Q76" s="32">
        <v>54</v>
      </c>
      <c r="R76" s="32">
        <v>644</v>
      </c>
      <c r="S76" s="32">
        <v>139</v>
      </c>
      <c r="T76" s="32">
        <v>1089</v>
      </c>
      <c r="U76" s="33">
        <v>964</v>
      </c>
      <c r="V76" s="33">
        <v>682</v>
      </c>
      <c r="W76" s="33">
        <v>2561</v>
      </c>
      <c r="X76" s="33">
        <v>1299</v>
      </c>
      <c r="Y76" s="33">
        <v>1845</v>
      </c>
      <c r="Z76" s="33">
        <v>1349</v>
      </c>
      <c r="AA76" s="33">
        <v>1928</v>
      </c>
      <c r="AB76" s="33"/>
      <c r="AC76" s="33"/>
      <c r="AD76" s="26">
        <f t="shared" si="4"/>
        <v>14256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8</v>
      </c>
      <c r="D77" s="32">
        <v>19</v>
      </c>
      <c r="E77" s="32">
        <v>15</v>
      </c>
      <c r="F77" s="32">
        <v>9</v>
      </c>
      <c r="G77" s="32">
        <v>17</v>
      </c>
      <c r="H77" s="32">
        <v>14</v>
      </c>
      <c r="I77" s="32">
        <v>1</v>
      </c>
      <c r="J77" s="32">
        <v>2</v>
      </c>
      <c r="K77" s="32">
        <v>19</v>
      </c>
      <c r="L77" s="32">
        <v>8</v>
      </c>
      <c r="M77" s="32">
        <v>27</v>
      </c>
      <c r="N77" s="32">
        <v>28</v>
      </c>
      <c r="O77" s="32">
        <v>0</v>
      </c>
      <c r="P77" s="32">
        <v>1</v>
      </c>
      <c r="Q77" s="32">
        <v>0</v>
      </c>
      <c r="R77" s="32">
        <v>26</v>
      </c>
      <c r="S77" s="32">
        <v>1</v>
      </c>
      <c r="T77" s="32">
        <v>10</v>
      </c>
      <c r="U77" s="33">
        <v>19</v>
      </c>
      <c r="V77" s="33">
        <v>1</v>
      </c>
      <c r="W77" s="33">
        <v>9</v>
      </c>
      <c r="X77" s="33">
        <v>5</v>
      </c>
      <c r="Y77" s="33">
        <v>58</v>
      </c>
      <c r="Z77" s="33">
        <v>4</v>
      </c>
      <c r="AA77" s="33">
        <v>7</v>
      </c>
      <c r="AB77" s="33"/>
      <c r="AC77" s="33"/>
      <c r="AD77" s="26">
        <f t="shared" si="4"/>
        <v>308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21</v>
      </c>
      <c r="D78" s="32">
        <v>31</v>
      </c>
      <c r="E78" s="32">
        <v>16</v>
      </c>
      <c r="F78" s="32">
        <v>4</v>
      </c>
      <c r="G78" s="32">
        <v>28</v>
      </c>
      <c r="H78" s="32">
        <v>20</v>
      </c>
      <c r="I78" s="32">
        <v>1</v>
      </c>
      <c r="J78" s="32">
        <v>0</v>
      </c>
      <c r="K78" s="32">
        <v>6</v>
      </c>
      <c r="L78" s="32">
        <v>16</v>
      </c>
      <c r="M78" s="32">
        <v>1</v>
      </c>
      <c r="N78" s="32">
        <v>19</v>
      </c>
      <c r="O78" s="32">
        <v>0</v>
      </c>
      <c r="P78" s="32">
        <v>1</v>
      </c>
      <c r="Q78" s="32">
        <v>0</v>
      </c>
      <c r="R78" s="32">
        <v>17</v>
      </c>
      <c r="S78" s="32">
        <v>3</v>
      </c>
      <c r="T78" s="32">
        <v>19</v>
      </c>
      <c r="U78" s="33">
        <v>18</v>
      </c>
      <c r="V78" s="33">
        <v>1</v>
      </c>
      <c r="W78" s="33">
        <v>13</v>
      </c>
      <c r="X78" s="33">
        <v>31</v>
      </c>
      <c r="Y78" s="33">
        <v>6</v>
      </c>
      <c r="Z78" s="33">
        <v>11</v>
      </c>
      <c r="AA78" s="33">
        <v>11</v>
      </c>
      <c r="AB78" s="33"/>
      <c r="AC78" s="33"/>
      <c r="AD78" s="26">
        <f t="shared" si="4"/>
        <v>294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40</v>
      </c>
      <c r="D79" s="32">
        <v>10</v>
      </c>
      <c r="E79" s="32">
        <v>16</v>
      </c>
      <c r="F79" s="32">
        <v>9</v>
      </c>
      <c r="G79" s="32">
        <v>62</v>
      </c>
      <c r="H79" s="32">
        <v>250</v>
      </c>
      <c r="I79" s="32">
        <v>40</v>
      </c>
      <c r="J79" s="32">
        <v>21</v>
      </c>
      <c r="K79" s="32">
        <v>5</v>
      </c>
      <c r="L79" s="32">
        <v>0</v>
      </c>
      <c r="M79" s="32">
        <v>7</v>
      </c>
      <c r="N79" s="32">
        <v>18</v>
      </c>
      <c r="O79" s="32">
        <v>43</v>
      </c>
      <c r="P79" s="32">
        <v>10</v>
      </c>
      <c r="Q79" s="32">
        <v>1</v>
      </c>
      <c r="R79" s="32">
        <v>8</v>
      </c>
      <c r="S79" s="32">
        <v>7</v>
      </c>
      <c r="T79" s="32">
        <v>32</v>
      </c>
      <c r="U79" s="33">
        <v>16</v>
      </c>
      <c r="V79" s="33">
        <v>18</v>
      </c>
      <c r="W79" s="33">
        <v>23</v>
      </c>
      <c r="X79" s="33">
        <v>41</v>
      </c>
      <c r="Y79" s="33">
        <v>17</v>
      </c>
      <c r="Z79" s="33">
        <v>6</v>
      </c>
      <c r="AA79" s="33">
        <v>72</v>
      </c>
      <c r="AB79" s="33"/>
      <c r="AC79" s="33"/>
      <c r="AD79" s="26">
        <f t="shared" si="4"/>
        <v>772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52</v>
      </c>
      <c r="D80" s="32">
        <v>23</v>
      </c>
      <c r="E80" s="32">
        <v>19</v>
      </c>
      <c r="F80" s="32">
        <v>37</v>
      </c>
      <c r="G80" s="32">
        <v>9</v>
      </c>
      <c r="H80" s="32">
        <v>122</v>
      </c>
      <c r="I80" s="32">
        <v>6</v>
      </c>
      <c r="J80" s="32">
        <v>7</v>
      </c>
      <c r="K80" s="32">
        <v>2</v>
      </c>
      <c r="L80" s="32">
        <v>3</v>
      </c>
      <c r="M80" s="32">
        <v>16</v>
      </c>
      <c r="N80" s="32">
        <v>45</v>
      </c>
      <c r="O80" s="32">
        <v>35</v>
      </c>
      <c r="P80" s="32">
        <v>26</v>
      </c>
      <c r="Q80" s="32">
        <v>23</v>
      </c>
      <c r="R80" s="32">
        <v>46</v>
      </c>
      <c r="S80" s="32">
        <v>0</v>
      </c>
      <c r="T80" s="32">
        <v>24</v>
      </c>
      <c r="U80" s="33">
        <v>22</v>
      </c>
      <c r="V80" s="33">
        <v>1</v>
      </c>
      <c r="W80" s="33">
        <v>21</v>
      </c>
      <c r="X80" s="33">
        <v>24</v>
      </c>
      <c r="Y80" s="33">
        <v>73</v>
      </c>
      <c r="Z80" s="33">
        <v>97</v>
      </c>
      <c r="AA80" s="33">
        <v>73</v>
      </c>
      <c r="AB80" s="33"/>
      <c r="AC80" s="33"/>
      <c r="AD80" s="26">
        <f t="shared" si="4"/>
        <v>806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23</v>
      </c>
      <c r="D81" s="32">
        <v>7</v>
      </c>
      <c r="E81" s="32">
        <v>6</v>
      </c>
      <c r="F81" s="32">
        <v>3</v>
      </c>
      <c r="G81" s="32">
        <v>15</v>
      </c>
      <c r="H81" s="32">
        <v>93</v>
      </c>
      <c r="I81" s="32">
        <v>16</v>
      </c>
      <c r="J81" s="32">
        <v>1</v>
      </c>
      <c r="K81" s="32">
        <v>8</v>
      </c>
      <c r="L81" s="32">
        <v>23</v>
      </c>
      <c r="M81" s="32">
        <v>2</v>
      </c>
      <c r="N81" s="32">
        <v>10</v>
      </c>
      <c r="O81" s="32">
        <v>6</v>
      </c>
      <c r="P81" s="32">
        <v>14</v>
      </c>
      <c r="Q81" s="32">
        <v>0</v>
      </c>
      <c r="R81" s="32">
        <v>4</v>
      </c>
      <c r="S81" s="32">
        <v>19</v>
      </c>
      <c r="T81" s="32">
        <v>0</v>
      </c>
      <c r="U81" s="33">
        <v>7</v>
      </c>
      <c r="V81" s="33">
        <v>3</v>
      </c>
      <c r="W81" s="33">
        <v>5</v>
      </c>
      <c r="X81" s="33">
        <v>5</v>
      </c>
      <c r="Y81" s="33">
        <v>11</v>
      </c>
      <c r="Z81" s="33">
        <v>7</v>
      </c>
      <c r="AA81" s="33">
        <v>7</v>
      </c>
      <c r="AB81" s="33"/>
      <c r="AC81" s="33"/>
      <c r="AD81" s="26">
        <f t="shared" si="4"/>
        <v>295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22</v>
      </c>
      <c r="D82" s="32">
        <v>56</v>
      </c>
      <c r="E82" s="32">
        <v>50</v>
      </c>
      <c r="F82" s="32">
        <v>29</v>
      </c>
      <c r="G82" s="32">
        <v>29</v>
      </c>
      <c r="H82" s="32">
        <v>137</v>
      </c>
      <c r="I82" s="32">
        <v>15</v>
      </c>
      <c r="J82" s="32">
        <v>8</v>
      </c>
      <c r="K82" s="32">
        <v>34</v>
      </c>
      <c r="L82" s="32">
        <v>62</v>
      </c>
      <c r="M82" s="32">
        <v>5</v>
      </c>
      <c r="N82" s="32">
        <v>7</v>
      </c>
      <c r="O82" s="32">
        <v>15</v>
      </c>
      <c r="P82" s="32">
        <v>18</v>
      </c>
      <c r="Q82" s="32">
        <v>0</v>
      </c>
      <c r="R82" s="32">
        <v>24</v>
      </c>
      <c r="S82" s="32">
        <v>9</v>
      </c>
      <c r="T82" s="32">
        <v>4</v>
      </c>
      <c r="U82" s="33">
        <v>33</v>
      </c>
      <c r="V82" s="33">
        <v>3</v>
      </c>
      <c r="W82" s="33">
        <v>57</v>
      </c>
      <c r="X82" s="33">
        <v>7</v>
      </c>
      <c r="Y82" s="33">
        <v>20</v>
      </c>
      <c r="Z82" s="33">
        <v>1</v>
      </c>
      <c r="AA82" s="33">
        <v>4</v>
      </c>
      <c r="AB82" s="33"/>
      <c r="AC82" s="33"/>
      <c r="AD82" s="26">
        <f t="shared" si="4"/>
        <v>649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47</v>
      </c>
      <c r="D83" s="32">
        <v>21</v>
      </c>
      <c r="E83" s="32">
        <v>45</v>
      </c>
      <c r="F83" s="32">
        <v>10</v>
      </c>
      <c r="G83" s="32">
        <v>26</v>
      </c>
      <c r="H83" s="32">
        <v>120</v>
      </c>
      <c r="I83" s="32">
        <v>0</v>
      </c>
      <c r="J83" s="32">
        <v>10</v>
      </c>
      <c r="K83" s="32">
        <v>52</v>
      </c>
      <c r="L83" s="32">
        <v>29</v>
      </c>
      <c r="M83" s="32">
        <v>33</v>
      </c>
      <c r="N83" s="32">
        <v>7</v>
      </c>
      <c r="O83" s="32">
        <v>8</v>
      </c>
      <c r="P83" s="32">
        <v>43</v>
      </c>
      <c r="Q83" s="32">
        <v>16</v>
      </c>
      <c r="R83" s="32">
        <v>152</v>
      </c>
      <c r="S83" s="32">
        <v>21</v>
      </c>
      <c r="T83" s="32">
        <v>264</v>
      </c>
      <c r="U83" s="33">
        <v>217</v>
      </c>
      <c r="V83" s="33">
        <v>88</v>
      </c>
      <c r="W83" s="33">
        <v>298</v>
      </c>
      <c r="X83" s="33">
        <v>109</v>
      </c>
      <c r="Y83" s="33">
        <v>373</v>
      </c>
      <c r="Z83" s="33">
        <v>239</v>
      </c>
      <c r="AA83" s="33">
        <v>271</v>
      </c>
      <c r="AB83" s="33"/>
      <c r="AC83" s="33"/>
      <c r="AD83" s="26">
        <f t="shared" si="4"/>
        <v>2499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2</v>
      </c>
      <c r="D84" s="32">
        <v>49</v>
      </c>
      <c r="E84" s="32">
        <v>11</v>
      </c>
      <c r="F84" s="32">
        <v>5</v>
      </c>
      <c r="G84" s="32">
        <v>6</v>
      </c>
      <c r="H84" s="32">
        <v>115</v>
      </c>
      <c r="I84" s="32">
        <v>0</v>
      </c>
      <c r="J84" s="32">
        <v>1</v>
      </c>
      <c r="K84" s="32">
        <v>8</v>
      </c>
      <c r="L84" s="32">
        <v>9</v>
      </c>
      <c r="M84" s="32">
        <v>5</v>
      </c>
      <c r="N84" s="32">
        <v>9</v>
      </c>
      <c r="O84" s="32">
        <v>58</v>
      </c>
      <c r="P84" s="32">
        <v>4</v>
      </c>
      <c r="Q84" s="32">
        <v>52</v>
      </c>
      <c r="R84" s="32">
        <v>108</v>
      </c>
      <c r="S84" s="32">
        <v>38</v>
      </c>
      <c r="T84" s="32">
        <v>141</v>
      </c>
      <c r="U84" s="33">
        <v>108</v>
      </c>
      <c r="V84" s="33">
        <v>59</v>
      </c>
      <c r="W84" s="33">
        <v>262</v>
      </c>
      <c r="X84" s="33">
        <v>117</v>
      </c>
      <c r="Y84" s="33">
        <v>144</v>
      </c>
      <c r="Z84" s="33">
        <v>158</v>
      </c>
      <c r="AA84" s="33">
        <v>128</v>
      </c>
      <c r="AB84" s="33"/>
      <c r="AC84" s="33"/>
      <c r="AD84" s="26">
        <f t="shared" si="4"/>
        <v>1597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1</v>
      </c>
      <c r="E85" s="32">
        <v>0</v>
      </c>
      <c r="F85" s="32">
        <v>0</v>
      </c>
      <c r="G85" s="32">
        <v>5</v>
      </c>
      <c r="H85" s="32">
        <v>44</v>
      </c>
      <c r="I85" s="32">
        <v>0</v>
      </c>
      <c r="J85" s="32">
        <v>0</v>
      </c>
      <c r="K85" s="32">
        <v>2</v>
      </c>
      <c r="L85" s="32">
        <v>17</v>
      </c>
      <c r="M85" s="32">
        <v>0</v>
      </c>
      <c r="N85" s="32">
        <v>1</v>
      </c>
      <c r="O85" s="32">
        <v>28</v>
      </c>
      <c r="P85" s="32">
        <v>66</v>
      </c>
      <c r="Q85" s="32">
        <v>2</v>
      </c>
      <c r="R85" s="32">
        <v>2</v>
      </c>
      <c r="S85" s="32">
        <v>2</v>
      </c>
      <c r="T85" s="32">
        <v>35</v>
      </c>
      <c r="U85" s="33">
        <v>7</v>
      </c>
      <c r="V85" s="33">
        <v>0</v>
      </c>
      <c r="W85" s="33">
        <v>26</v>
      </c>
      <c r="X85" s="33">
        <v>13</v>
      </c>
      <c r="Y85" s="33">
        <v>67</v>
      </c>
      <c r="Z85" s="33">
        <v>114</v>
      </c>
      <c r="AA85" s="33">
        <v>37</v>
      </c>
      <c r="AB85" s="33"/>
      <c r="AC85" s="33"/>
      <c r="AD85" s="26">
        <f t="shared" si="4"/>
        <v>469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1</v>
      </c>
      <c r="D86" s="32">
        <v>8</v>
      </c>
      <c r="E86" s="32">
        <v>2</v>
      </c>
      <c r="F86" s="32">
        <v>21</v>
      </c>
      <c r="G86" s="32">
        <v>10</v>
      </c>
      <c r="H86" s="32">
        <v>665</v>
      </c>
      <c r="I86" s="32">
        <v>10</v>
      </c>
      <c r="J86" s="32">
        <v>44</v>
      </c>
      <c r="K86" s="32">
        <v>23</v>
      </c>
      <c r="L86" s="32">
        <v>35</v>
      </c>
      <c r="M86" s="32">
        <v>0</v>
      </c>
      <c r="N86" s="32">
        <v>22</v>
      </c>
      <c r="O86" s="32">
        <v>191</v>
      </c>
      <c r="P86" s="32">
        <v>93</v>
      </c>
      <c r="Q86" s="32">
        <v>3</v>
      </c>
      <c r="R86" s="32">
        <v>8</v>
      </c>
      <c r="S86" s="32">
        <v>28</v>
      </c>
      <c r="T86" s="32">
        <v>113</v>
      </c>
      <c r="U86" s="33">
        <v>44</v>
      </c>
      <c r="V86" s="33">
        <v>37</v>
      </c>
      <c r="W86" s="33">
        <v>67</v>
      </c>
      <c r="X86" s="33">
        <v>69</v>
      </c>
      <c r="Y86" s="33">
        <v>79</v>
      </c>
      <c r="Z86" s="33">
        <v>130</v>
      </c>
      <c r="AA86" s="33">
        <v>214</v>
      </c>
      <c r="AB86" s="33"/>
      <c r="AC86" s="33"/>
      <c r="AD86" s="26">
        <f t="shared" si="4"/>
        <v>1917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18</v>
      </c>
      <c r="D87" s="32">
        <v>0</v>
      </c>
      <c r="E87" s="32">
        <v>4</v>
      </c>
      <c r="F87" s="32">
        <v>2</v>
      </c>
      <c r="G87" s="32">
        <v>2</v>
      </c>
      <c r="H87" s="32">
        <v>182</v>
      </c>
      <c r="I87" s="32">
        <v>0</v>
      </c>
      <c r="J87" s="32">
        <v>9</v>
      </c>
      <c r="K87" s="32">
        <v>28</v>
      </c>
      <c r="L87" s="32">
        <v>3</v>
      </c>
      <c r="M87" s="32">
        <v>1</v>
      </c>
      <c r="N87" s="32">
        <v>17</v>
      </c>
      <c r="O87" s="32">
        <v>28</v>
      </c>
      <c r="P87" s="32">
        <v>63</v>
      </c>
      <c r="Q87" s="32">
        <v>5</v>
      </c>
      <c r="R87" s="32">
        <v>23</v>
      </c>
      <c r="S87" s="32">
        <v>4</v>
      </c>
      <c r="T87" s="32">
        <v>44</v>
      </c>
      <c r="U87" s="32">
        <v>16</v>
      </c>
      <c r="V87" s="32">
        <v>19</v>
      </c>
      <c r="W87" s="32">
        <v>67</v>
      </c>
      <c r="X87" s="32">
        <v>67</v>
      </c>
      <c r="Y87" s="32">
        <v>91</v>
      </c>
      <c r="Z87" s="32">
        <v>106</v>
      </c>
      <c r="AA87" s="32">
        <v>147</v>
      </c>
      <c r="AB87" s="32"/>
      <c r="AC87" s="33"/>
      <c r="AD87" s="26">
        <f t="shared" si="4"/>
        <v>946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5</v>
      </c>
      <c r="D88" s="32">
        <v>28</v>
      </c>
      <c r="E88" s="32">
        <v>4</v>
      </c>
      <c r="F88" s="32">
        <v>3</v>
      </c>
      <c r="G88" s="32">
        <v>16</v>
      </c>
      <c r="H88" s="32">
        <v>1193</v>
      </c>
      <c r="I88" s="32">
        <v>8</v>
      </c>
      <c r="J88" s="32">
        <v>15</v>
      </c>
      <c r="K88" s="32">
        <v>27</v>
      </c>
      <c r="L88" s="32">
        <v>29</v>
      </c>
      <c r="M88" s="32">
        <v>2</v>
      </c>
      <c r="N88" s="32">
        <v>6</v>
      </c>
      <c r="O88" s="32">
        <v>323</v>
      </c>
      <c r="P88" s="32">
        <v>117</v>
      </c>
      <c r="Q88" s="32">
        <v>29</v>
      </c>
      <c r="R88" s="32">
        <v>122</v>
      </c>
      <c r="S88" s="32">
        <v>36</v>
      </c>
      <c r="T88" s="32">
        <v>11</v>
      </c>
      <c r="U88" s="33">
        <v>210</v>
      </c>
      <c r="V88" s="33">
        <v>39</v>
      </c>
      <c r="W88" s="33">
        <v>305</v>
      </c>
      <c r="X88" s="33">
        <v>159</v>
      </c>
      <c r="Y88" s="33">
        <v>149</v>
      </c>
      <c r="Z88" s="33">
        <v>163</v>
      </c>
      <c r="AA88" s="33">
        <v>179</v>
      </c>
      <c r="AB88" s="33"/>
      <c r="AC88" s="33"/>
      <c r="AD88" s="26">
        <f t="shared" si="4"/>
        <v>3178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1</v>
      </c>
      <c r="D89" s="32">
        <v>0</v>
      </c>
      <c r="E89" s="32">
        <v>0</v>
      </c>
      <c r="F89" s="32">
        <v>12</v>
      </c>
      <c r="G89" s="32">
        <v>21</v>
      </c>
      <c r="H89" s="32">
        <v>1021</v>
      </c>
      <c r="I89" s="32">
        <v>19</v>
      </c>
      <c r="J89" s="32">
        <v>21</v>
      </c>
      <c r="K89" s="32">
        <v>8</v>
      </c>
      <c r="L89" s="32">
        <v>23</v>
      </c>
      <c r="M89" s="32">
        <v>11</v>
      </c>
      <c r="N89" s="32">
        <v>40</v>
      </c>
      <c r="O89" s="32">
        <v>339</v>
      </c>
      <c r="P89" s="32">
        <v>140</v>
      </c>
      <c r="Q89" s="32">
        <v>6</v>
      </c>
      <c r="R89" s="32">
        <v>43</v>
      </c>
      <c r="S89" s="32">
        <v>17</v>
      </c>
      <c r="T89" s="32">
        <v>205</v>
      </c>
      <c r="U89" s="33">
        <v>20</v>
      </c>
      <c r="V89" s="33">
        <v>29</v>
      </c>
      <c r="W89" s="33">
        <v>94</v>
      </c>
      <c r="X89" s="33">
        <v>33</v>
      </c>
      <c r="Y89" s="33">
        <v>88</v>
      </c>
      <c r="Z89" s="33">
        <v>106</v>
      </c>
      <c r="AA89" s="33">
        <v>231</v>
      </c>
      <c r="AB89" s="33"/>
      <c r="AC89" s="33"/>
      <c r="AD89" s="26">
        <f t="shared" si="4"/>
        <v>2528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1</v>
      </c>
      <c r="D90" s="32">
        <v>7</v>
      </c>
      <c r="E90" s="32">
        <v>11</v>
      </c>
      <c r="F90" s="32">
        <v>1</v>
      </c>
      <c r="G90" s="32">
        <v>1</v>
      </c>
      <c r="H90" s="32">
        <v>674</v>
      </c>
      <c r="I90" s="32">
        <v>4</v>
      </c>
      <c r="J90" s="32">
        <v>5</v>
      </c>
      <c r="K90" s="32">
        <v>8</v>
      </c>
      <c r="L90" s="32">
        <v>1</v>
      </c>
      <c r="M90" s="32">
        <v>11</v>
      </c>
      <c r="N90" s="32">
        <v>18</v>
      </c>
      <c r="O90" s="32">
        <v>113</v>
      </c>
      <c r="P90" s="32">
        <v>60</v>
      </c>
      <c r="Q90" s="32">
        <v>2</v>
      </c>
      <c r="R90" s="32">
        <v>30</v>
      </c>
      <c r="S90" s="32">
        <v>21</v>
      </c>
      <c r="T90" s="32">
        <v>30</v>
      </c>
      <c r="U90" s="33">
        <v>32</v>
      </c>
      <c r="V90" s="33">
        <v>5</v>
      </c>
      <c r="W90" s="33">
        <v>115</v>
      </c>
      <c r="X90" s="33">
        <v>105</v>
      </c>
      <c r="Y90" s="33">
        <v>100</v>
      </c>
      <c r="Z90" s="33">
        <v>130</v>
      </c>
      <c r="AA90" s="33">
        <v>62</v>
      </c>
      <c r="AB90" s="33"/>
      <c r="AC90" s="33"/>
      <c r="AD90" s="26">
        <f t="shared" si="4"/>
        <v>1547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14</v>
      </c>
      <c r="D91" s="32">
        <v>2</v>
      </c>
      <c r="E91" s="32">
        <v>2</v>
      </c>
      <c r="F91" s="32">
        <v>4</v>
      </c>
      <c r="G91" s="32">
        <v>1</v>
      </c>
      <c r="H91" s="32">
        <v>2433</v>
      </c>
      <c r="I91" s="32">
        <v>18</v>
      </c>
      <c r="J91" s="32">
        <v>18</v>
      </c>
      <c r="K91" s="32">
        <v>30</v>
      </c>
      <c r="L91" s="32">
        <v>41</v>
      </c>
      <c r="M91" s="32">
        <v>33</v>
      </c>
      <c r="N91" s="32">
        <v>59</v>
      </c>
      <c r="O91" s="32">
        <v>468</v>
      </c>
      <c r="P91" s="32">
        <v>261</v>
      </c>
      <c r="Q91" s="32">
        <v>23</v>
      </c>
      <c r="R91" s="32">
        <v>62</v>
      </c>
      <c r="S91" s="32">
        <v>65</v>
      </c>
      <c r="T91" s="32">
        <v>287</v>
      </c>
      <c r="U91" s="33">
        <v>80</v>
      </c>
      <c r="V91" s="33">
        <v>138</v>
      </c>
      <c r="W91" s="33">
        <v>38</v>
      </c>
      <c r="X91" s="33">
        <v>50</v>
      </c>
      <c r="Y91" s="33">
        <v>182</v>
      </c>
      <c r="Z91" s="33">
        <v>331</v>
      </c>
      <c r="AA91" s="33">
        <v>517</v>
      </c>
      <c r="AB91" s="33"/>
      <c r="AC91" s="33"/>
      <c r="AD91" s="26">
        <f t="shared" si="4"/>
        <v>5157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19</v>
      </c>
      <c r="D92" s="32">
        <v>2</v>
      </c>
      <c r="E92" s="32">
        <v>2</v>
      </c>
      <c r="F92" s="32">
        <v>0</v>
      </c>
      <c r="G92" s="32">
        <v>7</v>
      </c>
      <c r="H92" s="32">
        <v>1489</v>
      </c>
      <c r="I92" s="32">
        <v>3</v>
      </c>
      <c r="J92" s="32">
        <v>31</v>
      </c>
      <c r="K92" s="32">
        <v>29</v>
      </c>
      <c r="L92" s="32">
        <v>16</v>
      </c>
      <c r="M92" s="32">
        <v>10</v>
      </c>
      <c r="N92" s="32">
        <v>5</v>
      </c>
      <c r="O92" s="32">
        <v>206</v>
      </c>
      <c r="P92" s="32">
        <v>161</v>
      </c>
      <c r="Q92" s="32">
        <v>20</v>
      </c>
      <c r="R92" s="32">
        <v>54</v>
      </c>
      <c r="S92" s="32">
        <v>67</v>
      </c>
      <c r="T92" s="32">
        <v>157</v>
      </c>
      <c r="U92" s="33">
        <v>50</v>
      </c>
      <c r="V92" s="33">
        <v>111</v>
      </c>
      <c r="W92" s="33">
        <v>49</v>
      </c>
      <c r="X92" s="33">
        <v>22</v>
      </c>
      <c r="Y92" s="33">
        <v>72</v>
      </c>
      <c r="Z92" s="33">
        <v>168</v>
      </c>
      <c r="AA92" s="33">
        <v>328</v>
      </c>
      <c r="AB92" s="33"/>
      <c r="AC92" s="33"/>
      <c r="AD92" s="26">
        <f t="shared" si="4"/>
        <v>3078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13</v>
      </c>
      <c r="D93" s="32">
        <v>2</v>
      </c>
      <c r="E93" s="32">
        <v>0</v>
      </c>
      <c r="F93" s="32">
        <v>3</v>
      </c>
      <c r="G93" s="32">
        <v>7</v>
      </c>
      <c r="H93" s="32">
        <v>1984</v>
      </c>
      <c r="I93" s="32">
        <v>92</v>
      </c>
      <c r="J93" s="32">
        <v>23</v>
      </c>
      <c r="K93" s="32">
        <v>38</v>
      </c>
      <c r="L93" s="32">
        <v>68</v>
      </c>
      <c r="M93" s="32">
        <v>18</v>
      </c>
      <c r="N93" s="32">
        <v>28</v>
      </c>
      <c r="O93" s="32">
        <v>479</v>
      </c>
      <c r="P93" s="32">
        <v>132</v>
      </c>
      <c r="Q93" s="32">
        <v>91</v>
      </c>
      <c r="R93" s="32">
        <v>106</v>
      </c>
      <c r="S93" s="32">
        <v>106</v>
      </c>
      <c r="T93" s="32">
        <v>149</v>
      </c>
      <c r="U93" s="33">
        <v>100</v>
      </c>
      <c r="V93" s="33">
        <v>121</v>
      </c>
      <c r="W93" s="33">
        <v>187</v>
      </c>
      <c r="X93" s="33">
        <v>99</v>
      </c>
      <c r="Y93" s="33">
        <v>23</v>
      </c>
      <c r="Z93" s="33">
        <v>244</v>
      </c>
      <c r="AA93" s="33">
        <v>441</v>
      </c>
      <c r="AB93" s="33"/>
      <c r="AC93" s="33"/>
      <c r="AD93" s="26">
        <f t="shared" si="4"/>
        <v>4554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6</v>
      </c>
      <c r="D94" s="32">
        <v>2</v>
      </c>
      <c r="E94" s="32">
        <v>12</v>
      </c>
      <c r="F94" s="32">
        <v>9</v>
      </c>
      <c r="G94" s="32">
        <v>49</v>
      </c>
      <c r="H94" s="32">
        <v>1446</v>
      </c>
      <c r="I94" s="32">
        <v>36</v>
      </c>
      <c r="J94" s="32">
        <v>12</v>
      </c>
      <c r="K94" s="32">
        <v>7</v>
      </c>
      <c r="L94" s="32">
        <v>86</v>
      </c>
      <c r="M94" s="32">
        <v>4</v>
      </c>
      <c r="N94" s="32">
        <v>7</v>
      </c>
      <c r="O94" s="32">
        <v>290</v>
      </c>
      <c r="P94" s="32">
        <v>195</v>
      </c>
      <c r="Q94" s="32">
        <v>135</v>
      </c>
      <c r="R94" s="32">
        <v>88</v>
      </c>
      <c r="S94" s="32">
        <v>85</v>
      </c>
      <c r="T94" s="32">
        <v>170</v>
      </c>
      <c r="U94" s="33">
        <v>90</v>
      </c>
      <c r="V94" s="33">
        <v>152</v>
      </c>
      <c r="W94" s="33">
        <v>381</v>
      </c>
      <c r="X94" s="33">
        <v>231</v>
      </c>
      <c r="Y94" s="33">
        <v>370</v>
      </c>
      <c r="Z94" s="33">
        <v>23</v>
      </c>
      <c r="AA94" s="33">
        <v>141</v>
      </c>
      <c r="AB94" s="33"/>
      <c r="AC94" s="33"/>
      <c r="AD94" s="26">
        <f t="shared" si="4"/>
        <v>4027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3</v>
      </c>
      <c r="D95" s="32">
        <v>2</v>
      </c>
      <c r="E95" s="32">
        <v>1</v>
      </c>
      <c r="F95" s="32">
        <v>6</v>
      </c>
      <c r="G95" s="32">
        <v>4</v>
      </c>
      <c r="H95" s="32">
        <v>2412</v>
      </c>
      <c r="I95" s="32">
        <v>39</v>
      </c>
      <c r="J95" s="32">
        <v>11</v>
      </c>
      <c r="K95" s="32">
        <v>67</v>
      </c>
      <c r="L95" s="32">
        <v>54</v>
      </c>
      <c r="M95" s="32">
        <v>54</v>
      </c>
      <c r="N95" s="32">
        <v>6</v>
      </c>
      <c r="O95" s="32">
        <v>423</v>
      </c>
      <c r="P95" s="32">
        <v>152</v>
      </c>
      <c r="Q95" s="32">
        <v>41</v>
      </c>
      <c r="R95" s="32">
        <v>142</v>
      </c>
      <c r="S95" s="32">
        <v>174</v>
      </c>
      <c r="T95" s="32">
        <v>144</v>
      </c>
      <c r="U95" s="33">
        <v>188</v>
      </c>
      <c r="V95" s="33">
        <v>61</v>
      </c>
      <c r="W95" s="33">
        <v>479</v>
      </c>
      <c r="X95" s="33">
        <v>413</v>
      </c>
      <c r="Y95" s="33">
        <v>488</v>
      </c>
      <c r="Z95" s="33">
        <v>188</v>
      </c>
      <c r="AA95" s="33">
        <v>20</v>
      </c>
      <c r="AB95" s="33"/>
      <c r="AC95" s="33"/>
      <c r="AD95" s="26">
        <f t="shared" si="4"/>
        <v>5572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632</v>
      </c>
      <c r="D98" s="27">
        <f t="shared" ref="D98:AC98" si="5">SUM(D71:D97)</f>
        <v>398</v>
      </c>
      <c r="E98" s="27">
        <f t="shared" si="5"/>
        <v>348</v>
      </c>
      <c r="F98" s="27">
        <f t="shared" si="5"/>
        <v>215</v>
      </c>
      <c r="G98" s="27">
        <f t="shared" si="5"/>
        <v>510</v>
      </c>
      <c r="H98" s="27">
        <f t="shared" si="5"/>
        <v>15476</v>
      </c>
      <c r="I98" s="27">
        <f t="shared" si="5"/>
        <v>382</v>
      </c>
      <c r="J98" s="27">
        <f t="shared" si="5"/>
        <v>344</v>
      </c>
      <c r="K98" s="27">
        <f t="shared" si="5"/>
        <v>695</v>
      </c>
      <c r="L98" s="27">
        <f t="shared" si="5"/>
        <v>666</v>
      </c>
      <c r="M98" s="27">
        <f t="shared" si="5"/>
        <v>368</v>
      </c>
      <c r="N98" s="27">
        <f t="shared" si="5"/>
        <v>648</v>
      </c>
      <c r="O98" s="27">
        <f t="shared" si="5"/>
        <v>3340</v>
      </c>
      <c r="P98" s="27">
        <f t="shared" si="5"/>
        <v>1777</v>
      </c>
      <c r="Q98" s="27">
        <f t="shared" si="5"/>
        <v>511</v>
      </c>
      <c r="R98" s="27">
        <f t="shared" si="5"/>
        <v>1734</v>
      </c>
      <c r="S98" s="27">
        <f t="shared" si="5"/>
        <v>878</v>
      </c>
      <c r="T98" s="27">
        <f t="shared" si="5"/>
        <v>2960</v>
      </c>
      <c r="U98" s="27">
        <f t="shared" si="5"/>
        <v>2275</v>
      </c>
      <c r="V98" s="27">
        <f t="shared" si="5"/>
        <v>1584</v>
      </c>
      <c r="W98" s="27">
        <f t="shared" si="5"/>
        <v>5101</v>
      </c>
      <c r="X98" s="27">
        <f t="shared" si="5"/>
        <v>2905</v>
      </c>
      <c r="Y98" s="27">
        <f t="shared" si="5"/>
        <v>4284</v>
      </c>
      <c r="Z98" s="27">
        <f t="shared" si="5"/>
        <v>3611</v>
      </c>
      <c r="AA98" s="27">
        <f t="shared" si="5"/>
        <v>4831</v>
      </c>
      <c r="AB98" s="27">
        <f t="shared" si="5"/>
        <v>0</v>
      </c>
      <c r="AC98" s="27">
        <f t="shared" si="5"/>
        <v>0</v>
      </c>
      <c r="AD98" s="27">
        <f>SUM(AD71:AD96)</f>
        <v>56473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julio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123</v>
      </c>
      <c r="D104" s="24">
        <f t="shared" ref="D104:AB114" si="6">+D7+D39+D71</f>
        <v>121</v>
      </c>
      <c r="E104" s="24">
        <f t="shared" si="6"/>
        <v>388</v>
      </c>
      <c r="F104" s="24">
        <f t="shared" si="6"/>
        <v>602</v>
      </c>
      <c r="G104" s="24">
        <f t="shared" si="6"/>
        <v>503</v>
      </c>
      <c r="H104" s="24">
        <f t="shared" si="6"/>
        <v>5393</v>
      </c>
      <c r="I104" s="24">
        <f t="shared" si="6"/>
        <v>474</v>
      </c>
      <c r="J104" s="24">
        <f t="shared" si="6"/>
        <v>569</v>
      </c>
      <c r="K104" s="24">
        <f t="shared" si="6"/>
        <v>554</v>
      </c>
      <c r="L104" s="24">
        <f t="shared" si="6"/>
        <v>533</v>
      </c>
      <c r="M104" s="24">
        <f t="shared" si="6"/>
        <v>459</v>
      </c>
      <c r="N104" s="24">
        <f t="shared" si="6"/>
        <v>578</v>
      </c>
      <c r="O104" s="24">
        <f t="shared" si="6"/>
        <v>410</v>
      </c>
      <c r="P104" s="24">
        <f t="shared" si="6"/>
        <v>211</v>
      </c>
      <c r="Q104" s="24">
        <f t="shared" si="6"/>
        <v>62</v>
      </c>
      <c r="R104" s="24">
        <f t="shared" si="6"/>
        <v>224</v>
      </c>
      <c r="S104" s="24">
        <f t="shared" si="6"/>
        <v>255</v>
      </c>
      <c r="T104" s="24">
        <f t="shared" si="6"/>
        <v>260</v>
      </c>
      <c r="U104" s="24">
        <f t="shared" si="6"/>
        <v>81</v>
      </c>
      <c r="V104" s="24">
        <f t="shared" si="6"/>
        <v>109</v>
      </c>
      <c r="W104" s="24">
        <f t="shared" si="6"/>
        <v>141</v>
      </c>
      <c r="X104" s="24">
        <f t="shared" si="6"/>
        <v>76</v>
      </c>
      <c r="Y104" s="24">
        <f t="shared" si="6"/>
        <v>84</v>
      </c>
      <c r="Z104" s="24">
        <f t="shared" si="6"/>
        <v>123</v>
      </c>
      <c r="AA104" s="24">
        <f t="shared" si="6"/>
        <v>170</v>
      </c>
      <c r="AB104" s="25">
        <f t="shared" si="6"/>
        <v>0</v>
      </c>
      <c r="AC104" s="25">
        <v>0</v>
      </c>
      <c r="AD104" s="26">
        <f>SUM(C104:AC104)</f>
        <v>12503</v>
      </c>
    </row>
    <row r="105" spans="2:59" x14ac:dyDescent="0.3">
      <c r="B105" s="21" t="s">
        <v>50</v>
      </c>
      <c r="C105" s="24">
        <f t="shared" ref="C105:C130" si="7">+C8+C40+C72</f>
        <v>268</v>
      </c>
      <c r="D105" s="24">
        <f t="shared" si="6"/>
        <v>64</v>
      </c>
      <c r="E105" s="24">
        <f t="shared" si="6"/>
        <v>131</v>
      </c>
      <c r="F105" s="24">
        <f t="shared" si="6"/>
        <v>158</v>
      </c>
      <c r="G105" s="24">
        <f t="shared" si="6"/>
        <v>210</v>
      </c>
      <c r="H105" s="24">
        <f t="shared" si="6"/>
        <v>3271</v>
      </c>
      <c r="I105" s="24">
        <f t="shared" si="6"/>
        <v>558</v>
      </c>
      <c r="J105" s="24">
        <f t="shared" si="6"/>
        <v>727</v>
      </c>
      <c r="K105" s="24">
        <f t="shared" si="6"/>
        <v>865</v>
      </c>
      <c r="L105" s="24">
        <f t="shared" si="6"/>
        <v>542</v>
      </c>
      <c r="M105" s="24">
        <f t="shared" si="6"/>
        <v>332</v>
      </c>
      <c r="N105" s="24">
        <f t="shared" si="6"/>
        <v>575</v>
      </c>
      <c r="O105" s="24">
        <f t="shared" si="6"/>
        <v>559</v>
      </c>
      <c r="P105" s="24">
        <f t="shared" si="6"/>
        <v>330</v>
      </c>
      <c r="Q105" s="24">
        <f t="shared" si="6"/>
        <v>206</v>
      </c>
      <c r="R105" s="24">
        <f t="shared" si="6"/>
        <v>370</v>
      </c>
      <c r="S105" s="24">
        <f t="shared" si="6"/>
        <v>338</v>
      </c>
      <c r="T105" s="24">
        <f t="shared" si="6"/>
        <v>263</v>
      </c>
      <c r="U105" s="24">
        <f t="shared" si="6"/>
        <v>182</v>
      </c>
      <c r="V105" s="24">
        <f t="shared" si="6"/>
        <v>174</v>
      </c>
      <c r="W105" s="24">
        <f t="shared" si="6"/>
        <v>181</v>
      </c>
      <c r="X105" s="24">
        <f t="shared" si="6"/>
        <v>80</v>
      </c>
      <c r="Y105" s="24">
        <f t="shared" si="6"/>
        <v>116</v>
      </c>
      <c r="Z105" s="24">
        <f t="shared" si="6"/>
        <v>120</v>
      </c>
      <c r="AA105" s="24">
        <f t="shared" si="6"/>
        <v>198</v>
      </c>
      <c r="AB105" s="25">
        <f t="shared" si="6"/>
        <v>0</v>
      </c>
      <c r="AC105" s="25">
        <v>0</v>
      </c>
      <c r="AD105" s="26">
        <f t="shared" ref="AD105:AD130" si="8">SUM(C105:AC105)</f>
        <v>10818</v>
      </c>
    </row>
    <row r="106" spans="2:59" x14ac:dyDescent="0.3">
      <c r="B106" s="21" t="s">
        <v>61</v>
      </c>
      <c r="C106" s="24">
        <f t="shared" si="7"/>
        <v>574</v>
      </c>
      <c r="D106" s="24">
        <f t="shared" si="6"/>
        <v>75</v>
      </c>
      <c r="E106" s="24">
        <f t="shared" si="6"/>
        <v>99</v>
      </c>
      <c r="F106" s="24">
        <f t="shared" si="6"/>
        <v>180</v>
      </c>
      <c r="G106" s="24">
        <f t="shared" si="6"/>
        <v>221</v>
      </c>
      <c r="H106" s="24">
        <f t="shared" si="6"/>
        <v>3300</v>
      </c>
      <c r="I106" s="24">
        <f t="shared" si="6"/>
        <v>395</v>
      </c>
      <c r="J106" s="24">
        <f t="shared" si="6"/>
        <v>517</v>
      </c>
      <c r="K106" s="24">
        <f t="shared" si="6"/>
        <v>449</v>
      </c>
      <c r="L106" s="24">
        <f t="shared" si="6"/>
        <v>529</v>
      </c>
      <c r="M106" s="24">
        <f t="shared" si="6"/>
        <v>274</v>
      </c>
      <c r="N106" s="24">
        <f t="shared" si="6"/>
        <v>477</v>
      </c>
      <c r="O106" s="24">
        <f t="shared" si="6"/>
        <v>559</v>
      </c>
      <c r="P106" s="24">
        <f t="shared" si="6"/>
        <v>161</v>
      </c>
      <c r="Q106" s="24">
        <f t="shared" si="6"/>
        <v>121</v>
      </c>
      <c r="R106" s="24">
        <f t="shared" si="6"/>
        <v>255</v>
      </c>
      <c r="S106" s="24">
        <f t="shared" si="6"/>
        <v>178</v>
      </c>
      <c r="T106" s="24">
        <f t="shared" si="6"/>
        <v>166</v>
      </c>
      <c r="U106" s="24">
        <f t="shared" si="6"/>
        <v>135</v>
      </c>
      <c r="V106" s="24">
        <f t="shared" si="6"/>
        <v>103</v>
      </c>
      <c r="W106" s="24">
        <f t="shared" si="6"/>
        <v>177</v>
      </c>
      <c r="X106" s="24">
        <f t="shared" si="6"/>
        <v>69</v>
      </c>
      <c r="Y106" s="24">
        <f t="shared" si="6"/>
        <v>39</v>
      </c>
      <c r="Z106" s="24">
        <f t="shared" si="6"/>
        <v>66</v>
      </c>
      <c r="AA106" s="24">
        <f t="shared" si="6"/>
        <v>311</v>
      </c>
      <c r="AB106" s="25">
        <f t="shared" si="6"/>
        <v>0</v>
      </c>
      <c r="AC106" s="25">
        <v>0</v>
      </c>
      <c r="AD106" s="26">
        <f t="shared" si="8"/>
        <v>9430</v>
      </c>
    </row>
    <row r="107" spans="2:59" x14ac:dyDescent="0.3">
      <c r="B107" s="21" t="s">
        <v>7</v>
      </c>
      <c r="C107" s="24">
        <f t="shared" si="7"/>
        <v>831</v>
      </c>
      <c r="D107" s="24">
        <f t="shared" si="6"/>
        <v>73</v>
      </c>
      <c r="E107" s="24">
        <f t="shared" si="6"/>
        <v>124</v>
      </c>
      <c r="F107" s="24">
        <f t="shared" si="6"/>
        <v>77</v>
      </c>
      <c r="G107" s="24">
        <f t="shared" si="6"/>
        <v>36</v>
      </c>
      <c r="H107" s="24">
        <f t="shared" si="6"/>
        <v>1573</v>
      </c>
      <c r="I107" s="24">
        <f t="shared" si="6"/>
        <v>293</v>
      </c>
      <c r="J107" s="24">
        <f t="shared" si="6"/>
        <v>366</v>
      </c>
      <c r="K107" s="24">
        <f t="shared" si="6"/>
        <v>288</v>
      </c>
      <c r="L107" s="24">
        <f t="shared" si="6"/>
        <v>494</v>
      </c>
      <c r="M107" s="24">
        <f t="shared" si="6"/>
        <v>159</v>
      </c>
      <c r="N107" s="24">
        <f t="shared" si="6"/>
        <v>355</v>
      </c>
      <c r="O107" s="24">
        <f t="shared" si="6"/>
        <v>397</v>
      </c>
      <c r="P107" s="24">
        <f t="shared" si="6"/>
        <v>89</v>
      </c>
      <c r="Q107" s="24">
        <f t="shared" si="6"/>
        <v>91</v>
      </c>
      <c r="R107" s="24">
        <f t="shared" si="6"/>
        <v>162</v>
      </c>
      <c r="S107" s="24">
        <f t="shared" si="6"/>
        <v>186</v>
      </c>
      <c r="T107" s="24">
        <f t="shared" si="6"/>
        <v>175</v>
      </c>
      <c r="U107" s="24">
        <f t="shared" si="6"/>
        <v>150</v>
      </c>
      <c r="V107" s="24">
        <f t="shared" si="6"/>
        <v>128</v>
      </c>
      <c r="W107" s="24">
        <f t="shared" si="6"/>
        <v>181</v>
      </c>
      <c r="X107" s="24">
        <f t="shared" si="6"/>
        <v>38</v>
      </c>
      <c r="Y107" s="24">
        <f t="shared" si="6"/>
        <v>57</v>
      </c>
      <c r="Z107" s="24">
        <f t="shared" si="6"/>
        <v>58</v>
      </c>
      <c r="AA107" s="24">
        <f t="shared" si="6"/>
        <v>92</v>
      </c>
      <c r="AB107" s="25">
        <f t="shared" si="6"/>
        <v>0</v>
      </c>
      <c r="AC107" s="25">
        <v>0</v>
      </c>
      <c r="AD107" s="26">
        <f t="shared" si="8"/>
        <v>6473</v>
      </c>
    </row>
    <row r="108" spans="2:59" x14ac:dyDescent="0.3">
      <c r="B108" s="21" t="s">
        <v>8</v>
      </c>
      <c r="C108" s="24">
        <f t="shared" si="7"/>
        <v>941</v>
      </c>
      <c r="D108" s="24">
        <f t="shared" si="6"/>
        <v>176</v>
      </c>
      <c r="E108" s="24">
        <f t="shared" si="6"/>
        <v>336</v>
      </c>
      <c r="F108" s="24">
        <f t="shared" si="6"/>
        <v>34</v>
      </c>
      <c r="G108" s="24">
        <f t="shared" si="6"/>
        <v>172</v>
      </c>
      <c r="H108" s="24">
        <f t="shared" si="6"/>
        <v>2850</v>
      </c>
      <c r="I108" s="24">
        <f t="shared" si="6"/>
        <v>552</v>
      </c>
      <c r="J108" s="24">
        <f t="shared" si="6"/>
        <v>705</v>
      </c>
      <c r="K108" s="24">
        <f t="shared" si="6"/>
        <v>572</v>
      </c>
      <c r="L108" s="24">
        <f t="shared" si="6"/>
        <v>714</v>
      </c>
      <c r="M108" s="24">
        <f t="shared" si="6"/>
        <v>455</v>
      </c>
      <c r="N108" s="24">
        <f t="shared" si="6"/>
        <v>852</v>
      </c>
      <c r="O108" s="24">
        <f t="shared" si="6"/>
        <v>391</v>
      </c>
      <c r="P108" s="24">
        <f t="shared" si="6"/>
        <v>311</v>
      </c>
      <c r="Q108" s="24">
        <f t="shared" si="6"/>
        <v>107</v>
      </c>
      <c r="R108" s="24">
        <f t="shared" si="6"/>
        <v>486</v>
      </c>
      <c r="S108" s="24">
        <f t="shared" si="6"/>
        <v>253</v>
      </c>
      <c r="T108" s="24">
        <f t="shared" si="6"/>
        <v>327</v>
      </c>
      <c r="U108" s="24">
        <f t="shared" si="6"/>
        <v>170</v>
      </c>
      <c r="V108" s="24">
        <f t="shared" si="6"/>
        <v>155</v>
      </c>
      <c r="W108" s="24">
        <f t="shared" si="6"/>
        <v>168</v>
      </c>
      <c r="X108" s="24">
        <f t="shared" si="6"/>
        <v>93</v>
      </c>
      <c r="Y108" s="24">
        <f t="shared" si="6"/>
        <v>214</v>
      </c>
      <c r="Z108" s="24">
        <f t="shared" si="6"/>
        <v>160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11491</v>
      </c>
    </row>
    <row r="109" spans="2:59" x14ac:dyDescent="0.3">
      <c r="B109" s="21" t="s">
        <v>62</v>
      </c>
      <c r="C109" s="24">
        <f t="shared" si="7"/>
        <v>7743</v>
      </c>
      <c r="D109" s="24">
        <f t="shared" si="6"/>
        <v>3309</v>
      </c>
      <c r="E109" s="24">
        <f t="shared" si="6"/>
        <v>3604</v>
      </c>
      <c r="F109" s="24">
        <f t="shared" si="6"/>
        <v>1763</v>
      </c>
      <c r="G109" s="24">
        <f t="shared" si="6"/>
        <v>2874</v>
      </c>
      <c r="H109" s="24">
        <f t="shared" si="6"/>
        <v>12507</v>
      </c>
      <c r="I109" s="24">
        <f t="shared" si="6"/>
        <v>660</v>
      </c>
      <c r="J109" s="24">
        <f t="shared" si="6"/>
        <v>1303</v>
      </c>
      <c r="K109" s="24">
        <f t="shared" si="6"/>
        <v>3098</v>
      </c>
      <c r="L109" s="24">
        <f t="shared" si="6"/>
        <v>2087</v>
      </c>
      <c r="M109" s="24">
        <f t="shared" si="6"/>
        <v>1995</v>
      </c>
      <c r="N109" s="24">
        <f t="shared" si="6"/>
        <v>1764</v>
      </c>
      <c r="O109" s="24">
        <f t="shared" si="6"/>
        <v>2589</v>
      </c>
      <c r="P109" s="24">
        <f t="shared" si="6"/>
        <v>3819</v>
      </c>
      <c r="Q109" s="24">
        <f t="shared" si="6"/>
        <v>3728</v>
      </c>
      <c r="R109" s="24">
        <f t="shared" si="6"/>
        <v>18709</v>
      </c>
      <c r="S109" s="24">
        <f t="shared" si="6"/>
        <v>7040</v>
      </c>
      <c r="T109" s="24">
        <f t="shared" si="6"/>
        <v>29236</v>
      </c>
      <c r="U109" s="24">
        <f t="shared" si="6"/>
        <v>21771</v>
      </c>
      <c r="V109" s="24">
        <f t="shared" si="6"/>
        <v>11588</v>
      </c>
      <c r="W109" s="24">
        <f t="shared" si="6"/>
        <v>30332</v>
      </c>
      <c r="X109" s="24">
        <f t="shared" si="6"/>
        <v>17088</v>
      </c>
      <c r="Y109" s="24">
        <f t="shared" si="6"/>
        <v>26525</v>
      </c>
      <c r="Z109" s="24">
        <f t="shared" si="6"/>
        <v>21793</v>
      </c>
      <c r="AA109" s="24">
        <f t="shared" si="6"/>
        <v>27157</v>
      </c>
      <c r="AB109" s="25">
        <f t="shared" si="6"/>
        <v>0</v>
      </c>
      <c r="AC109" s="25">
        <v>0</v>
      </c>
      <c r="AD109" s="26">
        <f t="shared" si="8"/>
        <v>264082</v>
      </c>
    </row>
    <row r="110" spans="2:59" x14ac:dyDescent="0.3">
      <c r="B110" s="21" t="s">
        <v>10</v>
      </c>
      <c r="C110" s="24">
        <f t="shared" si="7"/>
        <v>591</v>
      </c>
      <c r="D110" s="24">
        <f t="shared" si="6"/>
        <v>570</v>
      </c>
      <c r="E110" s="24">
        <f t="shared" si="6"/>
        <v>435</v>
      </c>
      <c r="F110" s="24">
        <f t="shared" si="6"/>
        <v>322</v>
      </c>
      <c r="G110" s="24">
        <f t="shared" si="6"/>
        <v>558</v>
      </c>
      <c r="H110" s="24">
        <f t="shared" si="6"/>
        <v>689</v>
      </c>
      <c r="I110" s="24">
        <f t="shared" si="6"/>
        <v>72</v>
      </c>
      <c r="J110" s="24">
        <f t="shared" si="6"/>
        <v>118</v>
      </c>
      <c r="K110" s="24">
        <f t="shared" si="6"/>
        <v>297</v>
      </c>
      <c r="L110" s="24">
        <f t="shared" si="6"/>
        <v>491</v>
      </c>
      <c r="M110" s="24">
        <f t="shared" si="6"/>
        <v>253</v>
      </c>
      <c r="N110" s="24">
        <f t="shared" si="6"/>
        <v>323</v>
      </c>
      <c r="O110" s="24">
        <f t="shared" si="6"/>
        <v>94</v>
      </c>
      <c r="P110" s="24">
        <f t="shared" si="6"/>
        <v>87</v>
      </c>
      <c r="Q110" s="24">
        <f t="shared" si="6"/>
        <v>77</v>
      </c>
      <c r="R110" s="24">
        <f t="shared" si="6"/>
        <v>318</v>
      </c>
      <c r="S110" s="24">
        <f t="shared" si="6"/>
        <v>92</v>
      </c>
      <c r="T110" s="24">
        <f t="shared" si="6"/>
        <v>332</v>
      </c>
      <c r="U110" s="24">
        <f t="shared" si="6"/>
        <v>274</v>
      </c>
      <c r="V110" s="24">
        <f t="shared" si="6"/>
        <v>156</v>
      </c>
      <c r="W110" s="24">
        <f t="shared" si="6"/>
        <v>255</v>
      </c>
      <c r="X110" s="24">
        <f t="shared" si="6"/>
        <v>153</v>
      </c>
      <c r="Y110" s="24">
        <f t="shared" si="6"/>
        <v>332</v>
      </c>
      <c r="Z110" s="24">
        <f t="shared" si="6"/>
        <v>136</v>
      </c>
      <c r="AA110" s="24">
        <f t="shared" si="6"/>
        <v>251</v>
      </c>
      <c r="AB110" s="25">
        <f t="shared" si="6"/>
        <v>0</v>
      </c>
      <c r="AC110" s="25">
        <v>0</v>
      </c>
      <c r="AD110" s="26">
        <f t="shared" si="8"/>
        <v>7276</v>
      </c>
    </row>
    <row r="111" spans="2:59" x14ac:dyDescent="0.3">
      <c r="B111" s="21" t="s">
        <v>11</v>
      </c>
      <c r="C111" s="24">
        <f t="shared" si="7"/>
        <v>702</v>
      </c>
      <c r="D111" s="24">
        <f t="shared" si="6"/>
        <v>633</v>
      </c>
      <c r="E111" s="24">
        <f t="shared" si="6"/>
        <v>547</v>
      </c>
      <c r="F111" s="24">
        <f t="shared" si="6"/>
        <v>421</v>
      </c>
      <c r="G111" s="24">
        <f t="shared" si="6"/>
        <v>744</v>
      </c>
      <c r="H111" s="24">
        <f t="shared" si="6"/>
        <v>1420</v>
      </c>
      <c r="I111" s="24">
        <f t="shared" si="6"/>
        <v>211</v>
      </c>
      <c r="J111" s="24">
        <f t="shared" si="6"/>
        <v>82</v>
      </c>
      <c r="K111" s="24">
        <f t="shared" si="6"/>
        <v>216</v>
      </c>
      <c r="L111" s="24">
        <f t="shared" si="6"/>
        <v>470</v>
      </c>
      <c r="M111" s="24">
        <f t="shared" si="6"/>
        <v>197</v>
      </c>
      <c r="N111" s="24">
        <f t="shared" si="6"/>
        <v>469</v>
      </c>
      <c r="O111" s="24">
        <f t="shared" si="6"/>
        <v>224</v>
      </c>
      <c r="P111" s="24">
        <f t="shared" si="6"/>
        <v>195</v>
      </c>
      <c r="Q111" s="24">
        <f t="shared" si="6"/>
        <v>210</v>
      </c>
      <c r="R111" s="24">
        <f t="shared" si="6"/>
        <v>547</v>
      </c>
      <c r="S111" s="24">
        <f t="shared" si="6"/>
        <v>242</v>
      </c>
      <c r="T111" s="24">
        <f t="shared" si="6"/>
        <v>406</v>
      </c>
      <c r="U111" s="24">
        <f t="shared" si="6"/>
        <v>346</v>
      </c>
      <c r="V111" s="24">
        <f t="shared" si="6"/>
        <v>214</v>
      </c>
      <c r="W111" s="24">
        <f t="shared" si="6"/>
        <v>330</v>
      </c>
      <c r="X111" s="24">
        <f t="shared" si="6"/>
        <v>277</v>
      </c>
      <c r="Y111" s="24">
        <f t="shared" si="6"/>
        <v>378</v>
      </c>
      <c r="Z111" s="24">
        <f t="shared" si="6"/>
        <v>341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10400</v>
      </c>
    </row>
    <row r="112" spans="2:59" x14ac:dyDescent="0.3">
      <c r="B112" s="21" t="s">
        <v>63</v>
      </c>
      <c r="C112" s="24">
        <f t="shared" si="7"/>
        <v>738</v>
      </c>
      <c r="D112" s="24">
        <f t="shared" si="6"/>
        <v>900</v>
      </c>
      <c r="E112" s="24">
        <f t="shared" si="6"/>
        <v>504</v>
      </c>
      <c r="F112" s="24">
        <f t="shared" si="6"/>
        <v>416</v>
      </c>
      <c r="G112" s="24">
        <f t="shared" si="6"/>
        <v>750</v>
      </c>
      <c r="H112" s="24">
        <f t="shared" si="6"/>
        <v>3520</v>
      </c>
      <c r="I112" s="24">
        <f t="shared" si="6"/>
        <v>406</v>
      </c>
      <c r="J112" s="24">
        <f t="shared" si="6"/>
        <v>270</v>
      </c>
      <c r="K112" s="24">
        <f t="shared" si="6"/>
        <v>155</v>
      </c>
      <c r="L112" s="24">
        <f t="shared" si="6"/>
        <v>79</v>
      </c>
      <c r="M112" s="24">
        <f t="shared" si="6"/>
        <v>239</v>
      </c>
      <c r="N112" s="24">
        <f t="shared" si="6"/>
        <v>243</v>
      </c>
      <c r="O112" s="24">
        <f t="shared" si="6"/>
        <v>465</v>
      </c>
      <c r="P112" s="24">
        <f t="shared" si="6"/>
        <v>417</v>
      </c>
      <c r="Q112" s="24">
        <f t="shared" si="6"/>
        <v>219</v>
      </c>
      <c r="R112" s="24">
        <f t="shared" si="6"/>
        <v>487</v>
      </c>
      <c r="S112" s="24">
        <f t="shared" si="6"/>
        <v>250</v>
      </c>
      <c r="T112" s="24">
        <f t="shared" si="6"/>
        <v>602</v>
      </c>
      <c r="U112" s="24">
        <f t="shared" si="6"/>
        <v>346</v>
      </c>
      <c r="V112" s="24">
        <f t="shared" si="6"/>
        <v>372</v>
      </c>
      <c r="W112" s="24">
        <f t="shared" si="6"/>
        <v>516</v>
      </c>
      <c r="X112" s="24">
        <f t="shared" si="6"/>
        <v>272</v>
      </c>
      <c r="Y112" s="24">
        <f t="shared" si="6"/>
        <v>294</v>
      </c>
      <c r="Z112" s="24">
        <f t="shared" si="6"/>
        <v>321</v>
      </c>
      <c r="AA112" s="24">
        <f t="shared" si="6"/>
        <v>672</v>
      </c>
      <c r="AB112" s="25">
        <f t="shared" si="6"/>
        <v>0</v>
      </c>
      <c r="AC112" s="25">
        <v>0</v>
      </c>
      <c r="AD112" s="26">
        <f t="shared" si="8"/>
        <v>13453</v>
      </c>
    </row>
    <row r="113" spans="2:32" x14ac:dyDescent="0.3">
      <c r="B113" s="21" t="s">
        <v>13</v>
      </c>
      <c r="C113" s="24">
        <f t="shared" si="7"/>
        <v>636</v>
      </c>
      <c r="D113" s="24">
        <f t="shared" si="6"/>
        <v>539</v>
      </c>
      <c r="E113" s="24">
        <f t="shared" si="6"/>
        <v>524</v>
      </c>
      <c r="F113" s="24">
        <f t="shared" si="6"/>
        <v>554</v>
      </c>
      <c r="G113" s="24">
        <f t="shared" si="6"/>
        <v>665</v>
      </c>
      <c r="H113" s="24">
        <f t="shared" si="6"/>
        <v>2704</v>
      </c>
      <c r="I113" s="24">
        <f t="shared" si="6"/>
        <v>479</v>
      </c>
      <c r="J113" s="24">
        <f t="shared" si="6"/>
        <v>337</v>
      </c>
      <c r="K113" s="24">
        <f t="shared" si="6"/>
        <v>83</v>
      </c>
      <c r="L113" s="24">
        <f t="shared" si="6"/>
        <v>74</v>
      </c>
      <c r="M113" s="24">
        <f t="shared" si="6"/>
        <v>112</v>
      </c>
      <c r="N113" s="24">
        <f t="shared" si="6"/>
        <v>358</v>
      </c>
      <c r="O113" s="24">
        <f t="shared" si="6"/>
        <v>387</v>
      </c>
      <c r="P113" s="24">
        <f t="shared" si="6"/>
        <v>347</v>
      </c>
      <c r="Q113" s="24">
        <f t="shared" si="6"/>
        <v>187</v>
      </c>
      <c r="R113" s="24">
        <f t="shared" si="6"/>
        <v>514</v>
      </c>
      <c r="S113" s="24">
        <f t="shared" si="6"/>
        <v>206</v>
      </c>
      <c r="T113" s="24">
        <f t="shared" si="6"/>
        <v>540</v>
      </c>
      <c r="U113" s="24">
        <f t="shared" si="6"/>
        <v>387</v>
      </c>
      <c r="V113" s="24">
        <f t="shared" si="6"/>
        <v>212</v>
      </c>
      <c r="W113" s="24">
        <f t="shared" si="6"/>
        <v>351</v>
      </c>
      <c r="X113" s="24">
        <f t="shared" si="6"/>
        <v>198</v>
      </c>
      <c r="Y113" s="24">
        <f t="shared" si="6"/>
        <v>405</v>
      </c>
      <c r="Z113" s="24">
        <f t="shared" si="6"/>
        <v>408</v>
      </c>
      <c r="AA113" s="24">
        <f t="shared" si="6"/>
        <v>549</v>
      </c>
      <c r="AB113" s="25">
        <f t="shared" si="6"/>
        <v>0</v>
      </c>
      <c r="AC113" s="25">
        <v>0</v>
      </c>
      <c r="AD113" s="26">
        <f t="shared" si="8"/>
        <v>11756</v>
      </c>
    </row>
    <row r="114" spans="2:32" x14ac:dyDescent="0.3">
      <c r="B114" s="21" t="s">
        <v>51</v>
      </c>
      <c r="C114" s="24">
        <f t="shared" si="7"/>
        <v>544</v>
      </c>
      <c r="D114" s="24">
        <f t="shared" si="6"/>
        <v>405</v>
      </c>
      <c r="E114" s="24">
        <f t="shared" si="6"/>
        <v>377</v>
      </c>
      <c r="F114" s="24">
        <f t="shared" si="6"/>
        <v>222</v>
      </c>
      <c r="G114" s="24">
        <f t="shared" si="6"/>
        <v>378</v>
      </c>
      <c r="H114" s="24">
        <f t="shared" si="6"/>
        <v>2094</v>
      </c>
      <c r="I114" s="24">
        <f t="shared" ref="D114:AB124" si="9">+I17+I49+I81</f>
        <v>318</v>
      </c>
      <c r="J114" s="24">
        <f t="shared" si="9"/>
        <v>200</v>
      </c>
      <c r="K114" s="24">
        <f t="shared" si="9"/>
        <v>196</v>
      </c>
      <c r="L114" s="24">
        <f t="shared" si="9"/>
        <v>114</v>
      </c>
      <c r="M114" s="24">
        <f t="shared" si="9"/>
        <v>78</v>
      </c>
      <c r="N114" s="24">
        <f t="shared" si="9"/>
        <v>39</v>
      </c>
      <c r="O114" s="24">
        <f t="shared" si="9"/>
        <v>211</v>
      </c>
      <c r="P114" s="24">
        <f t="shared" si="9"/>
        <v>214</v>
      </c>
      <c r="Q114" s="24">
        <f t="shared" si="9"/>
        <v>181</v>
      </c>
      <c r="R114" s="24">
        <f t="shared" si="9"/>
        <v>326</v>
      </c>
      <c r="S114" s="24">
        <f t="shared" si="9"/>
        <v>146</v>
      </c>
      <c r="T114" s="24">
        <f t="shared" si="9"/>
        <v>254</v>
      </c>
      <c r="U114" s="24">
        <f t="shared" si="9"/>
        <v>138</v>
      </c>
      <c r="V114" s="24">
        <f t="shared" si="9"/>
        <v>264</v>
      </c>
      <c r="W114" s="24">
        <f t="shared" si="9"/>
        <v>206</v>
      </c>
      <c r="X114" s="24">
        <f t="shared" si="9"/>
        <v>87</v>
      </c>
      <c r="Y114" s="24">
        <f t="shared" si="9"/>
        <v>165</v>
      </c>
      <c r="Z114" s="24">
        <f t="shared" si="9"/>
        <v>195</v>
      </c>
      <c r="AA114" s="24">
        <f t="shared" si="9"/>
        <v>261</v>
      </c>
      <c r="AB114" s="25">
        <f t="shared" si="9"/>
        <v>0</v>
      </c>
      <c r="AC114" s="25">
        <v>0</v>
      </c>
      <c r="AD114" s="26">
        <f t="shared" si="8"/>
        <v>7613</v>
      </c>
    </row>
    <row r="115" spans="2:32" x14ac:dyDescent="0.3">
      <c r="B115" s="21" t="s">
        <v>15</v>
      </c>
      <c r="C115" s="24">
        <f t="shared" si="7"/>
        <v>671</v>
      </c>
      <c r="D115" s="24">
        <f t="shared" si="9"/>
        <v>695</v>
      </c>
      <c r="E115" s="24">
        <f t="shared" si="9"/>
        <v>623</v>
      </c>
      <c r="F115" s="24">
        <f t="shared" si="9"/>
        <v>575</v>
      </c>
      <c r="G115" s="24">
        <f t="shared" si="9"/>
        <v>818</v>
      </c>
      <c r="H115" s="24">
        <f t="shared" si="9"/>
        <v>2533</v>
      </c>
      <c r="I115" s="24">
        <f t="shared" si="9"/>
        <v>402</v>
      </c>
      <c r="J115" s="24">
        <f t="shared" si="9"/>
        <v>556</v>
      </c>
      <c r="K115" s="24">
        <f t="shared" si="9"/>
        <v>327</v>
      </c>
      <c r="L115" s="24">
        <f t="shared" si="9"/>
        <v>463</v>
      </c>
      <c r="M115" s="24">
        <f t="shared" si="9"/>
        <v>56</v>
      </c>
      <c r="N115" s="24">
        <f t="shared" si="9"/>
        <v>142</v>
      </c>
      <c r="O115" s="24">
        <f t="shared" si="9"/>
        <v>316</v>
      </c>
      <c r="P115" s="24">
        <f t="shared" si="9"/>
        <v>223</v>
      </c>
      <c r="Q115" s="24">
        <f t="shared" si="9"/>
        <v>167</v>
      </c>
      <c r="R115" s="24">
        <f t="shared" si="9"/>
        <v>600</v>
      </c>
      <c r="S115" s="24">
        <f t="shared" si="9"/>
        <v>152</v>
      </c>
      <c r="T115" s="24">
        <f t="shared" si="9"/>
        <v>457</v>
      </c>
      <c r="U115" s="24">
        <f t="shared" si="9"/>
        <v>524</v>
      </c>
      <c r="V115" s="24">
        <f t="shared" si="9"/>
        <v>254</v>
      </c>
      <c r="W115" s="24">
        <f t="shared" si="9"/>
        <v>479</v>
      </c>
      <c r="X115" s="24">
        <f t="shared" si="9"/>
        <v>165</v>
      </c>
      <c r="Y115" s="24">
        <f t="shared" si="9"/>
        <v>324</v>
      </c>
      <c r="Z115" s="24">
        <f t="shared" si="9"/>
        <v>270</v>
      </c>
      <c r="AA115" s="24">
        <f t="shared" si="9"/>
        <v>615</v>
      </c>
      <c r="AB115" s="25">
        <f t="shared" si="9"/>
        <v>0</v>
      </c>
      <c r="AC115" s="25">
        <v>0</v>
      </c>
      <c r="AD115" s="26">
        <f t="shared" si="8"/>
        <v>12407</v>
      </c>
    </row>
    <row r="116" spans="2:32" x14ac:dyDescent="0.3">
      <c r="B116" s="21" t="s">
        <v>16</v>
      </c>
      <c r="C116" s="24">
        <f t="shared" si="7"/>
        <v>529</v>
      </c>
      <c r="D116" s="24">
        <f t="shared" si="9"/>
        <v>547</v>
      </c>
      <c r="E116" s="24">
        <f t="shared" si="9"/>
        <v>531</v>
      </c>
      <c r="F116" s="24">
        <f t="shared" si="9"/>
        <v>327</v>
      </c>
      <c r="G116" s="24">
        <f t="shared" si="9"/>
        <v>393</v>
      </c>
      <c r="H116" s="24">
        <f t="shared" si="9"/>
        <v>2100</v>
      </c>
      <c r="I116" s="24">
        <f t="shared" si="9"/>
        <v>81</v>
      </c>
      <c r="J116" s="24">
        <f t="shared" si="9"/>
        <v>179</v>
      </c>
      <c r="K116" s="24">
        <f t="shared" si="9"/>
        <v>340</v>
      </c>
      <c r="L116" s="24">
        <f t="shared" si="9"/>
        <v>325</v>
      </c>
      <c r="M116" s="24">
        <f t="shared" si="9"/>
        <v>166</v>
      </c>
      <c r="N116" s="24">
        <f t="shared" si="9"/>
        <v>202</v>
      </c>
      <c r="O116" s="24">
        <f t="shared" si="9"/>
        <v>215</v>
      </c>
      <c r="P116" s="24">
        <f t="shared" si="9"/>
        <v>501</v>
      </c>
      <c r="Q116" s="24">
        <f t="shared" si="9"/>
        <v>890</v>
      </c>
      <c r="R116" s="24">
        <f t="shared" si="9"/>
        <v>3445</v>
      </c>
      <c r="S116" s="24">
        <f t="shared" si="9"/>
        <v>1034</v>
      </c>
      <c r="T116" s="24">
        <f t="shared" si="9"/>
        <v>5283</v>
      </c>
      <c r="U116" s="24">
        <f t="shared" si="9"/>
        <v>3847</v>
      </c>
      <c r="V116" s="24">
        <f t="shared" si="9"/>
        <v>1776</v>
      </c>
      <c r="W116" s="24">
        <f t="shared" si="9"/>
        <v>3595</v>
      </c>
      <c r="X116" s="24">
        <f t="shared" si="9"/>
        <v>1983</v>
      </c>
      <c r="Y116" s="24">
        <f t="shared" si="9"/>
        <v>3110</v>
      </c>
      <c r="Z116" s="24">
        <f t="shared" si="9"/>
        <v>2564</v>
      </c>
      <c r="AA116" s="24">
        <f t="shared" si="9"/>
        <v>3902</v>
      </c>
      <c r="AB116" s="25">
        <f t="shared" si="9"/>
        <v>0</v>
      </c>
      <c r="AC116" s="25">
        <v>0</v>
      </c>
      <c r="AD116" s="26">
        <f t="shared" si="8"/>
        <v>37865</v>
      </c>
    </row>
    <row r="117" spans="2:32" x14ac:dyDescent="0.3">
      <c r="B117" s="21" t="s">
        <v>64</v>
      </c>
      <c r="C117" s="24">
        <f t="shared" si="7"/>
        <v>212</v>
      </c>
      <c r="D117" s="24">
        <f t="shared" si="9"/>
        <v>229</v>
      </c>
      <c r="E117" s="24">
        <f t="shared" si="9"/>
        <v>179</v>
      </c>
      <c r="F117" s="24">
        <f t="shared" si="9"/>
        <v>110</v>
      </c>
      <c r="G117" s="24">
        <f t="shared" si="9"/>
        <v>469</v>
      </c>
      <c r="H117" s="24">
        <f t="shared" si="9"/>
        <v>2896</v>
      </c>
      <c r="I117" s="24">
        <f t="shared" si="9"/>
        <v>106</v>
      </c>
      <c r="J117" s="24">
        <f t="shared" si="9"/>
        <v>196</v>
      </c>
      <c r="K117" s="24">
        <f t="shared" si="9"/>
        <v>297</v>
      </c>
      <c r="L117" s="24">
        <f t="shared" si="9"/>
        <v>262</v>
      </c>
      <c r="M117" s="24">
        <f t="shared" si="9"/>
        <v>161</v>
      </c>
      <c r="N117" s="24">
        <f t="shared" si="9"/>
        <v>164</v>
      </c>
      <c r="O117" s="24">
        <f t="shared" si="9"/>
        <v>497</v>
      </c>
      <c r="P117" s="24">
        <f t="shared" si="9"/>
        <v>286</v>
      </c>
      <c r="Q117" s="24">
        <f t="shared" si="9"/>
        <v>1235</v>
      </c>
      <c r="R117" s="24">
        <f t="shared" si="9"/>
        <v>3225</v>
      </c>
      <c r="S117" s="24">
        <f t="shared" si="9"/>
        <v>1364</v>
      </c>
      <c r="T117" s="24">
        <f t="shared" si="9"/>
        <v>4202</v>
      </c>
      <c r="U117" s="24">
        <f t="shared" si="9"/>
        <v>2757</v>
      </c>
      <c r="V117" s="24">
        <f t="shared" si="9"/>
        <v>1245</v>
      </c>
      <c r="W117" s="24">
        <f t="shared" si="9"/>
        <v>2380</v>
      </c>
      <c r="X117" s="24">
        <f t="shared" si="9"/>
        <v>1664</v>
      </c>
      <c r="Y117" s="24">
        <f t="shared" si="9"/>
        <v>1851</v>
      </c>
      <c r="Z117" s="24">
        <f t="shared" si="9"/>
        <v>1600</v>
      </c>
      <c r="AA117" s="24">
        <f t="shared" si="9"/>
        <v>2557</v>
      </c>
      <c r="AB117" s="25">
        <f t="shared" si="9"/>
        <v>0</v>
      </c>
      <c r="AC117" s="25">
        <v>0</v>
      </c>
      <c r="AD117" s="26">
        <f t="shared" si="8"/>
        <v>30144</v>
      </c>
    </row>
    <row r="118" spans="2:32" x14ac:dyDescent="0.3">
      <c r="B118" s="21" t="s">
        <v>18</v>
      </c>
      <c r="C118" s="24">
        <f t="shared" si="7"/>
        <v>89</v>
      </c>
      <c r="D118" s="24">
        <f t="shared" si="9"/>
        <v>138</v>
      </c>
      <c r="E118" s="24">
        <f t="shared" si="9"/>
        <v>113</v>
      </c>
      <c r="F118" s="24">
        <f t="shared" si="9"/>
        <v>121</v>
      </c>
      <c r="G118" s="24">
        <f t="shared" si="9"/>
        <v>115</v>
      </c>
      <c r="H118" s="24">
        <f t="shared" si="9"/>
        <v>3177</v>
      </c>
      <c r="I118" s="24">
        <f t="shared" si="9"/>
        <v>50</v>
      </c>
      <c r="J118" s="24">
        <f t="shared" si="9"/>
        <v>178</v>
      </c>
      <c r="K118" s="24">
        <f t="shared" si="9"/>
        <v>159</v>
      </c>
      <c r="L118" s="24">
        <f t="shared" si="9"/>
        <v>104</v>
      </c>
      <c r="M118" s="24">
        <f t="shared" si="9"/>
        <v>223</v>
      </c>
      <c r="N118" s="24">
        <f t="shared" si="9"/>
        <v>85</v>
      </c>
      <c r="O118" s="24">
        <f t="shared" si="9"/>
        <v>1073</v>
      </c>
      <c r="P118" s="24">
        <f t="shared" si="9"/>
        <v>1360</v>
      </c>
      <c r="Q118" s="24">
        <f t="shared" si="9"/>
        <v>201</v>
      </c>
      <c r="R118" s="24">
        <f t="shared" si="9"/>
        <v>150</v>
      </c>
      <c r="S118" s="24">
        <f t="shared" si="9"/>
        <v>263</v>
      </c>
      <c r="T118" s="24">
        <f t="shared" si="9"/>
        <v>1142</v>
      </c>
      <c r="U118" s="24">
        <f t="shared" si="9"/>
        <v>648</v>
      </c>
      <c r="V118" s="24">
        <f t="shared" si="9"/>
        <v>407</v>
      </c>
      <c r="W118" s="24">
        <f t="shared" si="9"/>
        <v>644</v>
      </c>
      <c r="X118" s="24">
        <f t="shared" si="9"/>
        <v>486</v>
      </c>
      <c r="Y118" s="24">
        <f t="shared" si="9"/>
        <v>736</v>
      </c>
      <c r="Z118" s="24">
        <f t="shared" si="9"/>
        <v>861</v>
      </c>
      <c r="AA118" s="24">
        <f t="shared" si="9"/>
        <v>639</v>
      </c>
      <c r="AB118" s="25">
        <f t="shared" si="9"/>
        <v>0</v>
      </c>
      <c r="AC118" s="25">
        <v>0</v>
      </c>
      <c r="AD118" s="26">
        <f t="shared" si="8"/>
        <v>13162</v>
      </c>
    </row>
    <row r="119" spans="2:32" x14ac:dyDescent="0.3">
      <c r="B119" s="21" t="s">
        <v>19</v>
      </c>
      <c r="C119" s="24">
        <f t="shared" si="7"/>
        <v>333</v>
      </c>
      <c r="D119" s="24">
        <f t="shared" si="9"/>
        <v>402</v>
      </c>
      <c r="E119" s="24">
        <f t="shared" si="9"/>
        <v>329</v>
      </c>
      <c r="F119" s="24">
        <f t="shared" si="9"/>
        <v>198</v>
      </c>
      <c r="G119" s="24">
        <f t="shared" si="9"/>
        <v>645</v>
      </c>
      <c r="H119" s="24">
        <f t="shared" si="9"/>
        <v>18610</v>
      </c>
      <c r="I119" s="24">
        <f t="shared" si="9"/>
        <v>412</v>
      </c>
      <c r="J119" s="24">
        <f t="shared" si="9"/>
        <v>652</v>
      </c>
      <c r="K119" s="24">
        <f t="shared" si="9"/>
        <v>563</v>
      </c>
      <c r="L119" s="24">
        <f t="shared" si="9"/>
        <v>546</v>
      </c>
      <c r="M119" s="24">
        <f t="shared" si="9"/>
        <v>378</v>
      </c>
      <c r="N119" s="24">
        <f t="shared" si="9"/>
        <v>508</v>
      </c>
      <c r="O119" s="24">
        <f t="shared" si="9"/>
        <v>4867</v>
      </c>
      <c r="P119" s="24">
        <f t="shared" si="9"/>
        <v>4049</v>
      </c>
      <c r="Q119" s="24">
        <f t="shared" si="9"/>
        <v>111</v>
      </c>
      <c r="R119" s="24">
        <f t="shared" si="9"/>
        <v>545</v>
      </c>
      <c r="S119" s="24">
        <f t="shared" si="9"/>
        <v>950</v>
      </c>
      <c r="T119" s="24">
        <f t="shared" si="9"/>
        <v>4751</v>
      </c>
      <c r="U119" s="24">
        <f t="shared" si="9"/>
        <v>2095</v>
      </c>
      <c r="V119" s="24">
        <f t="shared" si="9"/>
        <v>1719</v>
      </c>
      <c r="W119" s="24">
        <f t="shared" si="9"/>
        <v>3327</v>
      </c>
      <c r="X119" s="24">
        <f t="shared" si="9"/>
        <v>1691</v>
      </c>
      <c r="Y119" s="24">
        <f t="shared" si="9"/>
        <v>2964</v>
      </c>
      <c r="Z119" s="24">
        <f t="shared" si="9"/>
        <v>3514</v>
      </c>
      <c r="AA119" s="24">
        <f t="shared" si="9"/>
        <v>4010</v>
      </c>
      <c r="AB119" s="25">
        <f t="shared" si="9"/>
        <v>0</v>
      </c>
      <c r="AC119" s="25">
        <v>0</v>
      </c>
      <c r="AD119" s="26">
        <f t="shared" si="8"/>
        <v>58169</v>
      </c>
    </row>
    <row r="120" spans="2:32" x14ac:dyDescent="0.3">
      <c r="B120" s="21" t="s">
        <v>65</v>
      </c>
      <c r="C120" s="24">
        <f t="shared" si="7"/>
        <v>252</v>
      </c>
      <c r="D120" s="24">
        <f t="shared" si="9"/>
        <v>284</v>
      </c>
      <c r="E120" s="24">
        <f t="shared" si="9"/>
        <v>221</v>
      </c>
      <c r="F120" s="24">
        <f t="shared" si="9"/>
        <v>276</v>
      </c>
      <c r="G120" s="24">
        <f t="shared" si="9"/>
        <v>265</v>
      </c>
      <c r="H120" s="24">
        <f t="shared" si="9"/>
        <v>8726</v>
      </c>
      <c r="I120" s="24">
        <f t="shared" si="9"/>
        <v>158</v>
      </c>
      <c r="J120" s="24">
        <f t="shared" si="9"/>
        <v>190</v>
      </c>
      <c r="K120" s="24">
        <f t="shared" si="9"/>
        <v>324</v>
      </c>
      <c r="L120" s="24">
        <f t="shared" si="9"/>
        <v>235</v>
      </c>
      <c r="M120" s="24">
        <f t="shared" si="9"/>
        <v>143</v>
      </c>
      <c r="N120" s="24">
        <f t="shared" si="9"/>
        <v>225</v>
      </c>
      <c r="O120" s="24">
        <f t="shared" si="9"/>
        <v>1369</v>
      </c>
      <c r="P120" s="24">
        <f t="shared" si="9"/>
        <v>1804</v>
      </c>
      <c r="Q120" s="24">
        <f t="shared" si="9"/>
        <v>247</v>
      </c>
      <c r="R120" s="24">
        <f t="shared" si="9"/>
        <v>820</v>
      </c>
      <c r="S120" s="24">
        <f t="shared" si="9"/>
        <v>283</v>
      </c>
      <c r="T120" s="24">
        <f t="shared" si="9"/>
        <v>1102</v>
      </c>
      <c r="U120" s="24">
        <f t="shared" si="9"/>
        <v>785</v>
      </c>
      <c r="V120" s="24">
        <f t="shared" si="9"/>
        <v>452</v>
      </c>
      <c r="W120" s="24">
        <f t="shared" si="9"/>
        <v>1574</v>
      </c>
      <c r="X120" s="24">
        <f t="shared" si="9"/>
        <v>893</v>
      </c>
      <c r="Y120" s="24">
        <f t="shared" si="9"/>
        <v>1441</v>
      </c>
      <c r="Z120" s="24">
        <f t="shared" si="9"/>
        <v>1539</v>
      </c>
      <c r="AA120" s="24">
        <f t="shared" si="9"/>
        <v>1509</v>
      </c>
      <c r="AB120" s="24">
        <f t="shared" si="9"/>
        <v>0</v>
      </c>
      <c r="AC120" s="25">
        <v>0</v>
      </c>
      <c r="AD120" s="26">
        <f t="shared" si="8"/>
        <v>25117</v>
      </c>
    </row>
    <row r="121" spans="2:32" ht="20.399999999999999" x14ac:dyDescent="0.3">
      <c r="B121" s="21" t="s">
        <v>21</v>
      </c>
      <c r="C121" s="24">
        <f t="shared" si="7"/>
        <v>295</v>
      </c>
      <c r="D121" s="24">
        <f t="shared" si="9"/>
        <v>351</v>
      </c>
      <c r="E121" s="24">
        <f t="shared" si="9"/>
        <v>163</v>
      </c>
      <c r="F121" s="24">
        <f t="shared" si="9"/>
        <v>195</v>
      </c>
      <c r="G121" s="24">
        <f t="shared" si="9"/>
        <v>451</v>
      </c>
      <c r="H121" s="24">
        <f t="shared" si="9"/>
        <v>31052</v>
      </c>
      <c r="I121" s="24">
        <f t="shared" si="9"/>
        <v>383</v>
      </c>
      <c r="J121" s="24">
        <f t="shared" si="9"/>
        <v>373</v>
      </c>
      <c r="K121" s="24">
        <f t="shared" si="9"/>
        <v>766</v>
      </c>
      <c r="L121" s="24">
        <f t="shared" si="9"/>
        <v>758</v>
      </c>
      <c r="M121" s="24">
        <f t="shared" si="9"/>
        <v>323</v>
      </c>
      <c r="N121" s="24">
        <f t="shared" si="9"/>
        <v>337</v>
      </c>
      <c r="O121" s="24">
        <f t="shared" si="9"/>
        <v>7148</v>
      </c>
      <c r="P121" s="24">
        <f t="shared" si="9"/>
        <v>5010</v>
      </c>
      <c r="Q121" s="24">
        <f t="shared" si="9"/>
        <v>992</v>
      </c>
      <c r="R121" s="24">
        <f t="shared" si="9"/>
        <v>3834</v>
      </c>
      <c r="S121" s="24">
        <f t="shared" si="9"/>
        <v>919</v>
      </c>
      <c r="T121" s="24">
        <f t="shared" si="9"/>
        <v>481</v>
      </c>
      <c r="U121" s="24">
        <f t="shared" si="9"/>
        <v>1828</v>
      </c>
      <c r="V121" s="24">
        <f t="shared" si="9"/>
        <v>1084</v>
      </c>
      <c r="W121" s="24">
        <f t="shared" si="9"/>
        <v>3268</v>
      </c>
      <c r="X121" s="24">
        <f t="shared" si="9"/>
        <v>1859</v>
      </c>
      <c r="Y121" s="24">
        <f t="shared" si="9"/>
        <v>2775</v>
      </c>
      <c r="Z121" s="24">
        <f t="shared" si="9"/>
        <v>2768</v>
      </c>
      <c r="AA121" s="24">
        <f t="shared" si="9"/>
        <v>3769</v>
      </c>
      <c r="AB121" s="25">
        <f t="shared" si="9"/>
        <v>0</v>
      </c>
      <c r="AC121" s="25">
        <v>0</v>
      </c>
      <c r="AD121" s="26">
        <f t="shared" si="8"/>
        <v>71182</v>
      </c>
    </row>
    <row r="122" spans="2:32" x14ac:dyDescent="0.3">
      <c r="B122" s="21" t="s">
        <v>66</v>
      </c>
      <c r="C122" s="24">
        <f t="shared" si="7"/>
        <v>99</v>
      </c>
      <c r="D122" s="24">
        <f t="shared" si="9"/>
        <v>223</v>
      </c>
      <c r="E122" s="24">
        <f t="shared" si="9"/>
        <v>98</v>
      </c>
      <c r="F122" s="24">
        <f t="shared" si="9"/>
        <v>151</v>
      </c>
      <c r="G122" s="24">
        <f t="shared" si="9"/>
        <v>242</v>
      </c>
      <c r="H122" s="24">
        <f t="shared" si="9"/>
        <v>23435</v>
      </c>
      <c r="I122" s="24">
        <f t="shared" si="9"/>
        <v>466</v>
      </c>
      <c r="J122" s="24">
        <f t="shared" si="9"/>
        <v>514</v>
      </c>
      <c r="K122" s="24">
        <f t="shared" si="9"/>
        <v>310</v>
      </c>
      <c r="L122" s="24">
        <f t="shared" si="9"/>
        <v>543</v>
      </c>
      <c r="M122" s="24">
        <f t="shared" si="9"/>
        <v>274</v>
      </c>
      <c r="N122" s="24">
        <f t="shared" si="9"/>
        <v>548</v>
      </c>
      <c r="O122" s="24">
        <f t="shared" si="9"/>
        <v>5967</v>
      </c>
      <c r="P122" s="24">
        <f t="shared" si="9"/>
        <v>4088</v>
      </c>
      <c r="Q122" s="24">
        <f t="shared" si="9"/>
        <v>659</v>
      </c>
      <c r="R122" s="24">
        <f t="shared" si="9"/>
        <v>1772</v>
      </c>
      <c r="S122" s="24">
        <f t="shared" si="9"/>
        <v>877</v>
      </c>
      <c r="T122" s="24">
        <f t="shared" si="9"/>
        <v>1922</v>
      </c>
      <c r="U122" s="24">
        <f t="shared" si="9"/>
        <v>321</v>
      </c>
      <c r="V122" s="24">
        <f t="shared" si="9"/>
        <v>564</v>
      </c>
      <c r="W122" s="24">
        <f t="shared" si="9"/>
        <v>1595</v>
      </c>
      <c r="X122" s="24">
        <f t="shared" si="9"/>
        <v>916</v>
      </c>
      <c r="Y122" s="24">
        <f t="shared" si="9"/>
        <v>1403</v>
      </c>
      <c r="Z122" s="24">
        <f t="shared" si="9"/>
        <v>1720</v>
      </c>
      <c r="AA122" s="24">
        <f t="shared" si="9"/>
        <v>2490</v>
      </c>
      <c r="AB122" s="25">
        <f t="shared" si="9"/>
        <v>0</v>
      </c>
      <c r="AC122" s="25">
        <v>0</v>
      </c>
      <c r="AD122" s="26">
        <f t="shared" si="8"/>
        <v>51197</v>
      </c>
    </row>
    <row r="123" spans="2:32" x14ac:dyDescent="0.3">
      <c r="B123" s="21" t="s">
        <v>22</v>
      </c>
      <c r="C123" s="24">
        <f t="shared" si="7"/>
        <v>154</v>
      </c>
      <c r="D123" s="24">
        <f t="shared" si="9"/>
        <v>149</v>
      </c>
      <c r="E123" s="24">
        <f t="shared" si="9"/>
        <v>142</v>
      </c>
      <c r="F123" s="24">
        <f t="shared" si="9"/>
        <v>177</v>
      </c>
      <c r="G123" s="24">
        <f t="shared" si="9"/>
        <v>180</v>
      </c>
      <c r="H123" s="24">
        <f t="shared" si="9"/>
        <v>12615</v>
      </c>
      <c r="I123" s="24">
        <f t="shared" si="9"/>
        <v>260</v>
      </c>
      <c r="J123" s="24">
        <f t="shared" si="9"/>
        <v>302</v>
      </c>
      <c r="K123" s="24">
        <f t="shared" si="9"/>
        <v>427</v>
      </c>
      <c r="L123" s="24">
        <f t="shared" si="9"/>
        <v>216</v>
      </c>
      <c r="M123" s="24">
        <f t="shared" si="9"/>
        <v>273</v>
      </c>
      <c r="N123" s="24">
        <f t="shared" si="9"/>
        <v>282</v>
      </c>
      <c r="O123" s="24">
        <f t="shared" si="9"/>
        <v>2441</v>
      </c>
      <c r="P123" s="24">
        <f t="shared" si="9"/>
        <v>1733</v>
      </c>
      <c r="Q123" s="24">
        <f t="shared" si="9"/>
        <v>404</v>
      </c>
      <c r="R123" s="24">
        <f t="shared" si="9"/>
        <v>1508</v>
      </c>
      <c r="S123" s="24">
        <f t="shared" si="9"/>
        <v>388</v>
      </c>
      <c r="T123" s="24">
        <f t="shared" si="9"/>
        <v>917</v>
      </c>
      <c r="U123" s="24">
        <f t="shared" si="9"/>
        <v>545</v>
      </c>
      <c r="V123" s="24">
        <f t="shared" si="9"/>
        <v>273</v>
      </c>
      <c r="W123" s="24">
        <f t="shared" si="9"/>
        <v>1296</v>
      </c>
      <c r="X123" s="24">
        <f t="shared" si="9"/>
        <v>688</v>
      </c>
      <c r="Y123" s="24">
        <f t="shared" si="9"/>
        <v>1742</v>
      </c>
      <c r="Z123" s="24">
        <f t="shared" si="9"/>
        <v>1890</v>
      </c>
      <c r="AA123" s="24">
        <f t="shared" si="9"/>
        <v>1330</v>
      </c>
      <c r="AB123" s="25">
        <f t="shared" si="9"/>
        <v>0</v>
      </c>
      <c r="AC123" s="25">
        <v>0</v>
      </c>
      <c r="AD123" s="26">
        <f t="shared" si="8"/>
        <v>30332</v>
      </c>
    </row>
    <row r="124" spans="2:32" x14ac:dyDescent="0.3">
      <c r="B124" s="21" t="s">
        <v>23</v>
      </c>
      <c r="C124" s="24">
        <f t="shared" si="7"/>
        <v>162</v>
      </c>
      <c r="D124" s="24">
        <f t="shared" si="9"/>
        <v>204</v>
      </c>
      <c r="E124" s="24">
        <f t="shared" si="9"/>
        <v>222</v>
      </c>
      <c r="F124" s="24">
        <f t="shared" si="9"/>
        <v>177</v>
      </c>
      <c r="G124" s="24">
        <f t="shared" si="9"/>
        <v>214</v>
      </c>
      <c r="H124" s="24">
        <f t="shared" si="9"/>
        <v>30545</v>
      </c>
      <c r="I124" s="24">
        <f t="shared" si="9"/>
        <v>359</v>
      </c>
      <c r="J124" s="24">
        <f t="shared" si="9"/>
        <v>458</v>
      </c>
      <c r="K124" s="24">
        <f t="shared" si="9"/>
        <v>544</v>
      </c>
      <c r="L124" s="24">
        <f t="shared" si="9"/>
        <v>439</v>
      </c>
      <c r="M124" s="24">
        <f t="shared" si="9"/>
        <v>301</v>
      </c>
      <c r="N124" s="24">
        <f t="shared" ref="D124:AB130" si="10">+N27+N59+N91</f>
        <v>458</v>
      </c>
      <c r="O124" s="24">
        <f t="shared" si="10"/>
        <v>5451</v>
      </c>
      <c r="P124" s="24">
        <f t="shared" si="10"/>
        <v>3009</v>
      </c>
      <c r="Q124" s="24">
        <f t="shared" si="10"/>
        <v>671</v>
      </c>
      <c r="R124" s="24">
        <f t="shared" si="10"/>
        <v>3139</v>
      </c>
      <c r="S124" s="24">
        <f t="shared" si="10"/>
        <v>1364</v>
      </c>
      <c r="T124" s="24">
        <f t="shared" si="10"/>
        <v>2854</v>
      </c>
      <c r="U124" s="24">
        <f t="shared" si="10"/>
        <v>1682</v>
      </c>
      <c r="V124" s="24">
        <f t="shared" si="10"/>
        <v>1654</v>
      </c>
      <c r="W124" s="24">
        <f t="shared" si="10"/>
        <v>749</v>
      </c>
      <c r="X124" s="24">
        <f t="shared" si="10"/>
        <v>453</v>
      </c>
      <c r="Y124" s="24">
        <f t="shared" si="10"/>
        <v>2065</v>
      </c>
      <c r="Z124" s="24">
        <f t="shared" si="10"/>
        <v>2944</v>
      </c>
      <c r="AA124" s="24">
        <f t="shared" si="10"/>
        <v>3733</v>
      </c>
      <c r="AB124" s="25">
        <f t="shared" si="10"/>
        <v>0</v>
      </c>
      <c r="AC124" s="25">
        <v>0</v>
      </c>
      <c r="AD124" s="26">
        <f t="shared" si="8"/>
        <v>63851</v>
      </c>
    </row>
    <row r="125" spans="2:32" x14ac:dyDescent="0.3">
      <c r="B125" s="21" t="s">
        <v>24</v>
      </c>
      <c r="C125" s="24">
        <f t="shared" si="7"/>
        <v>91</v>
      </c>
      <c r="D125" s="24">
        <f t="shared" si="10"/>
        <v>75</v>
      </c>
      <c r="E125" s="24">
        <f t="shared" si="10"/>
        <v>71</v>
      </c>
      <c r="F125" s="24">
        <f t="shared" si="10"/>
        <v>81</v>
      </c>
      <c r="G125" s="24">
        <f t="shared" si="10"/>
        <v>134</v>
      </c>
      <c r="H125" s="24">
        <f t="shared" si="10"/>
        <v>17278</v>
      </c>
      <c r="I125" s="24">
        <f t="shared" si="10"/>
        <v>244</v>
      </c>
      <c r="J125" s="24">
        <f t="shared" si="10"/>
        <v>313</v>
      </c>
      <c r="K125" s="24">
        <f t="shared" si="10"/>
        <v>159</v>
      </c>
      <c r="L125" s="24">
        <f t="shared" si="10"/>
        <v>220</v>
      </c>
      <c r="M125" s="24">
        <f t="shared" si="10"/>
        <v>89</v>
      </c>
      <c r="N125" s="24">
        <f t="shared" si="10"/>
        <v>118</v>
      </c>
      <c r="O125" s="24">
        <f t="shared" si="10"/>
        <v>3196</v>
      </c>
      <c r="P125" s="24">
        <f t="shared" si="10"/>
        <v>1968</v>
      </c>
      <c r="Q125" s="24">
        <f t="shared" si="10"/>
        <v>449</v>
      </c>
      <c r="R125" s="24">
        <f t="shared" si="10"/>
        <v>1474</v>
      </c>
      <c r="S125" s="24">
        <f t="shared" si="10"/>
        <v>818</v>
      </c>
      <c r="T125" s="24">
        <f t="shared" si="10"/>
        <v>1835</v>
      </c>
      <c r="U125" s="24">
        <f t="shared" si="10"/>
        <v>874</v>
      </c>
      <c r="V125" s="24">
        <f t="shared" si="10"/>
        <v>933</v>
      </c>
      <c r="W125" s="24">
        <f t="shared" si="10"/>
        <v>430</v>
      </c>
      <c r="X125" s="24">
        <f t="shared" si="10"/>
        <v>450</v>
      </c>
      <c r="Y125" s="24">
        <f t="shared" si="10"/>
        <v>590</v>
      </c>
      <c r="Z125" s="24">
        <f t="shared" si="10"/>
        <v>1681</v>
      </c>
      <c r="AA125" s="24">
        <f t="shared" si="10"/>
        <v>2069</v>
      </c>
      <c r="AB125" s="25">
        <f t="shared" si="10"/>
        <v>0</v>
      </c>
      <c r="AC125" s="25">
        <v>0</v>
      </c>
      <c r="AD125" s="26">
        <f t="shared" si="8"/>
        <v>35640</v>
      </c>
    </row>
    <row r="126" spans="2:32" x14ac:dyDescent="0.3">
      <c r="B126" s="21" t="s">
        <v>25</v>
      </c>
      <c r="C126" s="24">
        <f t="shared" si="7"/>
        <v>91</v>
      </c>
      <c r="D126" s="24">
        <f t="shared" si="10"/>
        <v>137</v>
      </c>
      <c r="E126" s="24">
        <f t="shared" si="10"/>
        <v>65</v>
      </c>
      <c r="F126" s="24">
        <f t="shared" si="10"/>
        <v>69</v>
      </c>
      <c r="G126" s="24">
        <f t="shared" si="10"/>
        <v>223</v>
      </c>
      <c r="H126" s="24">
        <f t="shared" si="10"/>
        <v>27961</v>
      </c>
      <c r="I126" s="24">
        <f t="shared" si="10"/>
        <v>393</v>
      </c>
      <c r="J126" s="24">
        <f t="shared" si="10"/>
        <v>556</v>
      </c>
      <c r="K126" s="24">
        <f t="shared" si="10"/>
        <v>347</v>
      </c>
      <c r="L126" s="24">
        <f t="shared" si="10"/>
        <v>459</v>
      </c>
      <c r="M126" s="24">
        <f t="shared" si="10"/>
        <v>190</v>
      </c>
      <c r="N126" s="24">
        <f t="shared" si="10"/>
        <v>330</v>
      </c>
      <c r="O126" s="24">
        <f t="shared" si="10"/>
        <v>5070</v>
      </c>
      <c r="P126" s="24">
        <f t="shared" si="10"/>
        <v>2506</v>
      </c>
      <c r="Q126" s="24">
        <f t="shared" si="10"/>
        <v>737</v>
      </c>
      <c r="R126" s="24">
        <f t="shared" si="10"/>
        <v>2952</v>
      </c>
      <c r="S126" s="24">
        <f t="shared" si="10"/>
        <v>1430</v>
      </c>
      <c r="T126" s="24">
        <f t="shared" si="10"/>
        <v>2615</v>
      </c>
      <c r="U126" s="24">
        <f t="shared" si="10"/>
        <v>1386</v>
      </c>
      <c r="V126" s="24">
        <f t="shared" si="10"/>
        <v>2000</v>
      </c>
      <c r="W126" s="24">
        <f t="shared" si="10"/>
        <v>2338</v>
      </c>
      <c r="X126" s="24">
        <f t="shared" si="10"/>
        <v>692</v>
      </c>
      <c r="Y126" s="24">
        <f t="shared" si="10"/>
        <v>657</v>
      </c>
      <c r="Z126" s="24">
        <f t="shared" si="10"/>
        <v>2185</v>
      </c>
      <c r="AA126" s="24">
        <f t="shared" si="10"/>
        <v>2918</v>
      </c>
      <c r="AB126" s="25">
        <f t="shared" si="10"/>
        <v>0</v>
      </c>
      <c r="AC126" s="25">
        <v>0</v>
      </c>
      <c r="AD126" s="26">
        <f t="shared" si="8"/>
        <v>58307</v>
      </c>
      <c r="AF126" s="9"/>
    </row>
    <row r="127" spans="2:32" ht="20.399999999999999" x14ac:dyDescent="0.3">
      <c r="B127" s="21" t="s">
        <v>67</v>
      </c>
      <c r="C127" s="24">
        <f t="shared" si="7"/>
        <v>146</v>
      </c>
      <c r="D127" s="24">
        <f t="shared" si="10"/>
        <v>105</v>
      </c>
      <c r="E127" s="24">
        <f t="shared" si="10"/>
        <v>76</v>
      </c>
      <c r="F127" s="24">
        <f t="shared" si="10"/>
        <v>77</v>
      </c>
      <c r="G127" s="24">
        <f t="shared" si="10"/>
        <v>252</v>
      </c>
      <c r="H127" s="24">
        <f t="shared" si="10"/>
        <v>22475</v>
      </c>
      <c r="I127" s="24">
        <f t="shared" si="10"/>
        <v>380</v>
      </c>
      <c r="J127" s="24">
        <f t="shared" si="10"/>
        <v>363</v>
      </c>
      <c r="K127" s="24">
        <f t="shared" si="10"/>
        <v>320</v>
      </c>
      <c r="L127" s="24">
        <f t="shared" si="10"/>
        <v>407</v>
      </c>
      <c r="M127" s="24">
        <f t="shared" si="10"/>
        <v>237</v>
      </c>
      <c r="N127" s="24">
        <f t="shared" si="10"/>
        <v>227</v>
      </c>
      <c r="O127" s="24">
        <f t="shared" si="10"/>
        <v>3384</v>
      </c>
      <c r="P127" s="24">
        <f t="shared" si="10"/>
        <v>1908</v>
      </c>
      <c r="Q127" s="24">
        <f t="shared" si="10"/>
        <v>890</v>
      </c>
      <c r="R127" s="24">
        <f t="shared" si="10"/>
        <v>2954</v>
      </c>
      <c r="S127" s="24">
        <f t="shared" si="10"/>
        <v>1345</v>
      </c>
      <c r="T127" s="24">
        <f t="shared" si="10"/>
        <v>2550</v>
      </c>
      <c r="U127" s="24">
        <f t="shared" si="10"/>
        <v>1505</v>
      </c>
      <c r="V127" s="24">
        <f t="shared" si="10"/>
        <v>2128</v>
      </c>
      <c r="W127" s="24">
        <f t="shared" si="10"/>
        <v>3684</v>
      </c>
      <c r="X127" s="24">
        <f t="shared" si="10"/>
        <v>2059</v>
      </c>
      <c r="Y127" s="24">
        <f t="shared" si="10"/>
        <v>2847</v>
      </c>
      <c r="Z127" s="24">
        <f t="shared" si="10"/>
        <v>666</v>
      </c>
      <c r="AA127" s="24">
        <f t="shared" si="10"/>
        <v>1348</v>
      </c>
      <c r="AB127" s="25">
        <f t="shared" si="10"/>
        <v>0</v>
      </c>
      <c r="AC127" s="25">
        <v>0</v>
      </c>
      <c r="AD127" s="26">
        <f t="shared" si="8"/>
        <v>52333</v>
      </c>
    </row>
    <row r="128" spans="2:32" ht="20.399999999999999" x14ac:dyDescent="0.3">
      <c r="B128" s="21" t="s">
        <v>57</v>
      </c>
      <c r="C128" s="24">
        <f t="shared" si="7"/>
        <v>269</v>
      </c>
      <c r="D128" s="24">
        <f t="shared" si="10"/>
        <v>214</v>
      </c>
      <c r="E128" s="24">
        <f t="shared" si="10"/>
        <v>327</v>
      </c>
      <c r="F128" s="24">
        <f t="shared" si="10"/>
        <v>145</v>
      </c>
      <c r="G128" s="24">
        <f t="shared" si="10"/>
        <v>368</v>
      </c>
      <c r="H128" s="24">
        <f t="shared" si="10"/>
        <v>35551</v>
      </c>
      <c r="I128" s="24">
        <f t="shared" si="10"/>
        <v>370</v>
      </c>
      <c r="J128" s="24">
        <f t="shared" si="10"/>
        <v>611</v>
      </c>
      <c r="K128" s="24">
        <f t="shared" si="10"/>
        <v>757</v>
      </c>
      <c r="L128" s="24">
        <f t="shared" si="10"/>
        <v>688</v>
      </c>
      <c r="M128" s="24">
        <f t="shared" si="10"/>
        <v>403</v>
      </c>
      <c r="N128" s="24">
        <f t="shared" si="10"/>
        <v>617</v>
      </c>
      <c r="O128" s="24">
        <f t="shared" si="10"/>
        <v>5836</v>
      </c>
      <c r="P128" s="24">
        <f t="shared" si="10"/>
        <v>3146</v>
      </c>
      <c r="Q128" s="24">
        <f t="shared" si="10"/>
        <v>699</v>
      </c>
      <c r="R128" s="24">
        <f t="shared" si="10"/>
        <v>3358</v>
      </c>
      <c r="S128" s="24">
        <f t="shared" si="10"/>
        <v>1438</v>
      </c>
      <c r="T128" s="24">
        <f t="shared" si="10"/>
        <v>3234</v>
      </c>
      <c r="U128" s="24">
        <f t="shared" si="10"/>
        <v>2055</v>
      </c>
      <c r="V128" s="24">
        <f t="shared" si="10"/>
        <v>1222</v>
      </c>
      <c r="W128" s="24">
        <f t="shared" si="10"/>
        <v>3604</v>
      </c>
      <c r="X128" s="24">
        <f t="shared" si="10"/>
        <v>2374</v>
      </c>
      <c r="Y128" s="24">
        <f t="shared" si="10"/>
        <v>3242</v>
      </c>
      <c r="Z128" s="24">
        <f t="shared" si="10"/>
        <v>2242</v>
      </c>
      <c r="AA128" s="24">
        <f t="shared" si="10"/>
        <v>474</v>
      </c>
      <c r="AB128" s="25">
        <f t="shared" si="10"/>
        <v>0</v>
      </c>
      <c r="AC128" s="25">
        <v>0</v>
      </c>
      <c r="AD128" s="26">
        <f t="shared" si="8"/>
        <v>73244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17084</v>
      </c>
      <c r="D131" s="27">
        <f t="shared" ref="D131:AC131" si="11">SUM(D104:D130)</f>
        <v>10618</v>
      </c>
      <c r="E131" s="27">
        <f t="shared" si="11"/>
        <v>10229</v>
      </c>
      <c r="F131" s="27">
        <f t="shared" si="11"/>
        <v>7428</v>
      </c>
      <c r="G131" s="27">
        <f t="shared" si="11"/>
        <v>11880</v>
      </c>
      <c r="H131" s="27">
        <f t="shared" si="11"/>
        <v>278275</v>
      </c>
      <c r="I131" s="27">
        <f t="shared" si="11"/>
        <v>8482</v>
      </c>
      <c r="J131" s="27">
        <f t="shared" si="11"/>
        <v>10635</v>
      </c>
      <c r="K131" s="27">
        <f t="shared" si="11"/>
        <v>12413</v>
      </c>
      <c r="L131" s="27">
        <f t="shared" si="11"/>
        <v>11792</v>
      </c>
      <c r="M131" s="27">
        <f t="shared" si="11"/>
        <v>7770</v>
      </c>
      <c r="N131" s="27">
        <f t="shared" si="11"/>
        <v>10276</v>
      </c>
      <c r="O131" s="27">
        <f t="shared" si="11"/>
        <v>53116</v>
      </c>
      <c r="P131" s="27">
        <f t="shared" si="11"/>
        <v>37772</v>
      </c>
      <c r="Q131" s="27">
        <f t="shared" si="11"/>
        <v>13541</v>
      </c>
      <c r="R131" s="27">
        <f t="shared" si="11"/>
        <v>52174</v>
      </c>
      <c r="S131" s="27">
        <f t="shared" si="11"/>
        <v>21811</v>
      </c>
      <c r="T131" s="27">
        <f t="shared" si="11"/>
        <v>65906</v>
      </c>
      <c r="U131" s="27">
        <f t="shared" si="11"/>
        <v>44832</v>
      </c>
      <c r="V131" s="27">
        <f t="shared" si="11"/>
        <v>29186</v>
      </c>
      <c r="W131" s="27">
        <f t="shared" si="11"/>
        <v>61801</v>
      </c>
      <c r="X131" s="27">
        <f t="shared" si="11"/>
        <v>34804</v>
      </c>
      <c r="Y131" s="27">
        <f t="shared" si="11"/>
        <v>54356</v>
      </c>
      <c r="Z131" s="27">
        <f t="shared" si="11"/>
        <v>50165</v>
      </c>
      <c r="AA131" s="27">
        <f t="shared" si="11"/>
        <v>61899</v>
      </c>
      <c r="AB131" s="27">
        <f t="shared" si="11"/>
        <v>0</v>
      </c>
      <c r="AC131" s="27">
        <f t="shared" si="11"/>
        <v>0</v>
      </c>
      <c r="AD131" s="27">
        <f>SUM(AD104:AD129)</f>
        <v>978245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4689</v>
      </c>
      <c r="D134" s="28">
        <f>C134/$AD$131</f>
        <v>4.7932777576169573E-3</v>
      </c>
    </row>
    <row r="135" spans="2:32" x14ac:dyDescent="0.3">
      <c r="B135" s="16" t="s">
        <v>91</v>
      </c>
      <c r="C135" s="18">
        <f>SUM(O116:AC116)+SUM(O117:O130)</f>
        <v>78444</v>
      </c>
      <c r="D135" s="29">
        <f>C135/$AD$131</f>
        <v>8.0188500835680229E-2</v>
      </c>
      <c r="AD135" s="9"/>
    </row>
    <row r="136" spans="2:32" x14ac:dyDescent="0.3">
      <c r="B136" s="16" t="s">
        <v>69</v>
      </c>
      <c r="C136" s="18">
        <f>SUM(O109:AB109)+SUM(H116:H129)</f>
        <v>457796</v>
      </c>
      <c r="D136" s="29">
        <f>C136/$AD$131</f>
        <v>0.46797683606867402</v>
      </c>
    </row>
    <row r="137" spans="2:32" x14ac:dyDescent="0.3">
      <c r="B137" s="16" t="s">
        <v>96</v>
      </c>
      <c r="C137" s="18">
        <f>SUM(Q117:AC117)+SUM(P117:P130)</f>
        <v>54947</v>
      </c>
      <c r="D137" s="29">
        <f>C137/$AD$131</f>
        <v>5.6168955629724661E-2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19246</v>
      </c>
      <c r="D139" s="29">
        <f>C139/$AD$131</f>
        <v>1.9674008045019398E-2</v>
      </c>
    </row>
    <row r="140" spans="2:32" x14ac:dyDescent="0.3">
      <c r="B140" s="16" t="s">
        <v>93</v>
      </c>
      <c r="C140" s="18">
        <f>SUM(C104:N115)</f>
        <v>119765</v>
      </c>
      <c r="D140" s="29">
        <f>C140/$AD$131</f>
        <v>0.12242843050565043</v>
      </c>
    </row>
    <row r="141" spans="2:32" x14ac:dyDescent="0.3">
      <c r="B141" s="16" t="s">
        <v>94</v>
      </c>
      <c r="C141" s="18">
        <f>SUM(O116:AC130)+SUM(H116:H130)+SUM(O109:AC109)</f>
        <v>781222</v>
      </c>
      <c r="D141" s="29">
        <f>C141/$AD$131</f>
        <v>0.79859544388164516</v>
      </c>
    </row>
    <row r="142" spans="2:32" x14ac:dyDescent="0.3">
      <c r="B142" s="16" t="s">
        <v>95</v>
      </c>
      <c r="C142" s="18">
        <f>AD131-C140-C141</f>
        <v>77258</v>
      </c>
      <c r="D142" s="29">
        <f>C142/$AD$131</f>
        <v>7.8976125612704381E-2</v>
      </c>
    </row>
    <row r="143" spans="2:32" x14ac:dyDescent="0.3">
      <c r="B143" s="16" t="s">
        <v>97</v>
      </c>
      <c r="C143" s="18">
        <f>AD131</f>
        <v>978245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B4FC-130C-47C8-8C5D-3FD49C4E586A}">
  <sheetPr codeName="Hoja21"/>
  <dimension ref="A2:BG143"/>
  <sheetViews>
    <sheetView topLeftCell="A97" zoomScale="80" zoomScaleNormal="80" workbookViewId="0">
      <selection activeCell="N50" sqref="N50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114</v>
      </c>
      <c r="D3" s="3"/>
      <c r="G3" s="2" t="s">
        <v>115</v>
      </c>
    </row>
    <row r="4" spans="1:59" x14ac:dyDescent="0.3">
      <c r="D4" s="3"/>
    </row>
    <row r="5" spans="1:59" x14ac:dyDescent="0.3">
      <c r="B5" s="4" t="s">
        <v>116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124</v>
      </c>
      <c r="D7" s="32">
        <v>110</v>
      </c>
      <c r="E7" s="32">
        <v>257</v>
      </c>
      <c r="F7" s="32">
        <v>320</v>
      </c>
      <c r="G7" s="32">
        <v>444</v>
      </c>
      <c r="H7" s="32">
        <v>4666</v>
      </c>
      <c r="I7" s="32">
        <v>432</v>
      </c>
      <c r="J7" s="32">
        <v>557</v>
      </c>
      <c r="K7" s="32">
        <v>559</v>
      </c>
      <c r="L7" s="32">
        <v>492</v>
      </c>
      <c r="M7" s="32">
        <v>411</v>
      </c>
      <c r="N7" s="32">
        <v>528</v>
      </c>
      <c r="O7" s="32">
        <v>381</v>
      </c>
      <c r="P7" s="32">
        <v>164</v>
      </c>
      <c r="Q7" s="32">
        <v>68</v>
      </c>
      <c r="R7" s="32">
        <v>187</v>
      </c>
      <c r="S7" s="32">
        <v>290</v>
      </c>
      <c r="T7" s="32">
        <v>208</v>
      </c>
      <c r="U7" s="33">
        <v>83</v>
      </c>
      <c r="V7" s="33">
        <v>135</v>
      </c>
      <c r="W7" s="33">
        <v>93</v>
      </c>
      <c r="X7" s="33">
        <v>44</v>
      </c>
      <c r="Y7" s="33">
        <v>62</v>
      </c>
      <c r="Z7" s="33">
        <v>79</v>
      </c>
      <c r="AA7" s="33">
        <v>196</v>
      </c>
      <c r="AB7" s="33"/>
      <c r="AC7" s="33"/>
      <c r="AD7" s="26">
        <f t="shared" ref="AD7:AD33" si="0">SUM(C7:AC7)</f>
        <v>10890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252</v>
      </c>
      <c r="D8" s="32">
        <v>75</v>
      </c>
      <c r="E8" s="32">
        <v>108</v>
      </c>
      <c r="F8" s="32">
        <v>107</v>
      </c>
      <c r="G8" s="32">
        <v>121</v>
      </c>
      <c r="H8" s="32">
        <v>2647</v>
      </c>
      <c r="I8" s="32">
        <v>491</v>
      </c>
      <c r="J8" s="32">
        <v>665</v>
      </c>
      <c r="K8" s="32">
        <v>752</v>
      </c>
      <c r="L8" s="32">
        <v>464</v>
      </c>
      <c r="M8" s="32">
        <v>308</v>
      </c>
      <c r="N8" s="32">
        <v>477</v>
      </c>
      <c r="O8" s="32">
        <v>496</v>
      </c>
      <c r="P8" s="32">
        <v>271</v>
      </c>
      <c r="Q8" s="32">
        <v>117</v>
      </c>
      <c r="R8" s="32">
        <v>315</v>
      </c>
      <c r="S8" s="32">
        <v>231</v>
      </c>
      <c r="T8" s="32">
        <v>207</v>
      </c>
      <c r="U8" s="33">
        <v>140</v>
      </c>
      <c r="V8" s="33">
        <v>170</v>
      </c>
      <c r="W8" s="33">
        <v>142</v>
      </c>
      <c r="X8" s="33">
        <v>68</v>
      </c>
      <c r="Y8" s="33">
        <v>106</v>
      </c>
      <c r="Z8" s="33">
        <v>59</v>
      </c>
      <c r="AA8" s="33">
        <v>178</v>
      </c>
      <c r="AB8" s="33"/>
      <c r="AC8" s="33"/>
      <c r="AD8" s="26">
        <f t="shared" si="0"/>
        <v>8967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363</v>
      </c>
      <c r="D9" s="32">
        <v>66</v>
      </c>
      <c r="E9" s="32">
        <v>93</v>
      </c>
      <c r="F9" s="32">
        <v>84</v>
      </c>
      <c r="G9" s="32">
        <v>161</v>
      </c>
      <c r="H9" s="32">
        <v>2805</v>
      </c>
      <c r="I9" s="32">
        <v>395</v>
      </c>
      <c r="J9" s="32">
        <v>411</v>
      </c>
      <c r="K9" s="32">
        <v>325</v>
      </c>
      <c r="L9" s="32">
        <v>453</v>
      </c>
      <c r="M9" s="32">
        <v>234</v>
      </c>
      <c r="N9" s="32">
        <v>377</v>
      </c>
      <c r="O9" s="32">
        <v>421</v>
      </c>
      <c r="P9" s="32">
        <v>105</v>
      </c>
      <c r="Q9" s="32">
        <v>107</v>
      </c>
      <c r="R9" s="32">
        <v>183</v>
      </c>
      <c r="S9" s="32">
        <v>145</v>
      </c>
      <c r="T9" s="32">
        <v>125</v>
      </c>
      <c r="U9" s="33">
        <v>98</v>
      </c>
      <c r="V9" s="33">
        <v>94</v>
      </c>
      <c r="W9" s="33">
        <v>174</v>
      </c>
      <c r="X9" s="33">
        <v>52</v>
      </c>
      <c r="Y9" s="33">
        <v>28</v>
      </c>
      <c r="Z9" s="33">
        <v>18</v>
      </c>
      <c r="AA9" s="33">
        <v>231</v>
      </c>
      <c r="AB9" s="33"/>
      <c r="AC9" s="33"/>
      <c r="AD9" s="26">
        <f t="shared" si="0"/>
        <v>7548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526</v>
      </c>
      <c r="D10" s="32">
        <v>73</v>
      </c>
      <c r="E10" s="32">
        <v>46</v>
      </c>
      <c r="F10" s="32">
        <v>56</v>
      </c>
      <c r="G10" s="32">
        <v>22</v>
      </c>
      <c r="H10" s="32">
        <v>1306</v>
      </c>
      <c r="I10" s="32">
        <v>229</v>
      </c>
      <c r="J10" s="32">
        <v>315</v>
      </c>
      <c r="K10" s="32">
        <v>320</v>
      </c>
      <c r="L10" s="32">
        <v>373</v>
      </c>
      <c r="M10" s="32">
        <v>186</v>
      </c>
      <c r="N10" s="32">
        <v>288</v>
      </c>
      <c r="O10" s="32">
        <v>253</v>
      </c>
      <c r="P10" s="32">
        <v>110</v>
      </c>
      <c r="Q10" s="32">
        <v>120</v>
      </c>
      <c r="R10" s="32">
        <v>108</v>
      </c>
      <c r="S10" s="32">
        <v>179</v>
      </c>
      <c r="T10" s="32">
        <v>157</v>
      </c>
      <c r="U10" s="33">
        <v>100</v>
      </c>
      <c r="V10" s="33">
        <v>118</v>
      </c>
      <c r="W10" s="33">
        <v>146</v>
      </c>
      <c r="X10" s="33">
        <v>36</v>
      </c>
      <c r="Y10" s="33">
        <v>35</v>
      </c>
      <c r="Z10" s="33">
        <v>32</v>
      </c>
      <c r="AA10" s="33">
        <v>63</v>
      </c>
      <c r="AB10" s="33"/>
      <c r="AC10" s="33"/>
      <c r="AD10" s="26">
        <f t="shared" si="0"/>
        <v>5197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968</v>
      </c>
      <c r="D11" s="32">
        <v>158</v>
      </c>
      <c r="E11" s="32">
        <v>242</v>
      </c>
      <c r="F11" s="32">
        <v>31</v>
      </c>
      <c r="G11" s="32">
        <v>149</v>
      </c>
      <c r="H11" s="32">
        <v>2287</v>
      </c>
      <c r="I11" s="32">
        <v>445</v>
      </c>
      <c r="J11" s="32">
        <v>598</v>
      </c>
      <c r="K11" s="32">
        <v>601</v>
      </c>
      <c r="L11" s="32">
        <v>576</v>
      </c>
      <c r="M11" s="32">
        <v>399</v>
      </c>
      <c r="N11" s="32">
        <v>670</v>
      </c>
      <c r="O11" s="32">
        <v>274</v>
      </c>
      <c r="P11" s="32">
        <v>231</v>
      </c>
      <c r="Q11" s="32">
        <v>77</v>
      </c>
      <c r="R11" s="32">
        <v>338</v>
      </c>
      <c r="S11" s="32">
        <v>236</v>
      </c>
      <c r="T11" s="32">
        <v>293</v>
      </c>
      <c r="U11" s="33">
        <v>180</v>
      </c>
      <c r="V11" s="33">
        <v>65</v>
      </c>
      <c r="W11" s="33">
        <v>157</v>
      </c>
      <c r="X11" s="33">
        <v>74</v>
      </c>
      <c r="Y11" s="33">
        <v>142</v>
      </c>
      <c r="Z11" s="33">
        <v>125</v>
      </c>
      <c r="AA11" s="33">
        <v>263</v>
      </c>
      <c r="AB11" s="33"/>
      <c r="AC11" s="33"/>
      <c r="AD11" s="26">
        <f t="shared" si="0"/>
        <v>9579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6822</v>
      </c>
      <c r="D12" s="32">
        <v>2694</v>
      </c>
      <c r="E12" s="32">
        <v>3204</v>
      </c>
      <c r="F12" s="32">
        <v>1508</v>
      </c>
      <c r="G12" s="32">
        <v>2407</v>
      </c>
      <c r="H12" s="32">
        <v>10980</v>
      </c>
      <c r="I12" s="32">
        <v>546</v>
      </c>
      <c r="J12" s="32">
        <v>1075</v>
      </c>
      <c r="K12" s="32">
        <v>2356</v>
      </c>
      <c r="L12" s="32">
        <v>1891</v>
      </c>
      <c r="M12" s="32">
        <v>1626</v>
      </c>
      <c r="N12" s="32">
        <v>1321</v>
      </c>
      <c r="O12" s="32">
        <v>1549</v>
      </c>
      <c r="P12" s="32">
        <v>2569</v>
      </c>
      <c r="Q12" s="32">
        <v>2716</v>
      </c>
      <c r="R12" s="32">
        <v>12595</v>
      </c>
      <c r="S12" s="32">
        <v>5179</v>
      </c>
      <c r="T12" s="32">
        <v>20111</v>
      </c>
      <c r="U12" s="33">
        <v>14734</v>
      </c>
      <c r="V12" s="33">
        <v>7077</v>
      </c>
      <c r="W12" s="33">
        <v>18611</v>
      </c>
      <c r="X12" s="33">
        <v>10635</v>
      </c>
      <c r="Y12" s="33">
        <v>15113</v>
      </c>
      <c r="Z12" s="33">
        <v>13927</v>
      </c>
      <c r="AA12" s="33">
        <v>17597</v>
      </c>
      <c r="AB12" s="33"/>
      <c r="AC12" s="33"/>
      <c r="AD12" s="26">
        <f t="shared" si="0"/>
        <v>178843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560</v>
      </c>
      <c r="D13" s="32">
        <v>487</v>
      </c>
      <c r="E13" s="32">
        <v>352</v>
      </c>
      <c r="F13" s="32">
        <v>259</v>
      </c>
      <c r="G13" s="32">
        <v>423</v>
      </c>
      <c r="H13" s="32">
        <v>692</v>
      </c>
      <c r="I13" s="32">
        <v>65</v>
      </c>
      <c r="J13" s="32">
        <v>106</v>
      </c>
      <c r="K13" s="32">
        <v>248</v>
      </c>
      <c r="L13" s="32">
        <v>427</v>
      </c>
      <c r="M13" s="32">
        <v>254</v>
      </c>
      <c r="N13" s="32">
        <v>256</v>
      </c>
      <c r="O13" s="32">
        <v>50</v>
      </c>
      <c r="P13" s="32">
        <v>47</v>
      </c>
      <c r="Q13" s="32">
        <v>54</v>
      </c>
      <c r="R13" s="32">
        <v>217</v>
      </c>
      <c r="S13" s="32">
        <v>83</v>
      </c>
      <c r="T13" s="32">
        <v>234</v>
      </c>
      <c r="U13" s="33">
        <v>191</v>
      </c>
      <c r="V13" s="33">
        <v>125</v>
      </c>
      <c r="W13" s="33">
        <v>269</v>
      </c>
      <c r="X13" s="33">
        <v>126</v>
      </c>
      <c r="Y13" s="33">
        <v>191</v>
      </c>
      <c r="Z13" s="33">
        <v>120</v>
      </c>
      <c r="AA13" s="33">
        <v>224</v>
      </c>
      <c r="AB13" s="33"/>
      <c r="AC13" s="33"/>
      <c r="AD13" s="26">
        <f t="shared" si="0"/>
        <v>6060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692</v>
      </c>
      <c r="D14" s="32">
        <v>524</v>
      </c>
      <c r="E14" s="32">
        <v>434</v>
      </c>
      <c r="F14" s="32">
        <v>375</v>
      </c>
      <c r="G14" s="32">
        <v>663</v>
      </c>
      <c r="H14" s="32">
        <v>1345</v>
      </c>
      <c r="I14" s="32">
        <v>136</v>
      </c>
      <c r="J14" s="32">
        <v>55</v>
      </c>
      <c r="K14" s="32">
        <v>198</v>
      </c>
      <c r="L14" s="32">
        <v>439</v>
      </c>
      <c r="M14" s="32">
        <v>178</v>
      </c>
      <c r="N14" s="32">
        <v>384</v>
      </c>
      <c r="O14" s="32">
        <v>178</v>
      </c>
      <c r="P14" s="32">
        <v>152</v>
      </c>
      <c r="Q14" s="32">
        <v>191</v>
      </c>
      <c r="R14" s="32">
        <v>424</v>
      </c>
      <c r="S14" s="32">
        <v>205</v>
      </c>
      <c r="T14" s="32">
        <v>315</v>
      </c>
      <c r="U14" s="33">
        <v>217</v>
      </c>
      <c r="V14" s="33">
        <v>157</v>
      </c>
      <c r="W14" s="33">
        <v>221</v>
      </c>
      <c r="X14" s="33">
        <v>174</v>
      </c>
      <c r="Y14" s="33">
        <v>243</v>
      </c>
      <c r="Z14" s="33">
        <v>239</v>
      </c>
      <c r="AA14" s="33">
        <v>437</v>
      </c>
      <c r="AB14" s="33"/>
      <c r="AC14" s="33"/>
      <c r="AD14" s="26">
        <f t="shared" si="0"/>
        <v>8576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667</v>
      </c>
      <c r="D15" s="32">
        <v>860</v>
      </c>
      <c r="E15" s="32">
        <v>359</v>
      </c>
      <c r="F15" s="32">
        <v>424</v>
      </c>
      <c r="G15" s="32">
        <v>642</v>
      </c>
      <c r="H15" s="32">
        <v>2875</v>
      </c>
      <c r="I15" s="32">
        <v>326</v>
      </c>
      <c r="J15" s="32">
        <v>181</v>
      </c>
      <c r="K15" s="32">
        <v>101</v>
      </c>
      <c r="L15" s="32">
        <v>85</v>
      </c>
      <c r="M15" s="32">
        <v>174</v>
      </c>
      <c r="N15" s="32">
        <v>180</v>
      </c>
      <c r="O15" s="32">
        <v>360</v>
      </c>
      <c r="P15" s="32">
        <v>325</v>
      </c>
      <c r="Q15" s="32">
        <v>149</v>
      </c>
      <c r="R15" s="32">
        <v>330</v>
      </c>
      <c r="S15" s="32">
        <v>178</v>
      </c>
      <c r="T15" s="32">
        <v>453</v>
      </c>
      <c r="U15" s="33">
        <v>229</v>
      </c>
      <c r="V15" s="33">
        <v>244</v>
      </c>
      <c r="W15" s="33">
        <v>411</v>
      </c>
      <c r="X15" s="33">
        <v>159</v>
      </c>
      <c r="Y15" s="33">
        <v>232</v>
      </c>
      <c r="Z15" s="33">
        <v>255</v>
      </c>
      <c r="AA15" s="33">
        <v>496</v>
      </c>
      <c r="AB15" s="33"/>
      <c r="AC15" s="33"/>
      <c r="AD15" s="26">
        <f t="shared" si="0"/>
        <v>10695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466</v>
      </c>
      <c r="D16" s="32">
        <v>433</v>
      </c>
      <c r="E16" s="32">
        <v>424</v>
      </c>
      <c r="F16" s="32">
        <v>413</v>
      </c>
      <c r="G16" s="32">
        <v>526</v>
      </c>
      <c r="H16" s="32">
        <v>2372</v>
      </c>
      <c r="I16" s="32">
        <v>419</v>
      </c>
      <c r="J16" s="32">
        <v>318</v>
      </c>
      <c r="K16" s="32">
        <v>76</v>
      </c>
      <c r="L16" s="32">
        <v>69</v>
      </c>
      <c r="M16" s="32">
        <v>114</v>
      </c>
      <c r="N16" s="32">
        <v>264</v>
      </c>
      <c r="O16" s="32">
        <v>266</v>
      </c>
      <c r="P16" s="32">
        <v>248</v>
      </c>
      <c r="Q16" s="32">
        <v>176</v>
      </c>
      <c r="R16" s="32">
        <v>395</v>
      </c>
      <c r="S16" s="32">
        <v>145</v>
      </c>
      <c r="T16" s="32">
        <v>425</v>
      </c>
      <c r="U16" s="33">
        <v>324</v>
      </c>
      <c r="V16" s="33">
        <v>215</v>
      </c>
      <c r="W16" s="33">
        <v>291</v>
      </c>
      <c r="X16" s="33">
        <v>145</v>
      </c>
      <c r="Y16" s="33">
        <v>183</v>
      </c>
      <c r="Z16" s="33">
        <v>313</v>
      </c>
      <c r="AA16" s="33">
        <v>329</v>
      </c>
      <c r="AB16" s="33"/>
      <c r="AC16" s="33"/>
      <c r="AD16" s="26">
        <f t="shared" si="0"/>
        <v>9349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430</v>
      </c>
      <c r="D17" s="32">
        <v>419</v>
      </c>
      <c r="E17" s="32">
        <v>345</v>
      </c>
      <c r="F17" s="32">
        <v>235</v>
      </c>
      <c r="G17" s="32">
        <v>350</v>
      </c>
      <c r="H17" s="32">
        <v>1843</v>
      </c>
      <c r="I17" s="32">
        <v>281</v>
      </c>
      <c r="J17" s="32">
        <v>140</v>
      </c>
      <c r="K17" s="32">
        <v>135</v>
      </c>
      <c r="L17" s="32">
        <v>89</v>
      </c>
      <c r="M17" s="32">
        <v>63</v>
      </c>
      <c r="N17" s="32">
        <v>24</v>
      </c>
      <c r="O17" s="32">
        <v>226</v>
      </c>
      <c r="P17" s="32">
        <v>108</v>
      </c>
      <c r="Q17" s="32">
        <v>157</v>
      </c>
      <c r="R17" s="32">
        <v>298</v>
      </c>
      <c r="S17" s="32">
        <v>57</v>
      </c>
      <c r="T17" s="32">
        <v>235</v>
      </c>
      <c r="U17" s="33">
        <v>150</v>
      </c>
      <c r="V17" s="33">
        <v>139</v>
      </c>
      <c r="W17" s="33">
        <v>169</v>
      </c>
      <c r="X17" s="33">
        <v>70</v>
      </c>
      <c r="Y17" s="33">
        <v>129</v>
      </c>
      <c r="Z17" s="33">
        <v>208</v>
      </c>
      <c r="AA17" s="33">
        <v>308</v>
      </c>
      <c r="AB17" s="33"/>
      <c r="AC17" s="33"/>
      <c r="AD17" s="26">
        <f t="shared" si="0"/>
        <v>6608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588</v>
      </c>
      <c r="D18" s="32">
        <v>543</v>
      </c>
      <c r="E18" s="32">
        <v>483</v>
      </c>
      <c r="F18" s="32">
        <v>480</v>
      </c>
      <c r="G18" s="32">
        <v>739</v>
      </c>
      <c r="H18" s="32">
        <v>2042</v>
      </c>
      <c r="I18" s="32">
        <v>338</v>
      </c>
      <c r="J18" s="32">
        <v>482</v>
      </c>
      <c r="K18" s="32">
        <v>263</v>
      </c>
      <c r="L18" s="32">
        <v>350</v>
      </c>
      <c r="M18" s="32">
        <v>47</v>
      </c>
      <c r="N18" s="32">
        <v>67</v>
      </c>
      <c r="O18" s="32">
        <v>234</v>
      </c>
      <c r="P18" s="32">
        <v>159</v>
      </c>
      <c r="Q18" s="32">
        <v>119</v>
      </c>
      <c r="R18" s="32">
        <v>417</v>
      </c>
      <c r="S18" s="32">
        <v>109</v>
      </c>
      <c r="T18" s="32">
        <v>354</v>
      </c>
      <c r="U18" s="33">
        <v>406</v>
      </c>
      <c r="V18" s="33">
        <v>198</v>
      </c>
      <c r="W18" s="33">
        <v>334</v>
      </c>
      <c r="X18" s="33">
        <v>123</v>
      </c>
      <c r="Y18" s="33">
        <v>270</v>
      </c>
      <c r="Z18" s="33">
        <v>203</v>
      </c>
      <c r="AA18" s="33">
        <v>622</v>
      </c>
      <c r="AB18" s="33"/>
      <c r="AC18" s="33"/>
      <c r="AD18" s="26">
        <f t="shared" si="0"/>
        <v>9970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408</v>
      </c>
      <c r="D19" s="32">
        <v>396</v>
      </c>
      <c r="E19" s="32">
        <v>340</v>
      </c>
      <c r="F19" s="32">
        <v>181</v>
      </c>
      <c r="G19" s="32">
        <v>301</v>
      </c>
      <c r="H19" s="32">
        <v>1323</v>
      </c>
      <c r="I19" s="32">
        <v>39</v>
      </c>
      <c r="J19" s="32">
        <v>125</v>
      </c>
      <c r="K19" s="32">
        <v>226</v>
      </c>
      <c r="L19" s="32">
        <v>217</v>
      </c>
      <c r="M19" s="32">
        <v>99</v>
      </c>
      <c r="N19" s="32">
        <v>151</v>
      </c>
      <c r="O19" s="32">
        <v>226</v>
      </c>
      <c r="P19" s="32">
        <v>345</v>
      </c>
      <c r="Q19" s="32">
        <v>581</v>
      </c>
      <c r="R19" s="32">
        <v>2245</v>
      </c>
      <c r="S19" s="32">
        <v>691</v>
      </c>
      <c r="T19" s="32">
        <v>3374</v>
      </c>
      <c r="U19" s="33">
        <v>2349</v>
      </c>
      <c r="V19" s="33">
        <v>1027</v>
      </c>
      <c r="W19" s="33">
        <v>2294</v>
      </c>
      <c r="X19" s="33">
        <v>1446</v>
      </c>
      <c r="Y19" s="33">
        <v>1955</v>
      </c>
      <c r="Z19" s="33">
        <v>1617</v>
      </c>
      <c r="AA19" s="33">
        <v>2634</v>
      </c>
      <c r="AB19" s="33"/>
      <c r="AC19" s="33"/>
      <c r="AD19" s="26">
        <f t="shared" si="0"/>
        <v>24590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131</v>
      </c>
      <c r="D20" s="32">
        <v>165</v>
      </c>
      <c r="E20" s="32">
        <v>117</v>
      </c>
      <c r="F20" s="32">
        <v>164</v>
      </c>
      <c r="G20" s="32">
        <v>303</v>
      </c>
      <c r="H20" s="32">
        <v>1991</v>
      </c>
      <c r="I20" s="32">
        <v>55</v>
      </c>
      <c r="J20" s="32">
        <v>197</v>
      </c>
      <c r="K20" s="32">
        <v>211</v>
      </c>
      <c r="L20" s="32">
        <v>222</v>
      </c>
      <c r="M20" s="32">
        <v>95</v>
      </c>
      <c r="N20" s="32">
        <v>129</v>
      </c>
      <c r="O20" s="32">
        <v>344</v>
      </c>
      <c r="P20" s="32">
        <v>340</v>
      </c>
      <c r="Q20" s="32">
        <v>741</v>
      </c>
      <c r="R20" s="32">
        <v>1856</v>
      </c>
      <c r="S20" s="32">
        <v>796</v>
      </c>
      <c r="T20" s="32">
        <v>2439</v>
      </c>
      <c r="U20" s="33">
        <v>1651</v>
      </c>
      <c r="V20" s="33">
        <v>764</v>
      </c>
      <c r="W20" s="33">
        <v>1408</v>
      </c>
      <c r="X20" s="33">
        <v>1129</v>
      </c>
      <c r="Y20" s="33">
        <v>1162</v>
      </c>
      <c r="Z20" s="33">
        <v>1076</v>
      </c>
      <c r="AA20" s="33">
        <v>1797</v>
      </c>
      <c r="AB20" s="33"/>
      <c r="AC20" s="33"/>
      <c r="AD20" s="26">
        <f t="shared" si="0"/>
        <v>19283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80</v>
      </c>
      <c r="D21" s="32">
        <v>79</v>
      </c>
      <c r="E21" s="32">
        <v>73</v>
      </c>
      <c r="F21" s="32">
        <v>101</v>
      </c>
      <c r="G21" s="32">
        <v>63</v>
      </c>
      <c r="H21" s="32">
        <v>2338</v>
      </c>
      <c r="I21" s="32">
        <v>35</v>
      </c>
      <c r="J21" s="32">
        <v>172</v>
      </c>
      <c r="K21" s="32">
        <v>86</v>
      </c>
      <c r="L21" s="32">
        <v>67</v>
      </c>
      <c r="M21" s="32">
        <v>156</v>
      </c>
      <c r="N21" s="32">
        <v>70</v>
      </c>
      <c r="O21" s="32">
        <v>773</v>
      </c>
      <c r="P21" s="32">
        <v>898</v>
      </c>
      <c r="Q21" s="32">
        <v>156</v>
      </c>
      <c r="R21" s="32">
        <v>100</v>
      </c>
      <c r="S21" s="32">
        <v>190</v>
      </c>
      <c r="T21" s="32">
        <v>825</v>
      </c>
      <c r="U21" s="33">
        <v>536</v>
      </c>
      <c r="V21" s="33">
        <v>264</v>
      </c>
      <c r="W21" s="33">
        <v>476</v>
      </c>
      <c r="X21" s="33">
        <v>358</v>
      </c>
      <c r="Y21" s="33">
        <v>442</v>
      </c>
      <c r="Z21" s="33">
        <v>524</v>
      </c>
      <c r="AA21" s="33">
        <v>477</v>
      </c>
      <c r="AB21" s="33"/>
      <c r="AC21" s="33"/>
      <c r="AD21" s="26">
        <f t="shared" si="0"/>
        <v>9339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253</v>
      </c>
      <c r="D22" s="32">
        <v>308</v>
      </c>
      <c r="E22" s="32">
        <v>252</v>
      </c>
      <c r="F22" s="32">
        <v>153</v>
      </c>
      <c r="G22" s="32">
        <v>443</v>
      </c>
      <c r="H22" s="32">
        <v>12470</v>
      </c>
      <c r="I22" s="32">
        <v>316</v>
      </c>
      <c r="J22" s="32">
        <v>477</v>
      </c>
      <c r="K22" s="32">
        <v>361</v>
      </c>
      <c r="L22" s="32">
        <v>413</v>
      </c>
      <c r="M22" s="32">
        <v>400</v>
      </c>
      <c r="N22" s="32">
        <v>305</v>
      </c>
      <c r="O22" s="32">
        <v>3116</v>
      </c>
      <c r="P22" s="32">
        <v>2457</v>
      </c>
      <c r="Q22" s="32">
        <v>79</v>
      </c>
      <c r="R22" s="32">
        <v>473</v>
      </c>
      <c r="S22" s="32">
        <v>623</v>
      </c>
      <c r="T22" s="32">
        <v>3082</v>
      </c>
      <c r="U22" s="33">
        <v>1261</v>
      </c>
      <c r="V22" s="33">
        <v>1159</v>
      </c>
      <c r="W22" s="33">
        <v>1904</v>
      </c>
      <c r="X22" s="33">
        <v>1110</v>
      </c>
      <c r="Y22" s="33">
        <v>1849</v>
      </c>
      <c r="Z22" s="33">
        <v>1773</v>
      </c>
      <c r="AA22" s="33">
        <v>2508</v>
      </c>
      <c r="AB22" s="33"/>
      <c r="AC22" s="33"/>
      <c r="AD22" s="26">
        <f t="shared" si="0"/>
        <v>37545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251</v>
      </c>
      <c r="D23" s="32">
        <v>220</v>
      </c>
      <c r="E23" s="32">
        <v>134</v>
      </c>
      <c r="F23" s="32">
        <v>228</v>
      </c>
      <c r="G23" s="32">
        <v>197</v>
      </c>
      <c r="H23" s="32">
        <v>6332</v>
      </c>
      <c r="I23" s="32">
        <v>139</v>
      </c>
      <c r="J23" s="32">
        <v>176</v>
      </c>
      <c r="K23" s="32">
        <v>192</v>
      </c>
      <c r="L23" s="32">
        <v>156</v>
      </c>
      <c r="M23" s="32">
        <v>90</v>
      </c>
      <c r="N23" s="32">
        <v>174</v>
      </c>
      <c r="O23" s="32">
        <v>1004</v>
      </c>
      <c r="P23" s="32">
        <v>1079</v>
      </c>
      <c r="Q23" s="32">
        <v>141</v>
      </c>
      <c r="R23" s="32">
        <v>537</v>
      </c>
      <c r="S23" s="32">
        <v>229</v>
      </c>
      <c r="T23" s="32">
        <v>673</v>
      </c>
      <c r="U23" s="32">
        <v>512</v>
      </c>
      <c r="V23" s="32">
        <v>339</v>
      </c>
      <c r="W23" s="32">
        <v>1155</v>
      </c>
      <c r="X23" s="32">
        <v>625</v>
      </c>
      <c r="Y23" s="32">
        <v>1112</v>
      </c>
      <c r="Z23" s="32">
        <v>1024</v>
      </c>
      <c r="AA23" s="32">
        <v>1140</v>
      </c>
      <c r="AB23" s="32"/>
      <c r="AC23" s="33"/>
      <c r="AD23" s="26">
        <f t="shared" si="0"/>
        <v>17859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264</v>
      </c>
      <c r="D24" s="32">
        <v>241</v>
      </c>
      <c r="E24" s="32">
        <v>138</v>
      </c>
      <c r="F24" s="32">
        <v>183</v>
      </c>
      <c r="G24" s="32">
        <v>379</v>
      </c>
      <c r="H24" s="32">
        <v>20374</v>
      </c>
      <c r="I24" s="32">
        <v>300</v>
      </c>
      <c r="J24" s="32">
        <v>309</v>
      </c>
      <c r="K24" s="32">
        <v>529</v>
      </c>
      <c r="L24" s="32">
        <v>517</v>
      </c>
      <c r="M24" s="32">
        <v>288</v>
      </c>
      <c r="N24" s="32">
        <v>312</v>
      </c>
      <c r="O24" s="32">
        <v>4501</v>
      </c>
      <c r="P24" s="32">
        <v>3139</v>
      </c>
      <c r="Q24" s="32">
        <v>663</v>
      </c>
      <c r="R24" s="32">
        <v>2465</v>
      </c>
      <c r="S24" s="32">
        <v>656</v>
      </c>
      <c r="T24" s="32">
        <v>602</v>
      </c>
      <c r="U24" s="33">
        <v>1223</v>
      </c>
      <c r="V24" s="33">
        <v>848</v>
      </c>
      <c r="W24" s="33">
        <v>2114</v>
      </c>
      <c r="X24" s="33">
        <v>1338</v>
      </c>
      <c r="Y24" s="33">
        <v>1714</v>
      </c>
      <c r="Z24" s="33">
        <v>1887</v>
      </c>
      <c r="AA24" s="33">
        <v>2838</v>
      </c>
      <c r="AB24" s="33"/>
      <c r="AC24" s="33"/>
      <c r="AD24" s="26">
        <f t="shared" si="0"/>
        <v>47822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84</v>
      </c>
      <c r="D25" s="32">
        <v>199</v>
      </c>
      <c r="E25" s="32">
        <v>78</v>
      </c>
      <c r="F25" s="32">
        <v>99</v>
      </c>
      <c r="G25" s="32">
        <v>153</v>
      </c>
      <c r="H25" s="32">
        <v>16041</v>
      </c>
      <c r="I25" s="32">
        <v>415</v>
      </c>
      <c r="J25" s="32">
        <v>364</v>
      </c>
      <c r="K25" s="32">
        <v>209</v>
      </c>
      <c r="L25" s="32">
        <v>447</v>
      </c>
      <c r="M25" s="32">
        <v>280</v>
      </c>
      <c r="N25" s="32">
        <v>444</v>
      </c>
      <c r="O25" s="32">
        <v>3665</v>
      </c>
      <c r="P25" s="32">
        <v>2441</v>
      </c>
      <c r="Q25" s="32">
        <v>558</v>
      </c>
      <c r="R25" s="32">
        <v>954</v>
      </c>
      <c r="S25" s="32">
        <v>512</v>
      </c>
      <c r="T25" s="32">
        <v>1156</v>
      </c>
      <c r="U25" s="33">
        <v>338</v>
      </c>
      <c r="V25" s="33">
        <v>460</v>
      </c>
      <c r="W25" s="33">
        <v>1049</v>
      </c>
      <c r="X25" s="33">
        <v>604</v>
      </c>
      <c r="Y25" s="33">
        <v>948</v>
      </c>
      <c r="Z25" s="33">
        <v>1146</v>
      </c>
      <c r="AA25" s="33">
        <v>1731</v>
      </c>
      <c r="AB25" s="33"/>
      <c r="AC25" s="33"/>
      <c r="AD25" s="26">
        <f t="shared" si="0"/>
        <v>34375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90</v>
      </c>
      <c r="D26" s="32">
        <v>136</v>
      </c>
      <c r="E26" s="32">
        <v>101</v>
      </c>
      <c r="F26" s="32">
        <v>127</v>
      </c>
      <c r="G26" s="32">
        <v>93</v>
      </c>
      <c r="H26" s="32">
        <v>7661</v>
      </c>
      <c r="I26" s="32">
        <v>188</v>
      </c>
      <c r="J26" s="32">
        <v>164</v>
      </c>
      <c r="K26" s="32">
        <v>250</v>
      </c>
      <c r="L26" s="32">
        <v>194</v>
      </c>
      <c r="M26" s="32">
        <v>167</v>
      </c>
      <c r="N26" s="32">
        <v>203</v>
      </c>
      <c r="O26" s="32">
        <v>1446</v>
      </c>
      <c r="P26" s="32">
        <v>1090</v>
      </c>
      <c r="Q26" s="32">
        <v>324</v>
      </c>
      <c r="R26" s="32">
        <v>897</v>
      </c>
      <c r="S26" s="32">
        <v>271</v>
      </c>
      <c r="T26" s="32">
        <v>734</v>
      </c>
      <c r="U26" s="33">
        <v>364</v>
      </c>
      <c r="V26" s="33">
        <v>223</v>
      </c>
      <c r="W26" s="33">
        <v>800</v>
      </c>
      <c r="X26" s="33">
        <v>435</v>
      </c>
      <c r="Y26" s="33">
        <v>1076</v>
      </c>
      <c r="Z26" s="33">
        <v>1243</v>
      </c>
      <c r="AA26" s="33">
        <v>795</v>
      </c>
      <c r="AB26" s="33"/>
      <c r="AC26" s="33"/>
      <c r="AD26" s="26">
        <f t="shared" si="0"/>
        <v>19072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127</v>
      </c>
      <c r="D27" s="32">
        <v>119</v>
      </c>
      <c r="E27" s="32">
        <v>157</v>
      </c>
      <c r="F27" s="32">
        <v>145</v>
      </c>
      <c r="G27" s="32">
        <v>251</v>
      </c>
      <c r="H27" s="32">
        <v>19076</v>
      </c>
      <c r="I27" s="32">
        <v>281</v>
      </c>
      <c r="J27" s="32">
        <v>321</v>
      </c>
      <c r="K27" s="32">
        <v>382</v>
      </c>
      <c r="L27" s="32">
        <v>298</v>
      </c>
      <c r="M27" s="32">
        <v>208</v>
      </c>
      <c r="N27" s="32">
        <v>336</v>
      </c>
      <c r="O27" s="32">
        <v>3427</v>
      </c>
      <c r="P27" s="32">
        <v>1859</v>
      </c>
      <c r="Q27" s="32">
        <v>505</v>
      </c>
      <c r="R27" s="32">
        <v>1973</v>
      </c>
      <c r="S27" s="32">
        <v>1025</v>
      </c>
      <c r="T27" s="32">
        <v>2038</v>
      </c>
      <c r="U27" s="33">
        <v>1110</v>
      </c>
      <c r="V27" s="33">
        <v>1207</v>
      </c>
      <c r="W27" s="33">
        <v>726</v>
      </c>
      <c r="X27" s="33">
        <v>239</v>
      </c>
      <c r="Y27" s="33">
        <v>1213</v>
      </c>
      <c r="Z27" s="33">
        <v>1791</v>
      </c>
      <c r="AA27" s="33">
        <v>2043</v>
      </c>
      <c r="AB27" s="33"/>
      <c r="AC27" s="33"/>
      <c r="AD27" s="26">
        <f t="shared" si="0"/>
        <v>40857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64</v>
      </c>
      <c r="D28" s="32">
        <v>54</v>
      </c>
      <c r="E28" s="32">
        <v>23</v>
      </c>
      <c r="F28" s="32">
        <v>35</v>
      </c>
      <c r="G28" s="32">
        <v>115</v>
      </c>
      <c r="H28" s="32">
        <v>10749</v>
      </c>
      <c r="I28" s="32">
        <v>234</v>
      </c>
      <c r="J28" s="32">
        <v>177</v>
      </c>
      <c r="K28" s="32">
        <v>123</v>
      </c>
      <c r="L28" s="32">
        <v>120</v>
      </c>
      <c r="M28" s="32">
        <v>103</v>
      </c>
      <c r="N28" s="32">
        <v>91</v>
      </c>
      <c r="O28" s="32">
        <v>2142</v>
      </c>
      <c r="P28" s="32">
        <v>1345</v>
      </c>
      <c r="Q28" s="32">
        <v>316</v>
      </c>
      <c r="R28" s="32">
        <v>878</v>
      </c>
      <c r="S28" s="32">
        <v>565</v>
      </c>
      <c r="T28" s="32">
        <v>1252</v>
      </c>
      <c r="U28" s="33">
        <v>562</v>
      </c>
      <c r="V28" s="33">
        <v>618</v>
      </c>
      <c r="W28" s="33">
        <v>221</v>
      </c>
      <c r="X28" s="33">
        <v>386</v>
      </c>
      <c r="Y28" s="33">
        <v>277</v>
      </c>
      <c r="Z28" s="33">
        <v>989</v>
      </c>
      <c r="AA28" s="33">
        <v>1258</v>
      </c>
      <c r="AB28" s="33"/>
      <c r="AC28" s="33"/>
      <c r="AD28" s="26">
        <f t="shared" si="0"/>
        <v>22697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83</v>
      </c>
      <c r="D29" s="32">
        <v>114</v>
      </c>
      <c r="E29" s="32">
        <v>29</v>
      </c>
      <c r="F29" s="32">
        <v>34</v>
      </c>
      <c r="G29" s="32">
        <v>189</v>
      </c>
      <c r="H29" s="32">
        <v>16844</v>
      </c>
      <c r="I29" s="32">
        <v>227</v>
      </c>
      <c r="J29" s="32">
        <v>360</v>
      </c>
      <c r="K29" s="32">
        <v>203</v>
      </c>
      <c r="L29" s="32">
        <v>280</v>
      </c>
      <c r="M29" s="32">
        <v>185</v>
      </c>
      <c r="N29" s="32">
        <v>263</v>
      </c>
      <c r="O29" s="32">
        <v>3244</v>
      </c>
      <c r="P29" s="32">
        <v>1794</v>
      </c>
      <c r="Q29" s="32">
        <v>522</v>
      </c>
      <c r="R29" s="32">
        <v>1744</v>
      </c>
      <c r="S29" s="32">
        <v>1213</v>
      </c>
      <c r="T29" s="32">
        <v>1784</v>
      </c>
      <c r="U29" s="33">
        <v>906</v>
      </c>
      <c r="V29" s="33">
        <v>1399</v>
      </c>
      <c r="W29" s="33">
        <v>1400</v>
      </c>
      <c r="X29" s="33">
        <v>393</v>
      </c>
      <c r="Y29" s="33">
        <v>547</v>
      </c>
      <c r="Z29" s="33">
        <v>1209</v>
      </c>
      <c r="AA29" s="33">
        <v>1679</v>
      </c>
      <c r="AB29" s="33"/>
      <c r="AC29" s="33"/>
      <c r="AD29" s="26">
        <f t="shared" si="0"/>
        <v>36645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110</v>
      </c>
      <c r="D30" s="32">
        <v>75</v>
      </c>
      <c r="E30" s="32">
        <v>45</v>
      </c>
      <c r="F30" s="32">
        <v>46</v>
      </c>
      <c r="G30" s="32">
        <v>156</v>
      </c>
      <c r="H30" s="32">
        <v>14815</v>
      </c>
      <c r="I30" s="32">
        <v>246</v>
      </c>
      <c r="J30" s="32">
        <v>277</v>
      </c>
      <c r="K30" s="32">
        <v>240</v>
      </c>
      <c r="L30" s="32">
        <v>336</v>
      </c>
      <c r="M30" s="32">
        <v>212</v>
      </c>
      <c r="N30" s="32">
        <v>165</v>
      </c>
      <c r="O30" s="32">
        <v>2202</v>
      </c>
      <c r="P30" s="32">
        <v>1273</v>
      </c>
      <c r="Q30" s="32">
        <v>539</v>
      </c>
      <c r="R30" s="32">
        <v>1676</v>
      </c>
      <c r="S30" s="32">
        <v>925</v>
      </c>
      <c r="T30" s="32">
        <v>1784</v>
      </c>
      <c r="U30" s="33">
        <v>1021</v>
      </c>
      <c r="V30" s="33">
        <v>1662</v>
      </c>
      <c r="W30" s="33">
        <v>2241</v>
      </c>
      <c r="X30" s="33">
        <v>1292</v>
      </c>
      <c r="Y30" s="33">
        <v>1605</v>
      </c>
      <c r="Z30" s="33">
        <v>530</v>
      </c>
      <c r="AA30" s="33">
        <v>814</v>
      </c>
      <c r="AB30" s="33"/>
      <c r="AC30" s="33"/>
      <c r="AD30" s="26">
        <f t="shared" si="0"/>
        <v>34287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257</v>
      </c>
      <c r="D31" s="32">
        <v>179</v>
      </c>
      <c r="E31" s="32">
        <v>263</v>
      </c>
      <c r="F31" s="32">
        <v>108</v>
      </c>
      <c r="G31" s="32">
        <v>330</v>
      </c>
      <c r="H31" s="32">
        <v>24247</v>
      </c>
      <c r="I31" s="32">
        <v>227</v>
      </c>
      <c r="J31" s="32">
        <v>401</v>
      </c>
      <c r="K31" s="32">
        <v>465</v>
      </c>
      <c r="L31" s="32">
        <v>415</v>
      </c>
      <c r="M31" s="32">
        <v>520</v>
      </c>
      <c r="N31" s="32">
        <v>496</v>
      </c>
      <c r="O31" s="32">
        <v>3926</v>
      </c>
      <c r="P31" s="32">
        <v>2050</v>
      </c>
      <c r="Q31" s="32">
        <v>514</v>
      </c>
      <c r="R31" s="32">
        <v>2180</v>
      </c>
      <c r="S31" s="32">
        <v>1083</v>
      </c>
      <c r="T31" s="32">
        <v>2653</v>
      </c>
      <c r="U31" s="33">
        <v>1453</v>
      </c>
      <c r="V31" s="33">
        <v>869</v>
      </c>
      <c r="W31" s="33">
        <v>2090</v>
      </c>
      <c r="X31" s="33">
        <v>1402</v>
      </c>
      <c r="Y31" s="33">
        <v>1949</v>
      </c>
      <c r="Z31" s="33">
        <v>1331</v>
      </c>
      <c r="AA31" s="33">
        <v>420</v>
      </c>
      <c r="AB31" s="33"/>
      <c r="AC31" s="33"/>
      <c r="AD31" s="26">
        <f t="shared" si="0"/>
        <v>49828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14660</v>
      </c>
      <c r="D34" s="27">
        <f t="shared" si="1"/>
        <v>8727</v>
      </c>
      <c r="E34" s="27">
        <f t="shared" si="1"/>
        <v>8097</v>
      </c>
      <c r="F34" s="27">
        <f t="shared" si="1"/>
        <v>5896</v>
      </c>
      <c r="G34" s="27">
        <f t="shared" si="1"/>
        <v>9620</v>
      </c>
      <c r="H34" s="27">
        <f t="shared" si="1"/>
        <v>190121</v>
      </c>
      <c r="I34" s="27">
        <f t="shared" si="1"/>
        <v>6805</v>
      </c>
      <c r="J34" s="27">
        <f t="shared" si="1"/>
        <v>8423</v>
      </c>
      <c r="K34" s="27">
        <f t="shared" si="1"/>
        <v>9411</v>
      </c>
      <c r="L34" s="27">
        <f t="shared" si="1"/>
        <v>9390</v>
      </c>
      <c r="M34" s="27">
        <f t="shared" si="1"/>
        <v>6797</v>
      </c>
      <c r="N34" s="27">
        <f t="shared" si="1"/>
        <v>7975</v>
      </c>
      <c r="O34" s="27">
        <f t="shared" si="1"/>
        <v>34704</v>
      </c>
      <c r="P34" s="27">
        <f t="shared" si="1"/>
        <v>24599</v>
      </c>
      <c r="Q34" s="27">
        <f t="shared" si="1"/>
        <v>9690</v>
      </c>
      <c r="R34" s="27">
        <f t="shared" si="1"/>
        <v>33785</v>
      </c>
      <c r="S34" s="27">
        <f t="shared" si="1"/>
        <v>15816</v>
      </c>
      <c r="T34" s="27">
        <f t="shared" si="1"/>
        <v>45513</v>
      </c>
      <c r="U34" s="27">
        <f t="shared" si="1"/>
        <v>30138</v>
      </c>
      <c r="V34" s="27">
        <f t="shared" si="1"/>
        <v>19576</v>
      </c>
      <c r="W34" s="27">
        <f t="shared" si="1"/>
        <v>38896</v>
      </c>
      <c r="X34" s="27">
        <f t="shared" si="1"/>
        <v>22463</v>
      </c>
      <c r="Y34" s="27">
        <f t="shared" si="1"/>
        <v>32583</v>
      </c>
      <c r="Z34" s="27">
        <f t="shared" si="1"/>
        <v>31718</v>
      </c>
      <c r="AA34" s="27">
        <f t="shared" si="1"/>
        <v>41078</v>
      </c>
      <c r="AB34" s="27">
        <f t="shared" si="1"/>
        <v>0</v>
      </c>
      <c r="AC34" s="27">
        <f t="shared" si="1"/>
        <v>0</v>
      </c>
      <c r="AD34" s="27">
        <f>SUM(AD7:AD32)</f>
        <v>666481</v>
      </c>
    </row>
    <row r="37" spans="1:59" x14ac:dyDescent="0.3">
      <c r="B37" s="3" t="str">
        <f>+B5</f>
        <v>01 al 31 agosto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15</v>
      </c>
      <c r="D39" s="32">
        <v>8</v>
      </c>
      <c r="E39" s="32">
        <v>182</v>
      </c>
      <c r="F39" s="32">
        <v>366</v>
      </c>
      <c r="G39" s="32">
        <v>131</v>
      </c>
      <c r="H39" s="32">
        <v>1147</v>
      </c>
      <c r="I39" s="32">
        <v>29</v>
      </c>
      <c r="J39" s="32">
        <v>171</v>
      </c>
      <c r="K39" s="32">
        <v>53</v>
      </c>
      <c r="L39" s="32">
        <v>89</v>
      </c>
      <c r="M39" s="32">
        <v>28</v>
      </c>
      <c r="N39" s="32">
        <v>59</v>
      </c>
      <c r="O39" s="32">
        <v>6</v>
      </c>
      <c r="P39" s="32">
        <v>25</v>
      </c>
      <c r="Q39" s="32">
        <v>1</v>
      </c>
      <c r="R39" s="32">
        <v>49</v>
      </c>
      <c r="S39" s="32">
        <v>9</v>
      </c>
      <c r="T39" s="32">
        <v>13</v>
      </c>
      <c r="U39" s="33">
        <v>2</v>
      </c>
      <c r="V39" s="33">
        <v>13</v>
      </c>
      <c r="W39" s="33">
        <v>8</v>
      </c>
      <c r="X39" s="33">
        <v>18</v>
      </c>
      <c r="Y39" s="33">
        <v>5</v>
      </c>
      <c r="Z39" s="33">
        <v>8</v>
      </c>
      <c r="AA39" s="33">
        <v>2</v>
      </c>
      <c r="AB39" s="33"/>
      <c r="AC39" s="33"/>
      <c r="AD39" s="26">
        <f>SUM(C39:AC39)</f>
        <v>2437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39</v>
      </c>
      <c r="D40" s="32">
        <v>6</v>
      </c>
      <c r="E40" s="32">
        <v>15</v>
      </c>
      <c r="F40" s="32">
        <v>13</v>
      </c>
      <c r="G40" s="32">
        <v>39</v>
      </c>
      <c r="H40" s="32">
        <v>479</v>
      </c>
      <c r="I40" s="32">
        <v>62</v>
      </c>
      <c r="J40" s="32">
        <v>160</v>
      </c>
      <c r="K40" s="32">
        <v>35</v>
      </c>
      <c r="L40" s="32">
        <v>42</v>
      </c>
      <c r="M40" s="32">
        <v>28</v>
      </c>
      <c r="N40" s="32">
        <v>44</v>
      </c>
      <c r="O40" s="32">
        <v>30</v>
      </c>
      <c r="P40" s="32">
        <v>15</v>
      </c>
      <c r="Q40" s="32">
        <v>44</v>
      </c>
      <c r="R40" s="32">
        <v>18</v>
      </c>
      <c r="S40" s="32">
        <v>17</v>
      </c>
      <c r="T40" s="32">
        <v>5</v>
      </c>
      <c r="U40" s="33">
        <v>28</v>
      </c>
      <c r="V40" s="33">
        <v>5</v>
      </c>
      <c r="W40" s="33">
        <v>76</v>
      </c>
      <c r="X40" s="33">
        <v>1</v>
      </c>
      <c r="Y40" s="33">
        <v>8</v>
      </c>
      <c r="Z40" s="33">
        <v>21</v>
      </c>
      <c r="AA40" s="33">
        <v>12</v>
      </c>
      <c r="AB40" s="33"/>
      <c r="AC40" s="33"/>
      <c r="AD40" s="26">
        <f t="shared" ref="AD40:AD66" si="2">SUM(C40:AC40)</f>
        <v>1242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285</v>
      </c>
      <c r="D41" s="32">
        <v>10</v>
      </c>
      <c r="E41" s="32">
        <v>8</v>
      </c>
      <c r="F41" s="32">
        <v>26</v>
      </c>
      <c r="G41" s="32">
        <v>29</v>
      </c>
      <c r="H41" s="32">
        <v>382</v>
      </c>
      <c r="I41" s="32">
        <v>15</v>
      </c>
      <c r="J41" s="32">
        <v>179</v>
      </c>
      <c r="K41" s="32">
        <v>53</v>
      </c>
      <c r="L41" s="32">
        <v>46</v>
      </c>
      <c r="M41" s="32">
        <v>14</v>
      </c>
      <c r="N41" s="32">
        <v>37</v>
      </c>
      <c r="O41" s="32">
        <v>30</v>
      </c>
      <c r="P41" s="32">
        <v>5</v>
      </c>
      <c r="Q41" s="32">
        <v>5</v>
      </c>
      <c r="R41" s="32">
        <v>4</v>
      </c>
      <c r="S41" s="32">
        <v>15</v>
      </c>
      <c r="T41" s="32">
        <v>21</v>
      </c>
      <c r="U41" s="33">
        <v>3</v>
      </c>
      <c r="V41" s="33">
        <v>11</v>
      </c>
      <c r="W41" s="33">
        <v>26</v>
      </c>
      <c r="X41" s="33">
        <v>3</v>
      </c>
      <c r="Y41" s="33">
        <v>2</v>
      </c>
      <c r="Z41" s="33">
        <v>17</v>
      </c>
      <c r="AA41" s="33">
        <v>12</v>
      </c>
      <c r="AB41" s="33"/>
      <c r="AC41" s="33"/>
      <c r="AD41" s="26">
        <f t="shared" si="2"/>
        <v>1238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375</v>
      </c>
      <c r="D42" s="32">
        <v>21</v>
      </c>
      <c r="E42" s="32">
        <v>64</v>
      </c>
      <c r="F42" s="32">
        <v>7</v>
      </c>
      <c r="G42" s="32">
        <v>2</v>
      </c>
      <c r="H42" s="32">
        <v>217</v>
      </c>
      <c r="I42" s="32">
        <v>23</v>
      </c>
      <c r="J42" s="32">
        <v>136</v>
      </c>
      <c r="K42" s="32">
        <v>17</v>
      </c>
      <c r="L42" s="32">
        <v>16</v>
      </c>
      <c r="M42" s="32">
        <v>7</v>
      </c>
      <c r="N42" s="32">
        <v>6</v>
      </c>
      <c r="O42" s="32">
        <v>34</v>
      </c>
      <c r="P42" s="32">
        <v>17</v>
      </c>
      <c r="Q42" s="32">
        <v>1</v>
      </c>
      <c r="R42" s="32">
        <v>31</v>
      </c>
      <c r="S42" s="32">
        <v>18</v>
      </c>
      <c r="T42" s="32">
        <v>4</v>
      </c>
      <c r="U42" s="33">
        <v>5</v>
      </c>
      <c r="V42" s="33">
        <v>17</v>
      </c>
      <c r="W42" s="33">
        <v>36</v>
      </c>
      <c r="X42" s="33">
        <v>4</v>
      </c>
      <c r="Y42" s="33">
        <v>5</v>
      </c>
      <c r="Z42" s="33">
        <v>2</v>
      </c>
      <c r="AA42" s="33">
        <v>8</v>
      </c>
      <c r="AB42" s="33"/>
      <c r="AC42" s="33"/>
      <c r="AD42" s="26">
        <f t="shared" si="2"/>
        <v>1073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156</v>
      </c>
      <c r="D43" s="32">
        <v>17</v>
      </c>
      <c r="E43" s="32">
        <v>83</v>
      </c>
      <c r="F43" s="32">
        <v>5</v>
      </c>
      <c r="G43" s="32">
        <v>5</v>
      </c>
      <c r="H43" s="32">
        <v>278</v>
      </c>
      <c r="I43" s="32">
        <v>34</v>
      </c>
      <c r="J43" s="32">
        <v>219</v>
      </c>
      <c r="K43" s="32">
        <v>32</v>
      </c>
      <c r="L43" s="32">
        <v>97</v>
      </c>
      <c r="M43" s="32">
        <v>28</v>
      </c>
      <c r="N43" s="32">
        <v>50</v>
      </c>
      <c r="O43" s="32">
        <v>21</v>
      </c>
      <c r="P43" s="32">
        <v>17</v>
      </c>
      <c r="Q43" s="32">
        <v>7</v>
      </c>
      <c r="R43" s="32">
        <v>80</v>
      </c>
      <c r="S43" s="32">
        <v>5</v>
      </c>
      <c r="T43" s="32">
        <v>34</v>
      </c>
      <c r="U43" s="33">
        <v>4</v>
      </c>
      <c r="V43" s="33">
        <v>16</v>
      </c>
      <c r="W43" s="33">
        <v>9</v>
      </c>
      <c r="X43" s="33">
        <v>8</v>
      </c>
      <c r="Y43" s="33">
        <v>21</v>
      </c>
      <c r="Z43" s="33">
        <v>36</v>
      </c>
      <c r="AA43" s="33">
        <v>12</v>
      </c>
      <c r="AB43" s="33"/>
      <c r="AC43" s="33"/>
      <c r="AD43" s="26">
        <f t="shared" si="2"/>
        <v>1274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1277</v>
      </c>
      <c r="D44" s="32">
        <v>391</v>
      </c>
      <c r="E44" s="32">
        <v>359</v>
      </c>
      <c r="F44" s="32">
        <v>227</v>
      </c>
      <c r="G44" s="32">
        <v>328</v>
      </c>
      <c r="H44" s="32">
        <v>2226</v>
      </c>
      <c r="I44" s="32">
        <v>60</v>
      </c>
      <c r="J44" s="32">
        <v>373</v>
      </c>
      <c r="K44" s="32">
        <v>254</v>
      </c>
      <c r="L44" s="32">
        <v>283</v>
      </c>
      <c r="M44" s="32">
        <v>198</v>
      </c>
      <c r="N44" s="32">
        <v>176</v>
      </c>
      <c r="O44" s="32">
        <v>344</v>
      </c>
      <c r="P44" s="32">
        <v>597</v>
      </c>
      <c r="Q44" s="32">
        <v>506</v>
      </c>
      <c r="R44" s="32">
        <v>3203</v>
      </c>
      <c r="S44" s="32">
        <v>982</v>
      </c>
      <c r="T44" s="32">
        <v>7804</v>
      </c>
      <c r="U44" s="33">
        <v>5971</v>
      </c>
      <c r="V44" s="33">
        <v>4267</v>
      </c>
      <c r="W44" s="33">
        <v>10829</v>
      </c>
      <c r="X44" s="33">
        <v>6399</v>
      </c>
      <c r="Y44" s="33">
        <v>10274</v>
      </c>
      <c r="Z44" s="33">
        <v>8211</v>
      </c>
      <c r="AA44" s="33">
        <v>9611</v>
      </c>
      <c r="AB44" s="33"/>
      <c r="AC44" s="33"/>
      <c r="AD44" s="26">
        <f t="shared" si="2"/>
        <v>75150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45</v>
      </c>
      <c r="D45" s="32">
        <v>53</v>
      </c>
      <c r="E45" s="32">
        <v>14</v>
      </c>
      <c r="F45" s="32">
        <v>25</v>
      </c>
      <c r="G45" s="32">
        <v>14</v>
      </c>
      <c r="H45" s="32">
        <v>86</v>
      </c>
      <c r="I45" s="32">
        <v>3</v>
      </c>
      <c r="J45" s="32">
        <v>65</v>
      </c>
      <c r="K45" s="32">
        <v>33</v>
      </c>
      <c r="L45" s="32">
        <v>23</v>
      </c>
      <c r="M45" s="32">
        <v>10</v>
      </c>
      <c r="N45" s="32">
        <v>44</v>
      </c>
      <c r="O45" s="32">
        <v>8</v>
      </c>
      <c r="P45" s="32">
        <v>8</v>
      </c>
      <c r="Q45" s="32">
        <v>0</v>
      </c>
      <c r="R45" s="32">
        <v>48</v>
      </c>
      <c r="S45" s="32">
        <v>9</v>
      </c>
      <c r="T45" s="32">
        <v>56</v>
      </c>
      <c r="U45" s="33">
        <v>39</v>
      </c>
      <c r="V45" s="33">
        <v>25</v>
      </c>
      <c r="W45" s="33">
        <v>31</v>
      </c>
      <c r="X45" s="33">
        <v>9</v>
      </c>
      <c r="Y45" s="33">
        <v>55</v>
      </c>
      <c r="Z45" s="33">
        <v>24</v>
      </c>
      <c r="AA45" s="33">
        <v>11</v>
      </c>
      <c r="AB45" s="33"/>
      <c r="AC45" s="33"/>
      <c r="AD45" s="26">
        <f t="shared" si="2"/>
        <v>738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145</v>
      </c>
      <c r="D46" s="32">
        <v>104</v>
      </c>
      <c r="E46" s="32">
        <v>105</v>
      </c>
      <c r="F46" s="32">
        <v>98</v>
      </c>
      <c r="G46" s="32">
        <v>168</v>
      </c>
      <c r="H46" s="32">
        <v>455</v>
      </c>
      <c r="I46" s="32">
        <v>76</v>
      </c>
      <c r="J46" s="32">
        <v>13</v>
      </c>
      <c r="K46" s="32">
        <v>67</v>
      </c>
      <c r="L46" s="32">
        <v>56</v>
      </c>
      <c r="M46" s="32">
        <v>32</v>
      </c>
      <c r="N46" s="32">
        <v>41</v>
      </c>
      <c r="O46" s="32">
        <v>43</v>
      </c>
      <c r="P46" s="32">
        <v>65</v>
      </c>
      <c r="Q46" s="32">
        <v>33</v>
      </c>
      <c r="R46" s="32">
        <v>82</v>
      </c>
      <c r="S46" s="32">
        <v>24</v>
      </c>
      <c r="T46" s="32">
        <v>96</v>
      </c>
      <c r="U46" s="33">
        <v>129</v>
      </c>
      <c r="V46" s="33">
        <v>83</v>
      </c>
      <c r="W46" s="33">
        <v>192</v>
      </c>
      <c r="X46" s="33">
        <v>141</v>
      </c>
      <c r="Y46" s="33">
        <v>289</v>
      </c>
      <c r="Z46" s="33">
        <v>200</v>
      </c>
      <c r="AA46" s="33">
        <v>172</v>
      </c>
      <c r="AB46" s="33"/>
      <c r="AC46" s="33"/>
      <c r="AD46" s="26">
        <f t="shared" si="2"/>
        <v>2909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42</v>
      </c>
      <c r="D47" s="32">
        <v>15</v>
      </c>
      <c r="E47" s="32">
        <v>53</v>
      </c>
      <c r="F47" s="32">
        <v>11</v>
      </c>
      <c r="G47" s="32">
        <v>52</v>
      </c>
      <c r="H47" s="32">
        <v>380</v>
      </c>
      <c r="I47" s="32">
        <v>50</v>
      </c>
      <c r="J47" s="32">
        <v>119</v>
      </c>
      <c r="K47" s="32">
        <v>9</v>
      </c>
      <c r="L47" s="32">
        <v>21</v>
      </c>
      <c r="M47" s="32">
        <v>15</v>
      </c>
      <c r="N47" s="32">
        <v>7</v>
      </c>
      <c r="O47" s="32">
        <v>15</v>
      </c>
      <c r="P47" s="32">
        <v>15</v>
      </c>
      <c r="Q47" s="32">
        <v>16</v>
      </c>
      <c r="R47" s="32">
        <v>73</v>
      </c>
      <c r="S47" s="32">
        <v>21</v>
      </c>
      <c r="T47" s="32">
        <v>99</v>
      </c>
      <c r="U47" s="33">
        <v>47</v>
      </c>
      <c r="V47" s="33">
        <v>39</v>
      </c>
      <c r="W47" s="33">
        <v>75</v>
      </c>
      <c r="X47" s="33">
        <v>56</v>
      </c>
      <c r="Y47" s="33">
        <v>31</v>
      </c>
      <c r="Z47" s="33">
        <v>37</v>
      </c>
      <c r="AA47" s="33">
        <v>19</v>
      </c>
      <c r="AB47" s="33"/>
      <c r="AC47" s="33"/>
      <c r="AD47" s="26">
        <f t="shared" si="2"/>
        <v>1317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76</v>
      </c>
      <c r="D48" s="32">
        <v>57</v>
      </c>
      <c r="E48" s="32">
        <v>48</v>
      </c>
      <c r="F48" s="32">
        <v>30</v>
      </c>
      <c r="G48" s="32">
        <v>96</v>
      </c>
      <c r="H48" s="32">
        <v>342</v>
      </c>
      <c r="I48" s="32">
        <v>45</v>
      </c>
      <c r="J48" s="32">
        <v>43</v>
      </c>
      <c r="K48" s="32">
        <v>6</v>
      </c>
      <c r="L48" s="32">
        <v>4</v>
      </c>
      <c r="M48" s="32">
        <v>5</v>
      </c>
      <c r="N48" s="32">
        <v>5</v>
      </c>
      <c r="O48" s="32">
        <v>23</v>
      </c>
      <c r="P48" s="32">
        <v>16</v>
      </c>
      <c r="Q48" s="32">
        <v>9</v>
      </c>
      <c r="R48" s="32">
        <v>48</v>
      </c>
      <c r="S48" s="32">
        <v>12</v>
      </c>
      <c r="T48" s="32">
        <v>116</v>
      </c>
      <c r="U48" s="33">
        <v>48</v>
      </c>
      <c r="V48" s="33">
        <v>15</v>
      </c>
      <c r="W48" s="33">
        <v>60</v>
      </c>
      <c r="X48" s="33">
        <v>34</v>
      </c>
      <c r="Y48" s="33">
        <v>101</v>
      </c>
      <c r="Z48" s="33">
        <v>78</v>
      </c>
      <c r="AA48" s="33">
        <v>91</v>
      </c>
      <c r="AB48" s="33"/>
      <c r="AC48" s="33"/>
      <c r="AD48" s="26">
        <f t="shared" si="2"/>
        <v>1408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43</v>
      </c>
      <c r="D49" s="32">
        <v>28</v>
      </c>
      <c r="E49" s="32">
        <v>15</v>
      </c>
      <c r="F49" s="32">
        <v>26</v>
      </c>
      <c r="G49" s="32">
        <v>5</v>
      </c>
      <c r="H49" s="32">
        <v>223</v>
      </c>
      <c r="I49" s="32">
        <v>32</v>
      </c>
      <c r="J49" s="32">
        <v>56</v>
      </c>
      <c r="K49" s="32">
        <v>22</v>
      </c>
      <c r="L49" s="32">
        <v>7</v>
      </c>
      <c r="M49" s="32">
        <v>3</v>
      </c>
      <c r="N49" s="32">
        <v>1</v>
      </c>
      <c r="O49" s="32">
        <v>9</v>
      </c>
      <c r="P49" s="32">
        <v>42</v>
      </c>
      <c r="Q49" s="32">
        <v>3</v>
      </c>
      <c r="R49" s="32">
        <v>5</v>
      </c>
      <c r="S49" s="32">
        <v>3</v>
      </c>
      <c r="T49" s="32">
        <v>12</v>
      </c>
      <c r="U49" s="33">
        <v>21</v>
      </c>
      <c r="V49" s="33">
        <v>41</v>
      </c>
      <c r="W49" s="33">
        <v>7</v>
      </c>
      <c r="X49" s="33">
        <v>5</v>
      </c>
      <c r="Y49" s="33">
        <v>9</v>
      </c>
      <c r="Z49" s="33">
        <v>24</v>
      </c>
      <c r="AA49" s="33">
        <v>8</v>
      </c>
      <c r="AB49" s="33"/>
      <c r="AC49" s="33"/>
      <c r="AD49" s="26">
        <f t="shared" si="2"/>
        <v>650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56</v>
      </c>
      <c r="D50" s="32">
        <v>36</v>
      </c>
      <c r="E50" s="32">
        <v>18</v>
      </c>
      <c r="F50" s="32">
        <v>25</v>
      </c>
      <c r="G50" s="32">
        <v>29</v>
      </c>
      <c r="H50" s="32">
        <v>236</v>
      </c>
      <c r="I50" s="32">
        <v>45</v>
      </c>
      <c r="J50" s="32">
        <v>44</v>
      </c>
      <c r="K50" s="32">
        <v>9</v>
      </c>
      <c r="L50" s="32">
        <v>21</v>
      </c>
      <c r="M50" s="32">
        <v>5</v>
      </c>
      <c r="N50" s="32">
        <v>5</v>
      </c>
      <c r="O50" s="32">
        <v>8</v>
      </c>
      <c r="P50" s="32">
        <v>3</v>
      </c>
      <c r="Q50" s="32">
        <v>5</v>
      </c>
      <c r="R50" s="32">
        <v>50</v>
      </c>
      <c r="S50" s="32">
        <v>2</v>
      </c>
      <c r="T50" s="32">
        <v>45</v>
      </c>
      <c r="U50" s="33">
        <v>9</v>
      </c>
      <c r="V50" s="33">
        <v>24</v>
      </c>
      <c r="W50" s="33">
        <v>19</v>
      </c>
      <c r="X50" s="33">
        <v>23</v>
      </c>
      <c r="Y50" s="33">
        <v>22</v>
      </c>
      <c r="Z50" s="33">
        <v>24</v>
      </c>
      <c r="AA50" s="33">
        <v>18</v>
      </c>
      <c r="AB50" s="33"/>
      <c r="AC50" s="33"/>
      <c r="AD50" s="26">
        <f t="shared" si="2"/>
        <v>781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11</v>
      </c>
      <c r="D51" s="32">
        <v>28</v>
      </c>
      <c r="E51" s="32">
        <v>30</v>
      </c>
      <c r="F51" s="32">
        <v>30</v>
      </c>
      <c r="G51" s="32">
        <v>26</v>
      </c>
      <c r="H51" s="32">
        <v>239</v>
      </c>
      <c r="I51" s="32">
        <v>4</v>
      </c>
      <c r="J51" s="32">
        <v>34</v>
      </c>
      <c r="K51" s="32">
        <v>15</v>
      </c>
      <c r="L51" s="32">
        <v>24</v>
      </c>
      <c r="M51" s="32">
        <v>2</v>
      </c>
      <c r="N51" s="32">
        <v>5</v>
      </c>
      <c r="O51" s="32">
        <v>27</v>
      </c>
      <c r="P51" s="32">
        <v>52</v>
      </c>
      <c r="Q51" s="32">
        <v>130</v>
      </c>
      <c r="R51" s="32">
        <v>366</v>
      </c>
      <c r="S51" s="32">
        <v>92</v>
      </c>
      <c r="T51" s="32">
        <v>610</v>
      </c>
      <c r="U51" s="33">
        <v>521</v>
      </c>
      <c r="V51" s="33">
        <v>197</v>
      </c>
      <c r="W51" s="33">
        <v>319</v>
      </c>
      <c r="X51" s="33">
        <v>177</v>
      </c>
      <c r="Y51" s="33">
        <v>253</v>
      </c>
      <c r="Z51" s="33">
        <v>210</v>
      </c>
      <c r="AA51" s="33">
        <v>254</v>
      </c>
      <c r="AB51" s="33"/>
      <c r="AC51" s="33"/>
      <c r="AD51" s="26">
        <f t="shared" si="2"/>
        <v>3656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9</v>
      </c>
      <c r="D52" s="32">
        <v>23</v>
      </c>
      <c r="E52" s="32">
        <v>9</v>
      </c>
      <c r="F52" s="32">
        <v>5</v>
      </c>
      <c r="G52" s="32">
        <v>14</v>
      </c>
      <c r="H52" s="32">
        <v>360</v>
      </c>
      <c r="I52" s="32">
        <v>7</v>
      </c>
      <c r="J52" s="32">
        <v>107</v>
      </c>
      <c r="K52" s="32">
        <v>9</v>
      </c>
      <c r="L52" s="32">
        <v>14</v>
      </c>
      <c r="M52" s="32">
        <v>32</v>
      </c>
      <c r="N52" s="32">
        <v>3</v>
      </c>
      <c r="O52" s="32">
        <v>47</v>
      </c>
      <c r="P52" s="32">
        <v>68</v>
      </c>
      <c r="Q52" s="32">
        <v>138</v>
      </c>
      <c r="R52" s="32">
        <v>540</v>
      </c>
      <c r="S52" s="32">
        <v>147</v>
      </c>
      <c r="T52" s="32">
        <v>813</v>
      </c>
      <c r="U52" s="33">
        <v>425</v>
      </c>
      <c r="V52" s="33">
        <v>218</v>
      </c>
      <c r="W52" s="33">
        <v>305</v>
      </c>
      <c r="X52" s="33">
        <v>232</v>
      </c>
      <c r="Y52" s="33">
        <v>197</v>
      </c>
      <c r="Z52" s="33">
        <v>124</v>
      </c>
      <c r="AA52" s="33">
        <v>207</v>
      </c>
      <c r="AB52" s="33"/>
      <c r="AC52" s="33"/>
      <c r="AD52" s="26">
        <f t="shared" si="2"/>
        <v>4053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0</v>
      </c>
      <c r="D53" s="32">
        <v>33</v>
      </c>
      <c r="E53" s="32">
        <v>8</v>
      </c>
      <c r="F53" s="32">
        <v>1</v>
      </c>
      <c r="G53" s="32">
        <v>14</v>
      </c>
      <c r="H53" s="32">
        <v>440</v>
      </c>
      <c r="I53" s="32">
        <v>0</v>
      </c>
      <c r="J53" s="32">
        <v>46</v>
      </c>
      <c r="K53" s="32">
        <v>4</v>
      </c>
      <c r="L53" s="32">
        <v>7</v>
      </c>
      <c r="M53" s="32">
        <v>4</v>
      </c>
      <c r="N53" s="32">
        <v>6</v>
      </c>
      <c r="O53" s="32">
        <v>171</v>
      </c>
      <c r="P53" s="32">
        <v>218</v>
      </c>
      <c r="Q53" s="32">
        <v>25</v>
      </c>
      <c r="R53" s="32">
        <v>12</v>
      </c>
      <c r="S53" s="32">
        <v>43</v>
      </c>
      <c r="T53" s="32">
        <v>88</v>
      </c>
      <c r="U53" s="33">
        <v>54</v>
      </c>
      <c r="V53" s="33">
        <v>28</v>
      </c>
      <c r="W53" s="33">
        <v>86</v>
      </c>
      <c r="X53" s="33">
        <v>98</v>
      </c>
      <c r="Y53" s="33">
        <v>42</v>
      </c>
      <c r="Z53" s="33">
        <v>73</v>
      </c>
      <c r="AA53" s="33">
        <v>45</v>
      </c>
      <c r="AB53" s="33"/>
      <c r="AC53" s="33"/>
      <c r="AD53" s="26">
        <f t="shared" si="2"/>
        <v>1546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53</v>
      </c>
      <c r="D54" s="32">
        <v>29</v>
      </c>
      <c r="E54" s="32">
        <v>2</v>
      </c>
      <c r="F54" s="32">
        <v>18</v>
      </c>
      <c r="G54" s="32">
        <v>91</v>
      </c>
      <c r="H54" s="32">
        <v>2840</v>
      </c>
      <c r="I54" s="32">
        <v>35</v>
      </c>
      <c r="J54" s="32">
        <v>130</v>
      </c>
      <c r="K54" s="32">
        <v>42</v>
      </c>
      <c r="L54" s="32">
        <v>69</v>
      </c>
      <c r="M54" s="32">
        <v>10</v>
      </c>
      <c r="N54" s="32">
        <v>55</v>
      </c>
      <c r="O54" s="32">
        <v>587</v>
      </c>
      <c r="P54" s="32">
        <v>773</v>
      </c>
      <c r="Q54" s="32">
        <v>8</v>
      </c>
      <c r="R54" s="32">
        <v>93</v>
      </c>
      <c r="S54" s="32">
        <v>97</v>
      </c>
      <c r="T54" s="32">
        <v>564</v>
      </c>
      <c r="U54" s="33">
        <v>365</v>
      </c>
      <c r="V54" s="33">
        <v>228</v>
      </c>
      <c r="W54" s="33">
        <v>841</v>
      </c>
      <c r="X54" s="33">
        <v>504</v>
      </c>
      <c r="Y54" s="33">
        <v>787</v>
      </c>
      <c r="Z54" s="33">
        <v>740</v>
      </c>
      <c r="AA54" s="33">
        <v>742</v>
      </c>
      <c r="AB54" s="33"/>
      <c r="AC54" s="33"/>
      <c r="AD54" s="26">
        <f t="shared" si="2"/>
        <v>9703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10</v>
      </c>
      <c r="D55" s="32">
        <v>12</v>
      </c>
      <c r="E55" s="32">
        <v>8</v>
      </c>
      <c r="F55" s="32">
        <v>13</v>
      </c>
      <c r="G55" s="32">
        <v>18</v>
      </c>
      <c r="H55" s="32">
        <v>1184</v>
      </c>
      <c r="I55" s="32">
        <v>2</v>
      </c>
      <c r="J55" s="32">
        <v>5</v>
      </c>
      <c r="K55" s="32">
        <v>36</v>
      </c>
      <c r="L55" s="32">
        <v>48</v>
      </c>
      <c r="M55" s="32">
        <v>8</v>
      </c>
      <c r="N55" s="32">
        <v>6</v>
      </c>
      <c r="O55" s="32">
        <v>156</v>
      </c>
      <c r="P55" s="32">
        <v>338</v>
      </c>
      <c r="Q55" s="32">
        <v>12</v>
      </c>
      <c r="R55" s="32">
        <v>75</v>
      </c>
      <c r="S55" s="32">
        <v>26</v>
      </c>
      <c r="T55" s="32">
        <v>101</v>
      </c>
      <c r="U55" s="32">
        <v>65</v>
      </c>
      <c r="V55" s="32">
        <v>58</v>
      </c>
      <c r="W55" s="32">
        <v>157</v>
      </c>
      <c r="X55" s="32">
        <v>79</v>
      </c>
      <c r="Y55" s="32">
        <v>88</v>
      </c>
      <c r="Z55" s="32">
        <v>115</v>
      </c>
      <c r="AA55" s="32">
        <v>95</v>
      </c>
      <c r="AB55" s="32"/>
      <c r="AC55" s="33"/>
      <c r="AD55" s="26">
        <f t="shared" si="2"/>
        <v>2715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33</v>
      </c>
      <c r="D56" s="32">
        <v>4</v>
      </c>
      <c r="E56" s="32">
        <v>26</v>
      </c>
      <c r="F56" s="32">
        <v>16</v>
      </c>
      <c r="G56" s="32">
        <v>36</v>
      </c>
      <c r="H56" s="32">
        <v>7574</v>
      </c>
      <c r="I56" s="32">
        <v>101</v>
      </c>
      <c r="J56" s="32">
        <v>84</v>
      </c>
      <c r="K56" s="32">
        <v>123</v>
      </c>
      <c r="L56" s="32">
        <v>113</v>
      </c>
      <c r="M56" s="32">
        <v>11</v>
      </c>
      <c r="N56" s="32">
        <v>36</v>
      </c>
      <c r="O56" s="32">
        <v>1202</v>
      </c>
      <c r="P56" s="32">
        <v>1305</v>
      </c>
      <c r="Q56" s="32">
        <v>69</v>
      </c>
      <c r="R56" s="32">
        <v>438</v>
      </c>
      <c r="S56" s="32">
        <v>72</v>
      </c>
      <c r="T56" s="32">
        <v>131</v>
      </c>
      <c r="U56" s="33">
        <v>268</v>
      </c>
      <c r="V56" s="33">
        <v>176</v>
      </c>
      <c r="W56" s="33">
        <v>451</v>
      </c>
      <c r="X56" s="33">
        <v>220</v>
      </c>
      <c r="Y56" s="33">
        <v>299</v>
      </c>
      <c r="Z56" s="33">
        <v>364</v>
      </c>
      <c r="AA56" s="33">
        <v>292</v>
      </c>
      <c r="AB56" s="33"/>
      <c r="AC56" s="33"/>
      <c r="AD56" s="26">
        <f t="shared" si="2"/>
        <v>13444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1</v>
      </c>
      <c r="D57" s="32">
        <v>28</v>
      </c>
      <c r="E57" s="32">
        <v>3</v>
      </c>
      <c r="F57" s="32">
        <v>7</v>
      </c>
      <c r="G57" s="32">
        <v>32</v>
      </c>
      <c r="H57" s="32">
        <v>6124</v>
      </c>
      <c r="I57" s="32">
        <v>41</v>
      </c>
      <c r="J57" s="32">
        <v>190</v>
      </c>
      <c r="K57" s="32">
        <v>48</v>
      </c>
      <c r="L57" s="32">
        <v>103</v>
      </c>
      <c r="M57" s="32">
        <v>37</v>
      </c>
      <c r="N57" s="32">
        <v>26</v>
      </c>
      <c r="O57" s="32">
        <v>1114</v>
      </c>
      <c r="P57" s="32">
        <v>985</v>
      </c>
      <c r="Q57" s="32">
        <v>53</v>
      </c>
      <c r="R57" s="32">
        <v>276</v>
      </c>
      <c r="S57" s="32">
        <v>58</v>
      </c>
      <c r="T57" s="32">
        <v>359</v>
      </c>
      <c r="U57" s="33">
        <v>67</v>
      </c>
      <c r="V57" s="33">
        <v>36</v>
      </c>
      <c r="W57" s="33">
        <v>335</v>
      </c>
      <c r="X57" s="33">
        <v>151</v>
      </c>
      <c r="Y57" s="33">
        <v>169</v>
      </c>
      <c r="Z57" s="33">
        <v>161</v>
      </c>
      <c r="AA57" s="33">
        <v>263</v>
      </c>
      <c r="AB57" s="33"/>
      <c r="AC57" s="33"/>
      <c r="AD57" s="26">
        <f t="shared" si="2"/>
        <v>10667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10</v>
      </c>
      <c r="D58" s="32">
        <v>2</v>
      </c>
      <c r="E58" s="32">
        <v>13</v>
      </c>
      <c r="F58" s="32">
        <v>26</v>
      </c>
      <c r="G58" s="32">
        <v>16</v>
      </c>
      <c r="H58" s="32">
        <v>4419</v>
      </c>
      <c r="I58" s="32">
        <v>45</v>
      </c>
      <c r="J58" s="32">
        <v>126</v>
      </c>
      <c r="K58" s="32">
        <v>57</v>
      </c>
      <c r="L58" s="32">
        <v>11</v>
      </c>
      <c r="M58" s="32">
        <v>42</v>
      </c>
      <c r="N58" s="32">
        <v>34</v>
      </c>
      <c r="O58" s="32">
        <v>451</v>
      </c>
      <c r="P58" s="32">
        <v>363</v>
      </c>
      <c r="Q58" s="32">
        <v>23</v>
      </c>
      <c r="R58" s="32">
        <v>217</v>
      </c>
      <c r="S58" s="32">
        <v>34</v>
      </c>
      <c r="T58" s="32">
        <v>118</v>
      </c>
      <c r="U58" s="33">
        <v>37</v>
      </c>
      <c r="V58" s="33">
        <v>54</v>
      </c>
      <c r="W58" s="33">
        <v>170</v>
      </c>
      <c r="X58" s="33">
        <v>82</v>
      </c>
      <c r="Y58" s="33">
        <v>128</v>
      </c>
      <c r="Z58" s="33">
        <v>110</v>
      </c>
      <c r="AA58" s="33">
        <v>118</v>
      </c>
      <c r="AB58" s="33"/>
      <c r="AC58" s="33"/>
      <c r="AD58" s="26">
        <f t="shared" si="2"/>
        <v>6706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16</v>
      </c>
      <c r="D59" s="32">
        <v>44</v>
      </c>
      <c r="E59" s="32">
        <v>16</v>
      </c>
      <c r="F59" s="32">
        <v>29</v>
      </c>
      <c r="G59" s="32">
        <v>10</v>
      </c>
      <c r="H59" s="32">
        <v>9713</v>
      </c>
      <c r="I59" s="32">
        <v>46</v>
      </c>
      <c r="J59" s="32">
        <v>226</v>
      </c>
      <c r="K59" s="32">
        <v>115</v>
      </c>
      <c r="L59" s="32">
        <v>70</v>
      </c>
      <c r="M59" s="32">
        <v>8</v>
      </c>
      <c r="N59" s="32">
        <v>22</v>
      </c>
      <c r="O59" s="32">
        <v>1017</v>
      </c>
      <c r="P59" s="32">
        <v>808</v>
      </c>
      <c r="Q59" s="32">
        <v>56</v>
      </c>
      <c r="R59" s="32">
        <v>798</v>
      </c>
      <c r="S59" s="32">
        <v>111</v>
      </c>
      <c r="T59" s="32">
        <v>386</v>
      </c>
      <c r="U59" s="33">
        <v>360</v>
      </c>
      <c r="V59" s="33">
        <v>208</v>
      </c>
      <c r="W59" s="33">
        <v>141</v>
      </c>
      <c r="X59" s="33">
        <v>72</v>
      </c>
      <c r="Y59" s="33">
        <v>308</v>
      </c>
      <c r="Z59" s="33">
        <v>411</v>
      </c>
      <c r="AA59" s="33">
        <v>423</v>
      </c>
      <c r="AB59" s="33"/>
      <c r="AC59" s="33"/>
      <c r="AD59" s="26">
        <f t="shared" si="2"/>
        <v>15414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19</v>
      </c>
      <c r="D60" s="32">
        <v>5</v>
      </c>
      <c r="E60" s="32">
        <v>3</v>
      </c>
      <c r="F60" s="32">
        <v>0</v>
      </c>
      <c r="G60" s="32">
        <v>6</v>
      </c>
      <c r="H60" s="32">
        <v>5656</v>
      </c>
      <c r="I60" s="32">
        <v>23</v>
      </c>
      <c r="J60" s="32">
        <v>198</v>
      </c>
      <c r="K60" s="32">
        <v>48</v>
      </c>
      <c r="L60" s="32">
        <v>35</v>
      </c>
      <c r="M60" s="32">
        <v>5</v>
      </c>
      <c r="N60" s="32">
        <v>17</v>
      </c>
      <c r="O60" s="32">
        <v>700</v>
      </c>
      <c r="P60" s="32">
        <v>506</v>
      </c>
      <c r="Q60" s="32">
        <v>85</v>
      </c>
      <c r="R60" s="32">
        <v>411</v>
      </c>
      <c r="S60" s="32">
        <v>54</v>
      </c>
      <c r="T60" s="32">
        <v>161</v>
      </c>
      <c r="U60" s="33">
        <v>138</v>
      </c>
      <c r="V60" s="33">
        <v>84</v>
      </c>
      <c r="W60" s="33">
        <v>49</v>
      </c>
      <c r="X60" s="33">
        <v>53</v>
      </c>
      <c r="Y60" s="33">
        <v>85</v>
      </c>
      <c r="Z60" s="33">
        <v>270</v>
      </c>
      <c r="AA60" s="33">
        <v>195</v>
      </c>
      <c r="AB60" s="33"/>
      <c r="AC60" s="33"/>
      <c r="AD60" s="26">
        <f t="shared" si="2"/>
        <v>8806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13</v>
      </c>
      <c r="D61" s="32">
        <v>7</v>
      </c>
      <c r="E61" s="32">
        <v>5</v>
      </c>
      <c r="F61" s="32">
        <v>4</v>
      </c>
      <c r="G61" s="32">
        <v>42</v>
      </c>
      <c r="H61" s="32">
        <v>10854</v>
      </c>
      <c r="I61" s="32">
        <v>54</v>
      </c>
      <c r="J61" s="32">
        <v>390</v>
      </c>
      <c r="K61" s="32">
        <v>71</v>
      </c>
      <c r="L61" s="32">
        <v>88</v>
      </c>
      <c r="M61" s="32">
        <v>3</v>
      </c>
      <c r="N61" s="32">
        <v>23</v>
      </c>
      <c r="O61" s="32">
        <v>1045</v>
      </c>
      <c r="P61" s="32">
        <v>562</v>
      </c>
      <c r="Q61" s="32">
        <v>31</v>
      </c>
      <c r="R61" s="32">
        <v>850</v>
      </c>
      <c r="S61" s="32">
        <v>70</v>
      </c>
      <c r="T61" s="32">
        <v>317</v>
      </c>
      <c r="U61" s="33">
        <v>150</v>
      </c>
      <c r="V61" s="33">
        <v>125</v>
      </c>
      <c r="W61" s="33">
        <v>419</v>
      </c>
      <c r="X61" s="33">
        <v>107</v>
      </c>
      <c r="Y61" s="33">
        <v>97</v>
      </c>
      <c r="Z61" s="33">
        <v>333</v>
      </c>
      <c r="AA61" s="33">
        <v>250</v>
      </c>
      <c r="AB61" s="33"/>
      <c r="AC61" s="33"/>
      <c r="AD61" s="26">
        <f t="shared" si="2"/>
        <v>15910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4</v>
      </c>
      <c r="D62" s="32">
        <v>10</v>
      </c>
      <c r="E62" s="32">
        <v>7</v>
      </c>
      <c r="F62" s="32">
        <v>1</v>
      </c>
      <c r="G62" s="32">
        <v>53</v>
      </c>
      <c r="H62" s="32">
        <v>8388</v>
      </c>
      <c r="I62" s="32">
        <v>77</v>
      </c>
      <c r="J62" s="32">
        <v>301</v>
      </c>
      <c r="K62" s="32">
        <v>38</v>
      </c>
      <c r="L62" s="32">
        <v>97</v>
      </c>
      <c r="M62" s="32">
        <v>23</v>
      </c>
      <c r="N62" s="32">
        <v>22</v>
      </c>
      <c r="O62" s="32">
        <v>622</v>
      </c>
      <c r="P62" s="32">
        <v>335</v>
      </c>
      <c r="Q62" s="32">
        <v>60</v>
      </c>
      <c r="R62" s="32">
        <v>662</v>
      </c>
      <c r="S62" s="32">
        <v>104</v>
      </c>
      <c r="T62" s="32">
        <v>384</v>
      </c>
      <c r="U62" s="33">
        <v>129</v>
      </c>
      <c r="V62" s="33">
        <v>160</v>
      </c>
      <c r="W62" s="33">
        <v>546</v>
      </c>
      <c r="X62" s="33">
        <v>275</v>
      </c>
      <c r="Y62" s="33">
        <v>377</v>
      </c>
      <c r="Z62" s="33">
        <v>89</v>
      </c>
      <c r="AA62" s="33">
        <v>170</v>
      </c>
      <c r="AB62" s="33"/>
      <c r="AC62" s="33"/>
      <c r="AD62" s="26">
        <f t="shared" si="2"/>
        <v>12934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2</v>
      </c>
      <c r="D63" s="32">
        <v>8</v>
      </c>
      <c r="E63" s="32">
        <v>16</v>
      </c>
      <c r="F63" s="32">
        <v>18</v>
      </c>
      <c r="G63" s="32">
        <v>42</v>
      </c>
      <c r="H63" s="32">
        <v>13402</v>
      </c>
      <c r="I63" s="32">
        <v>21</v>
      </c>
      <c r="J63" s="32">
        <v>296</v>
      </c>
      <c r="K63" s="32">
        <v>87</v>
      </c>
      <c r="L63" s="32">
        <v>131</v>
      </c>
      <c r="M63" s="32">
        <v>7</v>
      </c>
      <c r="N63" s="32">
        <v>27</v>
      </c>
      <c r="O63" s="32">
        <v>913</v>
      </c>
      <c r="P63" s="32">
        <v>596</v>
      </c>
      <c r="Q63" s="32">
        <v>68</v>
      </c>
      <c r="R63" s="32">
        <v>609</v>
      </c>
      <c r="S63" s="32">
        <v>82</v>
      </c>
      <c r="T63" s="32">
        <v>288</v>
      </c>
      <c r="U63" s="33">
        <v>171</v>
      </c>
      <c r="V63" s="33">
        <v>123</v>
      </c>
      <c r="W63" s="33">
        <v>492</v>
      </c>
      <c r="X63" s="33">
        <v>216</v>
      </c>
      <c r="Y63" s="33">
        <v>268</v>
      </c>
      <c r="Z63" s="33">
        <v>328</v>
      </c>
      <c r="AA63" s="33">
        <v>55</v>
      </c>
      <c r="AB63" s="33"/>
      <c r="AC63" s="33"/>
      <c r="AD63" s="26">
        <f t="shared" si="2"/>
        <v>18266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2735</v>
      </c>
      <c r="D66" s="27">
        <f t="shared" ref="D66:AC66" si="3">SUM(D39:D65)</f>
        <v>979</v>
      </c>
      <c r="E66" s="27">
        <f t="shared" si="3"/>
        <v>1110</v>
      </c>
      <c r="F66" s="27">
        <f t="shared" si="3"/>
        <v>1027</v>
      </c>
      <c r="G66" s="27">
        <f t="shared" si="3"/>
        <v>1298</v>
      </c>
      <c r="H66" s="27">
        <f t="shared" si="3"/>
        <v>77644</v>
      </c>
      <c r="I66" s="27">
        <f t="shared" si="3"/>
        <v>930</v>
      </c>
      <c r="J66" s="27">
        <f t="shared" si="3"/>
        <v>3711</v>
      </c>
      <c r="K66" s="27">
        <f t="shared" si="3"/>
        <v>1283</v>
      </c>
      <c r="L66" s="27">
        <f t="shared" si="3"/>
        <v>1515</v>
      </c>
      <c r="M66" s="27">
        <f t="shared" si="3"/>
        <v>565</v>
      </c>
      <c r="N66" s="27">
        <f t="shared" si="3"/>
        <v>757</v>
      </c>
      <c r="O66" s="27">
        <f t="shared" si="3"/>
        <v>8623</v>
      </c>
      <c r="P66" s="27">
        <f t="shared" si="3"/>
        <v>7734</v>
      </c>
      <c r="Q66" s="27">
        <f t="shared" si="3"/>
        <v>1388</v>
      </c>
      <c r="R66" s="27">
        <f t="shared" si="3"/>
        <v>9038</v>
      </c>
      <c r="S66" s="27">
        <f t="shared" si="3"/>
        <v>2107</v>
      </c>
      <c r="T66" s="27">
        <f t="shared" si="3"/>
        <v>12625</v>
      </c>
      <c r="U66" s="27">
        <f t="shared" si="3"/>
        <v>9056</v>
      </c>
      <c r="V66" s="27">
        <f t="shared" si="3"/>
        <v>6251</v>
      </c>
      <c r="W66" s="27">
        <f t="shared" si="3"/>
        <v>15679</v>
      </c>
      <c r="X66" s="27">
        <f t="shared" si="3"/>
        <v>8967</v>
      </c>
      <c r="Y66" s="27">
        <f t="shared" si="3"/>
        <v>13920</v>
      </c>
      <c r="Z66" s="27">
        <f t="shared" si="3"/>
        <v>12010</v>
      </c>
      <c r="AA66" s="27">
        <f t="shared" si="3"/>
        <v>13085</v>
      </c>
      <c r="AB66" s="27">
        <f t="shared" si="3"/>
        <v>0</v>
      </c>
      <c r="AC66" s="27">
        <f t="shared" si="3"/>
        <v>0</v>
      </c>
      <c r="AD66" s="27">
        <f t="shared" si="2"/>
        <v>214037</v>
      </c>
    </row>
    <row r="69" spans="2:59" x14ac:dyDescent="0.3">
      <c r="B69" s="3" t="str">
        <f>+B37</f>
        <v>01 al 31 agosto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0</v>
      </c>
      <c r="D71" s="32">
        <v>4</v>
      </c>
      <c r="E71" s="32">
        <v>0</v>
      </c>
      <c r="F71" s="32">
        <v>5</v>
      </c>
      <c r="G71" s="32">
        <v>24</v>
      </c>
      <c r="H71" s="32">
        <v>365</v>
      </c>
      <c r="I71" s="32">
        <v>3</v>
      </c>
      <c r="J71" s="32">
        <v>15</v>
      </c>
      <c r="K71" s="32">
        <v>46</v>
      </c>
      <c r="L71" s="32">
        <v>17</v>
      </c>
      <c r="M71" s="32">
        <v>19</v>
      </c>
      <c r="N71" s="32">
        <v>15</v>
      </c>
      <c r="O71" s="32">
        <v>51</v>
      </c>
      <c r="P71" s="32">
        <v>8</v>
      </c>
      <c r="Q71" s="32">
        <v>0</v>
      </c>
      <c r="R71" s="32">
        <v>2</v>
      </c>
      <c r="S71" s="32">
        <v>11</v>
      </c>
      <c r="T71" s="32">
        <v>1</v>
      </c>
      <c r="U71" s="33">
        <v>2</v>
      </c>
      <c r="V71" s="33">
        <v>3</v>
      </c>
      <c r="W71" s="33">
        <v>23</v>
      </c>
      <c r="X71" s="33">
        <v>3</v>
      </c>
      <c r="Y71" s="33">
        <v>6</v>
      </c>
      <c r="Z71" s="33">
        <v>8</v>
      </c>
      <c r="AA71" s="33">
        <v>5</v>
      </c>
      <c r="AB71" s="33"/>
      <c r="AC71" s="33"/>
      <c r="AD71" s="26">
        <f>SUM(C71:AC71)</f>
        <v>636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1</v>
      </c>
      <c r="D72" s="32">
        <v>2</v>
      </c>
      <c r="E72" s="32">
        <v>0</v>
      </c>
      <c r="F72" s="32">
        <v>5</v>
      </c>
      <c r="G72" s="32">
        <v>11</v>
      </c>
      <c r="H72" s="32">
        <v>117</v>
      </c>
      <c r="I72" s="32">
        <v>18</v>
      </c>
      <c r="J72" s="32">
        <v>18</v>
      </c>
      <c r="K72" s="32">
        <v>36</v>
      </c>
      <c r="L72" s="32">
        <v>16</v>
      </c>
      <c r="M72" s="32">
        <v>7</v>
      </c>
      <c r="N72" s="32">
        <v>34</v>
      </c>
      <c r="O72" s="32">
        <v>31</v>
      </c>
      <c r="P72" s="32">
        <v>47</v>
      </c>
      <c r="Q72" s="32">
        <v>9</v>
      </c>
      <c r="R72" s="32">
        <v>7</v>
      </c>
      <c r="S72" s="32">
        <v>0</v>
      </c>
      <c r="T72" s="32">
        <v>13</v>
      </c>
      <c r="U72" s="33">
        <v>0</v>
      </c>
      <c r="V72" s="33">
        <v>8</v>
      </c>
      <c r="W72" s="33">
        <v>5</v>
      </c>
      <c r="X72" s="33">
        <v>12</v>
      </c>
      <c r="Y72" s="33">
        <v>0</v>
      </c>
      <c r="Z72" s="33">
        <v>4</v>
      </c>
      <c r="AA72" s="33">
        <v>0</v>
      </c>
      <c r="AB72" s="33"/>
      <c r="AC72" s="33"/>
      <c r="AD72" s="26">
        <f t="shared" ref="AD72:AD97" si="4">SUM(C72:AC72)</f>
        <v>401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0</v>
      </c>
      <c r="D73" s="32">
        <v>0</v>
      </c>
      <c r="E73" s="32">
        <v>2</v>
      </c>
      <c r="F73" s="32">
        <v>7</v>
      </c>
      <c r="G73" s="32">
        <v>9</v>
      </c>
      <c r="H73" s="32">
        <v>88</v>
      </c>
      <c r="I73" s="32">
        <v>36</v>
      </c>
      <c r="J73" s="32">
        <v>3</v>
      </c>
      <c r="K73" s="32">
        <v>13</v>
      </c>
      <c r="L73" s="32">
        <v>23</v>
      </c>
      <c r="M73" s="32">
        <v>8</v>
      </c>
      <c r="N73" s="32">
        <v>44</v>
      </c>
      <c r="O73" s="32">
        <v>17</v>
      </c>
      <c r="P73" s="32">
        <v>4</v>
      </c>
      <c r="Q73" s="32">
        <v>0</v>
      </c>
      <c r="R73" s="32">
        <v>0</v>
      </c>
      <c r="S73" s="32">
        <v>1</v>
      </c>
      <c r="T73" s="32">
        <v>5</v>
      </c>
      <c r="U73" s="33">
        <v>0</v>
      </c>
      <c r="V73" s="33">
        <v>23</v>
      </c>
      <c r="W73" s="33">
        <v>1</v>
      </c>
      <c r="X73" s="33">
        <v>0</v>
      </c>
      <c r="Y73" s="33">
        <v>2</v>
      </c>
      <c r="Z73" s="33">
        <v>19</v>
      </c>
      <c r="AA73" s="33">
        <v>2</v>
      </c>
      <c r="AB73" s="33"/>
      <c r="AC73" s="33"/>
      <c r="AD73" s="26">
        <f t="shared" si="4"/>
        <v>307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10</v>
      </c>
      <c r="D74" s="32">
        <v>0</v>
      </c>
      <c r="E74" s="32">
        <v>4</v>
      </c>
      <c r="F74" s="32">
        <v>0</v>
      </c>
      <c r="G74" s="32">
        <v>5</v>
      </c>
      <c r="H74" s="32">
        <v>42</v>
      </c>
      <c r="I74" s="32">
        <v>2</v>
      </c>
      <c r="J74" s="32">
        <v>3</v>
      </c>
      <c r="K74" s="32">
        <v>12</v>
      </c>
      <c r="L74" s="32">
        <v>24</v>
      </c>
      <c r="M74" s="32">
        <v>15</v>
      </c>
      <c r="N74" s="32">
        <v>16</v>
      </c>
      <c r="O74" s="32">
        <v>9</v>
      </c>
      <c r="P74" s="32">
        <v>9</v>
      </c>
      <c r="Q74" s="32">
        <v>0</v>
      </c>
      <c r="R74" s="32">
        <v>3</v>
      </c>
      <c r="S74" s="32">
        <v>6</v>
      </c>
      <c r="T74" s="32">
        <v>0</v>
      </c>
      <c r="U74" s="33">
        <v>32</v>
      </c>
      <c r="V74" s="33">
        <v>0</v>
      </c>
      <c r="W74" s="33">
        <v>4</v>
      </c>
      <c r="X74" s="33">
        <v>5</v>
      </c>
      <c r="Y74" s="33">
        <v>3</v>
      </c>
      <c r="Z74" s="33">
        <v>6</v>
      </c>
      <c r="AA74" s="33">
        <v>1</v>
      </c>
      <c r="AB74" s="33"/>
      <c r="AC74" s="33"/>
      <c r="AD74" s="26">
        <f t="shared" si="4"/>
        <v>211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29</v>
      </c>
      <c r="D75" s="32">
        <v>14</v>
      </c>
      <c r="E75" s="32">
        <v>2</v>
      </c>
      <c r="F75" s="32">
        <v>2</v>
      </c>
      <c r="G75" s="32">
        <v>2</v>
      </c>
      <c r="H75" s="32">
        <v>172</v>
      </c>
      <c r="I75" s="32">
        <v>5</v>
      </c>
      <c r="J75" s="32">
        <v>15</v>
      </c>
      <c r="K75" s="32">
        <v>43</v>
      </c>
      <c r="L75" s="32">
        <v>9</v>
      </c>
      <c r="M75" s="32">
        <v>19</v>
      </c>
      <c r="N75" s="32">
        <v>64</v>
      </c>
      <c r="O75" s="32">
        <v>18</v>
      </c>
      <c r="P75" s="32">
        <v>15</v>
      </c>
      <c r="Q75" s="32">
        <v>4</v>
      </c>
      <c r="R75" s="32">
        <v>6</v>
      </c>
      <c r="S75" s="32">
        <v>23</v>
      </c>
      <c r="T75" s="32">
        <v>21</v>
      </c>
      <c r="U75" s="33">
        <v>2</v>
      </c>
      <c r="V75" s="33">
        <v>4</v>
      </c>
      <c r="W75" s="33">
        <v>4</v>
      </c>
      <c r="X75" s="33">
        <v>3</v>
      </c>
      <c r="Y75" s="33">
        <v>5</v>
      </c>
      <c r="Z75" s="33">
        <v>7</v>
      </c>
      <c r="AA75" s="33">
        <v>15</v>
      </c>
      <c r="AB75" s="33"/>
      <c r="AC75" s="33"/>
      <c r="AD75" s="26">
        <f t="shared" si="4"/>
        <v>503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291</v>
      </c>
      <c r="D76" s="32">
        <v>95</v>
      </c>
      <c r="E76" s="32">
        <v>116</v>
      </c>
      <c r="F76" s="32">
        <v>27</v>
      </c>
      <c r="G76" s="32">
        <v>162</v>
      </c>
      <c r="H76" s="32">
        <v>381</v>
      </c>
      <c r="I76" s="32">
        <v>7</v>
      </c>
      <c r="J76" s="32">
        <v>29</v>
      </c>
      <c r="K76" s="32">
        <v>154</v>
      </c>
      <c r="L76" s="32">
        <v>67</v>
      </c>
      <c r="M76" s="32">
        <v>73</v>
      </c>
      <c r="N76" s="32">
        <v>100</v>
      </c>
      <c r="O76" s="32">
        <v>104</v>
      </c>
      <c r="P76" s="32">
        <v>115</v>
      </c>
      <c r="Q76" s="32">
        <v>57</v>
      </c>
      <c r="R76" s="32">
        <v>561</v>
      </c>
      <c r="S76" s="32">
        <v>124</v>
      </c>
      <c r="T76" s="32">
        <v>985</v>
      </c>
      <c r="U76" s="33">
        <v>876</v>
      </c>
      <c r="V76" s="33">
        <v>673</v>
      </c>
      <c r="W76" s="33">
        <v>2183</v>
      </c>
      <c r="X76" s="33">
        <v>1187</v>
      </c>
      <c r="Y76" s="33">
        <v>1604</v>
      </c>
      <c r="Z76" s="33">
        <v>1280</v>
      </c>
      <c r="AA76" s="33">
        <v>1743</v>
      </c>
      <c r="AB76" s="33"/>
      <c r="AC76" s="33"/>
      <c r="AD76" s="26">
        <f t="shared" si="4"/>
        <v>12994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3</v>
      </c>
      <c r="D77" s="32">
        <v>21</v>
      </c>
      <c r="E77" s="32">
        <v>23</v>
      </c>
      <c r="F77" s="32">
        <v>4</v>
      </c>
      <c r="G77" s="32">
        <v>23</v>
      </c>
      <c r="H77" s="32">
        <v>18</v>
      </c>
      <c r="I77" s="32">
        <v>2</v>
      </c>
      <c r="J77" s="32">
        <v>8</v>
      </c>
      <c r="K77" s="32">
        <v>14</v>
      </c>
      <c r="L77" s="32">
        <v>5</v>
      </c>
      <c r="M77" s="32">
        <v>28</v>
      </c>
      <c r="N77" s="32">
        <v>34</v>
      </c>
      <c r="O77" s="32">
        <v>0</v>
      </c>
      <c r="P77" s="32">
        <v>8</v>
      </c>
      <c r="Q77" s="32">
        <v>0</v>
      </c>
      <c r="R77" s="32">
        <v>10</v>
      </c>
      <c r="S77" s="32">
        <v>0</v>
      </c>
      <c r="T77" s="32">
        <v>16</v>
      </c>
      <c r="U77" s="33">
        <v>13</v>
      </c>
      <c r="V77" s="33">
        <v>0</v>
      </c>
      <c r="W77" s="33">
        <v>13</v>
      </c>
      <c r="X77" s="33">
        <v>2</v>
      </c>
      <c r="Y77" s="33">
        <v>36</v>
      </c>
      <c r="Z77" s="33">
        <v>7</v>
      </c>
      <c r="AA77" s="33">
        <v>5</v>
      </c>
      <c r="AB77" s="33"/>
      <c r="AC77" s="33"/>
      <c r="AD77" s="26">
        <f t="shared" si="4"/>
        <v>293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29</v>
      </c>
      <c r="D78" s="32">
        <v>16</v>
      </c>
      <c r="E78" s="32">
        <v>12</v>
      </c>
      <c r="F78" s="32">
        <v>4</v>
      </c>
      <c r="G78" s="32">
        <v>28</v>
      </c>
      <c r="H78" s="32">
        <v>21</v>
      </c>
      <c r="I78" s="32">
        <v>11</v>
      </c>
      <c r="J78" s="32">
        <v>0</v>
      </c>
      <c r="K78" s="32">
        <v>0</v>
      </c>
      <c r="L78" s="32">
        <v>17</v>
      </c>
      <c r="M78" s="32">
        <v>2</v>
      </c>
      <c r="N78" s="32">
        <v>14</v>
      </c>
      <c r="O78" s="32">
        <v>0</v>
      </c>
      <c r="P78" s="32">
        <v>1</v>
      </c>
      <c r="Q78" s="32">
        <v>1</v>
      </c>
      <c r="R78" s="32">
        <v>2</v>
      </c>
      <c r="S78" s="32">
        <v>1</v>
      </c>
      <c r="T78" s="32">
        <v>28</v>
      </c>
      <c r="U78" s="33">
        <v>19</v>
      </c>
      <c r="V78" s="33">
        <v>0</v>
      </c>
      <c r="W78" s="33">
        <v>18</v>
      </c>
      <c r="X78" s="33">
        <v>26</v>
      </c>
      <c r="Y78" s="33">
        <v>29</v>
      </c>
      <c r="Z78" s="33">
        <v>25</v>
      </c>
      <c r="AA78" s="33">
        <v>24</v>
      </c>
      <c r="AB78" s="33"/>
      <c r="AC78" s="33"/>
      <c r="AD78" s="26">
        <f t="shared" si="4"/>
        <v>328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65</v>
      </c>
      <c r="D79" s="32">
        <v>17</v>
      </c>
      <c r="E79" s="32">
        <v>10</v>
      </c>
      <c r="F79" s="32">
        <v>22</v>
      </c>
      <c r="G79" s="32">
        <v>69</v>
      </c>
      <c r="H79" s="32">
        <v>256</v>
      </c>
      <c r="I79" s="32">
        <v>48</v>
      </c>
      <c r="J79" s="32">
        <v>19</v>
      </c>
      <c r="K79" s="32">
        <v>4</v>
      </c>
      <c r="L79" s="32">
        <v>1</v>
      </c>
      <c r="M79" s="32">
        <v>11</v>
      </c>
      <c r="N79" s="32">
        <v>18</v>
      </c>
      <c r="O79" s="32">
        <v>50</v>
      </c>
      <c r="P79" s="32">
        <v>3</v>
      </c>
      <c r="Q79" s="32">
        <v>1</v>
      </c>
      <c r="R79" s="32">
        <v>8</v>
      </c>
      <c r="S79" s="32">
        <v>6</v>
      </c>
      <c r="T79" s="32">
        <v>14</v>
      </c>
      <c r="U79" s="33">
        <v>8</v>
      </c>
      <c r="V79" s="33">
        <v>16</v>
      </c>
      <c r="W79" s="33">
        <v>26</v>
      </c>
      <c r="X79" s="33">
        <v>17</v>
      </c>
      <c r="Y79" s="33">
        <v>26</v>
      </c>
      <c r="Z79" s="33">
        <v>6</v>
      </c>
      <c r="AA79" s="33">
        <v>54</v>
      </c>
      <c r="AB79" s="33"/>
      <c r="AC79" s="33"/>
      <c r="AD79" s="26">
        <f t="shared" si="4"/>
        <v>775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23</v>
      </c>
      <c r="D80" s="32">
        <v>30</v>
      </c>
      <c r="E80" s="32">
        <v>13</v>
      </c>
      <c r="F80" s="32">
        <v>17</v>
      </c>
      <c r="G80" s="32">
        <v>12</v>
      </c>
      <c r="H80" s="32">
        <v>156</v>
      </c>
      <c r="I80" s="32">
        <v>4</v>
      </c>
      <c r="J80" s="32">
        <v>8</v>
      </c>
      <c r="K80" s="32">
        <v>2</v>
      </c>
      <c r="L80" s="32">
        <v>1</v>
      </c>
      <c r="M80" s="32">
        <v>11</v>
      </c>
      <c r="N80" s="32">
        <v>44</v>
      </c>
      <c r="O80" s="32">
        <v>21</v>
      </c>
      <c r="P80" s="32">
        <v>18</v>
      </c>
      <c r="Q80" s="32">
        <v>24</v>
      </c>
      <c r="R80" s="32">
        <v>36</v>
      </c>
      <c r="S80" s="32">
        <v>1</v>
      </c>
      <c r="T80" s="32">
        <v>21</v>
      </c>
      <c r="U80" s="33">
        <v>8</v>
      </c>
      <c r="V80" s="33">
        <v>5</v>
      </c>
      <c r="W80" s="33">
        <v>19</v>
      </c>
      <c r="X80" s="33">
        <v>14</v>
      </c>
      <c r="Y80" s="33">
        <v>71</v>
      </c>
      <c r="Z80" s="33">
        <v>45</v>
      </c>
      <c r="AA80" s="33">
        <v>59</v>
      </c>
      <c r="AB80" s="33"/>
      <c r="AC80" s="33"/>
      <c r="AD80" s="26">
        <f t="shared" si="4"/>
        <v>663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28</v>
      </c>
      <c r="D81" s="32">
        <v>4</v>
      </c>
      <c r="E81" s="32">
        <v>11</v>
      </c>
      <c r="F81" s="32">
        <v>13</v>
      </c>
      <c r="G81" s="32">
        <v>24</v>
      </c>
      <c r="H81" s="32">
        <v>88</v>
      </c>
      <c r="I81" s="32">
        <v>13</v>
      </c>
      <c r="J81" s="32">
        <v>11</v>
      </c>
      <c r="K81" s="32">
        <v>19</v>
      </c>
      <c r="L81" s="32">
        <v>22</v>
      </c>
      <c r="M81" s="32">
        <v>0</v>
      </c>
      <c r="N81" s="32">
        <v>4</v>
      </c>
      <c r="O81" s="32">
        <v>19</v>
      </c>
      <c r="P81" s="32">
        <v>8</v>
      </c>
      <c r="Q81" s="32">
        <v>0</v>
      </c>
      <c r="R81" s="32">
        <v>11</v>
      </c>
      <c r="S81" s="32">
        <v>25</v>
      </c>
      <c r="T81" s="32">
        <v>3</v>
      </c>
      <c r="U81" s="33">
        <v>8</v>
      </c>
      <c r="V81" s="33">
        <v>3</v>
      </c>
      <c r="W81" s="33">
        <v>16</v>
      </c>
      <c r="X81" s="33">
        <v>6</v>
      </c>
      <c r="Y81" s="33">
        <v>10</v>
      </c>
      <c r="Z81" s="33">
        <v>12</v>
      </c>
      <c r="AA81" s="33">
        <v>8</v>
      </c>
      <c r="AB81" s="33"/>
      <c r="AC81" s="33"/>
      <c r="AD81" s="26">
        <f t="shared" si="4"/>
        <v>366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29</v>
      </c>
      <c r="D82" s="32">
        <v>41</v>
      </c>
      <c r="E82" s="32">
        <v>47</v>
      </c>
      <c r="F82" s="32">
        <v>24</v>
      </c>
      <c r="G82" s="32">
        <v>53</v>
      </c>
      <c r="H82" s="32">
        <v>137</v>
      </c>
      <c r="I82" s="32">
        <v>19</v>
      </c>
      <c r="J82" s="32">
        <v>9</v>
      </c>
      <c r="K82" s="32">
        <v>32</v>
      </c>
      <c r="L82" s="32">
        <v>67</v>
      </c>
      <c r="M82" s="32">
        <v>7</v>
      </c>
      <c r="N82" s="32">
        <v>1</v>
      </c>
      <c r="O82" s="32">
        <v>9</v>
      </c>
      <c r="P82" s="32">
        <v>11</v>
      </c>
      <c r="Q82" s="32">
        <v>0</v>
      </c>
      <c r="R82" s="32">
        <v>21</v>
      </c>
      <c r="S82" s="32">
        <v>4</v>
      </c>
      <c r="T82" s="32">
        <v>7</v>
      </c>
      <c r="U82" s="33">
        <v>18</v>
      </c>
      <c r="V82" s="33">
        <v>11</v>
      </c>
      <c r="W82" s="33">
        <v>51</v>
      </c>
      <c r="X82" s="33">
        <v>6</v>
      </c>
      <c r="Y82" s="33">
        <v>19</v>
      </c>
      <c r="Z82" s="33">
        <v>6</v>
      </c>
      <c r="AA82" s="33">
        <v>4</v>
      </c>
      <c r="AB82" s="33"/>
      <c r="AC82" s="33"/>
      <c r="AD82" s="26">
        <f t="shared" si="4"/>
        <v>633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28</v>
      </c>
      <c r="D83" s="32">
        <v>18</v>
      </c>
      <c r="E83" s="32">
        <v>32</v>
      </c>
      <c r="F83" s="32">
        <v>8</v>
      </c>
      <c r="G83" s="32">
        <v>19</v>
      </c>
      <c r="H83" s="32">
        <v>119</v>
      </c>
      <c r="I83" s="32">
        <v>2</v>
      </c>
      <c r="J83" s="32">
        <v>2</v>
      </c>
      <c r="K83" s="32">
        <v>43</v>
      </c>
      <c r="L83" s="32">
        <v>27</v>
      </c>
      <c r="M83" s="32">
        <v>32</v>
      </c>
      <c r="N83" s="32">
        <v>7</v>
      </c>
      <c r="O83" s="32">
        <v>13</v>
      </c>
      <c r="P83" s="32">
        <v>46</v>
      </c>
      <c r="Q83" s="32">
        <v>22</v>
      </c>
      <c r="R83" s="32">
        <v>114</v>
      </c>
      <c r="S83" s="32">
        <v>13</v>
      </c>
      <c r="T83" s="32">
        <v>235</v>
      </c>
      <c r="U83" s="33">
        <v>202</v>
      </c>
      <c r="V83" s="33">
        <v>88</v>
      </c>
      <c r="W83" s="33">
        <v>215</v>
      </c>
      <c r="X83" s="33">
        <v>100</v>
      </c>
      <c r="Y83" s="33">
        <v>332</v>
      </c>
      <c r="Z83" s="33">
        <v>198</v>
      </c>
      <c r="AA83" s="33">
        <v>183</v>
      </c>
      <c r="AB83" s="33"/>
      <c r="AC83" s="33"/>
      <c r="AD83" s="26">
        <f t="shared" si="4"/>
        <v>2098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3</v>
      </c>
      <c r="D84" s="32">
        <v>43</v>
      </c>
      <c r="E84" s="32">
        <v>18</v>
      </c>
      <c r="F84" s="32">
        <v>5</v>
      </c>
      <c r="G84" s="32">
        <v>18</v>
      </c>
      <c r="H84" s="32">
        <v>84</v>
      </c>
      <c r="I84" s="32">
        <v>4</v>
      </c>
      <c r="J84" s="32">
        <v>4</v>
      </c>
      <c r="K84" s="32">
        <v>2</v>
      </c>
      <c r="L84" s="32">
        <v>19</v>
      </c>
      <c r="M84" s="32">
        <v>4</v>
      </c>
      <c r="N84" s="32">
        <v>5</v>
      </c>
      <c r="O84" s="32">
        <v>60</v>
      </c>
      <c r="P84" s="32">
        <v>2</v>
      </c>
      <c r="Q84" s="32">
        <v>45</v>
      </c>
      <c r="R84" s="32">
        <v>76</v>
      </c>
      <c r="S84" s="32">
        <v>31</v>
      </c>
      <c r="T84" s="32">
        <v>123</v>
      </c>
      <c r="U84" s="33">
        <v>75</v>
      </c>
      <c r="V84" s="33">
        <v>65</v>
      </c>
      <c r="W84" s="33">
        <v>206</v>
      </c>
      <c r="X84" s="33">
        <v>103</v>
      </c>
      <c r="Y84" s="33">
        <v>107</v>
      </c>
      <c r="Z84" s="33">
        <v>154</v>
      </c>
      <c r="AA84" s="33">
        <v>106</v>
      </c>
      <c r="AB84" s="33"/>
      <c r="AC84" s="33"/>
      <c r="AD84" s="26">
        <f t="shared" si="4"/>
        <v>1362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6</v>
      </c>
      <c r="E85" s="32">
        <v>0</v>
      </c>
      <c r="F85" s="32">
        <v>0</v>
      </c>
      <c r="G85" s="32">
        <v>1</v>
      </c>
      <c r="H85" s="32">
        <v>59</v>
      </c>
      <c r="I85" s="32">
        <v>2</v>
      </c>
      <c r="J85" s="32">
        <v>0</v>
      </c>
      <c r="K85" s="32">
        <v>1</v>
      </c>
      <c r="L85" s="32">
        <v>16</v>
      </c>
      <c r="M85" s="32">
        <v>0</v>
      </c>
      <c r="N85" s="32">
        <v>0</v>
      </c>
      <c r="O85" s="32">
        <v>18</v>
      </c>
      <c r="P85" s="32">
        <v>63</v>
      </c>
      <c r="Q85" s="32">
        <v>6</v>
      </c>
      <c r="R85" s="32">
        <v>4</v>
      </c>
      <c r="S85" s="32">
        <v>4</v>
      </c>
      <c r="T85" s="32">
        <v>25</v>
      </c>
      <c r="U85" s="33">
        <v>5</v>
      </c>
      <c r="V85" s="33">
        <v>3</v>
      </c>
      <c r="W85" s="33">
        <v>30</v>
      </c>
      <c r="X85" s="33">
        <v>10</v>
      </c>
      <c r="Y85" s="33">
        <v>66</v>
      </c>
      <c r="Z85" s="33">
        <v>85</v>
      </c>
      <c r="AA85" s="33">
        <v>24</v>
      </c>
      <c r="AB85" s="33"/>
      <c r="AC85" s="33"/>
      <c r="AD85" s="26">
        <f t="shared" si="4"/>
        <v>428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2</v>
      </c>
      <c r="D86" s="32">
        <v>3</v>
      </c>
      <c r="E86" s="32">
        <v>3</v>
      </c>
      <c r="F86" s="32">
        <v>11</v>
      </c>
      <c r="G86" s="32">
        <v>21</v>
      </c>
      <c r="H86" s="32">
        <v>536</v>
      </c>
      <c r="I86" s="32">
        <v>11</v>
      </c>
      <c r="J86" s="32">
        <v>17</v>
      </c>
      <c r="K86" s="32">
        <v>11</v>
      </c>
      <c r="L86" s="32">
        <v>25</v>
      </c>
      <c r="M86" s="32">
        <v>2</v>
      </c>
      <c r="N86" s="32">
        <v>21</v>
      </c>
      <c r="O86" s="32">
        <v>154</v>
      </c>
      <c r="P86" s="32">
        <v>80</v>
      </c>
      <c r="Q86" s="32">
        <v>2</v>
      </c>
      <c r="R86" s="32">
        <v>17</v>
      </c>
      <c r="S86" s="32">
        <v>5</v>
      </c>
      <c r="T86" s="32">
        <v>127</v>
      </c>
      <c r="U86" s="33">
        <v>44</v>
      </c>
      <c r="V86" s="33">
        <v>36</v>
      </c>
      <c r="W86" s="33">
        <v>89</v>
      </c>
      <c r="X86" s="33">
        <v>69</v>
      </c>
      <c r="Y86" s="33">
        <v>65</v>
      </c>
      <c r="Z86" s="33">
        <v>120</v>
      </c>
      <c r="AA86" s="33">
        <v>169</v>
      </c>
      <c r="AB86" s="33"/>
      <c r="AC86" s="33"/>
      <c r="AD86" s="26">
        <f t="shared" si="4"/>
        <v>1640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8</v>
      </c>
      <c r="D87" s="32">
        <v>0</v>
      </c>
      <c r="E87" s="32">
        <v>1</v>
      </c>
      <c r="F87" s="32">
        <v>3</v>
      </c>
      <c r="G87" s="32">
        <v>10</v>
      </c>
      <c r="H87" s="32">
        <v>131</v>
      </c>
      <c r="I87" s="32">
        <v>1</v>
      </c>
      <c r="J87" s="32">
        <v>4</v>
      </c>
      <c r="K87" s="32">
        <v>26</v>
      </c>
      <c r="L87" s="32">
        <v>1</v>
      </c>
      <c r="M87" s="32">
        <v>12</v>
      </c>
      <c r="N87" s="32">
        <v>3</v>
      </c>
      <c r="O87" s="32">
        <v>18</v>
      </c>
      <c r="P87" s="32">
        <v>52</v>
      </c>
      <c r="Q87" s="32">
        <v>8</v>
      </c>
      <c r="R87" s="32">
        <v>7</v>
      </c>
      <c r="S87" s="32">
        <v>4</v>
      </c>
      <c r="T87" s="32">
        <v>56</v>
      </c>
      <c r="U87" s="32">
        <v>8</v>
      </c>
      <c r="V87" s="32">
        <v>29</v>
      </c>
      <c r="W87" s="32">
        <v>52</v>
      </c>
      <c r="X87" s="32">
        <v>44</v>
      </c>
      <c r="Y87" s="32">
        <v>92</v>
      </c>
      <c r="Z87" s="32">
        <v>96</v>
      </c>
      <c r="AA87" s="32">
        <v>94</v>
      </c>
      <c r="AB87" s="32"/>
      <c r="AC87" s="33"/>
      <c r="AD87" s="26">
        <f t="shared" si="4"/>
        <v>760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1</v>
      </c>
      <c r="D88" s="32">
        <v>19</v>
      </c>
      <c r="E88" s="32">
        <v>13</v>
      </c>
      <c r="F88" s="32">
        <v>1</v>
      </c>
      <c r="G88" s="32">
        <v>10</v>
      </c>
      <c r="H88" s="32">
        <v>1107</v>
      </c>
      <c r="I88" s="32">
        <v>11</v>
      </c>
      <c r="J88" s="32">
        <v>22</v>
      </c>
      <c r="K88" s="32">
        <v>17</v>
      </c>
      <c r="L88" s="32">
        <v>29</v>
      </c>
      <c r="M88" s="32">
        <v>3</v>
      </c>
      <c r="N88" s="32">
        <v>6</v>
      </c>
      <c r="O88" s="32">
        <v>287</v>
      </c>
      <c r="P88" s="32">
        <v>90</v>
      </c>
      <c r="Q88" s="32">
        <v>23</v>
      </c>
      <c r="R88" s="32">
        <v>127</v>
      </c>
      <c r="S88" s="32">
        <v>39</v>
      </c>
      <c r="T88" s="32">
        <v>19</v>
      </c>
      <c r="U88" s="33">
        <v>157</v>
      </c>
      <c r="V88" s="33">
        <v>32</v>
      </c>
      <c r="W88" s="33">
        <v>264</v>
      </c>
      <c r="X88" s="33">
        <v>172</v>
      </c>
      <c r="Y88" s="33">
        <v>106</v>
      </c>
      <c r="Z88" s="33">
        <v>160</v>
      </c>
      <c r="AA88" s="33">
        <v>199</v>
      </c>
      <c r="AB88" s="33"/>
      <c r="AC88" s="33"/>
      <c r="AD88" s="26">
        <f t="shared" si="4"/>
        <v>2914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4</v>
      </c>
      <c r="D89" s="32">
        <v>2</v>
      </c>
      <c r="E89" s="32">
        <v>0</v>
      </c>
      <c r="F89" s="32">
        <v>18</v>
      </c>
      <c r="G89" s="32">
        <v>6</v>
      </c>
      <c r="H89" s="32">
        <v>928</v>
      </c>
      <c r="I89" s="32">
        <v>17</v>
      </c>
      <c r="J89" s="32">
        <v>19</v>
      </c>
      <c r="K89" s="32">
        <v>11</v>
      </c>
      <c r="L89" s="32">
        <v>11</v>
      </c>
      <c r="M89" s="32">
        <v>17</v>
      </c>
      <c r="N89" s="32">
        <v>26</v>
      </c>
      <c r="O89" s="32">
        <v>278</v>
      </c>
      <c r="P89" s="32">
        <v>99</v>
      </c>
      <c r="Q89" s="32">
        <v>5</v>
      </c>
      <c r="R89" s="32">
        <v>33</v>
      </c>
      <c r="S89" s="32">
        <v>11</v>
      </c>
      <c r="T89" s="32">
        <v>154</v>
      </c>
      <c r="U89" s="33">
        <v>18</v>
      </c>
      <c r="V89" s="33">
        <v>15</v>
      </c>
      <c r="W89" s="33">
        <v>93</v>
      </c>
      <c r="X89" s="33">
        <v>38</v>
      </c>
      <c r="Y89" s="33">
        <v>93</v>
      </c>
      <c r="Z89" s="33">
        <v>97</v>
      </c>
      <c r="AA89" s="33">
        <v>182</v>
      </c>
      <c r="AB89" s="33"/>
      <c r="AC89" s="33"/>
      <c r="AD89" s="26">
        <f t="shared" si="4"/>
        <v>2175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4</v>
      </c>
      <c r="D90" s="32">
        <v>6</v>
      </c>
      <c r="E90" s="32">
        <v>16</v>
      </c>
      <c r="F90" s="32">
        <v>0</v>
      </c>
      <c r="G90" s="32">
        <v>0</v>
      </c>
      <c r="H90" s="32">
        <v>644</v>
      </c>
      <c r="I90" s="32">
        <v>4</v>
      </c>
      <c r="J90" s="32">
        <v>0</v>
      </c>
      <c r="K90" s="32">
        <v>10</v>
      </c>
      <c r="L90" s="32">
        <v>4</v>
      </c>
      <c r="M90" s="32">
        <v>13</v>
      </c>
      <c r="N90" s="32">
        <v>23</v>
      </c>
      <c r="O90" s="32">
        <v>115</v>
      </c>
      <c r="P90" s="32">
        <v>57</v>
      </c>
      <c r="Q90" s="32">
        <v>2</v>
      </c>
      <c r="R90" s="32">
        <v>28</v>
      </c>
      <c r="S90" s="32">
        <v>23</v>
      </c>
      <c r="T90" s="32">
        <v>36</v>
      </c>
      <c r="U90" s="33">
        <v>4</v>
      </c>
      <c r="V90" s="33">
        <v>8</v>
      </c>
      <c r="W90" s="33">
        <v>84</v>
      </c>
      <c r="X90" s="33">
        <v>76</v>
      </c>
      <c r="Y90" s="33">
        <v>55</v>
      </c>
      <c r="Z90" s="33">
        <v>104</v>
      </c>
      <c r="AA90" s="33">
        <v>38</v>
      </c>
      <c r="AB90" s="33"/>
      <c r="AC90" s="33"/>
      <c r="AD90" s="26">
        <f t="shared" si="4"/>
        <v>1354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12</v>
      </c>
      <c r="D91" s="32">
        <v>6</v>
      </c>
      <c r="E91" s="32">
        <v>3</v>
      </c>
      <c r="F91" s="32">
        <v>4</v>
      </c>
      <c r="G91" s="32">
        <v>2</v>
      </c>
      <c r="H91" s="32">
        <v>2106</v>
      </c>
      <c r="I91" s="32">
        <v>12</v>
      </c>
      <c r="J91" s="32">
        <v>19</v>
      </c>
      <c r="K91" s="32">
        <v>35</v>
      </c>
      <c r="L91" s="32">
        <v>28</v>
      </c>
      <c r="M91" s="32">
        <v>19</v>
      </c>
      <c r="N91" s="32">
        <v>45</v>
      </c>
      <c r="O91" s="32">
        <v>396</v>
      </c>
      <c r="P91" s="32">
        <v>247</v>
      </c>
      <c r="Q91" s="32">
        <v>13</v>
      </c>
      <c r="R91" s="32">
        <v>71</v>
      </c>
      <c r="S91" s="32">
        <v>42</v>
      </c>
      <c r="T91" s="32">
        <v>307</v>
      </c>
      <c r="U91" s="33">
        <v>83</v>
      </c>
      <c r="V91" s="33">
        <v>136</v>
      </c>
      <c r="W91" s="33">
        <v>27</v>
      </c>
      <c r="X91" s="33">
        <v>49</v>
      </c>
      <c r="Y91" s="33">
        <v>148</v>
      </c>
      <c r="Z91" s="33">
        <v>264</v>
      </c>
      <c r="AA91" s="33">
        <v>439</v>
      </c>
      <c r="AB91" s="33"/>
      <c r="AC91" s="33"/>
      <c r="AD91" s="26">
        <f t="shared" si="4"/>
        <v>4513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12</v>
      </c>
      <c r="D92" s="32">
        <v>17</v>
      </c>
      <c r="E92" s="32">
        <v>1</v>
      </c>
      <c r="F92" s="32">
        <v>2</v>
      </c>
      <c r="G92" s="32">
        <v>2</v>
      </c>
      <c r="H92" s="32">
        <v>1305</v>
      </c>
      <c r="I92" s="32">
        <v>4</v>
      </c>
      <c r="J92" s="32">
        <v>42</v>
      </c>
      <c r="K92" s="32">
        <v>28</v>
      </c>
      <c r="L92" s="32">
        <v>5</v>
      </c>
      <c r="M92" s="32">
        <v>14</v>
      </c>
      <c r="N92" s="32">
        <v>6</v>
      </c>
      <c r="O92" s="32">
        <v>194</v>
      </c>
      <c r="P92" s="32">
        <v>119</v>
      </c>
      <c r="Q92" s="32">
        <v>19</v>
      </c>
      <c r="R92" s="32">
        <v>64</v>
      </c>
      <c r="S92" s="32">
        <v>38</v>
      </c>
      <c r="T92" s="32">
        <v>165</v>
      </c>
      <c r="U92" s="33">
        <v>35</v>
      </c>
      <c r="V92" s="33">
        <v>77</v>
      </c>
      <c r="W92" s="33">
        <v>53</v>
      </c>
      <c r="X92" s="33">
        <v>26</v>
      </c>
      <c r="Y92" s="33">
        <v>90</v>
      </c>
      <c r="Z92" s="33">
        <v>128</v>
      </c>
      <c r="AA92" s="33">
        <v>310</v>
      </c>
      <c r="AB92" s="33"/>
      <c r="AC92" s="33"/>
      <c r="AD92" s="26">
        <f t="shared" si="4"/>
        <v>2756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3</v>
      </c>
      <c r="H93" s="32">
        <v>1812</v>
      </c>
      <c r="I93" s="32">
        <v>63</v>
      </c>
      <c r="J93" s="32">
        <v>24</v>
      </c>
      <c r="K93" s="32">
        <v>34</v>
      </c>
      <c r="L93" s="32">
        <v>78</v>
      </c>
      <c r="M93" s="32">
        <v>16</v>
      </c>
      <c r="N93" s="32">
        <v>37</v>
      </c>
      <c r="O93" s="32">
        <v>434</v>
      </c>
      <c r="P93" s="32">
        <v>131</v>
      </c>
      <c r="Q93" s="32">
        <v>72</v>
      </c>
      <c r="R93" s="32">
        <v>87</v>
      </c>
      <c r="S93" s="32">
        <v>85</v>
      </c>
      <c r="T93" s="32">
        <v>124</v>
      </c>
      <c r="U93" s="33">
        <v>98</v>
      </c>
      <c r="V93" s="33">
        <v>92</v>
      </c>
      <c r="W93" s="33">
        <v>159</v>
      </c>
      <c r="X93" s="33">
        <v>87</v>
      </c>
      <c r="Y93" s="33">
        <v>29</v>
      </c>
      <c r="Z93" s="33">
        <v>206</v>
      </c>
      <c r="AA93" s="33">
        <v>340</v>
      </c>
      <c r="AB93" s="33"/>
      <c r="AC93" s="33"/>
      <c r="AD93" s="26">
        <f t="shared" si="4"/>
        <v>4023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11</v>
      </c>
      <c r="D94" s="32">
        <v>4</v>
      </c>
      <c r="E94" s="32">
        <v>18</v>
      </c>
      <c r="F94" s="32">
        <v>16</v>
      </c>
      <c r="G94" s="32">
        <v>41</v>
      </c>
      <c r="H94" s="32">
        <v>1313</v>
      </c>
      <c r="I94" s="32">
        <v>31</v>
      </c>
      <c r="J94" s="32">
        <v>22</v>
      </c>
      <c r="K94" s="32">
        <v>3</v>
      </c>
      <c r="L94" s="32">
        <v>35</v>
      </c>
      <c r="M94" s="32">
        <v>14</v>
      </c>
      <c r="N94" s="32">
        <v>4</v>
      </c>
      <c r="O94" s="32">
        <v>246</v>
      </c>
      <c r="P94" s="32">
        <v>195</v>
      </c>
      <c r="Q94" s="32">
        <v>118</v>
      </c>
      <c r="R94" s="32">
        <v>89</v>
      </c>
      <c r="S94" s="32">
        <v>118</v>
      </c>
      <c r="T94" s="32">
        <v>153</v>
      </c>
      <c r="U94" s="33">
        <v>96</v>
      </c>
      <c r="V94" s="33">
        <v>156</v>
      </c>
      <c r="W94" s="33">
        <v>335</v>
      </c>
      <c r="X94" s="33">
        <v>156</v>
      </c>
      <c r="Y94" s="33">
        <v>272</v>
      </c>
      <c r="Z94" s="33">
        <v>27</v>
      </c>
      <c r="AA94" s="33">
        <v>133</v>
      </c>
      <c r="AB94" s="33"/>
      <c r="AC94" s="33"/>
      <c r="AD94" s="26">
        <f t="shared" si="4"/>
        <v>3606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2</v>
      </c>
      <c r="D95" s="32">
        <v>4</v>
      </c>
      <c r="E95" s="32">
        <v>2</v>
      </c>
      <c r="F95" s="32">
        <v>5</v>
      </c>
      <c r="G95" s="32">
        <v>7</v>
      </c>
      <c r="H95" s="32">
        <v>2133</v>
      </c>
      <c r="I95" s="32">
        <v>29</v>
      </c>
      <c r="J95" s="32">
        <v>37</v>
      </c>
      <c r="K95" s="32">
        <v>46</v>
      </c>
      <c r="L95" s="32">
        <v>57</v>
      </c>
      <c r="M95" s="32">
        <v>27</v>
      </c>
      <c r="N95" s="32">
        <v>10</v>
      </c>
      <c r="O95" s="32">
        <v>360</v>
      </c>
      <c r="P95" s="32">
        <v>97</v>
      </c>
      <c r="Q95" s="32">
        <v>43</v>
      </c>
      <c r="R95" s="32">
        <v>121</v>
      </c>
      <c r="S95" s="32">
        <v>119</v>
      </c>
      <c r="T95" s="32">
        <v>167</v>
      </c>
      <c r="U95" s="33">
        <v>151</v>
      </c>
      <c r="V95" s="33">
        <v>38</v>
      </c>
      <c r="W95" s="33">
        <v>439</v>
      </c>
      <c r="X95" s="33">
        <v>366</v>
      </c>
      <c r="Y95" s="33">
        <v>356</v>
      </c>
      <c r="Z95" s="33">
        <v>192</v>
      </c>
      <c r="AA95" s="33">
        <v>17</v>
      </c>
      <c r="AB95" s="33"/>
      <c r="AC95" s="33"/>
      <c r="AD95" s="26">
        <f t="shared" si="4"/>
        <v>4825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602</v>
      </c>
      <c r="D98" s="27">
        <f t="shared" ref="D98:AC98" si="5">SUM(D71:D97)</f>
        <v>376</v>
      </c>
      <c r="E98" s="27">
        <f t="shared" si="5"/>
        <v>348</v>
      </c>
      <c r="F98" s="27">
        <f t="shared" si="5"/>
        <v>203</v>
      </c>
      <c r="G98" s="27">
        <f t="shared" si="5"/>
        <v>562</v>
      </c>
      <c r="H98" s="27">
        <f t="shared" si="5"/>
        <v>14118</v>
      </c>
      <c r="I98" s="27">
        <f t="shared" si="5"/>
        <v>359</v>
      </c>
      <c r="J98" s="27">
        <f t="shared" si="5"/>
        <v>350</v>
      </c>
      <c r="K98" s="27">
        <f t="shared" si="5"/>
        <v>642</v>
      </c>
      <c r="L98" s="27">
        <f t="shared" si="5"/>
        <v>604</v>
      </c>
      <c r="M98" s="27">
        <f t="shared" si="5"/>
        <v>373</v>
      </c>
      <c r="N98" s="27">
        <f t="shared" si="5"/>
        <v>581</v>
      </c>
      <c r="O98" s="27">
        <f t="shared" si="5"/>
        <v>2902</v>
      </c>
      <c r="P98" s="27">
        <f t="shared" si="5"/>
        <v>1525</v>
      </c>
      <c r="Q98" s="27">
        <f t="shared" si="5"/>
        <v>474</v>
      </c>
      <c r="R98" s="27">
        <f t="shared" si="5"/>
        <v>1505</v>
      </c>
      <c r="S98" s="27">
        <f t="shared" si="5"/>
        <v>734</v>
      </c>
      <c r="T98" s="27">
        <f t="shared" si="5"/>
        <v>2805</v>
      </c>
      <c r="U98" s="27">
        <f t="shared" si="5"/>
        <v>1962</v>
      </c>
      <c r="V98" s="27">
        <f t="shared" si="5"/>
        <v>1521</v>
      </c>
      <c r="W98" s="27">
        <f t="shared" si="5"/>
        <v>4409</v>
      </c>
      <c r="X98" s="27">
        <f t="shared" si="5"/>
        <v>2577</v>
      </c>
      <c r="Y98" s="27">
        <f t="shared" si="5"/>
        <v>3622</v>
      </c>
      <c r="Z98" s="27">
        <f t="shared" si="5"/>
        <v>3256</v>
      </c>
      <c r="AA98" s="27">
        <f t="shared" si="5"/>
        <v>4154</v>
      </c>
      <c r="AB98" s="27">
        <f t="shared" si="5"/>
        <v>0</v>
      </c>
      <c r="AC98" s="27">
        <f t="shared" si="5"/>
        <v>0</v>
      </c>
      <c r="AD98" s="27">
        <f>SUM(AD71:AD96)</f>
        <v>50564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agosto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139</v>
      </c>
      <c r="D104" s="24">
        <f t="shared" ref="D104:AB114" si="6">+D7+D39+D71</f>
        <v>122</v>
      </c>
      <c r="E104" s="24">
        <f t="shared" si="6"/>
        <v>439</v>
      </c>
      <c r="F104" s="24">
        <f t="shared" si="6"/>
        <v>691</v>
      </c>
      <c r="G104" s="24">
        <f t="shared" si="6"/>
        <v>599</v>
      </c>
      <c r="H104" s="24">
        <f t="shared" si="6"/>
        <v>6178</v>
      </c>
      <c r="I104" s="24">
        <f t="shared" si="6"/>
        <v>464</v>
      </c>
      <c r="J104" s="24">
        <f t="shared" si="6"/>
        <v>743</v>
      </c>
      <c r="K104" s="24">
        <f t="shared" si="6"/>
        <v>658</v>
      </c>
      <c r="L104" s="24">
        <f t="shared" si="6"/>
        <v>598</v>
      </c>
      <c r="M104" s="24">
        <f t="shared" si="6"/>
        <v>458</v>
      </c>
      <c r="N104" s="24">
        <f t="shared" si="6"/>
        <v>602</v>
      </c>
      <c r="O104" s="24">
        <f t="shared" si="6"/>
        <v>438</v>
      </c>
      <c r="P104" s="24">
        <f t="shared" si="6"/>
        <v>197</v>
      </c>
      <c r="Q104" s="24">
        <f t="shared" si="6"/>
        <v>69</v>
      </c>
      <c r="R104" s="24">
        <f t="shared" si="6"/>
        <v>238</v>
      </c>
      <c r="S104" s="24">
        <f t="shared" si="6"/>
        <v>310</v>
      </c>
      <c r="T104" s="24">
        <f t="shared" si="6"/>
        <v>222</v>
      </c>
      <c r="U104" s="24">
        <f t="shared" si="6"/>
        <v>87</v>
      </c>
      <c r="V104" s="24">
        <f t="shared" si="6"/>
        <v>151</v>
      </c>
      <c r="W104" s="24">
        <f t="shared" si="6"/>
        <v>124</v>
      </c>
      <c r="X104" s="24">
        <f t="shared" si="6"/>
        <v>65</v>
      </c>
      <c r="Y104" s="24">
        <f t="shared" si="6"/>
        <v>73</v>
      </c>
      <c r="Z104" s="24">
        <f t="shared" si="6"/>
        <v>95</v>
      </c>
      <c r="AA104" s="24">
        <f t="shared" si="6"/>
        <v>203</v>
      </c>
      <c r="AB104" s="25">
        <f t="shared" si="6"/>
        <v>0</v>
      </c>
      <c r="AC104" s="25">
        <v>0</v>
      </c>
      <c r="AD104" s="26">
        <f>SUM(C104:AC104)</f>
        <v>13963</v>
      </c>
    </row>
    <row r="105" spans="2:59" x14ac:dyDescent="0.3">
      <c r="B105" s="21" t="s">
        <v>50</v>
      </c>
      <c r="C105" s="24">
        <f t="shared" ref="C105:C130" si="7">+C8+C40+C72</f>
        <v>292</v>
      </c>
      <c r="D105" s="24">
        <f t="shared" si="6"/>
        <v>83</v>
      </c>
      <c r="E105" s="24">
        <f t="shared" si="6"/>
        <v>123</v>
      </c>
      <c r="F105" s="24">
        <f t="shared" si="6"/>
        <v>125</v>
      </c>
      <c r="G105" s="24">
        <f t="shared" si="6"/>
        <v>171</v>
      </c>
      <c r="H105" s="24">
        <f t="shared" si="6"/>
        <v>3243</v>
      </c>
      <c r="I105" s="24">
        <f t="shared" si="6"/>
        <v>571</v>
      </c>
      <c r="J105" s="24">
        <f t="shared" si="6"/>
        <v>843</v>
      </c>
      <c r="K105" s="24">
        <f t="shared" si="6"/>
        <v>823</v>
      </c>
      <c r="L105" s="24">
        <f t="shared" si="6"/>
        <v>522</v>
      </c>
      <c r="M105" s="24">
        <f t="shared" si="6"/>
        <v>343</v>
      </c>
      <c r="N105" s="24">
        <f t="shared" si="6"/>
        <v>555</v>
      </c>
      <c r="O105" s="24">
        <f t="shared" si="6"/>
        <v>557</v>
      </c>
      <c r="P105" s="24">
        <f t="shared" si="6"/>
        <v>333</v>
      </c>
      <c r="Q105" s="24">
        <f t="shared" si="6"/>
        <v>170</v>
      </c>
      <c r="R105" s="24">
        <f t="shared" si="6"/>
        <v>340</v>
      </c>
      <c r="S105" s="24">
        <f t="shared" si="6"/>
        <v>248</v>
      </c>
      <c r="T105" s="24">
        <f t="shared" si="6"/>
        <v>225</v>
      </c>
      <c r="U105" s="24">
        <f t="shared" si="6"/>
        <v>168</v>
      </c>
      <c r="V105" s="24">
        <f t="shared" si="6"/>
        <v>183</v>
      </c>
      <c r="W105" s="24">
        <f t="shared" si="6"/>
        <v>223</v>
      </c>
      <c r="X105" s="24">
        <f t="shared" si="6"/>
        <v>81</v>
      </c>
      <c r="Y105" s="24">
        <f t="shared" si="6"/>
        <v>114</v>
      </c>
      <c r="Z105" s="24">
        <f t="shared" si="6"/>
        <v>84</v>
      </c>
      <c r="AA105" s="24">
        <f t="shared" si="6"/>
        <v>190</v>
      </c>
      <c r="AB105" s="25">
        <f t="shared" si="6"/>
        <v>0</v>
      </c>
      <c r="AC105" s="25">
        <v>0</v>
      </c>
      <c r="AD105" s="26">
        <f t="shared" ref="AD105:AD130" si="8">SUM(C105:AC105)</f>
        <v>10610</v>
      </c>
    </row>
    <row r="106" spans="2:59" x14ac:dyDescent="0.3">
      <c r="B106" s="21" t="s">
        <v>61</v>
      </c>
      <c r="C106" s="24">
        <f t="shared" si="7"/>
        <v>648</v>
      </c>
      <c r="D106" s="24">
        <f t="shared" si="6"/>
        <v>76</v>
      </c>
      <c r="E106" s="24">
        <f t="shared" si="6"/>
        <v>103</v>
      </c>
      <c r="F106" s="24">
        <f t="shared" si="6"/>
        <v>117</v>
      </c>
      <c r="G106" s="24">
        <f t="shared" si="6"/>
        <v>199</v>
      </c>
      <c r="H106" s="24">
        <f t="shared" si="6"/>
        <v>3275</v>
      </c>
      <c r="I106" s="24">
        <f t="shared" si="6"/>
        <v>446</v>
      </c>
      <c r="J106" s="24">
        <f t="shared" si="6"/>
        <v>593</v>
      </c>
      <c r="K106" s="24">
        <f t="shared" si="6"/>
        <v>391</v>
      </c>
      <c r="L106" s="24">
        <f t="shared" si="6"/>
        <v>522</v>
      </c>
      <c r="M106" s="24">
        <f t="shared" si="6"/>
        <v>256</v>
      </c>
      <c r="N106" s="24">
        <f t="shared" si="6"/>
        <v>458</v>
      </c>
      <c r="O106" s="24">
        <f t="shared" si="6"/>
        <v>468</v>
      </c>
      <c r="P106" s="24">
        <f t="shared" si="6"/>
        <v>114</v>
      </c>
      <c r="Q106" s="24">
        <f t="shared" si="6"/>
        <v>112</v>
      </c>
      <c r="R106" s="24">
        <f t="shared" si="6"/>
        <v>187</v>
      </c>
      <c r="S106" s="24">
        <f t="shared" si="6"/>
        <v>161</v>
      </c>
      <c r="T106" s="24">
        <f t="shared" si="6"/>
        <v>151</v>
      </c>
      <c r="U106" s="24">
        <f t="shared" si="6"/>
        <v>101</v>
      </c>
      <c r="V106" s="24">
        <f t="shared" si="6"/>
        <v>128</v>
      </c>
      <c r="W106" s="24">
        <f t="shared" si="6"/>
        <v>201</v>
      </c>
      <c r="X106" s="24">
        <f t="shared" si="6"/>
        <v>55</v>
      </c>
      <c r="Y106" s="24">
        <f t="shared" si="6"/>
        <v>32</v>
      </c>
      <c r="Z106" s="24">
        <f t="shared" si="6"/>
        <v>54</v>
      </c>
      <c r="AA106" s="24">
        <f t="shared" si="6"/>
        <v>245</v>
      </c>
      <c r="AB106" s="25">
        <f t="shared" si="6"/>
        <v>0</v>
      </c>
      <c r="AC106" s="25">
        <v>0</v>
      </c>
      <c r="AD106" s="26">
        <f t="shared" si="8"/>
        <v>9093</v>
      </c>
    </row>
    <row r="107" spans="2:59" x14ac:dyDescent="0.3">
      <c r="B107" s="21" t="s">
        <v>7</v>
      </c>
      <c r="C107" s="24">
        <f t="shared" si="7"/>
        <v>911</v>
      </c>
      <c r="D107" s="24">
        <f t="shared" si="6"/>
        <v>94</v>
      </c>
      <c r="E107" s="24">
        <f t="shared" si="6"/>
        <v>114</v>
      </c>
      <c r="F107" s="24">
        <f t="shared" si="6"/>
        <v>63</v>
      </c>
      <c r="G107" s="24">
        <f t="shared" si="6"/>
        <v>29</v>
      </c>
      <c r="H107" s="24">
        <f t="shared" si="6"/>
        <v>1565</v>
      </c>
      <c r="I107" s="24">
        <f t="shared" si="6"/>
        <v>254</v>
      </c>
      <c r="J107" s="24">
        <f t="shared" si="6"/>
        <v>454</v>
      </c>
      <c r="K107" s="24">
        <f t="shared" si="6"/>
        <v>349</v>
      </c>
      <c r="L107" s="24">
        <f t="shared" si="6"/>
        <v>413</v>
      </c>
      <c r="M107" s="24">
        <f t="shared" si="6"/>
        <v>208</v>
      </c>
      <c r="N107" s="24">
        <f t="shared" si="6"/>
        <v>310</v>
      </c>
      <c r="O107" s="24">
        <f t="shared" si="6"/>
        <v>296</v>
      </c>
      <c r="P107" s="24">
        <f t="shared" si="6"/>
        <v>136</v>
      </c>
      <c r="Q107" s="24">
        <f t="shared" si="6"/>
        <v>121</v>
      </c>
      <c r="R107" s="24">
        <f t="shared" si="6"/>
        <v>142</v>
      </c>
      <c r="S107" s="24">
        <f t="shared" si="6"/>
        <v>203</v>
      </c>
      <c r="T107" s="24">
        <f t="shared" si="6"/>
        <v>161</v>
      </c>
      <c r="U107" s="24">
        <f t="shared" si="6"/>
        <v>137</v>
      </c>
      <c r="V107" s="24">
        <f t="shared" si="6"/>
        <v>135</v>
      </c>
      <c r="W107" s="24">
        <f t="shared" si="6"/>
        <v>186</v>
      </c>
      <c r="X107" s="24">
        <f t="shared" si="6"/>
        <v>45</v>
      </c>
      <c r="Y107" s="24">
        <f t="shared" si="6"/>
        <v>43</v>
      </c>
      <c r="Z107" s="24">
        <f t="shared" si="6"/>
        <v>40</v>
      </c>
      <c r="AA107" s="24">
        <f t="shared" si="6"/>
        <v>72</v>
      </c>
      <c r="AB107" s="25">
        <f t="shared" si="6"/>
        <v>0</v>
      </c>
      <c r="AC107" s="25">
        <v>0</v>
      </c>
      <c r="AD107" s="26">
        <f t="shared" si="8"/>
        <v>6481</v>
      </c>
    </row>
    <row r="108" spans="2:59" x14ac:dyDescent="0.3">
      <c r="B108" s="21" t="s">
        <v>8</v>
      </c>
      <c r="C108" s="24">
        <f t="shared" si="7"/>
        <v>1153</v>
      </c>
      <c r="D108" s="24">
        <f t="shared" si="6"/>
        <v>189</v>
      </c>
      <c r="E108" s="24">
        <f t="shared" si="6"/>
        <v>327</v>
      </c>
      <c r="F108" s="24">
        <f t="shared" si="6"/>
        <v>38</v>
      </c>
      <c r="G108" s="24">
        <f t="shared" si="6"/>
        <v>156</v>
      </c>
      <c r="H108" s="24">
        <f t="shared" si="6"/>
        <v>2737</v>
      </c>
      <c r="I108" s="24">
        <f t="shared" si="6"/>
        <v>484</v>
      </c>
      <c r="J108" s="24">
        <f t="shared" si="6"/>
        <v>832</v>
      </c>
      <c r="K108" s="24">
        <f t="shared" si="6"/>
        <v>676</v>
      </c>
      <c r="L108" s="24">
        <f t="shared" si="6"/>
        <v>682</v>
      </c>
      <c r="M108" s="24">
        <f t="shared" si="6"/>
        <v>446</v>
      </c>
      <c r="N108" s="24">
        <f t="shared" si="6"/>
        <v>784</v>
      </c>
      <c r="O108" s="24">
        <f t="shared" si="6"/>
        <v>313</v>
      </c>
      <c r="P108" s="24">
        <f t="shared" si="6"/>
        <v>263</v>
      </c>
      <c r="Q108" s="24">
        <f t="shared" si="6"/>
        <v>88</v>
      </c>
      <c r="R108" s="24">
        <f t="shared" si="6"/>
        <v>424</v>
      </c>
      <c r="S108" s="24">
        <f t="shared" si="6"/>
        <v>264</v>
      </c>
      <c r="T108" s="24">
        <f t="shared" si="6"/>
        <v>348</v>
      </c>
      <c r="U108" s="24">
        <f t="shared" si="6"/>
        <v>186</v>
      </c>
      <c r="V108" s="24">
        <f t="shared" si="6"/>
        <v>85</v>
      </c>
      <c r="W108" s="24">
        <f t="shared" si="6"/>
        <v>170</v>
      </c>
      <c r="X108" s="24">
        <f t="shared" si="6"/>
        <v>85</v>
      </c>
      <c r="Y108" s="24">
        <f t="shared" si="6"/>
        <v>168</v>
      </c>
      <c r="Z108" s="24">
        <f t="shared" si="6"/>
        <v>168</v>
      </c>
      <c r="AA108" s="24">
        <f t="shared" si="6"/>
        <v>290</v>
      </c>
      <c r="AB108" s="25">
        <f t="shared" si="6"/>
        <v>0</v>
      </c>
      <c r="AC108" s="25">
        <v>0</v>
      </c>
      <c r="AD108" s="26">
        <f t="shared" si="8"/>
        <v>11356</v>
      </c>
    </row>
    <row r="109" spans="2:59" x14ac:dyDescent="0.3">
      <c r="B109" s="21" t="s">
        <v>62</v>
      </c>
      <c r="C109" s="24">
        <f t="shared" si="7"/>
        <v>8390</v>
      </c>
      <c r="D109" s="24">
        <f t="shared" si="6"/>
        <v>3180</v>
      </c>
      <c r="E109" s="24">
        <f t="shared" si="6"/>
        <v>3679</v>
      </c>
      <c r="F109" s="24">
        <f t="shared" si="6"/>
        <v>1762</v>
      </c>
      <c r="G109" s="24">
        <f t="shared" si="6"/>
        <v>2897</v>
      </c>
      <c r="H109" s="24">
        <f t="shared" si="6"/>
        <v>13587</v>
      </c>
      <c r="I109" s="24">
        <f t="shared" si="6"/>
        <v>613</v>
      </c>
      <c r="J109" s="24">
        <f t="shared" si="6"/>
        <v>1477</v>
      </c>
      <c r="K109" s="24">
        <f t="shared" si="6"/>
        <v>2764</v>
      </c>
      <c r="L109" s="24">
        <f t="shared" si="6"/>
        <v>2241</v>
      </c>
      <c r="M109" s="24">
        <f t="shared" si="6"/>
        <v>1897</v>
      </c>
      <c r="N109" s="24">
        <f t="shared" si="6"/>
        <v>1597</v>
      </c>
      <c r="O109" s="24">
        <f t="shared" si="6"/>
        <v>1997</v>
      </c>
      <c r="P109" s="24">
        <f t="shared" si="6"/>
        <v>3281</v>
      </c>
      <c r="Q109" s="24">
        <f t="shared" si="6"/>
        <v>3279</v>
      </c>
      <c r="R109" s="24">
        <f t="shared" si="6"/>
        <v>16359</v>
      </c>
      <c r="S109" s="24">
        <f t="shared" si="6"/>
        <v>6285</v>
      </c>
      <c r="T109" s="24">
        <f t="shared" si="6"/>
        <v>28900</v>
      </c>
      <c r="U109" s="24">
        <f t="shared" si="6"/>
        <v>21581</v>
      </c>
      <c r="V109" s="24">
        <f t="shared" si="6"/>
        <v>12017</v>
      </c>
      <c r="W109" s="24">
        <f t="shared" si="6"/>
        <v>31623</v>
      </c>
      <c r="X109" s="24">
        <f t="shared" si="6"/>
        <v>18221</v>
      </c>
      <c r="Y109" s="24">
        <f t="shared" si="6"/>
        <v>26991</v>
      </c>
      <c r="Z109" s="24">
        <f t="shared" si="6"/>
        <v>23418</v>
      </c>
      <c r="AA109" s="24">
        <f t="shared" si="6"/>
        <v>28951</v>
      </c>
      <c r="AB109" s="25">
        <f t="shared" si="6"/>
        <v>0</v>
      </c>
      <c r="AC109" s="25">
        <v>0</v>
      </c>
      <c r="AD109" s="26">
        <f t="shared" si="8"/>
        <v>266987</v>
      </c>
    </row>
    <row r="110" spans="2:59" x14ac:dyDescent="0.3">
      <c r="B110" s="21" t="s">
        <v>10</v>
      </c>
      <c r="C110" s="24">
        <f t="shared" si="7"/>
        <v>608</v>
      </c>
      <c r="D110" s="24">
        <f t="shared" si="6"/>
        <v>561</v>
      </c>
      <c r="E110" s="24">
        <f t="shared" si="6"/>
        <v>389</v>
      </c>
      <c r="F110" s="24">
        <f t="shared" si="6"/>
        <v>288</v>
      </c>
      <c r="G110" s="24">
        <f t="shared" si="6"/>
        <v>460</v>
      </c>
      <c r="H110" s="24">
        <f t="shared" si="6"/>
        <v>796</v>
      </c>
      <c r="I110" s="24">
        <f t="shared" si="6"/>
        <v>70</v>
      </c>
      <c r="J110" s="24">
        <f t="shared" si="6"/>
        <v>179</v>
      </c>
      <c r="K110" s="24">
        <f t="shared" si="6"/>
        <v>295</v>
      </c>
      <c r="L110" s="24">
        <f t="shared" si="6"/>
        <v>455</v>
      </c>
      <c r="M110" s="24">
        <f t="shared" si="6"/>
        <v>292</v>
      </c>
      <c r="N110" s="24">
        <f t="shared" si="6"/>
        <v>334</v>
      </c>
      <c r="O110" s="24">
        <f t="shared" si="6"/>
        <v>58</v>
      </c>
      <c r="P110" s="24">
        <f t="shared" si="6"/>
        <v>63</v>
      </c>
      <c r="Q110" s="24">
        <f t="shared" si="6"/>
        <v>54</v>
      </c>
      <c r="R110" s="24">
        <f t="shared" si="6"/>
        <v>275</v>
      </c>
      <c r="S110" s="24">
        <f t="shared" si="6"/>
        <v>92</v>
      </c>
      <c r="T110" s="24">
        <f t="shared" si="6"/>
        <v>306</v>
      </c>
      <c r="U110" s="24">
        <f t="shared" si="6"/>
        <v>243</v>
      </c>
      <c r="V110" s="24">
        <f t="shared" si="6"/>
        <v>150</v>
      </c>
      <c r="W110" s="24">
        <f t="shared" si="6"/>
        <v>313</v>
      </c>
      <c r="X110" s="24">
        <f t="shared" si="6"/>
        <v>137</v>
      </c>
      <c r="Y110" s="24">
        <f t="shared" si="6"/>
        <v>282</v>
      </c>
      <c r="Z110" s="24">
        <f t="shared" si="6"/>
        <v>151</v>
      </c>
      <c r="AA110" s="24">
        <f t="shared" si="6"/>
        <v>240</v>
      </c>
      <c r="AB110" s="25">
        <f t="shared" si="6"/>
        <v>0</v>
      </c>
      <c r="AC110" s="25">
        <v>0</v>
      </c>
      <c r="AD110" s="26">
        <f t="shared" si="8"/>
        <v>7091</v>
      </c>
    </row>
    <row r="111" spans="2:59" x14ac:dyDescent="0.3">
      <c r="B111" s="21" t="s">
        <v>11</v>
      </c>
      <c r="C111" s="24">
        <f t="shared" si="7"/>
        <v>866</v>
      </c>
      <c r="D111" s="24">
        <f t="shared" si="6"/>
        <v>644</v>
      </c>
      <c r="E111" s="24">
        <f t="shared" si="6"/>
        <v>551</v>
      </c>
      <c r="F111" s="24">
        <f t="shared" si="6"/>
        <v>477</v>
      </c>
      <c r="G111" s="24">
        <f t="shared" si="6"/>
        <v>859</v>
      </c>
      <c r="H111" s="24">
        <f t="shared" si="6"/>
        <v>1821</v>
      </c>
      <c r="I111" s="24">
        <f t="shared" si="6"/>
        <v>223</v>
      </c>
      <c r="J111" s="24">
        <f t="shared" si="6"/>
        <v>68</v>
      </c>
      <c r="K111" s="24">
        <f t="shared" si="6"/>
        <v>265</v>
      </c>
      <c r="L111" s="24">
        <f t="shared" si="6"/>
        <v>512</v>
      </c>
      <c r="M111" s="24">
        <f t="shared" si="6"/>
        <v>212</v>
      </c>
      <c r="N111" s="24">
        <f t="shared" si="6"/>
        <v>439</v>
      </c>
      <c r="O111" s="24">
        <f t="shared" si="6"/>
        <v>221</v>
      </c>
      <c r="P111" s="24">
        <f t="shared" si="6"/>
        <v>218</v>
      </c>
      <c r="Q111" s="24">
        <f t="shared" si="6"/>
        <v>225</v>
      </c>
      <c r="R111" s="24">
        <f t="shared" si="6"/>
        <v>508</v>
      </c>
      <c r="S111" s="24">
        <f t="shared" si="6"/>
        <v>230</v>
      </c>
      <c r="T111" s="24">
        <f t="shared" si="6"/>
        <v>439</v>
      </c>
      <c r="U111" s="24">
        <f t="shared" si="6"/>
        <v>365</v>
      </c>
      <c r="V111" s="24">
        <f t="shared" si="6"/>
        <v>240</v>
      </c>
      <c r="W111" s="24">
        <f t="shared" si="6"/>
        <v>431</v>
      </c>
      <c r="X111" s="24">
        <f t="shared" si="6"/>
        <v>341</v>
      </c>
      <c r="Y111" s="24">
        <f t="shared" si="6"/>
        <v>561</v>
      </c>
      <c r="Z111" s="24">
        <f t="shared" si="6"/>
        <v>464</v>
      </c>
      <c r="AA111" s="24">
        <f t="shared" si="6"/>
        <v>633</v>
      </c>
      <c r="AB111" s="25">
        <f t="shared" si="6"/>
        <v>0</v>
      </c>
      <c r="AC111" s="25">
        <v>0</v>
      </c>
      <c r="AD111" s="26">
        <f t="shared" si="8"/>
        <v>11813</v>
      </c>
    </row>
    <row r="112" spans="2:59" x14ac:dyDescent="0.3">
      <c r="B112" s="21" t="s">
        <v>63</v>
      </c>
      <c r="C112" s="24">
        <f t="shared" si="7"/>
        <v>774</v>
      </c>
      <c r="D112" s="24">
        <f t="shared" si="6"/>
        <v>892</v>
      </c>
      <c r="E112" s="24">
        <f t="shared" si="6"/>
        <v>422</v>
      </c>
      <c r="F112" s="24">
        <f t="shared" si="6"/>
        <v>457</v>
      </c>
      <c r="G112" s="24">
        <f t="shared" si="6"/>
        <v>763</v>
      </c>
      <c r="H112" s="24">
        <f t="shared" si="6"/>
        <v>3511</v>
      </c>
      <c r="I112" s="24">
        <f t="shared" si="6"/>
        <v>424</v>
      </c>
      <c r="J112" s="24">
        <f t="shared" si="6"/>
        <v>319</v>
      </c>
      <c r="K112" s="24">
        <f t="shared" si="6"/>
        <v>114</v>
      </c>
      <c r="L112" s="24">
        <f t="shared" si="6"/>
        <v>107</v>
      </c>
      <c r="M112" s="24">
        <f t="shared" si="6"/>
        <v>200</v>
      </c>
      <c r="N112" s="24">
        <f t="shared" si="6"/>
        <v>205</v>
      </c>
      <c r="O112" s="24">
        <f t="shared" si="6"/>
        <v>425</v>
      </c>
      <c r="P112" s="24">
        <f t="shared" si="6"/>
        <v>343</v>
      </c>
      <c r="Q112" s="24">
        <f t="shared" si="6"/>
        <v>166</v>
      </c>
      <c r="R112" s="24">
        <f t="shared" si="6"/>
        <v>411</v>
      </c>
      <c r="S112" s="24">
        <f t="shared" si="6"/>
        <v>205</v>
      </c>
      <c r="T112" s="24">
        <f t="shared" si="6"/>
        <v>566</v>
      </c>
      <c r="U112" s="24">
        <f t="shared" si="6"/>
        <v>284</v>
      </c>
      <c r="V112" s="24">
        <f t="shared" si="6"/>
        <v>299</v>
      </c>
      <c r="W112" s="24">
        <f t="shared" si="6"/>
        <v>512</v>
      </c>
      <c r="X112" s="24">
        <f t="shared" si="6"/>
        <v>232</v>
      </c>
      <c r="Y112" s="24">
        <f t="shared" si="6"/>
        <v>289</v>
      </c>
      <c r="Z112" s="24">
        <f t="shared" si="6"/>
        <v>298</v>
      </c>
      <c r="AA112" s="24">
        <f t="shared" si="6"/>
        <v>569</v>
      </c>
      <c r="AB112" s="25">
        <f t="shared" si="6"/>
        <v>0</v>
      </c>
      <c r="AC112" s="25">
        <v>0</v>
      </c>
      <c r="AD112" s="26">
        <f t="shared" si="8"/>
        <v>12787</v>
      </c>
    </row>
    <row r="113" spans="2:32" x14ac:dyDescent="0.3">
      <c r="B113" s="21" t="s">
        <v>13</v>
      </c>
      <c r="C113" s="24">
        <f t="shared" si="7"/>
        <v>565</v>
      </c>
      <c r="D113" s="24">
        <f t="shared" si="6"/>
        <v>520</v>
      </c>
      <c r="E113" s="24">
        <f t="shared" si="6"/>
        <v>485</v>
      </c>
      <c r="F113" s="24">
        <f t="shared" si="6"/>
        <v>460</v>
      </c>
      <c r="G113" s="24">
        <f t="shared" si="6"/>
        <v>634</v>
      </c>
      <c r="H113" s="24">
        <f t="shared" si="6"/>
        <v>2870</v>
      </c>
      <c r="I113" s="24">
        <f t="shared" si="6"/>
        <v>468</v>
      </c>
      <c r="J113" s="24">
        <f t="shared" si="6"/>
        <v>369</v>
      </c>
      <c r="K113" s="24">
        <f t="shared" si="6"/>
        <v>84</v>
      </c>
      <c r="L113" s="24">
        <f t="shared" si="6"/>
        <v>74</v>
      </c>
      <c r="M113" s="24">
        <f t="shared" si="6"/>
        <v>130</v>
      </c>
      <c r="N113" s="24">
        <f t="shared" si="6"/>
        <v>313</v>
      </c>
      <c r="O113" s="24">
        <f t="shared" si="6"/>
        <v>310</v>
      </c>
      <c r="P113" s="24">
        <f t="shared" si="6"/>
        <v>282</v>
      </c>
      <c r="Q113" s="24">
        <f t="shared" si="6"/>
        <v>209</v>
      </c>
      <c r="R113" s="24">
        <f t="shared" si="6"/>
        <v>479</v>
      </c>
      <c r="S113" s="24">
        <f t="shared" si="6"/>
        <v>158</v>
      </c>
      <c r="T113" s="24">
        <f t="shared" si="6"/>
        <v>562</v>
      </c>
      <c r="U113" s="24">
        <f t="shared" si="6"/>
        <v>380</v>
      </c>
      <c r="V113" s="24">
        <f t="shared" si="6"/>
        <v>235</v>
      </c>
      <c r="W113" s="24">
        <f t="shared" si="6"/>
        <v>370</v>
      </c>
      <c r="X113" s="24">
        <f t="shared" si="6"/>
        <v>193</v>
      </c>
      <c r="Y113" s="24">
        <f t="shared" si="6"/>
        <v>355</v>
      </c>
      <c r="Z113" s="24">
        <f t="shared" si="6"/>
        <v>436</v>
      </c>
      <c r="AA113" s="24">
        <f t="shared" si="6"/>
        <v>479</v>
      </c>
      <c r="AB113" s="25">
        <f t="shared" si="6"/>
        <v>0</v>
      </c>
      <c r="AC113" s="25">
        <v>0</v>
      </c>
      <c r="AD113" s="26">
        <f t="shared" si="8"/>
        <v>11420</v>
      </c>
    </row>
    <row r="114" spans="2:32" x14ac:dyDescent="0.3">
      <c r="B114" s="21" t="s">
        <v>51</v>
      </c>
      <c r="C114" s="24">
        <f t="shared" si="7"/>
        <v>501</v>
      </c>
      <c r="D114" s="24">
        <f t="shared" si="6"/>
        <v>451</v>
      </c>
      <c r="E114" s="24">
        <f t="shared" si="6"/>
        <v>371</v>
      </c>
      <c r="F114" s="24">
        <f t="shared" si="6"/>
        <v>274</v>
      </c>
      <c r="G114" s="24">
        <f t="shared" si="6"/>
        <v>379</v>
      </c>
      <c r="H114" s="24">
        <f t="shared" si="6"/>
        <v>2154</v>
      </c>
      <c r="I114" s="24">
        <f t="shared" ref="D114:AB124" si="9">+I17+I49+I81</f>
        <v>326</v>
      </c>
      <c r="J114" s="24">
        <f t="shared" si="9"/>
        <v>207</v>
      </c>
      <c r="K114" s="24">
        <f t="shared" si="9"/>
        <v>176</v>
      </c>
      <c r="L114" s="24">
        <f t="shared" si="9"/>
        <v>118</v>
      </c>
      <c r="M114" s="24">
        <f t="shared" si="9"/>
        <v>66</v>
      </c>
      <c r="N114" s="24">
        <f t="shared" si="9"/>
        <v>29</v>
      </c>
      <c r="O114" s="24">
        <f t="shared" si="9"/>
        <v>254</v>
      </c>
      <c r="P114" s="24">
        <f t="shared" si="9"/>
        <v>158</v>
      </c>
      <c r="Q114" s="24">
        <f t="shared" si="9"/>
        <v>160</v>
      </c>
      <c r="R114" s="24">
        <f t="shared" si="9"/>
        <v>314</v>
      </c>
      <c r="S114" s="24">
        <f t="shared" si="9"/>
        <v>85</v>
      </c>
      <c r="T114" s="24">
        <f t="shared" si="9"/>
        <v>250</v>
      </c>
      <c r="U114" s="24">
        <f t="shared" si="9"/>
        <v>179</v>
      </c>
      <c r="V114" s="24">
        <f t="shared" si="9"/>
        <v>183</v>
      </c>
      <c r="W114" s="24">
        <f t="shared" si="9"/>
        <v>192</v>
      </c>
      <c r="X114" s="24">
        <f t="shared" si="9"/>
        <v>81</v>
      </c>
      <c r="Y114" s="24">
        <f t="shared" si="9"/>
        <v>148</v>
      </c>
      <c r="Z114" s="24">
        <f t="shared" si="9"/>
        <v>244</v>
      </c>
      <c r="AA114" s="24">
        <f t="shared" si="9"/>
        <v>324</v>
      </c>
      <c r="AB114" s="25">
        <f t="shared" si="9"/>
        <v>0</v>
      </c>
      <c r="AC114" s="25">
        <v>0</v>
      </c>
      <c r="AD114" s="26">
        <f t="shared" si="8"/>
        <v>7624</v>
      </c>
    </row>
    <row r="115" spans="2:32" x14ac:dyDescent="0.3">
      <c r="B115" s="21" t="s">
        <v>15</v>
      </c>
      <c r="C115" s="24">
        <f t="shared" si="7"/>
        <v>673</v>
      </c>
      <c r="D115" s="24">
        <f t="shared" si="9"/>
        <v>620</v>
      </c>
      <c r="E115" s="24">
        <f t="shared" si="9"/>
        <v>548</v>
      </c>
      <c r="F115" s="24">
        <f t="shared" si="9"/>
        <v>529</v>
      </c>
      <c r="G115" s="24">
        <f t="shared" si="9"/>
        <v>821</v>
      </c>
      <c r="H115" s="24">
        <f t="shared" si="9"/>
        <v>2415</v>
      </c>
      <c r="I115" s="24">
        <f t="shared" si="9"/>
        <v>402</v>
      </c>
      <c r="J115" s="24">
        <f t="shared" si="9"/>
        <v>535</v>
      </c>
      <c r="K115" s="24">
        <f t="shared" si="9"/>
        <v>304</v>
      </c>
      <c r="L115" s="24">
        <f t="shared" si="9"/>
        <v>438</v>
      </c>
      <c r="M115" s="24">
        <f t="shared" si="9"/>
        <v>59</v>
      </c>
      <c r="N115" s="24">
        <f t="shared" si="9"/>
        <v>73</v>
      </c>
      <c r="O115" s="24">
        <f t="shared" si="9"/>
        <v>251</v>
      </c>
      <c r="P115" s="24">
        <f t="shared" si="9"/>
        <v>173</v>
      </c>
      <c r="Q115" s="24">
        <f t="shared" si="9"/>
        <v>124</v>
      </c>
      <c r="R115" s="24">
        <f t="shared" si="9"/>
        <v>488</v>
      </c>
      <c r="S115" s="24">
        <f t="shared" si="9"/>
        <v>115</v>
      </c>
      <c r="T115" s="24">
        <f t="shared" si="9"/>
        <v>406</v>
      </c>
      <c r="U115" s="24">
        <f t="shared" si="9"/>
        <v>433</v>
      </c>
      <c r="V115" s="24">
        <f t="shared" si="9"/>
        <v>233</v>
      </c>
      <c r="W115" s="24">
        <f t="shared" si="9"/>
        <v>404</v>
      </c>
      <c r="X115" s="24">
        <f t="shared" si="9"/>
        <v>152</v>
      </c>
      <c r="Y115" s="24">
        <f t="shared" si="9"/>
        <v>311</v>
      </c>
      <c r="Z115" s="24">
        <f t="shared" si="9"/>
        <v>233</v>
      </c>
      <c r="AA115" s="24">
        <f t="shared" si="9"/>
        <v>644</v>
      </c>
      <c r="AB115" s="25">
        <f t="shared" si="9"/>
        <v>0</v>
      </c>
      <c r="AC115" s="25">
        <v>0</v>
      </c>
      <c r="AD115" s="26">
        <f t="shared" si="8"/>
        <v>11384</v>
      </c>
    </row>
    <row r="116" spans="2:32" x14ac:dyDescent="0.3">
      <c r="B116" s="21" t="s">
        <v>16</v>
      </c>
      <c r="C116" s="24">
        <f t="shared" si="7"/>
        <v>447</v>
      </c>
      <c r="D116" s="24">
        <f t="shared" si="9"/>
        <v>442</v>
      </c>
      <c r="E116" s="24">
        <f t="shared" si="9"/>
        <v>402</v>
      </c>
      <c r="F116" s="24">
        <f t="shared" si="9"/>
        <v>219</v>
      </c>
      <c r="G116" s="24">
        <f t="shared" si="9"/>
        <v>346</v>
      </c>
      <c r="H116" s="24">
        <f t="shared" si="9"/>
        <v>1681</v>
      </c>
      <c r="I116" s="24">
        <f t="shared" si="9"/>
        <v>45</v>
      </c>
      <c r="J116" s="24">
        <f t="shared" si="9"/>
        <v>161</v>
      </c>
      <c r="K116" s="24">
        <f t="shared" si="9"/>
        <v>284</v>
      </c>
      <c r="L116" s="24">
        <f t="shared" si="9"/>
        <v>268</v>
      </c>
      <c r="M116" s="24">
        <f t="shared" si="9"/>
        <v>133</v>
      </c>
      <c r="N116" s="24">
        <f t="shared" si="9"/>
        <v>163</v>
      </c>
      <c r="O116" s="24">
        <f t="shared" si="9"/>
        <v>266</v>
      </c>
      <c r="P116" s="24">
        <f t="shared" si="9"/>
        <v>443</v>
      </c>
      <c r="Q116" s="24">
        <f t="shared" si="9"/>
        <v>733</v>
      </c>
      <c r="R116" s="24">
        <f t="shared" si="9"/>
        <v>2725</v>
      </c>
      <c r="S116" s="24">
        <f t="shared" si="9"/>
        <v>796</v>
      </c>
      <c r="T116" s="24">
        <f t="shared" si="9"/>
        <v>4219</v>
      </c>
      <c r="U116" s="24">
        <f t="shared" si="9"/>
        <v>3072</v>
      </c>
      <c r="V116" s="24">
        <f t="shared" si="9"/>
        <v>1312</v>
      </c>
      <c r="W116" s="24">
        <f t="shared" si="9"/>
        <v>2828</v>
      </c>
      <c r="X116" s="24">
        <f t="shared" si="9"/>
        <v>1723</v>
      </c>
      <c r="Y116" s="24">
        <f t="shared" si="9"/>
        <v>2540</v>
      </c>
      <c r="Z116" s="24">
        <f t="shared" si="9"/>
        <v>2025</v>
      </c>
      <c r="AA116" s="24">
        <f t="shared" si="9"/>
        <v>3071</v>
      </c>
      <c r="AB116" s="25">
        <f t="shared" si="9"/>
        <v>0</v>
      </c>
      <c r="AC116" s="25">
        <v>0</v>
      </c>
      <c r="AD116" s="26">
        <f t="shared" si="8"/>
        <v>30344</v>
      </c>
    </row>
    <row r="117" spans="2:32" x14ac:dyDescent="0.3">
      <c r="B117" s="21" t="s">
        <v>64</v>
      </c>
      <c r="C117" s="24">
        <f t="shared" si="7"/>
        <v>143</v>
      </c>
      <c r="D117" s="24">
        <f t="shared" si="9"/>
        <v>231</v>
      </c>
      <c r="E117" s="24">
        <f t="shared" si="9"/>
        <v>144</v>
      </c>
      <c r="F117" s="24">
        <f t="shared" si="9"/>
        <v>174</v>
      </c>
      <c r="G117" s="24">
        <f t="shared" si="9"/>
        <v>335</v>
      </c>
      <c r="H117" s="24">
        <f t="shared" si="9"/>
        <v>2435</v>
      </c>
      <c r="I117" s="24">
        <f t="shared" si="9"/>
        <v>66</v>
      </c>
      <c r="J117" s="24">
        <f t="shared" si="9"/>
        <v>308</v>
      </c>
      <c r="K117" s="24">
        <f t="shared" si="9"/>
        <v>222</v>
      </c>
      <c r="L117" s="24">
        <f t="shared" si="9"/>
        <v>255</v>
      </c>
      <c r="M117" s="24">
        <f t="shared" si="9"/>
        <v>131</v>
      </c>
      <c r="N117" s="24">
        <f t="shared" si="9"/>
        <v>137</v>
      </c>
      <c r="O117" s="24">
        <f t="shared" si="9"/>
        <v>451</v>
      </c>
      <c r="P117" s="24">
        <f t="shared" si="9"/>
        <v>410</v>
      </c>
      <c r="Q117" s="24">
        <f t="shared" si="9"/>
        <v>924</v>
      </c>
      <c r="R117" s="24">
        <f t="shared" si="9"/>
        <v>2472</v>
      </c>
      <c r="S117" s="24">
        <f t="shared" si="9"/>
        <v>974</v>
      </c>
      <c r="T117" s="24">
        <f t="shared" si="9"/>
        <v>3375</v>
      </c>
      <c r="U117" s="24">
        <f t="shared" si="9"/>
        <v>2151</v>
      </c>
      <c r="V117" s="24">
        <f t="shared" si="9"/>
        <v>1047</v>
      </c>
      <c r="W117" s="24">
        <f t="shared" si="9"/>
        <v>1919</v>
      </c>
      <c r="X117" s="24">
        <f t="shared" si="9"/>
        <v>1464</v>
      </c>
      <c r="Y117" s="24">
        <f t="shared" si="9"/>
        <v>1466</v>
      </c>
      <c r="Z117" s="24">
        <f t="shared" si="9"/>
        <v>1354</v>
      </c>
      <c r="AA117" s="24">
        <f t="shared" si="9"/>
        <v>2110</v>
      </c>
      <c r="AB117" s="25">
        <f t="shared" si="9"/>
        <v>0</v>
      </c>
      <c r="AC117" s="25">
        <v>0</v>
      </c>
      <c r="AD117" s="26">
        <f t="shared" si="8"/>
        <v>24698</v>
      </c>
    </row>
    <row r="118" spans="2:32" x14ac:dyDescent="0.3">
      <c r="B118" s="21" t="s">
        <v>18</v>
      </c>
      <c r="C118" s="24">
        <f t="shared" si="7"/>
        <v>80</v>
      </c>
      <c r="D118" s="24">
        <f t="shared" si="9"/>
        <v>118</v>
      </c>
      <c r="E118" s="24">
        <f t="shared" si="9"/>
        <v>81</v>
      </c>
      <c r="F118" s="24">
        <f t="shared" si="9"/>
        <v>102</v>
      </c>
      <c r="G118" s="24">
        <f t="shared" si="9"/>
        <v>78</v>
      </c>
      <c r="H118" s="24">
        <f t="shared" si="9"/>
        <v>2837</v>
      </c>
      <c r="I118" s="24">
        <f t="shared" si="9"/>
        <v>37</v>
      </c>
      <c r="J118" s="24">
        <f t="shared" si="9"/>
        <v>218</v>
      </c>
      <c r="K118" s="24">
        <f t="shared" si="9"/>
        <v>91</v>
      </c>
      <c r="L118" s="24">
        <f t="shared" si="9"/>
        <v>90</v>
      </c>
      <c r="M118" s="24">
        <f t="shared" si="9"/>
        <v>160</v>
      </c>
      <c r="N118" s="24">
        <f t="shared" si="9"/>
        <v>76</v>
      </c>
      <c r="O118" s="24">
        <f t="shared" si="9"/>
        <v>962</v>
      </c>
      <c r="P118" s="24">
        <f t="shared" si="9"/>
        <v>1179</v>
      </c>
      <c r="Q118" s="24">
        <f t="shared" si="9"/>
        <v>187</v>
      </c>
      <c r="R118" s="24">
        <f t="shared" si="9"/>
        <v>116</v>
      </c>
      <c r="S118" s="24">
        <f t="shared" si="9"/>
        <v>237</v>
      </c>
      <c r="T118" s="24">
        <f t="shared" si="9"/>
        <v>938</v>
      </c>
      <c r="U118" s="24">
        <f t="shared" si="9"/>
        <v>595</v>
      </c>
      <c r="V118" s="24">
        <f t="shared" si="9"/>
        <v>295</v>
      </c>
      <c r="W118" s="24">
        <f t="shared" si="9"/>
        <v>592</v>
      </c>
      <c r="X118" s="24">
        <f t="shared" si="9"/>
        <v>466</v>
      </c>
      <c r="Y118" s="24">
        <f t="shared" si="9"/>
        <v>550</v>
      </c>
      <c r="Z118" s="24">
        <f t="shared" si="9"/>
        <v>682</v>
      </c>
      <c r="AA118" s="24">
        <f t="shared" si="9"/>
        <v>546</v>
      </c>
      <c r="AB118" s="25">
        <f t="shared" si="9"/>
        <v>0</v>
      </c>
      <c r="AC118" s="25">
        <v>0</v>
      </c>
      <c r="AD118" s="26">
        <f t="shared" si="8"/>
        <v>11313</v>
      </c>
    </row>
    <row r="119" spans="2:32" x14ac:dyDescent="0.3">
      <c r="B119" s="21" t="s">
        <v>19</v>
      </c>
      <c r="C119" s="24">
        <f t="shared" si="7"/>
        <v>308</v>
      </c>
      <c r="D119" s="24">
        <f t="shared" si="9"/>
        <v>340</v>
      </c>
      <c r="E119" s="24">
        <f t="shared" si="9"/>
        <v>257</v>
      </c>
      <c r="F119" s="24">
        <f t="shared" si="9"/>
        <v>182</v>
      </c>
      <c r="G119" s="24">
        <f t="shared" si="9"/>
        <v>555</v>
      </c>
      <c r="H119" s="24">
        <f t="shared" si="9"/>
        <v>15846</v>
      </c>
      <c r="I119" s="24">
        <f t="shared" si="9"/>
        <v>362</v>
      </c>
      <c r="J119" s="24">
        <f t="shared" si="9"/>
        <v>624</v>
      </c>
      <c r="K119" s="24">
        <f t="shared" si="9"/>
        <v>414</v>
      </c>
      <c r="L119" s="24">
        <f t="shared" si="9"/>
        <v>507</v>
      </c>
      <c r="M119" s="24">
        <f t="shared" si="9"/>
        <v>412</v>
      </c>
      <c r="N119" s="24">
        <f t="shared" si="9"/>
        <v>381</v>
      </c>
      <c r="O119" s="24">
        <f t="shared" si="9"/>
        <v>3857</v>
      </c>
      <c r="P119" s="24">
        <f t="shared" si="9"/>
        <v>3310</v>
      </c>
      <c r="Q119" s="24">
        <f t="shared" si="9"/>
        <v>89</v>
      </c>
      <c r="R119" s="24">
        <f t="shared" si="9"/>
        <v>583</v>
      </c>
      <c r="S119" s="24">
        <f t="shared" si="9"/>
        <v>725</v>
      </c>
      <c r="T119" s="24">
        <f t="shared" si="9"/>
        <v>3773</v>
      </c>
      <c r="U119" s="24">
        <f t="shared" si="9"/>
        <v>1670</v>
      </c>
      <c r="V119" s="24">
        <f t="shared" si="9"/>
        <v>1423</v>
      </c>
      <c r="W119" s="24">
        <f t="shared" si="9"/>
        <v>2834</v>
      </c>
      <c r="X119" s="24">
        <f t="shared" si="9"/>
        <v>1683</v>
      </c>
      <c r="Y119" s="24">
        <f t="shared" si="9"/>
        <v>2701</v>
      </c>
      <c r="Z119" s="24">
        <f t="shared" si="9"/>
        <v>2633</v>
      </c>
      <c r="AA119" s="24">
        <f t="shared" si="9"/>
        <v>3419</v>
      </c>
      <c r="AB119" s="25">
        <f t="shared" si="9"/>
        <v>0</v>
      </c>
      <c r="AC119" s="25">
        <v>0</v>
      </c>
      <c r="AD119" s="26">
        <f t="shared" si="8"/>
        <v>48888</v>
      </c>
    </row>
    <row r="120" spans="2:32" x14ac:dyDescent="0.3">
      <c r="B120" s="21" t="s">
        <v>65</v>
      </c>
      <c r="C120" s="24">
        <f t="shared" si="7"/>
        <v>269</v>
      </c>
      <c r="D120" s="24">
        <f t="shared" si="9"/>
        <v>232</v>
      </c>
      <c r="E120" s="24">
        <f t="shared" si="9"/>
        <v>143</v>
      </c>
      <c r="F120" s="24">
        <f t="shared" si="9"/>
        <v>244</v>
      </c>
      <c r="G120" s="24">
        <f t="shared" si="9"/>
        <v>225</v>
      </c>
      <c r="H120" s="24">
        <f t="shared" si="9"/>
        <v>7647</v>
      </c>
      <c r="I120" s="24">
        <f t="shared" si="9"/>
        <v>142</v>
      </c>
      <c r="J120" s="24">
        <f t="shared" si="9"/>
        <v>185</v>
      </c>
      <c r="K120" s="24">
        <f t="shared" si="9"/>
        <v>254</v>
      </c>
      <c r="L120" s="24">
        <f t="shared" si="9"/>
        <v>205</v>
      </c>
      <c r="M120" s="24">
        <f t="shared" si="9"/>
        <v>110</v>
      </c>
      <c r="N120" s="24">
        <f t="shared" si="9"/>
        <v>183</v>
      </c>
      <c r="O120" s="24">
        <f t="shared" si="9"/>
        <v>1178</v>
      </c>
      <c r="P120" s="24">
        <f t="shared" si="9"/>
        <v>1469</v>
      </c>
      <c r="Q120" s="24">
        <f t="shared" si="9"/>
        <v>161</v>
      </c>
      <c r="R120" s="24">
        <f t="shared" si="9"/>
        <v>619</v>
      </c>
      <c r="S120" s="24">
        <f t="shared" si="9"/>
        <v>259</v>
      </c>
      <c r="T120" s="24">
        <f t="shared" si="9"/>
        <v>830</v>
      </c>
      <c r="U120" s="24">
        <f t="shared" si="9"/>
        <v>585</v>
      </c>
      <c r="V120" s="24">
        <f t="shared" si="9"/>
        <v>426</v>
      </c>
      <c r="W120" s="24">
        <f t="shared" si="9"/>
        <v>1364</v>
      </c>
      <c r="X120" s="24">
        <f t="shared" si="9"/>
        <v>748</v>
      </c>
      <c r="Y120" s="24">
        <f t="shared" si="9"/>
        <v>1292</v>
      </c>
      <c r="Z120" s="24">
        <f t="shared" si="9"/>
        <v>1235</v>
      </c>
      <c r="AA120" s="24">
        <f t="shared" si="9"/>
        <v>1329</v>
      </c>
      <c r="AB120" s="24">
        <f t="shared" si="9"/>
        <v>0</v>
      </c>
      <c r="AC120" s="25">
        <v>0</v>
      </c>
      <c r="AD120" s="26">
        <f t="shared" si="8"/>
        <v>21334</v>
      </c>
    </row>
    <row r="121" spans="2:32" ht="20.399999999999999" x14ac:dyDescent="0.3">
      <c r="B121" s="21" t="s">
        <v>21</v>
      </c>
      <c r="C121" s="24">
        <f t="shared" si="7"/>
        <v>298</v>
      </c>
      <c r="D121" s="24">
        <f t="shared" si="9"/>
        <v>264</v>
      </c>
      <c r="E121" s="24">
        <f t="shared" si="9"/>
        <v>177</v>
      </c>
      <c r="F121" s="24">
        <f t="shared" si="9"/>
        <v>200</v>
      </c>
      <c r="G121" s="24">
        <f t="shared" si="9"/>
        <v>425</v>
      </c>
      <c r="H121" s="24">
        <f t="shared" si="9"/>
        <v>29055</v>
      </c>
      <c r="I121" s="24">
        <f t="shared" si="9"/>
        <v>412</v>
      </c>
      <c r="J121" s="24">
        <f t="shared" si="9"/>
        <v>415</v>
      </c>
      <c r="K121" s="24">
        <f t="shared" si="9"/>
        <v>669</v>
      </c>
      <c r="L121" s="24">
        <f t="shared" si="9"/>
        <v>659</v>
      </c>
      <c r="M121" s="24">
        <f t="shared" si="9"/>
        <v>302</v>
      </c>
      <c r="N121" s="24">
        <f t="shared" si="9"/>
        <v>354</v>
      </c>
      <c r="O121" s="24">
        <f t="shared" si="9"/>
        <v>5990</v>
      </c>
      <c r="P121" s="24">
        <f t="shared" si="9"/>
        <v>4534</v>
      </c>
      <c r="Q121" s="24">
        <f t="shared" si="9"/>
        <v>755</v>
      </c>
      <c r="R121" s="24">
        <f t="shared" si="9"/>
        <v>3030</v>
      </c>
      <c r="S121" s="24">
        <f t="shared" si="9"/>
        <v>767</v>
      </c>
      <c r="T121" s="24">
        <f t="shared" si="9"/>
        <v>752</v>
      </c>
      <c r="U121" s="24">
        <f t="shared" si="9"/>
        <v>1648</v>
      </c>
      <c r="V121" s="24">
        <f t="shared" si="9"/>
        <v>1056</v>
      </c>
      <c r="W121" s="24">
        <f t="shared" si="9"/>
        <v>2829</v>
      </c>
      <c r="X121" s="24">
        <f t="shared" si="9"/>
        <v>1730</v>
      </c>
      <c r="Y121" s="24">
        <f t="shared" si="9"/>
        <v>2119</v>
      </c>
      <c r="Z121" s="24">
        <f t="shared" si="9"/>
        <v>2411</v>
      </c>
      <c r="AA121" s="24">
        <f t="shared" si="9"/>
        <v>3329</v>
      </c>
      <c r="AB121" s="25">
        <f t="shared" si="9"/>
        <v>0</v>
      </c>
      <c r="AC121" s="25">
        <v>0</v>
      </c>
      <c r="AD121" s="26">
        <f t="shared" si="8"/>
        <v>64180</v>
      </c>
    </row>
    <row r="122" spans="2:32" x14ac:dyDescent="0.3">
      <c r="B122" s="21" t="s">
        <v>66</v>
      </c>
      <c r="C122" s="24">
        <f t="shared" si="7"/>
        <v>89</v>
      </c>
      <c r="D122" s="24">
        <f t="shared" si="9"/>
        <v>229</v>
      </c>
      <c r="E122" s="24">
        <f t="shared" si="9"/>
        <v>81</v>
      </c>
      <c r="F122" s="24">
        <f t="shared" si="9"/>
        <v>124</v>
      </c>
      <c r="G122" s="24">
        <f t="shared" si="9"/>
        <v>191</v>
      </c>
      <c r="H122" s="24">
        <f t="shared" si="9"/>
        <v>23093</v>
      </c>
      <c r="I122" s="24">
        <f t="shared" si="9"/>
        <v>473</v>
      </c>
      <c r="J122" s="24">
        <f t="shared" si="9"/>
        <v>573</v>
      </c>
      <c r="K122" s="24">
        <f t="shared" si="9"/>
        <v>268</v>
      </c>
      <c r="L122" s="24">
        <f t="shared" si="9"/>
        <v>561</v>
      </c>
      <c r="M122" s="24">
        <f t="shared" si="9"/>
        <v>334</v>
      </c>
      <c r="N122" s="24">
        <f t="shared" si="9"/>
        <v>496</v>
      </c>
      <c r="O122" s="24">
        <f t="shared" si="9"/>
        <v>5057</v>
      </c>
      <c r="P122" s="24">
        <f t="shared" si="9"/>
        <v>3525</v>
      </c>
      <c r="Q122" s="24">
        <f t="shared" si="9"/>
        <v>616</v>
      </c>
      <c r="R122" s="24">
        <f t="shared" si="9"/>
        <v>1263</v>
      </c>
      <c r="S122" s="24">
        <f t="shared" si="9"/>
        <v>581</v>
      </c>
      <c r="T122" s="24">
        <f t="shared" si="9"/>
        <v>1669</v>
      </c>
      <c r="U122" s="24">
        <f t="shared" si="9"/>
        <v>423</v>
      </c>
      <c r="V122" s="24">
        <f t="shared" si="9"/>
        <v>511</v>
      </c>
      <c r="W122" s="24">
        <f t="shared" si="9"/>
        <v>1477</v>
      </c>
      <c r="X122" s="24">
        <f t="shared" si="9"/>
        <v>793</v>
      </c>
      <c r="Y122" s="24">
        <f t="shared" si="9"/>
        <v>1210</v>
      </c>
      <c r="Z122" s="24">
        <f t="shared" si="9"/>
        <v>1404</v>
      </c>
      <c r="AA122" s="24">
        <f t="shared" si="9"/>
        <v>2176</v>
      </c>
      <c r="AB122" s="25">
        <f t="shared" si="9"/>
        <v>0</v>
      </c>
      <c r="AC122" s="25">
        <v>0</v>
      </c>
      <c r="AD122" s="26">
        <f t="shared" si="8"/>
        <v>47217</v>
      </c>
    </row>
    <row r="123" spans="2:32" x14ac:dyDescent="0.3">
      <c r="B123" s="21" t="s">
        <v>22</v>
      </c>
      <c r="C123" s="24">
        <f t="shared" si="7"/>
        <v>104</v>
      </c>
      <c r="D123" s="24">
        <f t="shared" si="9"/>
        <v>144</v>
      </c>
      <c r="E123" s="24">
        <f t="shared" si="9"/>
        <v>130</v>
      </c>
      <c r="F123" s="24">
        <f t="shared" si="9"/>
        <v>153</v>
      </c>
      <c r="G123" s="24">
        <f t="shared" si="9"/>
        <v>109</v>
      </c>
      <c r="H123" s="24">
        <f t="shared" si="9"/>
        <v>12724</v>
      </c>
      <c r="I123" s="24">
        <f t="shared" si="9"/>
        <v>237</v>
      </c>
      <c r="J123" s="24">
        <f t="shared" si="9"/>
        <v>290</v>
      </c>
      <c r="K123" s="24">
        <f t="shared" si="9"/>
        <v>317</v>
      </c>
      <c r="L123" s="24">
        <f t="shared" si="9"/>
        <v>209</v>
      </c>
      <c r="M123" s="24">
        <f t="shared" si="9"/>
        <v>222</v>
      </c>
      <c r="N123" s="24">
        <f t="shared" si="9"/>
        <v>260</v>
      </c>
      <c r="O123" s="24">
        <f t="shared" si="9"/>
        <v>2012</v>
      </c>
      <c r="P123" s="24">
        <f t="shared" si="9"/>
        <v>1510</v>
      </c>
      <c r="Q123" s="24">
        <f t="shared" si="9"/>
        <v>349</v>
      </c>
      <c r="R123" s="24">
        <f t="shared" si="9"/>
        <v>1142</v>
      </c>
      <c r="S123" s="24">
        <f t="shared" si="9"/>
        <v>328</v>
      </c>
      <c r="T123" s="24">
        <f t="shared" si="9"/>
        <v>888</v>
      </c>
      <c r="U123" s="24">
        <f t="shared" si="9"/>
        <v>405</v>
      </c>
      <c r="V123" s="24">
        <f t="shared" si="9"/>
        <v>285</v>
      </c>
      <c r="W123" s="24">
        <f t="shared" si="9"/>
        <v>1054</v>
      </c>
      <c r="X123" s="24">
        <f t="shared" si="9"/>
        <v>593</v>
      </c>
      <c r="Y123" s="24">
        <f t="shared" si="9"/>
        <v>1259</v>
      </c>
      <c r="Z123" s="24">
        <f t="shared" si="9"/>
        <v>1457</v>
      </c>
      <c r="AA123" s="24">
        <f t="shared" si="9"/>
        <v>951</v>
      </c>
      <c r="AB123" s="25">
        <f t="shared" si="9"/>
        <v>0</v>
      </c>
      <c r="AC123" s="25">
        <v>0</v>
      </c>
      <c r="AD123" s="26">
        <f t="shared" si="8"/>
        <v>27132</v>
      </c>
    </row>
    <row r="124" spans="2:32" x14ac:dyDescent="0.3">
      <c r="B124" s="21" t="s">
        <v>23</v>
      </c>
      <c r="C124" s="24">
        <f t="shared" si="7"/>
        <v>155</v>
      </c>
      <c r="D124" s="24">
        <f t="shared" si="9"/>
        <v>169</v>
      </c>
      <c r="E124" s="24">
        <f t="shared" si="9"/>
        <v>176</v>
      </c>
      <c r="F124" s="24">
        <f t="shared" si="9"/>
        <v>178</v>
      </c>
      <c r="G124" s="24">
        <f t="shared" si="9"/>
        <v>263</v>
      </c>
      <c r="H124" s="24">
        <f t="shared" si="9"/>
        <v>30895</v>
      </c>
      <c r="I124" s="24">
        <f t="shared" si="9"/>
        <v>339</v>
      </c>
      <c r="J124" s="24">
        <f t="shared" si="9"/>
        <v>566</v>
      </c>
      <c r="K124" s="24">
        <f t="shared" si="9"/>
        <v>532</v>
      </c>
      <c r="L124" s="24">
        <f t="shared" si="9"/>
        <v>396</v>
      </c>
      <c r="M124" s="24">
        <f t="shared" si="9"/>
        <v>235</v>
      </c>
      <c r="N124" s="24">
        <f t="shared" ref="D124:AB130" si="10">+N27+N59+N91</f>
        <v>403</v>
      </c>
      <c r="O124" s="24">
        <f t="shared" si="10"/>
        <v>4840</v>
      </c>
      <c r="P124" s="24">
        <f t="shared" si="10"/>
        <v>2914</v>
      </c>
      <c r="Q124" s="24">
        <f t="shared" si="10"/>
        <v>574</v>
      </c>
      <c r="R124" s="24">
        <f t="shared" si="10"/>
        <v>2842</v>
      </c>
      <c r="S124" s="24">
        <f t="shared" si="10"/>
        <v>1178</v>
      </c>
      <c r="T124" s="24">
        <f t="shared" si="10"/>
        <v>2731</v>
      </c>
      <c r="U124" s="24">
        <f t="shared" si="10"/>
        <v>1553</v>
      </c>
      <c r="V124" s="24">
        <f t="shared" si="10"/>
        <v>1551</v>
      </c>
      <c r="W124" s="24">
        <f t="shared" si="10"/>
        <v>894</v>
      </c>
      <c r="X124" s="24">
        <f t="shared" si="10"/>
        <v>360</v>
      </c>
      <c r="Y124" s="24">
        <f t="shared" si="10"/>
        <v>1669</v>
      </c>
      <c r="Z124" s="24">
        <f t="shared" si="10"/>
        <v>2466</v>
      </c>
      <c r="AA124" s="24">
        <f t="shared" si="10"/>
        <v>2905</v>
      </c>
      <c r="AB124" s="25">
        <f t="shared" si="10"/>
        <v>0</v>
      </c>
      <c r="AC124" s="25">
        <v>0</v>
      </c>
      <c r="AD124" s="26">
        <f t="shared" si="8"/>
        <v>60784</v>
      </c>
    </row>
    <row r="125" spans="2:32" x14ac:dyDescent="0.3">
      <c r="B125" s="21" t="s">
        <v>24</v>
      </c>
      <c r="C125" s="24">
        <f t="shared" si="7"/>
        <v>95</v>
      </c>
      <c r="D125" s="24">
        <f t="shared" si="10"/>
        <v>76</v>
      </c>
      <c r="E125" s="24">
        <f t="shared" si="10"/>
        <v>27</v>
      </c>
      <c r="F125" s="24">
        <f t="shared" si="10"/>
        <v>37</v>
      </c>
      <c r="G125" s="24">
        <f t="shared" si="10"/>
        <v>123</v>
      </c>
      <c r="H125" s="24">
        <f t="shared" si="10"/>
        <v>17710</v>
      </c>
      <c r="I125" s="24">
        <f t="shared" si="10"/>
        <v>261</v>
      </c>
      <c r="J125" s="24">
        <f t="shared" si="10"/>
        <v>417</v>
      </c>
      <c r="K125" s="24">
        <f t="shared" si="10"/>
        <v>199</v>
      </c>
      <c r="L125" s="24">
        <f t="shared" si="10"/>
        <v>160</v>
      </c>
      <c r="M125" s="24">
        <f t="shared" si="10"/>
        <v>122</v>
      </c>
      <c r="N125" s="24">
        <f t="shared" si="10"/>
        <v>114</v>
      </c>
      <c r="O125" s="24">
        <f t="shared" si="10"/>
        <v>3036</v>
      </c>
      <c r="P125" s="24">
        <f t="shared" si="10"/>
        <v>1970</v>
      </c>
      <c r="Q125" s="24">
        <f t="shared" si="10"/>
        <v>420</v>
      </c>
      <c r="R125" s="24">
        <f t="shared" si="10"/>
        <v>1353</v>
      </c>
      <c r="S125" s="24">
        <f t="shared" si="10"/>
        <v>657</v>
      </c>
      <c r="T125" s="24">
        <f t="shared" si="10"/>
        <v>1578</v>
      </c>
      <c r="U125" s="24">
        <f t="shared" si="10"/>
        <v>735</v>
      </c>
      <c r="V125" s="24">
        <f t="shared" si="10"/>
        <v>779</v>
      </c>
      <c r="W125" s="24">
        <f t="shared" si="10"/>
        <v>323</v>
      </c>
      <c r="X125" s="24">
        <f t="shared" si="10"/>
        <v>465</v>
      </c>
      <c r="Y125" s="24">
        <f t="shared" si="10"/>
        <v>452</v>
      </c>
      <c r="Z125" s="24">
        <f t="shared" si="10"/>
        <v>1387</v>
      </c>
      <c r="AA125" s="24">
        <f t="shared" si="10"/>
        <v>1763</v>
      </c>
      <c r="AB125" s="25">
        <f t="shared" si="10"/>
        <v>0</v>
      </c>
      <c r="AC125" s="25">
        <v>0</v>
      </c>
      <c r="AD125" s="26">
        <f t="shared" si="8"/>
        <v>34259</v>
      </c>
    </row>
    <row r="126" spans="2:32" x14ac:dyDescent="0.3">
      <c r="B126" s="21" t="s">
        <v>25</v>
      </c>
      <c r="C126" s="24">
        <f t="shared" si="7"/>
        <v>103</v>
      </c>
      <c r="D126" s="24">
        <f t="shared" si="10"/>
        <v>125</v>
      </c>
      <c r="E126" s="24">
        <f t="shared" si="10"/>
        <v>35</v>
      </c>
      <c r="F126" s="24">
        <f t="shared" si="10"/>
        <v>38</v>
      </c>
      <c r="G126" s="24">
        <f t="shared" si="10"/>
        <v>234</v>
      </c>
      <c r="H126" s="24">
        <f t="shared" si="10"/>
        <v>29510</v>
      </c>
      <c r="I126" s="24">
        <f t="shared" si="10"/>
        <v>344</v>
      </c>
      <c r="J126" s="24">
        <f t="shared" si="10"/>
        <v>774</v>
      </c>
      <c r="K126" s="24">
        <f t="shared" si="10"/>
        <v>308</v>
      </c>
      <c r="L126" s="24">
        <f t="shared" si="10"/>
        <v>446</v>
      </c>
      <c r="M126" s="24">
        <f t="shared" si="10"/>
        <v>204</v>
      </c>
      <c r="N126" s="24">
        <f t="shared" si="10"/>
        <v>323</v>
      </c>
      <c r="O126" s="24">
        <f t="shared" si="10"/>
        <v>4723</v>
      </c>
      <c r="P126" s="24">
        <f t="shared" si="10"/>
        <v>2487</v>
      </c>
      <c r="Q126" s="24">
        <f t="shared" si="10"/>
        <v>625</v>
      </c>
      <c r="R126" s="24">
        <f t="shared" si="10"/>
        <v>2681</v>
      </c>
      <c r="S126" s="24">
        <f t="shared" si="10"/>
        <v>1368</v>
      </c>
      <c r="T126" s="24">
        <f t="shared" si="10"/>
        <v>2225</v>
      </c>
      <c r="U126" s="24">
        <f t="shared" si="10"/>
        <v>1154</v>
      </c>
      <c r="V126" s="24">
        <f t="shared" si="10"/>
        <v>1616</v>
      </c>
      <c r="W126" s="24">
        <f t="shared" si="10"/>
        <v>1978</v>
      </c>
      <c r="X126" s="24">
        <f t="shared" si="10"/>
        <v>587</v>
      </c>
      <c r="Y126" s="24">
        <f t="shared" si="10"/>
        <v>673</v>
      </c>
      <c r="Z126" s="24">
        <f t="shared" si="10"/>
        <v>1748</v>
      </c>
      <c r="AA126" s="24">
        <f t="shared" si="10"/>
        <v>2269</v>
      </c>
      <c r="AB126" s="25">
        <f t="shared" si="10"/>
        <v>0</v>
      </c>
      <c r="AC126" s="25">
        <v>0</v>
      </c>
      <c r="AD126" s="26">
        <f t="shared" si="8"/>
        <v>56578</v>
      </c>
      <c r="AF126" s="9"/>
    </row>
    <row r="127" spans="2:32" ht="20.399999999999999" x14ac:dyDescent="0.3">
      <c r="B127" s="21" t="s">
        <v>67</v>
      </c>
      <c r="C127" s="24">
        <f t="shared" si="7"/>
        <v>125</v>
      </c>
      <c r="D127" s="24">
        <f t="shared" si="10"/>
        <v>89</v>
      </c>
      <c r="E127" s="24">
        <f t="shared" si="10"/>
        <v>70</v>
      </c>
      <c r="F127" s="24">
        <f t="shared" si="10"/>
        <v>63</v>
      </c>
      <c r="G127" s="24">
        <f t="shared" si="10"/>
        <v>250</v>
      </c>
      <c r="H127" s="24">
        <f t="shared" si="10"/>
        <v>24516</v>
      </c>
      <c r="I127" s="24">
        <f t="shared" si="10"/>
        <v>354</v>
      </c>
      <c r="J127" s="24">
        <f t="shared" si="10"/>
        <v>600</v>
      </c>
      <c r="K127" s="24">
        <f t="shared" si="10"/>
        <v>281</v>
      </c>
      <c r="L127" s="24">
        <f t="shared" si="10"/>
        <v>468</v>
      </c>
      <c r="M127" s="24">
        <f t="shared" si="10"/>
        <v>249</v>
      </c>
      <c r="N127" s="24">
        <f t="shared" si="10"/>
        <v>191</v>
      </c>
      <c r="O127" s="24">
        <f t="shared" si="10"/>
        <v>3070</v>
      </c>
      <c r="P127" s="24">
        <f t="shared" si="10"/>
        <v>1803</v>
      </c>
      <c r="Q127" s="24">
        <f t="shared" si="10"/>
        <v>717</v>
      </c>
      <c r="R127" s="24">
        <f t="shared" si="10"/>
        <v>2427</v>
      </c>
      <c r="S127" s="24">
        <f t="shared" si="10"/>
        <v>1147</v>
      </c>
      <c r="T127" s="24">
        <f t="shared" si="10"/>
        <v>2321</v>
      </c>
      <c r="U127" s="24">
        <f t="shared" si="10"/>
        <v>1246</v>
      </c>
      <c r="V127" s="24">
        <f t="shared" si="10"/>
        <v>1978</v>
      </c>
      <c r="W127" s="24">
        <f t="shared" si="10"/>
        <v>3122</v>
      </c>
      <c r="X127" s="24">
        <f t="shared" si="10"/>
        <v>1723</v>
      </c>
      <c r="Y127" s="24">
        <f t="shared" si="10"/>
        <v>2254</v>
      </c>
      <c r="Z127" s="24">
        <f t="shared" si="10"/>
        <v>646</v>
      </c>
      <c r="AA127" s="24">
        <f t="shared" si="10"/>
        <v>1117</v>
      </c>
      <c r="AB127" s="25">
        <f t="shared" si="10"/>
        <v>0</v>
      </c>
      <c r="AC127" s="25">
        <v>0</v>
      </c>
      <c r="AD127" s="26">
        <f t="shared" si="8"/>
        <v>50827</v>
      </c>
    </row>
    <row r="128" spans="2:32" ht="20.399999999999999" x14ac:dyDescent="0.3">
      <c r="B128" s="21" t="s">
        <v>57</v>
      </c>
      <c r="C128" s="24">
        <f t="shared" si="7"/>
        <v>261</v>
      </c>
      <c r="D128" s="24">
        <f t="shared" si="10"/>
        <v>191</v>
      </c>
      <c r="E128" s="24">
        <f t="shared" si="10"/>
        <v>281</v>
      </c>
      <c r="F128" s="24">
        <f t="shared" si="10"/>
        <v>131</v>
      </c>
      <c r="G128" s="24">
        <f t="shared" si="10"/>
        <v>379</v>
      </c>
      <c r="H128" s="24">
        <f t="shared" si="10"/>
        <v>39782</v>
      </c>
      <c r="I128" s="24">
        <f t="shared" si="10"/>
        <v>277</v>
      </c>
      <c r="J128" s="24">
        <f t="shared" si="10"/>
        <v>734</v>
      </c>
      <c r="K128" s="24">
        <f t="shared" si="10"/>
        <v>598</v>
      </c>
      <c r="L128" s="24">
        <f t="shared" si="10"/>
        <v>603</v>
      </c>
      <c r="M128" s="24">
        <f t="shared" si="10"/>
        <v>554</v>
      </c>
      <c r="N128" s="24">
        <f t="shared" si="10"/>
        <v>533</v>
      </c>
      <c r="O128" s="24">
        <f t="shared" si="10"/>
        <v>5199</v>
      </c>
      <c r="P128" s="24">
        <f t="shared" si="10"/>
        <v>2743</v>
      </c>
      <c r="Q128" s="24">
        <f t="shared" si="10"/>
        <v>625</v>
      </c>
      <c r="R128" s="24">
        <f t="shared" si="10"/>
        <v>2910</v>
      </c>
      <c r="S128" s="24">
        <f t="shared" si="10"/>
        <v>1284</v>
      </c>
      <c r="T128" s="24">
        <f t="shared" si="10"/>
        <v>3108</v>
      </c>
      <c r="U128" s="24">
        <f t="shared" si="10"/>
        <v>1775</v>
      </c>
      <c r="V128" s="24">
        <f t="shared" si="10"/>
        <v>1030</v>
      </c>
      <c r="W128" s="24">
        <f t="shared" si="10"/>
        <v>3021</v>
      </c>
      <c r="X128" s="24">
        <f t="shared" si="10"/>
        <v>1984</v>
      </c>
      <c r="Y128" s="24">
        <f t="shared" si="10"/>
        <v>2573</v>
      </c>
      <c r="Z128" s="24">
        <f t="shared" si="10"/>
        <v>1851</v>
      </c>
      <c r="AA128" s="24">
        <f t="shared" si="10"/>
        <v>492</v>
      </c>
      <c r="AB128" s="25">
        <f t="shared" si="10"/>
        <v>0</v>
      </c>
      <c r="AC128" s="25">
        <v>0</v>
      </c>
      <c r="AD128" s="26">
        <f t="shared" si="8"/>
        <v>72919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17997</v>
      </c>
      <c r="D131" s="27">
        <f t="shared" ref="D131:AC131" si="11">SUM(D104:D130)</f>
        <v>10082</v>
      </c>
      <c r="E131" s="27">
        <f t="shared" si="11"/>
        <v>9555</v>
      </c>
      <c r="F131" s="27">
        <f t="shared" si="11"/>
        <v>7126</v>
      </c>
      <c r="G131" s="27">
        <f t="shared" si="11"/>
        <v>11480</v>
      </c>
      <c r="H131" s="27">
        <f t="shared" si="11"/>
        <v>281883</v>
      </c>
      <c r="I131" s="27">
        <f t="shared" si="11"/>
        <v>8094</v>
      </c>
      <c r="J131" s="27">
        <f t="shared" si="11"/>
        <v>12484</v>
      </c>
      <c r="K131" s="27">
        <f t="shared" si="11"/>
        <v>11336</v>
      </c>
      <c r="L131" s="27">
        <f t="shared" si="11"/>
        <v>11509</v>
      </c>
      <c r="M131" s="27">
        <f t="shared" si="11"/>
        <v>7735</v>
      </c>
      <c r="N131" s="27">
        <f t="shared" si="11"/>
        <v>9313</v>
      </c>
      <c r="O131" s="27">
        <f t="shared" si="11"/>
        <v>46229</v>
      </c>
      <c r="P131" s="27">
        <f t="shared" si="11"/>
        <v>33858</v>
      </c>
      <c r="Q131" s="27">
        <f t="shared" si="11"/>
        <v>11552</v>
      </c>
      <c r="R131" s="27">
        <f t="shared" si="11"/>
        <v>44328</v>
      </c>
      <c r="S131" s="27">
        <f t="shared" si="11"/>
        <v>18657</v>
      </c>
      <c r="T131" s="27">
        <f t="shared" si="11"/>
        <v>60943</v>
      </c>
      <c r="U131" s="27">
        <f t="shared" si="11"/>
        <v>41156</v>
      </c>
      <c r="V131" s="27">
        <f t="shared" si="11"/>
        <v>27348</v>
      </c>
      <c r="W131" s="27">
        <f t="shared" si="11"/>
        <v>58984</v>
      </c>
      <c r="X131" s="27">
        <f t="shared" si="11"/>
        <v>34007</v>
      </c>
      <c r="Y131" s="27">
        <f t="shared" si="11"/>
        <v>50125</v>
      </c>
      <c r="Z131" s="27">
        <f t="shared" si="11"/>
        <v>46984</v>
      </c>
      <c r="AA131" s="27">
        <f t="shared" si="11"/>
        <v>58317</v>
      </c>
      <c r="AB131" s="27">
        <f t="shared" si="11"/>
        <v>0</v>
      </c>
      <c r="AC131" s="27">
        <f t="shared" si="11"/>
        <v>0</v>
      </c>
      <c r="AD131" s="27">
        <f>SUM(AD104:AD129)</f>
        <v>931082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3678</v>
      </c>
      <c r="D134" s="28">
        <f>C134/$AD$131</f>
        <v>3.9502428357545303E-3</v>
      </c>
    </row>
    <row r="135" spans="2:32" x14ac:dyDescent="0.3">
      <c r="B135" s="16" t="s">
        <v>91</v>
      </c>
      <c r="C135" s="18">
        <f>SUM(O116:AC116)+SUM(O117:O130)</f>
        <v>66128</v>
      </c>
      <c r="D135" s="29">
        <f>C135/$AD$131</f>
        <v>7.1022745579873744E-2</v>
      </c>
      <c r="AD135" s="9"/>
    </row>
    <row r="136" spans="2:32" x14ac:dyDescent="0.3">
      <c r="B136" s="16" t="s">
        <v>69</v>
      </c>
      <c r="C136" s="18">
        <f>SUM(O109:AB109)+SUM(H116:H129)</f>
        <v>460634</v>
      </c>
      <c r="D136" s="29">
        <f>C136/$AD$131</f>
        <v>0.49472978749454938</v>
      </c>
    </row>
    <row r="137" spans="2:32" x14ac:dyDescent="0.3">
      <c r="B137" s="16" t="s">
        <v>96</v>
      </c>
      <c r="C137" s="18">
        <f>SUM(Q117:AC117)+SUM(P117:P130)</f>
        <v>47110</v>
      </c>
      <c r="D137" s="29">
        <f>C137/$AD$131</f>
        <v>5.0597047306252294E-2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20931</v>
      </c>
      <c r="D139" s="29">
        <f>C139/$AD$131</f>
        <v>2.2480297116687895E-2</v>
      </c>
    </row>
    <row r="140" spans="2:32" x14ac:dyDescent="0.3">
      <c r="B140" s="16" t="s">
        <v>93</v>
      </c>
      <c r="C140" s="18">
        <f>SUM(C104:N115)</f>
        <v>123114</v>
      </c>
      <c r="D140" s="29">
        <f>C140/$AD$131</f>
        <v>0.13222680709110476</v>
      </c>
    </row>
    <row r="141" spans="2:32" x14ac:dyDescent="0.3">
      <c r="B141" s="16" t="s">
        <v>94</v>
      </c>
      <c r="C141" s="18">
        <f>SUM(O116:AC130)+SUM(H116:H130)+SUM(O109:AC109)</f>
        <v>735627</v>
      </c>
      <c r="D141" s="29">
        <f>C141/$AD$131</f>
        <v>0.79007756567090759</v>
      </c>
    </row>
    <row r="142" spans="2:32" x14ac:dyDescent="0.3">
      <c r="B142" s="16" t="s">
        <v>95</v>
      </c>
      <c r="C142" s="18">
        <f>AD131-C140-C141</f>
        <v>72341</v>
      </c>
      <c r="D142" s="29">
        <f>C142/$AD$131</f>
        <v>7.7695627237987633E-2</v>
      </c>
    </row>
    <row r="143" spans="2:32" x14ac:dyDescent="0.3">
      <c r="B143" s="16" t="s">
        <v>97</v>
      </c>
      <c r="C143" s="18">
        <f>AD131</f>
        <v>931082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E21B-F6A3-45A5-808B-A0A769AEE473}">
  <sheetPr codeName="Hoja22"/>
  <dimension ref="A2:BG143"/>
  <sheetViews>
    <sheetView topLeftCell="A106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117</v>
      </c>
      <c r="D3" s="3"/>
      <c r="G3" s="2" t="s">
        <v>118</v>
      </c>
    </row>
    <row r="4" spans="1:59" x14ac:dyDescent="0.3">
      <c r="D4" s="3"/>
    </row>
    <row r="5" spans="1:59" x14ac:dyDescent="0.3">
      <c r="B5" s="4" t="s">
        <v>119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102</v>
      </c>
      <c r="D7" s="32">
        <v>104</v>
      </c>
      <c r="E7" s="32">
        <v>249</v>
      </c>
      <c r="F7" s="32">
        <v>289</v>
      </c>
      <c r="G7" s="32">
        <v>412</v>
      </c>
      <c r="H7" s="32">
        <v>4428</v>
      </c>
      <c r="I7" s="32">
        <v>427</v>
      </c>
      <c r="J7" s="32">
        <v>509</v>
      </c>
      <c r="K7" s="32">
        <v>480</v>
      </c>
      <c r="L7" s="32">
        <v>470</v>
      </c>
      <c r="M7" s="32">
        <v>432</v>
      </c>
      <c r="N7" s="32">
        <v>484</v>
      </c>
      <c r="O7" s="32">
        <v>361</v>
      </c>
      <c r="P7" s="32">
        <v>161</v>
      </c>
      <c r="Q7" s="32">
        <v>68</v>
      </c>
      <c r="R7" s="32">
        <v>174</v>
      </c>
      <c r="S7" s="32">
        <v>259</v>
      </c>
      <c r="T7" s="32">
        <v>197</v>
      </c>
      <c r="U7" s="33">
        <v>79</v>
      </c>
      <c r="V7" s="33">
        <v>125</v>
      </c>
      <c r="W7" s="33">
        <v>99</v>
      </c>
      <c r="X7" s="33">
        <v>54</v>
      </c>
      <c r="Y7" s="33">
        <v>39</v>
      </c>
      <c r="Z7" s="33">
        <v>113</v>
      </c>
      <c r="AA7" s="33">
        <v>152</v>
      </c>
      <c r="AB7" s="33"/>
      <c r="AC7" s="33"/>
      <c r="AD7" s="26">
        <f t="shared" ref="AD7:AD33" si="0">SUM(C7:AC7)</f>
        <v>10267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184</v>
      </c>
      <c r="D8" s="32">
        <v>66</v>
      </c>
      <c r="E8" s="32">
        <v>94</v>
      </c>
      <c r="F8" s="32">
        <v>87</v>
      </c>
      <c r="G8" s="32">
        <v>109</v>
      </c>
      <c r="H8" s="32">
        <v>2621</v>
      </c>
      <c r="I8" s="32">
        <v>429</v>
      </c>
      <c r="J8" s="32">
        <v>550</v>
      </c>
      <c r="K8" s="32">
        <v>616</v>
      </c>
      <c r="L8" s="32">
        <v>467</v>
      </c>
      <c r="M8" s="32">
        <v>310</v>
      </c>
      <c r="N8" s="32">
        <v>485</v>
      </c>
      <c r="O8" s="32">
        <v>486</v>
      </c>
      <c r="P8" s="32">
        <v>221</v>
      </c>
      <c r="Q8" s="32">
        <v>103</v>
      </c>
      <c r="R8" s="32">
        <v>279</v>
      </c>
      <c r="S8" s="32">
        <v>228</v>
      </c>
      <c r="T8" s="32">
        <v>219</v>
      </c>
      <c r="U8" s="33">
        <v>103</v>
      </c>
      <c r="V8" s="33">
        <v>172</v>
      </c>
      <c r="W8" s="33">
        <v>135</v>
      </c>
      <c r="X8" s="33">
        <v>53</v>
      </c>
      <c r="Y8" s="33">
        <v>98</v>
      </c>
      <c r="Z8" s="33">
        <v>51</v>
      </c>
      <c r="AA8" s="33">
        <v>206</v>
      </c>
      <c r="AB8" s="33"/>
      <c r="AC8" s="33"/>
      <c r="AD8" s="26">
        <f t="shared" si="0"/>
        <v>8372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354</v>
      </c>
      <c r="D9" s="32">
        <v>54</v>
      </c>
      <c r="E9" s="32">
        <v>44</v>
      </c>
      <c r="F9" s="32">
        <v>83</v>
      </c>
      <c r="G9" s="32">
        <v>140</v>
      </c>
      <c r="H9" s="32">
        <v>2670</v>
      </c>
      <c r="I9" s="32">
        <v>344</v>
      </c>
      <c r="J9" s="32">
        <v>337</v>
      </c>
      <c r="K9" s="32">
        <v>293</v>
      </c>
      <c r="L9" s="32">
        <v>422</v>
      </c>
      <c r="M9" s="32">
        <v>229</v>
      </c>
      <c r="N9" s="32">
        <v>365</v>
      </c>
      <c r="O9" s="32">
        <v>344</v>
      </c>
      <c r="P9" s="32">
        <v>111</v>
      </c>
      <c r="Q9" s="32">
        <v>107</v>
      </c>
      <c r="R9" s="32">
        <v>170</v>
      </c>
      <c r="S9" s="32">
        <v>129</v>
      </c>
      <c r="T9" s="32">
        <v>103</v>
      </c>
      <c r="U9" s="33">
        <v>98</v>
      </c>
      <c r="V9" s="33">
        <v>117</v>
      </c>
      <c r="W9" s="33">
        <v>118</v>
      </c>
      <c r="X9" s="33">
        <v>58</v>
      </c>
      <c r="Y9" s="33">
        <v>40</v>
      </c>
      <c r="Z9" s="33">
        <v>49</v>
      </c>
      <c r="AA9" s="33">
        <v>220</v>
      </c>
      <c r="AB9" s="33"/>
      <c r="AC9" s="33"/>
      <c r="AD9" s="26">
        <f t="shared" si="0"/>
        <v>6999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428</v>
      </c>
      <c r="D10" s="32">
        <v>62</v>
      </c>
      <c r="E10" s="32">
        <v>40</v>
      </c>
      <c r="F10" s="32">
        <v>40</v>
      </c>
      <c r="G10" s="32">
        <v>28</v>
      </c>
      <c r="H10" s="32">
        <v>1257</v>
      </c>
      <c r="I10" s="32">
        <v>192</v>
      </c>
      <c r="J10" s="32">
        <v>271</v>
      </c>
      <c r="K10" s="32">
        <v>278</v>
      </c>
      <c r="L10" s="32">
        <v>324</v>
      </c>
      <c r="M10" s="32">
        <v>148</v>
      </c>
      <c r="N10" s="32">
        <v>227</v>
      </c>
      <c r="O10" s="32">
        <v>242</v>
      </c>
      <c r="P10" s="32">
        <v>58</v>
      </c>
      <c r="Q10" s="32">
        <v>68</v>
      </c>
      <c r="R10" s="32">
        <v>148</v>
      </c>
      <c r="S10" s="32">
        <v>166</v>
      </c>
      <c r="T10" s="32">
        <v>165</v>
      </c>
      <c r="U10" s="33">
        <v>97</v>
      </c>
      <c r="V10" s="33">
        <v>88</v>
      </c>
      <c r="W10" s="33">
        <v>119</v>
      </c>
      <c r="X10" s="33">
        <v>39</v>
      </c>
      <c r="Y10" s="33">
        <v>28</v>
      </c>
      <c r="Z10" s="33">
        <v>39</v>
      </c>
      <c r="AA10" s="33">
        <v>111</v>
      </c>
      <c r="AB10" s="33"/>
      <c r="AC10" s="33"/>
      <c r="AD10" s="26">
        <f t="shared" si="0"/>
        <v>4663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763</v>
      </c>
      <c r="D11" s="32">
        <v>156</v>
      </c>
      <c r="E11" s="32">
        <v>205</v>
      </c>
      <c r="F11" s="32">
        <v>29</v>
      </c>
      <c r="G11" s="32">
        <v>134</v>
      </c>
      <c r="H11" s="32">
        <v>2330</v>
      </c>
      <c r="I11" s="32">
        <v>422</v>
      </c>
      <c r="J11" s="32">
        <v>560</v>
      </c>
      <c r="K11" s="32">
        <v>556</v>
      </c>
      <c r="L11" s="32">
        <v>517</v>
      </c>
      <c r="M11" s="32">
        <v>342</v>
      </c>
      <c r="N11" s="32">
        <v>606</v>
      </c>
      <c r="O11" s="32">
        <v>255</v>
      </c>
      <c r="P11" s="32">
        <v>217</v>
      </c>
      <c r="Q11" s="32">
        <v>88</v>
      </c>
      <c r="R11" s="32">
        <v>319</v>
      </c>
      <c r="S11" s="32">
        <v>201</v>
      </c>
      <c r="T11" s="32">
        <v>237</v>
      </c>
      <c r="U11" s="33">
        <v>194</v>
      </c>
      <c r="V11" s="33">
        <v>90</v>
      </c>
      <c r="W11" s="33">
        <v>180</v>
      </c>
      <c r="X11" s="33">
        <v>81</v>
      </c>
      <c r="Y11" s="33">
        <v>130</v>
      </c>
      <c r="Z11" s="33">
        <v>107</v>
      </c>
      <c r="AA11" s="33">
        <v>225</v>
      </c>
      <c r="AB11" s="33"/>
      <c r="AC11" s="33"/>
      <c r="AD11" s="26">
        <f t="shared" si="0"/>
        <v>8944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6267</v>
      </c>
      <c r="D12" s="32">
        <v>2422</v>
      </c>
      <c r="E12" s="32">
        <v>2647</v>
      </c>
      <c r="F12" s="32">
        <v>1309</v>
      </c>
      <c r="G12" s="32">
        <v>2059</v>
      </c>
      <c r="H12" s="32">
        <v>9768</v>
      </c>
      <c r="I12" s="32">
        <v>516</v>
      </c>
      <c r="J12" s="32">
        <v>1036</v>
      </c>
      <c r="K12" s="32">
        <v>2174</v>
      </c>
      <c r="L12" s="32">
        <v>1749</v>
      </c>
      <c r="M12" s="32">
        <v>1519</v>
      </c>
      <c r="N12" s="32">
        <v>1245</v>
      </c>
      <c r="O12" s="32">
        <v>1616</v>
      </c>
      <c r="P12" s="32">
        <v>2716</v>
      </c>
      <c r="Q12" s="32">
        <v>2851</v>
      </c>
      <c r="R12" s="32">
        <v>12541</v>
      </c>
      <c r="S12" s="32">
        <v>5225</v>
      </c>
      <c r="T12" s="32">
        <v>19085</v>
      </c>
      <c r="U12" s="33">
        <v>13592</v>
      </c>
      <c r="V12" s="33">
        <v>6875</v>
      </c>
      <c r="W12" s="33">
        <v>17358</v>
      </c>
      <c r="X12" s="33">
        <v>10091</v>
      </c>
      <c r="Y12" s="33">
        <v>14806</v>
      </c>
      <c r="Z12" s="33">
        <v>13419</v>
      </c>
      <c r="AA12" s="33">
        <v>16921</v>
      </c>
      <c r="AB12" s="33"/>
      <c r="AC12" s="33"/>
      <c r="AD12" s="26">
        <f t="shared" si="0"/>
        <v>169807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485</v>
      </c>
      <c r="D13" s="32">
        <v>439</v>
      </c>
      <c r="E13" s="32">
        <v>339</v>
      </c>
      <c r="F13" s="32">
        <v>263</v>
      </c>
      <c r="G13" s="32">
        <v>385</v>
      </c>
      <c r="H13" s="32">
        <v>541</v>
      </c>
      <c r="I13" s="32">
        <v>46</v>
      </c>
      <c r="J13" s="32">
        <v>117</v>
      </c>
      <c r="K13" s="32">
        <v>243</v>
      </c>
      <c r="L13" s="32">
        <v>402</v>
      </c>
      <c r="M13" s="32">
        <v>223</v>
      </c>
      <c r="N13" s="32">
        <v>225</v>
      </c>
      <c r="O13" s="32">
        <v>70</v>
      </c>
      <c r="P13" s="32">
        <v>47</v>
      </c>
      <c r="Q13" s="32">
        <v>58</v>
      </c>
      <c r="R13" s="32">
        <v>232</v>
      </c>
      <c r="S13" s="32">
        <v>67</v>
      </c>
      <c r="T13" s="32">
        <v>203</v>
      </c>
      <c r="U13" s="33">
        <v>176</v>
      </c>
      <c r="V13" s="33">
        <v>113</v>
      </c>
      <c r="W13" s="33">
        <v>229</v>
      </c>
      <c r="X13" s="33">
        <v>142</v>
      </c>
      <c r="Y13" s="33">
        <v>208</v>
      </c>
      <c r="Z13" s="33">
        <v>124</v>
      </c>
      <c r="AA13" s="33">
        <v>183</v>
      </c>
      <c r="AB13" s="33"/>
      <c r="AC13" s="33"/>
      <c r="AD13" s="26">
        <f t="shared" si="0"/>
        <v>5560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578</v>
      </c>
      <c r="D14" s="32">
        <v>458</v>
      </c>
      <c r="E14" s="32">
        <v>359</v>
      </c>
      <c r="F14" s="32">
        <v>333</v>
      </c>
      <c r="G14" s="32">
        <v>619</v>
      </c>
      <c r="H14" s="32">
        <v>1170</v>
      </c>
      <c r="I14" s="32">
        <v>146</v>
      </c>
      <c r="J14" s="32">
        <v>53</v>
      </c>
      <c r="K14" s="32">
        <v>214</v>
      </c>
      <c r="L14" s="32">
        <v>421</v>
      </c>
      <c r="M14" s="32">
        <v>204</v>
      </c>
      <c r="N14" s="32">
        <v>313</v>
      </c>
      <c r="O14" s="32">
        <v>154</v>
      </c>
      <c r="P14" s="32">
        <v>128</v>
      </c>
      <c r="Q14" s="32">
        <v>191</v>
      </c>
      <c r="R14" s="32">
        <v>426</v>
      </c>
      <c r="S14" s="32">
        <v>213</v>
      </c>
      <c r="T14" s="32">
        <v>309</v>
      </c>
      <c r="U14" s="33">
        <v>206</v>
      </c>
      <c r="V14" s="33">
        <v>154</v>
      </c>
      <c r="W14" s="33">
        <v>246</v>
      </c>
      <c r="X14" s="33">
        <v>172</v>
      </c>
      <c r="Y14" s="33">
        <v>235</v>
      </c>
      <c r="Z14" s="33">
        <v>224</v>
      </c>
      <c r="AA14" s="33">
        <v>433</v>
      </c>
      <c r="AB14" s="33"/>
      <c r="AC14" s="33"/>
      <c r="AD14" s="26">
        <f t="shared" si="0"/>
        <v>7959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555</v>
      </c>
      <c r="D15" s="32">
        <v>723</v>
      </c>
      <c r="E15" s="32">
        <v>328</v>
      </c>
      <c r="F15" s="32">
        <v>379</v>
      </c>
      <c r="G15" s="32">
        <v>572</v>
      </c>
      <c r="H15" s="32">
        <v>2687</v>
      </c>
      <c r="I15" s="32">
        <v>311</v>
      </c>
      <c r="J15" s="32">
        <v>167</v>
      </c>
      <c r="K15" s="32">
        <v>116</v>
      </c>
      <c r="L15" s="32">
        <v>111</v>
      </c>
      <c r="M15" s="32">
        <v>224</v>
      </c>
      <c r="N15" s="32">
        <v>174</v>
      </c>
      <c r="O15" s="32">
        <v>384</v>
      </c>
      <c r="P15" s="32">
        <v>295</v>
      </c>
      <c r="Q15" s="32">
        <v>127</v>
      </c>
      <c r="R15" s="32">
        <v>319</v>
      </c>
      <c r="S15" s="32">
        <v>163</v>
      </c>
      <c r="T15" s="32">
        <v>415</v>
      </c>
      <c r="U15" s="33">
        <v>253</v>
      </c>
      <c r="V15" s="33">
        <v>222</v>
      </c>
      <c r="W15" s="33">
        <v>415</v>
      </c>
      <c r="X15" s="33">
        <v>131</v>
      </c>
      <c r="Y15" s="33">
        <v>238</v>
      </c>
      <c r="Z15" s="33">
        <v>218</v>
      </c>
      <c r="AA15" s="33">
        <v>538</v>
      </c>
      <c r="AB15" s="33"/>
      <c r="AC15" s="33"/>
      <c r="AD15" s="26">
        <f t="shared" si="0"/>
        <v>10065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550</v>
      </c>
      <c r="D16" s="32">
        <v>449</v>
      </c>
      <c r="E16" s="32">
        <v>375</v>
      </c>
      <c r="F16" s="32">
        <v>359</v>
      </c>
      <c r="G16" s="32">
        <v>510</v>
      </c>
      <c r="H16" s="32">
        <v>2285</v>
      </c>
      <c r="I16" s="32">
        <v>376</v>
      </c>
      <c r="J16" s="32">
        <v>287</v>
      </c>
      <c r="K16" s="32">
        <v>89</v>
      </c>
      <c r="L16" s="32">
        <v>71</v>
      </c>
      <c r="M16" s="32">
        <v>111</v>
      </c>
      <c r="N16" s="32">
        <v>316</v>
      </c>
      <c r="O16" s="32">
        <v>241</v>
      </c>
      <c r="P16" s="32">
        <v>246</v>
      </c>
      <c r="Q16" s="32">
        <v>148</v>
      </c>
      <c r="R16" s="32">
        <v>401</v>
      </c>
      <c r="S16" s="32">
        <v>173</v>
      </c>
      <c r="T16" s="32">
        <v>463</v>
      </c>
      <c r="U16" s="33">
        <v>277</v>
      </c>
      <c r="V16" s="33">
        <v>205</v>
      </c>
      <c r="W16" s="33">
        <v>308</v>
      </c>
      <c r="X16" s="33">
        <v>137</v>
      </c>
      <c r="Y16" s="33">
        <v>223</v>
      </c>
      <c r="Z16" s="33">
        <v>274</v>
      </c>
      <c r="AA16" s="33">
        <v>316</v>
      </c>
      <c r="AB16" s="33"/>
      <c r="AC16" s="33"/>
      <c r="AD16" s="26">
        <f t="shared" si="0"/>
        <v>9190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423</v>
      </c>
      <c r="D17" s="32">
        <v>359</v>
      </c>
      <c r="E17" s="32">
        <v>261</v>
      </c>
      <c r="F17" s="32">
        <v>159</v>
      </c>
      <c r="G17" s="32">
        <v>321</v>
      </c>
      <c r="H17" s="32">
        <v>1784</v>
      </c>
      <c r="I17" s="32">
        <v>246</v>
      </c>
      <c r="J17" s="32">
        <v>133</v>
      </c>
      <c r="K17" s="32">
        <v>187</v>
      </c>
      <c r="L17" s="32">
        <v>89</v>
      </c>
      <c r="M17" s="32">
        <v>43</v>
      </c>
      <c r="N17" s="32">
        <v>35</v>
      </c>
      <c r="O17" s="32">
        <v>227</v>
      </c>
      <c r="P17" s="32">
        <v>144</v>
      </c>
      <c r="Q17" s="32">
        <v>110</v>
      </c>
      <c r="R17" s="32">
        <v>301</v>
      </c>
      <c r="S17" s="32">
        <v>85</v>
      </c>
      <c r="T17" s="32">
        <v>258</v>
      </c>
      <c r="U17" s="33">
        <v>146</v>
      </c>
      <c r="V17" s="33">
        <v>159</v>
      </c>
      <c r="W17" s="33">
        <v>205</v>
      </c>
      <c r="X17" s="33">
        <v>69</v>
      </c>
      <c r="Y17" s="33">
        <v>142</v>
      </c>
      <c r="Z17" s="33">
        <v>167</v>
      </c>
      <c r="AA17" s="33">
        <v>352</v>
      </c>
      <c r="AB17" s="33"/>
      <c r="AC17" s="33"/>
      <c r="AD17" s="26">
        <f t="shared" si="0"/>
        <v>6405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578</v>
      </c>
      <c r="D18" s="32">
        <v>505</v>
      </c>
      <c r="E18" s="32">
        <v>428</v>
      </c>
      <c r="F18" s="32">
        <v>417</v>
      </c>
      <c r="G18" s="32">
        <v>628</v>
      </c>
      <c r="H18" s="32">
        <v>1872</v>
      </c>
      <c r="I18" s="32">
        <v>339</v>
      </c>
      <c r="J18" s="32">
        <v>417</v>
      </c>
      <c r="K18" s="32">
        <v>257</v>
      </c>
      <c r="L18" s="32">
        <v>318</v>
      </c>
      <c r="M18" s="32">
        <v>49</v>
      </c>
      <c r="N18" s="32">
        <v>65</v>
      </c>
      <c r="O18" s="32">
        <v>206</v>
      </c>
      <c r="P18" s="32">
        <v>156</v>
      </c>
      <c r="Q18" s="32">
        <v>93</v>
      </c>
      <c r="R18" s="32">
        <v>437</v>
      </c>
      <c r="S18" s="32">
        <v>134</v>
      </c>
      <c r="T18" s="32">
        <v>337</v>
      </c>
      <c r="U18" s="33">
        <v>401</v>
      </c>
      <c r="V18" s="33">
        <v>199</v>
      </c>
      <c r="W18" s="33">
        <v>280</v>
      </c>
      <c r="X18" s="33">
        <v>129</v>
      </c>
      <c r="Y18" s="33">
        <v>265</v>
      </c>
      <c r="Z18" s="33">
        <v>178</v>
      </c>
      <c r="AA18" s="33">
        <v>615</v>
      </c>
      <c r="AB18" s="33"/>
      <c r="AC18" s="33"/>
      <c r="AD18" s="26">
        <f t="shared" si="0"/>
        <v>9303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423</v>
      </c>
      <c r="D19" s="32">
        <v>394</v>
      </c>
      <c r="E19" s="32">
        <v>376</v>
      </c>
      <c r="F19" s="32">
        <v>232</v>
      </c>
      <c r="G19" s="32">
        <v>264</v>
      </c>
      <c r="H19" s="32">
        <v>1501</v>
      </c>
      <c r="I19" s="32">
        <v>46</v>
      </c>
      <c r="J19" s="32">
        <v>139</v>
      </c>
      <c r="K19" s="32">
        <v>234</v>
      </c>
      <c r="L19" s="32">
        <v>229</v>
      </c>
      <c r="M19" s="32">
        <v>106</v>
      </c>
      <c r="N19" s="32">
        <v>154</v>
      </c>
      <c r="O19" s="32">
        <v>137</v>
      </c>
      <c r="P19" s="32">
        <v>325</v>
      </c>
      <c r="Q19" s="32">
        <v>552</v>
      </c>
      <c r="R19" s="32">
        <v>2334</v>
      </c>
      <c r="S19" s="32">
        <v>697</v>
      </c>
      <c r="T19" s="32">
        <v>3287</v>
      </c>
      <c r="U19" s="33">
        <v>2176</v>
      </c>
      <c r="V19" s="33">
        <v>983</v>
      </c>
      <c r="W19" s="33">
        <v>2382</v>
      </c>
      <c r="X19" s="33">
        <v>1336</v>
      </c>
      <c r="Y19" s="33">
        <v>2068</v>
      </c>
      <c r="Z19" s="33">
        <v>1667</v>
      </c>
      <c r="AA19" s="33">
        <v>2796</v>
      </c>
      <c r="AB19" s="33"/>
      <c r="AC19" s="33"/>
      <c r="AD19" s="26">
        <f t="shared" si="0"/>
        <v>24838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145</v>
      </c>
      <c r="D20" s="32">
        <v>173</v>
      </c>
      <c r="E20" s="32">
        <v>104</v>
      </c>
      <c r="F20" s="32">
        <v>95</v>
      </c>
      <c r="G20" s="32">
        <v>288</v>
      </c>
      <c r="H20" s="32">
        <v>2101</v>
      </c>
      <c r="I20" s="32">
        <v>56</v>
      </c>
      <c r="J20" s="32">
        <v>150</v>
      </c>
      <c r="K20" s="32">
        <v>220</v>
      </c>
      <c r="L20" s="32">
        <v>253</v>
      </c>
      <c r="M20" s="32">
        <v>148</v>
      </c>
      <c r="N20" s="32">
        <v>142</v>
      </c>
      <c r="O20" s="32">
        <v>340</v>
      </c>
      <c r="P20" s="32">
        <v>259</v>
      </c>
      <c r="Q20" s="32">
        <v>740</v>
      </c>
      <c r="R20" s="32">
        <v>1957</v>
      </c>
      <c r="S20" s="32">
        <v>816</v>
      </c>
      <c r="T20" s="32">
        <v>2584</v>
      </c>
      <c r="U20" s="33">
        <v>1745</v>
      </c>
      <c r="V20" s="33">
        <v>762</v>
      </c>
      <c r="W20" s="33">
        <v>1426</v>
      </c>
      <c r="X20" s="33">
        <v>985</v>
      </c>
      <c r="Y20" s="33">
        <v>1231</v>
      </c>
      <c r="Z20" s="33">
        <v>1094</v>
      </c>
      <c r="AA20" s="33">
        <v>1825</v>
      </c>
      <c r="AB20" s="33"/>
      <c r="AC20" s="33"/>
      <c r="AD20" s="26">
        <f t="shared" si="0"/>
        <v>19639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104</v>
      </c>
      <c r="D21" s="32">
        <v>61</v>
      </c>
      <c r="E21" s="32">
        <v>85</v>
      </c>
      <c r="F21" s="32">
        <v>74</v>
      </c>
      <c r="G21" s="32">
        <v>99</v>
      </c>
      <c r="H21" s="32">
        <v>2467</v>
      </c>
      <c r="I21" s="32">
        <v>41</v>
      </c>
      <c r="J21" s="32">
        <v>217</v>
      </c>
      <c r="K21" s="32">
        <v>88</v>
      </c>
      <c r="L21" s="32">
        <v>97</v>
      </c>
      <c r="M21" s="32">
        <v>170</v>
      </c>
      <c r="N21" s="32">
        <v>54</v>
      </c>
      <c r="O21" s="32">
        <v>745</v>
      </c>
      <c r="P21" s="32">
        <v>847</v>
      </c>
      <c r="Q21" s="32">
        <v>150</v>
      </c>
      <c r="R21" s="32">
        <v>125</v>
      </c>
      <c r="S21" s="32">
        <v>216</v>
      </c>
      <c r="T21" s="32">
        <v>833</v>
      </c>
      <c r="U21" s="33">
        <v>496</v>
      </c>
      <c r="V21" s="33">
        <v>314</v>
      </c>
      <c r="W21" s="33">
        <v>402</v>
      </c>
      <c r="X21" s="33">
        <v>344</v>
      </c>
      <c r="Y21" s="33">
        <v>408</v>
      </c>
      <c r="Z21" s="33">
        <v>421</v>
      </c>
      <c r="AA21" s="33">
        <v>518</v>
      </c>
      <c r="AB21" s="33"/>
      <c r="AC21" s="33"/>
      <c r="AD21" s="26">
        <f t="shared" si="0"/>
        <v>9376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251</v>
      </c>
      <c r="D22" s="32">
        <v>338</v>
      </c>
      <c r="E22" s="32">
        <v>213</v>
      </c>
      <c r="F22" s="32">
        <v>182</v>
      </c>
      <c r="G22" s="32">
        <v>431</v>
      </c>
      <c r="H22" s="32">
        <v>13659</v>
      </c>
      <c r="I22" s="32">
        <v>314</v>
      </c>
      <c r="J22" s="32">
        <v>484</v>
      </c>
      <c r="K22" s="32">
        <v>412</v>
      </c>
      <c r="L22" s="32">
        <v>446</v>
      </c>
      <c r="M22" s="32">
        <v>414</v>
      </c>
      <c r="N22" s="32">
        <v>290</v>
      </c>
      <c r="O22" s="32">
        <v>3368</v>
      </c>
      <c r="P22" s="32">
        <v>2521</v>
      </c>
      <c r="Q22" s="32">
        <v>103</v>
      </c>
      <c r="R22" s="32">
        <v>395</v>
      </c>
      <c r="S22" s="32">
        <v>774</v>
      </c>
      <c r="T22" s="32">
        <v>3309</v>
      </c>
      <c r="U22" s="33">
        <v>1283</v>
      </c>
      <c r="V22" s="33">
        <v>1357</v>
      </c>
      <c r="W22" s="33">
        <v>2052</v>
      </c>
      <c r="X22" s="33">
        <v>1069</v>
      </c>
      <c r="Y22" s="33">
        <v>1878</v>
      </c>
      <c r="Z22" s="33">
        <v>1922</v>
      </c>
      <c r="AA22" s="33">
        <v>2559</v>
      </c>
      <c r="AB22" s="33"/>
      <c r="AC22" s="33"/>
      <c r="AD22" s="26">
        <f t="shared" si="0"/>
        <v>40024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232</v>
      </c>
      <c r="D23" s="32">
        <v>219</v>
      </c>
      <c r="E23" s="32">
        <v>124</v>
      </c>
      <c r="F23" s="32">
        <v>216</v>
      </c>
      <c r="G23" s="32">
        <v>175</v>
      </c>
      <c r="H23" s="32">
        <v>6417</v>
      </c>
      <c r="I23" s="32">
        <v>142</v>
      </c>
      <c r="J23" s="32">
        <v>163</v>
      </c>
      <c r="K23" s="32">
        <v>187</v>
      </c>
      <c r="L23" s="32">
        <v>191</v>
      </c>
      <c r="M23" s="32">
        <v>124</v>
      </c>
      <c r="N23" s="32">
        <v>214</v>
      </c>
      <c r="O23" s="32">
        <v>950</v>
      </c>
      <c r="P23" s="32">
        <v>1086</v>
      </c>
      <c r="Q23" s="32">
        <v>171</v>
      </c>
      <c r="R23" s="32">
        <v>591</v>
      </c>
      <c r="S23" s="32">
        <v>186</v>
      </c>
      <c r="T23" s="32">
        <v>855</v>
      </c>
      <c r="U23" s="32">
        <v>576</v>
      </c>
      <c r="V23" s="32">
        <v>412</v>
      </c>
      <c r="W23" s="32">
        <v>1158</v>
      </c>
      <c r="X23" s="32">
        <v>652</v>
      </c>
      <c r="Y23" s="32">
        <v>1124</v>
      </c>
      <c r="Z23" s="32">
        <v>1214</v>
      </c>
      <c r="AA23" s="32">
        <v>1189</v>
      </c>
      <c r="AB23" s="32"/>
      <c r="AC23" s="33"/>
      <c r="AD23" s="26">
        <f t="shared" si="0"/>
        <v>18568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232</v>
      </c>
      <c r="D24" s="32">
        <v>276</v>
      </c>
      <c r="E24" s="32">
        <v>115</v>
      </c>
      <c r="F24" s="32">
        <v>176</v>
      </c>
      <c r="G24" s="32">
        <v>384</v>
      </c>
      <c r="H24" s="32">
        <v>20285</v>
      </c>
      <c r="I24" s="32">
        <v>286</v>
      </c>
      <c r="J24" s="32">
        <v>249</v>
      </c>
      <c r="K24" s="32">
        <v>569</v>
      </c>
      <c r="L24" s="32">
        <v>550</v>
      </c>
      <c r="M24" s="32">
        <v>369</v>
      </c>
      <c r="N24" s="32">
        <v>329</v>
      </c>
      <c r="O24" s="32">
        <v>4376</v>
      </c>
      <c r="P24" s="32">
        <v>3152</v>
      </c>
      <c r="Q24" s="32">
        <v>663</v>
      </c>
      <c r="R24" s="32">
        <v>2567</v>
      </c>
      <c r="S24" s="32">
        <v>732</v>
      </c>
      <c r="T24" s="32">
        <v>383</v>
      </c>
      <c r="U24" s="33">
        <v>1226</v>
      </c>
      <c r="V24" s="33">
        <v>922</v>
      </c>
      <c r="W24" s="33">
        <v>2063</v>
      </c>
      <c r="X24" s="33">
        <v>1290</v>
      </c>
      <c r="Y24" s="33">
        <v>1762</v>
      </c>
      <c r="Z24" s="33">
        <v>1778</v>
      </c>
      <c r="AA24" s="33">
        <v>2719</v>
      </c>
      <c r="AB24" s="33"/>
      <c r="AC24" s="33"/>
      <c r="AD24" s="26">
        <f t="shared" si="0"/>
        <v>47453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90</v>
      </c>
      <c r="D25" s="32">
        <v>171</v>
      </c>
      <c r="E25" s="32">
        <v>95</v>
      </c>
      <c r="F25" s="32">
        <v>92</v>
      </c>
      <c r="G25" s="32">
        <v>206</v>
      </c>
      <c r="H25" s="32">
        <v>15322</v>
      </c>
      <c r="I25" s="32">
        <v>368</v>
      </c>
      <c r="J25" s="32">
        <v>297</v>
      </c>
      <c r="K25" s="32">
        <v>267</v>
      </c>
      <c r="L25" s="32">
        <v>400</v>
      </c>
      <c r="M25" s="32">
        <v>330</v>
      </c>
      <c r="N25" s="32">
        <v>448</v>
      </c>
      <c r="O25" s="32">
        <v>3461</v>
      </c>
      <c r="P25" s="32">
        <v>2409</v>
      </c>
      <c r="Q25" s="32">
        <v>528</v>
      </c>
      <c r="R25" s="32">
        <v>996</v>
      </c>
      <c r="S25" s="32">
        <v>604</v>
      </c>
      <c r="T25" s="32">
        <v>1088</v>
      </c>
      <c r="U25" s="33">
        <v>227</v>
      </c>
      <c r="V25" s="33">
        <v>541</v>
      </c>
      <c r="W25" s="33">
        <v>977</v>
      </c>
      <c r="X25" s="33">
        <v>591</v>
      </c>
      <c r="Y25" s="33">
        <v>1000</v>
      </c>
      <c r="Z25" s="33">
        <v>1191</v>
      </c>
      <c r="AA25" s="33">
        <v>1603</v>
      </c>
      <c r="AB25" s="33"/>
      <c r="AC25" s="33"/>
      <c r="AD25" s="26">
        <f t="shared" si="0"/>
        <v>33302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78</v>
      </c>
      <c r="D26" s="32">
        <v>144</v>
      </c>
      <c r="E26" s="32">
        <v>106</v>
      </c>
      <c r="F26" s="32">
        <v>117</v>
      </c>
      <c r="G26" s="32">
        <v>89</v>
      </c>
      <c r="H26" s="32">
        <v>7689</v>
      </c>
      <c r="I26" s="32">
        <v>177</v>
      </c>
      <c r="J26" s="32">
        <v>163</v>
      </c>
      <c r="K26" s="32">
        <v>223</v>
      </c>
      <c r="L26" s="32">
        <v>155</v>
      </c>
      <c r="M26" s="32">
        <v>185</v>
      </c>
      <c r="N26" s="32">
        <v>196</v>
      </c>
      <c r="O26" s="32">
        <v>1307</v>
      </c>
      <c r="P26" s="32">
        <v>1006</v>
      </c>
      <c r="Q26" s="32">
        <v>317</v>
      </c>
      <c r="R26" s="32">
        <v>1067</v>
      </c>
      <c r="S26" s="32">
        <v>319</v>
      </c>
      <c r="T26" s="32">
        <v>715</v>
      </c>
      <c r="U26" s="33">
        <v>422</v>
      </c>
      <c r="V26" s="33">
        <v>196</v>
      </c>
      <c r="W26" s="33">
        <v>936</v>
      </c>
      <c r="X26" s="33">
        <v>510</v>
      </c>
      <c r="Y26" s="33">
        <v>1262</v>
      </c>
      <c r="Z26" s="33">
        <v>1275</v>
      </c>
      <c r="AA26" s="33">
        <v>780</v>
      </c>
      <c r="AB26" s="33"/>
      <c r="AC26" s="33"/>
      <c r="AD26" s="26">
        <f t="shared" si="0"/>
        <v>19434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118</v>
      </c>
      <c r="D27" s="32">
        <v>127</v>
      </c>
      <c r="E27" s="32">
        <v>133</v>
      </c>
      <c r="F27" s="32">
        <v>146</v>
      </c>
      <c r="G27" s="32">
        <v>262</v>
      </c>
      <c r="H27" s="32">
        <v>17932</v>
      </c>
      <c r="I27" s="32">
        <v>258</v>
      </c>
      <c r="J27" s="32">
        <v>296</v>
      </c>
      <c r="K27" s="32">
        <v>409</v>
      </c>
      <c r="L27" s="32">
        <v>299</v>
      </c>
      <c r="M27" s="32">
        <v>277</v>
      </c>
      <c r="N27" s="32">
        <v>271</v>
      </c>
      <c r="O27" s="32">
        <v>3376</v>
      </c>
      <c r="P27" s="32">
        <v>1682</v>
      </c>
      <c r="Q27" s="32">
        <v>416</v>
      </c>
      <c r="R27" s="32">
        <v>1882</v>
      </c>
      <c r="S27" s="32">
        <v>1129</v>
      </c>
      <c r="T27" s="32">
        <v>1884</v>
      </c>
      <c r="U27" s="33">
        <v>1045</v>
      </c>
      <c r="V27" s="33">
        <v>1391</v>
      </c>
      <c r="W27" s="33">
        <v>589</v>
      </c>
      <c r="X27" s="33">
        <v>233</v>
      </c>
      <c r="Y27" s="33">
        <v>1243</v>
      </c>
      <c r="Z27" s="33">
        <v>1914</v>
      </c>
      <c r="AA27" s="33">
        <v>2084</v>
      </c>
      <c r="AB27" s="33"/>
      <c r="AC27" s="33"/>
      <c r="AD27" s="26">
        <f t="shared" si="0"/>
        <v>39396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56</v>
      </c>
      <c r="D28" s="32">
        <v>44</v>
      </c>
      <c r="E28" s="32">
        <v>37</v>
      </c>
      <c r="F28" s="32">
        <v>31</v>
      </c>
      <c r="G28" s="32">
        <v>116</v>
      </c>
      <c r="H28" s="32">
        <v>10515</v>
      </c>
      <c r="I28" s="32">
        <v>235</v>
      </c>
      <c r="J28" s="32">
        <v>187</v>
      </c>
      <c r="K28" s="32">
        <v>106</v>
      </c>
      <c r="L28" s="32">
        <v>150</v>
      </c>
      <c r="M28" s="32">
        <v>122</v>
      </c>
      <c r="N28" s="32">
        <v>118</v>
      </c>
      <c r="O28" s="32">
        <v>2096</v>
      </c>
      <c r="P28" s="32">
        <v>1110</v>
      </c>
      <c r="Q28" s="32">
        <v>271</v>
      </c>
      <c r="R28" s="32">
        <v>931</v>
      </c>
      <c r="S28" s="32">
        <v>561</v>
      </c>
      <c r="T28" s="32">
        <v>1252</v>
      </c>
      <c r="U28" s="33">
        <v>541</v>
      </c>
      <c r="V28" s="33">
        <v>739</v>
      </c>
      <c r="W28" s="33">
        <v>221</v>
      </c>
      <c r="X28" s="33">
        <v>259</v>
      </c>
      <c r="Y28" s="33">
        <v>318</v>
      </c>
      <c r="Z28" s="33">
        <v>1023</v>
      </c>
      <c r="AA28" s="33">
        <v>1339</v>
      </c>
      <c r="AB28" s="33"/>
      <c r="AC28" s="33"/>
      <c r="AD28" s="26">
        <f t="shared" si="0"/>
        <v>22378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80</v>
      </c>
      <c r="D29" s="32">
        <v>97</v>
      </c>
      <c r="E29" s="32">
        <v>45</v>
      </c>
      <c r="F29" s="32">
        <v>36</v>
      </c>
      <c r="G29" s="32">
        <v>174</v>
      </c>
      <c r="H29" s="32">
        <v>16387</v>
      </c>
      <c r="I29" s="32">
        <v>255</v>
      </c>
      <c r="J29" s="32">
        <v>284</v>
      </c>
      <c r="K29" s="32">
        <v>215</v>
      </c>
      <c r="L29" s="32">
        <v>272</v>
      </c>
      <c r="M29" s="32">
        <v>216</v>
      </c>
      <c r="N29" s="32">
        <v>249</v>
      </c>
      <c r="O29" s="32">
        <v>3090</v>
      </c>
      <c r="P29" s="32">
        <v>1717</v>
      </c>
      <c r="Q29" s="32">
        <v>478</v>
      </c>
      <c r="R29" s="32">
        <v>1746</v>
      </c>
      <c r="S29" s="32">
        <v>1078</v>
      </c>
      <c r="T29" s="32">
        <v>1708</v>
      </c>
      <c r="U29" s="33">
        <v>942</v>
      </c>
      <c r="V29" s="33">
        <v>1642</v>
      </c>
      <c r="W29" s="33">
        <v>1461</v>
      </c>
      <c r="X29" s="33">
        <v>398</v>
      </c>
      <c r="Y29" s="33">
        <v>563</v>
      </c>
      <c r="Z29" s="33">
        <v>1343</v>
      </c>
      <c r="AA29" s="33">
        <v>1794</v>
      </c>
      <c r="AB29" s="33"/>
      <c r="AC29" s="33"/>
      <c r="AD29" s="26">
        <f t="shared" si="0"/>
        <v>36270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118</v>
      </c>
      <c r="D30" s="32">
        <v>61</v>
      </c>
      <c r="E30" s="32">
        <v>49</v>
      </c>
      <c r="F30" s="32">
        <v>37</v>
      </c>
      <c r="G30" s="32">
        <v>83</v>
      </c>
      <c r="H30" s="32">
        <v>14104</v>
      </c>
      <c r="I30" s="32">
        <v>270</v>
      </c>
      <c r="J30" s="32">
        <v>260</v>
      </c>
      <c r="K30" s="32">
        <v>213</v>
      </c>
      <c r="L30" s="32">
        <v>289</v>
      </c>
      <c r="M30" s="32">
        <v>199</v>
      </c>
      <c r="N30" s="32">
        <v>146</v>
      </c>
      <c r="O30" s="32">
        <v>2172</v>
      </c>
      <c r="P30" s="32">
        <v>1259</v>
      </c>
      <c r="Q30" s="32">
        <v>450</v>
      </c>
      <c r="R30" s="32">
        <v>1661</v>
      </c>
      <c r="S30" s="32">
        <v>1044</v>
      </c>
      <c r="T30" s="32">
        <v>1682</v>
      </c>
      <c r="U30" s="33">
        <v>1046</v>
      </c>
      <c r="V30" s="33">
        <v>1682</v>
      </c>
      <c r="W30" s="33">
        <v>2308</v>
      </c>
      <c r="X30" s="33">
        <v>1361</v>
      </c>
      <c r="Y30" s="33">
        <v>1700</v>
      </c>
      <c r="Z30" s="33">
        <v>511</v>
      </c>
      <c r="AA30" s="33">
        <v>789</v>
      </c>
      <c r="AB30" s="33"/>
      <c r="AC30" s="33"/>
      <c r="AD30" s="26">
        <f t="shared" si="0"/>
        <v>33494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225</v>
      </c>
      <c r="D31" s="32">
        <v>222</v>
      </c>
      <c r="E31" s="32">
        <v>236</v>
      </c>
      <c r="F31" s="32">
        <v>116</v>
      </c>
      <c r="G31" s="32">
        <v>272</v>
      </c>
      <c r="H31" s="32">
        <v>22840</v>
      </c>
      <c r="I31" s="32">
        <v>278</v>
      </c>
      <c r="J31" s="32">
        <v>390</v>
      </c>
      <c r="K31" s="32">
        <v>523</v>
      </c>
      <c r="L31" s="32">
        <v>358</v>
      </c>
      <c r="M31" s="32">
        <v>487</v>
      </c>
      <c r="N31" s="32">
        <v>560</v>
      </c>
      <c r="O31" s="32">
        <v>3740</v>
      </c>
      <c r="P31" s="32">
        <v>2060</v>
      </c>
      <c r="Q31" s="32">
        <v>543</v>
      </c>
      <c r="R31" s="32">
        <v>2231</v>
      </c>
      <c r="S31" s="32">
        <v>1166</v>
      </c>
      <c r="T31" s="32">
        <v>2347</v>
      </c>
      <c r="U31" s="33">
        <v>1452</v>
      </c>
      <c r="V31" s="33">
        <v>938</v>
      </c>
      <c r="W31" s="33">
        <v>2080</v>
      </c>
      <c r="X31" s="33">
        <v>1487</v>
      </c>
      <c r="Y31" s="33">
        <v>2006</v>
      </c>
      <c r="Z31" s="33">
        <v>1434</v>
      </c>
      <c r="AA31" s="33">
        <v>372</v>
      </c>
      <c r="AB31" s="33"/>
      <c r="AC31" s="33"/>
      <c r="AD31" s="26">
        <f t="shared" si="0"/>
        <v>48363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13419</v>
      </c>
      <c r="D34" s="27">
        <f t="shared" si="1"/>
        <v>8124</v>
      </c>
      <c r="E34" s="27">
        <f t="shared" si="1"/>
        <v>7087</v>
      </c>
      <c r="F34" s="27">
        <f t="shared" si="1"/>
        <v>5297</v>
      </c>
      <c r="G34" s="27">
        <f t="shared" si="1"/>
        <v>8760</v>
      </c>
      <c r="H34" s="27">
        <f t="shared" si="1"/>
        <v>184632</v>
      </c>
      <c r="I34" s="27">
        <f t="shared" si="1"/>
        <v>6520</v>
      </c>
      <c r="J34" s="27">
        <f t="shared" si="1"/>
        <v>7716</v>
      </c>
      <c r="K34" s="27">
        <f t="shared" si="1"/>
        <v>9169</v>
      </c>
      <c r="L34" s="27">
        <f t="shared" si="1"/>
        <v>9050</v>
      </c>
      <c r="M34" s="27">
        <f t="shared" si="1"/>
        <v>6981</v>
      </c>
      <c r="N34" s="27">
        <f t="shared" si="1"/>
        <v>7711</v>
      </c>
      <c r="O34" s="27">
        <f t="shared" si="1"/>
        <v>33744</v>
      </c>
      <c r="P34" s="27">
        <f t="shared" si="1"/>
        <v>23933</v>
      </c>
      <c r="Q34" s="27">
        <f t="shared" si="1"/>
        <v>9394</v>
      </c>
      <c r="R34" s="27">
        <f t="shared" si="1"/>
        <v>34230</v>
      </c>
      <c r="S34" s="27">
        <f t="shared" si="1"/>
        <v>16365</v>
      </c>
      <c r="T34" s="27">
        <f t="shared" si="1"/>
        <v>43918</v>
      </c>
      <c r="U34" s="27">
        <f t="shared" si="1"/>
        <v>28799</v>
      </c>
      <c r="V34" s="27">
        <f t="shared" si="1"/>
        <v>20398</v>
      </c>
      <c r="W34" s="27">
        <f t="shared" si="1"/>
        <v>37747</v>
      </c>
      <c r="X34" s="27">
        <f t="shared" si="1"/>
        <v>21671</v>
      </c>
      <c r="Y34" s="27">
        <f t="shared" si="1"/>
        <v>33015</v>
      </c>
      <c r="Z34" s="27">
        <f t="shared" si="1"/>
        <v>31750</v>
      </c>
      <c r="AA34" s="27">
        <f t="shared" si="1"/>
        <v>40639</v>
      </c>
      <c r="AB34" s="27">
        <f t="shared" si="1"/>
        <v>0</v>
      </c>
      <c r="AC34" s="27">
        <f t="shared" si="1"/>
        <v>0</v>
      </c>
      <c r="AD34" s="27">
        <f>SUM(AD7:AD32)</f>
        <v>650069</v>
      </c>
    </row>
    <row r="37" spans="1:59" x14ac:dyDescent="0.3">
      <c r="B37" s="3" t="str">
        <f>+B5</f>
        <v>01 al 30 septiembre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23</v>
      </c>
      <c r="D39" s="32">
        <v>17</v>
      </c>
      <c r="E39" s="32">
        <v>184</v>
      </c>
      <c r="F39" s="32">
        <v>369</v>
      </c>
      <c r="G39" s="32">
        <v>100</v>
      </c>
      <c r="H39" s="32">
        <v>1156</v>
      </c>
      <c r="I39" s="32">
        <v>24</v>
      </c>
      <c r="J39" s="32">
        <v>177</v>
      </c>
      <c r="K39" s="32">
        <v>58</v>
      </c>
      <c r="L39" s="32">
        <v>74</v>
      </c>
      <c r="M39" s="32">
        <v>26</v>
      </c>
      <c r="N39" s="32">
        <v>50</v>
      </c>
      <c r="O39" s="32">
        <v>22</v>
      </c>
      <c r="P39" s="32">
        <v>24</v>
      </c>
      <c r="Q39" s="32">
        <v>1</v>
      </c>
      <c r="R39" s="32">
        <v>38</v>
      </c>
      <c r="S39" s="32">
        <v>20</v>
      </c>
      <c r="T39" s="32">
        <v>10</v>
      </c>
      <c r="U39" s="33">
        <v>10</v>
      </c>
      <c r="V39" s="33">
        <v>10</v>
      </c>
      <c r="W39" s="33">
        <v>5</v>
      </c>
      <c r="X39" s="33">
        <v>18</v>
      </c>
      <c r="Y39" s="33">
        <v>10</v>
      </c>
      <c r="Z39" s="33">
        <v>0</v>
      </c>
      <c r="AA39" s="33">
        <v>12</v>
      </c>
      <c r="AB39" s="33"/>
      <c r="AC39" s="33"/>
      <c r="AD39" s="26">
        <f>SUM(C39:AC39)</f>
        <v>2438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40</v>
      </c>
      <c r="D40" s="32">
        <v>3</v>
      </c>
      <c r="E40" s="32">
        <v>25</v>
      </c>
      <c r="F40" s="32">
        <v>15</v>
      </c>
      <c r="G40" s="32">
        <v>30</v>
      </c>
      <c r="H40" s="32">
        <v>510</v>
      </c>
      <c r="I40" s="32">
        <v>49</v>
      </c>
      <c r="J40" s="32">
        <v>183</v>
      </c>
      <c r="K40" s="32">
        <v>23</v>
      </c>
      <c r="L40" s="32">
        <v>33</v>
      </c>
      <c r="M40" s="32">
        <v>41</v>
      </c>
      <c r="N40" s="32">
        <v>36</v>
      </c>
      <c r="O40" s="32">
        <v>33</v>
      </c>
      <c r="P40" s="32">
        <v>20</v>
      </c>
      <c r="Q40" s="32">
        <v>19</v>
      </c>
      <c r="R40" s="32">
        <v>24</v>
      </c>
      <c r="S40" s="32">
        <v>54</v>
      </c>
      <c r="T40" s="32">
        <v>10</v>
      </c>
      <c r="U40" s="33">
        <v>36</v>
      </c>
      <c r="V40" s="33">
        <v>13</v>
      </c>
      <c r="W40" s="33">
        <v>64</v>
      </c>
      <c r="X40" s="33">
        <v>2</v>
      </c>
      <c r="Y40" s="33">
        <v>11</v>
      </c>
      <c r="Z40" s="33">
        <v>19</v>
      </c>
      <c r="AA40" s="33">
        <v>6</v>
      </c>
      <c r="AB40" s="33"/>
      <c r="AC40" s="33"/>
      <c r="AD40" s="26">
        <f t="shared" ref="AD40:AD66" si="2">SUM(C40:AC40)</f>
        <v>1299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236</v>
      </c>
      <c r="D41" s="32">
        <v>8</v>
      </c>
      <c r="E41" s="32">
        <v>6</v>
      </c>
      <c r="F41" s="32">
        <v>19</v>
      </c>
      <c r="G41" s="32">
        <v>25</v>
      </c>
      <c r="H41" s="32">
        <v>427</v>
      </c>
      <c r="I41" s="32">
        <v>22</v>
      </c>
      <c r="J41" s="32">
        <v>182</v>
      </c>
      <c r="K41" s="32">
        <v>28</v>
      </c>
      <c r="L41" s="32">
        <v>48</v>
      </c>
      <c r="M41" s="32">
        <v>23</v>
      </c>
      <c r="N41" s="32">
        <v>33</v>
      </c>
      <c r="O41" s="32">
        <v>16</v>
      </c>
      <c r="P41" s="32">
        <v>11</v>
      </c>
      <c r="Q41" s="32">
        <v>4</v>
      </c>
      <c r="R41" s="32">
        <v>3</v>
      </c>
      <c r="S41" s="32">
        <v>12</v>
      </c>
      <c r="T41" s="32">
        <v>25</v>
      </c>
      <c r="U41" s="33">
        <v>6</v>
      </c>
      <c r="V41" s="33">
        <v>10</v>
      </c>
      <c r="W41" s="33">
        <v>26</v>
      </c>
      <c r="X41" s="33">
        <v>11</v>
      </c>
      <c r="Y41" s="33">
        <v>8</v>
      </c>
      <c r="Z41" s="33">
        <v>4</v>
      </c>
      <c r="AA41" s="33">
        <v>4</v>
      </c>
      <c r="AB41" s="33"/>
      <c r="AC41" s="33"/>
      <c r="AD41" s="26">
        <f t="shared" si="2"/>
        <v>1197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381</v>
      </c>
      <c r="D42" s="32">
        <v>25</v>
      </c>
      <c r="E42" s="32">
        <v>39</v>
      </c>
      <c r="F42" s="32">
        <v>5</v>
      </c>
      <c r="G42" s="32">
        <v>1</v>
      </c>
      <c r="H42" s="32">
        <v>241</v>
      </c>
      <c r="I42" s="32">
        <v>18</v>
      </c>
      <c r="J42" s="32">
        <v>110</v>
      </c>
      <c r="K42" s="32">
        <v>11</v>
      </c>
      <c r="L42" s="32">
        <v>38</v>
      </c>
      <c r="M42" s="32">
        <v>9</v>
      </c>
      <c r="N42" s="32">
        <v>5</v>
      </c>
      <c r="O42" s="32">
        <v>29</v>
      </c>
      <c r="P42" s="32">
        <v>4</v>
      </c>
      <c r="Q42" s="32">
        <v>6</v>
      </c>
      <c r="R42" s="32">
        <v>40</v>
      </c>
      <c r="S42" s="32">
        <v>8</v>
      </c>
      <c r="T42" s="32">
        <v>5</v>
      </c>
      <c r="U42" s="33">
        <v>2</v>
      </c>
      <c r="V42" s="33">
        <v>16</v>
      </c>
      <c r="W42" s="33">
        <v>31</v>
      </c>
      <c r="X42" s="33">
        <v>14</v>
      </c>
      <c r="Y42" s="33">
        <v>5</v>
      </c>
      <c r="Z42" s="33">
        <v>8</v>
      </c>
      <c r="AA42" s="33">
        <v>14</v>
      </c>
      <c r="AB42" s="33"/>
      <c r="AC42" s="33"/>
      <c r="AD42" s="26">
        <f t="shared" si="2"/>
        <v>1065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135</v>
      </c>
      <c r="D43" s="32">
        <v>16</v>
      </c>
      <c r="E43" s="32">
        <v>46</v>
      </c>
      <c r="F43" s="32">
        <v>2</v>
      </c>
      <c r="G43" s="32">
        <v>11</v>
      </c>
      <c r="H43" s="32">
        <v>351</v>
      </c>
      <c r="I43" s="32">
        <v>33</v>
      </c>
      <c r="J43" s="32">
        <v>254</v>
      </c>
      <c r="K43" s="32">
        <v>47</v>
      </c>
      <c r="L43" s="32">
        <v>55</v>
      </c>
      <c r="M43" s="32">
        <v>34</v>
      </c>
      <c r="N43" s="32">
        <v>59</v>
      </c>
      <c r="O43" s="32">
        <v>31</v>
      </c>
      <c r="P43" s="32">
        <v>11</v>
      </c>
      <c r="Q43" s="32">
        <v>7</v>
      </c>
      <c r="R43" s="32">
        <v>62</v>
      </c>
      <c r="S43" s="32">
        <v>19</v>
      </c>
      <c r="T43" s="32">
        <v>50</v>
      </c>
      <c r="U43" s="33">
        <v>10</v>
      </c>
      <c r="V43" s="33">
        <v>18</v>
      </c>
      <c r="W43" s="33">
        <v>8</v>
      </c>
      <c r="X43" s="33">
        <v>7</v>
      </c>
      <c r="Y43" s="33">
        <v>23</v>
      </c>
      <c r="Z43" s="33">
        <v>36</v>
      </c>
      <c r="AA43" s="33">
        <v>20</v>
      </c>
      <c r="AB43" s="33"/>
      <c r="AC43" s="33"/>
      <c r="AD43" s="26">
        <f t="shared" si="2"/>
        <v>1345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1190</v>
      </c>
      <c r="D44" s="32">
        <v>472</v>
      </c>
      <c r="E44" s="32">
        <v>394</v>
      </c>
      <c r="F44" s="32">
        <v>262</v>
      </c>
      <c r="G44" s="32">
        <v>362</v>
      </c>
      <c r="H44" s="32">
        <v>2338</v>
      </c>
      <c r="I44" s="32">
        <v>60</v>
      </c>
      <c r="J44" s="32">
        <v>359</v>
      </c>
      <c r="K44" s="32">
        <v>251</v>
      </c>
      <c r="L44" s="32">
        <v>254</v>
      </c>
      <c r="M44" s="32">
        <v>195</v>
      </c>
      <c r="N44" s="32">
        <v>165</v>
      </c>
      <c r="O44" s="32">
        <v>375</v>
      </c>
      <c r="P44" s="32">
        <v>641</v>
      </c>
      <c r="Q44" s="32">
        <v>572</v>
      </c>
      <c r="R44" s="32">
        <v>3490</v>
      </c>
      <c r="S44" s="32">
        <v>1051</v>
      </c>
      <c r="T44" s="32">
        <v>8014</v>
      </c>
      <c r="U44" s="33">
        <v>5612</v>
      </c>
      <c r="V44" s="33">
        <v>4023</v>
      </c>
      <c r="W44" s="33">
        <v>10108</v>
      </c>
      <c r="X44" s="33">
        <v>5840</v>
      </c>
      <c r="Y44" s="33">
        <v>9870</v>
      </c>
      <c r="Z44" s="33">
        <v>8111</v>
      </c>
      <c r="AA44" s="33">
        <v>9191</v>
      </c>
      <c r="AB44" s="33"/>
      <c r="AC44" s="33"/>
      <c r="AD44" s="26">
        <f t="shared" si="2"/>
        <v>73200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28</v>
      </c>
      <c r="D45" s="32">
        <v>38</v>
      </c>
      <c r="E45" s="32">
        <v>30</v>
      </c>
      <c r="F45" s="32">
        <v>20</v>
      </c>
      <c r="G45" s="32">
        <v>23</v>
      </c>
      <c r="H45" s="32">
        <v>55</v>
      </c>
      <c r="I45" s="32">
        <v>3</v>
      </c>
      <c r="J45" s="32">
        <v>61</v>
      </c>
      <c r="K45" s="32">
        <v>30</v>
      </c>
      <c r="L45" s="32">
        <v>24</v>
      </c>
      <c r="M45" s="32">
        <v>14</v>
      </c>
      <c r="N45" s="32">
        <v>33</v>
      </c>
      <c r="O45" s="32">
        <v>7</v>
      </c>
      <c r="P45" s="32">
        <v>8</v>
      </c>
      <c r="Q45" s="32">
        <v>1</v>
      </c>
      <c r="R45" s="32">
        <v>46</v>
      </c>
      <c r="S45" s="32">
        <v>12</v>
      </c>
      <c r="T45" s="32">
        <v>39</v>
      </c>
      <c r="U45" s="33">
        <v>26</v>
      </c>
      <c r="V45" s="33">
        <v>22</v>
      </c>
      <c r="W45" s="33">
        <v>16</v>
      </c>
      <c r="X45" s="33">
        <v>13</v>
      </c>
      <c r="Y45" s="33">
        <v>35</v>
      </c>
      <c r="Z45" s="33">
        <v>22</v>
      </c>
      <c r="AA45" s="33">
        <v>12</v>
      </c>
      <c r="AB45" s="33"/>
      <c r="AC45" s="33"/>
      <c r="AD45" s="26">
        <f t="shared" si="2"/>
        <v>618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167</v>
      </c>
      <c r="D46" s="32">
        <v>134</v>
      </c>
      <c r="E46" s="32">
        <v>98</v>
      </c>
      <c r="F46" s="32">
        <v>92</v>
      </c>
      <c r="G46" s="32">
        <v>177</v>
      </c>
      <c r="H46" s="32">
        <v>460</v>
      </c>
      <c r="I46" s="32">
        <v>70</v>
      </c>
      <c r="J46" s="32">
        <v>14</v>
      </c>
      <c r="K46" s="32">
        <v>52</v>
      </c>
      <c r="L46" s="32">
        <v>58</v>
      </c>
      <c r="M46" s="32">
        <v>64</v>
      </c>
      <c r="N46" s="32">
        <v>37</v>
      </c>
      <c r="O46" s="32">
        <v>45</v>
      </c>
      <c r="P46" s="32">
        <v>75</v>
      </c>
      <c r="Q46" s="32">
        <v>23</v>
      </c>
      <c r="R46" s="32">
        <v>100</v>
      </c>
      <c r="S46" s="32">
        <v>26</v>
      </c>
      <c r="T46" s="32">
        <v>97</v>
      </c>
      <c r="U46" s="33">
        <v>101</v>
      </c>
      <c r="V46" s="33">
        <v>75</v>
      </c>
      <c r="W46" s="33">
        <v>143</v>
      </c>
      <c r="X46" s="33">
        <v>122</v>
      </c>
      <c r="Y46" s="33">
        <v>292</v>
      </c>
      <c r="Z46" s="33">
        <v>208</v>
      </c>
      <c r="AA46" s="33">
        <v>166</v>
      </c>
      <c r="AB46" s="33"/>
      <c r="AC46" s="33"/>
      <c r="AD46" s="26">
        <f t="shared" si="2"/>
        <v>2896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45</v>
      </c>
      <c r="D47" s="32">
        <v>35</v>
      </c>
      <c r="E47" s="32">
        <v>38</v>
      </c>
      <c r="F47" s="32">
        <v>14</v>
      </c>
      <c r="G47" s="32">
        <v>40</v>
      </c>
      <c r="H47" s="32">
        <v>323</v>
      </c>
      <c r="I47" s="32">
        <v>43</v>
      </c>
      <c r="J47" s="32">
        <v>116</v>
      </c>
      <c r="K47" s="32">
        <v>5</v>
      </c>
      <c r="L47" s="32">
        <v>19</v>
      </c>
      <c r="M47" s="32">
        <v>19</v>
      </c>
      <c r="N47" s="32">
        <v>14</v>
      </c>
      <c r="O47" s="32">
        <v>24</v>
      </c>
      <c r="P47" s="32">
        <v>15</v>
      </c>
      <c r="Q47" s="32">
        <v>16</v>
      </c>
      <c r="R47" s="32">
        <v>59</v>
      </c>
      <c r="S47" s="32">
        <v>17</v>
      </c>
      <c r="T47" s="32">
        <v>86</v>
      </c>
      <c r="U47" s="33">
        <v>45</v>
      </c>
      <c r="V47" s="33">
        <v>47</v>
      </c>
      <c r="W47" s="33">
        <v>82</v>
      </c>
      <c r="X47" s="33">
        <v>45</v>
      </c>
      <c r="Y47" s="33">
        <v>33</v>
      </c>
      <c r="Z47" s="33">
        <v>45</v>
      </c>
      <c r="AA47" s="33">
        <v>31</v>
      </c>
      <c r="AB47" s="33"/>
      <c r="AC47" s="33"/>
      <c r="AD47" s="26">
        <f t="shared" si="2"/>
        <v>1256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74</v>
      </c>
      <c r="D48" s="32">
        <v>51</v>
      </c>
      <c r="E48" s="32">
        <v>35</v>
      </c>
      <c r="F48" s="32">
        <v>37</v>
      </c>
      <c r="G48" s="32">
        <v>61</v>
      </c>
      <c r="H48" s="32">
        <v>377</v>
      </c>
      <c r="I48" s="32">
        <v>35</v>
      </c>
      <c r="J48" s="32">
        <v>41</v>
      </c>
      <c r="K48" s="32">
        <v>15</v>
      </c>
      <c r="L48" s="32">
        <v>4</v>
      </c>
      <c r="M48" s="32">
        <v>5</v>
      </c>
      <c r="N48" s="32">
        <v>15</v>
      </c>
      <c r="O48" s="32">
        <v>22</v>
      </c>
      <c r="P48" s="32">
        <v>13</v>
      </c>
      <c r="Q48" s="32">
        <v>1</v>
      </c>
      <c r="R48" s="32">
        <v>76</v>
      </c>
      <c r="S48" s="32">
        <v>13</v>
      </c>
      <c r="T48" s="32">
        <v>96</v>
      </c>
      <c r="U48" s="33">
        <v>55</v>
      </c>
      <c r="V48" s="33">
        <v>37</v>
      </c>
      <c r="W48" s="33">
        <v>62</v>
      </c>
      <c r="X48" s="33">
        <v>37</v>
      </c>
      <c r="Y48" s="33">
        <v>124</v>
      </c>
      <c r="Z48" s="33">
        <v>111</v>
      </c>
      <c r="AA48" s="33">
        <v>103</v>
      </c>
      <c r="AB48" s="33"/>
      <c r="AC48" s="33"/>
      <c r="AD48" s="26">
        <f t="shared" si="2"/>
        <v>1500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36</v>
      </c>
      <c r="D49" s="32">
        <v>26</v>
      </c>
      <c r="E49" s="32">
        <v>15</v>
      </c>
      <c r="F49" s="32">
        <v>27</v>
      </c>
      <c r="G49" s="32">
        <v>9</v>
      </c>
      <c r="H49" s="32">
        <v>236</v>
      </c>
      <c r="I49" s="32">
        <v>23</v>
      </c>
      <c r="J49" s="32">
        <v>75</v>
      </c>
      <c r="K49" s="32">
        <v>20</v>
      </c>
      <c r="L49" s="32">
        <v>6</v>
      </c>
      <c r="M49" s="32">
        <v>1</v>
      </c>
      <c r="N49" s="32">
        <v>3</v>
      </c>
      <c r="O49" s="32">
        <v>20</v>
      </c>
      <c r="P49" s="32">
        <v>33</v>
      </c>
      <c r="Q49" s="32">
        <v>0</v>
      </c>
      <c r="R49" s="32">
        <v>47</v>
      </c>
      <c r="S49" s="32">
        <v>7</v>
      </c>
      <c r="T49" s="32">
        <v>26</v>
      </c>
      <c r="U49" s="33">
        <v>16</v>
      </c>
      <c r="V49" s="33">
        <v>35</v>
      </c>
      <c r="W49" s="33">
        <v>3</v>
      </c>
      <c r="X49" s="33">
        <v>10</v>
      </c>
      <c r="Y49" s="33">
        <v>25</v>
      </c>
      <c r="Z49" s="33">
        <v>12</v>
      </c>
      <c r="AA49" s="33">
        <v>9</v>
      </c>
      <c r="AB49" s="33"/>
      <c r="AC49" s="33"/>
      <c r="AD49" s="26">
        <f t="shared" si="2"/>
        <v>720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61</v>
      </c>
      <c r="D50" s="32">
        <v>33</v>
      </c>
      <c r="E50" s="32">
        <v>25</v>
      </c>
      <c r="F50" s="32">
        <v>19</v>
      </c>
      <c r="G50" s="32">
        <v>38</v>
      </c>
      <c r="H50" s="32">
        <v>233</v>
      </c>
      <c r="I50" s="32">
        <v>27</v>
      </c>
      <c r="J50" s="32">
        <v>49</v>
      </c>
      <c r="K50" s="32">
        <v>15</v>
      </c>
      <c r="L50" s="32">
        <v>27</v>
      </c>
      <c r="M50" s="32">
        <v>3</v>
      </c>
      <c r="N50" s="32">
        <v>4</v>
      </c>
      <c r="O50" s="32">
        <v>10</v>
      </c>
      <c r="P50" s="32">
        <v>2</v>
      </c>
      <c r="Q50" s="32">
        <v>1</v>
      </c>
      <c r="R50" s="32">
        <v>44</v>
      </c>
      <c r="S50" s="32">
        <v>6</v>
      </c>
      <c r="T50" s="32">
        <v>48</v>
      </c>
      <c r="U50" s="33">
        <v>12</v>
      </c>
      <c r="V50" s="33">
        <v>17</v>
      </c>
      <c r="W50" s="33">
        <v>25</v>
      </c>
      <c r="X50" s="33">
        <v>14</v>
      </c>
      <c r="Y50" s="33">
        <v>24</v>
      </c>
      <c r="Z50" s="33">
        <v>18</v>
      </c>
      <c r="AA50" s="33">
        <v>28</v>
      </c>
      <c r="AB50" s="33"/>
      <c r="AC50" s="33"/>
      <c r="AD50" s="26">
        <f t="shared" si="2"/>
        <v>783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53</v>
      </c>
      <c r="D51" s="32">
        <v>25</v>
      </c>
      <c r="E51" s="32">
        <v>12</v>
      </c>
      <c r="F51" s="32">
        <v>20</v>
      </c>
      <c r="G51" s="32">
        <v>35</v>
      </c>
      <c r="H51" s="32">
        <v>269</v>
      </c>
      <c r="I51" s="32">
        <v>5</v>
      </c>
      <c r="J51" s="32">
        <v>28</v>
      </c>
      <c r="K51" s="32">
        <v>13</v>
      </c>
      <c r="L51" s="32">
        <v>24</v>
      </c>
      <c r="M51" s="32">
        <v>10</v>
      </c>
      <c r="N51" s="32">
        <v>4</v>
      </c>
      <c r="O51" s="32">
        <v>33</v>
      </c>
      <c r="P51" s="32">
        <v>58</v>
      </c>
      <c r="Q51" s="32">
        <v>122</v>
      </c>
      <c r="R51" s="32">
        <v>368</v>
      </c>
      <c r="S51" s="32">
        <v>106</v>
      </c>
      <c r="T51" s="32">
        <v>668</v>
      </c>
      <c r="U51" s="33">
        <v>509</v>
      </c>
      <c r="V51" s="33">
        <v>215</v>
      </c>
      <c r="W51" s="33">
        <v>293</v>
      </c>
      <c r="X51" s="33">
        <v>206</v>
      </c>
      <c r="Y51" s="33">
        <v>277</v>
      </c>
      <c r="Z51" s="33">
        <v>261</v>
      </c>
      <c r="AA51" s="33">
        <v>292</v>
      </c>
      <c r="AB51" s="33"/>
      <c r="AC51" s="33"/>
      <c r="AD51" s="26">
        <f t="shared" si="2"/>
        <v>3906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25</v>
      </c>
      <c r="D52" s="32">
        <v>35</v>
      </c>
      <c r="E52" s="32">
        <v>11</v>
      </c>
      <c r="F52" s="32">
        <v>2</v>
      </c>
      <c r="G52" s="32">
        <v>31</v>
      </c>
      <c r="H52" s="32">
        <v>398</v>
      </c>
      <c r="I52" s="32">
        <v>12</v>
      </c>
      <c r="J52" s="32">
        <v>85</v>
      </c>
      <c r="K52" s="32">
        <v>7</v>
      </c>
      <c r="L52" s="32">
        <v>15</v>
      </c>
      <c r="M52" s="32">
        <v>18</v>
      </c>
      <c r="N52" s="32">
        <v>2</v>
      </c>
      <c r="O52" s="32">
        <v>44</v>
      </c>
      <c r="P52" s="32">
        <v>36</v>
      </c>
      <c r="Q52" s="32">
        <v>185</v>
      </c>
      <c r="R52" s="32">
        <v>569</v>
      </c>
      <c r="S52" s="32">
        <v>134</v>
      </c>
      <c r="T52" s="32">
        <v>849</v>
      </c>
      <c r="U52" s="33">
        <v>459</v>
      </c>
      <c r="V52" s="33">
        <v>218</v>
      </c>
      <c r="W52" s="33">
        <v>310</v>
      </c>
      <c r="X52" s="33">
        <v>247</v>
      </c>
      <c r="Y52" s="33">
        <v>242</v>
      </c>
      <c r="Z52" s="33">
        <v>156</v>
      </c>
      <c r="AA52" s="33">
        <v>225</v>
      </c>
      <c r="AB52" s="33"/>
      <c r="AC52" s="33"/>
      <c r="AD52" s="26">
        <f t="shared" si="2"/>
        <v>4315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3</v>
      </c>
      <c r="D53" s="32">
        <v>17</v>
      </c>
      <c r="E53" s="32">
        <v>0</v>
      </c>
      <c r="F53" s="32">
        <v>4</v>
      </c>
      <c r="G53" s="32">
        <v>7</v>
      </c>
      <c r="H53" s="32">
        <v>509</v>
      </c>
      <c r="I53" s="32">
        <v>0</v>
      </c>
      <c r="J53" s="32">
        <v>44</v>
      </c>
      <c r="K53" s="32">
        <v>10</v>
      </c>
      <c r="L53" s="32">
        <v>8</v>
      </c>
      <c r="M53" s="32">
        <v>2</v>
      </c>
      <c r="N53" s="32">
        <v>1</v>
      </c>
      <c r="O53" s="32">
        <v>124</v>
      </c>
      <c r="P53" s="32">
        <v>220</v>
      </c>
      <c r="Q53" s="32">
        <v>23</v>
      </c>
      <c r="R53" s="32">
        <v>9</v>
      </c>
      <c r="S53" s="32">
        <v>29</v>
      </c>
      <c r="T53" s="32">
        <v>111</v>
      </c>
      <c r="U53" s="33">
        <v>66</v>
      </c>
      <c r="V53" s="33">
        <v>20</v>
      </c>
      <c r="W53" s="33">
        <v>80</v>
      </c>
      <c r="X53" s="33">
        <v>97</v>
      </c>
      <c r="Y53" s="33">
        <v>53</v>
      </c>
      <c r="Z53" s="33">
        <v>59</v>
      </c>
      <c r="AA53" s="33">
        <v>76</v>
      </c>
      <c r="AB53" s="33"/>
      <c r="AC53" s="33"/>
      <c r="AD53" s="26">
        <f t="shared" si="2"/>
        <v>1572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30</v>
      </c>
      <c r="D54" s="32">
        <v>31</v>
      </c>
      <c r="E54" s="32">
        <v>5</v>
      </c>
      <c r="F54" s="32">
        <v>25</v>
      </c>
      <c r="G54" s="32">
        <v>90</v>
      </c>
      <c r="H54" s="32">
        <v>3347</v>
      </c>
      <c r="I54" s="32">
        <v>50</v>
      </c>
      <c r="J54" s="32">
        <v>162</v>
      </c>
      <c r="K54" s="32">
        <v>44</v>
      </c>
      <c r="L54" s="32">
        <v>83</v>
      </c>
      <c r="M54" s="32">
        <v>47</v>
      </c>
      <c r="N54" s="32">
        <v>52</v>
      </c>
      <c r="O54" s="32">
        <v>600</v>
      </c>
      <c r="P54" s="32">
        <v>738</v>
      </c>
      <c r="Q54" s="32">
        <v>6</v>
      </c>
      <c r="R54" s="32">
        <v>131</v>
      </c>
      <c r="S54" s="32">
        <v>86</v>
      </c>
      <c r="T54" s="32">
        <v>678</v>
      </c>
      <c r="U54" s="33">
        <v>413</v>
      </c>
      <c r="V54" s="33">
        <v>290</v>
      </c>
      <c r="W54" s="33">
        <v>952</v>
      </c>
      <c r="X54" s="33">
        <v>585</v>
      </c>
      <c r="Y54" s="33">
        <v>842</v>
      </c>
      <c r="Z54" s="33">
        <v>788</v>
      </c>
      <c r="AA54" s="33">
        <v>786</v>
      </c>
      <c r="AB54" s="33"/>
      <c r="AC54" s="33"/>
      <c r="AD54" s="26">
        <f t="shared" si="2"/>
        <v>10861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20</v>
      </c>
      <c r="D55" s="32">
        <v>29</v>
      </c>
      <c r="E55" s="32">
        <v>11</v>
      </c>
      <c r="F55" s="32">
        <v>14</v>
      </c>
      <c r="G55" s="32">
        <v>27</v>
      </c>
      <c r="H55" s="32">
        <v>1320</v>
      </c>
      <c r="I55" s="32">
        <v>8</v>
      </c>
      <c r="J55" s="32">
        <v>15</v>
      </c>
      <c r="K55" s="32">
        <v>26</v>
      </c>
      <c r="L55" s="32">
        <v>56</v>
      </c>
      <c r="M55" s="32">
        <v>10</v>
      </c>
      <c r="N55" s="32">
        <v>7</v>
      </c>
      <c r="O55" s="32">
        <v>166</v>
      </c>
      <c r="P55" s="32">
        <v>329</v>
      </c>
      <c r="Q55" s="32">
        <v>9</v>
      </c>
      <c r="R55" s="32">
        <v>70</v>
      </c>
      <c r="S55" s="32">
        <v>22</v>
      </c>
      <c r="T55" s="32">
        <v>101</v>
      </c>
      <c r="U55" s="32">
        <v>95</v>
      </c>
      <c r="V55" s="32">
        <v>37</v>
      </c>
      <c r="W55" s="32">
        <v>181</v>
      </c>
      <c r="X55" s="32">
        <v>93</v>
      </c>
      <c r="Y55" s="32">
        <v>110</v>
      </c>
      <c r="Z55" s="32">
        <v>166</v>
      </c>
      <c r="AA55" s="32">
        <v>115</v>
      </c>
      <c r="AB55" s="32"/>
      <c r="AC55" s="33"/>
      <c r="AD55" s="26">
        <f t="shared" si="2"/>
        <v>3037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20</v>
      </c>
      <c r="D56" s="32">
        <v>12</v>
      </c>
      <c r="E56" s="32">
        <v>32</v>
      </c>
      <c r="F56" s="32">
        <v>15</v>
      </c>
      <c r="G56" s="32">
        <v>37</v>
      </c>
      <c r="H56" s="32">
        <v>8085</v>
      </c>
      <c r="I56" s="32">
        <v>94</v>
      </c>
      <c r="J56" s="32">
        <v>88</v>
      </c>
      <c r="K56" s="32">
        <v>90</v>
      </c>
      <c r="L56" s="32">
        <v>95</v>
      </c>
      <c r="M56" s="32">
        <v>40</v>
      </c>
      <c r="N56" s="32">
        <v>31</v>
      </c>
      <c r="O56" s="32">
        <v>1228</v>
      </c>
      <c r="P56" s="32">
        <v>1230</v>
      </c>
      <c r="Q56" s="32">
        <v>77</v>
      </c>
      <c r="R56" s="32">
        <v>565</v>
      </c>
      <c r="S56" s="32">
        <v>67</v>
      </c>
      <c r="T56" s="32">
        <v>98</v>
      </c>
      <c r="U56" s="33">
        <v>354</v>
      </c>
      <c r="V56" s="33">
        <v>188</v>
      </c>
      <c r="W56" s="33">
        <v>429</v>
      </c>
      <c r="X56" s="33">
        <v>249</v>
      </c>
      <c r="Y56" s="33">
        <v>341</v>
      </c>
      <c r="Z56" s="33">
        <v>329</v>
      </c>
      <c r="AA56" s="33">
        <v>331</v>
      </c>
      <c r="AB56" s="33"/>
      <c r="AC56" s="33"/>
      <c r="AD56" s="26">
        <f t="shared" si="2"/>
        <v>14125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7</v>
      </c>
      <c r="D57" s="32">
        <v>34</v>
      </c>
      <c r="E57" s="32">
        <v>5</v>
      </c>
      <c r="F57" s="32">
        <v>7</v>
      </c>
      <c r="G57" s="32">
        <v>44</v>
      </c>
      <c r="H57" s="32">
        <v>5878</v>
      </c>
      <c r="I57" s="32">
        <v>33</v>
      </c>
      <c r="J57" s="32">
        <v>197</v>
      </c>
      <c r="K57" s="32">
        <v>58</v>
      </c>
      <c r="L57" s="32">
        <v>71</v>
      </c>
      <c r="M57" s="32">
        <v>51</v>
      </c>
      <c r="N57" s="32">
        <v>32</v>
      </c>
      <c r="O57" s="32">
        <v>1043</v>
      </c>
      <c r="P57" s="32">
        <v>960</v>
      </c>
      <c r="Q57" s="32">
        <v>55</v>
      </c>
      <c r="R57" s="32">
        <v>313</v>
      </c>
      <c r="S57" s="32">
        <v>80</v>
      </c>
      <c r="T57" s="32">
        <v>366</v>
      </c>
      <c r="U57" s="33">
        <v>76</v>
      </c>
      <c r="V57" s="33">
        <v>96</v>
      </c>
      <c r="W57" s="33">
        <v>298</v>
      </c>
      <c r="X57" s="33">
        <v>165</v>
      </c>
      <c r="Y57" s="33">
        <v>156</v>
      </c>
      <c r="Z57" s="33">
        <v>160</v>
      </c>
      <c r="AA57" s="33">
        <v>301</v>
      </c>
      <c r="AB57" s="33"/>
      <c r="AC57" s="33"/>
      <c r="AD57" s="26">
        <f t="shared" si="2"/>
        <v>10486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11</v>
      </c>
      <c r="D58" s="32">
        <v>12</v>
      </c>
      <c r="E58" s="32">
        <v>13</v>
      </c>
      <c r="F58" s="32">
        <v>16</v>
      </c>
      <c r="G58" s="32">
        <v>10</v>
      </c>
      <c r="H58" s="32">
        <v>4103</v>
      </c>
      <c r="I58" s="32">
        <v>35</v>
      </c>
      <c r="J58" s="32">
        <v>121</v>
      </c>
      <c r="K58" s="32">
        <v>60</v>
      </c>
      <c r="L58" s="32">
        <v>34</v>
      </c>
      <c r="M58" s="32">
        <v>36</v>
      </c>
      <c r="N58" s="32">
        <v>29</v>
      </c>
      <c r="O58" s="32">
        <v>389</v>
      </c>
      <c r="P58" s="32">
        <v>372</v>
      </c>
      <c r="Q58" s="32">
        <v>15</v>
      </c>
      <c r="R58" s="32">
        <v>248</v>
      </c>
      <c r="S58" s="32">
        <v>24</v>
      </c>
      <c r="T58" s="32">
        <v>134</v>
      </c>
      <c r="U58" s="33">
        <v>79</v>
      </c>
      <c r="V58" s="33">
        <v>41</v>
      </c>
      <c r="W58" s="33">
        <v>225</v>
      </c>
      <c r="X58" s="33">
        <v>135</v>
      </c>
      <c r="Y58" s="33">
        <v>230</v>
      </c>
      <c r="Z58" s="33">
        <v>193</v>
      </c>
      <c r="AA58" s="33">
        <v>129</v>
      </c>
      <c r="AB58" s="33"/>
      <c r="AC58" s="33"/>
      <c r="AD58" s="26">
        <f t="shared" si="2"/>
        <v>6694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27</v>
      </c>
      <c r="D59" s="32">
        <v>49</v>
      </c>
      <c r="E59" s="32">
        <v>15</v>
      </c>
      <c r="F59" s="32">
        <v>36</v>
      </c>
      <c r="G59" s="32">
        <v>8</v>
      </c>
      <c r="H59" s="32">
        <v>9027</v>
      </c>
      <c r="I59" s="32">
        <v>33</v>
      </c>
      <c r="J59" s="32">
        <v>201</v>
      </c>
      <c r="K59" s="32">
        <v>119</v>
      </c>
      <c r="L59" s="32">
        <v>65</v>
      </c>
      <c r="M59" s="32">
        <v>5</v>
      </c>
      <c r="N59" s="32">
        <v>14</v>
      </c>
      <c r="O59" s="32">
        <v>942</v>
      </c>
      <c r="P59" s="32">
        <v>706</v>
      </c>
      <c r="Q59" s="32">
        <v>40</v>
      </c>
      <c r="R59" s="32">
        <v>914</v>
      </c>
      <c r="S59" s="32">
        <v>127</v>
      </c>
      <c r="T59" s="32">
        <v>401</v>
      </c>
      <c r="U59" s="33">
        <v>365</v>
      </c>
      <c r="V59" s="33">
        <v>328</v>
      </c>
      <c r="W59" s="33">
        <v>139</v>
      </c>
      <c r="X59" s="33">
        <v>74</v>
      </c>
      <c r="Y59" s="33">
        <v>333</v>
      </c>
      <c r="Z59" s="33">
        <v>457</v>
      </c>
      <c r="AA59" s="33">
        <v>355</v>
      </c>
      <c r="AB59" s="33"/>
      <c r="AC59" s="33"/>
      <c r="AD59" s="26">
        <f t="shared" si="2"/>
        <v>14780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25</v>
      </c>
      <c r="D60" s="32">
        <v>5</v>
      </c>
      <c r="E60" s="32">
        <v>4</v>
      </c>
      <c r="F60" s="32">
        <v>10</v>
      </c>
      <c r="G60" s="32">
        <v>12</v>
      </c>
      <c r="H60" s="32">
        <v>5427</v>
      </c>
      <c r="I60" s="32">
        <v>16</v>
      </c>
      <c r="J60" s="32">
        <v>182</v>
      </c>
      <c r="K60" s="32">
        <v>37</v>
      </c>
      <c r="L60" s="32">
        <v>25</v>
      </c>
      <c r="M60" s="32">
        <v>6</v>
      </c>
      <c r="N60" s="32">
        <v>20</v>
      </c>
      <c r="O60" s="32">
        <v>646</v>
      </c>
      <c r="P60" s="32">
        <v>439</v>
      </c>
      <c r="Q60" s="32">
        <v>94</v>
      </c>
      <c r="R60" s="32">
        <v>429</v>
      </c>
      <c r="S60" s="32">
        <v>70</v>
      </c>
      <c r="T60" s="32">
        <v>215</v>
      </c>
      <c r="U60" s="33">
        <v>136</v>
      </c>
      <c r="V60" s="33">
        <v>157</v>
      </c>
      <c r="W60" s="33">
        <v>70</v>
      </c>
      <c r="X60" s="33">
        <v>54</v>
      </c>
      <c r="Y60" s="33">
        <v>92</v>
      </c>
      <c r="Z60" s="33">
        <v>321</v>
      </c>
      <c r="AA60" s="33">
        <v>171</v>
      </c>
      <c r="AB60" s="33"/>
      <c r="AC60" s="33"/>
      <c r="AD60" s="26">
        <f t="shared" si="2"/>
        <v>8663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12</v>
      </c>
      <c r="D61" s="32">
        <v>8</v>
      </c>
      <c r="E61" s="32">
        <v>5</v>
      </c>
      <c r="F61" s="32">
        <v>10</v>
      </c>
      <c r="G61" s="32">
        <v>33</v>
      </c>
      <c r="H61" s="32">
        <v>9990</v>
      </c>
      <c r="I61" s="32">
        <v>36</v>
      </c>
      <c r="J61" s="32">
        <v>373</v>
      </c>
      <c r="K61" s="32">
        <v>72</v>
      </c>
      <c r="L61" s="32">
        <v>70</v>
      </c>
      <c r="M61" s="32">
        <v>24</v>
      </c>
      <c r="N61" s="32">
        <v>28</v>
      </c>
      <c r="O61" s="32">
        <v>1044</v>
      </c>
      <c r="P61" s="32">
        <v>591</v>
      </c>
      <c r="Q61" s="32">
        <v>56</v>
      </c>
      <c r="R61" s="32">
        <v>897</v>
      </c>
      <c r="S61" s="32">
        <v>108</v>
      </c>
      <c r="T61" s="32">
        <v>313</v>
      </c>
      <c r="U61" s="33">
        <v>185</v>
      </c>
      <c r="V61" s="33">
        <v>278</v>
      </c>
      <c r="W61" s="33">
        <v>450</v>
      </c>
      <c r="X61" s="33">
        <v>103</v>
      </c>
      <c r="Y61" s="33">
        <v>138</v>
      </c>
      <c r="Z61" s="33">
        <v>353</v>
      </c>
      <c r="AA61" s="33">
        <v>245</v>
      </c>
      <c r="AB61" s="33"/>
      <c r="AC61" s="33"/>
      <c r="AD61" s="26">
        <f t="shared" si="2"/>
        <v>15422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4</v>
      </c>
      <c r="D62" s="32">
        <v>15</v>
      </c>
      <c r="E62" s="32">
        <v>8</v>
      </c>
      <c r="F62" s="32">
        <v>10</v>
      </c>
      <c r="G62" s="32">
        <v>50</v>
      </c>
      <c r="H62" s="32">
        <v>7833</v>
      </c>
      <c r="I62" s="32">
        <v>72</v>
      </c>
      <c r="J62" s="32">
        <v>283</v>
      </c>
      <c r="K62" s="32">
        <v>75</v>
      </c>
      <c r="L62" s="32">
        <v>101</v>
      </c>
      <c r="M62" s="32">
        <v>19</v>
      </c>
      <c r="N62" s="32">
        <v>12</v>
      </c>
      <c r="O62" s="32">
        <v>631</v>
      </c>
      <c r="P62" s="32">
        <v>346</v>
      </c>
      <c r="Q62" s="32">
        <v>52</v>
      </c>
      <c r="R62" s="32">
        <v>701</v>
      </c>
      <c r="S62" s="32">
        <v>121</v>
      </c>
      <c r="T62" s="32">
        <v>326</v>
      </c>
      <c r="U62" s="33">
        <v>152</v>
      </c>
      <c r="V62" s="33">
        <v>241</v>
      </c>
      <c r="W62" s="33">
        <v>586</v>
      </c>
      <c r="X62" s="33">
        <v>286</v>
      </c>
      <c r="Y62" s="33">
        <v>374</v>
      </c>
      <c r="Z62" s="33">
        <v>114</v>
      </c>
      <c r="AA62" s="33">
        <v>169</v>
      </c>
      <c r="AB62" s="33"/>
      <c r="AC62" s="33"/>
      <c r="AD62" s="26">
        <f t="shared" si="2"/>
        <v>12581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30</v>
      </c>
      <c r="D63" s="32">
        <v>25</v>
      </c>
      <c r="E63" s="32">
        <v>10</v>
      </c>
      <c r="F63" s="32">
        <v>28</v>
      </c>
      <c r="G63" s="32">
        <v>65</v>
      </c>
      <c r="H63" s="32">
        <v>12765</v>
      </c>
      <c r="I63" s="32">
        <v>39</v>
      </c>
      <c r="J63" s="32">
        <v>269</v>
      </c>
      <c r="K63" s="32">
        <v>114</v>
      </c>
      <c r="L63" s="32">
        <v>150</v>
      </c>
      <c r="M63" s="32">
        <v>4</v>
      </c>
      <c r="N63" s="32">
        <v>25</v>
      </c>
      <c r="O63" s="32">
        <v>877</v>
      </c>
      <c r="P63" s="32">
        <v>577</v>
      </c>
      <c r="Q63" s="32">
        <v>74</v>
      </c>
      <c r="R63" s="32">
        <v>745</v>
      </c>
      <c r="S63" s="32">
        <v>103</v>
      </c>
      <c r="T63" s="32">
        <v>239</v>
      </c>
      <c r="U63" s="33">
        <v>237</v>
      </c>
      <c r="V63" s="33">
        <v>151</v>
      </c>
      <c r="W63" s="33">
        <v>469</v>
      </c>
      <c r="X63" s="33">
        <v>223</v>
      </c>
      <c r="Y63" s="33">
        <v>304</v>
      </c>
      <c r="Z63" s="33">
        <v>326</v>
      </c>
      <c r="AA63" s="33">
        <v>92</v>
      </c>
      <c r="AB63" s="33"/>
      <c r="AC63" s="33"/>
      <c r="AD63" s="26">
        <f t="shared" si="2"/>
        <v>17941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2683</v>
      </c>
      <c r="D66" s="27">
        <f t="shared" ref="D66:AC66" si="3">SUM(D39:D65)</f>
        <v>1155</v>
      </c>
      <c r="E66" s="27">
        <f t="shared" si="3"/>
        <v>1066</v>
      </c>
      <c r="F66" s="27">
        <f t="shared" si="3"/>
        <v>1078</v>
      </c>
      <c r="G66" s="27">
        <f t="shared" si="3"/>
        <v>1326</v>
      </c>
      <c r="H66" s="27">
        <f t="shared" si="3"/>
        <v>75658</v>
      </c>
      <c r="I66" s="27">
        <f t="shared" si="3"/>
        <v>840</v>
      </c>
      <c r="J66" s="27">
        <f t="shared" si="3"/>
        <v>3669</v>
      </c>
      <c r="K66" s="27">
        <f t="shared" si="3"/>
        <v>1280</v>
      </c>
      <c r="L66" s="27">
        <f t="shared" si="3"/>
        <v>1437</v>
      </c>
      <c r="M66" s="27">
        <f t="shared" si="3"/>
        <v>706</v>
      </c>
      <c r="N66" s="27">
        <f t="shared" si="3"/>
        <v>711</v>
      </c>
      <c r="O66" s="27">
        <f t="shared" si="3"/>
        <v>8401</v>
      </c>
      <c r="P66" s="27">
        <f t="shared" si="3"/>
        <v>7459</v>
      </c>
      <c r="Q66" s="27">
        <f t="shared" si="3"/>
        <v>1459</v>
      </c>
      <c r="R66" s="27">
        <f t="shared" si="3"/>
        <v>9988</v>
      </c>
      <c r="S66" s="27">
        <f t="shared" si="3"/>
        <v>2322</v>
      </c>
      <c r="T66" s="27">
        <f t="shared" si="3"/>
        <v>13005</v>
      </c>
      <c r="U66" s="27">
        <f t="shared" si="3"/>
        <v>9057</v>
      </c>
      <c r="V66" s="27">
        <f t="shared" si="3"/>
        <v>6583</v>
      </c>
      <c r="W66" s="27">
        <f t="shared" si="3"/>
        <v>15055</v>
      </c>
      <c r="X66" s="27">
        <f t="shared" si="3"/>
        <v>8650</v>
      </c>
      <c r="Y66" s="27">
        <f t="shared" si="3"/>
        <v>13952</v>
      </c>
      <c r="Z66" s="27">
        <f t="shared" si="3"/>
        <v>12277</v>
      </c>
      <c r="AA66" s="27">
        <f t="shared" si="3"/>
        <v>12883</v>
      </c>
      <c r="AB66" s="27">
        <f t="shared" si="3"/>
        <v>0</v>
      </c>
      <c r="AC66" s="27">
        <f t="shared" si="3"/>
        <v>0</v>
      </c>
      <c r="AD66" s="27">
        <f t="shared" si="2"/>
        <v>212700</v>
      </c>
    </row>
    <row r="69" spans="2:59" x14ac:dyDescent="0.3">
      <c r="B69" s="3" t="str">
        <f>+B37</f>
        <v>01 al 30 septiembre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3</v>
      </c>
      <c r="D71" s="32">
        <v>9</v>
      </c>
      <c r="E71" s="32">
        <v>4</v>
      </c>
      <c r="F71" s="32">
        <v>8</v>
      </c>
      <c r="G71" s="32">
        <v>16</v>
      </c>
      <c r="H71" s="32">
        <v>284</v>
      </c>
      <c r="I71" s="32">
        <v>8</v>
      </c>
      <c r="J71" s="32">
        <v>17</v>
      </c>
      <c r="K71" s="32">
        <v>44</v>
      </c>
      <c r="L71" s="32">
        <v>11</v>
      </c>
      <c r="M71" s="32">
        <v>22</v>
      </c>
      <c r="N71" s="32">
        <v>16</v>
      </c>
      <c r="O71" s="32">
        <v>59</v>
      </c>
      <c r="P71" s="32">
        <v>1</v>
      </c>
      <c r="Q71" s="32">
        <v>0</v>
      </c>
      <c r="R71" s="32">
        <v>0</v>
      </c>
      <c r="S71" s="32">
        <v>15</v>
      </c>
      <c r="T71" s="32">
        <v>6</v>
      </c>
      <c r="U71" s="33">
        <v>4</v>
      </c>
      <c r="V71" s="33">
        <v>0</v>
      </c>
      <c r="W71" s="33">
        <v>23</v>
      </c>
      <c r="X71" s="33">
        <v>2</v>
      </c>
      <c r="Y71" s="33">
        <v>6</v>
      </c>
      <c r="Z71" s="33">
        <v>6</v>
      </c>
      <c r="AA71" s="33">
        <v>1</v>
      </c>
      <c r="AB71" s="33"/>
      <c r="AC71" s="33"/>
      <c r="AD71" s="26">
        <f>SUM(C71:AC71)</f>
        <v>565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3</v>
      </c>
      <c r="D72" s="32">
        <v>0</v>
      </c>
      <c r="E72" s="32">
        <v>0</v>
      </c>
      <c r="F72" s="32">
        <v>8</v>
      </c>
      <c r="G72" s="32">
        <v>10</v>
      </c>
      <c r="H72" s="32">
        <v>135</v>
      </c>
      <c r="I72" s="32">
        <v>24</v>
      </c>
      <c r="J72" s="32">
        <v>9</v>
      </c>
      <c r="K72" s="32">
        <v>22</v>
      </c>
      <c r="L72" s="32">
        <v>9</v>
      </c>
      <c r="M72" s="32">
        <v>3</v>
      </c>
      <c r="N72" s="32">
        <v>40</v>
      </c>
      <c r="O72" s="32">
        <v>32</v>
      </c>
      <c r="P72" s="32">
        <v>28</v>
      </c>
      <c r="Q72" s="32">
        <v>0</v>
      </c>
      <c r="R72" s="32">
        <v>6</v>
      </c>
      <c r="S72" s="32">
        <v>1</v>
      </c>
      <c r="T72" s="32">
        <v>18</v>
      </c>
      <c r="U72" s="33">
        <v>5</v>
      </c>
      <c r="V72" s="33">
        <v>7</v>
      </c>
      <c r="W72" s="33">
        <v>9</v>
      </c>
      <c r="X72" s="33">
        <v>12</v>
      </c>
      <c r="Y72" s="33">
        <v>2</v>
      </c>
      <c r="Z72" s="33">
        <v>4</v>
      </c>
      <c r="AA72" s="33">
        <v>1</v>
      </c>
      <c r="AB72" s="33"/>
      <c r="AC72" s="33"/>
      <c r="AD72" s="26">
        <f t="shared" ref="AD72:AD97" si="4">SUM(C72:AC72)</f>
        <v>388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5</v>
      </c>
      <c r="D73" s="32">
        <v>1</v>
      </c>
      <c r="E73" s="32">
        <v>0</v>
      </c>
      <c r="F73" s="32">
        <v>1</v>
      </c>
      <c r="G73" s="32">
        <v>7</v>
      </c>
      <c r="H73" s="32">
        <v>52</v>
      </c>
      <c r="I73" s="32">
        <v>48</v>
      </c>
      <c r="J73" s="32">
        <v>7</v>
      </c>
      <c r="K73" s="32">
        <v>10</v>
      </c>
      <c r="L73" s="32">
        <v>15</v>
      </c>
      <c r="M73" s="32">
        <v>12</v>
      </c>
      <c r="N73" s="32">
        <v>36</v>
      </c>
      <c r="O73" s="32">
        <v>24</v>
      </c>
      <c r="P73" s="32">
        <v>1</v>
      </c>
      <c r="Q73" s="32">
        <v>0</v>
      </c>
      <c r="R73" s="32">
        <v>1</v>
      </c>
      <c r="S73" s="32">
        <v>2</v>
      </c>
      <c r="T73" s="32">
        <v>8</v>
      </c>
      <c r="U73" s="33">
        <v>0</v>
      </c>
      <c r="V73" s="33">
        <v>19</v>
      </c>
      <c r="W73" s="33">
        <v>2</v>
      </c>
      <c r="X73" s="33">
        <v>2</v>
      </c>
      <c r="Y73" s="33">
        <v>1</v>
      </c>
      <c r="Z73" s="33">
        <v>16</v>
      </c>
      <c r="AA73" s="33">
        <v>6</v>
      </c>
      <c r="AB73" s="33"/>
      <c r="AC73" s="33"/>
      <c r="AD73" s="26">
        <f t="shared" si="4"/>
        <v>276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8</v>
      </c>
      <c r="D74" s="32">
        <v>3</v>
      </c>
      <c r="E74" s="32">
        <v>4</v>
      </c>
      <c r="F74" s="32">
        <v>2</v>
      </c>
      <c r="G74" s="32">
        <v>2</v>
      </c>
      <c r="H74" s="32">
        <v>34</v>
      </c>
      <c r="I74" s="32">
        <v>1</v>
      </c>
      <c r="J74" s="32">
        <v>2</v>
      </c>
      <c r="K74" s="32">
        <v>8</v>
      </c>
      <c r="L74" s="32">
        <v>17</v>
      </c>
      <c r="M74" s="32">
        <v>8</v>
      </c>
      <c r="N74" s="32">
        <v>14</v>
      </c>
      <c r="O74" s="32">
        <v>13</v>
      </c>
      <c r="P74" s="32">
        <v>0</v>
      </c>
      <c r="Q74" s="32">
        <v>1</v>
      </c>
      <c r="R74" s="32">
        <v>5</v>
      </c>
      <c r="S74" s="32">
        <v>0</v>
      </c>
      <c r="T74" s="32">
        <v>2</v>
      </c>
      <c r="U74" s="33">
        <v>23</v>
      </c>
      <c r="V74" s="33">
        <v>0</v>
      </c>
      <c r="W74" s="33">
        <v>6</v>
      </c>
      <c r="X74" s="33">
        <v>0</v>
      </c>
      <c r="Y74" s="33">
        <v>2</v>
      </c>
      <c r="Z74" s="33">
        <v>2</v>
      </c>
      <c r="AA74" s="33">
        <v>2</v>
      </c>
      <c r="AB74" s="33"/>
      <c r="AC74" s="33"/>
      <c r="AD74" s="26">
        <f t="shared" si="4"/>
        <v>159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29</v>
      </c>
      <c r="D75" s="32">
        <v>13</v>
      </c>
      <c r="E75" s="32">
        <v>6</v>
      </c>
      <c r="F75" s="32">
        <v>0</v>
      </c>
      <c r="G75" s="32">
        <v>1</v>
      </c>
      <c r="H75" s="32">
        <v>206</v>
      </c>
      <c r="I75" s="32">
        <v>4</v>
      </c>
      <c r="J75" s="32">
        <v>12</v>
      </c>
      <c r="K75" s="32">
        <v>44</v>
      </c>
      <c r="L75" s="32">
        <v>16</v>
      </c>
      <c r="M75" s="32">
        <v>17</v>
      </c>
      <c r="N75" s="32">
        <v>45</v>
      </c>
      <c r="O75" s="32">
        <v>22</v>
      </c>
      <c r="P75" s="32">
        <v>13</v>
      </c>
      <c r="Q75" s="32">
        <v>2</v>
      </c>
      <c r="R75" s="32">
        <v>5</v>
      </c>
      <c r="S75" s="32">
        <v>1</v>
      </c>
      <c r="T75" s="32">
        <v>16</v>
      </c>
      <c r="U75" s="33">
        <v>3</v>
      </c>
      <c r="V75" s="33">
        <v>2</v>
      </c>
      <c r="W75" s="33">
        <v>4</v>
      </c>
      <c r="X75" s="33">
        <v>9</v>
      </c>
      <c r="Y75" s="33">
        <v>13</v>
      </c>
      <c r="Z75" s="33">
        <v>12</v>
      </c>
      <c r="AA75" s="33">
        <v>25</v>
      </c>
      <c r="AB75" s="33"/>
      <c r="AC75" s="33"/>
      <c r="AD75" s="26">
        <f t="shared" si="4"/>
        <v>520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247</v>
      </c>
      <c r="D76" s="32">
        <v>114</v>
      </c>
      <c r="E76" s="32">
        <v>96</v>
      </c>
      <c r="F76" s="32">
        <v>30</v>
      </c>
      <c r="G76" s="32">
        <v>137</v>
      </c>
      <c r="H76" s="32">
        <v>309</v>
      </c>
      <c r="I76" s="32">
        <v>20</v>
      </c>
      <c r="J76" s="32">
        <v>22</v>
      </c>
      <c r="K76" s="32">
        <v>145</v>
      </c>
      <c r="L76" s="32">
        <v>79</v>
      </c>
      <c r="M76" s="32">
        <v>82</v>
      </c>
      <c r="N76" s="32">
        <v>93</v>
      </c>
      <c r="O76" s="32">
        <v>89</v>
      </c>
      <c r="P76" s="32">
        <v>114</v>
      </c>
      <c r="Q76" s="32">
        <v>60</v>
      </c>
      <c r="R76" s="32">
        <v>554</v>
      </c>
      <c r="S76" s="32">
        <v>123</v>
      </c>
      <c r="T76" s="32">
        <v>989</v>
      </c>
      <c r="U76" s="33">
        <v>842</v>
      </c>
      <c r="V76" s="33">
        <v>585</v>
      </c>
      <c r="W76" s="33">
        <v>2195</v>
      </c>
      <c r="X76" s="33">
        <v>1158</v>
      </c>
      <c r="Y76" s="33">
        <v>1498</v>
      </c>
      <c r="Z76" s="33">
        <v>1224</v>
      </c>
      <c r="AA76" s="33">
        <v>1623</v>
      </c>
      <c r="AB76" s="33"/>
      <c r="AC76" s="33"/>
      <c r="AD76" s="26">
        <f t="shared" si="4"/>
        <v>12428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4</v>
      </c>
      <c r="D77" s="32">
        <v>18</v>
      </c>
      <c r="E77" s="32">
        <v>18</v>
      </c>
      <c r="F77" s="32">
        <v>6</v>
      </c>
      <c r="G77" s="32">
        <v>14</v>
      </c>
      <c r="H77" s="32">
        <v>32</v>
      </c>
      <c r="I77" s="32">
        <v>2</v>
      </c>
      <c r="J77" s="32">
        <v>4</v>
      </c>
      <c r="K77" s="32">
        <v>24</v>
      </c>
      <c r="L77" s="32">
        <v>3</v>
      </c>
      <c r="M77" s="32">
        <v>12</v>
      </c>
      <c r="N77" s="32">
        <v>31</v>
      </c>
      <c r="O77" s="32">
        <v>0</v>
      </c>
      <c r="P77" s="32">
        <v>0</v>
      </c>
      <c r="Q77" s="32">
        <v>0</v>
      </c>
      <c r="R77" s="32">
        <v>17</v>
      </c>
      <c r="S77" s="32">
        <v>1</v>
      </c>
      <c r="T77" s="32">
        <v>9</v>
      </c>
      <c r="U77" s="33">
        <v>7</v>
      </c>
      <c r="V77" s="33">
        <v>0</v>
      </c>
      <c r="W77" s="33">
        <v>11</v>
      </c>
      <c r="X77" s="33">
        <v>1</v>
      </c>
      <c r="Y77" s="33">
        <v>39</v>
      </c>
      <c r="Z77" s="33">
        <v>11</v>
      </c>
      <c r="AA77" s="33">
        <v>5</v>
      </c>
      <c r="AB77" s="33"/>
      <c r="AC77" s="33"/>
      <c r="AD77" s="26">
        <f t="shared" si="4"/>
        <v>269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36</v>
      </c>
      <c r="D78" s="32">
        <v>14</v>
      </c>
      <c r="E78" s="32">
        <v>16</v>
      </c>
      <c r="F78" s="32">
        <v>0</v>
      </c>
      <c r="G78" s="32">
        <v>25</v>
      </c>
      <c r="H78" s="32">
        <v>23</v>
      </c>
      <c r="I78" s="32">
        <v>4</v>
      </c>
      <c r="J78" s="32">
        <v>2</v>
      </c>
      <c r="K78" s="32">
        <v>1</v>
      </c>
      <c r="L78" s="32">
        <v>24</v>
      </c>
      <c r="M78" s="32">
        <v>3</v>
      </c>
      <c r="N78" s="32">
        <v>27</v>
      </c>
      <c r="O78" s="32">
        <v>4</v>
      </c>
      <c r="P78" s="32">
        <v>1</v>
      </c>
      <c r="Q78" s="32">
        <v>0</v>
      </c>
      <c r="R78" s="32">
        <v>9</v>
      </c>
      <c r="S78" s="32">
        <v>1</v>
      </c>
      <c r="T78" s="32">
        <v>20</v>
      </c>
      <c r="U78" s="33">
        <v>15</v>
      </c>
      <c r="V78" s="33">
        <v>0</v>
      </c>
      <c r="W78" s="33">
        <v>15</v>
      </c>
      <c r="X78" s="33">
        <v>37</v>
      </c>
      <c r="Y78" s="33">
        <v>38</v>
      </c>
      <c r="Z78" s="33">
        <v>19</v>
      </c>
      <c r="AA78" s="33">
        <v>14</v>
      </c>
      <c r="AB78" s="33"/>
      <c r="AC78" s="33"/>
      <c r="AD78" s="26">
        <f t="shared" si="4"/>
        <v>348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53</v>
      </c>
      <c r="D79" s="32">
        <v>12</v>
      </c>
      <c r="E79" s="32">
        <v>9</v>
      </c>
      <c r="F79" s="32">
        <v>16</v>
      </c>
      <c r="G79" s="32">
        <v>65</v>
      </c>
      <c r="H79" s="32">
        <v>232</v>
      </c>
      <c r="I79" s="32">
        <v>36</v>
      </c>
      <c r="J79" s="32">
        <v>16</v>
      </c>
      <c r="K79" s="32">
        <v>2</v>
      </c>
      <c r="L79" s="32">
        <v>5</v>
      </c>
      <c r="M79" s="32">
        <v>3</v>
      </c>
      <c r="N79" s="32">
        <v>17</v>
      </c>
      <c r="O79" s="32">
        <v>44</v>
      </c>
      <c r="P79" s="32">
        <v>2</v>
      </c>
      <c r="Q79" s="32">
        <v>6</v>
      </c>
      <c r="R79" s="32">
        <v>2</v>
      </c>
      <c r="S79" s="32">
        <v>17</v>
      </c>
      <c r="T79" s="32">
        <v>17</v>
      </c>
      <c r="U79" s="33">
        <v>6</v>
      </c>
      <c r="V79" s="33">
        <v>20</v>
      </c>
      <c r="W79" s="33">
        <v>17</v>
      </c>
      <c r="X79" s="33">
        <v>23</v>
      </c>
      <c r="Y79" s="33">
        <v>27</v>
      </c>
      <c r="Z79" s="33">
        <v>9</v>
      </c>
      <c r="AA79" s="33">
        <v>60</v>
      </c>
      <c r="AB79" s="33"/>
      <c r="AC79" s="33"/>
      <c r="AD79" s="26">
        <f t="shared" si="4"/>
        <v>716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25</v>
      </c>
      <c r="D80" s="32">
        <v>26</v>
      </c>
      <c r="E80" s="32">
        <v>10</v>
      </c>
      <c r="F80" s="32">
        <v>11</v>
      </c>
      <c r="G80" s="32">
        <v>18</v>
      </c>
      <c r="H80" s="32">
        <v>138</v>
      </c>
      <c r="I80" s="32">
        <v>23</v>
      </c>
      <c r="J80" s="32">
        <v>6</v>
      </c>
      <c r="K80" s="32">
        <v>7</v>
      </c>
      <c r="L80" s="32">
        <v>1</v>
      </c>
      <c r="M80" s="32">
        <v>15</v>
      </c>
      <c r="N80" s="32">
        <v>48</v>
      </c>
      <c r="O80" s="32">
        <v>25</v>
      </c>
      <c r="P80" s="32">
        <v>15</v>
      </c>
      <c r="Q80" s="32">
        <v>14</v>
      </c>
      <c r="R80" s="32">
        <v>46</v>
      </c>
      <c r="S80" s="32">
        <v>6</v>
      </c>
      <c r="T80" s="32">
        <v>25</v>
      </c>
      <c r="U80" s="33">
        <v>2</v>
      </c>
      <c r="V80" s="33">
        <v>1</v>
      </c>
      <c r="W80" s="33">
        <v>47</v>
      </c>
      <c r="X80" s="33">
        <v>22</v>
      </c>
      <c r="Y80" s="33">
        <v>74</v>
      </c>
      <c r="Z80" s="33">
        <v>29</v>
      </c>
      <c r="AA80" s="33">
        <v>41</v>
      </c>
      <c r="AB80" s="33"/>
      <c r="AC80" s="33"/>
      <c r="AD80" s="26">
        <f t="shared" si="4"/>
        <v>675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26</v>
      </c>
      <c r="D81" s="32">
        <v>0</v>
      </c>
      <c r="E81" s="32">
        <v>3</v>
      </c>
      <c r="F81" s="32">
        <v>8</v>
      </c>
      <c r="G81" s="32">
        <v>17</v>
      </c>
      <c r="H81" s="32">
        <v>103</v>
      </c>
      <c r="I81" s="32">
        <v>11</v>
      </c>
      <c r="J81" s="32">
        <v>7</v>
      </c>
      <c r="K81" s="32">
        <v>8</v>
      </c>
      <c r="L81" s="32">
        <v>20</v>
      </c>
      <c r="M81" s="32">
        <v>2</v>
      </c>
      <c r="N81" s="32">
        <v>14</v>
      </c>
      <c r="O81" s="32">
        <v>19</v>
      </c>
      <c r="P81" s="32">
        <v>14</v>
      </c>
      <c r="Q81" s="32">
        <v>0</v>
      </c>
      <c r="R81" s="32">
        <v>3</v>
      </c>
      <c r="S81" s="32">
        <v>20</v>
      </c>
      <c r="T81" s="32">
        <v>3</v>
      </c>
      <c r="U81" s="33">
        <v>7</v>
      </c>
      <c r="V81" s="33">
        <v>0</v>
      </c>
      <c r="W81" s="33">
        <v>12</v>
      </c>
      <c r="X81" s="33">
        <v>13</v>
      </c>
      <c r="Y81" s="33">
        <v>10</v>
      </c>
      <c r="Z81" s="33">
        <v>9</v>
      </c>
      <c r="AA81" s="33">
        <v>15</v>
      </c>
      <c r="AB81" s="33"/>
      <c r="AC81" s="33"/>
      <c r="AD81" s="26">
        <f t="shared" si="4"/>
        <v>344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34</v>
      </c>
      <c r="D82" s="32">
        <v>41</v>
      </c>
      <c r="E82" s="32">
        <v>46</v>
      </c>
      <c r="F82" s="32">
        <v>22</v>
      </c>
      <c r="G82" s="32">
        <v>35</v>
      </c>
      <c r="H82" s="32">
        <v>123</v>
      </c>
      <c r="I82" s="32">
        <v>23</v>
      </c>
      <c r="J82" s="32">
        <v>15</v>
      </c>
      <c r="K82" s="32">
        <v>28</v>
      </c>
      <c r="L82" s="32">
        <v>68</v>
      </c>
      <c r="M82" s="32">
        <v>12</v>
      </c>
      <c r="N82" s="32">
        <v>2</v>
      </c>
      <c r="O82" s="32">
        <v>26</v>
      </c>
      <c r="P82" s="32">
        <v>9</v>
      </c>
      <c r="Q82" s="32">
        <v>0</v>
      </c>
      <c r="R82" s="32">
        <v>18</v>
      </c>
      <c r="S82" s="32">
        <v>2</v>
      </c>
      <c r="T82" s="32">
        <v>1</v>
      </c>
      <c r="U82" s="33">
        <v>19</v>
      </c>
      <c r="V82" s="33">
        <v>20</v>
      </c>
      <c r="W82" s="33">
        <v>58</v>
      </c>
      <c r="X82" s="33">
        <v>5</v>
      </c>
      <c r="Y82" s="33">
        <v>18</v>
      </c>
      <c r="Z82" s="33">
        <v>6</v>
      </c>
      <c r="AA82" s="33">
        <v>6</v>
      </c>
      <c r="AB82" s="33"/>
      <c r="AC82" s="33"/>
      <c r="AD82" s="26">
        <f t="shared" si="4"/>
        <v>637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34</v>
      </c>
      <c r="D83" s="32">
        <v>18</v>
      </c>
      <c r="E83" s="32">
        <v>38</v>
      </c>
      <c r="F83" s="32">
        <v>12</v>
      </c>
      <c r="G83" s="32">
        <v>19</v>
      </c>
      <c r="H83" s="32">
        <v>111</v>
      </c>
      <c r="I83" s="32">
        <v>1</v>
      </c>
      <c r="J83" s="32">
        <v>5</v>
      </c>
      <c r="K83" s="32">
        <v>43</v>
      </c>
      <c r="L83" s="32">
        <v>25</v>
      </c>
      <c r="M83" s="32">
        <v>31</v>
      </c>
      <c r="N83" s="32">
        <v>8</v>
      </c>
      <c r="O83" s="32">
        <v>5</v>
      </c>
      <c r="P83" s="32">
        <v>52</v>
      </c>
      <c r="Q83" s="32">
        <v>27</v>
      </c>
      <c r="R83" s="32">
        <v>112</v>
      </c>
      <c r="S83" s="32">
        <v>19</v>
      </c>
      <c r="T83" s="32">
        <v>239</v>
      </c>
      <c r="U83" s="33">
        <v>208</v>
      </c>
      <c r="V83" s="33">
        <v>94</v>
      </c>
      <c r="W83" s="33">
        <v>281</v>
      </c>
      <c r="X83" s="33">
        <v>101</v>
      </c>
      <c r="Y83" s="33">
        <v>321</v>
      </c>
      <c r="Z83" s="33">
        <v>187</v>
      </c>
      <c r="AA83" s="33">
        <v>193</v>
      </c>
      <c r="AB83" s="33"/>
      <c r="AC83" s="33"/>
      <c r="AD83" s="26">
        <f t="shared" si="4"/>
        <v>2184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2</v>
      </c>
      <c r="D84" s="32">
        <v>34</v>
      </c>
      <c r="E84" s="32">
        <v>0</v>
      </c>
      <c r="F84" s="32">
        <v>0</v>
      </c>
      <c r="G84" s="32">
        <v>16</v>
      </c>
      <c r="H84" s="32">
        <v>111</v>
      </c>
      <c r="I84" s="32">
        <v>0</v>
      </c>
      <c r="J84" s="32">
        <v>1</v>
      </c>
      <c r="K84" s="32">
        <v>1</v>
      </c>
      <c r="L84" s="32">
        <v>12</v>
      </c>
      <c r="M84" s="32">
        <v>6</v>
      </c>
      <c r="N84" s="32">
        <v>2</v>
      </c>
      <c r="O84" s="32">
        <v>57</v>
      </c>
      <c r="P84" s="32">
        <v>5</v>
      </c>
      <c r="Q84" s="32">
        <v>52</v>
      </c>
      <c r="R84" s="32">
        <v>98</v>
      </c>
      <c r="S84" s="32">
        <v>41</v>
      </c>
      <c r="T84" s="32">
        <v>124</v>
      </c>
      <c r="U84" s="33">
        <v>80</v>
      </c>
      <c r="V84" s="33">
        <v>60</v>
      </c>
      <c r="W84" s="33">
        <v>191</v>
      </c>
      <c r="X84" s="33">
        <v>138</v>
      </c>
      <c r="Y84" s="33">
        <v>127</v>
      </c>
      <c r="Z84" s="33">
        <v>200</v>
      </c>
      <c r="AA84" s="33">
        <v>144</v>
      </c>
      <c r="AB84" s="33"/>
      <c r="AC84" s="33"/>
      <c r="AD84" s="26">
        <f t="shared" si="4"/>
        <v>1502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1</v>
      </c>
      <c r="F85" s="32">
        <v>0</v>
      </c>
      <c r="G85" s="32">
        <v>3</v>
      </c>
      <c r="H85" s="32">
        <v>57</v>
      </c>
      <c r="I85" s="32">
        <v>0</v>
      </c>
      <c r="J85" s="32">
        <v>0</v>
      </c>
      <c r="K85" s="32">
        <v>3</v>
      </c>
      <c r="L85" s="32">
        <v>8</v>
      </c>
      <c r="M85" s="32">
        <v>0</v>
      </c>
      <c r="N85" s="32">
        <v>0</v>
      </c>
      <c r="O85" s="32">
        <v>20</v>
      </c>
      <c r="P85" s="32">
        <v>59</v>
      </c>
      <c r="Q85" s="32">
        <v>3</v>
      </c>
      <c r="R85" s="32">
        <v>4</v>
      </c>
      <c r="S85" s="32">
        <v>8</v>
      </c>
      <c r="T85" s="32">
        <v>9</v>
      </c>
      <c r="U85" s="33">
        <v>5</v>
      </c>
      <c r="V85" s="33">
        <v>3</v>
      </c>
      <c r="W85" s="33">
        <v>14</v>
      </c>
      <c r="X85" s="33">
        <v>19</v>
      </c>
      <c r="Y85" s="33">
        <v>73</v>
      </c>
      <c r="Z85" s="33">
        <v>56</v>
      </c>
      <c r="AA85" s="33">
        <v>18</v>
      </c>
      <c r="AB85" s="33"/>
      <c r="AC85" s="33"/>
      <c r="AD85" s="26">
        <f t="shared" si="4"/>
        <v>363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4</v>
      </c>
      <c r="D86" s="32">
        <v>5</v>
      </c>
      <c r="E86" s="32">
        <v>3</v>
      </c>
      <c r="F86" s="32">
        <v>5</v>
      </c>
      <c r="G86" s="32">
        <v>23</v>
      </c>
      <c r="H86" s="32">
        <v>569</v>
      </c>
      <c r="I86" s="32">
        <v>5</v>
      </c>
      <c r="J86" s="32">
        <v>22</v>
      </c>
      <c r="K86" s="32">
        <v>10</v>
      </c>
      <c r="L86" s="32">
        <v>41</v>
      </c>
      <c r="M86" s="32">
        <v>7</v>
      </c>
      <c r="N86" s="32">
        <v>19</v>
      </c>
      <c r="O86" s="32">
        <v>151</v>
      </c>
      <c r="P86" s="32">
        <v>91</v>
      </c>
      <c r="Q86" s="32">
        <v>2</v>
      </c>
      <c r="R86" s="32">
        <v>8</v>
      </c>
      <c r="S86" s="32">
        <v>12</v>
      </c>
      <c r="T86" s="32">
        <v>124</v>
      </c>
      <c r="U86" s="33">
        <v>46</v>
      </c>
      <c r="V86" s="33">
        <v>31</v>
      </c>
      <c r="W86" s="33">
        <v>103</v>
      </c>
      <c r="X86" s="33">
        <v>64</v>
      </c>
      <c r="Y86" s="33">
        <v>77</v>
      </c>
      <c r="Z86" s="33">
        <v>93</v>
      </c>
      <c r="AA86" s="33">
        <v>170</v>
      </c>
      <c r="AB86" s="33"/>
      <c r="AC86" s="33"/>
      <c r="AD86" s="26">
        <f t="shared" si="4"/>
        <v>1685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12</v>
      </c>
      <c r="D87" s="32">
        <v>0</v>
      </c>
      <c r="E87" s="32">
        <v>2</v>
      </c>
      <c r="F87" s="32">
        <v>1</v>
      </c>
      <c r="G87" s="32">
        <v>0</v>
      </c>
      <c r="H87" s="32">
        <v>157</v>
      </c>
      <c r="I87" s="32">
        <v>0</v>
      </c>
      <c r="J87" s="32">
        <v>6</v>
      </c>
      <c r="K87" s="32">
        <v>24</v>
      </c>
      <c r="L87" s="32">
        <v>3</v>
      </c>
      <c r="M87" s="32">
        <v>10</v>
      </c>
      <c r="N87" s="32">
        <v>2</v>
      </c>
      <c r="O87" s="32">
        <v>20</v>
      </c>
      <c r="P87" s="32">
        <v>48</v>
      </c>
      <c r="Q87" s="32">
        <v>15</v>
      </c>
      <c r="R87" s="32">
        <v>17</v>
      </c>
      <c r="S87" s="32">
        <v>3</v>
      </c>
      <c r="T87" s="32">
        <v>73</v>
      </c>
      <c r="U87" s="32">
        <v>16</v>
      </c>
      <c r="V87" s="32">
        <v>30</v>
      </c>
      <c r="W87" s="32">
        <v>75</v>
      </c>
      <c r="X87" s="32">
        <v>55</v>
      </c>
      <c r="Y87" s="32">
        <v>104</v>
      </c>
      <c r="Z87" s="32">
        <v>75</v>
      </c>
      <c r="AA87" s="32">
        <v>92</v>
      </c>
      <c r="AB87" s="32"/>
      <c r="AC87" s="33"/>
      <c r="AD87" s="26">
        <f t="shared" si="4"/>
        <v>840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7</v>
      </c>
      <c r="D88" s="32">
        <v>22</v>
      </c>
      <c r="E88" s="32">
        <v>5</v>
      </c>
      <c r="F88" s="32">
        <v>2</v>
      </c>
      <c r="G88" s="32">
        <v>13</v>
      </c>
      <c r="H88" s="32">
        <v>1089</v>
      </c>
      <c r="I88" s="32">
        <v>13</v>
      </c>
      <c r="J88" s="32">
        <v>15</v>
      </c>
      <c r="K88" s="32">
        <v>26</v>
      </c>
      <c r="L88" s="32">
        <v>24</v>
      </c>
      <c r="M88" s="32">
        <v>4</v>
      </c>
      <c r="N88" s="32">
        <v>6</v>
      </c>
      <c r="O88" s="32">
        <v>297</v>
      </c>
      <c r="P88" s="32">
        <v>113</v>
      </c>
      <c r="Q88" s="32">
        <v>5</v>
      </c>
      <c r="R88" s="32">
        <v>124</v>
      </c>
      <c r="S88" s="32">
        <v>45</v>
      </c>
      <c r="T88" s="32">
        <v>10</v>
      </c>
      <c r="U88" s="33">
        <v>173</v>
      </c>
      <c r="V88" s="33">
        <v>33</v>
      </c>
      <c r="W88" s="33">
        <v>283</v>
      </c>
      <c r="X88" s="33">
        <v>159</v>
      </c>
      <c r="Y88" s="33">
        <v>128</v>
      </c>
      <c r="Z88" s="33">
        <v>146</v>
      </c>
      <c r="AA88" s="33">
        <v>208</v>
      </c>
      <c r="AB88" s="33"/>
      <c r="AC88" s="33"/>
      <c r="AD88" s="26">
        <f t="shared" si="4"/>
        <v>2950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3</v>
      </c>
      <c r="D89" s="32">
        <v>1</v>
      </c>
      <c r="E89" s="32">
        <v>0</v>
      </c>
      <c r="F89" s="32">
        <v>11</v>
      </c>
      <c r="G89" s="32">
        <v>2</v>
      </c>
      <c r="H89" s="32">
        <v>875</v>
      </c>
      <c r="I89" s="32">
        <v>20</v>
      </c>
      <c r="J89" s="32">
        <v>17</v>
      </c>
      <c r="K89" s="32">
        <v>11</v>
      </c>
      <c r="L89" s="32">
        <v>10</v>
      </c>
      <c r="M89" s="32">
        <v>24</v>
      </c>
      <c r="N89" s="32">
        <v>24</v>
      </c>
      <c r="O89" s="32">
        <v>285</v>
      </c>
      <c r="P89" s="32">
        <v>104</v>
      </c>
      <c r="Q89" s="32">
        <v>2</v>
      </c>
      <c r="R89" s="32">
        <v>36</v>
      </c>
      <c r="S89" s="32">
        <v>14</v>
      </c>
      <c r="T89" s="32">
        <v>178</v>
      </c>
      <c r="U89" s="33">
        <v>11</v>
      </c>
      <c r="V89" s="33">
        <v>18</v>
      </c>
      <c r="W89" s="33">
        <v>90</v>
      </c>
      <c r="X89" s="33">
        <v>49</v>
      </c>
      <c r="Y89" s="33">
        <v>115</v>
      </c>
      <c r="Z89" s="33">
        <v>113</v>
      </c>
      <c r="AA89" s="33">
        <v>201</v>
      </c>
      <c r="AB89" s="33"/>
      <c r="AC89" s="33"/>
      <c r="AD89" s="26">
        <f t="shared" si="4"/>
        <v>2214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0</v>
      </c>
      <c r="D90" s="32">
        <v>8</v>
      </c>
      <c r="E90" s="32">
        <v>8</v>
      </c>
      <c r="F90" s="32">
        <v>0</v>
      </c>
      <c r="G90" s="32">
        <v>1</v>
      </c>
      <c r="H90" s="32">
        <v>555</v>
      </c>
      <c r="I90" s="32">
        <v>0</v>
      </c>
      <c r="J90" s="32">
        <v>1</v>
      </c>
      <c r="K90" s="32">
        <v>11</v>
      </c>
      <c r="L90" s="32">
        <v>8</v>
      </c>
      <c r="M90" s="32">
        <v>15</v>
      </c>
      <c r="N90" s="32">
        <v>22</v>
      </c>
      <c r="O90" s="32">
        <v>137</v>
      </c>
      <c r="P90" s="32">
        <v>65</v>
      </c>
      <c r="Q90" s="32">
        <v>0</v>
      </c>
      <c r="R90" s="32">
        <v>29</v>
      </c>
      <c r="S90" s="32">
        <v>34</v>
      </c>
      <c r="T90" s="32">
        <v>39</v>
      </c>
      <c r="U90" s="33">
        <v>5</v>
      </c>
      <c r="V90" s="33">
        <v>4</v>
      </c>
      <c r="W90" s="33">
        <v>91</v>
      </c>
      <c r="X90" s="33">
        <v>81</v>
      </c>
      <c r="Y90" s="33">
        <v>54</v>
      </c>
      <c r="Z90" s="33">
        <v>140</v>
      </c>
      <c r="AA90" s="33">
        <v>66</v>
      </c>
      <c r="AB90" s="33"/>
      <c r="AC90" s="33"/>
      <c r="AD90" s="26">
        <f t="shared" si="4"/>
        <v>1374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13</v>
      </c>
      <c r="D91" s="32">
        <v>7</v>
      </c>
      <c r="E91" s="32">
        <v>0</v>
      </c>
      <c r="F91" s="32">
        <v>12</v>
      </c>
      <c r="G91" s="32">
        <v>4</v>
      </c>
      <c r="H91" s="32">
        <v>2105</v>
      </c>
      <c r="I91" s="32">
        <v>11</v>
      </c>
      <c r="J91" s="32">
        <v>16</v>
      </c>
      <c r="K91" s="32">
        <v>35</v>
      </c>
      <c r="L91" s="32">
        <v>56</v>
      </c>
      <c r="M91" s="32">
        <v>27</v>
      </c>
      <c r="N91" s="32">
        <v>53</v>
      </c>
      <c r="O91" s="32">
        <v>415</v>
      </c>
      <c r="P91" s="32">
        <v>204</v>
      </c>
      <c r="Q91" s="32">
        <v>9</v>
      </c>
      <c r="R91" s="32">
        <v>77</v>
      </c>
      <c r="S91" s="32">
        <v>70</v>
      </c>
      <c r="T91" s="32">
        <v>258</v>
      </c>
      <c r="U91" s="33">
        <v>81</v>
      </c>
      <c r="V91" s="33">
        <v>134</v>
      </c>
      <c r="W91" s="33">
        <v>32</v>
      </c>
      <c r="X91" s="33">
        <v>77</v>
      </c>
      <c r="Y91" s="33">
        <v>190</v>
      </c>
      <c r="Z91" s="33">
        <v>272</v>
      </c>
      <c r="AA91" s="33">
        <v>433</v>
      </c>
      <c r="AB91" s="33"/>
      <c r="AC91" s="33"/>
      <c r="AD91" s="26">
        <f t="shared" si="4"/>
        <v>4591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17</v>
      </c>
      <c r="D92" s="32">
        <v>16</v>
      </c>
      <c r="E92" s="32">
        <v>2</v>
      </c>
      <c r="F92" s="32">
        <v>0</v>
      </c>
      <c r="G92" s="32">
        <v>2</v>
      </c>
      <c r="H92" s="32">
        <v>1313</v>
      </c>
      <c r="I92" s="32">
        <v>1</v>
      </c>
      <c r="J92" s="32">
        <v>38</v>
      </c>
      <c r="K92" s="32">
        <v>28</v>
      </c>
      <c r="L92" s="32">
        <v>9</v>
      </c>
      <c r="M92" s="32">
        <v>16</v>
      </c>
      <c r="N92" s="32">
        <v>2</v>
      </c>
      <c r="O92" s="32">
        <v>196</v>
      </c>
      <c r="P92" s="32">
        <v>143</v>
      </c>
      <c r="Q92" s="32">
        <v>23</v>
      </c>
      <c r="R92" s="32">
        <v>66</v>
      </c>
      <c r="S92" s="32">
        <v>59</v>
      </c>
      <c r="T92" s="32">
        <v>148</v>
      </c>
      <c r="U92" s="33">
        <v>50</v>
      </c>
      <c r="V92" s="33">
        <v>98</v>
      </c>
      <c r="W92" s="33">
        <v>56</v>
      </c>
      <c r="X92" s="33">
        <v>18</v>
      </c>
      <c r="Y92" s="33">
        <v>75</v>
      </c>
      <c r="Z92" s="33">
        <v>145</v>
      </c>
      <c r="AA92" s="33">
        <v>295</v>
      </c>
      <c r="AB92" s="33"/>
      <c r="AC92" s="33"/>
      <c r="AD92" s="26">
        <f t="shared" si="4"/>
        <v>2816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13</v>
      </c>
      <c r="D93" s="32">
        <v>4</v>
      </c>
      <c r="E93" s="32">
        <v>0</v>
      </c>
      <c r="F93" s="32">
        <v>0</v>
      </c>
      <c r="G93" s="32">
        <v>19</v>
      </c>
      <c r="H93" s="32">
        <v>1733</v>
      </c>
      <c r="I93" s="32">
        <v>69</v>
      </c>
      <c r="J93" s="32">
        <v>35</v>
      </c>
      <c r="K93" s="32">
        <v>27</v>
      </c>
      <c r="L93" s="32">
        <v>76</v>
      </c>
      <c r="M93" s="32">
        <v>15</v>
      </c>
      <c r="N93" s="32">
        <v>33</v>
      </c>
      <c r="O93" s="32">
        <v>397</v>
      </c>
      <c r="P93" s="32">
        <v>136</v>
      </c>
      <c r="Q93" s="32">
        <v>77</v>
      </c>
      <c r="R93" s="32">
        <v>88</v>
      </c>
      <c r="S93" s="32">
        <v>99</v>
      </c>
      <c r="T93" s="32">
        <v>145</v>
      </c>
      <c r="U93" s="33">
        <v>100</v>
      </c>
      <c r="V93" s="33">
        <v>98</v>
      </c>
      <c r="W93" s="33">
        <v>173</v>
      </c>
      <c r="X93" s="33">
        <v>74</v>
      </c>
      <c r="Y93" s="33">
        <v>24</v>
      </c>
      <c r="Z93" s="33">
        <v>224</v>
      </c>
      <c r="AA93" s="33">
        <v>358</v>
      </c>
      <c r="AB93" s="33"/>
      <c r="AC93" s="33"/>
      <c r="AD93" s="26">
        <f t="shared" si="4"/>
        <v>4017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5</v>
      </c>
      <c r="D94" s="32">
        <v>1</v>
      </c>
      <c r="E94" s="32">
        <v>17</v>
      </c>
      <c r="F94" s="32">
        <v>3</v>
      </c>
      <c r="G94" s="32">
        <v>39</v>
      </c>
      <c r="H94" s="32">
        <v>1297</v>
      </c>
      <c r="I94" s="32">
        <v>35</v>
      </c>
      <c r="J94" s="32">
        <v>19</v>
      </c>
      <c r="K94" s="32">
        <v>1</v>
      </c>
      <c r="L94" s="32">
        <v>23</v>
      </c>
      <c r="M94" s="32">
        <v>15</v>
      </c>
      <c r="N94" s="32">
        <v>15</v>
      </c>
      <c r="O94" s="32">
        <v>205</v>
      </c>
      <c r="P94" s="32">
        <v>228</v>
      </c>
      <c r="Q94" s="32">
        <v>89</v>
      </c>
      <c r="R94" s="32">
        <v>71</v>
      </c>
      <c r="S94" s="32">
        <v>85</v>
      </c>
      <c r="T94" s="32">
        <v>141</v>
      </c>
      <c r="U94" s="33">
        <v>94</v>
      </c>
      <c r="V94" s="33">
        <v>191</v>
      </c>
      <c r="W94" s="33">
        <v>371</v>
      </c>
      <c r="X94" s="33">
        <v>192</v>
      </c>
      <c r="Y94" s="33">
        <v>322</v>
      </c>
      <c r="Z94" s="33">
        <v>23</v>
      </c>
      <c r="AA94" s="33">
        <v>128</v>
      </c>
      <c r="AB94" s="33"/>
      <c r="AC94" s="33"/>
      <c r="AD94" s="26">
        <f t="shared" si="4"/>
        <v>3610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4</v>
      </c>
      <c r="D95" s="32">
        <v>6</v>
      </c>
      <c r="E95" s="32">
        <v>6</v>
      </c>
      <c r="F95" s="32">
        <v>6</v>
      </c>
      <c r="G95" s="32">
        <v>9</v>
      </c>
      <c r="H95" s="32">
        <v>2049</v>
      </c>
      <c r="I95" s="32">
        <v>31</v>
      </c>
      <c r="J95" s="32">
        <v>30</v>
      </c>
      <c r="K95" s="32">
        <v>50</v>
      </c>
      <c r="L95" s="32">
        <v>35</v>
      </c>
      <c r="M95" s="32">
        <v>23</v>
      </c>
      <c r="N95" s="32">
        <v>11</v>
      </c>
      <c r="O95" s="32">
        <v>382</v>
      </c>
      <c r="P95" s="32">
        <v>143</v>
      </c>
      <c r="Q95" s="32">
        <v>24</v>
      </c>
      <c r="R95" s="32">
        <v>132</v>
      </c>
      <c r="S95" s="32">
        <v>100</v>
      </c>
      <c r="T95" s="32">
        <v>191</v>
      </c>
      <c r="U95" s="33">
        <v>175</v>
      </c>
      <c r="V95" s="33">
        <v>56</v>
      </c>
      <c r="W95" s="33">
        <v>397</v>
      </c>
      <c r="X95" s="33">
        <v>335</v>
      </c>
      <c r="Y95" s="33">
        <v>366</v>
      </c>
      <c r="Z95" s="33">
        <v>206</v>
      </c>
      <c r="AA95" s="33">
        <v>18</v>
      </c>
      <c r="AB95" s="33"/>
      <c r="AC95" s="33"/>
      <c r="AD95" s="26">
        <f t="shared" si="4"/>
        <v>4785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587</v>
      </c>
      <c r="D98" s="27">
        <f t="shared" ref="D98:AC98" si="5">SUM(D71:D97)</f>
        <v>373</v>
      </c>
      <c r="E98" s="27">
        <f t="shared" si="5"/>
        <v>294</v>
      </c>
      <c r="F98" s="27">
        <f t="shared" si="5"/>
        <v>164</v>
      </c>
      <c r="G98" s="27">
        <f t="shared" si="5"/>
        <v>497</v>
      </c>
      <c r="H98" s="27">
        <f t="shared" si="5"/>
        <v>13692</v>
      </c>
      <c r="I98" s="27">
        <f t="shared" si="5"/>
        <v>390</v>
      </c>
      <c r="J98" s="27">
        <f t="shared" si="5"/>
        <v>324</v>
      </c>
      <c r="K98" s="27">
        <f t="shared" si="5"/>
        <v>613</v>
      </c>
      <c r="L98" s="27">
        <f t="shared" si="5"/>
        <v>598</v>
      </c>
      <c r="M98" s="27">
        <f t="shared" si="5"/>
        <v>384</v>
      </c>
      <c r="N98" s="27">
        <f t="shared" si="5"/>
        <v>580</v>
      </c>
      <c r="O98" s="27">
        <f t="shared" si="5"/>
        <v>2924</v>
      </c>
      <c r="P98" s="27">
        <f t="shared" si="5"/>
        <v>1589</v>
      </c>
      <c r="Q98" s="27">
        <f t="shared" si="5"/>
        <v>411</v>
      </c>
      <c r="R98" s="27">
        <f t="shared" si="5"/>
        <v>1528</v>
      </c>
      <c r="S98" s="27">
        <f t="shared" si="5"/>
        <v>778</v>
      </c>
      <c r="T98" s="27">
        <f t="shared" si="5"/>
        <v>2793</v>
      </c>
      <c r="U98" s="27">
        <f t="shared" si="5"/>
        <v>1977</v>
      </c>
      <c r="V98" s="27">
        <f t="shared" si="5"/>
        <v>1504</v>
      </c>
      <c r="W98" s="27">
        <f t="shared" si="5"/>
        <v>4556</v>
      </c>
      <c r="X98" s="27">
        <f t="shared" si="5"/>
        <v>2646</v>
      </c>
      <c r="Y98" s="27">
        <f t="shared" si="5"/>
        <v>3704</v>
      </c>
      <c r="Z98" s="27">
        <f t="shared" si="5"/>
        <v>3227</v>
      </c>
      <c r="AA98" s="27">
        <f t="shared" si="5"/>
        <v>4123</v>
      </c>
      <c r="AB98" s="27">
        <f t="shared" si="5"/>
        <v>0</v>
      </c>
      <c r="AC98" s="27">
        <f t="shared" si="5"/>
        <v>0</v>
      </c>
      <c r="AD98" s="27">
        <f>SUM(AD71:AD96)</f>
        <v>50256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septiembre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128</v>
      </c>
      <c r="D104" s="24">
        <f t="shared" ref="D104:AB114" si="6">+D7+D39+D71</f>
        <v>130</v>
      </c>
      <c r="E104" s="24">
        <f t="shared" si="6"/>
        <v>437</v>
      </c>
      <c r="F104" s="24">
        <f t="shared" si="6"/>
        <v>666</v>
      </c>
      <c r="G104" s="24">
        <f t="shared" si="6"/>
        <v>528</v>
      </c>
      <c r="H104" s="24">
        <f t="shared" si="6"/>
        <v>5868</v>
      </c>
      <c r="I104" s="24">
        <f t="shared" si="6"/>
        <v>459</v>
      </c>
      <c r="J104" s="24">
        <f t="shared" si="6"/>
        <v>703</v>
      </c>
      <c r="K104" s="24">
        <f t="shared" si="6"/>
        <v>582</v>
      </c>
      <c r="L104" s="24">
        <f t="shared" si="6"/>
        <v>555</v>
      </c>
      <c r="M104" s="24">
        <f t="shared" si="6"/>
        <v>480</v>
      </c>
      <c r="N104" s="24">
        <f t="shared" si="6"/>
        <v>550</v>
      </c>
      <c r="O104" s="24">
        <f t="shared" si="6"/>
        <v>442</v>
      </c>
      <c r="P104" s="24">
        <f t="shared" si="6"/>
        <v>186</v>
      </c>
      <c r="Q104" s="24">
        <f t="shared" si="6"/>
        <v>69</v>
      </c>
      <c r="R104" s="24">
        <f t="shared" si="6"/>
        <v>212</v>
      </c>
      <c r="S104" s="24">
        <f t="shared" si="6"/>
        <v>294</v>
      </c>
      <c r="T104" s="24">
        <f t="shared" si="6"/>
        <v>213</v>
      </c>
      <c r="U104" s="24">
        <f t="shared" si="6"/>
        <v>93</v>
      </c>
      <c r="V104" s="24">
        <f t="shared" si="6"/>
        <v>135</v>
      </c>
      <c r="W104" s="24">
        <f t="shared" si="6"/>
        <v>127</v>
      </c>
      <c r="X104" s="24">
        <f t="shared" si="6"/>
        <v>74</v>
      </c>
      <c r="Y104" s="24">
        <f t="shared" si="6"/>
        <v>55</v>
      </c>
      <c r="Z104" s="24">
        <f t="shared" si="6"/>
        <v>119</v>
      </c>
      <c r="AA104" s="24">
        <f t="shared" si="6"/>
        <v>165</v>
      </c>
      <c r="AB104" s="25">
        <f t="shared" si="6"/>
        <v>0</v>
      </c>
      <c r="AC104" s="25">
        <v>0</v>
      </c>
      <c r="AD104" s="26">
        <f>SUM(C104:AC104)</f>
        <v>13270</v>
      </c>
    </row>
    <row r="105" spans="2:59" x14ac:dyDescent="0.3">
      <c r="B105" s="21" t="s">
        <v>50</v>
      </c>
      <c r="C105" s="24">
        <f t="shared" ref="C105:C130" si="7">+C8+C40+C72</f>
        <v>227</v>
      </c>
      <c r="D105" s="24">
        <f t="shared" si="6"/>
        <v>69</v>
      </c>
      <c r="E105" s="24">
        <f t="shared" si="6"/>
        <v>119</v>
      </c>
      <c r="F105" s="24">
        <f t="shared" si="6"/>
        <v>110</v>
      </c>
      <c r="G105" s="24">
        <f t="shared" si="6"/>
        <v>149</v>
      </c>
      <c r="H105" s="24">
        <f t="shared" si="6"/>
        <v>3266</v>
      </c>
      <c r="I105" s="24">
        <f t="shared" si="6"/>
        <v>502</v>
      </c>
      <c r="J105" s="24">
        <f t="shared" si="6"/>
        <v>742</v>
      </c>
      <c r="K105" s="24">
        <f t="shared" si="6"/>
        <v>661</v>
      </c>
      <c r="L105" s="24">
        <f t="shared" si="6"/>
        <v>509</v>
      </c>
      <c r="M105" s="24">
        <f t="shared" si="6"/>
        <v>354</v>
      </c>
      <c r="N105" s="24">
        <f t="shared" si="6"/>
        <v>561</v>
      </c>
      <c r="O105" s="24">
        <f t="shared" si="6"/>
        <v>551</v>
      </c>
      <c r="P105" s="24">
        <f t="shared" si="6"/>
        <v>269</v>
      </c>
      <c r="Q105" s="24">
        <f t="shared" si="6"/>
        <v>122</v>
      </c>
      <c r="R105" s="24">
        <f t="shared" si="6"/>
        <v>309</v>
      </c>
      <c r="S105" s="24">
        <f t="shared" si="6"/>
        <v>283</v>
      </c>
      <c r="T105" s="24">
        <f t="shared" si="6"/>
        <v>247</v>
      </c>
      <c r="U105" s="24">
        <f t="shared" si="6"/>
        <v>144</v>
      </c>
      <c r="V105" s="24">
        <f t="shared" si="6"/>
        <v>192</v>
      </c>
      <c r="W105" s="24">
        <f t="shared" si="6"/>
        <v>208</v>
      </c>
      <c r="X105" s="24">
        <f t="shared" si="6"/>
        <v>67</v>
      </c>
      <c r="Y105" s="24">
        <f t="shared" si="6"/>
        <v>111</v>
      </c>
      <c r="Z105" s="24">
        <f t="shared" si="6"/>
        <v>74</v>
      </c>
      <c r="AA105" s="24">
        <f t="shared" si="6"/>
        <v>213</v>
      </c>
      <c r="AB105" s="25">
        <f t="shared" si="6"/>
        <v>0</v>
      </c>
      <c r="AC105" s="25">
        <v>0</v>
      </c>
      <c r="AD105" s="26">
        <f t="shared" ref="AD105:AD130" si="8">SUM(C105:AC105)</f>
        <v>10059</v>
      </c>
    </row>
    <row r="106" spans="2:59" x14ac:dyDescent="0.3">
      <c r="B106" s="21" t="s">
        <v>61</v>
      </c>
      <c r="C106" s="24">
        <f t="shared" si="7"/>
        <v>595</v>
      </c>
      <c r="D106" s="24">
        <f t="shared" si="6"/>
        <v>63</v>
      </c>
      <c r="E106" s="24">
        <f t="shared" si="6"/>
        <v>50</v>
      </c>
      <c r="F106" s="24">
        <f t="shared" si="6"/>
        <v>103</v>
      </c>
      <c r="G106" s="24">
        <f t="shared" si="6"/>
        <v>172</v>
      </c>
      <c r="H106" s="24">
        <f t="shared" si="6"/>
        <v>3149</v>
      </c>
      <c r="I106" s="24">
        <f t="shared" si="6"/>
        <v>414</v>
      </c>
      <c r="J106" s="24">
        <f t="shared" si="6"/>
        <v>526</v>
      </c>
      <c r="K106" s="24">
        <f t="shared" si="6"/>
        <v>331</v>
      </c>
      <c r="L106" s="24">
        <f t="shared" si="6"/>
        <v>485</v>
      </c>
      <c r="M106" s="24">
        <f t="shared" si="6"/>
        <v>264</v>
      </c>
      <c r="N106" s="24">
        <f t="shared" si="6"/>
        <v>434</v>
      </c>
      <c r="O106" s="24">
        <f t="shared" si="6"/>
        <v>384</v>
      </c>
      <c r="P106" s="24">
        <f t="shared" si="6"/>
        <v>123</v>
      </c>
      <c r="Q106" s="24">
        <f t="shared" si="6"/>
        <v>111</v>
      </c>
      <c r="R106" s="24">
        <f t="shared" si="6"/>
        <v>174</v>
      </c>
      <c r="S106" s="24">
        <f t="shared" si="6"/>
        <v>143</v>
      </c>
      <c r="T106" s="24">
        <f t="shared" si="6"/>
        <v>136</v>
      </c>
      <c r="U106" s="24">
        <f t="shared" si="6"/>
        <v>104</v>
      </c>
      <c r="V106" s="24">
        <f t="shared" si="6"/>
        <v>146</v>
      </c>
      <c r="W106" s="24">
        <f t="shared" si="6"/>
        <v>146</v>
      </c>
      <c r="X106" s="24">
        <f t="shared" si="6"/>
        <v>71</v>
      </c>
      <c r="Y106" s="24">
        <f t="shared" si="6"/>
        <v>49</v>
      </c>
      <c r="Z106" s="24">
        <f t="shared" si="6"/>
        <v>69</v>
      </c>
      <c r="AA106" s="24">
        <f t="shared" si="6"/>
        <v>230</v>
      </c>
      <c r="AB106" s="25">
        <f t="shared" si="6"/>
        <v>0</v>
      </c>
      <c r="AC106" s="25">
        <v>0</v>
      </c>
      <c r="AD106" s="26">
        <f t="shared" si="8"/>
        <v>8472</v>
      </c>
    </row>
    <row r="107" spans="2:59" x14ac:dyDescent="0.3">
      <c r="B107" s="21" t="s">
        <v>7</v>
      </c>
      <c r="C107" s="24">
        <f t="shared" si="7"/>
        <v>817</v>
      </c>
      <c r="D107" s="24">
        <f t="shared" si="6"/>
        <v>90</v>
      </c>
      <c r="E107" s="24">
        <f t="shared" si="6"/>
        <v>83</v>
      </c>
      <c r="F107" s="24">
        <f t="shared" si="6"/>
        <v>47</v>
      </c>
      <c r="G107" s="24">
        <f t="shared" si="6"/>
        <v>31</v>
      </c>
      <c r="H107" s="24">
        <f t="shared" si="6"/>
        <v>1532</v>
      </c>
      <c r="I107" s="24">
        <f t="shared" si="6"/>
        <v>211</v>
      </c>
      <c r="J107" s="24">
        <f t="shared" si="6"/>
        <v>383</v>
      </c>
      <c r="K107" s="24">
        <f t="shared" si="6"/>
        <v>297</v>
      </c>
      <c r="L107" s="24">
        <f t="shared" si="6"/>
        <v>379</v>
      </c>
      <c r="M107" s="24">
        <f t="shared" si="6"/>
        <v>165</v>
      </c>
      <c r="N107" s="24">
        <f t="shared" si="6"/>
        <v>246</v>
      </c>
      <c r="O107" s="24">
        <f t="shared" si="6"/>
        <v>284</v>
      </c>
      <c r="P107" s="24">
        <f t="shared" si="6"/>
        <v>62</v>
      </c>
      <c r="Q107" s="24">
        <f t="shared" si="6"/>
        <v>75</v>
      </c>
      <c r="R107" s="24">
        <f t="shared" si="6"/>
        <v>193</v>
      </c>
      <c r="S107" s="24">
        <f t="shared" si="6"/>
        <v>174</v>
      </c>
      <c r="T107" s="24">
        <f t="shared" si="6"/>
        <v>172</v>
      </c>
      <c r="U107" s="24">
        <f t="shared" si="6"/>
        <v>122</v>
      </c>
      <c r="V107" s="24">
        <f t="shared" si="6"/>
        <v>104</v>
      </c>
      <c r="W107" s="24">
        <f t="shared" si="6"/>
        <v>156</v>
      </c>
      <c r="X107" s="24">
        <f t="shared" si="6"/>
        <v>53</v>
      </c>
      <c r="Y107" s="24">
        <f t="shared" si="6"/>
        <v>35</v>
      </c>
      <c r="Z107" s="24">
        <f t="shared" si="6"/>
        <v>49</v>
      </c>
      <c r="AA107" s="24">
        <f t="shared" si="6"/>
        <v>127</v>
      </c>
      <c r="AB107" s="25">
        <f t="shared" si="6"/>
        <v>0</v>
      </c>
      <c r="AC107" s="25">
        <v>0</v>
      </c>
      <c r="AD107" s="26">
        <f t="shared" si="8"/>
        <v>5887</v>
      </c>
    </row>
    <row r="108" spans="2:59" x14ac:dyDescent="0.3">
      <c r="B108" s="21" t="s">
        <v>8</v>
      </c>
      <c r="C108" s="24">
        <f t="shared" si="7"/>
        <v>927</v>
      </c>
      <c r="D108" s="24">
        <f t="shared" si="6"/>
        <v>185</v>
      </c>
      <c r="E108" s="24">
        <f t="shared" si="6"/>
        <v>257</v>
      </c>
      <c r="F108" s="24">
        <f t="shared" si="6"/>
        <v>31</v>
      </c>
      <c r="G108" s="24">
        <f t="shared" si="6"/>
        <v>146</v>
      </c>
      <c r="H108" s="24">
        <f t="shared" si="6"/>
        <v>2887</v>
      </c>
      <c r="I108" s="24">
        <f t="shared" si="6"/>
        <v>459</v>
      </c>
      <c r="J108" s="24">
        <f t="shared" si="6"/>
        <v>826</v>
      </c>
      <c r="K108" s="24">
        <f t="shared" si="6"/>
        <v>647</v>
      </c>
      <c r="L108" s="24">
        <f t="shared" si="6"/>
        <v>588</v>
      </c>
      <c r="M108" s="24">
        <f t="shared" si="6"/>
        <v>393</v>
      </c>
      <c r="N108" s="24">
        <f t="shared" si="6"/>
        <v>710</v>
      </c>
      <c r="O108" s="24">
        <f t="shared" si="6"/>
        <v>308</v>
      </c>
      <c r="P108" s="24">
        <f t="shared" si="6"/>
        <v>241</v>
      </c>
      <c r="Q108" s="24">
        <f t="shared" si="6"/>
        <v>97</v>
      </c>
      <c r="R108" s="24">
        <f t="shared" si="6"/>
        <v>386</v>
      </c>
      <c r="S108" s="24">
        <f t="shared" si="6"/>
        <v>221</v>
      </c>
      <c r="T108" s="24">
        <f t="shared" si="6"/>
        <v>303</v>
      </c>
      <c r="U108" s="24">
        <f t="shared" si="6"/>
        <v>207</v>
      </c>
      <c r="V108" s="24">
        <f t="shared" si="6"/>
        <v>110</v>
      </c>
      <c r="W108" s="24">
        <f t="shared" si="6"/>
        <v>192</v>
      </c>
      <c r="X108" s="24">
        <f t="shared" si="6"/>
        <v>97</v>
      </c>
      <c r="Y108" s="24">
        <f t="shared" si="6"/>
        <v>166</v>
      </c>
      <c r="Z108" s="24">
        <f t="shared" si="6"/>
        <v>155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10809</v>
      </c>
    </row>
    <row r="109" spans="2:59" x14ac:dyDescent="0.3">
      <c r="B109" s="21" t="s">
        <v>62</v>
      </c>
      <c r="C109" s="24">
        <f t="shared" si="7"/>
        <v>7704</v>
      </c>
      <c r="D109" s="24">
        <f t="shared" si="6"/>
        <v>3008</v>
      </c>
      <c r="E109" s="24">
        <f t="shared" si="6"/>
        <v>3137</v>
      </c>
      <c r="F109" s="24">
        <f t="shared" si="6"/>
        <v>1601</v>
      </c>
      <c r="G109" s="24">
        <f t="shared" si="6"/>
        <v>2558</v>
      </c>
      <c r="H109" s="24">
        <f t="shared" si="6"/>
        <v>12415</v>
      </c>
      <c r="I109" s="24">
        <f t="shared" si="6"/>
        <v>596</v>
      </c>
      <c r="J109" s="24">
        <f t="shared" si="6"/>
        <v>1417</v>
      </c>
      <c r="K109" s="24">
        <f t="shared" si="6"/>
        <v>2570</v>
      </c>
      <c r="L109" s="24">
        <f t="shared" si="6"/>
        <v>2082</v>
      </c>
      <c r="M109" s="24">
        <f t="shared" si="6"/>
        <v>1796</v>
      </c>
      <c r="N109" s="24">
        <f t="shared" si="6"/>
        <v>1503</v>
      </c>
      <c r="O109" s="24">
        <f t="shared" si="6"/>
        <v>2080</v>
      </c>
      <c r="P109" s="24">
        <f t="shared" si="6"/>
        <v>3471</v>
      </c>
      <c r="Q109" s="24">
        <f t="shared" si="6"/>
        <v>3483</v>
      </c>
      <c r="R109" s="24">
        <f t="shared" si="6"/>
        <v>16585</v>
      </c>
      <c r="S109" s="24">
        <f t="shared" si="6"/>
        <v>6399</v>
      </c>
      <c r="T109" s="24">
        <f t="shared" si="6"/>
        <v>28088</v>
      </c>
      <c r="U109" s="24">
        <f t="shared" si="6"/>
        <v>20046</v>
      </c>
      <c r="V109" s="24">
        <f t="shared" si="6"/>
        <v>11483</v>
      </c>
      <c r="W109" s="24">
        <f t="shared" si="6"/>
        <v>29661</v>
      </c>
      <c r="X109" s="24">
        <f t="shared" si="6"/>
        <v>17089</v>
      </c>
      <c r="Y109" s="24">
        <f t="shared" si="6"/>
        <v>26174</v>
      </c>
      <c r="Z109" s="24">
        <f t="shared" si="6"/>
        <v>22754</v>
      </c>
      <c r="AA109" s="24">
        <f t="shared" si="6"/>
        <v>27735</v>
      </c>
      <c r="AB109" s="25">
        <f t="shared" si="6"/>
        <v>0</v>
      </c>
      <c r="AC109" s="25">
        <v>0</v>
      </c>
      <c r="AD109" s="26">
        <f t="shared" si="8"/>
        <v>255435</v>
      </c>
    </row>
    <row r="110" spans="2:59" x14ac:dyDescent="0.3">
      <c r="B110" s="21" t="s">
        <v>10</v>
      </c>
      <c r="C110" s="24">
        <f t="shared" si="7"/>
        <v>517</v>
      </c>
      <c r="D110" s="24">
        <f t="shared" si="6"/>
        <v>495</v>
      </c>
      <c r="E110" s="24">
        <f t="shared" si="6"/>
        <v>387</v>
      </c>
      <c r="F110" s="24">
        <f t="shared" si="6"/>
        <v>289</v>
      </c>
      <c r="G110" s="24">
        <f t="shared" si="6"/>
        <v>422</v>
      </c>
      <c r="H110" s="24">
        <f t="shared" si="6"/>
        <v>628</v>
      </c>
      <c r="I110" s="24">
        <f t="shared" si="6"/>
        <v>51</v>
      </c>
      <c r="J110" s="24">
        <f t="shared" si="6"/>
        <v>182</v>
      </c>
      <c r="K110" s="24">
        <f t="shared" si="6"/>
        <v>297</v>
      </c>
      <c r="L110" s="24">
        <f t="shared" si="6"/>
        <v>429</v>
      </c>
      <c r="M110" s="24">
        <f t="shared" si="6"/>
        <v>249</v>
      </c>
      <c r="N110" s="24">
        <f t="shared" si="6"/>
        <v>289</v>
      </c>
      <c r="O110" s="24">
        <f t="shared" si="6"/>
        <v>77</v>
      </c>
      <c r="P110" s="24">
        <f t="shared" si="6"/>
        <v>55</v>
      </c>
      <c r="Q110" s="24">
        <f t="shared" si="6"/>
        <v>59</v>
      </c>
      <c r="R110" s="24">
        <f t="shared" si="6"/>
        <v>295</v>
      </c>
      <c r="S110" s="24">
        <f t="shared" si="6"/>
        <v>80</v>
      </c>
      <c r="T110" s="24">
        <f t="shared" si="6"/>
        <v>251</v>
      </c>
      <c r="U110" s="24">
        <f t="shared" si="6"/>
        <v>209</v>
      </c>
      <c r="V110" s="24">
        <f t="shared" si="6"/>
        <v>135</v>
      </c>
      <c r="W110" s="24">
        <f t="shared" si="6"/>
        <v>256</v>
      </c>
      <c r="X110" s="24">
        <f t="shared" si="6"/>
        <v>156</v>
      </c>
      <c r="Y110" s="24">
        <f t="shared" si="6"/>
        <v>282</v>
      </c>
      <c r="Z110" s="24">
        <f t="shared" si="6"/>
        <v>157</v>
      </c>
      <c r="AA110" s="24">
        <f t="shared" si="6"/>
        <v>200</v>
      </c>
      <c r="AB110" s="25">
        <f t="shared" si="6"/>
        <v>0</v>
      </c>
      <c r="AC110" s="25">
        <v>0</v>
      </c>
      <c r="AD110" s="26">
        <f t="shared" si="8"/>
        <v>6447</v>
      </c>
    </row>
    <row r="111" spans="2:59" x14ac:dyDescent="0.3">
      <c r="B111" s="21" t="s">
        <v>11</v>
      </c>
      <c r="C111" s="24">
        <f t="shared" si="7"/>
        <v>781</v>
      </c>
      <c r="D111" s="24">
        <f t="shared" si="6"/>
        <v>606</v>
      </c>
      <c r="E111" s="24">
        <f t="shared" si="6"/>
        <v>473</v>
      </c>
      <c r="F111" s="24">
        <f t="shared" si="6"/>
        <v>425</v>
      </c>
      <c r="G111" s="24">
        <f t="shared" si="6"/>
        <v>821</v>
      </c>
      <c r="H111" s="24">
        <f t="shared" si="6"/>
        <v>1653</v>
      </c>
      <c r="I111" s="24">
        <f t="shared" si="6"/>
        <v>220</v>
      </c>
      <c r="J111" s="24">
        <f t="shared" si="6"/>
        <v>69</v>
      </c>
      <c r="K111" s="24">
        <f t="shared" si="6"/>
        <v>267</v>
      </c>
      <c r="L111" s="24">
        <f t="shared" si="6"/>
        <v>503</v>
      </c>
      <c r="M111" s="24">
        <f t="shared" si="6"/>
        <v>271</v>
      </c>
      <c r="N111" s="24">
        <f t="shared" si="6"/>
        <v>377</v>
      </c>
      <c r="O111" s="24">
        <f t="shared" si="6"/>
        <v>203</v>
      </c>
      <c r="P111" s="24">
        <f t="shared" si="6"/>
        <v>204</v>
      </c>
      <c r="Q111" s="24">
        <f t="shared" si="6"/>
        <v>214</v>
      </c>
      <c r="R111" s="24">
        <f t="shared" si="6"/>
        <v>535</v>
      </c>
      <c r="S111" s="24">
        <f t="shared" si="6"/>
        <v>240</v>
      </c>
      <c r="T111" s="24">
        <f t="shared" si="6"/>
        <v>426</v>
      </c>
      <c r="U111" s="24">
        <f t="shared" si="6"/>
        <v>322</v>
      </c>
      <c r="V111" s="24">
        <f t="shared" si="6"/>
        <v>229</v>
      </c>
      <c r="W111" s="24">
        <f t="shared" si="6"/>
        <v>404</v>
      </c>
      <c r="X111" s="24">
        <f t="shared" si="6"/>
        <v>331</v>
      </c>
      <c r="Y111" s="24">
        <f t="shared" si="6"/>
        <v>565</v>
      </c>
      <c r="Z111" s="24">
        <f t="shared" si="6"/>
        <v>451</v>
      </c>
      <c r="AA111" s="24">
        <f t="shared" si="6"/>
        <v>613</v>
      </c>
      <c r="AB111" s="25">
        <f t="shared" si="6"/>
        <v>0</v>
      </c>
      <c r="AC111" s="25">
        <v>0</v>
      </c>
      <c r="AD111" s="26">
        <f t="shared" si="8"/>
        <v>11203</v>
      </c>
    </row>
    <row r="112" spans="2:59" x14ac:dyDescent="0.3">
      <c r="B112" s="21" t="s">
        <v>63</v>
      </c>
      <c r="C112" s="24">
        <f t="shared" si="7"/>
        <v>653</v>
      </c>
      <c r="D112" s="24">
        <f t="shared" si="6"/>
        <v>770</v>
      </c>
      <c r="E112" s="24">
        <f t="shared" si="6"/>
        <v>375</v>
      </c>
      <c r="F112" s="24">
        <f t="shared" si="6"/>
        <v>409</v>
      </c>
      <c r="G112" s="24">
        <f t="shared" si="6"/>
        <v>677</v>
      </c>
      <c r="H112" s="24">
        <f t="shared" si="6"/>
        <v>3242</v>
      </c>
      <c r="I112" s="24">
        <f t="shared" si="6"/>
        <v>390</v>
      </c>
      <c r="J112" s="24">
        <f t="shared" si="6"/>
        <v>299</v>
      </c>
      <c r="K112" s="24">
        <f t="shared" si="6"/>
        <v>123</v>
      </c>
      <c r="L112" s="24">
        <f t="shared" si="6"/>
        <v>135</v>
      </c>
      <c r="M112" s="24">
        <f t="shared" si="6"/>
        <v>246</v>
      </c>
      <c r="N112" s="24">
        <f t="shared" si="6"/>
        <v>205</v>
      </c>
      <c r="O112" s="24">
        <f t="shared" si="6"/>
        <v>452</v>
      </c>
      <c r="P112" s="24">
        <f t="shared" si="6"/>
        <v>312</v>
      </c>
      <c r="Q112" s="24">
        <f t="shared" si="6"/>
        <v>149</v>
      </c>
      <c r="R112" s="24">
        <f t="shared" si="6"/>
        <v>380</v>
      </c>
      <c r="S112" s="24">
        <f t="shared" si="6"/>
        <v>197</v>
      </c>
      <c r="T112" s="24">
        <f t="shared" si="6"/>
        <v>518</v>
      </c>
      <c r="U112" s="24">
        <f t="shared" si="6"/>
        <v>304</v>
      </c>
      <c r="V112" s="24">
        <f t="shared" si="6"/>
        <v>289</v>
      </c>
      <c r="W112" s="24">
        <f t="shared" si="6"/>
        <v>514</v>
      </c>
      <c r="X112" s="24">
        <f t="shared" si="6"/>
        <v>199</v>
      </c>
      <c r="Y112" s="24">
        <f t="shared" si="6"/>
        <v>298</v>
      </c>
      <c r="Z112" s="24">
        <f t="shared" si="6"/>
        <v>272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12037</v>
      </c>
    </row>
    <row r="113" spans="2:32" x14ac:dyDescent="0.3">
      <c r="B113" s="21" t="s">
        <v>13</v>
      </c>
      <c r="C113" s="24">
        <f t="shared" si="7"/>
        <v>649</v>
      </c>
      <c r="D113" s="24">
        <f t="shared" si="6"/>
        <v>526</v>
      </c>
      <c r="E113" s="24">
        <f t="shared" si="6"/>
        <v>420</v>
      </c>
      <c r="F113" s="24">
        <f t="shared" si="6"/>
        <v>407</v>
      </c>
      <c r="G113" s="24">
        <f t="shared" si="6"/>
        <v>589</v>
      </c>
      <c r="H113" s="24">
        <f t="shared" si="6"/>
        <v>2800</v>
      </c>
      <c r="I113" s="24">
        <f t="shared" si="6"/>
        <v>434</v>
      </c>
      <c r="J113" s="24">
        <f t="shared" si="6"/>
        <v>334</v>
      </c>
      <c r="K113" s="24">
        <f t="shared" si="6"/>
        <v>111</v>
      </c>
      <c r="L113" s="24">
        <f t="shared" si="6"/>
        <v>76</v>
      </c>
      <c r="M113" s="24">
        <f t="shared" si="6"/>
        <v>131</v>
      </c>
      <c r="N113" s="24">
        <f t="shared" si="6"/>
        <v>379</v>
      </c>
      <c r="O113" s="24">
        <f t="shared" si="6"/>
        <v>288</v>
      </c>
      <c r="P113" s="24">
        <f t="shared" si="6"/>
        <v>274</v>
      </c>
      <c r="Q113" s="24">
        <f t="shared" si="6"/>
        <v>163</v>
      </c>
      <c r="R113" s="24">
        <f t="shared" si="6"/>
        <v>523</v>
      </c>
      <c r="S113" s="24">
        <f t="shared" si="6"/>
        <v>192</v>
      </c>
      <c r="T113" s="24">
        <f t="shared" si="6"/>
        <v>584</v>
      </c>
      <c r="U113" s="24">
        <f t="shared" si="6"/>
        <v>334</v>
      </c>
      <c r="V113" s="24">
        <f t="shared" si="6"/>
        <v>243</v>
      </c>
      <c r="W113" s="24">
        <f t="shared" si="6"/>
        <v>417</v>
      </c>
      <c r="X113" s="24">
        <f t="shared" si="6"/>
        <v>196</v>
      </c>
      <c r="Y113" s="24">
        <f t="shared" si="6"/>
        <v>421</v>
      </c>
      <c r="Z113" s="24">
        <f t="shared" si="6"/>
        <v>414</v>
      </c>
      <c r="AA113" s="24">
        <f t="shared" si="6"/>
        <v>460</v>
      </c>
      <c r="AB113" s="25">
        <f t="shared" si="6"/>
        <v>0</v>
      </c>
      <c r="AC113" s="25">
        <v>0</v>
      </c>
      <c r="AD113" s="26">
        <f t="shared" si="8"/>
        <v>11365</v>
      </c>
    </row>
    <row r="114" spans="2:32" x14ac:dyDescent="0.3">
      <c r="B114" s="21" t="s">
        <v>51</v>
      </c>
      <c r="C114" s="24">
        <f t="shared" si="7"/>
        <v>485</v>
      </c>
      <c r="D114" s="24">
        <f t="shared" si="6"/>
        <v>385</v>
      </c>
      <c r="E114" s="24">
        <f t="shared" si="6"/>
        <v>279</v>
      </c>
      <c r="F114" s="24">
        <f t="shared" si="6"/>
        <v>194</v>
      </c>
      <c r="G114" s="24">
        <f t="shared" si="6"/>
        <v>347</v>
      </c>
      <c r="H114" s="24">
        <f t="shared" si="6"/>
        <v>2123</v>
      </c>
      <c r="I114" s="24">
        <f t="shared" ref="D114:AB124" si="9">+I17+I49+I81</f>
        <v>280</v>
      </c>
      <c r="J114" s="24">
        <f t="shared" si="9"/>
        <v>215</v>
      </c>
      <c r="K114" s="24">
        <f t="shared" si="9"/>
        <v>215</v>
      </c>
      <c r="L114" s="24">
        <f t="shared" si="9"/>
        <v>115</v>
      </c>
      <c r="M114" s="24">
        <f t="shared" si="9"/>
        <v>46</v>
      </c>
      <c r="N114" s="24">
        <f t="shared" si="9"/>
        <v>52</v>
      </c>
      <c r="O114" s="24">
        <f t="shared" si="9"/>
        <v>266</v>
      </c>
      <c r="P114" s="24">
        <f t="shared" si="9"/>
        <v>191</v>
      </c>
      <c r="Q114" s="24">
        <f t="shared" si="9"/>
        <v>110</v>
      </c>
      <c r="R114" s="24">
        <f t="shared" si="9"/>
        <v>351</v>
      </c>
      <c r="S114" s="24">
        <f t="shared" si="9"/>
        <v>112</v>
      </c>
      <c r="T114" s="24">
        <f t="shared" si="9"/>
        <v>287</v>
      </c>
      <c r="U114" s="24">
        <f t="shared" si="9"/>
        <v>169</v>
      </c>
      <c r="V114" s="24">
        <f t="shared" si="9"/>
        <v>194</v>
      </c>
      <c r="W114" s="24">
        <f t="shared" si="9"/>
        <v>220</v>
      </c>
      <c r="X114" s="24">
        <f t="shared" si="9"/>
        <v>92</v>
      </c>
      <c r="Y114" s="24">
        <f t="shared" si="9"/>
        <v>177</v>
      </c>
      <c r="Z114" s="24">
        <f t="shared" si="9"/>
        <v>188</v>
      </c>
      <c r="AA114" s="24">
        <f t="shared" si="9"/>
        <v>376</v>
      </c>
      <c r="AB114" s="25">
        <f t="shared" si="9"/>
        <v>0</v>
      </c>
      <c r="AC114" s="25">
        <v>0</v>
      </c>
      <c r="AD114" s="26">
        <f t="shared" si="8"/>
        <v>7469</v>
      </c>
    </row>
    <row r="115" spans="2:32" x14ac:dyDescent="0.3">
      <c r="B115" s="21" t="s">
        <v>15</v>
      </c>
      <c r="C115" s="24">
        <f t="shared" si="7"/>
        <v>673</v>
      </c>
      <c r="D115" s="24">
        <f t="shared" si="9"/>
        <v>579</v>
      </c>
      <c r="E115" s="24">
        <f t="shared" si="9"/>
        <v>499</v>
      </c>
      <c r="F115" s="24">
        <f t="shared" si="9"/>
        <v>458</v>
      </c>
      <c r="G115" s="24">
        <f t="shared" si="9"/>
        <v>701</v>
      </c>
      <c r="H115" s="24">
        <f t="shared" si="9"/>
        <v>2228</v>
      </c>
      <c r="I115" s="24">
        <f t="shared" si="9"/>
        <v>389</v>
      </c>
      <c r="J115" s="24">
        <f t="shared" si="9"/>
        <v>481</v>
      </c>
      <c r="K115" s="24">
        <f t="shared" si="9"/>
        <v>300</v>
      </c>
      <c r="L115" s="24">
        <f t="shared" si="9"/>
        <v>413</v>
      </c>
      <c r="M115" s="24">
        <f t="shared" si="9"/>
        <v>64</v>
      </c>
      <c r="N115" s="24">
        <f t="shared" si="9"/>
        <v>71</v>
      </c>
      <c r="O115" s="24">
        <f t="shared" si="9"/>
        <v>242</v>
      </c>
      <c r="P115" s="24">
        <f t="shared" si="9"/>
        <v>167</v>
      </c>
      <c r="Q115" s="24">
        <f t="shared" si="9"/>
        <v>94</v>
      </c>
      <c r="R115" s="24">
        <f t="shared" si="9"/>
        <v>499</v>
      </c>
      <c r="S115" s="24">
        <f t="shared" si="9"/>
        <v>142</v>
      </c>
      <c r="T115" s="24">
        <f t="shared" si="9"/>
        <v>386</v>
      </c>
      <c r="U115" s="24">
        <f t="shared" si="9"/>
        <v>432</v>
      </c>
      <c r="V115" s="24">
        <f t="shared" si="9"/>
        <v>236</v>
      </c>
      <c r="W115" s="24">
        <f t="shared" si="9"/>
        <v>363</v>
      </c>
      <c r="X115" s="24">
        <f t="shared" si="9"/>
        <v>148</v>
      </c>
      <c r="Y115" s="24">
        <f t="shared" si="9"/>
        <v>307</v>
      </c>
      <c r="Z115" s="24">
        <f t="shared" si="9"/>
        <v>202</v>
      </c>
      <c r="AA115" s="24">
        <f t="shared" si="9"/>
        <v>649</v>
      </c>
      <c r="AB115" s="25">
        <f t="shared" si="9"/>
        <v>0</v>
      </c>
      <c r="AC115" s="25">
        <v>0</v>
      </c>
      <c r="AD115" s="26">
        <f t="shared" si="8"/>
        <v>10723</v>
      </c>
    </row>
    <row r="116" spans="2:32" x14ac:dyDescent="0.3">
      <c r="B116" s="21" t="s">
        <v>16</v>
      </c>
      <c r="C116" s="24">
        <f t="shared" si="7"/>
        <v>510</v>
      </c>
      <c r="D116" s="24">
        <f t="shared" si="9"/>
        <v>437</v>
      </c>
      <c r="E116" s="24">
        <f t="shared" si="9"/>
        <v>426</v>
      </c>
      <c r="F116" s="24">
        <f t="shared" si="9"/>
        <v>264</v>
      </c>
      <c r="G116" s="24">
        <f t="shared" si="9"/>
        <v>318</v>
      </c>
      <c r="H116" s="24">
        <f t="shared" si="9"/>
        <v>1881</v>
      </c>
      <c r="I116" s="24">
        <f t="shared" si="9"/>
        <v>52</v>
      </c>
      <c r="J116" s="24">
        <f t="shared" si="9"/>
        <v>172</v>
      </c>
      <c r="K116" s="24">
        <f t="shared" si="9"/>
        <v>290</v>
      </c>
      <c r="L116" s="24">
        <f t="shared" si="9"/>
        <v>278</v>
      </c>
      <c r="M116" s="24">
        <f t="shared" si="9"/>
        <v>147</v>
      </c>
      <c r="N116" s="24">
        <f t="shared" si="9"/>
        <v>166</v>
      </c>
      <c r="O116" s="24">
        <f t="shared" si="9"/>
        <v>175</v>
      </c>
      <c r="P116" s="24">
        <f t="shared" si="9"/>
        <v>435</v>
      </c>
      <c r="Q116" s="24">
        <f t="shared" si="9"/>
        <v>701</v>
      </c>
      <c r="R116" s="24">
        <f t="shared" si="9"/>
        <v>2814</v>
      </c>
      <c r="S116" s="24">
        <f t="shared" si="9"/>
        <v>822</v>
      </c>
      <c r="T116" s="24">
        <f t="shared" si="9"/>
        <v>4194</v>
      </c>
      <c r="U116" s="24">
        <f t="shared" si="9"/>
        <v>2893</v>
      </c>
      <c r="V116" s="24">
        <f t="shared" si="9"/>
        <v>1292</v>
      </c>
      <c r="W116" s="24">
        <f t="shared" si="9"/>
        <v>2956</v>
      </c>
      <c r="X116" s="24">
        <f t="shared" si="9"/>
        <v>1643</v>
      </c>
      <c r="Y116" s="24">
        <f t="shared" si="9"/>
        <v>2666</v>
      </c>
      <c r="Z116" s="24">
        <f t="shared" si="9"/>
        <v>2115</v>
      </c>
      <c r="AA116" s="24">
        <f t="shared" si="9"/>
        <v>3281</v>
      </c>
      <c r="AB116" s="25">
        <f t="shared" si="9"/>
        <v>0</v>
      </c>
      <c r="AC116" s="25">
        <v>0</v>
      </c>
      <c r="AD116" s="26">
        <f t="shared" si="8"/>
        <v>30928</v>
      </c>
    </row>
    <row r="117" spans="2:32" x14ac:dyDescent="0.3">
      <c r="B117" s="21" t="s">
        <v>64</v>
      </c>
      <c r="C117" s="24">
        <f t="shared" si="7"/>
        <v>172</v>
      </c>
      <c r="D117" s="24">
        <f t="shared" si="9"/>
        <v>242</v>
      </c>
      <c r="E117" s="24">
        <f t="shared" si="9"/>
        <v>115</v>
      </c>
      <c r="F117" s="24">
        <f t="shared" si="9"/>
        <v>97</v>
      </c>
      <c r="G117" s="24">
        <f t="shared" si="9"/>
        <v>335</v>
      </c>
      <c r="H117" s="24">
        <f t="shared" si="9"/>
        <v>2610</v>
      </c>
      <c r="I117" s="24">
        <f t="shared" si="9"/>
        <v>68</v>
      </c>
      <c r="J117" s="24">
        <f t="shared" si="9"/>
        <v>236</v>
      </c>
      <c r="K117" s="24">
        <f t="shared" si="9"/>
        <v>228</v>
      </c>
      <c r="L117" s="24">
        <f t="shared" si="9"/>
        <v>280</v>
      </c>
      <c r="M117" s="24">
        <f t="shared" si="9"/>
        <v>172</v>
      </c>
      <c r="N117" s="24">
        <f t="shared" si="9"/>
        <v>146</v>
      </c>
      <c r="O117" s="24">
        <f t="shared" si="9"/>
        <v>441</v>
      </c>
      <c r="P117" s="24">
        <f t="shared" si="9"/>
        <v>300</v>
      </c>
      <c r="Q117" s="24">
        <f t="shared" si="9"/>
        <v>977</v>
      </c>
      <c r="R117" s="24">
        <f t="shared" si="9"/>
        <v>2624</v>
      </c>
      <c r="S117" s="24">
        <f t="shared" si="9"/>
        <v>991</v>
      </c>
      <c r="T117" s="24">
        <f t="shared" si="9"/>
        <v>3557</v>
      </c>
      <c r="U117" s="24">
        <f t="shared" si="9"/>
        <v>2284</v>
      </c>
      <c r="V117" s="24">
        <f t="shared" si="9"/>
        <v>1040</v>
      </c>
      <c r="W117" s="24">
        <f t="shared" si="9"/>
        <v>1927</v>
      </c>
      <c r="X117" s="24">
        <f t="shared" si="9"/>
        <v>1370</v>
      </c>
      <c r="Y117" s="24">
        <f t="shared" si="9"/>
        <v>1600</v>
      </c>
      <c r="Z117" s="24">
        <f t="shared" si="9"/>
        <v>1450</v>
      </c>
      <c r="AA117" s="24">
        <f t="shared" si="9"/>
        <v>2194</v>
      </c>
      <c r="AB117" s="25">
        <f t="shared" si="9"/>
        <v>0</v>
      </c>
      <c r="AC117" s="25">
        <v>0</v>
      </c>
      <c r="AD117" s="26">
        <f t="shared" si="8"/>
        <v>25456</v>
      </c>
    </row>
    <row r="118" spans="2:32" x14ac:dyDescent="0.3">
      <c r="B118" s="21" t="s">
        <v>18</v>
      </c>
      <c r="C118" s="24">
        <f t="shared" si="7"/>
        <v>107</v>
      </c>
      <c r="D118" s="24">
        <f t="shared" si="9"/>
        <v>78</v>
      </c>
      <c r="E118" s="24">
        <f t="shared" si="9"/>
        <v>86</v>
      </c>
      <c r="F118" s="24">
        <f t="shared" si="9"/>
        <v>78</v>
      </c>
      <c r="G118" s="24">
        <f t="shared" si="9"/>
        <v>109</v>
      </c>
      <c r="H118" s="24">
        <f t="shared" si="9"/>
        <v>3033</v>
      </c>
      <c r="I118" s="24">
        <f t="shared" si="9"/>
        <v>41</v>
      </c>
      <c r="J118" s="24">
        <f t="shared" si="9"/>
        <v>261</v>
      </c>
      <c r="K118" s="24">
        <f t="shared" si="9"/>
        <v>101</v>
      </c>
      <c r="L118" s="24">
        <f t="shared" si="9"/>
        <v>113</v>
      </c>
      <c r="M118" s="24">
        <f t="shared" si="9"/>
        <v>172</v>
      </c>
      <c r="N118" s="24">
        <f t="shared" si="9"/>
        <v>55</v>
      </c>
      <c r="O118" s="24">
        <f t="shared" si="9"/>
        <v>889</v>
      </c>
      <c r="P118" s="24">
        <f t="shared" si="9"/>
        <v>1126</v>
      </c>
      <c r="Q118" s="24">
        <f t="shared" si="9"/>
        <v>176</v>
      </c>
      <c r="R118" s="24">
        <f t="shared" si="9"/>
        <v>138</v>
      </c>
      <c r="S118" s="24">
        <f t="shared" si="9"/>
        <v>253</v>
      </c>
      <c r="T118" s="24">
        <f t="shared" si="9"/>
        <v>953</v>
      </c>
      <c r="U118" s="24">
        <f t="shared" si="9"/>
        <v>567</v>
      </c>
      <c r="V118" s="24">
        <f t="shared" si="9"/>
        <v>337</v>
      </c>
      <c r="W118" s="24">
        <f t="shared" si="9"/>
        <v>496</v>
      </c>
      <c r="X118" s="24">
        <f t="shared" si="9"/>
        <v>460</v>
      </c>
      <c r="Y118" s="24">
        <f t="shared" si="9"/>
        <v>534</v>
      </c>
      <c r="Z118" s="24">
        <f t="shared" si="9"/>
        <v>536</v>
      </c>
      <c r="AA118" s="24">
        <f t="shared" si="9"/>
        <v>612</v>
      </c>
      <c r="AB118" s="25">
        <f t="shared" si="9"/>
        <v>0</v>
      </c>
      <c r="AC118" s="25">
        <v>0</v>
      </c>
      <c r="AD118" s="26">
        <f t="shared" si="8"/>
        <v>11311</v>
      </c>
    </row>
    <row r="119" spans="2:32" x14ac:dyDescent="0.3">
      <c r="B119" s="21" t="s">
        <v>19</v>
      </c>
      <c r="C119" s="24">
        <f t="shared" si="7"/>
        <v>285</v>
      </c>
      <c r="D119" s="24">
        <f t="shared" si="9"/>
        <v>374</v>
      </c>
      <c r="E119" s="24">
        <f t="shared" si="9"/>
        <v>221</v>
      </c>
      <c r="F119" s="24">
        <f t="shared" si="9"/>
        <v>212</v>
      </c>
      <c r="G119" s="24">
        <f t="shared" si="9"/>
        <v>544</v>
      </c>
      <c r="H119" s="24">
        <f t="shared" si="9"/>
        <v>17575</v>
      </c>
      <c r="I119" s="24">
        <f t="shared" si="9"/>
        <v>369</v>
      </c>
      <c r="J119" s="24">
        <f t="shared" si="9"/>
        <v>668</v>
      </c>
      <c r="K119" s="24">
        <f t="shared" si="9"/>
        <v>466</v>
      </c>
      <c r="L119" s="24">
        <f t="shared" si="9"/>
        <v>570</v>
      </c>
      <c r="M119" s="24">
        <f t="shared" si="9"/>
        <v>468</v>
      </c>
      <c r="N119" s="24">
        <f t="shared" si="9"/>
        <v>361</v>
      </c>
      <c r="O119" s="24">
        <f t="shared" si="9"/>
        <v>4119</v>
      </c>
      <c r="P119" s="24">
        <f t="shared" si="9"/>
        <v>3350</v>
      </c>
      <c r="Q119" s="24">
        <f t="shared" si="9"/>
        <v>111</v>
      </c>
      <c r="R119" s="24">
        <f t="shared" si="9"/>
        <v>534</v>
      </c>
      <c r="S119" s="24">
        <f t="shared" si="9"/>
        <v>872</v>
      </c>
      <c r="T119" s="24">
        <f t="shared" si="9"/>
        <v>4111</v>
      </c>
      <c r="U119" s="24">
        <f t="shared" si="9"/>
        <v>1742</v>
      </c>
      <c r="V119" s="24">
        <f t="shared" si="9"/>
        <v>1678</v>
      </c>
      <c r="W119" s="24">
        <f t="shared" si="9"/>
        <v>3107</v>
      </c>
      <c r="X119" s="24">
        <f t="shared" si="9"/>
        <v>1718</v>
      </c>
      <c r="Y119" s="24">
        <f t="shared" si="9"/>
        <v>2797</v>
      </c>
      <c r="Z119" s="24">
        <f t="shared" si="9"/>
        <v>2803</v>
      </c>
      <c r="AA119" s="24">
        <f t="shared" si="9"/>
        <v>3515</v>
      </c>
      <c r="AB119" s="25">
        <f t="shared" si="9"/>
        <v>0</v>
      </c>
      <c r="AC119" s="25">
        <v>0</v>
      </c>
      <c r="AD119" s="26">
        <f t="shared" si="8"/>
        <v>52570</v>
      </c>
    </row>
    <row r="120" spans="2:32" x14ac:dyDescent="0.3">
      <c r="B120" s="21" t="s">
        <v>65</v>
      </c>
      <c r="C120" s="24">
        <f t="shared" si="7"/>
        <v>264</v>
      </c>
      <c r="D120" s="24">
        <f t="shared" si="9"/>
        <v>248</v>
      </c>
      <c r="E120" s="24">
        <f t="shared" si="9"/>
        <v>137</v>
      </c>
      <c r="F120" s="24">
        <f t="shared" si="9"/>
        <v>231</v>
      </c>
      <c r="G120" s="24">
        <f t="shared" si="9"/>
        <v>202</v>
      </c>
      <c r="H120" s="24">
        <f t="shared" si="9"/>
        <v>7894</v>
      </c>
      <c r="I120" s="24">
        <f t="shared" si="9"/>
        <v>150</v>
      </c>
      <c r="J120" s="24">
        <f t="shared" si="9"/>
        <v>184</v>
      </c>
      <c r="K120" s="24">
        <f t="shared" si="9"/>
        <v>237</v>
      </c>
      <c r="L120" s="24">
        <f t="shared" si="9"/>
        <v>250</v>
      </c>
      <c r="M120" s="24">
        <f t="shared" si="9"/>
        <v>144</v>
      </c>
      <c r="N120" s="24">
        <f t="shared" si="9"/>
        <v>223</v>
      </c>
      <c r="O120" s="24">
        <f t="shared" si="9"/>
        <v>1136</v>
      </c>
      <c r="P120" s="24">
        <f t="shared" si="9"/>
        <v>1463</v>
      </c>
      <c r="Q120" s="24">
        <f t="shared" si="9"/>
        <v>195</v>
      </c>
      <c r="R120" s="24">
        <f t="shared" si="9"/>
        <v>678</v>
      </c>
      <c r="S120" s="24">
        <f t="shared" si="9"/>
        <v>211</v>
      </c>
      <c r="T120" s="24">
        <f t="shared" si="9"/>
        <v>1029</v>
      </c>
      <c r="U120" s="24">
        <f t="shared" si="9"/>
        <v>687</v>
      </c>
      <c r="V120" s="24">
        <f t="shared" si="9"/>
        <v>479</v>
      </c>
      <c r="W120" s="24">
        <f t="shared" si="9"/>
        <v>1414</v>
      </c>
      <c r="X120" s="24">
        <f t="shared" si="9"/>
        <v>800</v>
      </c>
      <c r="Y120" s="24">
        <f t="shared" si="9"/>
        <v>1338</v>
      </c>
      <c r="Z120" s="24">
        <f t="shared" si="9"/>
        <v>1455</v>
      </c>
      <c r="AA120" s="24">
        <f t="shared" si="9"/>
        <v>1396</v>
      </c>
      <c r="AB120" s="24">
        <f t="shared" si="9"/>
        <v>0</v>
      </c>
      <c r="AC120" s="25">
        <v>0</v>
      </c>
      <c r="AD120" s="26">
        <f t="shared" si="8"/>
        <v>22445</v>
      </c>
    </row>
    <row r="121" spans="2:32" ht="20.399999999999999" x14ac:dyDescent="0.3">
      <c r="B121" s="21" t="s">
        <v>21</v>
      </c>
      <c r="C121" s="24">
        <f t="shared" si="7"/>
        <v>259</v>
      </c>
      <c r="D121" s="24">
        <f t="shared" si="9"/>
        <v>310</v>
      </c>
      <c r="E121" s="24">
        <f t="shared" si="9"/>
        <v>152</v>
      </c>
      <c r="F121" s="24">
        <f t="shared" si="9"/>
        <v>193</v>
      </c>
      <c r="G121" s="24">
        <f t="shared" si="9"/>
        <v>434</v>
      </c>
      <c r="H121" s="24">
        <f t="shared" si="9"/>
        <v>29459</v>
      </c>
      <c r="I121" s="24">
        <f t="shared" si="9"/>
        <v>393</v>
      </c>
      <c r="J121" s="24">
        <f t="shared" si="9"/>
        <v>352</v>
      </c>
      <c r="K121" s="24">
        <f t="shared" si="9"/>
        <v>685</v>
      </c>
      <c r="L121" s="24">
        <f t="shared" si="9"/>
        <v>669</v>
      </c>
      <c r="M121" s="24">
        <f t="shared" si="9"/>
        <v>413</v>
      </c>
      <c r="N121" s="24">
        <f t="shared" si="9"/>
        <v>366</v>
      </c>
      <c r="O121" s="24">
        <f t="shared" si="9"/>
        <v>5901</v>
      </c>
      <c r="P121" s="24">
        <f t="shared" si="9"/>
        <v>4495</v>
      </c>
      <c r="Q121" s="24">
        <f t="shared" si="9"/>
        <v>745</v>
      </c>
      <c r="R121" s="24">
        <f t="shared" si="9"/>
        <v>3256</v>
      </c>
      <c r="S121" s="24">
        <f t="shared" si="9"/>
        <v>844</v>
      </c>
      <c r="T121" s="24">
        <f t="shared" si="9"/>
        <v>491</v>
      </c>
      <c r="U121" s="24">
        <f t="shared" si="9"/>
        <v>1753</v>
      </c>
      <c r="V121" s="24">
        <f t="shared" si="9"/>
        <v>1143</v>
      </c>
      <c r="W121" s="24">
        <f t="shared" si="9"/>
        <v>2775</v>
      </c>
      <c r="X121" s="24">
        <f t="shared" si="9"/>
        <v>1698</v>
      </c>
      <c r="Y121" s="24">
        <f t="shared" si="9"/>
        <v>2231</v>
      </c>
      <c r="Z121" s="24">
        <f t="shared" si="9"/>
        <v>2253</v>
      </c>
      <c r="AA121" s="24">
        <f t="shared" si="9"/>
        <v>3258</v>
      </c>
      <c r="AB121" s="25">
        <f t="shared" si="9"/>
        <v>0</v>
      </c>
      <c r="AC121" s="25">
        <v>0</v>
      </c>
      <c r="AD121" s="26">
        <f t="shared" si="8"/>
        <v>64528</v>
      </c>
    </row>
    <row r="122" spans="2:32" x14ac:dyDescent="0.3">
      <c r="B122" s="21" t="s">
        <v>66</v>
      </c>
      <c r="C122" s="24">
        <f t="shared" si="7"/>
        <v>100</v>
      </c>
      <c r="D122" s="24">
        <f t="shared" si="9"/>
        <v>206</v>
      </c>
      <c r="E122" s="24">
        <f t="shared" si="9"/>
        <v>100</v>
      </c>
      <c r="F122" s="24">
        <f t="shared" si="9"/>
        <v>110</v>
      </c>
      <c r="G122" s="24">
        <f t="shared" si="9"/>
        <v>252</v>
      </c>
      <c r="H122" s="24">
        <f t="shared" si="9"/>
        <v>22075</v>
      </c>
      <c r="I122" s="24">
        <f t="shared" si="9"/>
        <v>421</v>
      </c>
      <c r="J122" s="24">
        <f t="shared" si="9"/>
        <v>511</v>
      </c>
      <c r="K122" s="24">
        <f t="shared" si="9"/>
        <v>336</v>
      </c>
      <c r="L122" s="24">
        <f t="shared" si="9"/>
        <v>481</v>
      </c>
      <c r="M122" s="24">
        <f t="shared" si="9"/>
        <v>405</v>
      </c>
      <c r="N122" s="24">
        <f t="shared" si="9"/>
        <v>504</v>
      </c>
      <c r="O122" s="24">
        <f t="shared" si="9"/>
        <v>4789</v>
      </c>
      <c r="P122" s="24">
        <f t="shared" si="9"/>
        <v>3473</v>
      </c>
      <c r="Q122" s="24">
        <f t="shared" si="9"/>
        <v>585</v>
      </c>
      <c r="R122" s="24">
        <f t="shared" si="9"/>
        <v>1345</v>
      </c>
      <c r="S122" s="24">
        <f t="shared" si="9"/>
        <v>698</v>
      </c>
      <c r="T122" s="24">
        <f t="shared" si="9"/>
        <v>1632</v>
      </c>
      <c r="U122" s="24">
        <f t="shared" si="9"/>
        <v>314</v>
      </c>
      <c r="V122" s="24">
        <f t="shared" si="9"/>
        <v>655</v>
      </c>
      <c r="W122" s="24">
        <f t="shared" si="9"/>
        <v>1365</v>
      </c>
      <c r="X122" s="24">
        <f t="shared" si="9"/>
        <v>805</v>
      </c>
      <c r="Y122" s="24">
        <f t="shared" si="9"/>
        <v>1271</v>
      </c>
      <c r="Z122" s="24">
        <f t="shared" si="9"/>
        <v>1464</v>
      </c>
      <c r="AA122" s="24">
        <f t="shared" si="9"/>
        <v>2105</v>
      </c>
      <c r="AB122" s="25">
        <f t="shared" si="9"/>
        <v>0</v>
      </c>
      <c r="AC122" s="25">
        <v>0</v>
      </c>
      <c r="AD122" s="26">
        <f t="shared" si="8"/>
        <v>46002</v>
      </c>
    </row>
    <row r="123" spans="2:32" x14ac:dyDescent="0.3">
      <c r="B123" s="21" t="s">
        <v>22</v>
      </c>
      <c r="C123" s="24">
        <f t="shared" si="7"/>
        <v>89</v>
      </c>
      <c r="D123" s="24">
        <f t="shared" si="9"/>
        <v>164</v>
      </c>
      <c r="E123" s="24">
        <f t="shared" si="9"/>
        <v>127</v>
      </c>
      <c r="F123" s="24">
        <f t="shared" si="9"/>
        <v>133</v>
      </c>
      <c r="G123" s="24">
        <f t="shared" si="9"/>
        <v>100</v>
      </c>
      <c r="H123" s="24">
        <f t="shared" si="9"/>
        <v>12347</v>
      </c>
      <c r="I123" s="24">
        <f t="shared" si="9"/>
        <v>212</v>
      </c>
      <c r="J123" s="24">
        <f t="shared" si="9"/>
        <v>285</v>
      </c>
      <c r="K123" s="24">
        <f t="shared" si="9"/>
        <v>294</v>
      </c>
      <c r="L123" s="24">
        <f t="shared" si="9"/>
        <v>197</v>
      </c>
      <c r="M123" s="24">
        <f t="shared" si="9"/>
        <v>236</v>
      </c>
      <c r="N123" s="24">
        <f t="shared" si="9"/>
        <v>247</v>
      </c>
      <c r="O123" s="24">
        <f t="shared" si="9"/>
        <v>1833</v>
      </c>
      <c r="P123" s="24">
        <f t="shared" si="9"/>
        <v>1443</v>
      </c>
      <c r="Q123" s="24">
        <f t="shared" si="9"/>
        <v>332</v>
      </c>
      <c r="R123" s="24">
        <f t="shared" si="9"/>
        <v>1344</v>
      </c>
      <c r="S123" s="24">
        <f t="shared" si="9"/>
        <v>377</v>
      </c>
      <c r="T123" s="24">
        <f t="shared" si="9"/>
        <v>888</v>
      </c>
      <c r="U123" s="24">
        <f t="shared" si="9"/>
        <v>506</v>
      </c>
      <c r="V123" s="24">
        <f t="shared" si="9"/>
        <v>241</v>
      </c>
      <c r="W123" s="24">
        <f t="shared" si="9"/>
        <v>1252</v>
      </c>
      <c r="X123" s="24">
        <f t="shared" si="9"/>
        <v>726</v>
      </c>
      <c r="Y123" s="24">
        <f t="shared" si="9"/>
        <v>1546</v>
      </c>
      <c r="Z123" s="24">
        <f t="shared" si="9"/>
        <v>1608</v>
      </c>
      <c r="AA123" s="24">
        <f t="shared" si="9"/>
        <v>975</v>
      </c>
      <c r="AB123" s="25">
        <f t="shared" si="9"/>
        <v>0</v>
      </c>
      <c r="AC123" s="25">
        <v>0</v>
      </c>
      <c r="AD123" s="26">
        <f t="shared" si="8"/>
        <v>27502</v>
      </c>
    </row>
    <row r="124" spans="2:32" x14ac:dyDescent="0.3">
      <c r="B124" s="21" t="s">
        <v>23</v>
      </c>
      <c r="C124" s="24">
        <f t="shared" si="7"/>
        <v>158</v>
      </c>
      <c r="D124" s="24">
        <f t="shared" si="9"/>
        <v>183</v>
      </c>
      <c r="E124" s="24">
        <f t="shared" si="9"/>
        <v>148</v>
      </c>
      <c r="F124" s="24">
        <f t="shared" si="9"/>
        <v>194</v>
      </c>
      <c r="G124" s="24">
        <f t="shared" si="9"/>
        <v>274</v>
      </c>
      <c r="H124" s="24">
        <f t="shared" si="9"/>
        <v>29064</v>
      </c>
      <c r="I124" s="24">
        <f t="shared" si="9"/>
        <v>302</v>
      </c>
      <c r="J124" s="24">
        <f t="shared" si="9"/>
        <v>513</v>
      </c>
      <c r="K124" s="24">
        <f t="shared" si="9"/>
        <v>563</v>
      </c>
      <c r="L124" s="24">
        <f t="shared" si="9"/>
        <v>420</v>
      </c>
      <c r="M124" s="24">
        <f t="shared" si="9"/>
        <v>309</v>
      </c>
      <c r="N124" s="24">
        <f t="shared" ref="D124:AB130" si="10">+N27+N59+N91</f>
        <v>338</v>
      </c>
      <c r="O124" s="24">
        <f t="shared" si="10"/>
        <v>4733</v>
      </c>
      <c r="P124" s="24">
        <f t="shared" si="10"/>
        <v>2592</v>
      </c>
      <c r="Q124" s="24">
        <f t="shared" si="10"/>
        <v>465</v>
      </c>
      <c r="R124" s="24">
        <f t="shared" si="10"/>
        <v>2873</v>
      </c>
      <c r="S124" s="24">
        <f t="shared" si="10"/>
        <v>1326</v>
      </c>
      <c r="T124" s="24">
        <f t="shared" si="10"/>
        <v>2543</v>
      </c>
      <c r="U124" s="24">
        <f t="shared" si="10"/>
        <v>1491</v>
      </c>
      <c r="V124" s="24">
        <f t="shared" si="10"/>
        <v>1853</v>
      </c>
      <c r="W124" s="24">
        <f t="shared" si="10"/>
        <v>760</v>
      </c>
      <c r="X124" s="24">
        <f t="shared" si="10"/>
        <v>384</v>
      </c>
      <c r="Y124" s="24">
        <f t="shared" si="10"/>
        <v>1766</v>
      </c>
      <c r="Z124" s="24">
        <f t="shared" si="10"/>
        <v>2643</v>
      </c>
      <c r="AA124" s="24">
        <f t="shared" si="10"/>
        <v>2872</v>
      </c>
      <c r="AB124" s="25">
        <f t="shared" si="10"/>
        <v>0</v>
      </c>
      <c r="AC124" s="25">
        <v>0</v>
      </c>
      <c r="AD124" s="26">
        <f t="shared" si="8"/>
        <v>58767</v>
      </c>
    </row>
    <row r="125" spans="2:32" x14ac:dyDescent="0.3">
      <c r="B125" s="21" t="s">
        <v>24</v>
      </c>
      <c r="C125" s="24">
        <f t="shared" si="7"/>
        <v>98</v>
      </c>
      <c r="D125" s="24">
        <f t="shared" si="10"/>
        <v>65</v>
      </c>
      <c r="E125" s="24">
        <f t="shared" si="10"/>
        <v>43</v>
      </c>
      <c r="F125" s="24">
        <f t="shared" si="10"/>
        <v>41</v>
      </c>
      <c r="G125" s="24">
        <f t="shared" si="10"/>
        <v>130</v>
      </c>
      <c r="H125" s="24">
        <f t="shared" si="10"/>
        <v>17255</v>
      </c>
      <c r="I125" s="24">
        <f t="shared" si="10"/>
        <v>252</v>
      </c>
      <c r="J125" s="24">
        <f t="shared" si="10"/>
        <v>407</v>
      </c>
      <c r="K125" s="24">
        <f t="shared" si="10"/>
        <v>171</v>
      </c>
      <c r="L125" s="24">
        <f t="shared" si="10"/>
        <v>184</v>
      </c>
      <c r="M125" s="24">
        <f t="shared" si="10"/>
        <v>144</v>
      </c>
      <c r="N125" s="24">
        <f t="shared" si="10"/>
        <v>140</v>
      </c>
      <c r="O125" s="24">
        <f t="shared" si="10"/>
        <v>2938</v>
      </c>
      <c r="P125" s="24">
        <f t="shared" si="10"/>
        <v>1692</v>
      </c>
      <c r="Q125" s="24">
        <f t="shared" si="10"/>
        <v>388</v>
      </c>
      <c r="R125" s="24">
        <f t="shared" si="10"/>
        <v>1426</v>
      </c>
      <c r="S125" s="24">
        <f t="shared" si="10"/>
        <v>690</v>
      </c>
      <c r="T125" s="24">
        <f t="shared" si="10"/>
        <v>1615</v>
      </c>
      <c r="U125" s="24">
        <f t="shared" si="10"/>
        <v>727</v>
      </c>
      <c r="V125" s="24">
        <f t="shared" si="10"/>
        <v>994</v>
      </c>
      <c r="W125" s="24">
        <f t="shared" si="10"/>
        <v>347</v>
      </c>
      <c r="X125" s="24">
        <f t="shared" si="10"/>
        <v>331</v>
      </c>
      <c r="Y125" s="24">
        <f t="shared" si="10"/>
        <v>485</v>
      </c>
      <c r="Z125" s="24">
        <f t="shared" si="10"/>
        <v>1489</v>
      </c>
      <c r="AA125" s="24">
        <f t="shared" si="10"/>
        <v>1805</v>
      </c>
      <c r="AB125" s="25">
        <f t="shared" si="10"/>
        <v>0</v>
      </c>
      <c r="AC125" s="25">
        <v>0</v>
      </c>
      <c r="AD125" s="26">
        <f t="shared" si="8"/>
        <v>33857</v>
      </c>
    </row>
    <row r="126" spans="2:32" x14ac:dyDescent="0.3">
      <c r="B126" s="21" t="s">
        <v>25</v>
      </c>
      <c r="C126" s="24">
        <f t="shared" si="7"/>
        <v>105</v>
      </c>
      <c r="D126" s="24">
        <f t="shared" si="10"/>
        <v>109</v>
      </c>
      <c r="E126" s="24">
        <f t="shared" si="10"/>
        <v>50</v>
      </c>
      <c r="F126" s="24">
        <f t="shared" si="10"/>
        <v>46</v>
      </c>
      <c r="G126" s="24">
        <f t="shared" si="10"/>
        <v>226</v>
      </c>
      <c r="H126" s="24">
        <f t="shared" si="10"/>
        <v>28110</v>
      </c>
      <c r="I126" s="24">
        <f t="shared" si="10"/>
        <v>360</v>
      </c>
      <c r="J126" s="24">
        <f t="shared" si="10"/>
        <v>692</v>
      </c>
      <c r="K126" s="24">
        <f t="shared" si="10"/>
        <v>314</v>
      </c>
      <c r="L126" s="24">
        <f t="shared" si="10"/>
        <v>418</v>
      </c>
      <c r="M126" s="24">
        <f t="shared" si="10"/>
        <v>255</v>
      </c>
      <c r="N126" s="24">
        <f t="shared" si="10"/>
        <v>310</v>
      </c>
      <c r="O126" s="24">
        <f t="shared" si="10"/>
        <v>4531</v>
      </c>
      <c r="P126" s="24">
        <f t="shared" si="10"/>
        <v>2444</v>
      </c>
      <c r="Q126" s="24">
        <f t="shared" si="10"/>
        <v>611</v>
      </c>
      <c r="R126" s="24">
        <f t="shared" si="10"/>
        <v>2731</v>
      </c>
      <c r="S126" s="24">
        <f t="shared" si="10"/>
        <v>1285</v>
      </c>
      <c r="T126" s="24">
        <f t="shared" si="10"/>
        <v>2166</v>
      </c>
      <c r="U126" s="24">
        <f t="shared" si="10"/>
        <v>1227</v>
      </c>
      <c r="V126" s="24">
        <f t="shared" si="10"/>
        <v>2018</v>
      </c>
      <c r="W126" s="24">
        <f t="shared" si="10"/>
        <v>2084</v>
      </c>
      <c r="X126" s="24">
        <f t="shared" si="10"/>
        <v>575</v>
      </c>
      <c r="Y126" s="24">
        <f t="shared" si="10"/>
        <v>725</v>
      </c>
      <c r="Z126" s="24">
        <f t="shared" si="10"/>
        <v>1920</v>
      </c>
      <c r="AA126" s="24">
        <f t="shared" si="10"/>
        <v>2397</v>
      </c>
      <c r="AB126" s="25">
        <f t="shared" si="10"/>
        <v>0</v>
      </c>
      <c r="AC126" s="25">
        <v>0</v>
      </c>
      <c r="AD126" s="26">
        <f t="shared" si="8"/>
        <v>55709</v>
      </c>
      <c r="AF126" s="9"/>
    </row>
    <row r="127" spans="2:32" ht="20.399999999999999" x14ac:dyDescent="0.3">
      <c r="B127" s="21" t="s">
        <v>67</v>
      </c>
      <c r="C127" s="24">
        <f t="shared" si="7"/>
        <v>127</v>
      </c>
      <c r="D127" s="24">
        <f t="shared" si="10"/>
        <v>77</v>
      </c>
      <c r="E127" s="24">
        <f t="shared" si="10"/>
        <v>74</v>
      </c>
      <c r="F127" s="24">
        <f t="shared" si="10"/>
        <v>50</v>
      </c>
      <c r="G127" s="24">
        <f t="shared" si="10"/>
        <v>172</v>
      </c>
      <c r="H127" s="24">
        <f t="shared" si="10"/>
        <v>23234</v>
      </c>
      <c r="I127" s="24">
        <f t="shared" si="10"/>
        <v>377</v>
      </c>
      <c r="J127" s="24">
        <f t="shared" si="10"/>
        <v>562</v>
      </c>
      <c r="K127" s="24">
        <f t="shared" si="10"/>
        <v>289</v>
      </c>
      <c r="L127" s="24">
        <f t="shared" si="10"/>
        <v>413</v>
      </c>
      <c r="M127" s="24">
        <f t="shared" si="10"/>
        <v>233</v>
      </c>
      <c r="N127" s="24">
        <f t="shared" si="10"/>
        <v>173</v>
      </c>
      <c r="O127" s="24">
        <f t="shared" si="10"/>
        <v>3008</v>
      </c>
      <c r="P127" s="24">
        <f t="shared" si="10"/>
        <v>1833</v>
      </c>
      <c r="Q127" s="24">
        <f t="shared" si="10"/>
        <v>591</v>
      </c>
      <c r="R127" s="24">
        <f t="shared" si="10"/>
        <v>2433</v>
      </c>
      <c r="S127" s="24">
        <f t="shared" si="10"/>
        <v>1250</v>
      </c>
      <c r="T127" s="24">
        <f t="shared" si="10"/>
        <v>2149</v>
      </c>
      <c r="U127" s="24">
        <f t="shared" si="10"/>
        <v>1292</v>
      </c>
      <c r="V127" s="24">
        <f t="shared" si="10"/>
        <v>2114</v>
      </c>
      <c r="W127" s="24">
        <f t="shared" si="10"/>
        <v>3265</v>
      </c>
      <c r="X127" s="24">
        <f t="shared" si="10"/>
        <v>1839</v>
      </c>
      <c r="Y127" s="24">
        <f t="shared" si="10"/>
        <v>2396</v>
      </c>
      <c r="Z127" s="24">
        <f t="shared" si="10"/>
        <v>648</v>
      </c>
      <c r="AA127" s="24">
        <f t="shared" si="10"/>
        <v>1086</v>
      </c>
      <c r="AB127" s="25">
        <f t="shared" si="10"/>
        <v>0</v>
      </c>
      <c r="AC127" s="25">
        <v>0</v>
      </c>
      <c r="AD127" s="26">
        <f t="shared" si="8"/>
        <v>49685</v>
      </c>
    </row>
    <row r="128" spans="2:32" ht="20.399999999999999" x14ac:dyDescent="0.3">
      <c r="B128" s="21" t="s">
        <v>57</v>
      </c>
      <c r="C128" s="24">
        <f t="shared" si="7"/>
        <v>259</v>
      </c>
      <c r="D128" s="24">
        <f t="shared" si="10"/>
        <v>253</v>
      </c>
      <c r="E128" s="24">
        <f t="shared" si="10"/>
        <v>252</v>
      </c>
      <c r="F128" s="24">
        <f t="shared" si="10"/>
        <v>150</v>
      </c>
      <c r="G128" s="24">
        <f t="shared" si="10"/>
        <v>346</v>
      </c>
      <c r="H128" s="24">
        <f t="shared" si="10"/>
        <v>37654</v>
      </c>
      <c r="I128" s="24">
        <f t="shared" si="10"/>
        <v>348</v>
      </c>
      <c r="J128" s="24">
        <f t="shared" si="10"/>
        <v>689</v>
      </c>
      <c r="K128" s="24">
        <f t="shared" si="10"/>
        <v>687</v>
      </c>
      <c r="L128" s="24">
        <f t="shared" si="10"/>
        <v>543</v>
      </c>
      <c r="M128" s="24">
        <f t="shared" si="10"/>
        <v>514</v>
      </c>
      <c r="N128" s="24">
        <f t="shared" si="10"/>
        <v>596</v>
      </c>
      <c r="O128" s="24">
        <f t="shared" si="10"/>
        <v>4999</v>
      </c>
      <c r="P128" s="24">
        <f t="shared" si="10"/>
        <v>2780</v>
      </c>
      <c r="Q128" s="24">
        <f t="shared" si="10"/>
        <v>641</v>
      </c>
      <c r="R128" s="24">
        <f t="shared" si="10"/>
        <v>3108</v>
      </c>
      <c r="S128" s="24">
        <f t="shared" si="10"/>
        <v>1369</v>
      </c>
      <c r="T128" s="24">
        <f t="shared" si="10"/>
        <v>2777</v>
      </c>
      <c r="U128" s="24">
        <f t="shared" si="10"/>
        <v>1864</v>
      </c>
      <c r="V128" s="24">
        <f t="shared" si="10"/>
        <v>1145</v>
      </c>
      <c r="W128" s="24">
        <f t="shared" si="10"/>
        <v>2946</v>
      </c>
      <c r="X128" s="24">
        <f t="shared" si="10"/>
        <v>2045</v>
      </c>
      <c r="Y128" s="24">
        <f t="shared" si="10"/>
        <v>2676</v>
      </c>
      <c r="Z128" s="24">
        <f t="shared" si="10"/>
        <v>1966</v>
      </c>
      <c r="AA128" s="24">
        <f t="shared" si="10"/>
        <v>482</v>
      </c>
      <c r="AB128" s="25">
        <f t="shared" si="10"/>
        <v>0</v>
      </c>
      <c r="AC128" s="25">
        <v>0</v>
      </c>
      <c r="AD128" s="26">
        <f t="shared" si="8"/>
        <v>71089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16689</v>
      </c>
      <c r="D131" s="27">
        <f t="shared" ref="D131:AC131" si="11">SUM(D104:D130)</f>
        <v>9652</v>
      </c>
      <c r="E131" s="27">
        <f t="shared" si="11"/>
        <v>8447</v>
      </c>
      <c r="F131" s="27">
        <f t="shared" si="11"/>
        <v>6539</v>
      </c>
      <c r="G131" s="27">
        <f t="shared" si="11"/>
        <v>10583</v>
      </c>
      <c r="H131" s="27">
        <f t="shared" si="11"/>
        <v>273982</v>
      </c>
      <c r="I131" s="27">
        <f t="shared" si="11"/>
        <v>7750</v>
      </c>
      <c r="J131" s="27">
        <f t="shared" si="11"/>
        <v>11709</v>
      </c>
      <c r="K131" s="27">
        <f t="shared" si="11"/>
        <v>11062</v>
      </c>
      <c r="L131" s="27">
        <f t="shared" si="11"/>
        <v>11085</v>
      </c>
      <c r="M131" s="27">
        <f t="shared" si="11"/>
        <v>8071</v>
      </c>
      <c r="N131" s="27">
        <f t="shared" si="11"/>
        <v>9002</v>
      </c>
      <c r="O131" s="27">
        <f t="shared" si="11"/>
        <v>45069</v>
      </c>
      <c r="P131" s="27">
        <f t="shared" si="11"/>
        <v>32981</v>
      </c>
      <c r="Q131" s="27">
        <f t="shared" si="11"/>
        <v>11264</v>
      </c>
      <c r="R131" s="27">
        <f t="shared" si="11"/>
        <v>45746</v>
      </c>
      <c r="S131" s="27">
        <f t="shared" si="11"/>
        <v>19465</v>
      </c>
      <c r="T131" s="27">
        <f t="shared" si="11"/>
        <v>59716</v>
      </c>
      <c r="U131" s="27">
        <f t="shared" si="11"/>
        <v>39833</v>
      </c>
      <c r="V131" s="27">
        <f t="shared" si="11"/>
        <v>28485</v>
      </c>
      <c r="W131" s="27">
        <f t="shared" si="11"/>
        <v>57358</v>
      </c>
      <c r="X131" s="27">
        <f t="shared" si="11"/>
        <v>32967</v>
      </c>
      <c r="Y131" s="27">
        <f t="shared" si="11"/>
        <v>50671</v>
      </c>
      <c r="Z131" s="27">
        <f t="shared" si="11"/>
        <v>47254</v>
      </c>
      <c r="AA131" s="27">
        <f t="shared" si="11"/>
        <v>57645</v>
      </c>
      <c r="AB131" s="27">
        <f t="shared" si="11"/>
        <v>0</v>
      </c>
      <c r="AC131" s="27">
        <f t="shared" si="11"/>
        <v>0</v>
      </c>
      <c r="AD131" s="27">
        <f>SUM(AD104:AD129)</f>
        <v>913025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3961</v>
      </c>
      <c r="D134" s="28">
        <f>C134/$AD$131</f>
        <v>4.3383258946907257E-3</v>
      </c>
    </row>
    <row r="135" spans="2:32" x14ac:dyDescent="0.3">
      <c r="B135" s="16" t="s">
        <v>91</v>
      </c>
      <c r="C135" s="18">
        <f>SUM(O116:AC116)+SUM(O117:O130)</f>
        <v>65304</v>
      </c>
      <c r="D135" s="29">
        <f>C135/$AD$131</f>
        <v>7.1524876098682952E-2</v>
      </c>
      <c r="AD135" s="9"/>
    </row>
    <row r="136" spans="2:32" x14ac:dyDescent="0.3">
      <c r="B136" s="16" t="s">
        <v>69</v>
      </c>
      <c r="C136" s="18">
        <f>SUM(O109:AB109)+SUM(H116:H129)</f>
        <v>447239</v>
      </c>
      <c r="D136" s="29">
        <f>C136/$AD$131</f>
        <v>0.4898431039675803</v>
      </c>
    </row>
    <row r="137" spans="2:32" x14ac:dyDescent="0.3">
      <c r="B137" s="16" t="s">
        <v>96</v>
      </c>
      <c r="C137" s="18">
        <f>SUM(Q117:AC117)+SUM(P117:P130)</f>
        <v>47005</v>
      </c>
      <c r="D137" s="29">
        <f>C137/$AD$131</f>
        <v>5.1482708578625996E-2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18679</v>
      </c>
      <c r="D139" s="29">
        <f>C139/$AD$131</f>
        <v>2.045836641932039E-2</v>
      </c>
    </row>
    <row r="140" spans="2:32" x14ac:dyDescent="0.3">
      <c r="B140" s="16" t="s">
        <v>93</v>
      </c>
      <c r="C140" s="18">
        <f>SUM(C104:N115)</f>
        <v>114338</v>
      </c>
      <c r="D140" s="29">
        <f>C140/$AD$131</f>
        <v>0.12522986774732345</v>
      </c>
    </row>
    <row r="141" spans="2:32" x14ac:dyDescent="0.3">
      <c r="B141" s="16" t="s">
        <v>94</v>
      </c>
      <c r="C141" s="18">
        <f>SUM(O116:AC130)+SUM(H116:H130)+SUM(O109:AC109)</f>
        <v>726855</v>
      </c>
      <c r="D141" s="29">
        <f>C141/$AD$131</f>
        <v>0.79609539716875222</v>
      </c>
    </row>
    <row r="142" spans="2:32" x14ac:dyDescent="0.3">
      <c r="B142" s="16" t="s">
        <v>95</v>
      </c>
      <c r="C142" s="18">
        <f>AD131-C140-C141</f>
        <v>71832</v>
      </c>
      <c r="D142" s="29">
        <f>C142/$AD$131</f>
        <v>7.8674735083924321E-2</v>
      </c>
    </row>
    <row r="143" spans="2:32" x14ac:dyDescent="0.3">
      <c r="B143" s="16" t="s">
        <v>97</v>
      </c>
      <c r="C143" s="18">
        <f>AD131</f>
        <v>913025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CE9A-134E-4B03-B4DD-0EB85FED3DC6}">
  <sheetPr codeName="Hoja23"/>
  <dimension ref="A2:BG143"/>
  <sheetViews>
    <sheetView topLeftCell="A109"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117</v>
      </c>
      <c r="D3" s="3"/>
      <c r="G3" s="2" t="s">
        <v>118</v>
      </c>
    </row>
    <row r="4" spans="1:59" x14ac:dyDescent="0.3">
      <c r="D4" s="3"/>
    </row>
    <row r="5" spans="1:59" x14ac:dyDescent="0.3">
      <c r="B5" s="4" t="s">
        <v>119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86</v>
      </c>
      <c r="D7" s="32">
        <v>111</v>
      </c>
      <c r="E7" s="32">
        <v>259</v>
      </c>
      <c r="F7" s="32">
        <v>389</v>
      </c>
      <c r="G7" s="32">
        <v>477</v>
      </c>
      <c r="H7" s="32">
        <v>5414</v>
      </c>
      <c r="I7" s="32">
        <v>536</v>
      </c>
      <c r="J7" s="32">
        <v>604</v>
      </c>
      <c r="K7" s="32">
        <v>566</v>
      </c>
      <c r="L7" s="32">
        <v>666</v>
      </c>
      <c r="M7" s="32">
        <v>509</v>
      </c>
      <c r="N7" s="32">
        <v>586</v>
      </c>
      <c r="O7" s="32">
        <v>519</v>
      </c>
      <c r="P7" s="32">
        <v>234</v>
      </c>
      <c r="Q7" s="32">
        <v>73</v>
      </c>
      <c r="R7" s="32">
        <v>251</v>
      </c>
      <c r="S7" s="32">
        <v>273</v>
      </c>
      <c r="T7" s="32">
        <v>234</v>
      </c>
      <c r="U7" s="33">
        <v>93</v>
      </c>
      <c r="V7" s="33">
        <v>103</v>
      </c>
      <c r="W7" s="33">
        <v>77</v>
      </c>
      <c r="X7" s="33">
        <v>70</v>
      </c>
      <c r="Y7" s="33">
        <v>48</v>
      </c>
      <c r="Z7" s="33">
        <v>120</v>
      </c>
      <c r="AA7" s="33">
        <v>187</v>
      </c>
      <c r="AB7" s="33"/>
      <c r="AC7" s="33"/>
      <c r="AD7" s="26">
        <f t="shared" ref="AD7:AD33" si="0">SUM(C7:AC7)</f>
        <v>12485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297</v>
      </c>
      <c r="D8" s="32">
        <v>83</v>
      </c>
      <c r="E8" s="32">
        <v>145</v>
      </c>
      <c r="F8" s="32">
        <v>113</v>
      </c>
      <c r="G8" s="32">
        <v>182</v>
      </c>
      <c r="H8" s="32">
        <v>3463</v>
      </c>
      <c r="I8" s="32">
        <v>479</v>
      </c>
      <c r="J8" s="32">
        <v>614</v>
      </c>
      <c r="K8" s="32">
        <v>797</v>
      </c>
      <c r="L8" s="32">
        <v>605</v>
      </c>
      <c r="M8" s="32">
        <v>388</v>
      </c>
      <c r="N8" s="32">
        <v>627</v>
      </c>
      <c r="O8" s="32">
        <v>585</v>
      </c>
      <c r="P8" s="32">
        <v>325</v>
      </c>
      <c r="Q8" s="32">
        <v>159</v>
      </c>
      <c r="R8" s="32">
        <v>378</v>
      </c>
      <c r="S8" s="32">
        <v>292</v>
      </c>
      <c r="T8" s="32">
        <v>265</v>
      </c>
      <c r="U8" s="33">
        <v>184</v>
      </c>
      <c r="V8" s="33">
        <v>253</v>
      </c>
      <c r="W8" s="33">
        <v>142</v>
      </c>
      <c r="X8" s="33">
        <v>70</v>
      </c>
      <c r="Y8" s="33">
        <v>88</v>
      </c>
      <c r="Z8" s="33">
        <v>62</v>
      </c>
      <c r="AA8" s="33">
        <v>302</v>
      </c>
      <c r="AB8" s="33"/>
      <c r="AC8" s="33"/>
      <c r="AD8" s="26">
        <f t="shared" si="0"/>
        <v>10898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374</v>
      </c>
      <c r="D9" s="32">
        <v>90</v>
      </c>
      <c r="E9" s="32">
        <v>50</v>
      </c>
      <c r="F9" s="32">
        <v>128</v>
      </c>
      <c r="G9" s="32">
        <v>168</v>
      </c>
      <c r="H9" s="32">
        <v>3476</v>
      </c>
      <c r="I9" s="32">
        <v>523</v>
      </c>
      <c r="J9" s="32">
        <v>436</v>
      </c>
      <c r="K9" s="32">
        <v>379</v>
      </c>
      <c r="L9" s="32">
        <v>550</v>
      </c>
      <c r="M9" s="32">
        <v>283</v>
      </c>
      <c r="N9" s="32">
        <v>529</v>
      </c>
      <c r="O9" s="32">
        <v>450</v>
      </c>
      <c r="P9" s="32">
        <v>171</v>
      </c>
      <c r="Q9" s="32">
        <v>151</v>
      </c>
      <c r="R9" s="32">
        <v>249</v>
      </c>
      <c r="S9" s="32">
        <v>135</v>
      </c>
      <c r="T9" s="32">
        <v>149</v>
      </c>
      <c r="U9" s="33">
        <v>106</v>
      </c>
      <c r="V9" s="33">
        <v>171</v>
      </c>
      <c r="W9" s="33">
        <v>148</v>
      </c>
      <c r="X9" s="33">
        <v>79</v>
      </c>
      <c r="Y9" s="33">
        <v>51</v>
      </c>
      <c r="Z9" s="33">
        <v>76</v>
      </c>
      <c r="AA9" s="33">
        <v>302</v>
      </c>
      <c r="AB9" s="33"/>
      <c r="AC9" s="33"/>
      <c r="AD9" s="26">
        <f t="shared" si="0"/>
        <v>9224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562</v>
      </c>
      <c r="D10" s="32">
        <v>55</v>
      </c>
      <c r="E10" s="32">
        <v>90</v>
      </c>
      <c r="F10" s="32">
        <v>44</v>
      </c>
      <c r="G10" s="32">
        <v>20</v>
      </c>
      <c r="H10" s="32">
        <v>1766</v>
      </c>
      <c r="I10" s="32">
        <v>250</v>
      </c>
      <c r="J10" s="32">
        <v>320</v>
      </c>
      <c r="K10" s="32">
        <v>396</v>
      </c>
      <c r="L10" s="32">
        <v>435</v>
      </c>
      <c r="M10" s="32">
        <v>193</v>
      </c>
      <c r="N10" s="32">
        <v>307</v>
      </c>
      <c r="O10" s="32">
        <v>379</v>
      </c>
      <c r="P10" s="32">
        <v>93</v>
      </c>
      <c r="Q10" s="32">
        <v>99</v>
      </c>
      <c r="R10" s="32">
        <v>228</v>
      </c>
      <c r="S10" s="32">
        <v>261</v>
      </c>
      <c r="T10" s="32">
        <v>220</v>
      </c>
      <c r="U10" s="33">
        <v>132</v>
      </c>
      <c r="V10" s="33">
        <v>183</v>
      </c>
      <c r="W10" s="33">
        <v>199</v>
      </c>
      <c r="X10" s="33">
        <v>51</v>
      </c>
      <c r="Y10" s="33">
        <v>42</v>
      </c>
      <c r="Z10" s="33">
        <v>57</v>
      </c>
      <c r="AA10" s="33">
        <v>243</v>
      </c>
      <c r="AB10" s="33"/>
      <c r="AC10" s="33"/>
      <c r="AD10" s="26">
        <f t="shared" si="0"/>
        <v>6625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943</v>
      </c>
      <c r="D11" s="32">
        <v>204</v>
      </c>
      <c r="E11" s="32">
        <v>225</v>
      </c>
      <c r="F11" s="32">
        <v>36</v>
      </c>
      <c r="G11" s="32">
        <v>141</v>
      </c>
      <c r="H11" s="32">
        <v>3070</v>
      </c>
      <c r="I11" s="32">
        <v>521</v>
      </c>
      <c r="J11" s="32">
        <v>712</v>
      </c>
      <c r="K11" s="32">
        <v>721</v>
      </c>
      <c r="L11" s="32">
        <v>753</v>
      </c>
      <c r="M11" s="32">
        <v>405</v>
      </c>
      <c r="N11" s="32">
        <v>768</v>
      </c>
      <c r="O11" s="32">
        <v>360</v>
      </c>
      <c r="P11" s="32">
        <v>288</v>
      </c>
      <c r="Q11" s="32">
        <v>112</v>
      </c>
      <c r="R11" s="32">
        <v>380</v>
      </c>
      <c r="S11" s="32">
        <v>261</v>
      </c>
      <c r="T11" s="32">
        <v>329</v>
      </c>
      <c r="U11" s="33">
        <v>243</v>
      </c>
      <c r="V11" s="33">
        <v>128</v>
      </c>
      <c r="W11" s="33">
        <v>175</v>
      </c>
      <c r="X11" s="33">
        <v>114</v>
      </c>
      <c r="Y11" s="33">
        <v>164</v>
      </c>
      <c r="Z11" s="33">
        <v>152</v>
      </c>
      <c r="AA11" s="33">
        <v>347</v>
      </c>
      <c r="AB11" s="33"/>
      <c r="AC11" s="33"/>
      <c r="AD11" s="26">
        <f t="shared" si="0"/>
        <v>11552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7514</v>
      </c>
      <c r="D12" s="32">
        <v>3034</v>
      </c>
      <c r="E12" s="32">
        <v>3402</v>
      </c>
      <c r="F12" s="32">
        <v>1735</v>
      </c>
      <c r="G12" s="32">
        <v>2545</v>
      </c>
      <c r="H12" s="32">
        <v>10702</v>
      </c>
      <c r="I12" s="32">
        <v>627</v>
      </c>
      <c r="J12" s="32">
        <v>1296</v>
      </c>
      <c r="K12" s="32">
        <v>2677</v>
      </c>
      <c r="L12" s="32">
        <v>2268</v>
      </c>
      <c r="M12" s="32">
        <v>2065</v>
      </c>
      <c r="N12" s="32">
        <v>1777</v>
      </c>
      <c r="O12" s="32">
        <v>1942</v>
      </c>
      <c r="P12" s="32">
        <v>3350</v>
      </c>
      <c r="Q12" s="32">
        <v>3579</v>
      </c>
      <c r="R12" s="32">
        <v>15858</v>
      </c>
      <c r="S12" s="32">
        <v>6488</v>
      </c>
      <c r="T12" s="32">
        <v>22631</v>
      </c>
      <c r="U12" s="33">
        <v>16485</v>
      </c>
      <c r="V12" s="33">
        <v>8113</v>
      </c>
      <c r="W12" s="33">
        <v>21482</v>
      </c>
      <c r="X12" s="33">
        <v>12560</v>
      </c>
      <c r="Y12" s="33">
        <v>18330</v>
      </c>
      <c r="Z12" s="33">
        <v>16400</v>
      </c>
      <c r="AA12" s="33">
        <v>20883</v>
      </c>
      <c r="AB12" s="33"/>
      <c r="AC12" s="33"/>
      <c r="AD12" s="26">
        <f t="shared" si="0"/>
        <v>207743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648</v>
      </c>
      <c r="D13" s="32">
        <v>521</v>
      </c>
      <c r="E13" s="32">
        <v>400</v>
      </c>
      <c r="F13" s="32">
        <v>322</v>
      </c>
      <c r="G13" s="32">
        <v>485</v>
      </c>
      <c r="H13" s="32">
        <v>779</v>
      </c>
      <c r="I13" s="32">
        <v>43</v>
      </c>
      <c r="J13" s="32">
        <v>174</v>
      </c>
      <c r="K13" s="32">
        <v>344</v>
      </c>
      <c r="L13" s="32">
        <v>568</v>
      </c>
      <c r="M13" s="32">
        <v>319</v>
      </c>
      <c r="N13" s="32">
        <v>334</v>
      </c>
      <c r="O13" s="32">
        <v>95</v>
      </c>
      <c r="P13" s="32">
        <v>84</v>
      </c>
      <c r="Q13" s="32">
        <v>132</v>
      </c>
      <c r="R13" s="32">
        <v>286</v>
      </c>
      <c r="S13" s="32">
        <v>73</v>
      </c>
      <c r="T13" s="32">
        <v>238</v>
      </c>
      <c r="U13" s="33">
        <v>259</v>
      </c>
      <c r="V13" s="33">
        <v>152</v>
      </c>
      <c r="W13" s="33">
        <v>277</v>
      </c>
      <c r="X13" s="33">
        <v>170</v>
      </c>
      <c r="Y13" s="33">
        <v>283</v>
      </c>
      <c r="Z13" s="33">
        <v>151</v>
      </c>
      <c r="AA13" s="33">
        <v>273</v>
      </c>
      <c r="AB13" s="33"/>
      <c r="AC13" s="33"/>
      <c r="AD13" s="26">
        <f t="shared" si="0"/>
        <v>7410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739</v>
      </c>
      <c r="D14" s="32">
        <v>536</v>
      </c>
      <c r="E14" s="32">
        <v>472</v>
      </c>
      <c r="F14" s="32">
        <v>380</v>
      </c>
      <c r="G14" s="32">
        <v>722</v>
      </c>
      <c r="H14" s="32">
        <v>1466</v>
      </c>
      <c r="I14" s="32">
        <v>219</v>
      </c>
      <c r="J14" s="32">
        <v>61</v>
      </c>
      <c r="K14" s="32">
        <v>261</v>
      </c>
      <c r="L14" s="32">
        <v>590</v>
      </c>
      <c r="M14" s="32">
        <v>279</v>
      </c>
      <c r="N14" s="32">
        <v>499</v>
      </c>
      <c r="O14" s="32">
        <v>227</v>
      </c>
      <c r="P14" s="32">
        <v>138</v>
      </c>
      <c r="Q14" s="32">
        <v>179</v>
      </c>
      <c r="R14" s="32">
        <v>489</v>
      </c>
      <c r="S14" s="32">
        <v>288</v>
      </c>
      <c r="T14" s="32">
        <v>384</v>
      </c>
      <c r="U14" s="33">
        <v>271</v>
      </c>
      <c r="V14" s="33">
        <v>190</v>
      </c>
      <c r="W14" s="33">
        <v>241</v>
      </c>
      <c r="X14" s="33">
        <v>222</v>
      </c>
      <c r="Y14" s="33">
        <v>219</v>
      </c>
      <c r="Z14" s="33">
        <v>299</v>
      </c>
      <c r="AA14" s="33">
        <v>584</v>
      </c>
      <c r="AB14" s="33"/>
      <c r="AC14" s="33"/>
      <c r="AD14" s="26">
        <f t="shared" si="0"/>
        <v>9955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697</v>
      </c>
      <c r="D15" s="32">
        <v>813</v>
      </c>
      <c r="E15" s="32">
        <v>454</v>
      </c>
      <c r="F15" s="32">
        <v>443</v>
      </c>
      <c r="G15" s="32">
        <v>749</v>
      </c>
      <c r="H15" s="32">
        <v>3649</v>
      </c>
      <c r="I15" s="32">
        <v>394</v>
      </c>
      <c r="J15" s="32">
        <v>257</v>
      </c>
      <c r="K15" s="32">
        <v>131</v>
      </c>
      <c r="L15" s="32">
        <v>158</v>
      </c>
      <c r="M15" s="32">
        <v>317</v>
      </c>
      <c r="N15" s="32">
        <v>254</v>
      </c>
      <c r="O15" s="32">
        <v>399</v>
      </c>
      <c r="P15" s="32">
        <v>386</v>
      </c>
      <c r="Q15" s="32">
        <v>130</v>
      </c>
      <c r="R15" s="32">
        <v>393</v>
      </c>
      <c r="S15" s="32">
        <v>273</v>
      </c>
      <c r="T15" s="32">
        <v>571</v>
      </c>
      <c r="U15" s="33">
        <v>356</v>
      </c>
      <c r="V15" s="33">
        <v>262</v>
      </c>
      <c r="W15" s="33">
        <v>464</v>
      </c>
      <c r="X15" s="33">
        <v>146</v>
      </c>
      <c r="Y15" s="33">
        <v>269</v>
      </c>
      <c r="Z15" s="33">
        <v>287</v>
      </c>
      <c r="AA15" s="33">
        <v>722</v>
      </c>
      <c r="AB15" s="33"/>
      <c r="AC15" s="33"/>
      <c r="AD15" s="26">
        <f t="shared" si="0"/>
        <v>12974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639</v>
      </c>
      <c r="D16" s="32">
        <v>623</v>
      </c>
      <c r="E16" s="32">
        <v>495</v>
      </c>
      <c r="F16" s="32">
        <v>411</v>
      </c>
      <c r="G16" s="32">
        <v>802</v>
      </c>
      <c r="H16" s="32">
        <v>2897</v>
      </c>
      <c r="I16" s="32">
        <v>603</v>
      </c>
      <c r="J16" s="32">
        <v>407</v>
      </c>
      <c r="K16" s="32">
        <v>140</v>
      </c>
      <c r="L16" s="32">
        <v>69</v>
      </c>
      <c r="M16" s="32">
        <v>111</v>
      </c>
      <c r="N16" s="32">
        <v>417</v>
      </c>
      <c r="O16" s="32">
        <v>296</v>
      </c>
      <c r="P16" s="32">
        <v>351</v>
      </c>
      <c r="Q16" s="32">
        <v>269</v>
      </c>
      <c r="R16" s="32">
        <v>599</v>
      </c>
      <c r="S16" s="32">
        <v>194</v>
      </c>
      <c r="T16" s="32">
        <v>594</v>
      </c>
      <c r="U16" s="33">
        <v>381</v>
      </c>
      <c r="V16" s="33">
        <v>244</v>
      </c>
      <c r="W16" s="33">
        <v>340</v>
      </c>
      <c r="X16" s="33">
        <v>197</v>
      </c>
      <c r="Y16" s="33">
        <v>319</v>
      </c>
      <c r="Z16" s="33">
        <v>337</v>
      </c>
      <c r="AA16" s="33">
        <v>439</v>
      </c>
      <c r="AB16" s="33"/>
      <c r="AC16" s="33"/>
      <c r="AD16" s="26">
        <f t="shared" si="0"/>
        <v>12174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505</v>
      </c>
      <c r="D17" s="32">
        <v>463</v>
      </c>
      <c r="E17" s="32">
        <v>359</v>
      </c>
      <c r="F17" s="32">
        <v>240</v>
      </c>
      <c r="G17" s="32">
        <v>319</v>
      </c>
      <c r="H17" s="32">
        <v>2369</v>
      </c>
      <c r="I17" s="32">
        <v>345</v>
      </c>
      <c r="J17" s="32">
        <v>209</v>
      </c>
      <c r="K17" s="32">
        <v>282</v>
      </c>
      <c r="L17" s="32">
        <v>97</v>
      </c>
      <c r="M17" s="32">
        <v>61</v>
      </c>
      <c r="N17" s="32">
        <v>31</v>
      </c>
      <c r="O17" s="32">
        <v>298</v>
      </c>
      <c r="P17" s="32">
        <v>253</v>
      </c>
      <c r="Q17" s="32">
        <v>145</v>
      </c>
      <c r="R17" s="32">
        <v>371</v>
      </c>
      <c r="S17" s="32">
        <v>113</v>
      </c>
      <c r="T17" s="32">
        <v>347</v>
      </c>
      <c r="U17" s="33">
        <v>211</v>
      </c>
      <c r="V17" s="33">
        <v>219</v>
      </c>
      <c r="W17" s="33">
        <v>325</v>
      </c>
      <c r="X17" s="33">
        <v>73</v>
      </c>
      <c r="Y17" s="33">
        <v>192</v>
      </c>
      <c r="Z17" s="33">
        <v>146</v>
      </c>
      <c r="AA17" s="33">
        <v>341</v>
      </c>
      <c r="AB17" s="33"/>
      <c r="AC17" s="33"/>
      <c r="AD17" s="26">
        <f t="shared" si="0"/>
        <v>8314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595</v>
      </c>
      <c r="D18" s="32">
        <v>600</v>
      </c>
      <c r="E18" s="32">
        <v>555</v>
      </c>
      <c r="F18" s="32">
        <v>494</v>
      </c>
      <c r="G18" s="32">
        <v>777</v>
      </c>
      <c r="H18" s="32">
        <v>2503</v>
      </c>
      <c r="I18" s="32">
        <v>441</v>
      </c>
      <c r="J18" s="32">
        <v>562</v>
      </c>
      <c r="K18" s="32">
        <v>306</v>
      </c>
      <c r="L18" s="32">
        <v>429</v>
      </c>
      <c r="M18" s="32">
        <v>48</v>
      </c>
      <c r="N18" s="32">
        <v>57</v>
      </c>
      <c r="O18" s="32">
        <v>258</v>
      </c>
      <c r="P18" s="32">
        <v>258</v>
      </c>
      <c r="Q18" s="32">
        <v>132</v>
      </c>
      <c r="R18" s="32">
        <v>503</v>
      </c>
      <c r="S18" s="32">
        <v>194</v>
      </c>
      <c r="T18" s="32">
        <v>474</v>
      </c>
      <c r="U18" s="33">
        <v>540</v>
      </c>
      <c r="V18" s="33">
        <v>305</v>
      </c>
      <c r="W18" s="33">
        <v>395</v>
      </c>
      <c r="X18" s="33">
        <v>186</v>
      </c>
      <c r="Y18" s="33">
        <v>304</v>
      </c>
      <c r="Z18" s="33">
        <v>170</v>
      </c>
      <c r="AA18" s="33">
        <v>656</v>
      </c>
      <c r="AB18" s="33"/>
      <c r="AC18" s="33"/>
      <c r="AD18" s="26">
        <f t="shared" si="0"/>
        <v>11742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572</v>
      </c>
      <c r="D19" s="32">
        <v>453</v>
      </c>
      <c r="E19" s="32">
        <v>456</v>
      </c>
      <c r="F19" s="32">
        <v>311</v>
      </c>
      <c r="G19" s="32">
        <v>362</v>
      </c>
      <c r="H19" s="32">
        <v>1783</v>
      </c>
      <c r="I19" s="32">
        <v>74</v>
      </c>
      <c r="J19" s="32">
        <v>198</v>
      </c>
      <c r="K19" s="32">
        <v>236</v>
      </c>
      <c r="L19" s="32">
        <v>285</v>
      </c>
      <c r="M19" s="32">
        <v>120</v>
      </c>
      <c r="N19" s="32">
        <v>200</v>
      </c>
      <c r="O19" s="32">
        <v>171</v>
      </c>
      <c r="P19" s="32">
        <v>381</v>
      </c>
      <c r="Q19" s="32">
        <v>725</v>
      </c>
      <c r="R19" s="32">
        <v>2954</v>
      </c>
      <c r="S19" s="32">
        <v>857</v>
      </c>
      <c r="T19" s="32">
        <v>4073</v>
      </c>
      <c r="U19" s="33">
        <v>2843</v>
      </c>
      <c r="V19" s="33">
        <v>1259</v>
      </c>
      <c r="W19" s="33">
        <v>2897</v>
      </c>
      <c r="X19" s="33">
        <v>1571</v>
      </c>
      <c r="Y19" s="33">
        <v>2472</v>
      </c>
      <c r="Z19" s="33">
        <v>2123</v>
      </c>
      <c r="AA19" s="33">
        <v>3489</v>
      </c>
      <c r="AB19" s="33"/>
      <c r="AC19" s="33"/>
      <c r="AD19" s="26">
        <f t="shared" si="0"/>
        <v>30865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217</v>
      </c>
      <c r="D20" s="32">
        <v>273</v>
      </c>
      <c r="E20" s="32">
        <v>134</v>
      </c>
      <c r="F20" s="32">
        <v>143</v>
      </c>
      <c r="G20" s="32">
        <v>413</v>
      </c>
      <c r="H20" s="32">
        <v>2643</v>
      </c>
      <c r="I20" s="32">
        <v>76</v>
      </c>
      <c r="J20" s="32">
        <v>189</v>
      </c>
      <c r="K20" s="32">
        <v>252</v>
      </c>
      <c r="L20" s="32">
        <v>347</v>
      </c>
      <c r="M20" s="32">
        <v>188</v>
      </c>
      <c r="N20" s="32">
        <v>224</v>
      </c>
      <c r="O20" s="32">
        <v>413</v>
      </c>
      <c r="P20" s="32">
        <v>293</v>
      </c>
      <c r="Q20" s="32">
        <v>952</v>
      </c>
      <c r="R20" s="32">
        <v>2606</v>
      </c>
      <c r="S20" s="32">
        <v>1044</v>
      </c>
      <c r="T20" s="32">
        <v>3320</v>
      </c>
      <c r="U20" s="33">
        <v>2264</v>
      </c>
      <c r="V20" s="33">
        <v>948</v>
      </c>
      <c r="W20" s="33">
        <v>1741</v>
      </c>
      <c r="X20" s="33">
        <v>1137</v>
      </c>
      <c r="Y20" s="33">
        <v>1434</v>
      </c>
      <c r="Z20" s="33">
        <v>1417</v>
      </c>
      <c r="AA20" s="33">
        <v>2347</v>
      </c>
      <c r="AB20" s="33"/>
      <c r="AC20" s="33"/>
      <c r="AD20" s="26">
        <f t="shared" si="0"/>
        <v>25015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113</v>
      </c>
      <c r="D21" s="32">
        <v>97</v>
      </c>
      <c r="E21" s="32">
        <v>100</v>
      </c>
      <c r="F21" s="32">
        <v>100</v>
      </c>
      <c r="G21" s="32">
        <v>96</v>
      </c>
      <c r="H21" s="32">
        <v>3047</v>
      </c>
      <c r="I21" s="32">
        <v>118</v>
      </c>
      <c r="J21" s="32">
        <v>165</v>
      </c>
      <c r="K21" s="32">
        <v>103</v>
      </c>
      <c r="L21" s="32">
        <v>233</v>
      </c>
      <c r="M21" s="32">
        <v>182</v>
      </c>
      <c r="N21" s="32">
        <v>64</v>
      </c>
      <c r="O21" s="32">
        <v>923</v>
      </c>
      <c r="P21" s="32">
        <v>1081</v>
      </c>
      <c r="Q21" s="32">
        <v>160</v>
      </c>
      <c r="R21" s="32">
        <v>141</v>
      </c>
      <c r="S21" s="32">
        <v>265</v>
      </c>
      <c r="T21" s="32">
        <v>1033</v>
      </c>
      <c r="U21" s="33">
        <v>682</v>
      </c>
      <c r="V21" s="33">
        <v>428</v>
      </c>
      <c r="W21" s="33">
        <v>515</v>
      </c>
      <c r="X21" s="33">
        <v>371</v>
      </c>
      <c r="Y21" s="33">
        <v>519</v>
      </c>
      <c r="Z21" s="33">
        <v>565</v>
      </c>
      <c r="AA21" s="33">
        <v>622</v>
      </c>
      <c r="AB21" s="33"/>
      <c r="AC21" s="33"/>
      <c r="AD21" s="26">
        <f t="shared" si="0"/>
        <v>11723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310</v>
      </c>
      <c r="D22" s="32">
        <v>391</v>
      </c>
      <c r="E22" s="32">
        <v>303</v>
      </c>
      <c r="F22" s="32">
        <v>332</v>
      </c>
      <c r="G22" s="32">
        <v>540</v>
      </c>
      <c r="H22" s="32">
        <v>17222</v>
      </c>
      <c r="I22" s="32">
        <v>485</v>
      </c>
      <c r="J22" s="32">
        <v>636</v>
      </c>
      <c r="K22" s="32">
        <v>594</v>
      </c>
      <c r="L22" s="32">
        <v>621</v>
      </c>
      <c r="M22" s="32">
        <v>596</v>
      </c>
      <c r="N22" s="32">
        <v>435</v>
      </c>
      <c r="O22" s="32">
        <v>4409</v>
      </c>
      <c r="P22" s="32">
        <v>3471</v>
      </c>
      <c r="Q22" s="32">
        <v>123</v>
      </c>
      <c r="R22" s="32">
        <v>487</v>
      </c>
      <c r="S22" s="32">
        <v>908</v>
      </c>
      <c r="T22" s="32">
        <v>3963</v>
      </c>
      <c r="U22" s="33">
        <v>1729</v>
      </c>
      <c r="V22" s="33">
        <v>1691</v>
      </c>
      <c r="W22" s="33">
        <v>2530</v>
      </c>
      <c r="X22" s="33">
        <v>1106</v>
      </c>
      <c r="Y22" s="33">
        <v>2266</v>
      </c>
      <c r="Z22" s="33">
        <v>2174</v>
      </c>
      <c r="AA22" s="33">
        <v>3213</v>
      </c>
      <c r="AB22" s="33"/>
      <c r="AC22" s="33"/>
      <c r="AD22" s="26">
        <f t="shared" si="0"/>
        <v>50535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276</v>
      </c>
      <c r="D23" s="32">
        <v>242</v>
      </c>
      <c r="E23" s="32">
        <v>214</v>
      </c>
      <c r="F23" s="32">
        <v>283</v>
      </c>
      <c r="G23" s="32">
        <v>248</v>
      </c>
      <c r="H23" s="32">
        <v>8131</v>
      </c>
      <c r="I23" s="32">
        <v>160</v>
      </c>
      <c r="J23" s="32">
        <v>260</v>
      </c>
      <c r="K23" s="32">
        <v>277</v>
      </c>
      <c r="L23" s="32">
        <v>272</v>
      </c>
      <c r="M23" s="32">
        <v>144</v>
      </c>
      <c r="N23" s="32">
        <v>278</v>
      </c>
      <c r="O23" s="32">
        <v>1257</v>
      </c>
      <c r="P23" s="32">
        <v>1467</v>
      </c>
      <c r="Q23" s="32">
        <v>194</v>
      </c>
      <c r="R23" s="32">
        <v>639</v>
      </c>
      <c r="S23" s="32">
        <v>207</v>
      </c>
      <c r="T23" s="32">
        <v>954</v>
      </c>
      <c r="U23" s="32">
        <v>630</v>
      </c>
      <c r="V23" s="32">
        <v>444</v>
      </c>
      <c r="W23" s="32">
        <v>1372</v>
      </c>
      <c r="X23" s="32">
        <v>739</v>
      </c>
      <c r="Y23" s="32">
        <v>1310</v>
      </c>
      <c r="Z23" s="32">
        <v>1298</v>
      </c>
      <c r="AA23" s="32">
        <v>1478</v>
      </c>
      <c r="AB23" s="32"/>
      <c r="AC23" s="33"/>
      <c r="AD23" s="26">
        <f t="shared" si="0"/>
        <v>22774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286</v>
      </c>
      <c r="D24" s="32">
        <v>304</v>
      </c>
      <c r="E24" s="32">
        <v>183</v>
      </c>
      <c r="F24" s="32">
        <v>268</v>
      </c>
      <c r="G24" s="32">
        <v>404</v>
      </c>
      <c r="H24" s="32">
        <v>23011</v>
      </c>
      <c r="I24" s="32">
        <v>277</v>
      </c>
      <c r="J24" s="32">
        <v>337</v>
      </c>
      <c r="K24" s="32">
        <v>651</v>
      </c>
      <c r="L24" s="32">
        <v>730</v>
      </c>
      <c r="M24" s="32">
        <v>456</v>
      </c>
      <c r="N24" s="32">
        <v>420</v>
      </c>
      <c r="O24" s="32">
        <v>5033</v>
      </c>
      <c r="P24" s="32">
        <v>3915</v>
      </c>
      <c r="Q24" s="32">
        <v>881</v>
      </c>
      <c r="R24" s="32">
        <v>3070</v>
      </c>
      <c r="S24" s="32">
        <v>812</v>
      </c>
      <c r="T24" s="32">
        <v>406</v>
      </c>
      <c r="U24" s="33">
        <v>1529</v>
      </c>
      <c r="V24" s="33">
        <v>1034</v>
      </c>
      <c r="W24" s="33">
        <v>2540</v>
      </c>
      <c r="X24" s="33">
        <v>1626</v>
      </c>
      <c r="Y24" s="33">
        <v>2167</v>
      </c>
      <c r="Z24" s="33">
        <v>2073</v>
      </c>
      <c r="AA24" s="33">
        <v>3143</v>
      </c>
      <c r="AB24" s="33"/>
      <c r="AC24" s="33"/>
      <c r="AD24" s="26">
        <f t="shared" si="0"/>
        <v>55556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153</v>
      </c>
      <c r="D25" s="32">
        <v>220</v>
      </c>
      <c r="E25" s="32">
        <v>108</v>
      </c>
      <c r="F25" s="32">
        <v>165</v>
      </c>
      <c r="G25" s="32">
        <v>251</v>
      </c>
      <c r="H25" s="32">
        <v>18633</v>
      </c>
      <c r="I25" s="32">
        <v>470</v>
      </c>
      <c r="J25" s="32">
        <v>367</v>
      </c>
      <c r="K25" s="32">
        <v>375</v>
      </c>
      <c r="L25" s="32">
        <v>522</v>
      </c>
      <c r="M25" s="32">
        <v>403</v>
      </c>
      <c r="N25" s="32">
        <v>659</v>
      </c>
      <c r="O25" s="32">
        <v>4454</v>
      </c>
      <c r="P25" s="32">
        <v>3199</v>
      </c>
      <c r="Q25" s="32">
        <v>728</v>
      </c>
      <c r="R25" s="32">
        <v>1339</v>
      </c>
      <c r="S25" s="32">
        <v>655</v>
      </c>
      <c r="T25" s="32">
        <v>1344</v>
      </c>
      <c r="U25" s="33">
        <v>251</v>
      </c>
      <c r="V25" s="33">
        <v>622</v>
      </c>
      <c r="W25" s="33">
        <v>1179</v>
      </c>
      <c r="X25" s="33">
        <v>814</v>
      </c>
      <c r="Y25" s="33">
        <v>1302</v>
      </c>
      <c r="Z25" s="33">
        <v>1430</v>
      </c>
      <c r="AA25" s="33">
        <v>2282</v>
      </c>
      <c r="AB25" s="33"/>
      <c r="AC25" s="33"/>
      <c r="AD25" s="26">
        <f t="shared" si="0"/>
        <v>41925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106</v>
      </c>
      <c r="D26" s="32">
        <v>207</v>
      </c>
      <c r="E26" s="32">
        <v>149</v>
      </c>
      <c r="F26" s="32">
        <v>205</v>
      </c>
      <c r="G26" s="32">
        <v>108</v>
      </c>
      <c r="H26" s="32">
        <v>9183</v>
      </c>
      <c r="I26" s="32">
        <v>205</v>
      </c>
      <c r="J26" s="32">
        <v>208</v>
      </c>
      <c r="K26" s="32">
        <v>258</v>
      </c>
      <c r="L26" s="32">
        <v>226</v>
      </c>
      <c r="M26" s="32">
        <v>254</v>
      </c>
      <c r="N26" s="32">
        <v>269</v>
      </c>
      <c r="O26" s="32">
        <v>1718</v>
      </c>
      <c r="P26" s="32">
        <v>1298</v>
      </c>
      <c r="Q26" s="32">
        <v>435</v>
      </c>
      <c r="R26" s="32">
        <v>1272</v>
      </c>
      <c r="S26" s="32">
        <v>375</v>
      </c>
      <c r="T26" s="32">
        <v>831</v>
      </c>
      <c r="U26" s="33">
        <v>486</v>
      </c>
      <c r="V26" s="33">
        <v>222</v>
      </c>
      <c r="W26" s="33">
        <v>1073</v>
      </c>
      <c r="X26" s="33">
        <v>568</v>
      </c>
      <c r="Y26" s="33">
        <v>1513</v>
      </c>
      <c r="Z26" s="33">
        <v>1424</v>
      </c>
      <c r="AA26" s="33">
        <v>993</v>
      </c>
      <c r="AB26" s="33"/>
      <c r="AC26" s="33"/>
      <c r="AD26" s="26">
        <f t="shared" si="0"/>
        <v>23586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85</v>
      </c>
      <c r="D27" s="32">
        <v>162</v>
      </c>
      <c r="E27" s="32">
        <v>141</v>
      </c>
      <c r="F27" s="32">
        <v>179</v>
      </c>
      <c r="G27" s="32">
        <v>307</v>
      </c>
      <c r="H27" s="32">
        <v>22182</v>
      </c>
      <c r="I27" s="32">
        <v>311</v>
      </c>
      <c r="J27" s="32">
        <v>344</v>
      </c>
      <c r="K27" s="32">
        <v>486</v>
      </c>
      <c r="L27" s="32">
        <v>380</v>
      </c>
      <c r="M27" s="32">
        <v>402</v>
      </c>
      <c r="N27" s="32">
        <v>418</v>
      </c>
      <c r="O27" s="32">
        <v>4259</v>
      </c>
      <c r="P27" s="32">
        <v>2034</v>
      </c>
      <c r="Q27" s="32">
        <v>541</v>
      </c>
      <c r="R27" s="32">
        <v>2535</v>
      </c>
      <c r="S27" s="32">
        <v>1309</v>
      </c>
      <c r="T27" s="32">
        <v>2396</v>
      </c>
      <c r="U27" s="33">
        <v>1222</v>
      </c>
      <c r="V27" s="33">
        <v>1464</v>
      </c>
      <c r="W27" s="33">
        <v>778</v>
      </c>
      <c r="X27" s="33">
        <v>284</v>
      </c>
      <c r="Y27" s="33">
        <v>1630</v>
      </c>
      <c r="Z27" s="33">
        <v>2371</v>
      </c>
      <c r="AA27" s="33">
        <v>2776</v>
      </c>
      <c r="AB27" s="33"/>
      <c r="AC27" s="33"/>
      <c r="AD27" s="26">
        <f t="shared" si="0"/>
        <v>48996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64</v>
      </c>
      <c r="D28" s="32">
        <v>66</v>
      </c>
      <c r="E28" s="32">
        <v>53</v>
      </c>
      <c r="F28" s="32">
        <v>28</v>
      </c>
      <c r="G28" s="32">
        <v>135</v>
      </c>
      <c r="H28" s="32">
        <v>12347</v>
      </c>
      <c r="I28" s="32">
        <v>279</v>
      </c>
      <c r="J28" s="32">
        <v>228</v>
      </c>
      <c r="K28" s="32">
        <v>138</v>
      </c>
      <c r="L28" s="32">
        <v>221</v>
      </c>
      <c r="M28" s="32">
        <v>152</v>
      </c>
      <c r="N28" s="32">
        <v>159</v>
      </c>
      <c r="O28" s="32">
        <v>2605</v>
      </c>
      <c r="P28" s="32">
        <v>1358</v>
      </c>
      <c r="Q28" s="32">
        <v>297</v>
      </c>
      <c r="R28" s="32">
        <v>1016</v>
      </c>
      <c r="S28" s="32">
        <v>658</v>
      </c>
      <c r="T28" s="32">
        <v>1576</v>
      </c>
      <c r="U28" s="33">
        <v>753</v>
      </c>
      <c r="V28" s="33">
        <v>753</v>
      </c>
      <c r="W28" s="33">
        <v>270</v>
      </c>
      <c r="X28" s="33">
        <v>356</v>
      </c>
      <c r="Y28" s="33">
        <v>511</v>
      </c>
      <c r="Z28" s="33">
        <v>1426</v>
      </c>
      <c r="AA28" s="33">
        <v>1858</v>
      </c>
      <c r="AB28" s="33"/>
      <c r="AC28" s="33"/>
      <c r="AD28" s="26">
        <f t="shared" si="0"/>
        <v>27307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86</v>
      </c>
      <c r="D29" s="32">
        <v>82</v>
      </c>
      <c r="E29" s="32">
        <v>49</v>
      </c>
      <c r="F29" s="32">
        <v>42</v>
      </c>
      <c r="G29" s="32">
        <v>213</v>
      </c>
      <c r="H29" s="32">
        <v>19770</v>
      </c>
      <c r="I29" s="32">
        <v>341</v>
      </c>
      <c r="J29" s="32">
        <v>300</v>
      </c>
      <c r="K29" s="32">
        <v>223</v>
      </c>
      <c r="L29" s="32">
        <v>377</v>
      </c>
      <c r="M29" s="32">
        <v>286</v>
      </c>
      <c r="N29" s="32">
        <v>346</v>
      </c>
      <c r="O29" s="32">
        <v>3708</v>
      </c>
      <c r="P29" s="32">
        <v>2045</v>
      </c>
      <c r="Q29" s="32">
        <v>606</v>
      </c>
      <c r="R29" s="32">
        <v>2100</v>
      </c>
      <c r="S29" s="32">
        <v>1238</v>
      </c>
      <c r="T29" s="32">
        <v>2064</v>
      </c>
      <c r="U29" s="33">
        <v>1238</v>
      </c>
      <c r="V29" s="33">
        <v>1741</v>
      </c>
      <c r="W29" s="33">
        <v>1835</v>
      </c>
      <c r="X29" s="33">
        <v>495</v>
      </c>
      <c r="Y29" s="33">
        <v>613</v>
      </c>
      <c r="Z29" s="33">
        <v>1717</v>
      </c>
      <c r="AA29" s="33">
        <v>2445</v>
      </c>
      <c r="AB29" s="33"/>
      <c r="AC29" s="33"/>
      <c r="AD29" s="26">
        <f t="shared" si="0"/>
        <v>43960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109</v>
      </c>
      <c r="D30" s="32">
        <v>81</v>
      </c>
      <c r="E30" s="32">
        <v>66</v>
      </c>
      <c r="F30" s="32">
        <v>56</v>
      </c>
      <c r="G30" s="32">
        <v>94</v>
      </c>
      <c r="H30" s="32">
        <v>16836</v>
      </c>
      <c r="I30" s="32">
        <v>299</v>
      </c>
      <c r="J30" s="32">
        <v>313</v>
      </c>
      <c r="K30" s="32">
        <v>291</v>
      </c>
      <c r="L30" s="32">
        <v>377</v>
      </c>
      <c r="M30" s="32">
        <v>258</v>
      </c>
      <c r="N30" s="32">
        <v>174</v>
      </c>
      <c r="O30" s="32">
        <v>2651</v>
      </c>
      <c r="P30" s="32">
        <v>1495</v>
      </c>
      <c r="Q30" s="32">
        <v>577</v>
      </c>
      <c r="R30" s="32">
        <v>1913</v>
      </c>
      <c r="S30" s="32">
        <v>1183</v>
      </c>
      <c r="T30" s="32">
        <v>1979</v>
      </c>
      <c r="U30" s="33">
        <v>1235</v>
      </c>
      <c r="V30" s="33">
        <v>1732</v>
      </c>
      <c r="W30" s="33">
        <v>2948</v>
      </c>
      <c r="X30" s="33">
        <v>1667</v>
      </c>
      <c r="Y30" s="33">
        <v>2234</v>
      </c>
      <c r="Z30" s="33">
        <v>629</v>
      </c>
      <c r="AA30" s="33">
        <v>1027</v>
      </c>
      <c r="AB30" s="33"/>
      <c r="AC30" s="33"/>
      <c r="AD30" s="26">
        <f t="shared" si="0"/>
        <v>40224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272</v>
      </c>
      <c r="D31" s="32">
        <v>310</v>
      </c>
      <c r="E31" s="32">
        <v>300</v>
      </c>
      <c r="F31" s="32">
        <v>231</v>
      </c>
      <c r="G31" s="32">
        <v>378</v>
      </c>
      <c r="H31" s="32">
        <v>27635</v>
      </c>
      <c r="I31" s="32">
        <v>328</v>
      </c>
      <c r="J31" s="32">
        <v>559</v>
      </c>
      <c r="K31" s="32">
        <v>727</v>
      </c>
      <c r="L31" s="32">
        <v>489</v>
      </c>
      <c r="M31" s="32">
        <v>533</v>
      </c>
      <c r="N31" s="32">
        <v>640</v>
      </c>
      <c r="O31" s="32">
        <v>4914</v>
      </c>
      <c r="P31" s="32">
        <v>2693</v>
      </c>
      <c r="Q31" s="32">
        <v>692</v>
      </c>
      <c r="R31" s="32">
        <v>2795</v>
      </c>
      <c r="S31" s="32">
        <v>1364</v>
      </c>
      <c r="T31" s="32">
        <v>2955</v>
      </c>
      <c r="U31" s="33">
        <v>1925</v>
      </c>
      <c r="V31" s="33">
        <v>1185</v>
      </c>
      <c r="W31" s="33">
        <v>2734</v>
      </c>
      <c r="X31" s="33">
        <v>1886</v>
      </c>
      <c r="Y31" s="33">
        <v>2753</v>
      </c>
      <c r="Z31" s="33">
        <v>1846</v>
      </c>
      <c r="AA31" s="33">
        <v>444</v>
      </c>
      <c r="AB31" s="33"/>
      <c r="AC31" s="33"/>
      <c r="AD31" s="26">
        <f t="shared" si="0"/>
        <v>60588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16248</v>
      </c>
      <c r="D34" s="27">
        <f t="shared" si="1"/>
        <v>10021</v>
      </c>
      <c r="E34" s="27">
        <f t="shared" si="1"/>
        <v>9162</v>
      </c>
      <c r="F34" s="27">
        <f t="shared" si="1"/>
        <v>7078</v>
      </c>
      <c r="G34" s="27">
        <f t="shared" si="1"/>
        <v>10936</v>
      </c>
      <c r="H34" s="27">
        <f t="shared" si="1"/>
        <v>223977</v>
      </c>
      <c r="I34" s="27">
        <f t="shared" si="1"/>
        <v>8404</v>
      </c>
      <c r="J34" s="27">
        <f t="shared" si="1"/>
        <v>9756</v>
      </c>
      <c r="K34" s="27">
        <f t="shared" si="1"/>
        <v>11611</v>
      </c>
      <c r="L34" s="27">
        <f t="shared" si="1"/>
        <v>12268</v>
      </c>
      <c r="M34" s="27">
        <f t="shared" si="1"/>
        <v>8952</v>
      </c>
      <c r="N34" s="27">
        <f t="shared" si="1"/>
        <v>10472</v>
      </c>
      <c r="O34" s="27">
        <f t="shared" si="1"/>
        <v>42323</v>
      </c>
      <c r="P34" s="27">
        <f t="shared" si="1"/>
        <v>30661</v>
      </c>
      <c r="Q34" s="27">
        <f t="shared" si="1"/>
        <v>12071</v>
      </c>
      <c r="R34" s="27">
        <f t="shared" si="1"/>
        <v>42852</v>
      </c>
      <c r="S34" s="27">
        <f t="shared" si="1"/>
        <v>19720</v>
      </c>
      <c r="T34" s="27">
        <f t="shared" si="1"/>
        <v>53330</v>
      </c>
      <c r="U34" s="27">
        <f t="shared" si="1"/>
        <v>36048</v>
      </c>
      <c r="V34" s="27">
        <f t="shared" si="1"/>
        <v>23846</v>
      </c>
      <c r="W34" s="27">
        <f t="shared" si="1"/>
        <v>46677</v>
      </c>
      <c r="X34" s="27">
        <f t="shared" si="1"/>
        <v>26558</v>
      </c>
      <c r="Y34" s="27">
        <f t="shared" si="1"/>
        <v>41033</v>
      </c>
      <c r="Z34" s="27">
        <f t="shared" si="1"/>
        <v>38750</v>
      </c>
      <c r="AA34" s="27">
        <f t="shared" si="1"/>
        <v>51396</v>
      </c>
      <c r="AB34" s="27">
        <f t="shared" si="1"/>
        <v>0</v>
      </c>
      <c r="AC34" s="27">
        <f t="shared" si="1"/>
        <v>0</v>
      </c>
      <c r="AD34" s="27">
        <f>SUM(AD7:AD32)</f>
        <v>804150</v>
      </c>
    </row>
    <row r="37" spans="1:59" x14ac:dyDescent="0.3">
      <c r="B37" s="3" t="str">
        <f>+B5</f>
        <v>01 al 30 septiembre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13</v>
      </c>
      <c r="D39" s="32">
        <v>12</v>
      </c>
      <c r="E39" s="32">
        <v>197</v>
      </c>
      <c r="F39" s="32">
        <v>408</v>
      </c>
      <c r="G39" s="32">
        <v>175</v>
      </c>
      <c r="H39" s="32">
        <v>1514</v>
      </c>
      <c r="I39" s="32">
        <v>42</v>
      </c>
      <c r="J39" s="32">
        <v>290</v>
      </c>
      <c r="K39" s="32">
        <v>83</v>
      </c>
      <c r="L39" s="32">
        <v>84</v>
      </c>
      <c r="M39" s="32">
        <v>26</v>
      </c>
      <c r="N39" s="32">
        <v>66</v>
      </c>
      <c r="O39" s="32">
        <v>25</v>
      </c>
      <c r="P39" s="32">
        <v>55</v>
      </c>
      <c r="Q39" s="32">
        <v>5</v>
      </c>
      <c r="R39" s="32">
        <v>38</v>
      </c>
      <c r="S39" s="32">
        <v>21</v>
      </c>
      <c r="T39" s="32">
        <v>16</v>
      </c>
      <c r="U39" s="33">
        <v>12</v>
      </c>
      <c r="V39" s="33">
        <v>6</v>
      </c>
      <c r="W39" s="33">
        <v>12</v>
      </c>
      <c r="X39" s="33">
        <v>28</v>
      </c>
      <c r="Y39" s="33">
        <v>8</v>
      </c>
      <c r="Z39" s="33">
        <v>6</v>
      </c>
      <c r="AA39" s="33">
        <v>28</v>
      </c>
      <c r="AB39" s="33"/>
      <c r="AC39" s="33"/>
      <c r="AD39" s="26">
        <f>SUM(C39:AC39)</f>
        <v>3170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55</v>
      </c>
      <c r="D40" s="32">
        <v>11</v>
      </c>
      <c r="E40" s="32">
        <v>21</v>
      </c>
      <c r="F40" s="32">
        <v>24</v>
      </c>
      <c r="G40" s="32">
        <v>40</v>
      </c>
      <c r="H40" s="32">
        <v>629</v>
      </c>
      <c r="I40" s="32">
        <v>68</v>
      </c>
      <c r="J40" s="32">
        <v>286</v>
      </c>
      <c r="K40" s="32">
        <v>20</v>
      </c>
      <c r="L40" s="32">
        <v>69</v>
      </c>
      <c r="M40" s="32">
        <v>54</v>
      </c>
      <c r="N40" s="32">
        <v>63</v>
      </c>
      <c r="O40" s="32">
        <v>80</v>
      </c>
      <c r="P40" s="32">
        <v>18</v>
      </c>
      <c r="Q40" s="32">
        <v>4</v>
      </c>
      <c r="R40" s="32">
        <v>40</v>
      </c>
      <c r="S40" s="32">
        <v>65</v>
      </c>
      <c r="T40" s="32">
        <v>8</v>
      </c>
      <c r="U40" s="33">
        <v>43</v>
      </c>
      <c r="V40" s="33">
        <v>5</v>
      </c>
      <c r="W40" s="33">
        <v>91</v>
      </c>
      <c r="X40" s="33">
        <v>9</v>
      </c>
      <c r="Y40" s="33">
        <v>9</v>
      </c>
      <c r="Z40" s="33">
        <v>10</v>
      </c>
      <c r="AA40" s="33">
        <v>10</v>
      </c>
      <c r="AB40" s="33"/>
      <c r="AC40" s="33"/>
      <c r="AD40" s="26">
        <f t="shared" ref="AD40:AD66" si="2">SUM(C40:AC40)</f>
        <v>1732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254</v>
      </c>
      <c r="D41" s="32">
        <v>10</v>
      </c>
      <c r="E41" s="32">
        <v>13</v>
      </c>
      <c r="F41" s="32">
        <v>15</v>
      </c>
      <c r="G41" s="32">
        <v>23</v>
      </c>
      <c r="H41" s="32">
        <v>496</v>
      </c>
      <c r="I41" s="32">
        <v>21</v>
      </c>
      <c r="J41" s="32">
        <v>225</v>
      </c>
      <c r="K41" s="32">
        <v>55</v>
      </c>
      <c r="L41" s="32">
        <v>71</v>
      </c>
      <c r="M41" s="32">
        <v>16</v>
      </c>
      <c r="N41" s="32">
        <v>47</v>
      </c>
      <c r="O41" s="32">
        <v>27</v>
      </c>
      <c r="P41" s="32">
        <v>12</v>
      </c>
      <c r="Q41" s="32">
        <v>0</v>
      </c>
      <c r="R41" s="32">
        <v>13</v>
      </c>
      <c r="S41" s="32">
        <v>16</v>
      </c>
      <c r="T41" s="32">
        <v>32</v>
      </c>
      <c r="U41" s="33">
        <v>5</v>
      </c>
      <c r="V41" s="33">
        <v>11</v>
      </c>
      <c r="W41" s="33">
        <v>23</v>
      </c>
      <c r="X41" s="33">
        <v>9</v>
      </c>
      <c r="Y41" s="33">
        <v>14</v>
      </c>
      <c r="Z41" s="33">
        <v>4</v>
      </c>
      <c r="AA41" s="33">
        <v>10</v>
      </c>
      <c r="AB41" s="33"/>
      <c r="AC41" s="33"/>
      <c r="AD41" s="26">
        <f t="shared" si="2"/>
        <v>1422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399</v>
      </c>
      <c r="D42" s="32">
        <v>16</v>
      </c>
      <c r="E42" s="32">
        <v>40</v>
      </c>
      <c r="F42" s="32">
        <v>9</v>
      </c>
      <c r="G42" s="32">
        <v>1</v>
      </c>
      <c r="H42" s="32">
        <v>309</v>
      </c>
      <c r="I42" s="32">
        <v>35</v>
      </c>
      <c r="J42" s="32">
        <v>155</v>
      </c>
      <c r="K42" s="32">
        <v>14</v>
      </c>
      <c r="L42" s="32">
        <v>71</v>
      </c>
      <c r="M42" s="32">
        <v>10</v>
      </c>
      <c r="N42" s="32">
        <v>9</v>
      </c>
      <c r="O42" s="32">
        <v>38</v>
      </c>
      <c r="P42" s="32">
        <v>5</v>
      </c>
      <c r="Q42" s="32">
        <v>12</v>
      </c>
      <c r="R42" s="32">
        <v>63</v>
      </c>
      <c r="S42" s="32">
        <v>21</v>
      </c>
      <c r="T42" s="32">
        <v>12</v>
      </c>
      <c r="U42" s="33">
        <v>8</v>
      </c>
      <c r="V42" s="33">
        <v>17</v>
      </c>
      <c r="W42" s="33">
        <v>38</v>
      </c>
      <c r="X42" s="33">
        <v>13</v>
      </c>
      <c r="Y42" s="33">
        <v>6</v>
      </c>
      <c r="Z42" s="33">
        <v>6</v>
      </c>
      <c r="AA42" s="33">
        <v>16</v>
      </c>
      <c r="AB42" s="33"/>
      <c r="AC42" s="33"/>
      <c r="AD42" s="26">
        <f t="shared" si="2"/>
        <v>1323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202</v>
      </c>
      <c r="D43" s="32">
        <v>30</v>
      </c>
      <c r="E43" s="32">
        <v>54</v>
      </c>
      <c r="F43" s="32">
        <v>9</v>
      </c>
      <c r="G43" s="32">
        <v>12</v>
      </c>
      <c r="H43" s="32">
        <v>452</v>
      </c>
      <c r="I43" s="32">
        <v>72</v>
      </c>
      <c r="J43" s="32">
        <v>320</v>
      </c>
      <c r="K43" s="32">
        <v>55</v>
      </c>
      <c r="L43" s="32">
        <v>59</v>
      </c>
      <c r="M43" s="32">
        <v>38</v>
      </c>
      <c r="N43" s="32">
        <v>91</v>
      </c>
      <c r="O43" s="32">
        <v>45</v>
      </c>
      <c r="P43" s="32">
        <v>28</v>
      </c>
      <c r="Q43" s="32">
        <v>6</v>
      </c>
      <c r="R43" s="32">
        <v>65</v>
      </c>
      <c r="S43" s="32">
        <v>36</v>
      </c>
      <c r="T43" s="32">
        <v>57</v>
      </c>
      <c r="U43" s="33">
        <v>15</v>
      </c>
      <c r="V43" s="33">
        <v>27</v>
      </c>
      <c r="W43" s="33">
        <v>13</v>
      </c>
      <c r="X43" s="33">
        <v>17</v>
      </c>
      <c r="Y43" s="33">
        <v>25</v>
      </c>
      <c r="Z43" s="33">
        <v>26</v>
      </c>
      <c r="AA43" s="33">
        <v>43</v>
      </c>
      <c r="AB43" s="33"/>
      <c r="AC43" s="33"/>
      <c r="AD43" s="26">
        <f t="shared" si="2"/>
        <v>1797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1801</v>
      </c>
      <c r="D44" s="32">
        <v>567</v>
      </c>
      <c r="E44" s="32">
        <v>480</v>
      </c>
      <c r="F44" s="32">
        <v>299</v>
      </c>
      <c r="G44" s="32">
        <v>432</v>
      </c>
      <c r="H44" s="32">
        <v>2919</v>
      </c>
      <c r="I44" s="32">
        <v>86</v>
      </c>
      <c r="J44" s="32">
        <v>467</v>
      </c>
      <c r="K44" s="32">
        <v>342</v>
      </c>
      <c r="L44" s="32">
        <v>396</v>
      </c>
      <c r="M44" s="32">
        <v>272</v>
      </c>
      <c r="N44" s="32">
        <v>287</v>
      </c>
      <c r="O44" s="32">
        <v>476</v>
      </c>
      <c r="P44" s="32">
        <v>928</v>
      </c>
      <c r="Q44" s="32">
        <v>723</v>
      </c>
      <c r="R44" s="32">
        <v>4669</v>
      </c>
      <c r="S44" s="32">
        <v>1324</v>
      </c>
      <c r="T44" s="32">
        <v>10270</v>
      </c>
      <c r="U44" s="33">
        <v>7016</v>
      </c>
      <c r="V44" s="33">
        <v>5271</v>
      </c>
      <c r="W44" s="33">
        <v>12751</v>
      </c>
      <c r="X44" s="33">
        <v>7362</v>
      </c>
      <c r="Y44" s="33">
        <v>12466</v>
      </c>
      <c r="Z44" s="33">
        <v>10346</v>
      </c>
      <c r="AA44" s="33">
        <v>11908</v>
      </c>
      <c r="AB44" s="33"/>
      <c r="AC44" s="33"/>
      <c r="AD44" s="26">
        <f t="shared" si="2"/>
        <v>93858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52</v>
      </c>
      <c r="D45" s="32">
        <v>37</v>
      </c>
      <c r="E45" s="32">
        <v>17</v>
      </c>
      <c r="F45" s="32">
        <v>46</v>
      </c>
      <c r="G45" s="32">
        <v>34</v>
      </c>
      <c r="H45" s="32">
        <v>60</v>
      </c>
      <c r="I45" s="32">
        <v>5</v>
      </c>
      <c r="J45" s="32">
        <v>75</v>
      </c>
      <c r="K45" s="32">
        <v>29</v>
      </c>
      <c r="L45" s="32">
        <v>69</v>
      </c>
      <c r="M45" s="32">
        <v>36</v>
      </c>
      <c r="N45" s="32">
        <v>45</v>
      </c>
      <c r="O45" s="32">
        <v>6</v>
      </c>
      <c r="P45" s="32">
        <v>18</v>
      </c>
      <c r="Q45" s="32">
        <v>2</v>
      </c>
      <c r="R45" s="32">
        <v>45</v>
      </c>
      <c r="S45" s="32">
        <v>12</v>
      </c>
      <c r="T45" s="32">
        <v>67</v>
      </c>
      <c r="U45" s="33">
        <v>28</v>
      </c>
      <c r="V45" s="33">
        <v>22</v>
      </c>
      <c r="W45" s="33">
        <v>26</v>
      </c>
      <c r="X45" s="33">
        <v>17</v>
      </c>
      <c r="Y45" s="33">
        <v>41</v>
      </c>
      <c r="Z45" s="33">
        <v>36</v>
      </c>
      <c r="AA45" s="33">
        <v>30</v>
      </c>
      <c r="AB45" s="33"/>
      <c r="AC45" s="33"/>
      <c r="AD45" s="26">
        <f t="shared" si="2"/>
        <v>855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243</v>
      </c>
      <c r="D46" s="32">
        <v>225</v>
      </c>
      <c r="E46" s="32">
        <v>135</v>
      </c>
      <c r="F46" s="32">
        <v>149</v>
      </c>
      <c r="G46" s="32">
        <v>226</v>
      </c>
      <c r="H46" s="32">
        <v>581</v>
      </c>
      <c r="I46" s="32">
        <v>103</v>
      </c>
      <c r="J46" s="32">
        <v>33</v>
      </c>
      <c r="K46" s="32">
        <v>85</v>
      </c>
      <c r="L46" s="32">
        <v>125</v>
      </c>
      <c r="M46" s="32">
        <v>63</v>
      </c>
      <c r="N46" s="32">
        <v>82</v>
      </c>
      <c r="O46" s="32">
        <v>66</v>
      </c>
      <c r="P46" s="32">
        <v>91</v>
      </c>
      <c r="Q46" s="32">
        <v>38</v>
      </c>
      <c r="R46" s="32">
        <v>192</v>
      </c>
      <c r="S46" s="32">
        <v>21</v>
      </c>
      <c r="T46" s="32">
        <v>144</v>
      </c>
      <c r="U46" s="33">
        <v>126</v>
      </c>
      <c r="V46" s="33">
        <v>102</v>
      </c>
      <c r="W46" s="33">
        <v>204</v>
      </c>
      <c r="X46" s="33">
        <v>129</v>
      </c>
      <c r="Y46" s="33">
        <v>341</v>
      </c>
      <c r="Z46" s="33">
        <v>285</v>
      </c>
      <c r="AA46" s="33">
        <v>208</v>
      </c>
      <c r="AB46" s="33"/>
      <c r="AC46" s="33"/>
      <c r="AD46" s="26">
        <f t="shared" si="2"/>
        <v>3997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54</v>
      </c>
      <c r="D47" s="32">
        <v>44</v>
      </c>
      <c r="E47" s="32">
        <v>48</v>
      </c>
      <c r="F47" s="32">
        <v>29</v>
      </c>
      <c r="G47" s="32">
        <v>48</v>
      </c>
      <c r="H47" s="32">
        <v>468</v>
      </c>
      <c r="I47" s="32">
        <v>59</v>
      </c>
      <c r="J47" s="32">
        <v>123</v>
      </c>
      <c r="K47" s="32">
        <v>24</v>
      </c>
      <c r="L47" s="32">
        <v>21</v>
      </c>
      <c r="M47" s="32">
        <v>5</v>
      </c>
      <c r="N47" s="32">
        <v>24</v>
      </c>
      <c r="O47" s="32">
        <v>33</v>
      </c>
      <c r="P47" s="32">
        <v>28</v>
      </c>
      <c r="Q47" s="32">
        <v>14</v>
      </c>
      <c r="R47" s="32">
        <v>74</v>
      </c>
      <c r="S47" s="32">
        <v>25</v>
      </c>
      <c r="T47" s="32">
        <v>94</v>
      </c>
      <c r="U47" s="33">
        <v>41</v>
      </c>
      <c r="V47" s="33">
        <v>65</v>
      </c>
      <c r="W47" s="33">
        <v>100</v>
      </c>
      <c r="X47" s="33">
        <v>57</v>
      </c>
      <c r="Y47" s="33">
        <v>50</v>
      </c>
      <c r="Z47" s="33">
        <v>54</v>
      </c>
      <c r="AA47" s="33">
        <v>68</v>
      </c>
      <c r="AB47" s="33"/>
      <c r="AC47" s="33"/>
      <c r="AD47" s="26">
        <f t="shared" si="2"/>
        <v>1650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81</v>
      </c>
      <c r="D48" s="32">
        <v>79</v>
      </c>
      <c r="E48" s="32">
        <v>52</v>
      </c>
      <c r="F48" s="32">
        <v>82</v>
      </c>
      <c r="G48" s="32">
        <v>48</v>
      </c>
      <c r="H48" s="32">
        <v>545</v>
      </c>
      <c r="I48" s="32">
        <v>49</v>
      </c>
      <c r="J48" s="32">
        <v>86</v>
      </c>
      <c r="K48" s="32">
        <v>25</v>
      </c>
      <c r="L48" s="32">
        <v>7</v>
      </c>
      <c r="M48" s="32">
        <v>3</v>
      </c>
      <c r="N48" s="32">
        <v>10</v>
      </c>
      <c r="O48" s="32">
        <v>51</v>
      </c>
      <c r="P48" s="32">
        <v>18</v>
      </c>
      <c r="Q48" s="32">
        <v>2</v>
      </c>
      <c r="R48" s="32">
        <v>79</v>
      </c>
      <c r="S48" s="32">
        <v>13</v>
      </c>
      <c r="T48" s="32">
        <v>102</v>
      </c>
      <c r="U48" s="33">
        <v>65</v>
      </c>
      <c r="V48" s="33">
        <v>62</v>
      </c>
      <c r="W48" s="33">
        <v>83</v>
      </c>
      <c r="X48" s="33">
        <v>59</v>
      </c>
      <c r="Y48" s="33">
        <v>200</v>
      </c>
      <c r="Z48" s="33">
        <v>102</v>
      </c>
      <c r="AA48" s="33">
        <v>156</v>
      </c>
      <c r="AB48" s="33"/>
      <c r="AC48" s="33"/>
      <c r="AD48" s="26">
        <f t="shared" si="2"/>
        <v>2059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47</v>
      </c>
      <c r="D49" s="32">
        <v>37</v>
      </c>
      <c r="E49" s="32">
        <v>17</v>
      </c>
      <c r="F49" s="32">
        <v>33</v>
      </c>
      <c r="G49" s="32">
        <v>15</v>
      </c>
      <c r="H49" s="32">
        <v>303</v>
      </c>
      <c r="I49" s="32">
        <v>32</v>
      </c>
      <c r="J49" s="32">
        <v>106</v>
      </c>
      <c r="K49" s="32">
        <v>13</v>
      </c>
      <c r="L49" s="32">
        <v>6</v>
      </c>
      <c r="M49" s="32">
        <v>1</v>
      </c>
      <c r="N49" s="32">
        <v>1</v>
      </c>
      <c r="O49" s="32">
        <v>23</v>
      </c>
      <c r="P49" s="32">
        <v>57</v>
      </c>
      <c r="Q49" s="32">
        <v>1</v>
      </c>
      <c r="R49" s="32">
        <v>41</v>
      </c>
      <c r="S49" s="32">
        <v>6</v>
      </c>
      <c r="T49" s="32">
        <v>33</v>
      </c>
      <c r="U49" s="33">
        <v>40</v>
      </c>
      <c r="V49" s="33">
        <v>33</v>
      </c>
      <c r="W49" s="33">
        <v>7</v>
      </c>
      <c r="X49" s="33">
        <v>11</v>
      </c>
      <c r="Y49" s="33">
        <v>31</v>
      </c>
      <c r="Z49" s="33">
        <v>8</v>
      </c>
      <c r="AA49" s="33">
        <v>13</v>
      </c>
      <c r="AB49" s="33"/>
      <c r="AC49" s="33"/>
      <c r="AD49" s="26">
        <f t="shared" si="2"/>
        <v>915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84</v>
      </c>
      <c r="D50" s="32">
        <v>60</v>
      </c>
      <c r="E50" s="32">
        <v>27</v>
      </c>
      <c r="F50" s="32">
        <v>29</v>
      </c>
      <c r="G50" s="32">
        <v>57</v>
      </c>
      <c r="H50" s="32">
        <v>388</v>
      </c>
      <c r="I50" s="32">
        <v>37</v>
      </c>
      <c r="J50" s="32">
        <v>82</v>
      </c>
      <c r="K50" s="32">
        <v>28</v>
      </c>
      <c r="L50" s="32">
        <v>17</v>
      </c>
      <c r="M50" s="32">
        <v>3</v>
      </c>
      <c r="N50" s="32">
        <v>3</v>
      </c>
      <c r="O50" s="32">
        <v>24</v>
      </c>
      <c r="P50" s="32">
        <v>0</v>
      </c>
      <c r="Q50" s="32">
        <v>1</v>
      </c>
      <c r="R50" s="32">
        <v>51</v>
      </c>
      <c r="S50" s="32">
        <v>5</v>
      </c>
      <c r="T50" s="32">
        <v>52</v>
      </c>
      <c r="U50" s="33">
        <v>21</v>
      </c>
      <c r="V50" s="33">
        <v>17</v>
      </c>
      <c r="W50" s="33">
        <v>49</v>
      </c>
      <c r="X50" s="33">
        <v>17</v>
      </c>
      <c r="Y50" s="33">
        <v>42</v>
      </c>
      <c r="Z50" s="33">
        <v>17</v>
      </c>
      <c r="AA50" s="33">
        <v>31</v>
      </c>
      <c r="AB50" s="33"/>
      <c r="AC50" s="33"/>
      <c r="AD50" s="26">
        <f t="shared" si="2"/>
        <v>1142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83</v>
      </c>
      <c r="D51" s="32">
        <v>50</v>
      </c>
      <c r="E51" s="32">
        <v>18</v>
      </c>
      <c r="F51" s="32">
        <v>18</v>
      </c>
      <c r="G51" s="32">
        <v>61</v>
      </c>
      <c r="H51" s="32">
        <v>337</v>
      </c>
      <c r="I51" s="32">
        <v>6</v>
      </c>
      <c r="J51" s="32">
        <v>52</v>
      </c>
      <c r="K51" s="32">
        <v>31</v>
      </c>
      <c r="L51" s="32">
        <v>47</v>
      </c>
      <c r="M51" s="32">
        <v>12</v>
      </c>
      <c r="N51" s="32">
        <v>12</v>
      </c>
      <c r="O51" s="32">
        <v>59</v>
      </c>
      <c r="P51" s="32">
        <v>76</v>
      </c>
      <c r="Q51" s="32">
        <v>147</v>
      </c>
      <c r="R51" s="32">
        <v>434</v>
      </c>
      <c r="S51" s="32">
        <v>164</v>
      </c>
      <c r="T51" s="32">
        <v>907</v>
      </c>
      <c r="U51" s="33">
        <v>593</v>
      </c>
      <c r="V51" s="33">
        <v>213</v>
      </c>
      <c r="W51" s="33">
        <v>428</v>
      </c>
      <c r="X51" s="33">
        <v>278</v>
      </c>
      <c r="Y51" s="33">
        <v>385</v>
      </c>
      <c r="Z51" s="33">
        <v>252</v>
      </c>
      <c r="AA51" s="33">
        <v>354</v>
      </c>
      <c r="AB51" s="33"/>
      <c r="AC51" s="33"/>
      <c r="AD51" s="26">
        <f t="shared" si="2"/>
        <v>5017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37</v>
      </c>
      <c r="D52" s="32">
        <v>32</v>
      </c>
      <c r="E52" s="32">
        <v>12</v>
      </c>
      <c r="F52" s="32">
        <v>2</v>
      </c>
      <c r="G52" s="32">
        <v>95</v>
      </c>
      <c r="H52" s="32">
        <v>617</v>
      </c>
      <c r="I52" s="32">
        <v>10</v>
      </c>
      <c r="J52" s="32">
        <v>180</v>
      </c>
      <c r="K52" s="32">
        <v>24</v>
      </c>
      <c r="L52" s="32">
        <v>22</v>
      </c>
      <c r="M52" s="32">
        <v>30</v>
      </c>
      <c r="N52" s="32">
        <v>0</v>
      </c>
      <c r="O52" s="32">
        <v>53</v>
      </c>
      <c r="P52" s="32">
        <v>67</v>
      </c>
      <c r="Q52" s="32">
        <v>206</v>
      </c>
      <c r="R52" s="32">
        <v>732</v>
      </c>
      <c r="S52" s="32">
        <v>218</v>
      </c>
      <c r="T52" s="32">
        <v>1149</v>
      </c>
      <c r="U52" s="33">
        <v>635</v>
      </c>
      <c r="V52" s="33">
        <v>252</v>
      </c>
      <c r="W52" s="33">
        <v>383</v>
      </c>
      <c r="X52" s="33">
        <v>306</v>
      </c>
      <c r="Y52" s="33">
        <v>299</v>
      </c>
      <c r="Z52" s="33">
        <v>200</v>
      </c>
      <c r="AA52" s="33">
        <v>286</v>
      </c>
      <c r="AB52" s="33"/>
      <c r="AC52" s="33"/>
      <c r="AD52" s="26">
        <f t="shared" si="2"/>
        <v>5847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3</v>
      </c>
      <c r="D53" s="32">
        <v>4</v>
      </c>
      <c r="E53" s="32">
        <v>4</v>
      </c>
      <c r="F53" s="32">
        <v>13</v>
      </c>
      <c r="G53" s="32">
        <v>9</v>
      </c>
      <c r="H53" s="32">
        <v>639</v>
      </c>
      <c r="I53" s="32">
        <v>4</v>
      </c>
      <c r="J53" s="32">
        <v>70</v>
      </c>
      <c r="K53" s="32">
        <v>5</v>
      </c>
      <c r="L53" s="32">
        <v>13</v>
      </c>
      <c r="M53" s="32">
        <v>2</v>
      </c>
      <c r="N53" s="32">
        <v>7</v>
      </c>
      <c r="O53" s="32">
        <v>167</v>
      </c>
      <c r="P53" s="32">
        <v>281</v>
      </c>
      <c r="Q53" s="32">
        <v>24</v>
      </c>
      <c r="R53" s="32">
        <v>18</v>
      </c>
      <c r="S53" s="32">
        <v>32</v>
      </c>
      <c r="T53" s="32">
        <v>145</v>
      </c>
      <c r="U53" s="33">
        <v>110</v>
      </c>
      <c r="V53" s="33">
        <v>28</v>
      </c>
      <c r="W53" s="33">
        <v>136</v>
      </c>
      <c r="X53" s="33">
        <v>120</v>
      </c>
      <c r="Y53" s="33">
        <v>55</v>
      </c>
      <c r="Z53" s="33">
        <v>73</v>
      </c>
      <c r="AA53" s="33">
        <v>62</v>
      </c>
      <c r="AB53" s="33"/>
      <c r="AC53" s="33"/>
      <c r="AD53" s="26">
        <f t="shared" si="2"/>
        <v>2024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65</v>
      </c>
      <c r="D54" s="32">
        <v>51</v>
      </c>
      <c r="E54" s="32">
        <v>11</v>
      </c>
      <c r="F54" s="32">
        <v>47</v>
      </c>
      <c r="G54" s="32">
        <v>66</v>
      </c>
      <c r="H54" s="32">
        <v>4392</v>
      </c>
      <c r="I54" s="32">
        <v>91</v>
      </c>
      <c r="J54" s="32">
        <v>296</v>
      </c>
      <c r="K54" s="32">
        <v>89</v>
      </c>
      <c r="L54" s="32">
        <v>109</v>
      </c>
      <c r="M54" s="32">
        <v>43</v>
      </c>
      <c r="N54" s="32">
        <v>53</v>
      </c>
      <c r="O54" s="32">
        <v>754</v>
      </c>
      <c r="P54" s="32">
        <v>1218</v>
      </c>
      <c r="Q54" s="32">
        <v>20</v>
      </c>
      <c r="R54" s="32">
        <v>167</v>
      </c>
      <c r="S54" s="32">
        <v>126</v>
      </c>
      <c r="T54" s="32">
        <v>935</v>
      </c>
      <c r="U54" s="33">
        <v>572</v>
      </c>
      <c r="V54" s="33">
        <v>361</v>
      </c>
      <c r="W54" s="33">
        <v>1253</v>
      </c>
      <c r="X54" s="33">
        <v>760</v>
      </c>
      <c r="Y54" s="33">
        <v>1185</v>
      </c>
      <c r="Z54" s="33">
        <v>1043</v>
      </c>
      <c r="AA54" s="33">
        <v>984</v>
      </c>
      <c r="AB54" s="33"/>
      <c r="AC54" s="33"/>
      <c r="AD54" s="26">
        <f t="shared" si="2"/>
        <v>14691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22</v>
      </c>
      <c r="D55" s="32">
        <v>47</v>
      </c>
      <c r="E55" s="32">
        <v>11</v>
      </c>
      <c r="F55" s="32">
        <v>22</v>
      </c>
      <c r="G55" s="32">
        <v>51</v>
      </c>
      <c r="H55" s="32">
        <v>1578</v>
      </c>
      <c r="I55" s="32">
        <v>6</v>
      </c>
      <c r="J55" s="32">
        <v>28</v>
      </c>
      <c r="K55" s="32">
        <v>28</v>
      </c>
      <c r="L55" s="32">
        <v>57</v>
      </c>
      <c r="M55" s="32">
        <v>22</v>
      </c>
      <c r="N55" s="32">
        <v>12</v>
      </c>
      <c r="O55" s="32">
        <v>250</v>
      </c>
      <c r="P55" s="32">
        <v>444</v>
      </c>
      <c r="Q55" s="32">
        <v>18</v>
      </c>
      <c r="R55" s="32">
        <v>94</v>
      </c>
      <c r="S55" s="32">
        <v>28</v>
      </c>
      <c r="T55" s="32">
        <v>105</v>
      </c>
      <c r="U55" s="32">
        <v>92</v>
      </c>
      <c r="V55" s="32">
        <v>66</v>
      </c>
      <c r="W55" s="32">
        <v>179</v>
      </c>
      <c r="X55" s="32">
        <v>86</v>
      </c>
      <c r="Y55" s="32">
        <v>113</v>
      </c>
      <c r="Z55" s="32">
        <v>177</v>
      </c>
      <c r="AA55" s="32">
        <v>128</v>
      </c>
      <c r="AB55" s="32"/>
      <c r="AC55" s="33"/>
      <c r="AD55" s="26">
        <f t="shared" si="2"/>
        <v>3664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37</v>
      </c>
      <c r="D56" s="32">
        <v>23</v>
      </c>
      <c r="E56" s="32">
        <v>43</v>
      </c>
      <c r="F56" s="32">
        <v>25</v>
      </c>
      <c r="G56" s="32">
        <v>72</v>
      </c>
      <c r="H56" s="32">
        <v>9806</v>
      </c>
      <c r="I56" s="32">
        <v>105</v>
      </c>
      <c r="J56" s="32">
        <v>119</v>
      </c>
      <c r="K56" s="32">
        <v>102</v>
      </c>
      <c r="L56" s="32">
        <v>132</v>
      </c>
      <c r="M56" s="32">
        <v>60</v>
      </c>
      <c r="N56" s="32">
        <v>35</v>
      </c>
      <c r="O56" s="32">
        <v>1690</v>
      </c>
      <c r="P56" s="32">
        <v>1611</v>
      </c>
      <c r="Q56" s="32">
        <v>133</v>
      </c>
      <c r="R56" s="32">
        <v>666</v>
      </c>
      <c r="S56" s="32">
        <v>92</v>
      </c>
      <c r="T56" s="32">
        <v>170</v>
      </c>
      <c r="U56" s="33">
        <v>456</v>
      </c>
      <c r="V56" s="33">
        <v>174</v>
      </c>
      <c r="W56" s="33">
        <v>492</v>
      </c>
      <c r="X56" s="33">
        <v>313</v>
      </c>
      <c r="Y56" s="33">
        <v>402</v>
      </c>
      <c r="Z56" s="33">
        <v>322</v>
      </c>
      <c r="AA56" s="33">
        <v>491</v>
      </c>
      <c r="AB56" s="33"/>
      <c r="AC56" s="33"/>
      <c r="AD56" s="26">
        <f t="shared" si="2"/>
        <v>17571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10</v>
      </c>
      <c r="D57" s="32">
        <v>48</v>
      </c>
      <c r="E57" s="32">
        <v>8</v>
      </c>
      <c r="F57" s="32">
        <v>9</v>
      </c>
      <c r="G57" s="32">
        <v>57</v>
      </c>
      <c r="H57" s="32">
        <v>7392</v>
      </c>
      <c r="I57" s="32">
        <v>43</v>
      </c>
      <c r="J57" s="32">
        <v>236</v>
      </c>
      <c r="K57" s="32">
        <v>80</v>
      </c>
      <c r="L57" s="32">
        <v>76</v>
      </c>
      <c r="M57" s="32">
        <v>67</v>
      </c>
      <c r="N57" s="32">
        <v>30</v>
      </c>
      <c r="O57" s="32">
        <v>1345</v>
      </c>
      <c r="P57" s="32">
        <v>1213</v>
      </c>
      <c r="Q57" s="32">
        <v>75</v>
      </c>
      <c r="R57" s="32">
        <v>472</v>
      </c>
      <c r="S57" s="32">
        <v>79</v>
      </c>
      <c r="T57" s="32">
        <v>426</v>
      </c>
      <c r="U57" s="33">
        <v>134</v>
      </c>
      <c r="V57" s="33">
        <v>59</v>
      </c>
      <c r="W57" s="33">
        <v>462</v>
      </c>
      <c r="X57" s="33">
        <v>209</v>
      </c>
      <c r="Y57" s="33">
        <v>173</v>
      </c>
      <c r="Z57" s="33">
        <v>185</v>
      </c>
      <c r="AA57" s="33">
        <v>401</v>
      </c>
      <c r="AB57" s="33"/>
      <c r="AC57" s="33"/>
      <c r="AD57" s="26">
        <f t="shared" si="2"/>
        <v>13289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17</v>
      </c>
      <c r="D58" s="32">
        <v>8</v>
      </c>
      <c r="E58" s="32">
        <v>21</v>
      </c>
      <c r="F58" s="32">
        <v>22</v>
      </c>
      <c r="G58" s="32">
        <v>9</v>
      </c>
      <c r="H58" s="32">
        <v>5335</v>
      </c>
      <c r="I58" s="32">
        <v>50</v>
      </c>
      <c r="J58" s="32">
        <v>168</v>
      </c>
      <c r="K58" s="32">
        <v>74</v>
      </c>
      <c r="L58" s="32">
        <v>69</v>
      </c>
      <c r="M58" s="32">
        <v>34</v>
      </c>
      <c r="N58" s="32">
        <v>30</v>
      </c>
      <c r="O58" s="32">
        <v>520</v>
      </c>
      <c r="P58" s="32">
        <v>517</v>
      </c>
      <c r="Q58" s="32">
        <v>26</v>
      </c>
      <c r="R58" s="32">
        <v>361</v>
      </c>
      <c r="S58" s="32">
        <v>49</v>
      </c>
      <c r="T58" s="32">
        <v>139</v>
      </c>
      <c r="U58" s="33">
        <v>49</v>
      </c>
      <c r="V58" s="33">
        <v>80</v>
      </c>
      <c r="W58" s="33">
        <v>229</v>
      </c>
      <c r="X58" s="33">
        <v>145</v>
      </c>
      <c r="Y58" s="33">
        <v>194</v>
      </c>
      <c r="Z58" s="33">
        <v>161</v>
      </c>
      <c r="AA58" s="33">
        <v>130</v>
      </c>
      <c r="AB58" s="33"/>
      <c r="AC58" s="33"/>
      <c r="AD58" s="26">
        <f t="shared" si="2"/>
        <v>8437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25</v>
      </c>
      <c r="D59" s="32">
        <v>73</v>
      </c>
      <c r="E59" s="32">
        <v>26</v>
      </c>
      <c r="F59" s="32">
        <v>30</v>
      </c>
      <c r="G59" s="32">
        <v>11</v>
      </c>
      <c r="H59" s="32">
        <v>11435</v>
      </c>
      <c r="I59" s="32">
        <v>47</v>
      </c>
      <c r="J59" s="32">
        <v>299</v>
      </c>
      <c r="K59" s="32">
        <v>128</v>
      </c>
      <c r="L59" s="32">
        <v>107</v>
      </c>
      <c r="M59" s="32">
        <v>12</v>
      </c>
      <c r="N59" s="32">
        <v>50</v>
      </c>
      <c r="O59" s="32">
        <v>1240</v>
      </c>
      <c r="P59" s="32">
        <v>978</v>
      </c>
      <c r="Q59" s="32">
        <v>80</v>
      </c>
      <c r="R59" s="32">
        <v>1161</v>
      </c>
      <c r="S59" s="32">
        <v>126</v>
      </c>
      <c r="T59" s="32">
        <v>514</v>
      </c>
      <c r="U59" s="33">
        <v>497</v>
      </c>
      <c r="V59" s="33">
        <v>324</v>
      </c>
      <c r="W59" s="33">
        <v>272</v>
      </c>
      <c r="X59" s="33">
        <v>139</v>
      </c>
      <c r="Y59" s="33">
        <v>479</v>
      </c>
      <c r="Z59" s="33">
        <v>618</v>
      </c>
      <c r="AA59" s="33">
        <v>505</v>
      </c>
      <c r="AB59" s="33"/>
      <c r="AC59" s="33"/>
      <c r="AD59" s="26">
        <f t="shared" si="2"/>
        <v>19176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27</v>
      </c>
      <c r="D60" s="32">
        <v>12</v>
      </c>
      <c r="E60" s="32">
        <v>2</v>
      </c>
      <c r="F60" s="32">
        <v>18</v>
      </c>
      <c r="G60" s="32">
        <v>13</v>
      </c>
      <c r="H60" s="32">
        <v>6686</v>
      </c>
      <c r="I60" s="32">
        <v>26</v>
      </c>
      <c r="J60" s="32">
        <v>193</v>
      </c>
      <c r="K60" s="32">
        <v>33</v>
      </c>
      <c r="L60" s="32">
        <v>34</v>
      </c>
      <c r="M60" s="32">
        <v>15</v>
      </c>
      <c r="N60" s="32">
        <v>18</v>
      </c>
      <c r="O60" s="32">
        <v>789</v>
      </c>
      <c r="P60" s="32">
        <v>591</v>
      </c>
      <c r="Q60" s="32">
        <v>100</v>
      </c>
      <c r="R60" s="32">
        <v>564</v>
      </c>
      <c r="S60" s="32">
        <v>68</v>
      </c>
      <c r="T60" s="32">
        <v>249</v>
      </c>
      <c r="U60" s="33">
        <v>186</v>
      </c>
      <c r="V60" s="33">
        <v>161</v>
      </c>
      <c r="W60" s="33">
        <v>95</v>
      </c>
      <c r="X60" s="33">
        <v>99</v>
      </c>
      <c r="Y60" s="33">
        <v>143</v>
      </c>
      <c r="Z60" s="33">
        <v>402</v>
      </c>
      <c r="AA60" s="33">
        <v>254</v>
      </c>
      <c r="AB60" s="33"/>
      <c r="AC60" s="33"/>
      <c r="AD60" s="26">
        <f t="shared" si="2"/>
        <v>10778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10</v>
      </c>
      <c r="D61" s="32">
        <v>14</v>
      </c>
      <c r="E61" s="32">
        <v>3</v>
      </c>
      <c r="F61" s="32">
        <v>8</v>
      </c>
      <c r="G61" s="32">
        <v>45</v>
      </c>
      <c r="H61" s="32">
        <v>12673</v>
      </c>
      <c r="I61" s="32">
        <v>26</v>
      </c>
      <c r="J61" s="32">
        <v>484</v>
      </c>
      <c r="K61" s="32">
        <v>94</v>
      </c>
      <c r="L61" s="32">
        <v>135</v>
      </c>
      <c r="M61" s="32">
        <v>33</v>
      </c>
      <c r="N61" s="32">
        <v>32</v>
      </c>
      <c r="O61" s="32">
        <v>1291</v>
      </c>
      <c r="P61" s="32">
        <v>691</v>
      </c>
      <c r="Q61" s="32">
        <v>65</v>
      </c>
      <c r="R61" s="32">
        <v>1227</v>
      </c>
      <c r="S61" s="32">
        <v>83</v>
      </c>
      <c r="T61" s="32">
        <v>422</v>
      </c>
      <c r="U61" s="33">
        <v>186</v>
      </c>
      <c r="V61" s="33">
        <v>227</v>
      </c>
      <c r="W61" s="33">
        <v>578</v>
      </c>
      <c r="X61" s="33">
        <v>160</v>
      </c>
      <c r="Y61" s="33">
        <v>262</v>
      </c>
      <c r="Z61" s="33">
        <v>446</v>
      </c>
      <c r="AA61" s="33">
        <v>343</v>
      </c>
      <c r="AB61" s="33"/>
      <c r="AC61" s="33"/>
      <c r="AD61" s="26">
        <f t="shared" si="2"/>
        <v>19538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10</v>
      </c>
      <c r="D62" s="32">
        <v>12</v>
      </c>
      <c r="E62" s="32">
        <v>5</v>
      </c>
      <c r="F62" s="32">
        <v>14</v>
      </c>
      <c r="G62" s="32">
        <v>47</v>
      </c>
      <c r="H62" s="32">
        <v>10082</v>
      </c>
      <c r="I62" s="32">
        <v>112</v>
      </c>
      <c r="J62" s="32">
        <v>351</v>
      </c>
      <c r="K62" s="32">
        <v>125</v>
      </c>
      <c r="L62" s="32">
        <v>106</v>
      </c>
      <c r="M62" s="32">
        <v>28</v>
      </c>
      <c r="N62" s="32">
        <v>13</v>
      </c>
      <c r="O62" s="32">
        <v>768</v>
      </c>
      <c r="P62" s="32">
        <v>506</v>
      </c>
      <c r="Q62" s="32">
        <v>65</v>
      </c>
      <c r="R62" s="32">
        <v>920</v>
      </c>
      <c r="S62" s="32">
        <v>144</v>
      </c>
      <c r="T62" s="32">
        <v>329</v>
      </c>
      <c r="U62" s="33">
        <v>169</v>
      </c>
      <c r="V62" s="33">
        <v>221</v>
      </c>
      <c r="W62" s="33">
        <v>704</v>
      </c>
      <c r="X62" s="33">
        <v>281</v>
      </c>
      <c r="Y62" s="33">
        <v>470</v>
      </c>
      <c r="Z62" s="33">
        <v>185</v>
      </c>
      <c r="AA62" s="33">
        <v>239</v>
      </c>
      <c r="AB62" s="33"/>
      <c r="AC62" s="33"/>
      <c r="AD62" s="26">
        <f t="shared" si="2"/>
        <v>15906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30</v>
      </c>
      <c r="D63" s="32">
        <v>31</v>
      </c>
      <c r="E63" s="32">
        <v>7</v>
      </c>
      <c r="F63" s="32">
        <v>36</v>
      </c>
      <c r="G63" s="32">
        <v>89</v>
      </c>
      <c r="H63" s="32">
        <v>16633</v>
      </c>
      <c r="I63" s="32">
        <v>48</v>
      </c>
      <c r="J63" s="32">
        <v>368</v>
      </c>
      <c r="K63" s="32">
        <v>119</v>
      </c>
      <c r="L63" s="32">
        <v>214</v>
      </c>
      <c r="M63" s="32">
        <v>45</v>
      </c>
      <c r="N63" s="32">
        <v>15</v>
      </c>
      <c r="O63" s="32">
        <v>1092</v>
      </c>
      <c r="P63" s="32">
        <v>755</v>
      </c>
      <c r="Q63" s="32">
        <v>76</v>
      </c>
      <c r="R63" s="32">
        <v>915</v>
      </c>
      <c r="S63" s="32">
        <v>115</v>
      </c>
      <c r="T63" s="32">
        <v>377</v>
      </c>
      <c r="U63" s="33">
        <v>282</v>
      </c>
      <c r="V63" s="33">
        <v>165</v>
      </c>
      <c r="W63" s="33">
        <v>620</v>
      </c>
      <c r="X63" s="33">
        <v>313</v>
      </c>
      <c r="Y63" s="33">
        <v>408</v>
      </c>
      <c r="Z63" s="33">
        <v>384</v>
      </c>
      <c r="AA63" s="33">
        <v>173</v>
      </c>
      <c r="AB63" s="33"/>
      <c r="AC63" s="33"/>
      <c r="AD63" s="26">
        <f t="shared" si="2"/>
        <v>23310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3661</v>
      </c>
      <c r="D66" s="27">
        <f t="shared" ref="D66:AC66" si="3">SUM(D39:D65)</f>
        <v>1533</v>
      </c>
      <c r="E66" s="27">
        <f t="shared" si="3"/>
        <v>1272</v>
      </c>
      <c r="F66" s="27">
        <f t="shared" si="3"/>
        <v>1396</v>
      </c>
      <c r="G66" s="27">
        <f t="shared" si="3"/>
        <v>1736</v>
      </c>
      <c r="H66" s="27">
        <f t="shared" si="3"/>
        <v>96269</v>
      </c>
      <c r="I66" s="27">
        <f t="shared" si="3"/>
        <v>1183</v>
      </c>
      <c r="J66" s="27">
        <f t="shared" si="3"/>
        <v>5092</v>
      </c>
      <c r="K66" s="27">
        <f t="shared" si="3"/>
        <v>1705</v>
      </c>
      <c r="L66" s="27">
        <f t="shared" si="3"/>
        <v>2116</v>
      </c>
      <c r="M66" s="27">
        <f t="shared" si="3"/>
        <v>930</v>
      </c>
      <c r="N66" s="27">
        <f t="shared" si="3"/>
        <v>1035</v>
      </c>
      <c r="O66" s="27">
        <f t="shared" si="3"/>
        <v>10912</v>
      </c>
      <c r="P66" s="27">
        <f t="shared" si="3"/>
        <v>10206</v>
      </c>
      <c r="Q66" s="27">
        <f t="shared" si="3"/>
        <v>1843</v>
      </c>
      <c r="R66" s="27">
        <f t="shared" si="3"/>
        <v>13101</v>
      </c>
      <c r="S66" s="27">
        <f t="shared" si="3"/>
        <v>2889</v>
      </c>
      <c r="T66" s="27">
        <f t="shared" si="3"/>
        <v>16754</v>
      </c>
      <c r="U66" s="27">
        <f t="shared" si="3"/>
        <v>11381</v>
      </c>
      <c r="V66" s="27">
        <f t="shared" si="3"/>
        <v>7969</v>
      </c>
      <c r="W66" s="27">
        <f t="shared" si="3"/>
        <v>19228</v>
      </c>
      <c r="X66" s="27">
        <f t="shared" si="3"/>
        <v>10937</v>
      </c>
      <c r="Y66" s="27">
        <f t="shared" si="3"/>
        <v>17801</v>
      </c>
      <c r="Z66" s="27">
        <f t="shared" si="3"/>
        <v>15348</v>
      </c>
      <c r="AA66" s="27">
        <f t="shared" si="3"/>
        <v>16871</v>
      </c>
      <c r="AB66" s="27">
        <f t="shared" si="3"/>
        <v>0</v>
      </c>
      <c r="AC66" s="27">
        <f t="shared" si="3"/>
        <v>0</v>
      </c>
      <c r="AD66" s="27">
        <f t="shared" si="2"/>
        <v>273168</v>
      </c>
    </row>
    <row r="69" spans="2:59" x14ac:dyDescent="0.3">
      <c r="B69" s="3" t="str">
        <f>+B37</f>
        <v>01 al 30 septiembre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0</v>
      </c>
      <c r="D71" s="32">
        <v>4</v>
      </c>
      <c r="E71" s="32">
        <v>1</v>
      </c>
      <c r="F71" s="32">
        <v>4</v>
      </c>
      <c r="G71" s="32">
        <v>11</v>
      </c>
      <c r="H71" s="32">
        <v>446</v>
      </c>
      <c r="I71" s="32">
        <v>14</v>
      </c>
      <c r="J71" s="32">
        <v>5</v>
      </c>
      <c r="K71" s="32">
        <v>47</v>
      </c>
      <c r="L71" s="32">
        <v>13</v>
      </c>
      <c r="M71" s="32">
        <v>24</v>
      </c>
      <c r="N71" s="32">
        <v>29</v>
      </c>
      <c r="O71" s="32">
        <v>70</v>
      </c>
      <c r="P71" s="32">
        <v>4</v>
      </c>
      <c r="Q71" s="32">
        <v>1</v>
      </c>
      <c r="R71" s="32">
        <v>1</v>
      </c>
      <c r="S71" s="32">
        <v>11</v>
      </c>
      <c r="T71" s="32">
        <v>11</v>
      </c>
      <c r="U71" s="33">
        <v>1</v>
      </c>
      <c r="V71" s="33">
        <v>1</v>
      </c>
      <c r="W71" s="33">
        <v>36</v>
      </c>
      <c r="X71" s="33">
        <v>2</v>
      </c>
      <c r="Y71" s="33">
        <v>4</v>
      </c>
      <c r="Z71" s="33">
        <v>2</v>
      </c>
      <c r="AA71" s="33">
        <v>3</v>
      </c>
      <c r="AB71" s="33"/>
      <c r="AC71" s="33"/>
      <c r="AD71" s="26">
        <f>SUM(C71:AC71)</f>
        <v>745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18</v>
      </c>
      <c r="D72" s="32">
        <v>4</v>
      </c>
      <c r="E72" s="32">
        <v>4</v>
      </c>
      <c r="F72" s="32">
        <v>3</v>
      </c>
      <c r="G72" s="32">
        <v>9</v>
      </c>
      <c r="H72" s="32">
        <v>170</v>
      </c>
      <c r="I72" s="32">
        <v>28</v>
      </c>
      <c r="J72" s="32">
        <v>6</v>
      </c>
      <c r="K72" s="32">
        <v>40</v>
      </c>
      <c r="L72" s="32">
        <v>15</v>
      </c>
      <c r="M72" s="32">
        <v>2</v>
      </c>
      <c r="N72" s="32">
        <v>50</v>
      </c>
      <c r="O72" s="32">
        <v>48</v>
      </c>
      <c r="P72" s="32">
        <v>27</v>
      </c>
      <c r="Q72" s="32">
        <v>22</v>
      </c>
      <c r="R72" s="32">
        <v>12</v>
      </c>
      <c r="S72" s="32">
        <v>1</v>
      </c>
      <c r="T72" s="32">
        <v>25</v>
      </c>
      <c r="U72" s="33">
        <v>1</v>
      </c>
      <c r="V72" s="33">
        <v>0</v>
      </c>
      <c r="W72" s="33">
        <v>3</v>
      </c>
      <c r="X72" s="33">
        <v>18</v>
      </c>
      <c r="Y72" s="33">
        <v>25</v>
      </c>
      <c r="Z72" s="33">
        <v>0</v>
      </c>
      <c r="AA72" s="33">
        <v>9</v>
      </c>
      <c r="AB72" s="33"/>
      <c r="AC72" s="33"/>
      <c r="AD72" s="26">
        <f t="shared" ref="AD72:AD97" si="4">SUM(C72:AC72)</f>
        <v>540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4</v>
      </c>
      <c r="D73" s="32">
        <v>3</v>
      </c>
      <c r="E73" s="32">
        <v>1</v>
      </c>
      <c r="F73" s="32">
        <v>6</v>
      </c>
      <c r="G73" s="32">
        <v>8</v>
      </c>
      <c r="H73" s="32">
        <v>100</v>
      </c>
      <c r="I73" s="32">
        <v>38</v>
      </c>
      <c r="J73" s="32">
        <v>6</v>
      </c>
      <c r="K73" s="32">
        <v>21</v>
      </c>
      <c r="L73" s="32">
        <v>33</v>
      </c>
      <c r="M73" s="32">
        <v>3</v>
      </c>
      <c r="N73" s="32">
        <v>51</v>
      </c>
      <c r="O73" s="32">
        <v>25</v>
      </c>
      <c r="P73" s="32">
        <v>1</v>
      </c>
      <c r="Q73" s="32">
        <v>0</v>
      </c>
      <c r="R73" s="32">
        <v>0</v>
      </c>
      <c r="S73" s="32">
        <v>2</v>
      </c>
      <c r="T73" s="32">
        <v>8</v>
      </c>
      <c r="U73" s="33">
        <v>1</v>
      </c>
      <c r="V73" s="33">
        <v>18</v>
      </c>
      <c r="W73" s="33">
        <v>1</v>
      </c>
      <c r="X73" s="33">
        <v>2</v>
      </c>
      <c r="Y73" s="33">
        <v>0</v>
      </c>
      <c r="Z73" s="33">
        <v>15</v>
      </c>
      <c r="AA73" s="33">
        <v>4</v>
      </c>
      <c r="AB73" s="33"/>
      <c r="AC73" s="33"/>
      <c r="AD73" s="26">
        <f t="shared" si="4"/>
        <v>351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8</v>
      </c>
      <c r="D74" s="32">
        <v>2</v>
      </c>
      <c r="E74" s="32">
        <v>7</v>
      </c>
      <c r="F74" s="32">
        <v>1</v>
      </c>
      <c r="G74" s="32">
        <v>3</v>
      </c>
      <c r="H74" s="32">
        <v>62</v>
      </c>
      <c r="I74" s="32">
        <v>8</v>
      </c>
      <c r="J74" s="32">
        <v>2</v>
      </c>
      <c r="K74" s="32">
        <v>7</v>
      </c>
      <c r="L74" s="32">
        <v>13</v>
      </c>
      <c r="M74" s="32">
        <v>3</v>
      </c>
      <c r="N74" s="32">
        <v>23</v>
      </c>
      <c r="O74" s="32">
        <v>25</v>
      </c>
      <c r="P74" s="32">
        <v>0</v>
      </c>
      <c r="Q74" s="32">
        <v>0</v>
      </c>
      <c r="R74" s="32">
        <v>3</v>
      </c>
      <c r="S74" s="32">
        <v>1</v>
      </c>
      <c r="T74" s="32">
        <v>4</v>
      </c>
      <c r="U74" s="33">
        <v>38</v>
      </c>
      <c r="V74" s="33">
        <v>0</v>
      </c>
      <c r="W74" s="33">
        <v>7</v>
      </c>
      <c r="X74" s="33">
        <v>2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224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40</v>
      </c>
      <c r="D75" s="32">
        <v>15</v>
      </c>
      <c r="E75" s="32">
        <v>2</v>
      </c>
      <c r="F75" s="32">
        <v>5</v>
      </c>
      <c r="G75" s="32">
        <v>1</v>
      </c>
      <c r="H75" s="32">
        <v>183</v>
      </c>
      <c r="I75" s="32">
        <v>9</v>
      </c>
      <c r="J75" s="32">
        <v>18</v>
      </c>
      <c r="K75" s="32">
        <v>50</v>
      </c>
      <c r="L75" s="32">
        <v>14</v>
      </c>
      <c r="M75" s="32">
        <v>15</v>
      </c>
      <c r="N75" s="32">
        <v>41</v>
      </c>
      <c r="O75" s="32">
        <v>27</v>
      </c>
      <c r="P75" s="32">
        <v>18</v>
      </c>
      <c r="Q75" s="32">
        <v>6</v>
      </c>
      <c r="R75" s="32">
        <v>10</v>
      </c>
      <c r="S75" s="32">
        <v>2</v>
      </c>
      <c r="T75" s="32">
        <v>15</v>
      </c>
      <c r="U75" s="33">
        <v>8</v>
      </c>
      <c r="V75" s="33">
        <v>6</v>
      </c>
      <c r="W75" s="33">
        <v>5</v>
      </c>
      <c r="X75" s="33">
        <v>1</v>
      </c>
      <c r="Y75" s="33">
        <v>11</v>
      </c>
      <c r="Z75" s="33">
        <v>30</v>
      </c>
      <c r="AA75" s="33">
        <v>56</v>
      </c>
      <c r="AB75" s="33"/>
      <c r="AC75" s="33"/>
      <c r="AD75" s="26">
        <f t="shared" si="4"/>
        <v>588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335</v>
      </c>
      <c r="D76" s="32">
        <v>121</v>
      </c>
      <c r="E76" s="32">
        <v>132</v>
      </c>
      <c r="F76" s="32">
        <v>41</v>
      </c>
      <c r="G76" s="32">
        <v>186</v>
      </c>
      <c r="H76" s="32">
        <v>362</v>
      </c>
      <c r="I76" s="32">
        <v>36</v>
      </c>
      <c r="J76" s="32">
        <v>36</v>
      </c>
      <c r="K76" s="32">
        <v>194</v>
      </c>
      <c r="L76" s="32">
        <v>97</v>
      </c>
      <c r="M76" s="32">
        <v>103</v>
      </c>
      <c r="N76" s="32">
        <v>130</v>
      </c>
      <c r="O76" s="32">
        <v>149</v>
      </c>
      <c r="P76" s="32">
        <v>155</v>
      </c>
      <c r="Q76" s="32">
        <v>71</v>
      </c>
      <c r="R76" s="32">
        <v>655</v>
      </c>
      <c r="S76" s="32">
        <v>167</v>
      </c>
      <c r="T76" s="32">
        <v>1151</v>
      </c>
      <c r="U76" s="33">
        <v>1005</v>
      </c>
      <c r="V76" s="33">
        <v>813</v>
      </c>
      <c r="W76" s="33">
        <v>2678</v>
      </c>
      <c r="X76" s="33">
        <v>1395</v>
      </c>
      <c r="Y76" s="33">
        <v>1972</v>
      </c>
      <c r="Z76" s="33">
        <v>1562</v>
      </c>
      <c r="AA76" s="33">
        <v>2128</v>
      </c>
      <c r="AB76" s="33"/>
      <c r="AC76" s="33"/>
      <c r="AD76" s="26">
        <f t="shared" si="4"/>
        <v>15674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16</v>
      </c>
      <c r="D77" s="32">
        <v>25</v>
      </c>
      <c r="E77" s="32">
        <v>26</v>
      </c>
      <c r="F77" s="32">
        <v>15</v>
      </c>
      <c r="G77" s="32">
        <v>28</v>
      </c>
      <c r="H77" s="32">
        <v>50</v>
      </c>
      <c r="I77" s="32">
        <v>0</v>
      </c>
      <c r="J77" s="32">
        <v>5</v>
      </c>
      <c r="K77" s="32">
        <v>30</v>
      </c>
      <c r="L77" s="32">
        <v>5</v>
      </c>
      <c r="M77" s="32">
        <v>29</v>
      </c>
      <c r="N77" s="32">
        <v>38</v>
      </c>
      <c r="O77" s="32">
        <v>0</v>
      </c>
      <c r="P77" s="32">
        <v>2</v>
      </c>
      <c r="Q77" s="32">
        <v>1</v>
      </c>
      <c r="R77" s="32">
        <v>22</v>
      </c>
      <c r="S77" s="32">
        <v>5</v>
      </c>
      <c r="T77" s="32">
        <v>17</v>
      </c>
      <c r="U77" s="33">
        <v>13</v>
      </c>
      <c r="V77" s="33">
        <v>1</v>
      </c>
      <c r="W77" s="33">
        <v>20</v>
      </c>
      <c r="X77" s="33">
        <v>2</v>
      </c>
      <c r="Y77" s="33">
        <v>48</v>
      </c>
      <c r="Z77" s="33">
        <v>0</v>
      </c>
      <c r="AA77" s="33">
        <v>8</v>
      </c>
      <c r="AB77" s="33"/>
      <c r="AC77" s="33"/>
      <c r="AD77" s="26">
        <f t="shared" si="4"/>
        <v>406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22</v>
      </c>
      <c r="D78" s="32">
        <v>14</v>
      </c>
      <c r="E78" s="32">
        <v>17</v>
      </c>
      <c r="F78" s="32">
        <v>2</v>
      </c>
      <c r="G78" s="32">
        <v>24</v>
      </c>
      <c r="H78" s="32">
        <v>32</v>
      </c>
      <c r="I78" s="32">
        <v>7</v>
      </c>
      <c r="J78" s="32">
        <v>0</v>
      </c>
      <c r="K78" s="32">
        <v>1</v>
      </c>
      <c r="L78" s="32">
        <v>24</v>
      </c>
      <c r="M78" s="32">
        <v>3</v>
      </c>
      <c r="N78" s="32">
        <v>42</v>
      </c>
      <c r="O78" s="32">
        <v>0</v>
      </c>
      <c r="P78" s="32">
        <v>0</v>
      </c>
      <c r="Q78" s="32">
        <v>0</v>
      </c>
      <c r="R78" s="32">
        <v>9</v>
      </c>
      <c r="S78" s="32">
        <v>0</v>
      </c>
      <c r="T78" s="32">
        <v>31</v>
      </c>
      <c r="U78" s="33">
        <v>22</v>
      </c>
      <c r="V78" s="33">
        <v>3</v>
      </c>
      <c r="W78" s="33">
        <v>16</v>
      </c>
      <c r="X78" s="33">
        <v>44</v>
      </c>
      <c r="Y78" s="33">
        <v>55</v>
      </c>
      <c r="Z78" s="33">
        <v>29</v>
      </c>
      <c r="AA78" s="33">
        <v>11</v>
      </c>
      <c r="AB78" s="33"/>
      <c r="AC78" s="33"/>
      <c r="AD78" s="26">
        <f t="shared" si="4"/>
        <v>408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59</v>
      </c>
      <c r="D79" s="32">
        <v>15</v>
      </c>
      <c r="E79" s="32">
        <v>25</v>
      </c>
      <c r="F79" s="32">
        <v>17</v>
      </c>
      <c r="G79" s="32">
        <v>76</v>
      </c>
      <c r="H79" s="32">
        <v>323</v>
      </c>
      <c r="I79" s="32">
        <v>46</v>
      </c>
      <c r="J79" s="32">
        <v>4</v>
      </c>
      <c r="K79" s="32">
        <v>7</v>
      </c>
      <c r="L79" s="32">
        <v>7</v>
      </c>
      <c r="M79" s="32">
        <v>8</v>
      </c>
      <c r="N79" s="32">
        <v>23</v>
      </c>
      <c r="O79" s="32">
        <v>47</v>
      </c>
      <c r="P79" s="32">
        <v>33</v>
      </c>
      <c r="Q79" s="32">
        <v>14</v>
      </c>
      <c r="R79" s="32">
        <v>5</v>
      </c>
      <c r="S79" s="32">
        <v>25</v>
      </c>
      <c r="T79" s="32">
        <v>38</v>
      </c>
      <c r="U79" s="33">
        <v>7</v>
      </c>
      <c r="V79" s="33">
        <v>13</v>
      </c>
      <c r="W79" s="33">
        <v>26</v>
      </c>
      <c r="X79" s="33">
        <v>6</v>
      </c>
      <c r="Y79" s="33">
        <v>37</v>
      </c>
      <c r="Z79" s="33">
        <v>5</v>
      </c>
      <c r="AA79" s="33">
        <v>88</v>
      </c>
      <c r="AB79" s="33"/>
      <c r="AC79" s="33"/>
      <c r="AD79" s="26">
        <f t="shared" si="4"/>
        <v>954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31</v>
      </c>
      <c r="D80" s="32">
        <v>30</v>
      </c>
      <c r="E80" s="32">
        <v>23</v>
      </c>
      <c r="F80" s="32">
        <v>9</v>
      </c>
      <c r="G80" s="32">
        <v>14</v>
      </c>
      <c r="H80" s="32">
        <v>183</v>
      </c>
      <c r="I80" s="32">
        <v>11</v>
      </c>
      <c r="J80" s="32">
        <v>8</v>
      </c>
      <c r="K80" s="32">
        <v>5</v>
      </c>
      <c r="L80" s="32">
        <v>2</v>
      </c>
      <c r="M80" s="32">
        <v>11</v>
      </c>
      <c r="N80" s="32">
        <v>73</v>
      </c>
      <c r="O80" s="32">
        <v>31</v>
      </c>
      <c r="P80" s="32">
        <v>14</v>
      </c>
      <c r="Q80" s="32">
        <v>16</v>
      </c>
      <c r="R80" s="32">
        <v>38</v>
      </c>
      <c r="S80" s="32">
        <v>8</v>
      </c>
      <c r="T80" s="32">
        <v>27</v>
      </c>
      <c r="U80" s="33">
        <v>3</v>
      </c>
      <c r="V80" s="33">
        <v>1</v>
      </c>
      <c r="W80" s="33">
        <v>88</v>
      </c>
      <c r="X80" s="33">
        <v>26</v>
      </c>
      <c r="Y80" s="33">
        <v>99</v>
      </c>
      <c r="Z80" s="33">
        <v>45</v>
      </c>
      <c r="AA80" s="33">
        <v>53</v>
      </c>
      <c r="AB80" s="33"/>
      <c r="AC80" s="33"/>
      <c r="AD80" s="26">
        <f t="shared" si="4"/>
        <v>849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34</v>
      </c>
      <c r="D81" s="32">
        <v>0</v>
      </c>
      <c r="E81" s="32">
        <v>0</v>
      </c>
      <c r="F81" s="32">
        <v>4</v>
      </c>
      <c r="G81" s="32">
        <v>15</v>
      </c>
      <c r="H81" s="32">
        <v>115</v>
      </c>
      <c r="I81" s="32">
        <v>17</v>
      </c>
      <c r="J81" s="32">
        <v>11</v>
      </c>
      <c r="K81" s="32">
        <v>9</v>
      </c>
      <c r="L81" s="32">
        <v>27</v>
      </c>
      <c r="M81" s="32">
        <v>3</v>
      </c>
      <c r="N81" s="32">
        <v>13</v>
      </c>
      <c r="O81" s="32">
        <v>26</v>
      </c>
      <c r="P81" s="32">
        <v>13</v>
      </c>
      <c r="Q81" s="32">
        <v>0</v>
      </c>
      <c r="R81" s="32">
        <v>25</v>
      </c>
      <c r="S81" s="32">
        <v>31</v>
      </c>
      <c r="T81" s="32">
        <v>3</v>
      </c>
      <c r="U81" s="33">
        <v>11</v>
      </c>
      <c r="V81" s="33">
        <v>1</v>
      </c>
      <c r="W81" s="33">
        <v>10</v>
      </c>
      <c r="X81" s="33">
        <v>15</v>
      </c>
      <c r="Y81" s="33">
        <v>9</v>
      </c>
      <c r="Z81" s="33">
        <v>27</v>
      </c>
      <c r="AA81" s="33">
        <v>20</v>
      </c>
      <c r="AB81" s="33"/>
      <c r="AC81" s="33"/>
      <c r="AD81" s="26">
        <f t="shared" si="4"/>
        <v>439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27</v>
      </c>
      <c r="D82" s="32">
        <v>54</v>
      </c>
      <c r="E82" s="32">
        <v>54</v>
      </c>
      <c r="F82" s="32">
        <v>33</v>
      </c>
      <c r="G82" s="32">
        <v>41</v>
      </c>
      <c r="H82" s="32">
        <v>151</v>
      </c>
      <c r="I82" s="32">
        <v>34</v>
      </c>
      <c r="J82" s="32">
        <v>35</v>
      </c>
      <c r="K82" s="32">
        <v>30</v>
      </c>
      <c r="L82" s="32">
        <v>75</v>
      </c>
      <c r="M82" s="32">
        <v>13</v>
      </c>
      <c r="N82" s="32">
        <v>4</v>
      </c>
      <c r="O82" s="32">
        <v>38</v>
      </c>
      <c r="P82" s="32">
        <v>2</v>
      </c>
      <c r="Q82" s="32">
        <v>8</v>
      </c>
      <c r="R82" s="32">
        <v>27</v>
      </c>
      <c r="S82" s="32">
        <v>3</v>
      </c>
      <c r="T82" s="32">
        <v>5</v>
      </c>
      <c r="U82" s="33">
        <v>25</v>
      </c>
      <c r="V82" s="33">
        <v>24</v>
      </c>
      <c r="W82" s="33">
        <v>63</v>
      </c>
      <c r="X82" s="33">
        <v>4</v>
      </c>
      <c r="Y82" s="33">
        <v>25</v>
      </c>
      <c r="Z82" s="33">
        <v>6</v>
      </c>
      <c r="AA82" s="33">
        <v>33</v>
      </c>
      <c r="AB82" s="33"/>
      <c r="AC82" s="33"/>
      <c r="AD82" s="26">
        <f t="shared" si="4"/>
        <v>814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38</v>
      </c>
      <c r="D83" s="32">
        <v>25</v>
      </c>
      <c r="E83" s="32">
        <v>48</v>
      </c>
      <c r="F83" s="32">
        <v>12</v>
      </c>
      <c r="G83" s="32">
        <v>35</v>
      </c>
      <c r="H83" s="32">
        <v>177</v>
      </c>
      <c r="I83" s="32">
        <v>1</v>
      </c>
      <c r="J83" s="32">
        <v>8</v>
      </c>
      <c r="K83" s="32">
        <v>36</v>
      </c>
      <c r="L83" s="32">
        <v>27</v>
      </c>
      <c r="M83" s="32">
        <v>30</v>
      </c>
      <c r="N83" s="32">
        <v>10</v>
      </c>
      <c r="O83" s="32">
        <v>2</v>
      </c>
      <c r="P83" s="32">
        <v>65</v>
      </c>
      <c r="Q83" s="32">
        <v>26</v>
      </c>
      <c r="R83" s="32">
        <v>184</v>
      </c>
      <c r="S83" s="32">
        <v>24</v>
      </c>
      <c r="T83" s="32">
        <v>278</v>
      </c>
      <c r="U83" s="33">
        <v>232</v>
      </c>
      <c r="V83" s="33">
        <v>97</v>
      </c>
      <c r="W83" s="33">
        <v>342</v>
      </c>
      <c r="X83" s="33">
        <v>120</v>
      </c>
      <c r="Y83" s="33">
        <v>378</v>
      </c>
      <c r="Z83" s="33">
        <v>249</v>
      </c>
      <c r="AA83" s="33">
        <v>272</v>
      </c>
      <c r="AB83" s="33"/>
      <c r="AC83" s="33"/>
      <c r="AD83" s="26">
        <f t="shared" si="4"/>
        <v>2716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2</v>
      </c>
      <c r="D84" s="32">
        <v>36</v>
      </c>
      <c r="E84" s="32">
        <v>2</v>
      </c>
      <c r="F84" s="32">
        <v>0</v>
      </c>
      <c r="G84" s="32">
        <v>21</v>
      </c>
      <c r="H84" s="32">
        <v>141</v>
      </c>
      <c r="I84" s="32">
        <v>2</v>
      </c>
      <c r="J84" s="32">
        <v>0</v>
      </c>
      <c r="K84" s="32">
        <v>17</v>
      </c>
      <c r="L84" s="32">
        <v>15</v>
      </c>
      <c r="M84" s="32">
        <v>4</v>
      </c>
      <c r="N84" s="32">
        <v>2</v>
      </c>
      <c r="O84" s="32">
        <v>61</v>
      </c>
      <c r="P84" s="32">
        <v>12</v>
      </c>
      <c r="Q84" s="32">
        <v>42</v>
      </c>
      <c r="R84" s="32">
        <v>126</v>
      </c>
      <c r="S84" s="32">
        <v>49</v>
      </c>
      <c r="T84" s="32">
        <v>177</v>
      </c>
      <c r="U84" s="33">
        <v>127</v>
      </c>
      <c r="V84" s="33">
        <v>87</v>
      </c>
      <c r="W84" s="33">
        <v>242</v>
      </c>
      <c r="X84" s="33">
        <v>154</v>
      </c>
      <c r="Y84" s="33">
        <v>145</v>
      </c>
      <c r="Z84" s="33">
        <v>223</v>
      </c>
      <c r="AA84" s="33">
        <v>178</v>
      </c>
      <c r="AB84" s="33"/>
      <c r="AC84" s="33"/>
      <c r="AD84" s="26">
        <f t="shared" si="4"/>
        <v>1865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21</v>
      </c>
      <c r="E85" s="32">
        <v>3</v>
      </c>
      <c r="F85" s="32">
        <v>0</v>
      </c>
      <c r="G85" s="32">
        <v>5</v>
      </c>
      <c r="H85" s="32">
        <v>92</v>
      </c>
      <c r="I85" s="32">
        <v>0</v>
      </c>
      <c r="J85" s="32">
        <v>0</v>
      </c>
      <c r="K85" s="32">
        <v>20</v>
      </c>
      <c r="L85" s="32">
        <v>17</v>
      </c>
      <c r="M85" s="32">
        <v>2</v>
      </c>
      <c r="N85" s="32">
        <v>11</v>
      </c>
      <c r="O85" s="32">
        <v>21</v>
      </c>
      <c r="P85" s="32">
        <v>55</v>
      </c>
      <c r="Q85" s="32">
        <v>2</v>
      </c>
      <c r="R85" s="32">
        <v>8</v>
      </c>
      <c r="S85" s="32">
        <v>5</v>
      </c>
      <c r="T85" s="32">
        <v>10</v>
      </c>
      <c r="U85" s="33">
        <v>9</v>
      </c>
      <c r="V85" s="33">
        <v>1</v>
      </c>
      <c r="W85" s="33">
        <v>31</v>
      </c>
      <c r="X85" s="33">
        <v>15</v>
      </c>
      <c r="Y85" s="33">
        <v>96</v>
      </c>
      <c r="Z85" s="33">
        <v>77</v>
      </c>
      <c r="AA85" s="33">
        <v>22</v>
      </c>
      <c r="AB85" s="33"/>
      <c r="AC85" s="33"/>
      <c r="AD85" s="26">
        <f t="shared" si="4"/>
        <v>523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0</v>
      </c>
      <c r="D86" s="32">
        <v>7</v>
      </c>
      <c r="E86" s="32">
        <v>3</v>
      </c>
      <c r="F86" s="32">
        <v>4</v>
      </c>
      <c r="G86" s="32">
        <v>25</v>
      </c>
      <c r="H86" s="32">
        <v>712</v>
      </c>
      <c r="I86" s="32">
        <v>13</v>
      </c>
      <c r="J86" s="32">
        <v>30</v>
      </c>
      <c r="K86" s="32">
        <v>24</v>
      </c>
      <c r="L86" s="32">
        <v>38</v>
      </c>
      <c r="M86" s="32">
        <v>29</v>
      </c>
      <c r="N86" s="32">
        <v>27</v>
      </c>
      <c r="O86" s="32">
        <v>257</v>
      </c>
      <c r="P86" s="32">
        <v>120</v>
      </c>
      <c r="Q86" s="32">
        <v>6</v>
      </c>
      <c r="R86" s="32">
        <v>7</v>
      </c>
      <c r="S86" s="32">
        <v>16</v>
      </c>
      <c r="T86" s="32">
        <v>152</v>
      </c>
      <c r="U86" s="33">
        <v>51</v>
      </c>
      <c r="V86" s="33">
        <v>40</v>
      </c>
      <c r="W86" s="33">
        <v>125</v>
      </c>
      <c r="X86" s="33">
        <v>57</v>
      </c>
      <c r="Y86" s="33">
        <v>105</v>
      </c>
      <c r="Z86" s="33">
        <v>138</v>
      </c>
      <c r="AA86" s="33">
        <v>195</v>
      </c>
      <c r="AB86" s="33"/>
      <c r="AC86" s="33"/>
      <c r="AD86" s="26">
        <f t="shared" si="4"/>
        <v>2181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8</v>
      </c>
      <c r="D87" s="32">
        <v>0</v>
      </c>
      <c r="E87" s="32">
        <v>2</v>
      </c>
      <c r="F87" s="32">
        <v>1</v>
      </c>
      <c r="G87" s="32">
        <v>1</v>
      </c>
      <c r="H87" s="32">
        <v>198</v>
      </c>
      <c r="I87" s="32">
        <v>0</v>
      </c>
      <c r="J87" s="32">
        <v>3</v>
      </c>
      <c r="K87" s="32">
        <v>31</v>
      </c>
      <c r="L87" s="32">
        <v>10</v>
      </c>
      <c r="M87" s="32">
        <v>14</v>
      </c>
      <c r="N87" s="32">
        <v>1</v>
      </c>
      <c r="O87" s="32">
        <v>17</v>
      </c>
      <c r="P87" s="32">
        <v>66</v>
      </c>
      <c r="Q87" s="32">
        <v>3</v>
      </c>
      <c r="R87" s="32">
        <v>9</v>
      </c>
      <c r="S87" s="32">
        <v>3</v>
      </c>
      <c r="T87" s="32">
        <v>80</v>
      </c>
      <c r="U87" s="32">
        <v>16</v>
      </c>
      <c r="V87" s="32">
        <v>42</v>
      </c>
      <c r="W87" s="32">
        <v>87</v>
      </c>
      <c r="X87" s="32">
        <v>79</v>
      </c>
      <c r="Y87" s="32">
        <v>113</v>
      </c>
      <c r="Z87" s="32">
        <v>96</v>
      </c>
      <c r="AA87" s="32">
        <v>130</v>
      </c>
      <c r="AB87" s="32"/>
      <c r="AC87" s="33"/>
      <c r="AD87" s="26">
        <f t="shared" si="4"/>
        <v>1010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12</v>
      </c>
      <c r="D88" s="32">
        <v>23</v>
      </c>
      <c r="E88" s="32">
        <v>12</v>
      </c>
      <c r="F88" s="32">
        <v>3</v>
      </c>
      <c r="G88" s="32">
        <v>18</v>
      </c>
      <c r="H88" s="32">
        <v>1194</v>
      </c>
      <c r="I88" s="32">
        <v>18</v>
      </c>
      <c r="J88" s="32">
        <v>21</v>
      </c>
      <c r="K88" s="32">
        <v>47</v>
      </c>
      <c r="L88" s="32">
        <v>41</v>
      </c>
      <c r="M88" s="32">
        <v>3</v>
      </c>
      <c r="N88" s="32">
        <v>11</v>
      </c>
      <c r="O88" s="32">
        <v>357</v>
      </c>
      <c r="P88" s="32">
        <v>140</v>
      </c>
      <c r="Q88" s="32">
        <v>4</v>
      </c>
      <c r="R88" s="32">
        <v>139</v>
      </c>
      <c r="S88" s="32">
        <v>73</v>
      </c>
      <c r="T88" s="32">
        <v>14</v>
      </c>
      <c r="U88" s="33">
        <v>188</v>
      </c>
      <c r="V88" s="33">
        <v>64</v>
      </c>
      <c r="W88" s="33">
        <v>332</v>
      </c>
      <c r="X88" s="33">
        <v>188</v>
      </c>
      <c r="Y88" s="33">
        <v>155</v>
      </c>
      <c r="Z88" s="33">
        <v>194</v>
      </c>
      <c r="AA88" s="33">
        <v>244</v>
      </c>
      <c r="AB88" s="33"/>
      <c r="AC88" s="33"/>
      <c r="AD88" s="26">
        <f t="shared" si="4"/>
        <v>3495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3</v>
      </c>
      <c r="D89" s="32">
        <v>0</v>
      </c>
      <c r="E89" s="32">
        <v>0</v>
      </c>
      <c r="F89" s="32">
        <v>17</v>
      </c>
      <c r="G89" s="32">
        <v>3</v>
      </c>
      <c r="H89" s="32">
        <v>1054</v>
      </c>
      <c r="I89" s="32">
        <v>26</v>
      </c>
      <c r="J89" s="32">
        <v>23</v>
      </c>
      <c r="K89" s="32">
        <v>11</v>
      </c>
      <c r="L89" s="32">
        <v>12</v>
      </c>
      <c r="M89" s="32">
        <v>24</v>
      </c>
      <c r="N89" s="32">
        <v>45</v>
      </c>
      <c r="O89" s="32">
        <v>321</v>
      </c>
      <c r="P89" s="32">
        <v>156</v>
      </c>
      <c r="Q89" s="32">
        <v>5</v>
      </c>
      <c r="R89" s="32">
        <v>32</v>
      </c>
      <c r="S89" s="32">
        <v>10</v>
      </c>
      <c r="T89" s="32">
        <v>183</v>
      </c>
      <c r="U89" s="33">
        <v>13</v>
      </c>
      <c r="V89" s="33">
        <v>22</v>
      </c>
      <c r="W89" s="33">
        <v>108</v>
      </c>
      <c r="X89" s="33">
        <v>71</v>
      </c>
      <c r="Y89" s="33">
        <v>136</v>
      </c>
      <c r="Z89" s="33">
        <v>146</v>
      </c>
      <c r="AA89" s="33">
        <v>220</v>
      </c>
      <c r="AB89" s="33"/>
      <c r="AC89" s="33"/>
      <c r="AD89" s="26">
        <f t="shared" si="4"/>
        <v>2641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1</v>
      </c>
      <c r="D90" s="32">
        <v>1</v>
      </c>
      <c r="E90" s="32">
        <v>9</v>
      </c>
      <c r="F90" s="32">
        <v>2</v>
      </c>
      <c r="G90" s="32">
        <v>1</v>
      </c>
      <c r="H90" s="32">
        <v>780</v>
      </c>
      <c r="I90" s="32">
        <v>8</v>
      </c>
      <c r="J90" s="32">
        <v>4</v>
      </c>
      <c r="K90" s="32">
        <v>10</v>
      </c>
      <c r="L90" s="32">
        <v>8</v>
      </c>
      <c r="M90" s="32">
        <v>21</v>
      </c>
      <c r="N90" s="32">
        <v>34</v>
      </c>
      <c r="O90" s="32">
        <v>155</v>
      </c>
      <c r="P90" s="32">
        <v>93</v>
      </c>
      <c r="Q90" s="32">
        <v>0</v>
      </c>
      <c r="R90" s="32">
        <v>35</v>
      </c>
      <c r="S90" s="32">
        <v>51</v>
      </c>
      <c r="T90" s="32">
        <v>51</v>
      </c>
      <c r="U90" s="33">
        <v>6</v>
      </c>
      <c r="V90" s="33">
        <v>2</v>
      </c>
      <c r="W90" s="33">
        <v>119</v>
      </c>
      <c r="X90" s="33">
        <v>64</v>
      </c>
      <c r="Y90" s="33">
        <v>90</v>
      </c>
      <c r="Z90" s="33">
        <v>160</v>
      </c>
      <c r="AA90" s="33">
        <v>54</v>
      </c>
      <c r="AB90" s="33"/>
      <c r="AC90" s="33"/>
      <c r="AD90" s="26">
        <f t="shared" si="4"/>
        <v>1759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23</v>
      </c>
      <c r="D91" s="32">
        <v>3</v>
      </c>
      <c r="E91" s="32">
        <v>2</v>
      </c>
      <c r="F91" s="32">
        <v>17</v>
      </c>
      <c r="G91" s="32">
        <v>3</v>
      </c>
      <c r="H91" s="32">
        <v>2500</v>
      </c>
      <c r="I91" s="32">
        <v>18</v>
      </c>
      <c r="J91" s="32">
        <v>29</v>
      </c>
      <c r="K91" s="32">
        <v>42</v>
      </c>
      <c r="L91" s="32">
        <v>96</v>
      </c>
      <c r="M91" s="32">
        <v>30</v>
      </c>
      <c r="N91" s="32">
        <v>60</v>
      </c>
      <c r="O91" s="32">
        <v>522</v>
      </c>
      <c r="P91" s="32">
        <v>271</v>
      </c>
      <c r="Q91" s="32">
        <v>37</v>
      </c>
      <c r="R91" s="32">
        <v>93</v>
      </c>
      <c r="S91" s="32">
        <v>74</v>
      </c>
      <c r="T91" s="32">
        <v>291</v>
      </c>
      <c r="U91" s="33">
        <v>107</v>
      </c>
      <c r="V91" s="33">
        <v>170</v>
      </c>
      <c r="W91" s="33">
        <v>46</v>
      </c>
      <c r="X91" s="33">
        <v>69</v>
      </c>
      <c r="Y91" s="33">
        <v>173</v>
      </c>
      <c r="Z91" s="33">
        <v>322</v>
      </c>
      <c r="AA91" s="33">
        <v>540</v>
      </c>
      <c r="AB91" s="33"/>
      <c r="AC91" s="33"/>
      <c r="AD91" s="26">
        <f t="shared" si="4"/>
        <v>5538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20</v>
      </c>
      <c r="D92" s="32">
        <v>24</v>
      </c>
      <c r="E92" s="32">
        <v>1</v>
      </c>
      <c r="F92" s="32">
        <v>2</v>
      </c>
      <c r="G92" s="32">
        <v>8</v>
      </c>
      <c r="H92" s="32">
        <v>1532</v>
      </c>
      <c r="I92" s="32">
        <v>3</v>
      </c>
      <c r="J92" s="32">
        <v>51</v>
      </c>
      <c r="K92" s="32">
        <v>13</v>
      </c>
      <c r="L92" s="32">
        <v>20</v>
      </c>
      <c r="M92" s="32">
        <v>20</v>
      </c>
      <c r="N92" s="32">
        <v>3</v>
      </c>
      <c r="O92" s="32">
        <v>239</v>
      </c>
      <c r="P92" s="32">
        <v>172</v>
      </c>
      <c r="Q92" s="32">
        <v>24</v>
      </c>
      <c r="R92" s="32">
        <v>55</v>
      </c>
      <c r="S92" s="32">
        <v>76</v>
      </c>
      <c r="T92" s="32">
        <v>194</v>
      </c>
      <c r="U92" s="33">
        <v>75</v>
      </c>
      <c r="V92" s="33">
        <v>77</v>
      </c>
      <c r="W92" s="33">
        <v>67</v>
      </c>
      <c r="X92" s="33">
        <v>26</v>
      </c>
      <c r="Y92" s="33">
        <v>108</v>
      </c>
      <c r="Z92" s="33">
        <v>184</v>
      </c>
      <c r="AA92" s="33">
        <v>438</v>
      </c>
      <c r="AB92" s="33"/>
      <c r="AC92" s="33"/>
      <c r="AD92" s="26">
        <f t="shared" si="4"/>
        <v>3432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22</v>
      </c>
      <c r="D93" s="32">
        <v>24</v>
      </c>
      <c r="E93" s="32">
        <v>1</v>
      </c>
      <c r="F93" s="32">
        <v>1</v>
      </c>
      <c r="G93" s="32">
        <v>9</v>
      </c>
      <c r="H93" s="32">
        <v>2171</v>
      </c>
      <c r="I93" s="32">
        <v>81</v>
      </c>
      <c r="J93" s="32">
        <v>45</v>
      </c>
      <c r="K93" s="32">
        <v>36</v>
      </c>
      <c r="L93" s="32">
        <v>94</v>
      </c>
      <c r="M93" s="32">
        <v>30</v>
      </c>
      <c r="N93" s="32">
        <v>30</v>
      </c>
      <c r="O93" s="32">
        <v>502</v>
      </c>
      <c r="P93" s="32">
        <v>152</v>
      </c>
      <c r="Q93" s="32">
        <v>113</v>
      </c>
      <c r="R93" s="32">
        <v>118</v>
      </c>
      <c r="S93" s="32">
        <v>112</v>
      </c>
      <c r="T93" s="32">
        <v>171</v>
      </c>
      <c r="U93" s="33">
        <v>132</v>
      </c>
      <c r="V93" s="33">
        <v>141</v>
      </c>
      <c r="W93" s="33">
        <v>200</v>
      </c>
      <c r="X93" s="33">
        <v>107</v>
      </c>
      <c r="Y93" s="33">
        <v>35</v>
      </c>
      <c r="Z93" s="33">
        <v>277</v>
      </c>
      <c r="AA93" s="33">
        <v>481</v>
      </c>
      <c r="AB93" s="33"/>
      <c r="AC93" s="33"/>
      <c r="AD93" s="26">
        <f t="shared" si="4"/>
        <v>5085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2</v>
      </c>
      <c r="D94" s="32">
        <v>1</v>
      </c>
      <c r="E94" s="32">
        <v>15</v>
      </c>
      <c r="F94" s="32">
        <v>2</v>
      </c>
      <c r="G94" s="32">
        <v>57</v>
      </c>
      <c r="H94" s="32">
        <v>1779</v>
      </c>
      <c r="I94" s="32">
        <v>41</v>
      </c>
      <c r="J94" s="32">
        <v>24</v>
      </c>
      <c r="K94" s="32">
        <v>4</v>
      </c>
      <c r="L94" s="32">
        <v>34</v>
      </c>
      <c r="M94" s="32">
        <v>27</v>
      </c>
      <c r="N94" s="32">
        <v>24</v>
      </c>
      <c r="O94" s="32">
        <v>247</v>
      </c>
      <c r="P94" s="32">
        <v>252</v>
      </c>
      <c r="Q94" s="32">
        <v>93</v>
      </c>
      <c r="R94" s="32">
        <v>85</v>
      </c>
      <c r="S94" s="32">
        <v>107</v>
      </c>
      <c r="T94" s="32">
        <v>182</v>
      </c>
      <c r="U94" s="33">
        <v>123</v>
      </c>
      <c r="V94" s="33">
        <v>238</v>
      </c>
      <c r="W94" s="33">
        <v>410</v>
      </c>
      <c r="X94" s="33">
        <v>226</v>
      </c>
      <c r="Y94" s="33">
        <v>354</v>
      </c>
      <c r="Z94" s="33">
        <v>29</v>
      </c>
      <c r="AA94" s="33">
        <v>186</v>
      </c>
      <c r="AB94" s="33"/>
      <c r="AC94" s="33"/>
      <c r="AD94" s="26">
        <f t="shared" si="4"/>
        <v>4542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5</v>
      </c>
      <c r="D95" s="32">
        <v>10</v>
      </c>
      <c r="E95" s="32">
        <v>2</v>
      </c>
      <c r="F95" s="32">
        <v>3</v>
      </c>
      <c r="G95" s="32">
        <v>30</v>
      </c>
      <c r="H95" s="32">
        <v>2796</v>
      </c>
      <c r="I95" s="32">
        <v>27</v>
      </c>
      <c r="J95" s="32">
        <v>36</v>
      </c>
      <c r="K95" s="32">
        <v>90</v>
      </c>
      <c r="L95" s="32">
        <v>56</v>
      </c>
      <c r="M95" s="32">
        <v>27</v>
      </c>
      <c r="N95" s="32">
        <v>34</v>
      </c>
      <c r="O95" s="32">
        <v>547</v>
      </c>
      <c r="P95" s="32">
        <v>161</v>
      </c>
      <c r="Q95" s="32">
        <v>35</v>
      </c>
      <c r="R95" s="32">
        <v>174</v>
      </c>
      <c r="S95" s="32">
        <v>134</v>
      </c>
      <c r="T95" s="32">
        <v>211</v>
      </c>
      <c r="U95" s="33">
        <v>177</v>
      </c>
      <c r="V95" s="33">
        <v>75</v>
      </c>
      <c r="W95" s="33">
        <v>526</v>
      </c>
      <c r="X95" s="33">
        <v>396</v>
      </c>
      <c r="Y95" s="33">
        <v>483</v>
      </c>
      <c r="Z95" s="33">
        <v>252</v>
      </c>
      <c r="AA95" s="33">
        <v>10</v>
      </c>
      <c r="AB95" s="33"/>
      <c r="AC95" s="33"/>
      <c r="AD95" s="26">
        <f t="shared" si="4"/>
        <v>6297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730</v>
      </c>
      <c r="D98" s="27">
        <f t="shared" ref="D98:AC98" si="5">SUM(D71:D97)</f>
        <v>462</v>
      </c>
      <c r="E98" s="27">
        <f t="shared" si="5"/>
        <v>392</v>
      </c>
      <c r="F98" s="27">
        <f t="shared" si="5"/>
        <v>204</v>
      </c>
      <c r="G98" s="27">
        <f t="shared" si="5"/>
        <v>632</v>
      </c>
      <c r="H98" s="27">
        <f t="shared" si="5"/>
        <v>17303</v>
      </c>
      <c r="I98" s="27">
        <f t="shared" si="5"/>
        <v>486</v>
      </c>
      <c r="J98" s="27">
        <f t="shared" si="5"/>
        <v>410</v>
      </c>
      <c r="K98" s="27">
        <f t="shared" si="5"/>
        <v>822</v>
      </c>
      <c r="L98" s="27">
        <f t="shared" si="5"/>
        <v>793</v>
      </c>
      <c r="M98" s="27">
        <f t="shared" si="5"/>
        <v>478</v>
      </c>
      <c r="N98" s="27">
        <f t="shared" si="5"/>
        <v>809</v>
      </c>
      <c r="O98" s="27">
        <f t="shared" si="5"/>
        <v>3734</v>
      </c>
      <c r="P98" s="27">
        <f t="shared" si="5"/>
        <v>1984</v>
      </c>
      <c r="Q98" s="27">
        <f t="shared" si="5"/>
        <v>529</v>
      </c>
      <c r="R98" s="27">
        <f t="shared" si="5"/>
        <v>1872</v>
      </c>
      <c r="S98" s="27">
        <f t="shared" si="5"/>
        <v>990</v>
      </c>
      <c r="T98" s="27">
        <f t="shared" si="5"/>
        <v>3329</v>
      </c>
      <c r="U98" s="27">
        <f t="shared" si="5"/>
        <v>2391</v>
      </c>
      <c r="V98" s="27">
        <f t="shared" si="5"/>
        <v>1937</v>
      </c>
      <c r="W98" s="27">
        <f t="shared" si="5"/>
        <v>5588</v>
      </c>
      <c r="X98" s="27">
        <f t="shared" si="5"/>
        <v>3089</v>
      </c>
      <c r="Y98" s="27">
        <f t="shared" si="5"/>
        <v>4657</v>
      </c>
      <c r="Z98" s="27">
        <f t="shared" si="5"/>
        <v>4069</v>
      </c>
      <c r="AA98" s="27">
        <f t="shared" si="5"/>
        <v>5386</v>
      </c>
      <c r="AB98" s="27">
        <f t="shared" si="5"/>
        <v>0</v>
      </c>
      <c r="AC98" s="27">
        <f t="shared" si="5"/>
        <v>0</v>
      </c>
      <c r="AD98" s="27">
        <f>SUM(AD71:AD96)</f>
        <v>63076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septiembre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99</v>
      </c>
      <c r="D104" s="24">
        <f t="shared" ref="D104:AB114" si="6">+D7+D39+D71</f>
        <v>127</v>
      </c>
      <c r="E104" s="24">
        <f t="shared" si="6"/>
        <v>457</v>
      </c>
      <c r="F104" s="24">
        <f t="shared" si="6"/>
        <v>801</v>
      </c>
      <c r="G104" s="24">
        <f t="shared" si="6"/>
        <v>663</v>
      </c>
      <c r="H104" s="24">
        <f t="shared" si="6"/>
        <v>7374</v>
      </c>
      <c r="I104" s="24">
        <f t="shared" si="6"/>
        <v>592</v>
      </c>
      <c r="J104" s="24">
        <f t="shared" si="6"/>
        <v>899</v>
      </c>
      <c r="K104" s="24">
        <f t="shared" si="6"/>
        <v>696</v>
      </c>
      <c r="L104" s="24">
        <f t="shared" si="6"/>
        <v>763</v>
      </c>
      <c r="M104" s="24">
        <f t="shared" si="6"/>
        <v>559</v>
      </c>
      <c r="N104" s="24">
        <f t="shared" si="6"/>
        <v>681</v>
      </c>
      <c r="O104" s="24">
        <f t="shared" si="6"/>
        <v>614</v>
      </c>
      <c r="P104" s="24">
        <f t="shared" si="6"/>
        <v>293</v>
      </c>
      <c r="Q104" s="24">
        <f t="shared" si="6"/>
        <v>79</v>
      </c>
      <c r="R104" s="24">
        <f t="shared" si="6"/>
        <v>290</v>
      </c>
      <c r="S104" s="24">
        <f t="shared" si="6"/>
        <v>305</v>
      </c>
      <c r="T104" s="24">
        <f t="shared" si="6"/>
        <v>261</v>
      </c>
      <c r="U104" s="24">
        <f t="shared" si="6"/>
        <v>106</v>
      </c>
      <c r="V104" s="24">
        <f t="shared" si="6"/>
        <v>110</v>
      </c>
      <c r="W104" s="24">
        <f t="shared" si="6"/>
        <v>125</v>
      </c>
      <c r="X104" s="24">
        <f t="shared" si="6"/>
        <v>100</v>
      </c>
      <c r="Y104" s="24">
        <f t="shared" si="6"/>
        <v>60</v>
      </c>
      <c r="Z104" s="24">
        <f t="shared" si="6"/>
        <v>128</v>
      </c>
      <c r="AA104" s="24">
        <f t="shared" si="6"/>
        <v>218</v>
      </c>
      <c r="AB104" s="25">
        <f t="shared" si="6"/>
        <v>0</v>
      </c>
      <c r="AC104" s="25">
        <v>0</v>
      </c>
      <c r="AD104" s="26">
        <f>SUM(C104:AC104)</f>
        <v>16400</v>
      </c>
    </row>
    <row r="105" spans="2:59" x14ac:dyDescent="0.3">
      <c r="B105" s="21" t="s">
        <v>50</v>
      </c>
      <c r="C105" s="24">
        <f t="shared" ref="C105:C130" si="7">+C8+C40+C72</f>
        <v>370</v>
      </c>
      <c r="D105" s="24">
        <f t="shared" si="6"/>
        <v>98</v>
      </c>
      <c r="E105" s="24">
        <f t="shared" si="6"/>
        <v>170</v>
      </c>
      <c r="F105" s="24">
        <f t="shared" si="6"/>
        <v>140</v>
      </c>
      <c r="G105" s="24">
        <f t="shared" si="6"/>
        <v>231</v>
      </c>
      <c r="H105" s="24">
        <f t="shared" si="6"/>
        <v>4262</v>
      </c>
      <c r="I105" s="24">
        <f t="shared" si="6"/>
        <v>575</v>
      </c>
      <c r="J105" s="24">
        <f t="shared" si="6"/>
        <v>906</v>
      </c>
      <c r="K105" s="24">
        <f t="shared" si="6"/>
        <v>857</v>
      </c>
      <c r="L105" s="24">
        <f t="shared" si="6"/>
        <v>689</v>
      </c>
      <c r="M105" s="24">
        <f t="shared" si="6"/>
        <v>444</v>
      </c>
      <c r="N105" s="24">
        <f t="shared" si="6"/>
        <v>740</v>
      </c>
      <c r="O105" s="24">
        <f t="shared" si="6"/>
        <v>713</v>
      </c>
      <c r="P105" s="24">
        <f t="shared" si="6"/>
        <v>370</v>
      </c>
      <c r="Q105" s="24">
        <f t="shared" si="6"/>
        <v>185</v>
      </c>
      <c r="R105" s="24">
        <f t="shared" si="6"/>
        <v>430</v>
      </c>
      <c r="S105" s="24">
        <f t="shared" si="6"/>
        <v>358</v>
      </c>
      <c r="T105" s="24">
        <f t="shared" si="6"/>
        <v>298</v>
      </c>
      <c r="U105" s="24">
        <f t="shared" si="6"/>
        <v>228</v>
      </c>
      <c r="V105" s="24">
        <f t="shared" si="6"/>
        <v>258</v>
      </c>
      <c r="W105" s="24">
        <f t="shared" si="6"/>
        <v>236</v>
      </c>
      <c r="X105" s="24">
        <f t="shared" si="6"/>
        <v>97</v>
      </c>
      <c r="Y105" s="24">
        <f t="shared" si="6"/>
        <v>122</v>
      </c>
      <c r="Z105" s="24">
        <f t="shared" si="6"/>
        <v>72</v>
      </c>
      <c r="AA105" s="24">
        <f t="shared" si="6"/>
        <v>321</v>
      </c>
      <c r="AB105" s="25">
        <f t="shared" si="6"/>
        <v>0</v>
      </c>
      <c r="AC105" s="25">
        <v>0</v>
      </c>
      <c r="AD105" s="26">
        <f t="shared" ref="AD105:AD130" si="8">SUM(C105:AC105)</f>
        <v>13170</v>
      </c>
    </row>
    <row r="106" spans="2:59" x14ac:dyDescent="0.3">
      <c r="B106" s="21" t="s">
        <v>61</v>
      </c>
      <c r="C106" s="24">
        <f t="shared" si="7"/>
        <v>632</v>
      </c>
      <c r="D106" s="24">
        <f t="shared" si="6"/>
        <v>103</v>
      </c>
      <c r="E106" s="24">
        <f t="shared" si="6"/>
        <v>64</v>
      </c>
      <c r="F106" s="24">
        <f t="shared" si="6"/>
        <v>149</v>
      </c>
      <c r="G106" s="24">
        <f t="shared" si="6"/>
        <v>199</v>
      </c>
      <c r="H106" s="24">
        <f t="shared" si="6"/>
        <v>4072</v>
      </c>
      <c r="I106" s="24">
        <f t="shared" si="6"/>
        <v>582</v>
      </c>
      <c r="J106" s="24">
        <f t="shared" si="6"/>
        <v>667</v>
      </c>
      <c r="K106" s="24">
        <f t="shared" si="6"/>
        <v>455</v>
      </c>
      <c r="L106" s="24">
        <f t="shared" si="6"/>
        <v>654</v>
      </c>
      <c r="M106" s="24">
        <f t="shared" si="6"/>
        <v>302</v>
      </c>
      <c r="N106" s="24">
        <f t="shared" si="6"/>
        <v>627</v>
      </c>
      <c r="O106" s="24">
        <f t="shared" si="6"/>
        <v>502</v>
      </c>
      <c r="P106" s="24">
        <f t="shared" si="6"/>
        <v>184</v>
      </c>
      <c r="Q106" s="24">
        <f t="shared" si="6"/>
        <v>151</v>
      </c>
      <c r="R106" s="24">
        <f t="shared" si="6"/>
        <v>262</v>
      </c>
      <c r="S106" s="24">
        <f t="shared" si="6"/>
        <v>153</v>
      </c>
      <c r="T106" s="24">
        <f t="shared" si="6"/>
        <v>189</v>
      </c>
      <c r="U106" s="24">
        <f t="shared" si="6"/>
        <v>112</v>
      </c>
      <c r="V106" s="24">
        <f t="shared" si="6"/>
        <v>200</v>
      </c>
      <c r="W106" s="24">
        <f t="shared" si="6"/>
        <v>172</v>
      </c>
      <c r="X106" s="24">
        <f t="shared" si="6"/>
        <v>90</v>
      </c>
      <c r="Y106" s="24">
        <f t="shared" si="6"/>
        <v>65</v>
      </c>
      <c r="Z106" s="24">
        <f t="shared" si="6"/>
        <v>95</v>
      </c>
      <c r="AA106" s="24">
        <f t="shared" si="6"/>
        <v>316</v>
      </c>
      <c r="AB106" s="25">
        <f t="shared" si="6"/>
        <v>0</v>
      </c>
      <c r="AC106" s="25">
        <v>0</v>
      </c>
      <c r="AD106" s="26">
        <f t="shared" si="8"/>
        <v>10997</v>
      </c>
    </row>
    <row r="107" spans="2:59" x14ac:dyDescent="0.3">
      <c r="B107" s="21" t="s">
        <v>7</v>
      </c>
      <c r="C107" s="24">
        <f t="shared" si="7"/>
        <v>969</v>
      </c>
      <c r="D107" s="24">
        <f t="shared" si="6"/>
        <v>73</v>
      </c>
      <c r="E107" s="24">
        <f t="shared" si="6"/>
        <v>137</v>
      </c>
      <c r="F107" s="24">
        <f t="shared" si="6"/>
        <v>54</v>
      </c>
      <c r="G107" s="24">
        <f t="shared" si="6"/>
        <v>24</v>
      </c>
      <c r="H107" s="24">
        <f t="shared" si="6"/>
        <v>2137</v>
      </c>
      <c r="I107" s="24">
        <f t="shared" si="6"/>
        <v>293</v>
      </c>
      <c r="J107" s="24">
        <f t="shared" si="6"/>
        <v>477</v>
      </c>
      <c r="K107" s="24">
        <f t="shared" si="6"/>
        <v>417</v>
      </c>
      <c r="L107" s="24">
        <f t="shared" si="6"/>
        <v>519</v>
      </c>
      <c r="M107" s="24">
        <f t="shared" si="6"/>
        <v>206</v>
      </c>
      <c r="N107" s="24">
        <f t="shared" si="6"/>
        <v>339</v>
      </c>
      <c r="O107" s="24">
        <f t="shared" si="6"/>
        <v>442</v>
      </c>
      <c r="P107" s="24">
        <f t="shared" si="6"/>
        <v>98</v>
      </c>
      <c r="Q107" s="24">
        <f t="shared" si="6"/>
        <v>111</v>
      </c>
      <c r="R107" s="24">
        <f t="shared" si="6"/>
        <v>294</v>
      </c>
      <c r="S107" s="24">
        <f t="shared" si="6"/>
        <v>283</v>
      </c>
      <c r="T107" s="24">
        <f t="shared" si="6"/>
        <v>236</v>
      </c>
      <c r="U107" s="24">
        <f t="shared" si="6"/>
        <v>178</v>
      </c>
      <c r="V107" s="24">
        <f t="shared" si="6"/>
        <v>200</v>
      </c>
      <c r="W107" s="24">
        <f t="shared" si="6"/>
        <v>244</v>
      </c>
      <c r="X107" s="24">
        <f t="shared" si="6"/>
        <v>66</v>
      </c>
      <c r="Y107" s="24">
        <f t="shared" si="6"/>
        <v>49</v>
      </c>
      <c r="Z107" s="24">
        <f t="shared" si="6"/>
        <v>64</v>
      </c>
      <c r="AA107" s="24">
        <f t="shared" si="6"/>
        <v>262</v>
      </c>
      <c r="AB107" s="25">
        <f t="shared" si="6"/>
        <v>0</v>
      </c>
      <c r="AC107" s="25">
        <v>0</v>
      </c>
      <c r="AD107" s="26">
        <f t="shared" si="8"/>
        <v>8172</v>
      </c>
    </row>
    <row r="108" spans="2:59" x14ac:dyDescent="0.3">
      <c r="B108" s="21" t="s">
        <v>8</v>
      </c>
      <c r="C108" s="24">
        <f t="shared" si="7"/>
        <v>1185</v>
      </c>
      <c r="D108" s="24">
        <f t="shared" si="6"/>
        <v>249</v>
      </c>
      <c r="E108" s="24">
        <f t="shared" si="6"/>
        <v>281</v>
      </c>
      <c r="F108" s="24">
        <f t="shared" si="6"/>
        <v>50</v>
      </c>
      <c r="G108" s="24">
        <f t="shared" si="6"/>
        <v>154</v>
      </c>
      <c r="H108" s="24">
        <f t="shared" si="6"/>
        <v>3705</v>
      </c>
      <c r="I108" s="24">
        <f t="shared" si="6"/>
        <v>602</v>
      </c>
      <c r="J108" s="24">
        <f t="shared" si="6"/>
        <v>1050</v>
      </c>
      <c r="K108" s="24">
        <f t="shared" si="6"/>
        <v>826</v>
      </c>
      <c r="L108" s="24">
        <f t="shared" si="6"/>
        <v>826</v>
      </c>
      <c r="M108" s="24">
        <f t="shared" si="6"/>
        <v>458</v>
      </c>
      <c r="N108" s="24">
        <f t="shared" si="6"/>
        <v>900</v>
      </c>
      <c r="O108" s="24">
        <f t="shared" si="6"/>
        <v>432</v>
      </c>
      <c r="P108" s="24">
        <f t="shared" si="6"/>
        <v>334</v>
      </c>
      <c r="Q108" s="24">
        <f t="shared" si="6"/>
        <v>124</v>
      </c>
      <c r="R108" s="24">
        <f t="shared" si="6"/>
        <v>455</v>
      </c>
      <c r="S108" s="24">
        <f t="shared" si="6"/>
        <v>299</v>
      </c>
      <c r="T108" s="24">
        <f t="shared" si="6"/>
        <v>401</v>
      </c>
      <c r="U108" s="24">
        <f t="shared" si="6"/>
        <v>266</v>
      </c>
      <c r="V108" s="24">
        <f t="shared" si="6"/>
        <v>161</v>
      </c>
      <c r="W108" s="24">
        <f t="shared" si="6"/>
        <v>193</v>
      </c>
      <c r="X108" s="24">
        <f t="shared" si="6"/>
        <v>132</v>
      </c>
      <c r="Y108" s="24">
        <f t="shared" si="6"/>
        <v>200</v>
      </c>
      <c r="Z108" s="24">
        <f t="shared" si="6"/>
        <v>208</v>
      </c>
      <c r="AA108" s="24">
        <f t="shared" si="6"/>
        <v>446</v>
      </c>
      <c r="AB108" s="25">
        <f t="shared" si="6"/>
        <v>0</v>
      </c>
      <c r="AC108" s="25">
        <v>0</v>
      </c>
      <c r="AD108" s="26">
        <f t="shared" si="8"/>
        <v>13937</v>
      </c>
    </row>
    <row r="109" spans="2:59" x14ac:dyDescent="0.3">
      <c r="B109" s="21" t="s">
        <v>62</v>
      </c>
      <c r="C109" s="24">
        <f t="shared" si="7"/>
        <v>9650</v>
      </c>
      <c r="D109" s="24">
        <f t="shared" si="6"/>
        <v>3722</v>
      </c>
      <c r="E109" s="24">
        <f t="shared" si="6"/>
        <v>4014</v>
      </c>
      <c r="F109" s="24">
        <f t="shared" si="6"/>
        <v>2075</v>
      </c>
      <c r="G109" s="24">
        <f t="shared" si="6"/>
        <v>3163</v>
      </c>
      <c r="H109" s="24">
        <f t="shared" si="6"/>
        <v>13983</v>
      </c>
      <c r="I109" s="24">
        <f t="shared" si="6"/>
        <v>749</v>
      </c>
      <c r="J109" s="24">
        <f t="shared" si="6"/>
        <v>1799</v>
      </c>
      <c r="K109" s="24">
        <f t="shared" si="6"/>
        <v>3213</v>
      </c>
      <c r="L109" s="24">
        <f t="shared" si="6"/>
        <v>2761</v>
      </c>
      <c r="M109" s="24">
        <f t="shared" si="6"/>
        <v>2440</v>
      </c>
      <c r="N109" s="24">
        <f t="shared" si="6"/>
        <v>2194</v>
      </c>
      <c r="O109" s="24">
        <f t="shared" si="6"/>
        <v>2567</v>
      </c>
      <c r="P109" s="24">
        <f t="shared" si="6"/>
        <v>4433</v>
      </c>
      <c r="Q109" s="24">
        <f t="shared" si="6"/>
        <v>4373</v>
      </c>
      <c r="R109" s="24">
        <f t="shared" si="6"/>
        <v>21182</v>
      </c>
      <c r="S109" s="24">
        <f t="shared" si="6"/>
        <v>7979</v>
      </c>
      <c r="T109" s="24">
        <f t="shared" si="6"/>
        <v>34052</v>
      </c>
      <c r="U109" s="24">
        <f t="shared" si="6"/>
        <v>24506</v>
      </c>
      <c r="V109" s="24">
        <f t="shared" si="6"/>
        <v>14197</v>
      </c>
      <c r="W109" s="24">
        <f t="shared" si="6"/>
        <v>36911</v>
      </c>
      <c r="X109" s="24">
        <f t="shared" si="6"/>
        <v>21317</v>
      </c>
      <c r="Y109" s="24">
        <f t="shared" si="6"/>
        <v>32768</v>
      </c>
      <c r="Z109" s="24">
        <f t="shared" si="6"/>
        <v>28308</v>
      </c>
      <c r="AA109" s="24">
        <f t="shared" si="6"/>
        <v>34919</v>
      </c>
      <c r="AB109" s="25">
        <f t="shared" si="6"/>
        <v>0</v>
      </c>
      <c r="AC109" s="25">
        <v>0</v>
      </c>
      <c r="AD109" s="26">
        <f t="shared" si="8"/>
        <v>317275</v>
      </c>
    </row>
    <row r="110" spans="2:59" x14ac:dyDescent="0.3">
      <c r="B110" s="21" t="s">
        <v>10</v>
      </c>
      <c r="C110" s="24">
        <f t="shared" si="7"/>
        <v>716</v>
      </c>
      <c r="D110" s="24">
        <f t="shared" si="6"/>
        <v>583</v>
      </c>
      <c r="E110" s="24">
        <f t="shared" si="6"/>
        <v>443</v>
      </c>
      <c r="F110" s="24">
        <f t="shared" si="6"/>
        <v>383</v>
      </c>
      <c r="G110" s="24">
        <f t="shared" si="6"/>
        <v>547</v>
      </c>
      <c r="H110" s="24">
        <f t="shared" si="6"/>
        <v>889</v>
      </c>
      <c r="I110" s="24">
        <f t="shared" si="6"/>
        <v>48</v>
      </c>
      <c r="J110" s="24">
        <f t="shared" si="6"/>
        <v>254</v>
      </c>
      <c r="K110" s="24">
        <f t="shared" si="6"/>
        <v>403</v>
      </c>
      <c r="L110" s="24">
        <f t="shared" si="6"/>
        <v>642</v>
      </c>
      <c r="M110" s="24">
        <f t="shared" si="6"/>
        <v>384</v>
      </c>
      <c r="N110" s="24">
        <f t="shared" si="6"/>
        <v>417</v>
      </c>
      <c r="O110" s="24">
        <f t="shared" si="6"/>
        <v>101</v>
      </c>
      <c r="P110" s="24">
        <f t="shared" si="6"/>
        <v>104</v>
      </c>
      <c r="Q110" s="24">
        <f t="shared" si="6"/>
        <v>135</v>
      </c>
      <c r="R110" s="24">
        <f t="shared" si="6"/>
        <v>353</v>
      </c>
      <c r="S110" s="24">
        <f t="shared" si="6"/>
        <v>90</v>
      </c>
      <c r="T110" s="24">
        <f t="shared" si="6"/>
        <v>322</v>
      </c>
      <c r="U110" s="24">
        <f t="shared" si="6"/>
        <v>300</v>
      </c>
      <c r="V110" s="24">
        <f t="shared" si="6"/>
        <v>175</v>
      </c>
      <c r="W110" s="24">
        <f t="shared" si="6"/>
        <v>323</v>
      </c>
      <c r="X110" s="24">
        <f t="shared" si="6"/>
        <v>189</v>
      </c>
      <c r="Y110" s="24">
        <f t="shared" si="6"/>
        <v>372</v>
      </c>
      <c r="Z110" s="24">
        <f t="shared" si="6"/>
        <v>187</v>
      </c>
      <c r="AA110" s="24">
        <f t="shared" si="6"/>
        <v>311</v>
      </c>
      <c r="AB110" s="25">
        <f t="shared" si="6"/>
        <v>0</v>
      </c>
      <c r="AC110" s="25">
        <v>0</v>
      </c>
      <c r="AD110" s="26">
        <f t="shared" si="8"/>
        <v>8671</v>
      </c>
    </row>
    <row r="111" spans="2:59" x14ac:dyDescent="0.3">
      <c r="B111" s="21" t="s">
        <v>11</v>
      </c>
      <c r="C111" s="24">
        <f t="shared" si="7"/>
        <v>1004</v>
      </c>
      <c r="D111" s="24">
        <f t="shared" si="6"/>
        <v>775</v>
      </c>
      <c r="E111" s="24">
        <f t="shared" si="6"/>
        <v>624</v>
      </c>
      <c r="F111" s="24">
        <f t="shared" si="6"/>
        <v>531</v>
      </c>
      <c r="G111" s="24">
        <f t="shared" si="6"/>
        <v>972</v>
      </c>
      <c r="H111" s="24">
        <f t="shared" si="6"/>
        <v>2079</v>
      </c>
      <c r="I111" s="24">
        <f t="shared" si="6"/>
        <v>329</v>
      </c>
      <c r="J111" s="24">
        <f t="shared" si="6"/>
        <v>94</v>
      </c>
      <c r="K111" s="24">
        <f t="shared" si="6"/>
        <v>347</v>
      </c>
      <c r="L111" s="24">
        <f t="shared" si="6"/>
        <v>739</v>
      </c>
      <c r="M111" s="24">
        <f t="shared" si="6"/>
        <v>345</v>
      </c>
      <c r="N111" s="24">
        <f t="shared" si="6"/>
        <v>623</v>
      </c>
      <c r="O111" s="24">
        <f t="shared" si="6"/>
        <v>293</v>
      </c>
      <c r="P111" s="24">
        <f t="shared" si="6"/>
        <v>229</v>
      </c>
      <c r="Q111" s="24">
        <f t="shared" si="6"/>
        <v>217</v>
      </c>
      <c r="R111" s="24">
        <f t="shared" si="6"/>
        <v>690</v>
      </c>
      <c r="S111" s="24">
        <f t="shared" si="6"/>
        <v>309</v>
      </c>
      <c r="T111" s="24">
        <f t="shared" si="6"/>
        <v>559</v>
      </c>
      <c r="U111" s="24">
        <f t="shared" si="6"/>
        <v>419</v>
      </c>
      <c r="V111" s="24">
        <f t="shared" si="6"/>
        <v>295</v>
      </c>
      <c r="W111" s="24">
        <f t="shared" si="6"/>
        <v>461</v>
      </c>
      <c r="X111" s="24">
        <f t="shared" si="6"/>
        <v>395</v>
      </c>
      <c r="Y111" s="24">
        <f t="shared" si="6"/>
        <v>615</v>
      </c>
      <c r="Z111" s="24">
        <f t="shared" si="6"/>
        <v>613</v>
      </c>
      <c r="AA111" s="24">
        <f t="shared" si="6"/>
        <v>803</v>
      </c>
      <c r="AB111" s="25">
        <f t="shared" si="6"/>
        <v>0</v>
      </c>
      <c r="AC111" s="25">
        <v>0</v>
      </c>
      <c r="AD111" s="26">
        <f t="shared" si="8"/>
        <v>14360</v>
      </c>
    </row>
    <row r="112" spans="2:59" x14ac:dyDescent="0.3">
      <c r="B112" s="21" t="s">
        <v>63</v>
      </c>
      <c r="C112" s="24">
        <f t="shared" si="7"/>
        <v>810</v>
      </c>
      <c r="D112" s="24">
        <f t="shared" si="6"/>
        <v>872</v>
      </c>
      <c r="E112" s="24">
        <f t="shared" si="6"/>
        <v>527</v>
      </c>
      <c r="F112" s="24">
        <f t="shared" si="6"/>
        <v>489</v>
      </c>
      <c r="G112" s="24">
        <f t="shared" si="6"/>
        <v>873</v>
      </c>
      <c r="H112" s="24">
        <f t="shared" si="6"/>
        <v>4440</v>
      </c>
      <c r="I112" s="24">
        <f t="shared" si="6"/>
        <v>499</v>
      </c>
      <c r="J112" s="24">
        <f t="shared" si="6"/>
        <v>384</v>
      </c>
      <c r="K112" s="24">
        <f t="shared" si="6"/>
        <v>162</v>
      </c>
      <c r="L112" s="24">
        <f t="shared" si="6"/>
        <v>186</v>
      </c>
      <c r="M112" s="24">
        <f t="shared" si="6"/>
        <v>330</v>
      </c>
      <c r="N112" s="24">
        <f t="shared" si="6"/>
        <v>301</v>
      </c>
      <c r="O112" s="24">
        <f t="shared" si="6"/>
        <v>479</v>
      </c>
      <c r="P112" s="24">
        <f t="shared" si="6"/>
        <v>447</v>
      </c>
      <c r="Q112" s="24">
        <f t="shared" si="6"/>
        <v>158</v>
      </c>
      <c r="R112" s="24">
        <f t="shared" si="6"/>
        <v>472</v>
      </c>
      <c r="S112" s="24">
        <f t="shared" si="6"/>
        <v>323</v>
      </c>
      <c r="T112" s="24">
        <f t="shared" si="6"/>
        <v>703</v>
      </c>
      <c r="U112" s="24">
        <f t="shared" si="6"/>
        <v>404</v>
      </c>
      <c r="V112" s="24">
        <f t="shared" si="6"/>
        <v>340</v>
      </c>
      <c r="W112" s="24">
        <f t="shared" si="6"/>
        <v>590</v>
      </c>
      <c r="X112" s="24">
        <f t="shared" si="6"/>
        <v>209</v>
      </c>
      <c r="Y112" s="24">
        <f t="shared" si="6"/>
        <v>356</v>
      </c>
      <c r="Z112" s="24">
        <f t="shared" si="6"/>
        <v>346</v>
      </c>
      <c r="AA112" s="24">
        <f t="shared" si="6"/>
        <v>878</v>
      </c>
      <c r="AB112" s="25">
        <f t="shared" si="6"/>
        <v>0</v>
      </c>
      <c r="AC112" s="25">
        <v>0</v>
      </c>
      <c r="AD112" s="26">
        <f t="shared" si="8"/>
        <v>15578</v>
      </c>
    </row>
    <row r="113" spans="2:32" x14ac:dyDescent="0.3">
      <c r="B113" s="21" t="s">
        <v>13</v>
      </c>
      <c r="C113" s="24">
        <f t="shared" si="7"/>
        <v>751</v>
      </c>
      <c r="D113" s="24">
        <f t="shared" si="6"/>
        <v>732</v>
      </c>
      <c r="E113" s="24">
        <f t="shared" si="6"/>
        <v>570</v>
      </c>
      <c r="F113" s="24">
        <f t="shared" si="6"/>
        <v>502</v>
      </c>
      <c r="G113" s="24">
        <f t="shared" si="6"/>
        <v>864</v>
      </c>
      <c r="H113" s="24">
        <f t="shared" si="6"/>
        <v>3625</v>
      </c>
      <c r="I113" s="24">
        <f t="shared" si="6"/>
        <v>663</v>
      </c>
      <c r="J113" s="24">
        <f t="shared" si="6"/>
        <v>501</v>
      </c>
      <c r="K113" s="24">
        <f t="shared" si="6"/>
        <v>170</v>
      </c>
      <c r="L113" s="24">
        <f t="shared" si="6"/>
        <v>78</v>
      </c>
      <c r="M113" s="24">
        <f t="shared" si="6"/>
        <v>125</v>
      </c>
      <c r="N113" s="24">
        <f t="shared" si="6"/>
        <v>500</v>
      </c>
      <c r="O113" s="24">
        <f t="shared" si="6"/>
        <v>378</v>
      </c>
      <c r="P113" s="24">
        <f t="shared" si="6"/>
        <v>383</v>
      </c>
      <c r="Q113" s="24">
        <f t="shared" si="6"/>
        <v>287</v>
      </c>
      <c r="R113" s="24">
        <f t="shared" si="6"/>
        <v>716</v>
      </c>
      <c r="S113" s="24">
        <f t="shared" si="6"/>
        <v>215</v>
      </c>
      <c r="T113" s="24">
        <f t="shared" si="6"/>
        <v>723</v>
      </c>
      <c r="U113" s="24">
        <f t="shared" si="6"/>
        <v>449</v>
      </c>
      <c r="V113" s="24">
        <f t="shared" si="6"/>
        <v>307</v>
      </c>
      <c r="W113" s="24">
        <f t="shared" si="6"/>
        <v>511</v>
      </c>
      <c r="X113" s="24">
        <f t="shared" si="6"/>
        <v>282</v>
      </c>
      <c r="Y113" s="24">
        <f t="shared" si="6"/>
        <v>618</v>
      </c>
      <c r="Z113" s="24">
        <f t="shared" si="6"/>
        <v>484</v>
      </c>
      <c r="AA113" s="24">
        <f t="shared" si="6"/>
        <v>648</v>
      </c>
      <c r="AB113" s="25">
        <f t="shared" si="6"/>
        <v>0</v>
      </c>
      <c r="AC113" s="25">
        <v>0</v>
      </c>
      <c r="AD113" s="26">
        <f t="shared" si="8"/>
        <v>15082</v>
      </c>
    </row>
    <row r="114" spans="2:32" x14ac:dyDescent="0.3">
      <c r="B114" s="21" t="s">
        <v>51</v>
      </c>
      <c r="C114" s="24">
        <f t="shared" si="7"/>
        <v>586</v>
      </c>
      <c r="D114" s="24">
        <f t="shared" si="6"/>
        <v>500</v>
      </c>
      <c r="E114" s="24">
        <f t="shared" si="6"/>
        <v>376</v>
      </c>
      <c r="F114" s="24">
        <f t="shared" si="6"/>
        <v>277</v>
      </c>
      <c r="G114" s="24">
        <f t="shared" si="6"/>
        <v>349</v>
      </c>
      <c r="H114" s="24">
        <f t="shared" si="6"/>
        <v>2787</v>
      </c>
      <c r="I114" s="24">
        <f t="shared" ref="D114:AB124" si="9">+I17+I49+I81</f>
        <v>394</v>
      </c>
      <c r="J114" s="24">
        <f t="shared" si="9"/>
        <v>326</v>
      </c>
      <c r="K114" s="24">
        <f t="shared" si="9"/>
        <v>304</v>
      </c>
      <c r="L114" s="24">
        <f t="shared" si="9"/>
        <v>130</v>
      </c>
      <c r="M114" s="24">
        <f t="shared" si="9"/>
        <v>65</v>
      </c>
      <c r="N114" s="24">
        <f t="shared" si="9"/>
        <v>45</v>
      </c>
      <c r="O114" s="24">
        <f t="shared" si="9"/>
        <v>347</v>
      </c>
      <c r="P114" s="24">
        <f t="shared" si="9"/>
        <v>323</v>
      </c>
      <c r="Q114" s="24">
        <f t="shared" si="9"/>
        <v>146</v>
      </c>
      <c r="R114" s="24">
        <f t="shared" si="9"/>
        <v>437</v>
      </c>
      <c r="S114" s="24">
        <f t="shared" si="9"/>
        <v>150</v>
      </c>
      <c r="T114" s="24">
        <f t="shared" si="9"/>
        <v>383</v>
      </c>
      <c r="U114" s="24">
        <f t="shared" si="9"/>
        <v>262</v>
      </c>
      <c r="V114" s="24">
        <f t="shared" si="9"/>
        <v>253</v>
      </c>
      <c r="W114" s="24">
        <f t="shared" si="9"/>
        <v>342</v>
      </c>
      <c r="X114" s="24">
        <f t="shared" si="9"/>
        <v>99</v>
      </c>
      <c r="Y114" s="24">
        <f t="shared" si="9"/>
        <v>232</v>
      </c>
      <c r="Z114" s="24">
        <f t="shared" si="9"/>
        <v>181</v>
      </c>
      <c r="AA114" s="24">
        <f t="shared" si="9"/>
        <v>374</v>
      </c>
      <c r="AB114" s="25">
        <f t="shared" si="9"/>
        <v>0</v>
      </c>
      <c r="AC114" s="25">
        <v>0</v>
      </c>
      <c r="AD114" s="26">
        <f t="shared" si="8"/>
        <v>9668</v>
      </c>
    </row>
    <row r="115" spans="2:32" x14ac:dyDescent="0.3">
      <c r="B115" s="21" t="s">
        <v>15</v>
      </c>
      <c r="C115" s="24">
        <f t="shared" si="7"/>
        <v>706</v>
      </c>
      <c r="D115" s="24">
        <f t="shared" si="9"/>
        <v>714</v>
      </c>
      <c r="E115" s="24">
        <f t="shared" si="9"/>
        <v>636</v>
      </c>
      <c r="F115" s="24">
        <f t="shared" si="9"/>
        <v>556</v>
      </c>
      <c r="G115" s="24">
        <f t="shared" si="9"/>
        <v>875</v>
      </c>
      <c r="H115" s="24">
        <f t="shared" si="9"/>
        <v>3042</v>
      </c>
      <c r="I115" s="24">
        <f t="shared" si="9"/>
        <v>512</v>
      </c>
      <c r="J115" s="24">
        <f t="shared" si="9"/>
        <v>679</v>
      </c>
      <c r="K115" s="24">
        <f t="shared" si="9"/>
        <v>364</v>
      </c>
      <c r="L115" s="24">
        <f t="shared" si="9"/>
        <v>521</v>
      </c>
      <c r="M115" s="24">
        <f t="shared" si="9"/>
        <v>64</v>
      </c>
      <c r="N115" s="24">
        <f t="shared" si="9"/>
        <v>64</v>
      </c>
      <c r="O115" s="24">
        <f t="shared" si="9"/>
        <v>320</v>
      </c>
      <c r="P115" s="24">
        <f t="shared" si="9"/>
        <v>260</v>
      </c>
      <c r="Q115" s="24">
        <f t="shared" si="9"/>
        <v>141</v>
      </c>
      <c r="R115" s="24">
        <f t="shared" si="9"/>
        <v>581</v>
      </c>
      <c r="S115" s="24">
        <f t="shared" si="9"/>
        <v>202</v>
      </c>
      <c r="T115" s="24">
        <f t="shared" si="9"/>
        <v>531</v>
      </c>
      <c r="U115" s="24">
        <f t="shared" si="9"/>
        <v>586</v>
      </c>
      <c r="V115" s="24">
        <f t="shared" si="9"/>
        <v>346</v>
      </c>
      <c r="W115" s="24">
        <f t="shared" si="9"/>
        <v>507</v>
      </c>
      <c r="X115" s="24">
        <f t="shared" si="9"/>
        <v>207</v>
      </c>
      <c r="Y115" s="24">
        <f t="shared" si="9"/>
        <v>371</v>
      </c>
      <c r="Z115" s="24">
        <f t="shared" si="9"/>
        <v>193</v>
      </c>
      <c r="AA115" s="24">
        <f t="shared" si="9"/>
        <v>720</v>
      </c>
      <c r="AB115" s="25">
        <f t="shared" si="9"/>
        <v>0</v>
      </c>
      <c r="AC115" s="25">
        <v>0</v>
      </c>
      <c r="AD115" s="26">
        <f t="shared" si="8"/>
        <v>13698</v>
      </c>
    </row>
    <row r="116" spans="2:32" x14ac:dyDescent="0.3">
      <c r="B116" s="21" t="s">
        <v>16</v>
      </c>
      <c r="C116" s="24">
        <f t="shared" si="7"/>
        <v>693</v>
      </c>
      <c r="D116" s="24">
        <f t="shared" si="9"/>
        <v>528</v>
      </c>
      <c r="E116" s="24">
        <f t="shared" si="9"/>
        <v>522</v>
      </c>
      <c r="F116" s="24">
        <f t="shared" si="9"/>
        <v>341</v>
      </c>
      <c r="G116" s="24">
        <f t="shared" si="9"/>
        <v>458</v>
      </c>
      <c r="H116" s="24">
        <f t="shared" si="9"/>
        <v>2297</v>
      </c>
      <c r="I116" s="24">
        <f t="shared" si="9"/>
        <v>81</v>
      </c>
      <c r="J116" s="24">
        <f t="shared" si="9"/>
        <v>258</v>
      </c>
      <c r="K116" s="24">
        <f t="shared" si="9"/>
        <v>303</v>
      </c>
      <c r="L116" s="24">
        <f t="shared" si="9"/>
        <v>359</v>
      </c>
      <c r="M116" s="24">
        <f t="shared" si="9"/>
        <v>162</v>
      </c>
      <c r="N116" s="24">
        <f t="shared" si="9"/>
        <v>222</v>
      </c>
      <c r="O116" s="24">
        <f t="shared" si="9"/>
        <v>232</v>
      </c>
      <c r="P116" s="24">
        <f t="shared" si="9"/>
        <v>522</v>
      </c>
      <c r="Q116" s="24">
        <f t="shared" si="9"/>
        <v>898</v>
      </c>
      <c r="R116" s="24">
        <f t="shared" si="9"/>
        <v>3572</v>
      </c>
      <c r="S116" s="24">
        <f t="shared" si="9"/>
        <v>1045</v>
      </c>
      <c r="T116" s="24">
        <f t="shared" si="9"/>
        <v>5258</v>
      </c>
      <c r="U116" s="24">
        <f t="shared" si="9"/>
        <v>3668</v>
      </c>
      <c r="V116" s="24">
        <f t="shared" si="9"/>
        <v>1569</v>
      </c>
      <c r="W116" s="24">
        <f t="shared" si="9"/>
        <v>3667</v>
      </c>
      <c r="X116" s="24">
        <f t="shared" si="9"/>
        <v>1969</v>
      </c>
      <c r="Y116" s="24">
        <f t="shared" si="9"/>
        <v>3235</v>
      </c>
      <c r="Z116" s="24">
        <f t="shared" si="9"/>
        <v>2624</v>
      </c>
      <c r="AA116" s="24">
        <f t="shared" si="9"/>
        <v>4115</v>
      </c>
      <c r="AB116" s="25">
        <f t="shared" si="9"/>
        <v>0</v>
      </c>
      <c r="AC116" s="25">
        <v>0</v>
      </c>
      <c r="AD116" s="26">
        <f t="shared" si="8"/>
        <v>38598</v>
      </c>
    </row>
    <row r="117" spans="2:32" x14ac:dyDescent="0.3">
      <c r="B117" s="21" t="s">
        <v>64</v>
      </c>
      <c r="C117" s="24">
        <f t="shared" si="7"/>
        <v>256</v>
      </c>
      <c r="D117" s="24">
        <f t="shared" si="9"/>
        <v>341</v>
      </c>
      <c r="E117" s="24">
        <f t="shared" si="9"/>
        <v>148</v>
      </c>
      <c r="F117" s="24">
        <f t="shared" si="9"/>
        <v>145</v>
      </c>
      <c r="G117" s="24">
        <f t="shared" si="9"/>
        <v>529</v>
      </c>
      <c r="H117" s="24">
        <f t="shared" si="9"/>
        <v>3401</v>
      </c>
      <c r="I117" s="24">
        <f t="shared" si="9"/>
        <v>88</v>
      </c>
      <c r="J117" s="24">
        <f t="shared" si="9"/>
        <v>369</v>
      </c>
      <c r="K117" s="24">
        <f t="shared" si="9"/>
        <v>293</v>
      </c>
      <c r="L117" s="24">
        <f t="shared" si="9"/>
        <v>384</v>
      </c>
      <c r="M117" s="24">
        <f t="shared" si="9"/>
        <v>222</v>
      </c>
      <c r="N117" s="24">
        <f t="shared" si="9"/>
        <v>226</v>
      </c>
      <c r="O117" s="24">
        <f t="shared" si="9"/>
        <v>527</v>
      </c>
      <c r="P117" s="24">
        <f t="shared" si="9"/>
        <v>372</v>
      </c>
      <c r="Q117" s="24">
        <f t="shared" si="9"/>
        <v>1200</v>
      </c>
      <c r="R117" s="24">
        <f t="shared" si="9"/>
        <v>3464</v>
      </c>
      <c r="S117" s="24">
        <f t="shared" si="9"/>
        <v>1311</v>
      </c>
      <c r="T117" s="24">
        <f t="shared" si="9"/>
        <v>4646</v>
      </c>
      <c r="U117" s="24">
        <f t="shared" si="9"/>
        <v>3026</v>
      </c>
      <c r="V117" s="24">
        <f t="shared" si="9"/>
        <v>1287</v>
      </c>
      <c r="W117" s="24">
        <f t="shared" si="9"/>
        <v>2366</v>
      </c>
      <c r="X117" s="24">
        <f t="shared" si="9"/>
        <v>1597</v>
      </c>
      <c r="Y117" s="24">
        <f t="shared" si="9"/>
        <v>1878</v>
      </c>
      <c r="Z117" s="24">
        <f t="shared" si="9"/>
        <v>1840</v>
      </c>
      <c r="AA117" s="24">
        <f t="shared" si="9"/>
        <v>2811</v>
      </c>
      <c r="AB117" s="25">
        <f t="shared" si="9"/>
        <v>0</v>
      </c>
      <c r="AC117" s="25">
        <v>0</v>
      </c>
      <c r="AD117" s="26">
        <f t="shared" si="8"/>
        <v>32727</v>
      </c>
    </row>
    <row r="118" spans="2:32" x14ac:dyDescent="0.3">
      <c r="B118" s="21" t="s">
        <v>18</v>
      </c>
      <c r="C118" s="24">
        <f t="shared" si="7"/>
        <v>116</v>
      </c>
      <c r="D118" s="24">
        <f t="shared" si="9"/>
        <v>122</v>
      </c>
      <c r="E118" s="24">
        <f t="shared" si="9"/>
        <v>107</v>
      </c>
      <c r="F118" s="24">
        <f t="shared" si="9"/>
        <v>113</v>
      </c>
      <c r="G118" s="24">
        <f t="shared" si="9"/>
        <v>110</v>
      </c>
      <c r="H118" s="24">
        <f t="shared" si="9"/>
        <v>3778</v>
      </c>
      <c r="I118" s="24">
        <f t="shared" si="9"/>
        <v>122</v>
      </c>
      <c r="J118" s="24">
        <f t="shared" si="9"/>
        <v>235</v>
      </c>
      <c r="K118" s="24">
        <f t="shared" si="9"/>
        <v>128</v>
      </c>
      <c r="L118" s="24">
        <f t="shared" si="9"/>
        <v>263</v>
      </c>
      <c r="M118" s="24">
        <f t="shared" si="9"/>
        <v>186</v>
      </c>
      <c r="N118" s="24">
        <f t="shared" si="9"/>
        <v>82</v>
      </c>
      <c r="O118" s="24">
        <f t="shared" si="9"/>
        <v>1111</v>
      </c>
      <c r="P118" s="24">
        <f t="shared" si="9"/>
        <v>1417</v>
      </c>
      <c r="Q118" s="24">
        <f t="shared" si="9"/>
        <v>186</v>
      </c>
      <c r="R118" s="24">
        <f t="shared" si="9"/>
        <v>167</v>
      </c>
      <c r="S118" s="24">
        <f t="shared" si="9"/>
        <v>302</v>
      </c>
      <c r="T118" s="24">
        <f t="shared" si="9"/>
        <v>1188</v>
      </c>
      <c r="U118" s="24">
        <f t="shared" si="9"/>
        <v>801</v>
      </c>
      <c r="V118" s="24">
        <f t="shared" si="9"/>
        <v>457</v>
      </c>
      <c r="W118" s="24">
        <f t="shared" si="9"/>
        <v>682</v>
      </c>
      <c r="X118" s="24">
        <f t="shared" si="9"/>
        <v>506</v>
      </c>
      <c r="Y118" s="24">
        <f t="shared" si="9"/>
        <v>670</v>
      </c>
      <c r="Z118" s="24">
        <f t="shared" si="9"/>
        <v>715</v>
      </c>
      <c r="AA118" s="24">
        <f t="shared" si="9"/>
        <v>706</v>
      </c>
      <c r="AB118" s="25">
        <f t="shared" si="9"/>
        <v>0</v>
      </c>
      <c r="AC118" s="25">
        <v>0</v>
      </c>
      <c r="AD118" s="26">
        <f t="shared" si="8"/>
        <v>14270</v>
      </c>
    </row>
    <row r="119" spans="2:32" x14ac:dyDescent="0.3">
      <c r="B119" s="21" t="s">
        <v>19</v>
      </c>
      <c r="C119" s="24">
        <f t="shared" si="7"/>
        <v>375</v>
      </c>
      <c r="D119" s="24">
        <f t="shared" si="9"/>
        <v>449</v>
      </c>
      <c r="E119" s="24">
        <f t="shared" si="9"/>
        <v>317</v>
      </c>
      <c r="F119" s="24">
        <f t="shared" si="9"/>
        <v>383</v>
      </c>
      <c r="G119" s="24">
        <f t="shared" si="9"/>
        <v>631</v>
      </c>
      <c r="H119" s="24">
        <f t="shared" si="9"/>
        <v>22326</v>
      </c>
      <c r="I119" s="24">
        <f t="shared" si="9"/>
        <v>589</v>
      </c>
      <c r="J119" s="24">
        <f t="shared" si="9"/>
        <v>962</v>
      </c>
      <c r="K119" s="24">
        <f t="shared" si="9"/>
        <v>707</v>
      </c>
      <c r="L119" s="24">
        <f t="shared" si="9"/>
        <v>768</v>
      </c>
      <c r="M119" s="24">
        <f t="shared" si="9"/>
        <v>668</v>
      </c>
      <c r="N119" s="24">
        <f t="shared" si="9"/>
        <v>515</v>
      </c>
      <c r="O119" s="24">
        <f t="shared" si="9"/>
        <v>5420</v>
      </c>
      <c r="P119" s="24">
        <f t="shared" si="9"/>
        <v>4809</v>
      </c>
      <c r="Q119" s="24">
        <f t="shared" si="9"/>
        <v>149</v>
      </c>
      <c r="R119" s="24">
        <f t="shared" si="9"/>
        <v>661</v>
      </c>
      <c r="S119" s="24">
        <f t="shared" si="9"/>
        <v>1050</v>
      </c>
      <c r="T119" s="24">
        <f t="shared" si="9"/>
        <v>5050</v>
      </c>
      <c r="U119" s="24">
        <f t="shared" si="9"/>
        <v>2352</v>
      </c>
      <c r="V119" s="24">
        <f t="shared" si="9"/>
        <v>2092</v>
      </c>
      <c r="W119" s="24">
        <f t="shared" si="9"/>
        <v>3908</v>
      </c>
      <c r="X119" s="24">
        <f t="shared" si="9"/>
        <v>1923</v>
      </c>
      <c r="Y119" s="24">
        <f t="shared" si="9"/>
        <v>3556</v>
      </c>
      <c r="Z119" s="24">
        <f t="shared" si="9"/>
        <v>3355</v>
      </c>
      <c r="AA119" s="24">
        <f t="shared" si="9"/>
        <v>4392</v>
      </c>
      <c r="AB119" s="25">
        <f t="shared" si="9"/>
        <v>0</v>
      </c>
      <c r="AC119" s="25">
        <v>0</v>
      </c>
      <c r="AD119" s="26">
        <f t="shared" si="8"/>
        <v>67407</v>
      </c>
    </row>
    <row r="120" spans="2:32" x14ac:dyDescent="0.3">
      <c r="B120" s="21" t="s">
        <v>65</v>
      </c>
      <c r="C120" s="24">
        <f t="shared" si="7"/>
        <v>306</v>
      </c>
      <c r="D120" s="24">
        <f t="shared" si="9"/>
        <v>289</v>
      </c>
      <c r="E120" s="24">
        <f t="shared" si="9"/>
        <v>227</v>
      </c>
      <c r="F120" s="24">
        <f t="shared" si="9"/>
        <v>306</v>
      </c>
      <c r="G120" s="24">
        <f t="shared" si="9"/>
        <v>300</v>
      </c>
      <c r="H120" s="24">
        <f t="shared" si="9"/>
        <v>9907</v>
      </c>
      <c r="I120" s="24">
        <f t="shared" si="9"/>
        <v>166</v>
      </c>
      <c r="J120" s="24">
        <f t="shared" si="9"/>
        <v>291</v>
      </c>
      <c r="K120" s="24">
        <f t="shared" si="9"/>
        <v>336</v>
      </c>
      <c r="L120" s="24">
        <f t="shared" si="9"/>
        <v>339</v>
      </c>
      <c r="M120" s="24">
        <f t="shared" si="9"/>
        <v>180</v>
      </c>
      <c r="N120" s="24">
        <f t="shared" si="9"/>
        <v>291</v>
      </c>
      <c r="O120" s="24">
        <f t="shared" si="9"/>
        <v>1524</v>
      </c>
      <c r="P120" s="24">
        <f t="shared" si="9"/>
        <v>1977</v>
      </c>
      <c r="Q120" s="24">
        <f t="shared" si="9"/>
        <v>215</v>
      </c>
      <c r="R120" s="24">
        <f t="shared" si="9"/>
        <v>742</v>
      </c>
      <c r="S120" s="24">
        <f t="shared" si="9"/>
        <v>238</v>
      </c>
      <c r="T120" s="24">
        <f t="shared" si="9"/>
        <v>1139</v>
      </c>
      <c r="U120" s="24">
        <f t="shared" si="9"/>
        <v>738</v>
      </c>
      <c r="V120" s="24">
        <f t="shared" si="9"/>
        <v>552</v>
      </c>
      <c r="W120" s="24">
        <f t="shared" si="9"/>
        <v>1638</v>
      </c>
      <c r="X120" s="24">
        <f t="shared" si="9"/>
        <v>904</v>
      </c>
      <c r="Y120" s="24">
        <f t="shared" si="9"/>
        <v>1536</v>
      </c>
      <c r="Z120" s="24">
        <f t="shared" si="9"/>
        <v>1571</v>
      </c>
      <c r="AA120" s="24">
        <f t="shared" si="9"/>
        <v>1736</v>
      </c>
      <c r="AB120" s="24">
        <f t="shared" si="9"/>
        <v>0</v>
      </c>
      <c r="AC120" s="25">
        <v>0</v>
      </c>
      <c r="AD120" s="26">
        <f t="shared" si="8"/>
        <v>27448</v>
      </c>
    </row>
    <row r="121" spans="2:32" ht="20.399999999999999" x14ac:dyDescent="0.3">
      <c r="B121" s="21" t="s">
        <v>21</v>
      </c>
      <c r="C121" s="24">
        <f t="shared" si="7"/>
        <v>335</v>
      </c>
      <c r="D121" s="24">
        <f t="shared" si="9"/>
        <v>350</v>
      </c>
      <c r="E121" s="24">
        <f t="shared" si="9"/>
        <v>238</v>
      </c>
      <c r="F121" s="24">
        <f t="shared" si="9"/>
        <v>296</v>
      </c>
      <c r="G121" s="24">
        <f t="shared" si="9"/>
        <v>494</v>
      </c>
      <c r="H121" s="24">
        <f t="shared" si="9"/>
        <v>34011</v>
      </c>
      <c r="I121" s="24">
        <f t="shared" si="9"/>
        <v>400</v>
      </c>
      <c r="J121" s="24">
        <f t="shared" si="9"/>
        <v>477</v>
      </c>
      <c r="K121" s="24">
        <f t="shared" si="9"/>
        <v>800</v>
      </c>
      <c r="L121" s="24">
        <f t="shared" si="9"/>
        <v>903</v>
      </c>
      <c r="M121" s="24">
        <f t="shared" si="9"/>
        <v>519</v>
      </c>
      <c r="N121" s="24">
        <f t="shared" si="9"/>
        <v>466</v>
      </c>
      <c r="O121" s="24">
        <f t="shared" si="9"/>
        <v>7080</v>
      </c>
      <c r="P121" s="24">
        <f t="shared" si="9"/>
        <v>5666</v>
      </c>
      <c r="Q121" s="24">
        <f t="shared" si="9"/>
        <v>1018</v>
      </c>
      <c r="R121" s="24">
        <f t="shared" si="9"/>
        <v>3875</v>
      </c>
      <c r="S121" s="24">
        <f t="shared" si="9"/>
        <v>977</v>
      </c>
      <c r="T121" s="24">
        <f t="shared" si="9"/>
        <v>590</v>
      </c>
      <c r="U121" s="24">
        <f t="shared" si="9"/>
        <v>2173</v>
      </c>
      <c r="V121" s="24">
        <f t="shared" si="9"/>
        <v>1272</v>
      </c>
      <c r="W121" s="24">
        <f t="shared" si="9"/>
        <v>3364</v>
      </c>
      <c r="X121" s="24">
        <f t="shared" si="9"/>
        <v>2127</v>
      </c>
      <c r="Y121" s="24">
        <f t="shared" si="9"/>
        <v>2724</v>
      </c>
      <c r="Z121" s="24">
        <f t="shared" si="9"/>
        <v>2589</v>
      </c>
      <c r="AA121" s="24">
        <f t="shared" si="9"/>
        <v>3878</v>
      </c>
      <c r="AB121" s="25">
        <f t="shared" si="9"/>
        <v>0</v>
      </c>
      <c r="AC121" s="25">
        <v>0</v>
      </c>
      <c r="AD121" s="26">
        <f t="shared" si="8"/>
        <v>76622</v>
      </c>
    </row>
    <row r="122" spans="2:32" x14ac:dyDescent="0.3">
      <c r="B122" s="21" t="s">
        <v>66</v>
      </c>
      <c r="C122" s="24">
        <f t="shared" si="7"/>
        <v>166</v>
      </c>
      <c r="D122" s="24">
        <f t="shared" si="9"/>
        <v>268</v>
      </c>
      <c r="E122" s="24">
        <f t="shared" si="9"/>
        <v>116</v>
      </c>
      <c r="F122" s="24">
        <f t="shared" si="9"/>
        <v>191</v>
      </c>
      <c r="G122" s="24">
        <f t="shared" si="9"/>
        <v>311</v>
      </c>
      <c r="H122" s="24">
        <f t="shared" si="9"/>
        <v>27079</v>
      </c>
      <c r="I122" s="24">
        <f t="shared" si="9"/>
        <v>539</v>
      </c>
      <c r="J122" s="24">
        <f t="shared" si="9"/>
        <v>626</v>
      </c>
      <c r="K122" s="24">
        <f t="shared" si="9"/>
        <v>466</v>
      </c>
      <c r="L122" s="24">
        <f t="shared" si="9"/>
        <v>610</v>
      </c>
      <c r="M122" s="24">
        <f t="shared" si="9"/>
        <v>494</v>
      </c>
      <c r="N122" s="24">
        <f t="shared" si="9"/>
        <v>734</v>
      </c>
      <c r="O122" s="24">
        <f t="shared" si="9"/>
        <v>6120</v>
      </c>
      <c r="P122" s="24">
        <f t="shared" si="9"/>
        <v>4568</v>
      </c>
      <c r="Q122" s="24">
        <f t="shared" si="9"/>
        <v>808</v>
      </c>
      <c r="R122" s="24">
        <f t="shared" si="9"/>
        <v>1843</v>
      </c>
      <c r="S122" s="24">
        <f t="shared" si="9"/>
        <v>744</v>
      </c>
      <c r="T122" s="24">
        <f t="shared" si="9"/>
        <v>1953</v>
      </c>
      <c r="U122" s="24">
        <f t="shared" si="9"/>
        <v>398</v>
      </c>
      <c r="V122" s="24">
        <f t="shared" si="9"/>
        <v>703</v>
      </c>
      <c r="W122" s="24">
        <f t="shared" si="9"/>
        <v>1749</v>
      </c>
      <c r="X122" s="24">
        <f t="shared" si="9"/>
        <v>1094</v>
      </c>
      <c r="Y122" s="24">
        <f t="shared" si="9"/>
        <v>1611</v>
      </c>
      <c r="Z122" s="24">
        <f t="shared" si="9"/>
        <v>1761</v>
      </c>
      <c r="AA122" s="24">
        <f t="shared" si="9"/>
        <v>2903</v>
      </c>
      <c r="AB122" s="25">
        <f t="shared" si="9"/>
        <v>0</v>
      </c>
      <c r="AC122" s="25">
        <v>0</v>
      </c>
      <c r="AD122" s="26">
        <f t="shared" si="8"/>
        <v>57855</v>
      </c>
    </row>
    <row r="123" spans="2:32" x14ac:dyDescent="0.3">
      <c r="B123" s="21" t="s">
        <v>22</v>
      </c>
      <c r="C123" s="24">
        <f t="shared" si="7"/>
        <v>124</v>
      </c>
      <c r="D123" s="24">
        <f t="shared" si="9"/>
        <v>216</v>
      </c>
      <c r="E123" s="24">
        <f t="shared" si="9"/>
        <v>179</v>
      </c>
      <c r="F123" s="24">
        <f t="shared" si="9"/>
        <v>229</v>
      </c>
      <c r="G123" s="24">
        <f t="shared" si="9"/>
        <v>118</v>
      </c>
      <c r="H123" s="24">
        <f t="shared" si="9"/>
        <v>15298</v>
      </c>
      <c r="I123" s="24">
        <f t="shared" si="9"/>
        <v>263</v>
      </c>
      <c r="J123" s="24">
        <f t="shared" si="9"/>
        <v>380</v>
      </c>
      <c r="K123" s="24">
        <f t="shared" si="9"/>
        <v>342</v>
      </c>
      <c r="L123" s="24">
        <f t="shared" si="9"/>
        <v>303</v>
      </c>
      <c r="M123" s="24">
        <f t="shared" si="9"/>
        <v>309</v>
      </c>
      <c r="N123" s="24">
        <f t="shared" si="9"/>
        <v>333</v>
      </c>
      <c r="O123" s="24">
        <f t="shared" si="9"/>
        <v>2393</v>
      </c>
      <c r="P123" s="24">
        <f t="shared" si="9"/>
        <v>1908</v>
      </c>
      <c r="Q123" s="24">
        <f t="shared" si="9"/>
        <v>461</v>
      </c>
      <c r="R123" s="24">
        <f t="shared" si="9"/>
        <v>1668</v>
      </c>
      <c r="S123" s="24">
        <f t="shared" si="9"/>
        <v>475</v>
      </c>
      <c r="T123" s="24">
        <f t="shared" si="9"/>
        <v>1021</v>
      </c>
      <c r="U123" s="24">
        <f t="shared" si="9"/>
        <v>541</v>
      </c>
      <c r="V123" s="24">
        <f t="shared" si="9"/>
        <v>304</v>
      </c>
      <c r="W123" s="24">
        <f t="shared" si="9"/>
        <v>1421</v>
      </c>
      <c r="X123" s="24">
        <f t="shared" si="9"/>
        <v>777</v>
      </c>
      <c r="Y123" s="24">
        <f t="shared" si="9"/>
        <v>1797</v>
      </c>
      <c r="Z123" s="24">
        <f t="shared" si="9"/>
        <v>1745</v>
      </c>
      <c r="AA123" s="24">
        <f t="shared" si="9"/>
        <v>1177</v>
      </c>
      <c r="AB123" s="25">
        <f t="shared" si="9"/>
        <v>0</v>
      </c>
      <c r="AC123" s="25">
        <v>0</v>
      </c>
      <c r="AD123" s="26">
        <f t="shared" si="8"/>
        <v>33782</v>
      </c>
    </row>
    <row r="124" spans="2:32" x14ac:dyDescent="0.3">
      <c r="B124" s="21" t="s">
        <v>23</v>
      </c>
      <c r="C124" s="24">
        <f t="shared" si="7"/>
        <v>133</v>
      </c>
      <c r="D124" s="24">
        <f t="shared" si="9"/>
        <v>238</v>
      </c>
      <c r="E124" s="24">
        <f t="shared" si="9"/>
        <v>169</v>
      </c>
      <c r="F124" s="24">
        <f t="shared" si="9"/>
        <v>226</v>
      </c>
      <c r="G124" s="24">
        <f t="shared" si="9"/>
        <v>321</v>
      </c>
      <c r="H124" s="24">
        <f t="shared" si="9"/>
        <v>36117</v>
      </c>
      <c r="I124" s="24">
        <f t="shared" si="9"/>
        <v>376</v>
      </c>
      <c r="J124" s="24">
        <f t="shared" si="9"/>
        <v>672</v>
      </c>
      <c r="K124" s="24">
        <f t="shared" si="9"/>
        <v>656</v>
      </c>
      <c r="L124" s="24">
        <f t="shared" si="9"/>
        <v>583</v>
      </c>
      <c r="M124" s="24">
        <f t="shared" si="9"/>
        <v>444</v>
      </c>
      <c r="N124" s="24">
        <f t="shared" ref="D124:AB130" si="10">+N27+N59+N91</f>
        <v>528</v>
      </c>
      <c r="O124" s="24">
        <f t="shared" si="10"/>
        <v>6021</v>
      </c>
      <c r="P124" s="24">
        <f t="shared" si="10"/>
        <v>3283</v>
      </c>
      <c r="Q124" s="24">
        <f t="shared" si="10"/>
        <v>658</v>
      </c>
      <c r="R124" s="24">
        <f t="shared" si="10"/>
        <v>3789</v>
      </c>
      <c r="S124" s="24">
        <f t="shared" si="10"/>
        <v>1509</v>
      </c>
      <c r="T124" s="24">
        <f t="shared" si="10"/>
        <v>3201</v>
      </c>
      <c r="U124" s="24">
        <f t="shared" si="10"/>
        <v>1826</v>
      </c>
      <c r="V124" s="24">
        <f t="shared" si="10"/>
        <v>1958</v>
      </c>
      <c r="W124" s="24">
        <f t="shared" si="10"/>
        <v>1096</v>
      </c>
      <c r="X124" s="24">
        <f t="shared" si="10"/>
        <v>492</v>
      </c>
      <c r="Y124" s="24">
        <f t="shared" si="10"/>
        <v>2282</v>
      </c>
      <c r="Z124" s="24">
        <f t="shared" si="10"/>
        <v>3311</v>
      </c>
      <c r="AA124" s="24">
        <f t="shared" si="10"/>
        <v>3821</v>
      </c>
      <c r="AB124" s="25">
        <f t="shared" si="10"/>
        <v>0</v>
      </c>
      <c r="AC124" s="25">
        <v>0</v>
      </c>
      <c r="AD124" s="26">
        <f t="shared" si="8"/>
        <v>73710</v>
      </c>
    </row>
    <row r="125" spans="2:32" x14ac:dyDescent="0.3">
      <c r="B125" s="21" t="s">
        <v>24</v>
      </c>
      <c r="C125" s="24">
        <f t="shared" si="7"/>
        <v>111</v>
      </c>
      <c r="D125" s="24">
        <f t="shared" si="10"/>
        <v>102</v>
      </c>
      <c r="E125" s="24">
        <f t="shared" si="10"/>
        <v>56</v>
      </c>
      <c r="F125" s="24">
        <f t="shared" si="10"/>
        <v>48</v>
      </c>
      <c r="G125" s="24">
        <f t="shared" si="10"/>
        <v>156</v>
      </c>
      <c r="H125" s="24">
        <f t="shared" si="10"/>
        <v>20565</v>
      </c>
      <c r="I125" s="24">
        <f t="shared" si="10"/>
        <v>308</v>
      </c>
      <c r="J125" s="24">
        <f t="shared" si="10"/>
        <v>472</v>
      </c>
      <c r="K125" s="24">
        <f t="shared" si="10"/>
        <v>184</v>
      </c>
      <c r="L125" s="24">
        <f t="shared" si="10"/>
        <v>275</v>
      </c>
      <c r="M125" s="24">
        <f t="shared" si="10"/>
        <v>187</v>
      </c>
      <c r="N125" s="24">
        <f t="shared" si="10"/>
        <v>180</v>
      </c>
      <c r="O125" s="24">
        <f t="shared" si="10"/>
        <v>3633</v>
      </c>
      <c r="P125" s="24">
        <f t="shared" si="10"/>
        <v>2121</v>
      </c>
      <c r="Q125" s="24">
        <f t="shared" si="10"/>
        <v>421</v>
      </c>
      <c r="R125" s="24">
        <f t="shared" si="10"/>
        <v>1635</v>
      </c>
      <c r="S125" s="24">
        <f t="shared" si="10"/>
        <v>802</v>
      </c>
      <c r="T125" s="24">
        <f t="shared" si="10"/>
        <v>2019</v>
      </c>
      <c r="U125" s="24">
        <f t="shared" si="10"/>
        <v>1014</v>
      </c>
      <c r="V125" s="24">
        <f t="shared" si="10"/>
        <v>991</v>
      </c>
      <c r="W125" s="24">
        <f t="shared" si="10"/>
        <v>432</v>
      </c>
      <c r="X125" s="24">
        <f t="shared" si="10"/>
        <v>481</v>
      </c>
      <c r="Y125" s="24">
        <f t="shared" si="10"/>
        <v>762</v>
      </c>
      <c r="Z125" s="24">
        <f t="shared" si="10"/>
        <v>2012</v>
      </c>
      <c r="AA125" s="24">
        <f t="shared" si="10"/>
        <v>2550</v>
      </c>
      <c r="AB125" s="25">
        <f t="shared" si="10"/>
        <v>0</v>
      </c>
      <c r="AC125" s="25">
        <v>0</v>
      </c>
      <c r="AD125" s="26">
        <f t="shared" si="8"/>
        <v>41517</v>
      </c>
    </row>
    <row r="126" spans="2:32" x14ac:dyDescent="0.3">
      <c r="B126" s="21" t="s">
        <v>25</v>
      </c>
      <c r="C126" s="24">
        <f t="shared" si="7"/>
        <v>118</v>
      </c>
      <c r="D126" s="24">
        <f t="shared" si="10"/>
        <v>120</v>
      </c>
      <c r="E126" s="24">
        <f t="shared" si="10"/>
        <v>53</v>
      </c>
      <c r="F126" s="24">
        <f t="shared" si="10"/>
        <v>51</v>
      </c>
      <c r="G126" s="24">
        <f t="shared" si="10"/>
        <v>267</v>
      </c>
      <c r="H126" s="24">
        <f t="shared" si="10"/>
        <v>34614</v>
      </c>
      <c r="I126" s="24">
        <f t="shared" si="10"/>
        <v>448</v>
      </c>
      <c r="J126" s="24">
        <f t="shared" si="10"/>
        <v>829</v>
      </c>
      <c r="K126" s="24">
        <f t="shared" si="10"/>
        <v>353</v>
      </c>
      <c r="L126" s="24">
        <f t="shared" si="10"/>
        <v>606</v>
      </c>
      <c r="M126" s="24">
        <f t="shared" si="10"/>
        <v>349</v>
      </c>
      <c r="N126" s="24">
        <f t="shared" si="10"/>
        <v>408</v>
      </c>
      <c r="O126" s="24">
        <f t="shared" si="10"/>
        <v>5501</v>
      </c>
      <c r="P126" s="24">
        <f t="shared" si="10"/>
        <v>2888</v>
      </c>
      <c r="Q126" s="24">
        <f t="shared" si="10"/>
        <v>784</v>
      </c>
      <c r="R126" s="24">
        <f t="shared" si="10"/>
        <v>3445</v>
      </c>
      <c r="S126" s="24">
        <f t="shared" si="10"/>
        <v>1433</v>
      </c>
      <c r="T126" s="24">
        <f t="shared" si="10"/>
        <v>2657</v>
      </c>
      <c r="U126" s="24">
        <f t="shared" si="10"/>
        <v>1556</v>
      </c>
      <c r="V126" s="24">
        <f t="shared" si="10"/>
        <v>2109</v>
      </c>
      <c r="W126" s="24">
        <f t="shared" si="10"/>
        <v>2613</v>
      </c>
      <c r="X126" s="24">
        <f t="shared" si="10"/>
        <v>762</v>
      </c>
      <c r="Y126" s="24">
        <f t="shared" si="10"/>
        <v>910</v>
      </c>
      <c r="Z126" s="24">
        <f t="shared" si="10"/>
        <v>2440</v>
      </c>
      <c r="AA126" s="24">
        <f t="shared" si="10"/>
        <v>3269</v>
      </c>
      <c r="AB126" s="25">
        <f t="shared" si="10"/>
        <v>0</v>
      </c>
      <c r="AC126" s="25">
        <v>0</v>
      </c>
      <c r="AD126" s="26">
        <f t="shared" si="8"/>
        <v>68583</v>
      </c>
      <c r="AF126" s="9"/>
    </row>
    <row r="127" spans="2:32" ht="20.399999999999999" x14ac:dyDescent="0.3">
      <c r="B127" s="21" t="s">
        <v>67</v>
      </c>
      <c r="C127" s="24">
        <f t="shared" si="7"/>
        <v>121</v>
      </c>
      <c r="D127" s="24">
        <f t="shared" si="10"/>
        <v>94</v>
      </c>
      <c r="E127" s="24">
        <f t="shared" si="10"/>
        <v>86</v>
      </c>
      <c r="F127" s="24">
        <f t="shared" si="10"/>
        <v>72</v>
      </c>
      <c r="G127" s="24">
        <f t="shared" si="10"/>
        <v>198</v>
      </c>
      <c r="H127" s="24">
        <f t="shared" si="10"/>
        <v>28697</v>
      </c>
      <c r="I127" s="24">
        <f t="shared" si="10"/>
        <v>452</v>
      </c>
      <c r="J127" s="24">
        <f t="shared" si="10"/>
        <v>688</v>
      </c>
      <c r="K127" s="24">
        <f t="shared" si="10"/>
        <v>420</v>
      </c>
      <c r="L127" s="24">
        <f t="shared" si="10"/>
        <v>517</v>
      </c>
      <c r="M127" s="24">
        <f t="shared" si="10"/>
        <v>313</v>
      </c>
      <c r="N127" s="24">
        <f t="shared" si="10"/>
        <v>211</v>
      </c>
      <c r="O127" s="24">
        <f t="shared" si="10"/>
        <v>3666</v>
      </c>
      <c r="P127" s="24">
        <f t="shared" si="10"/>
        <v>2253</v>
      </c>
      <c r="Q127" s="24">
        <f t="shared" si="10"/>
        <v>735</v>
      </c>
      <c r="R127" s="24">
        <f t="shared" si="10"/>
        <v>2918</v>
      </c>
      <c r="S127" s="24">
        <f t="shared" si="10"/>
        <v>1434</v>
      </c>
      <c r="T127" s="24">
        <f t="shared" si="10"/>
        <v>2490</v>
      </c>
      <c r="U127" s="24">
        <f t="shared" si="10"/>
        <v>1527</v>
      </c>
      <c r="V127" s="24">
        <f t="shared" si="10"/>
        <v>2191</v>
      </c>
      <c r="W127" s="24">
        <f t="shared" si="10"/>
        <v>4062</v>
      </c>
      <c r="X127" s="24">
        <f t="shared" si="10"/>
        <v>2174</v>
      </c>
      <c r="Y127" s="24">
        <f t="shared" si="10"/>
        <v>3058</v>
      </c>
      <c r="Z127" s="24">
        <f t="shared" si="10"/>
        <v>843</v>
      </c>
      <c r="AA127" s="24">
        <f t="shared" si="10"/>
        <v>1452</v>
      </c>
      <c r="AB127" s="25">
        <f t="shared" si="10"/>
        <v>0</v>
      </c>
      <c r="AC127" s="25">
        <v>0</v>
      </c>
      <c r="AD127" s="26">
        <f t="shared" si="8"/>
        <v>60672</v>
      </c>
    </row>
    <row r="128" spans="2:32" ht="20.399999999999999" x14ac:dyDescent="0.3">
      <c r="B128" s="21" t="s">
        <v>57</v>
      </c>
      <c r="C128" s="24">
        <f t="shared" si="7"/>
        <v>307</v>
      </c>
      <c r="D128" s="24">
        <f t="shared" si="10"/>
        <v>351</v>
      </c>
      <c r="E128" s="24">
        <f t="shared" si="10"/>
        <v>309</v>
      </c>
      <c r="F128" s="24">
        <f t="shared" si="10"/>
        <v>270</v>
      </c>
      <c r="G128" s="24">
        <f t="shared" si="10"/>
        <v>497</v>
      </c>
      <c r="H128" s="24">
        <f t="shared" si="10"/>
        <v>47064</v>
      </c>
      <c r="I128" s="24">
        <f t="shared" si="10"/>
        <v>403</v>
      </c>
      <c r="J128" s="24">
        <f t="shared" si="10"/>
        <v>963</v>
      </c>
      <c r="K128" s="24">
        <f t="shared" si="10"/>
        <v>936</v>
      </c>
      <c r="L128" s="24">
        <f t="shared" si="10"/>
        <v>759</v>
      </c>
      <c r="M128" s="24">
        <f t="shared" si="10"/>
        <v>605</v>
      </c>
      <c r="N128" s="24">
        <f t="shared" si="10"/>
        <v>689</v>
      </c>
      <c r="O128" s="24">
        <f t="shared" si="10"/>
        <v>6553</v>
      </c>
      <c r="P128" s="24">
        <f t="shared" si="10"/>
        <v>3609</v>
      </c>
      <c r="Q128" s="24">
        <f t="shared" si="10"/>
        <v>803</v>
      </c>
      <c r="R128" s="24">
        <f t="shared" si="10"/>
        <v>3884</v>
      </c>
      <c r="S128" s="24">
        <f t="shared" si="10"/>
        <v>1613</v>
      </c>
      <c r="T128" s="24">
        <f t="shared" si="10"/>
        <v>3543</v>
      </c>
      <c r="U128" s="24">
        <f t="shared" si="10"/>
        <v>2384</v>
      </c>
      <c r="V128" s="24">
        <f t="shared" si="10"/>
        <v>1425</v>
      </c>
      <c r="W128" s="24">
        <f t="shared" si="10"/>
        <v>3880</v>
      </c>
      <c r="X128" s="24">
        <f t="shared" si="10"/>
        <v>2595</v>
      </c>
      <c r="Y128" s="24">
        <f t="shared" si="10"/>
        <v>3644</v>
      </c>
      <c r="Z128" s="24">
        <f t="shared" si="10"/>
        <v>2482</v>
      </c>
      <c r="AA128" s="24">
        <f t="shared" si="10"/>
        <v>627</v>
      </c>
      <c r="AB128" s="25">
        <f t="shared" si="10"/>
        <v>0</v>
      </c>
      <c r="AC128" s="25">
        <v>0</v>
      </c>
      <c r="AD128" s="26">
        <f t="shared" si="8"/>
        <v>90195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20639</v>
      </c>
      <c r="D131" s="27">
        <f t="shared" ref="D131:AC131" si="11">SUM(D104:D130)</f>
        <v>12016</v>
      </c>
      <c r="E131" s="27">
        <f t="shared" si="11"/>
        <v>10826</v>
      </c>
      <c r="F131" s="27">
        <f t="shared" si="11"/>
        <v>8678</v>
      </c>
      <c r="G131" s="27">
        <f t="shared" si="11"/>
        <v>13304</v>
      </c>
      <c r="H131" s="27">
        <f t="shared" si="11"/>
        <v>337549</v>
      </c>
      <c r="I131" s="27">
        <f t="shared" si="11"/>
        <v>10073</v>
      </c>
      <c r="J131" s="27">
        <f t="shared" si="11"/>
        <v>15258</v>
      </c>
      <c r="K131" s="27">
        <f t="shared" si="11"/>
        <v>14138</v>
      </c>
      <c r="L131" s="27">
        <f t="shared" si="11"/>
        <v>15177</v>
      </c>
      <c r="M131" s="27">
        <f t="shared" si="11"/>
        <v>10360</v>
      </c>
      <c r="N131" s="27">
        <f t="shared" si="11"/>
        <v>12316</v>
      </c>
      <c r="O131" s="27">
        <f t="shared" si="11"/>
        <v>56969</v>
      </c>
      <c r="P131" s="27">
        <f t="shared" si="11"/>
        <v>42851</v>
      </c>
      <c r="Q131" s="27">
        <f t="shared" si="11"/>
        <v>14443</v>
      </c>
      <c r="R131" s="27">
        <f t="shared" si="11"/>
        <v>57825</v>
      </c>
      <c r="S131" s="27">
        <f t="shared" si="11"/>
        <v>23599</v>
      </c>
      <c r="T131" s="27">
        <f t="shared" si="11"/>
        <v>73413</v>
      </c>
      <c r="U131" s="27">
        <f t="shared" si="11"/>
        <v>49820</v>
      </c>
      <c r="V131" s="27">
        <f t="shared" si="11"/>
        <v>33752</v>
      </c>
      <c r="W131" s="27">
        <f t="shared" si="11"/>
        <v>71493</v>
      </c>
      <c r="X131" s="27">
        <f t="shared" si="11"/>
        <v>40584</v>
      </c>
      <c r="Y131" s="27">
        <f t="shared" si="11"/>
        <v>63491</v>
      </c>
      <c r="Z131" s="27">
        <f t="shared" si="11"/>
        <v>58167</v>
      </c>
      <c r="AA131" s="27">
        <f t="shared" si="11"/>
        <v>73653</v>
      </c>
      <c r="AB131" s="27">
        <f t="shared" si="11"/>
        <v>0</v>
      </c>
      <c r="AC131" s="27">
        <f t="shared" si="11"/>
        <v>0</v>
      </c>
      <c r="AD131" s="27">
        <f>SUM(AD104:AD129)</f>
        <v>1140394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4864</v>
      </c>
      <c r="D134" s="28">
        <f>C134/$AD$131</f>
        <v>4.2651925562568723E-3</v>
      </c>
    </row>
    <row r="135" spans="2:32" x14ac:dyDescent="0.3">
      <c r="B135" s="16" t="s">
        <v>91</v>
      </c>
      <c r="C135" s="18">
        <f>SUM(O116:AC116)+SUM(O117:O130)</f>
        <v>81923</v>
      </c>
      <c r="D135" s="29">
        <f>C135/$AD$131</f>
        <v>7.1837452669866728E-2</v>
      </c>
      <c r="AD135" s="9"/>
    </row>
    <row r="136" spans="2:32" x14ac:dyDescent="0.3">
      <c r="B136" s="16" t="s">
        <v>69</v>
      </c>
      <c r="C136" s="18">
        <f>SUM(O109:AB109)+SUM(H116:H129)</f>
        <v>552666</v>
      </c>
      <c r="D136" s="29">
        <f>C136/$AD$131</f>
        <v>0.48462724286518521</v>
      </c>
    </row>
    <row r="137" spans="2:32" x14ac:dyDescent="0.3">
      <c r="B137" s="16" t="s">
        <v>96</v>
      </c>
      <c r="C137" s="18">
        <f>SUM(Q117:AC117)+SUM(P117:P130)</f>
        <v>60297</v>
      </c>
      <c r="D137" s="29">
        <f>C137/$AD$131</f>
        <v>5.2873831324963129E-2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21901</v>
      </c>
      <c r="D139" s="29">
        <f>C139/$AD$131</f>
        <v>1.9204766072076843E-2</v>
      </c>
    </row>
    <row r="140" spans="2:32" x14ac:dyDescent="0.3">
      <c r="B140" s="16" t="s">
        <v>93</v>
      </c>
      <c r="C140" s="18">
        <f>SUM(C104:N115)</f>
        <v>145390</v>
      </c>
      <c r="D140" s="29">
        <f>C140/$AD$131</f>
        <v>0.12749102503169957</v>
      </c>
    </row>
    <row r="141" spans="2:32" x14ac:dyDescent="0.3">
      <c r="B141" s="16" t="s">
        <v>94</v>
      </c>
      <c r="C141" s="18">
        <f>SUM(O116:AC130)+SUM(H116:H130)+SUM(O109:AC109)</f>
        <v>901108</v>
      </c>
      <c r="D141" s="29">
        <f>C141/$AD$131</f>
        <v>0.79017251932226928</v>
      </c>
    </row>
    <row r="142" spans="2:32" x14ac:dyDescent="0.3">
      <c r="B142" s="16" t="s">
        <v>95</v>
      </c>
      <c r="C142" s="18">
        <f>AD131-C140-C141</f>
        <v>93896</v>
      </c>
      <c r="D142" s="29">
        <f>C142/$AD$131</f>
        <v>8.2336455646031106E-2</v>
      </c>
    </row>
    <row r="143" spans="2:32" x14ac:dyDescent="0.3">
      <c r="B143" s="16" t="s">
        <v>97</v>
      </c>
      <c r="C143" s="18">
        <f>AD131</f>
        <v>1140394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673-8CAA-4DF5-A24C-C98EBADA7BD1}">
  <sheetPr codeName="Hoja24"/>
  <dimension ref="A2:BG143"/>
  <sheetViews>
    <sheetView topLeftCell="A112" zoomScale="80" zoomScaleNormal="80" workbookViewId="0">
      <selection activeCell="B5" sqref="B5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1.441406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3">
      <c r="D4" s="3"/>
    </row>
    <row r="5" spans="1:59" x14ac:dyDescent="0.3">
      <c r="B5" s="4" t="s">
        <v>121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91</v>
      </c>
      <c r="D7" s="32">
        <v>128</v>
      </c>
      <c r="E7" s="32">
        <v>267</v>
      </c>
      <c r="F7" s="32">
        <v>369</v>
      </c>
      <c r="G7" s="32">
        <v>437</v>
      </c>
      <c r="H7" s="32">
        <v>5248</v>
      </c>
      <c r="I7" s="32">
        <v>546</v>
      </c>
      <c r="J7" s="32">
        <v>605</v>
      </c>
      <c r="K7" s="32">
        <v>573</v>
      </c>
      <c r="L7" s="32">
        <v>642</v>
      </c>
      <c r="M7" s="32">
        <v>463</v>
      </c>
      <c r="N7" s="32">
        <v>619</v>
      </c>
      <c r="O7" s="32">
        <v>459</v>
      </c>
      <c r="P7" s="32">
        <v>224</v>
      </c>
      <c r="Q7" s="32">
        <v>63</v>
      </c>
      <c r="R7" s="32">
        <v>273</v>
      </c>
      <c r="S7" s="32">
        <v>228</v>
      </c>
      <c r="T7" s="32">
        <v>273</v>
      </c>
      <c r="U7" s="33">
        <v>122</v>
      </c>
      <c r="V7" s="33">
        <v>76</v>
      </c>
      <c r="W7" s="33">
        <v>94</v>
      </c>
      <c r="X7" s="33">
        <v>69</v>
      </c>
      <c r="Y7" s="33">
        <v>46</v>
      </c>
      <c r="Z7" s="33">
        <v>131</v>
      </c>
      <c r="AA7" s="33">
        <v>224</v>
      </c>
      <c r="AB7" s="33"/>
      <c r="AC7" s="33"/>
      <c r="AD7" s="26">
        <f t="shared" ref="AD7:AD33" si="0">SUM(C7:AC7)</f>
        <v>12270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232</v>
      </c>
      <c r="D8" s="32">
        <v>66</v>
      </c>
      <c r="E8" s="32">
        <v>137</v>
      </c>
      <c r="F8" s="32">
        <v>87</v>
      </c>
      <c r="G8" s="32">
        <v>188</v>
      </c>
      <c r="H8" s="32">
        <v>3025</v>
      </c>
      <c r="I8" s="32">
        <v>468</v>
      </c>
      <c r="J8" s="32">
        <v>507</v>
      </c>
      <c r="K8" s="32">
        <v>711</v>
      </c>
      <c r="L8" s="32">
        <v>518</v>
      </c>
      <c r="M8" s="32">
        <v>443</v>
      </c>
      <c r="N8" s="32">
        <v>640</v>
      </c>
      <c r="O8" s="32">
        <v>578</v>
      </c>
      <c r="P8" s="32">
        <v>342</v>
      </c>
      <c r="Q8" s="32">
        <v>198</v>
      </c>
      <c r="R8" s="32">
        <v>369</v>
      </c>
      <c r="S8" s="32">
        <v>284</v>
      </c>
      <c r="T8" s="32">
        <v>304</v>
      </c>
      <c r="U8" s="33">
        <v>170</v>
      </c>
      <c r="V8" s="33">
        <v>196</v>
      </c>
      <c r="W8" s="33">
        <v>129</v>
      </c>
      <c r="X8" s="33">
        <v>61</v>
      </c>
      <c r="Y8" s="33">
        <v>69</v>
      </c>
      <c r="Z8" s="33">
        <v>67</v>
      </c>
      <c r="AA8" s="33">
        <v>230</v>
      </c>
      <c r="AB8" s="33"/>
      <c r="AC8" s="33"/>
      <c r="AD8" s="26">
        <f t="shared" si="0"/>
        <v>10019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337</v>
      </c>
      <c r="D9" s="32">
        <v>96</v>
      </c>
      <c r="E9" s="32">
        <v>65</v>
      </c>
      <c r="F9" s="32">
        <v>124</v>
      </c>
      <c r="G9" s="32">
        <v>138</v>
      </c>
      <c r="H9" s="32">
        <v>3310</v>
      </c>
      <c r="I9" s="32">
        <v>534</v>
      </c>
      <c r="J9" s="32">
        <v>466</v>
      </c>
      <c r="K9" s="32">
        <v>333</v>
      </c>
      <c r="L9" s="32">
        <v>474</v>
      </c>
      <c r="M9" s="32">
        <v>281</v>
      </c>
      <c r="N9" s="32">
        <v>451</v>
      </c>
      <c r="O9" s="32">
        <v>415</v>
      </c>
      <c r="P9" s="32">
        <v>125</v>
      </c>
      <c r="Q9" s="32">
        <v>131</v>
      </c>
      <c r="R9" s="32">
        <v>310</v>
      </c>
      <c r="S9" s="32">
        <v>154</v>
      </c>
      <c r="T9" s="32">
        <v>125</v>
      </c>
      <c r="U9" s="33">
        <v>148</v>
      </c>
      <c r="V9" s="33">
        <v>172</v>
      </c>
      <c r="W9" s="33">
        <v>193</v>
      </c>
      <c r="X9" s="33">
        <v>49</v>
      </c>
      <c r="Y9" s="33">
        <v>42</v>
      </c>
      <c r="Z9" s="33">
        <v>66</v>
      </c>
      <c r="AA9" s="33">
        <v>271</v>
      </c>
      <c r="AB9" s="33"/>
      <c r="AC9" s="33"/>
      <c r="AD9" s="26">
        <f t="shared" si="0"/>
        <v>8810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482</v>
      </c>
      <c r="D10" s="32">
        <v>63</v>
      </c>
      <c r="E10" s="32">
        <v>82</v>
      </c>
      <c r="F10" s="32">
        <v>47</v>
      </c>
      <c r="G10" s="32">
        <v>36</v>
      </c>
      <c r="H10" s="32">
        <v>1641</v>
      </c>
      <c r="I10" s="32">
        <v>250</v>
      </c>
      <c r="J10" s="32">
        <v>336</v>
      </c>
      <c r="K10" s="32">
        <v>363</v>
      </c>
      <c r="L10" s="32">
        <v>362</v>
      </c>
      <c r="M10" s="32">
        <v>155</v>
      </c>
      <c r="N10" s="32">
        <v>290</v>
      </c>
      <c r="O10" s="32">
        <v>292</v>
      </c>
      <c r="P10" s="32">
        <v>113</v>
      </c>
      <c r="Q10" s="32">
        <v>67</v>
      </c>
      <c r="R10" s="32">
        <v>192</v>
      </c>
      <c r="S10" s="32">
        <v>237</v>
      </c>
      <c r="T10" s="32">
        <v>199</v>
      </c>
      <c r="U10" s="33">
        <v>112</v>
      </c>
      <c r="V10" s="33">
        <v>195</v>
      </c>
      <c r="W10" s="33">
        <v>143</v>
      </c>
      <c r="X10" s="33">
        <v>54</v>
      </c>
      <c r="Y10" s="33">
        <v>34</v>
      </c>
      <c r="Z10" s="33">
        <v>31</v>
      </c>
      <c r="AA10" s="33">
        <v>174</v>
      </c>
      <c r="AB10" s="33"/>
      <c r="AC10" s="33"/>
      <c r="AD10" s="26">
        <f t="shared" si="0"/>
        <v>5950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921</v>
      </c>
      <c r="D11" s="32">
        <v>171</v>
      </c>
      <c r="E11" s="32">
        <v>247</v>
      </c>
      <c r="F11" s="32">
        <v>30</v>
      </c>
      <c r="G11" s="32">
        <v>140</v>
      </c>
      <c r="H11" s="32">
        <v>2733</v>
      </c>
      <c r="I11" s="32">
        <v>418</v>
      </c>
      <c r="J11" s="32">
        <v>576</v>
      </c>
      <c r="K11" s="32">
        <v>642</v>
      </c>
      <c r="L11" s="32">
        <v>721</v>
      </c>
      <c r="M11" s="32">
        <v>332</v>
      </c>
      <c r="N11" s="32">
        <v>734</v>
      </c>
      <c r="O11" s="32">
        <v>317</v>
      </c>
      <c r="P11" s="32">
        <v>274</v>
      </c>
      <c r="Q11" s="32">
        <v>117</v>
      </c>
      <c r="R11" s="32">
        <v>380</v>
      </c>
      <c r="S11" s="32">
        <v>270</v>
      </c>
      <c r="T11" s="32">
        <v>410</v>
      </c>
      <c r="U11" s="33">
        <v>211</v>
      </c>
      <c r="V11" s="33">
        <v>99</v>
      </c>
      <c r="W11" s="33">
        <v>216</v>
      </c>
      <c r="X11" s="33">
        <v>97</v>
      </c>
      <c r="Y11" s="33">
        <v>132</v>
      </c>
      <c r="Z11" s="33">
        <v>174</v>
      </c>
      <c r="AA11" s="33">
        <v>323</v>
      </c>
      <c r="AB11" s="33"/>
      <c r="AC11" s="33"/>
      <c r="AD11" s="26">
        <f t="shared" si="0"/>
        <v>10685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6581</v>
      </c>
      <c r="D12" s="32">
        <v>2801</v>
      </c>
      <c r="E12" s="32">
        <v>3231</v>
      </c>
      <c r="F12" s="32">
        <v>1564</v>
      </c>
      <c r="G12" s="32">
        <v>2313</v>
      </c>
      <c r="H12" s="32">
        <v>10815</v>
      </c>
      <c r="I12" s="32">
        <v>527</v>
      </c>
      <c r="J12" s="32">
        <v>1166</v>
      </c>
      <c r="K12" s="32">
        <v>2643</v>
      </c>
      <c r="L12" s="32">
        <v>2085</v>
      </c>
      <c r="M12" s="32">
        <v>1889</v>
      </c>
      <c r="N12" s="32">
        <v>1559</v>
      </c>
      <c r="O12" s="32">
        <v>1861</v>
      </c>
      <c r="P12" s="32">
        <v>3227</v>
      </c>
      <c r="Q12" s="32">
        <v>3136</v>
      </c>
      <c r="R12" s="32">
        <v>14864</v>
      </c>
      <c r="S12" s="32">
        <v>6402</v>
      </c>
      <c r="T12" s="32">
        <v>21299</v>
      </c>
      <c r="U12" s="33">
        <v>15310</v>
      </c>
      <c r="V12" s="33">
        <v>7541</v>
      </c>
      <c r="W12" s="33">
        <v>19960</v>
      </c>
      <c r="X12" s="33">
        <v>12156</v>
      </c>
      <c r="Y12" s="33">
        <v>16898</v>
      </c>
      <c r="Z12" s="33">
        <v>15131</v>
      </c>
      <c r="AA12" s="33">
        <v>19095</v>
      </c>
      <c r="AB12" s="33"/>
      <c r="AC12" s="33"/>
      <c r="AD12" s="26">
        <f t="shared" si="0"/>
        <v>194054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655</v>
      </c>
      <c r="D13" s="32">
        <v>489</v>
      </c>
      <c r="E13" s="32">
        <v>376</v>
      </c>
      <c r="F13" s="32">
        <v>255</v>
      </c>
      <c r="G13" s="32">
        <v>439</v>
      </c>
      <c r="H13" s="32">
        <v>700</v>
      </c>
      <c r="I13" s="32">
        <v>48</v>
      </c>
      <c r="J13" s="32">
        <v>172</v>
      </c>
      <c r="K13" s="32">
        <v>273</v>
      </c>
      <c r="L13" s="32">
        <v>475</v>
      </c>
      <c r="M13" s="32">
        <v>312</v>
      </c>
      <c r="N13" s="32">
        <v>327</v>
      </c>
      <c r="O13" s="32">
        <v>71</v>
      </c>
      <c r="P13" s="32">
        <v>68</v>
      </c>
      <c r="Q13" s="32">
        <v>118</v>
      </c>
      <c r="R13" s="32">
        <v>237</v>
      </c>
      <c r="S13" s="32">
        <v>83</v>
      </c>
      <c r="T13" s="32">
        <v>285</v>
      </c>
      <c r="U13" s="33">
        <v>212</v>
      </c>
      <c r="V13" s="33">
        <v>150</v>
      </c>
      <c r="W13" s="33">
        <v>213</v>
      </c>
      <c r="X13" s="33">
        <v>177</v>
      </c>
      <c r="Y13" s="33">
        <v>227</v>
      </c>
      <c r="Z13" s="33">
        <v>158</v>
      </c>
      <c r="AA13" s="33">
        <v>248</v>
      </c>
      <c r="AB13" s="33"/>
      <c r="AC13" s="33"/>
      <c r="AD13" s="26">
        <f t="shared" si="0"/>
        <v>6768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622</v>
      </c>
      <c r="D14" s="32">
        <v>449</v>
      </c>
      <c r="E14" s="32">
        <v>514</v>
      </c>
      <c r="F14" s="32">
        <v>360</v>
      </c>
      <c r="G14" s="32">
        <v>648</v>
      </c>
      <c r="H14" s="32">
        <v>1459</v>
      </c>
      <c r="I14" s="32">
        <v>169</v>
      </c>
      <c r="J14" s="32">
        <v>70</v>
      </c>
      <c r="K14" s="32">
        <v>267</v>
      </c>
      <c r="L14" s="32">
        <v>574</v>
      </c>
      <c r="M14" s="32">
        <v>248</v>
      </c>
      <c r="N14" s="32">
        <v>468</v>
      </c>
      <c r="O14" s="32">
        <v>247</v>
      </c>
      <c r="P14" s="32">
        <v>181</v>
      </c>
      <c r="Q14" s="32">
        <v>179</v>
      </c>
      <c r="R14" s="32">
        <v>461</v>
      </c>
      <c r="S14" s="32">
        <v>280</v>
      </c>
      <c r="T14" s="32">
        <v>387</v>
      </c>
      <c r="U14" s="33">
        <v>267</v>
      </c>
      <c r="V14" s="33">
        <v>184</v>
      </c>
      <c r="W14" s="33">
        <v>187</v>
      </c>
      <c r="X14" s="33">
        <v>175</v>
      </c>
      <c r="Y14" s="33">
        <v>183</v>
      </c>
      <c r="Z14" s="33">
        <v>236</v>
      </c>
      <c r="AA14" s="33">
        <v>508</v>
      </c>
      <c r="AB14" s="33"/>
      <c r="AC14" s="33"/>
      <c r="AD14" s="26">
        <f t="shared" si="0"/>
        <v>9323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656</v>
      </c>
      <c r="D15" s="32">
        <v>737</v>
      </c>
      <c r="E15" s="32">
        <v>422</v>
      </c>
      <c r="F15" s="32">
        <v>434</v>
      </c>
      <c r="G15" s="32">
        <v>680</v>
      </c>
      <c r="H15" s="32">
        <v>3467</v>
      </c>
      <c r="I15" s="32">
        <v>308</v>
      </c>
      <c r="J15" s="32">
        <v>222</v>
      </c>
      <c r="K15" s="32">
        <v>108</v>
      </c>
      <c r="L15" s="32">
        <v>170</v>
      </c>
      <c r="M15" s="32">
        <v>306</v>
      </c>
      <c r="N15" s="32">
        <v>192</v>
      </c>
      <c r="O15" s="32">
        <v>350</v>
      </c>
      <c r="P15" s="32">
        <v>305</v>
      </c>
      <c r="Q15" s="32">
        <v>115</v>
      </c>
      <c r="R15" s="32">
        <v>361</v>
      </c>
      <c r="S15" s="32">
        <v>230</v>
      </c>
      <c r="T15" s="32">
        <v>544</v>
      </c>
      <c r="U15" s="33">
        <v>287</v>
      </c>
      <c r="V15" s="33">
        <v>310</v>
      </c>
      <c r="W15" s="33">
        <v>403</v>
      </c>
      <c r="X15" s="33">
        <v>139</v>
      </c>
      <c r="Y15" s="33">
        <v>255</v>
      </c>
      <c r="Z15" s="33">
        <v>258</v>
      </c>
      <c r="AA15" s="33">
        <v>700</v>
      </c>
      <c r="AB15" s="33"/>
      <c r="AC15" s="33"/>
      <c r="AD15" s="26">
        <f t="shared" si="0"/>
        <v>11959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590</v>
      </c>
      <c r="D16" s="32">
        <v>585</v>
      </c>
      <c r="E16" s="32">
        <v>449</v>
      </c>
      <c r="F16" s="32">
        <v>393</v>
      </c>
      <c r="G16" s="32">
        <v>643</v>
      </c>
      <c r="H16" s="32">
        <v>2772</v>
      </c>
      <c r="I16" s="32">
        <v>501</v>
      </c>
      <c r="J16" s="32">
        <v>383</v>
      </c>
      <c r="K16" s="32">
        <v>154</v>
      </c>
      <c r="L16" s="32">
        <v>58</v>
      </c>
      <c r="M16" s="32">
        <v>119</v>
      </c>
      <c r="N16" s="32">
        <v>424</v>
      </c>
      <c r="O16" s="32">
        <v>246</v>
      </c>
      <c r="P16" s="32">
        <v>337</v>
      </c>
      <c r="Q16" s="32">
        <v>188</v>
      </c>
      <c r="R16" s="32">
        <v>520</v>
      </c>
      <c r="S16" s="32">
        <v>166</v>
      </c>
      <c r="T16" s="32">
        <v>533</v>
      </c>
      <c r="U16" s="33">
        <v>384</v>
      </c>
      <c r="V16" s="33">
        <v>206</v>
      </c>
      <c r="W16" s="33">
        <v>367</v>
      </c>
      <c r="X16" s="33">
        <v>205</v>
      </c>
      <c r="Y16" s="33">
        <v>253</v>
      </c>
      <c r="Z16" s="33">
        <v>271</v>
      </c>
      <c r="AA16" s="33">
        <v>422</v>
      </c>
      <c r="AB16" s="33"/>
      <c r="AC16" s="33"/>
      <c r="AD16" s="26">
        <f t="shared" si="0"/>
        <v>11169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463</v>
      </c>
      <c r="D17" s="32">
        <v>490</v>
      </c>
      <c r="E17" s="32">
        <v>315</v>
      </c>
      <c r="F17" s="32">
        <v>188</v>
      </c>
      <c r="G17" s="32">
        <v>313</v>
      </c>
      <c r="H17" s="32">
        <v>2073</v>
      </c>
      <c r="I17" s="32">
        <v>334</v>
      </c>
      <c r="J17" s="32">
        <v>170</v>
      </c>
      <c r="K17" s="32">
        <v>246</v>
      </c>
      <c r="L17" s="32">
        <v>124</v>
      </c>
      <c r="M17" s="32">
        <v>63</v>
      </c>
      <c r="N17" s="32">
        <v>42</v>
      </c>
      <c r="O17" s="32">
        <v>266</v>
      </c>
      <c r="P17" s="32">
        <v>218</v>
      </c>
      <c r="Q17" s="32">
        <v>150</v>
      </c>
      <c r="R17" s="32">
        <v>342</v>
      </c>
      <c r="S17" s="32">
        <v>109</v>
      </c>
      <c r="T17" s="32">
        <v>300</v>
      </c>
      <c r="U17" s="33">
        <v>215</v>
      </c>
      <c r="V17" s="33">
        <v>158</v>
      </c>
      <c r="W17" s="33">
        <v>272</v>
      </c>
      <c r="X17" s="33">
        <v>51</v>
      </c>
      <c r="Y17" s="33">
        <v>185</v>
      </c>
      <c r="Z17" s="33">
        <v>139</v>
      </c>
      <c r="AA17" s="33">
        <v>446</v>
      </c>
      <c r="AB17" s="33"/>
      <c r="AC17" s="33"/>
      <c r="AD17" s="26">
        <f t="shared" si="0"/>
        <v>7672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626</v>
      </c>
      <c r="D18" s="32">
        <v>579</v>
      </c>
      <c r="E18" s="32">
        <v>589</v>
      </c>
      <c r="F18" s="32">
        <v>514</v>
      </c>
      <c r="G18" s="32">
        <v>765</v>
      </c>
      <c r="H18" s="32">
        <v>2357</v>
      </c>
      <c r="I18" s="32">
        <v>387</v>
      </c>
      <c r="J18" s="32">
        <v>486</v>
      </c>
      <c r="K18" s="32">
        <v>271</v>
      </c>
      <c r="L18" s="32">
        <v>408</v>
      </c>
      <c r="M18" s="32">
        <v>53</v>
      </c>
      <c r="N18" s="32">
        <v>98</v>
      </c>
      <c r="O18" s="32">
        <v>301</v>
      </c>
      <c r="P18" s="32">
        <v>239</v>
      </c>
      <c r="Q18" s="32">
        <v>140</v>
      </c>
      <c r="R18" s="32">
        <v>496</v>
      </c>
      <c r="S18" s="32">
        <v>151</v>
      </c>
      <c r="T18" s="32">
        <v>421</v>
      </c>
      <c r="U18" s="33">
        <v>508</v>
      </c>
      <c r="V18" s="33">
        <v>288</v>
      </c>
      <c r="W18" s="33">
        <v>412</v>
      </c>
      <c r="X18" s="33">
        <v>169</v>
      </c>
      <c r="Y18" s="33">
        <v>305</v>
      </c>
      <c r="Z18" s="33">
        <v>192</v>
      </c>
      <c r="AA18" s="33">
        <v>649</v>
      </c>
      <c r="AB18" s="33"/>
      <c r="AC18" s="33"/>
      <c r="AD18" s="26">
        <f t="shared" si="0"/>
        <v>11404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501</v>
      </c>
      <c r="D19" s="32">
        <v>392</v>
      </c>
      <c r="E19" s="32">
        <v>394</v>
      </c>
      <c r="F19" s="32">
        <v>288</v>
      </c>
      <c r="G19" s="32">
        <v>282</v>
      </c>
      <c r="H19" s="32">
        <v>1650</v>
      </c>
      <c r="I19" s="32">
        <v>69</v>
      </c>
      <c r="J19" s="32">
        <v>185</v>
      </c>
      <c r="K19" s="32">
        <v>191</v>
      </c>
      <c r="L19" s="32">
        <v>245</v>
      </c>
      <c r="M19" s="32">
        <v>129</v>
      </c>
      <c r="N19" s="32">
        <v>179</v>
      </c>
      <c r="O19" s="32">
        <v>187</v>
      </c>
      <c r="P19" s="32">
        <v>343</v>
      </c>
      <c r="Q19" s="32">
        <v>728</v>
      </c>
      <c r="R19" s="32">
        <v>2614</v>
      </c>
      <c r="S19" s="32">
        <v>834</v>
      </c>
      <c r="T19" s="32">
        <v>3792</v>
      </c>
      <c r="U19" s="33">
        <v>2640</v>
      </c>
      <c r="V19" s="33">
        <v>1124</v>
      </c>
      <c r="W19" s="33">
        <v>2929</v>
      </c>
      <c r="X19" s="33">
        <v>1530</v>
      </c>
      <c r="Y19" s="33">
        <v>2181</v>
      </c>
      <c r="Z19" s="33">
        <v>2044</v>
      </c>
      <c r="AA19" s="33">
        <v>3077</v>
      </c>
      <c r="AB19" s="33"/>
      <c r="AC19" s="33"/>
      <c r="AD19" s="26">
        <f t="shared" si="0"/>
        <v>28528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196</v>
      </c>
      <c r="D20" s="32">
        <v>220</v>
      </c>
      <c r="E20" s="32">
        <v>133</v>
      </c>
      <c r="F20" s="32">
        <v>145</v>
      </c>
      <c r="G20" s="32">
        <v>463</v>
      </c>
      <c r="H20" s="32">
        <v>2584</v>
      </c>
      <c r="I20" s="32">
        <v>79</v>
      </c>
      <c r="J20" s="32">
        <v>212</v>
      </c>
      <c r="K20" s="32">
        <v>277</v>
      </c>
      <c r="L20" s="32">
        <v>294</v>
      </c>
      <c r="M20" s="32">
        <v>166</v>
      </c>
      <c r="N20" s="32">
        <v>208</v>
      </c>
      <c r="O20" s="32">
        <v>363</v>
      </c>
      <c r="P20" s="32">
        <v>305</v>
      </c>
      <c r="Q20" s="32">
        <v>885</v>
      </c>
      <c r="R20" s="32">
        <v>2263</v>
      </c>
      <c r="S20" s="32">
        <v>1086</v>
      </c>
      <c r="T20" s="32">
        <v>3090</v>
      </c>
      <c r="U20" s="33">
        <v>2176</v>
      </c>
      <c r="V20" s="33">
        <v>830</v>
      </c>
      <c r="W20" s="33">
        <v>1640</v>
      </c>
      <c r="X20" s="33">
        <v>1116</v>
      </c>
      <c r="Y20" s="33">
        <v>1301</v>
      </c>
      <c r="Z20" s="33">
        <v>1213</v>
      </c>
      <c r="AA20" s="33">
        <v>2070</v>
      </c>
      <c r="AB20" s="33"/>
      <c r="AC20" s="33"/>
      <c r="AD20" s="26">
        <f t="shared" si="0"/>
        <v>23315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81</v>
      </c>
      <c r="D21" s="32">
        <v>103</v>
      </c>
      <c r="E21" s="32">
        <v>102</v>
      </c>
      <c r="F21" s="32">
        <v>95</v>
      </c>
      <c r="G21" s="32">
        <v>90</v>
      </c>
      <c r="H21" s="32">
        <v>2937</v>
      </c>
      <c r="I21" s="32">
        <v>81</v>
      </c>
      <c r="J21" s="32">
        <v>140</v>
      </c>
      <c r="K21" s="32">
        <v>88</v>
      </c>
      <c r="L21" s="32">
        <v>171</v>
      </c>
      <c r="M21" s="32">
        <v>199</v>
      </c>
      <c r="N21" s="32">
        <v>81</v>
      </c>
      <c r="O21" s="32">
        <v>970</v>
      </c>
      <c r="P21" s="32">
        <v>976</v>
      </c>
      <c r="Q21" s="32">
        <v>160</v>
      </c>
      <c r="R21" s="32">
        <v>125</v>
      </c>
      <c r="S21" s="32">
        <v>245</v>
      </c>
      <c r="T21" s="32">
        <v>871</v>
      </c>
      <c r="U21" s="33">
        <v>632</v>
      </c>
      <c r="V21" s="33">
        <v>366</v>
      </c>
      <c r="W21" s="33">
        <v>562</v>
      </c>
      <c r="X21" s="33">
        <v>326</v>
      </c>
      <c r="Y21" s="33">
        <v>457</v>
      </c>
      <c r="Z21" s="33">
        <v>498</v>
      </c>
      <c r="AA21" s="33">
        <v>699</v>
      </c>
      <c r="AB21" s="33"/>
      <c r="AC21" s="33"/>
      <c r="AD21" s="26">
        <f t="shared" si="0"/>
        <v>11055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329</v>
      </c>
      <c r="D22" s="32">
        <v>374</v>
      </c>
      <c r="E22" s="32">
        <v>312</v>
      </c>
      <c r="F22" s="32">
        <v>287</v>
      </c>
      <c r="G22" s="32">
        <v>588</v>
      </c>
      <c r="H22" s="32">
        <v>16178</v>
      </c>
      <c r="I22" s="32">
        <v>445</v>
      </c>
      <c r="J22" s="32">
        <v>631</v>
      </c>
      <c r="K22" s="32">
        <v>515</v>
      </c>
      <c r="L22" s="32">
        <v>553</v>
      </c>
      <c r="M22" s="32">
        <v>492</v>
      </c>
      <c r="N22" s="32">
        <v>571</v>
      </c>
      <c r="O22" s="32">
        <v>4166</v>
      </c>
      <c r="P22" s="32">
        <v>3138</v>
      </c>
      <c r="Q22" s="32">
        <v>94</v>
      </c>
      <c r="R22" s="32">
        <v>449</v>
      </c>
      <c r="S22" s="32">
        <v>814</v>
      </c>
      <c r="T22" s="32">
        <v>3898</v>
      </c>
      <c r="U22" s="33">
        <v>1719</v>
      </c>
      <c r="V22" s="33">
        <v>1533</v>
      </c>
      <c r="W22" s="33">
        <v>2430</v>
      </c>
      <c r="X22" s="33">
        <v>1151</v>
      </c>
      <c r="Y22" s="33">
        <v>2137</v>
      </c>
      <c r="Z22" s="33">
        <v>2173</v>
      </c>
      <c r="AA22" s="33">
        <v>2835</v>
      </c>
      <c r="AB22" s="33"/>
      <c r="AC22" s="33"/>
      <c r="AD22" s="26">
        <f t="shared" si="0"/>
        <v>47812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218</v>
      </c>
      <c r="D23" s="32">
        <v>227</v>
      </c>
      <c r="E23" s="32">
        <v>232</v>
      </c>
      <c r="F23" s="32">
        <v>244</v>
      </c>
      <c r="G23" s="32">
        <v>207</v>
      </c>
      <c r="H23" s="32">
        <v>7797</v>
      </c>
      <c r="I23" s="32">
        <v>145</v>
      </c>
      <c r="J23" s="32">
        <v>263</v>
      </c>
      <c r="K23" s="32">
        <v>268</v>
      </c>
      <c r="L23" s="32">
        <v>256</v>
      </c>
      <c r="M23" s="32">
        <v>143</v>
      </c>
      <c r="N23" s="32">
        <v>233</v>
      </c>
      <c r="O23" s="32">
        <v>1268</v>
      </c>
      <c r="P23" s="32">
        <v>1352</v>
      </c>
      <c r="Q23" s="32">
        <v>193</v>
      </c>
      <c r="R23" s="32">
        <v>623</v>
      </c>
      <c r="S23" s="32">
        <v>175</v>
      </c>
      <c r="T23" s="32">
        <v>989</v>
      </c>
      <c r="U23" s="32">
        <v>755</v>
      </c>
      <c r="V23" s="32">
        <v>423</v>
      </c>
      <c r="W23" s="32">
        <v>1473</v>
      </c>
      <c r="X23" s="32">
        <v>809</v>
      </c>
      <c r="Y23" s="32">
        <v>1305</v>
      </c>
      <c r="Z23" s="32">
        <v>1353</v>
      </c>
      <c r="AA23" s="32">
        <v>1399</v>
      </c>
      <c r="AB23" s="32"/>
      <c r="AC23" s="33"/>
      <c r="AD23" s="26">
        <f t="shared" si="0"/>
        <v>22350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303</v>
      </c>
      <c r="D24" s="32">
        <v>328</v>
      </c>
      <c r="E24" s="32">
        <v>146</v>
      </c>
      <c r="F24" s="32">
        <v>225</v>
      </c>
      <c r="G24" s="32">
        <v>533</v>
      </c>
      <c r="H24" s="32">
        <v>23209</v>
      </c>
      <c r="I24" s="32">
        <v>356</v>
      </c>
      <c r="J24" s="32">
        <v>333</v>
      </c>
      <c r="K24" s="32">
        <v>605</v>
      </c>
      <c r="L24" s="32">
        <v>752</v>
      </c>
      <c r="M24" s="32">
        <v>419</v>
      </c>
      <c r="N24" s="32">
        <v>413</v>
      </c>
      <c r="O24" s="32">
        <v>5290</v>
      </c>
      <c r="P24" s="32">
        <v>3911</v>
      </c>
      <c r="Q24" s="32">
        <v>707</v>
      </c>
      <c r="R24" s="32">
        <v>3066</v>
      </c>
      <c r="S24" s="32">
        <v>854</v>
      </c>
      <c r="T24" s="32">
        <v>457</v>
      </c>
      <c r="U24" s="33">
        <v>1501</v>
      </c>
      <c r="V24" s="33">
        <v>1108</v>
      </c>
      <c r="W24" s="33">
        <v>2559</v>
      </c>
      <c r="X24" s="33">
        <v>1568</v>
      </c>
      <c r="Y24" s="33">
        <v>1987</v>
      </c>
      <c r="Z24" s="33">
        <v>2067</v>
      </c>
      <c r="AA24" s="33">
        <v>3427</v>
      </c>
      <c r="AB24" s="33"/>
      <c r="AC24" s="33"/>
      <c r="AD24" s="26">
        <f t="shared" si="0"/>
        <v>56124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162</v>
      </c>
      <c r="D25" s="32">
        <v>189</v>
      </c>
      <c r="E25" s="32">
        <v>107</v>
      </c>
      <c r="F25" s="32">
        <v>137</v>
      </c>
      <c r="G25" s="32">
        <v>221</v>
      </c>
      <c r="H25" s="32">
        <v>17864</v>
      </c>
      <c r="I25" s="32">
        <v>453</v>
      </c>
      <c r="J25" s="32">
        <v>307</v>
      </c>
      <c r="K25" s="32">
        <v>382</v>
      </c>
      <c r="L25" s="32">
        <v>522</v>
      </c>
      <c r="M25" s="32">
        <v>332</v>
      </c>
      <c r="N25" s="32">
        <v>620</v>
      </c>
      <c r="O25" s="32">
        <v>4105</v>
      </c>
      <c r="P25" s="32">
        <v>3001</v>
      </c>
      <c r="Q25" s="32">
        <v>642</v>
      </c>
      <c r="R25" s="32">
        <v>1442</v>
      </c>
      <c r="S25" s="32">
        <v>680</v>
      </c>
      <c r="T25" s="32">
        <v>1376</v>
      </c>
      <c r="U25" s="33">
        <v>317</v>
      </c>
      <c r="V25" s="33">
        <v>555</v>
      </c>
      <c r="W25" s="33">
        <v>1403</v>
      </c>
      <c r="X25" s="33">
        <v>765</v>
      </c>
      <c r="Y25" s="33">
        <v>1289</v>
      </c>
      <c r="Z25" s="33">
        <v>1384</v>
      </c>
      <c r="AA25" s="33">
        <v>2293</v>
      </c>
      <c r="AB25" s="33"/>
      <c r="AC25" s="33"/>
      <c r="AD25" s="26">
        <f t="shared" si="0"/>
        <v>40548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102</v>
      </c>
      <c r="D26" s="32">
        <v>151</v>
      </c>
      <c r="E26" s="32">
        <v>143</v>
      </c>
      <c r="F26" s="32">
        <v>171</v>
      </c>
      <c r="G26" s="32">
        <v>72</v>
      </c>
      <c r="H26" s="32">
        <v>8386</v>
      </c>
      <c r="I26" s="32">
        <v>182</v>
      </c>
      <c r="J26" s="32">
        <v>203</v>
      </c>
      <c r="K26" s="32">
        <v>277</v>
      </c>
      <c r="L26" s="32">
        <v>196</v>
      </c>
      <c r="M26" s="32">
        <v>154</v>
      </c>
      <c r="N26" s="32">
        <v>264</v>
      </c>
      <c r="O26" s="32">
        <v>1571</v>
      </c>
      <c r="P26" s="32">
        <v>1199</v>
      </c>
      <c r="Q26" s="32">
        <v>416</v>
      </c>
      <c r="R26" s="32">
        <v>1222</v>
      </c>
      <c r="S26" s="32">
        <v>395</v>
      </c>
      <c r="T26" s="32">
        <v>798</v>
      </c>
      <c r="U26" s="33">
        <v>440</v>
      </c>
      <c r="V26" s="33">
        <v>213</v>
      </c>
      <c r="W26" s="33">
        <v>1033</v>
      </c>
      <c r="X26" s="33">
        <v>635</v>
      </c>
      <c r="Y26" s="33">
        <v>1334</v>
      </c>
      <c r="Z26" s="33">
        <v>1216</v>
      </c>
      <c r="AA26" s="33">
        <v>785</v>
      </c>
      <c r="AB26" s="33"/>
      <c r="AC26" s="33"/>
      <c r="AD26" s="26">
        <f t="shared" si="0"/>
        <v>21558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104</v>
      </c>
      <c r="D27" s="32">
        <v>154</v>
      </c>
      <c r="E27" s="32">
        <v>160</v>
      </c>
      <c r="F27" s="32">
        <v>142</v>
      </c>
      <c r="G27" s="32">
        <v>305</v>
      </c>
      <c r="H27" s="32">
        <v>20431</v>
      </c>
      <c r="I27" s="32">
        <v>291</v>
      </c>
      <c r="J27" s="32">
        <v>235</v>
      </c>
      <c r="K27" s="32">
        <v>432</v>
      </c>
      <c r="L27" s="32">
        <v>417</v>
      </c>
      <c r="M27" s="32">
        <v>368</v>
      </c>
      <c r="N27" s="32">
        <v>421</v>
      </c>
      <c r="O27" s="32">
        <v>4014</v>
      </c>
      <c r="P27" s="32">
        <v>1873</v>
      </c>
      <c r="Q27" s="32">
        <v>549</v>
      </c>
      <c r="R27" s="32">
        <v>2231</v>
      </c>
      <c r="S27" s="32">
        <v>1265</v>
      </c>
      <c r="T27" s="32">
        <v>2322</v>
      </c>
      <c r="U27" s="33">
        <v>1363</v>
      </c>
      <c r="V27" s="33">
        <v>1412</v>
      </c>
      <c r="W27" s="33">
        <v>795</v>
      </c>
      <c r="X27" s="33">
        <v>336</v>
      </c>
      <c r="Y27" s="33">
        <v>1361</v>
      </c>
      <c r="Z27" s="33">
        <v>2360</v>
      </c>
      <c r="AA27" s="33">
        <v>2471</v>
      </c>
      <c r="AB27" s="33"/>
      <c r="AC27" s="33"/>
      <c r="AD27" s="26">
        <f t="shared" si="0"/>
        <v>45812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58</v>
      </c>
      <c r="D28" s="32">
        <v>72</v>
      </c>
      <c r="E28" s="32">
        <v>22</v>
      </c>
      <c r="F28" s="32">
        <v>48</v>
      </c>
      <c r="G28" s="32">
        <v>133</v>
      </c>
      <c r="H28" s="32">
        <v>12083</v>
      </c>
      <c r="I28" s="32">
        <v>323</v>
      </c>
      <c r="J28" s="32">
        <v>214</v>
      </c>
      <c r="K28" s="32">
        <v>117</v>
      </c>
      <c r="L28" s="32">
        <v>228</v>
      </c>
      <c r="M28" s="32">
        <v>128</v>
      </c>
      <c r="N28" s="32">
        <v>124</v>
      </c>
      <c r="O28" s="32">
        <v>2389</v>
      </c>
      <c r="P28" s="32">
        <v>1347</v>
      </c>
      <c r="Q28" s="32">
        <v>269</v>
      </c>
      <c r="R28" s="32">
        <v>1027</v>
      </c>
      <c r="S28" s="32">
        <v>687</v>
      </c>
      <c r="T28" s="32">
        <v>1511</v>
      </c>
      <c r="U28" s="33">
        <v>725</v>
      </c>
      <c r="V28" s="33">
        <v>752</v>
      </c>
      <c r="W28" s="33">
        <v>267</v>
      </c>
      <c r="X28" s="33">
        <v>410</v>
      </c>
      <c r="Y28" s="33">
        <v>420</v>
      </c>
      <c r="Z28" s="33">
        <v>1292</v>
      </c>
      <c r="AA28" s="33">
        <v>1672</v>
      </c>
      <c r="AB28" s="33"/>
      <c r="AC28" s="33"/>
      <c r="AD28" s="26">
        <f t="shared" si="0"/>
        <v>26318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61</v>
      </c>
      <c r="D29" s="32">
        <v>60</v>
      </c>
      <c r="E29" s="32">
        <v>33</v>
      </c>
      <c r="F29" s="32">
        <v>41</v>
      </c>
      <c r="G29" s="32">
        <v>171</v>
      </c>
      <c r="H29" s="32">
        <v>18459</v>
      </c>
      <c r="I29" s="32">
        <v>309</v>
      </c>
      <c r="J29" s="32">
        <v>267</v>
      </c>
      <c r="K29" s="32">
        <v>192</v>
      </c>
      <c r="L29" s="32">
        <v>344</v>
      </c>
      <c r="M29" s="32">
        <v>267</v>
      </c>
      <c r="N29" s="32">
        <v>352</v>
      </c>
      <c r="O29" s="32">
        <v>3322</v>
      </c>
      <c r="P29" s="32">
        <v>1817</v>
      </c>
      <c r="Q29" s="32">
        <v>509</v>
      </c>
      <c r="R29" s="32">
        <v>2058</v>
      </c>
      <c r="S29" s="32">
        <v>1387</v>
      </c>
      <c r="T29" s="32">
        <v>1913</v>
      </c>
      <c r="U29" s="33">
        <v>1219</v>
      </c>
      <c r="V29" s="33">
        <v>1779</v>
      </c>
      <c r="W29" s="33">
        <v>1747</v>
      </c>
      <c r="X29" s="33">
        <v>462</v>
      </c>
      <c r="Y29" s="33">
        <v>625</v>
      </c>
      <c r="Z29" s="33">
        <v>1580</v>
      </c>
      <c r="AA29" s="33">
        <v>2177</v>
      </c>
      <c r="AB29" s="33"/>
      <c r="AC29" s="33"/>
      <c r="AD29" s="26">
        <f t="shared" si="0"/>
        <v>41151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118</v>
      </c>
      <c r="D30" s="32">
        <v>80</v>
      </c>
      <c r="E30" s="32">
        <v>61</v>
      </c>
      <c r="F30" s="32">
        <v>39</v>
      </c>
      <c r="G30" s="32">
        <v>109</v>
      </c>
      <c r="H30" s="32">
        <v>15746</v>
      </c>
      <c r="I30" s="32">
        <v>296</v>
      </c>
      <c r="J30" s="32">
        <v>238</v>
      </c>
      <c r="K30" s="32">
        <v>277</v>
      </c>
      <c r="L30" s="32">
        <v>358</v>
      </c>
      <c r="M30" s="32">
        <v>284</v>
      </c>
      <c r="N30" s="32">
        <v>205</v>
      </c>
      <c r="O30" s="32">
        <v>2460</v>
      </c>
      <c r="P30" s="32">
        <v>1335</v>
      </c>
      <c r="Q30" s="32">
        <v>572</v>
      </c>
      <c r="R30" s="32">
        <v>1856</v>
      </c>
      <c r="S30" s="32">
        <v>1241</v>
      </c>
      <c r="T30" s="32">
        <v>1957</v>
      </c>
      <c r="U30" s="33">
        <v>1131</v>
      </c>
      <c r="V30" s="33">
        <v>1696</v>
      </c>
      <c r="W30" s="33">
        <v>2684</v>
      </c>
      <c r="X30" s="33">
        <v>1611</v>
      </c>
      <c r="Y30" s="33">
        <v>2081</v>
      </c>
      <c r="Z30" s="33">
        <v>556</v>
      </c>
      <c r="AA30" s="33">
        <v>1013</v>
      </c>
      <c r="AB30" s="33"/>
      <c r="AC30" s="33"/>
      <c r="AD30" s="26">
        <f t="shared" si="0"/>
        <v>38004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235</v>
      </c>
      <c r="D31" s="32">
        <v>280</v>
      </c>
      <c r="E31" s="32">
        <v>278</v>
      </c>
      <c r="F31" s="32">
        <v>190</v>
      </c>
      <c r="G31" s="32">
        <v>317</v>
      </c>
      <c r="H31" s="32">
        <v>25523</v>
      </c>
      <c r="I31" s="32">
        <v>292</v>
      </c>
      <c r="J31" s="32">
        <v>509</v>
      </c>
      <c r="K31" s="32">
        <v>710</v>
      </c>
      <c r="L31" s="32">
        <v>469</v>
      </c>
      <c r="M31" s="32">
        <v>602</v>
      </c>
      <c r="N31" s="32">
        <v>592</v>
      </c>
      <c r="O31" s="32">
        <v>4422</v>
      </c>
      <c r="P31" s="32">
        <v>2377</v>
      </c>
      <c r="Q31" s="32">
        <v>601</v>
      </c>
      <c r="R31" s="32">
        <v>2445</v>
      </c>
      <c r="S31" s="32">
        <v>1308</v>
      </c>
      <c r="T31" s="32">
        <v>2897</v>
      </c>
      <c r="U31" s="33">
        <v>1917</v>
      </c>
      <c r="V31" s="33">
        <v>1021</v>
      </c>
      <c r="W31" s="33">
        <v>2346</v>
      </c>
      <c r="X31" s="33">
        <v>1709</v>
      </c>
      <c r="Y31" s="33">
        <v>2423</v>
      </c>
      <c r="Z31" s="33">
        <v>1731</v>
      </c>
      <c r="AA31" s="33">
        <v>430</v>
      </c>
      <c r="AB31" s="33"/>
      <c r="AC31" s="33"/>
      <c r="AD31" s="26">
        <f t="shared" si="0"/>
        <v>55624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14724</v>
      </c>
      <c r="D34" s="27">
        <f t="shared" si="1"/>
        <v>9284</v>
      </c>
      <c r="E34" s="27">
        <f t="shared" si="1"/>
        <v>8817</v>
      </c>
      <c r="F34" s="27">
        <f t="shared" si="1"/>
        <v>6417</v>
      </c>
      <c r="G34" s="27">
        <f t="shared" si="1"/>
        <v>10231</v>
      </c>
      <c r="H34" s="27">
        <f t="shared" si="1"/>
        <v>212447</v>
      </c>
      <c r="I34" s="27">
        <f t="shared" si="1"/>
        <v>7811</v>
      </c>
      <c r="J34" s="27">
        <f t="shared" si="1"/>
        <v>8896</v>
      </c>
      <c r="K34" s="27">
        <f t="shared" si="1"/>
        <v>10915</v>
      </c>
      <c r="L34" s="27">
        <f t="shared" si="1"/>
        <v>11416</v>
      </c>
      <c r="M34" s="27">
        <f t="shared" si="1"/>
        <v>8347</v>
      </c>
      <c r="N34" s="27">
        <f t="shared" si="1"/>
        <v>10107</v>
      </c>
      <c r="O34" s="27">
        <f t="shared" si="1"/>
        <v>39930</v>
      </c>
      <c r="P34" s="27">
        <f t="shared" si="1"/>
        <v>28627</v>
      </c>
      <c r="Q34" s="27">
        <f t="shared" si="1"/>
        <v>10927</v>
      </c>
      <c r="R34" s="27">
        <f t="shared" si="1"/>
        <v>40226</v>
      </c>
      <c r="S34" s="27">
        <f t="shared" si="1"/>
        <v>19565</v>
      </c>
      <c r="T34" s="27">
        <f t="shared" si="1"/>
        <v>50951</v>
      </c>
      <c r="U34" s="27">
        <f t="shared" si="1"/>
        <v>34481</v>
      </c>
      <c r="V34" s="27">
        <f t="shared" si="1"/>
        <v>22387</v>
      </c>
      <c r="W34" s="27">
        <f t="shared" si="1"/>
        <v>44457</v>
      </c>
      <c r="X34" s="27">
        <f t="shared" si="1"/>
        <v>25830</v>
      </c>
      <c r="Y34" s="27">
        <f t="shared" si="1"/>
        <v>37530</v>
      </c>
      <c r="Z34" s="27">
        <f t="shared" si="1"/>
        <v>36321</v>
      </c>
      <c r="AA34" s="27">
        <f t="shared" si="1"/>
        <v>47638</v>
      </c>
      <c r="AB34" s="27">
        <f t="shared" si="1"/>
        <v>0</v>
      </c>
      <c r="AC34" s="27">
        <f t="shared" si="1"/>
        <v>0</v>
      </c>
      <c r="AD34" s="27">
        <f>SUM(AD7:AD32)</f>
        <v>758282</v>
      </c>
    </row>
    <row r="37" spans="1:59" x14ac:dyDescent="0.3">
      <c r="B37" s="3" t="str">
        <f>+B5</f>
        <v>01 al 31 diciembre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22</v>
      </c>
      <c r="D39" s="32">
        <v>17</v>
      </c>
      <c r="E39" s="32">
        <v>205</v>
      </c>
      <c r="F39" s="32">
        <v>442</v>
      </c>
      <c r="G39" s="32">
        <v>185</v>
      </c>
      <c r="H39" s="32">
        <v>1475</v>
      </c>
      <c r="I39" s="32">
        <v>57</v>
      </c>
      <c r="J39" s="32">
        <v>274</v>
      </c>
      <c r="K39" s="32">
        <v>66</v>
      </c>
      <c r="L39" s="32">
        <v>90</v>
      </c>
      <c r="M39" s="32">
        <v>22</v>
      </c>
      <c r="N39" s="32">
        <v>48</v>
      </c>
      <c r="O39" s="32">
        <v>24</v>
      </c>
      <c r="P39" s="32">
        <v>58</v>
      </c>
      <c r="Q39" s="32">
        <v>3</v>
      </c>
      <c r="R39" s="32">
        <v>47</v>
      </c>
      <c r="S39" s="32">
        <v>12</v>
      </c>
      <c r="T39" s="32">
        <v>21</v>
      </c>
      <c r="U39" s="33">
        <v>4</v>
      </c>
      <c r="V39" s="33">
        <v>2</v>
      </c>
      <c r="W39" s="33">
        <v>9</v>
      </c>
      <c r="X39" s="33">
        <v>33</v>
      </c>
      <c r="Y39" s="33">
        <v>16</v>
      </c>
      <c r="Z39" s="33">
        <v>4</v>
      </c>
      <c r="AA39" s="33">
        <v>23</v>
      </c>
      <c r="AB39" s="33"/>
      <c r="AC39" s="33"/>
      <c r="AD39" s="26">
        <f>SUM(C39:AC39)</f>
        <v>3159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60</v>
      </c>
      <c r="D40" s="32">
        <v>7</v>
      </c>
      <c r="E40" s="32">
        <v>16</v>
      </c>
      <c r="F40" s="32">
        <v>12</v>
      </c>
      <c r="G40" s="32">
        <v>35</v>
      </c>
      <c r="H40" s="32">
        <v>572</v>
      </c>
      <c r="I40" s="32">
        <v>81</v>
      </c>
      <c r="J40" s="32">
        <v>311</v>
      </c>
      <c r="K40" s="32">
        <v>15</v>
      </c>
      <c r="L40" s="32">
        <v>42</v>
      </c>
      <c r="M40" s="32">
        <v>29</v>
      </c>
      <c r="N40" s="32">
        <v>65</v>
      </c>
      <c r="O40" s="32">
        <v>62</v>
      </c>
      <c r="P40" s="32">
        <v>8</v>
      </c>
      <c r="Q40" s="32">
        <v>3</v>
      </c>
      <c r="R40" s="32">
        <v>46</v>
      </c>
      <c r="S40" s="32">
        <v>79</v>
      </c>
      <c r="T40" s="32">
        <v>7</v>
      </c>
      <c r="U40" s="33">
        <v>42</v>
      </c>
      <c r="V40" s="33">
        <v>11</v>
      </c>
      <c r="W40" s="33">
        <v>62</v>
      </c>
      <c r="X40" s="33">
        <v>5</v>
      </c>
      <c r="Y40" s="33">
        <v>16</v>
      </c>
      <c r="Z40" s="33">
        <v>4</v>
      </c>
      <c r="AA40" s="33">
        <v>11</v>
      </c>
      <c r="AB40" s="33"/>
      <c r="AC40" s="33"/>
      <c r="AD40" s="26">
        <f t="shared" ref="AD40:AD66" si="2">SUM(C40:AC40)</f>
        <v>1601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212</v>
      </c>
      <c r="D41" s="32">
        <v>25</v>
      </c>
      <c r="E41" s="32">
        <v>9</v>
      </c>
      <c r="F41" s="32">
        <v>24</v>
      </c>
      <c r="G41" s="32">
        <v>8</v>
      </c>
      <c r="H41" s="32">
        <v>460</v>
      </c>
      <c r="I41" s="32">
        <v>27</v>
      </c>
      <c r="J41" s="32">
        <v>228</v>
      </c>
      <c r="K41" s="32">
        <v>59</v>
      </c>
      <c r="L41" s="32">
        <v>79</v>
      </c>
      <c r="M41" s="32">
        <v>21</v>
      </c>
      <c r="N41" s="32">
        <v>34</v>
      </c>
      <c r="O41" s="32">
        <v>30</v>
      </c>
      <c r="P41" s="32">
        <v>14</v>
      </c>
      <c r="Q41" s="32">
        <v>0</v>
      </c>
      <c r="R41" s="32">
        <v>7</v>
      </c>
      <c r="S41" s="32">
        <v>22</v>
      </c>
      <c r="T41" s="32">
        <v>33</v>
      </c>
      <c r="U41" s="33">
        <v>3</v>
      </c>
      <c r="V41" s="33">
        <v>19</v>
      </c>
      <c r="W41" s="33">
        <v>23</v>
      </c>
      <c r="X41" s="33">
        <v>3</v>
      </c>
      <c r="Y41" s="33">
        <v>6</v>
      </c>
      <c r="Z41" s="33">
        <v>1</v>
      </c>
      <c r="AA41" s="33">
        <v>20</v>
      </c>
      <c r="AB41" s="33"/>
      <c r="AC41" s="33"/>
      <c r="AD41" s="26">
        <f t="shared" si="2"/>
        <v>1367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382</v>
      </c>
      <c r="D42" s="32">
        <v>20</v>
      </c>
      <c r="E42" s="32">
        <v>41</v>
      </c>
      <c r="F42" s="32">
        <v>16</v>
      </c>
      <c r="G42" s="32">
        <v>1</v>
      </c>
      <c r="H42" s="32">
        <v>284</v>
      </c>
      <c r="I42" s="32">
        <v>47</v>
      </c>
      <c r="J42" s="32">
        <v>136</v>
      </c>
      <c r="K42" s="32">
        <v>25</v>
      </c>
      <c r="L42" s="32">
        <v>68</v>
      </c>
      <c r="M42" s="32">
        <v>11</v>
      </c>
      <c r="N42" s="32">
        <v>4</v>
      </c>
      <c r="O42" s="32">
        <v>30</v>
      </c>
      <c r="P42" s="32">
        <v>10</v>
      </c>
      <c r="Q42" s="32">
        <v>10</v>
      </c>
      <c r="R42" s="32">
        <v>47</v>
      </c>
      <c r="S42" s="32">
        <v>29</v>
      </c>
      <c r="T42" s="32">
        <v>21</v>
      </c>
      <c r="U42" s="33">
        <v>4</v>
      </c>
      <c r="V42" s="33">
        <v>28</v>
      </c>
      <c r="W42" s="33">
        <v>47</v>
      </c>
      <c r="X42" s="33">
        <v>6</v>
      </c>
      <c r="Y42" s="33">
        <v>19</v>
      </c>
      <c r="Z42" s="33">
        <v>6</v>
      </c>
      <c r="AA42" s="33">
        <v>9</v>
      </c>
      <c r="AB42" s="33"/>
      <c r="AC42" s="33"/>
      <c r="AD42" s="26">
        <f t="shared" si="2"/>
        <v>1301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160</v>
      </c>
      <c r="D43" s="32">
        <v>21</v>
      </c>
      <c r="E43" s="32">
        <v>57</v>
      </c>
      <c r="F43" s="32">
        <v>5</v>
      </c>
      <c r="G43" s="32">
        <v>17</v>
      </c>
      <c r="H43" s="32">
        <v>401</v>
      </c>
      <c r="I43" s="32">
        <v>33</v>
      </c>
      <c r="J43" s="32">
        <v>319</v>
      </c>
      <c r="K43" s="32">
        <v>67</v>
      </c>
      <c r="L43" s="32">
        <v>56</v>
      </c>
      <c r="M43" s="32">
        <v>40</v>
      </c>
      <c r="N43" s="32">
        <v>69</v>
      </c>
      <c r="O43" s="32">
        <v>41</v>
      </c>
      <c r="P43" s="32">
        <v>30</v>
      </c>
      <c r="Q43" s="32">
        <v>3</v>
      </c>
      <c r="R43" s="32">
        <v>31</v>
      </c>
      <c r="S43" s="32">
        <v>24</v>
      </c>
      <c r="T43" s="32">
        <v>26</v>
      </c>
      <c r="U43" s="33">
        <v>15</v>
      </c>
      <c r="V43" s="33">
        <v>7</v>
      </c>
      <c r="W43" s="33">
        <v>15</v>
      </c>
      <c r="X43" s="33">
        <v>11</v>
      </c>
      <c r="Y43" s="33">
        <v>32</v>
      </c>
      <c r="Z43" s="33">
        <v>44</v>
      </c>
      <c r="AA43" s="33">
        <v>31</v>
      </c>
      <c r="AB43" s="33"/>
      <c r="AC43" s="33"/>
      <c r="AD43" s="26">
        <f t="shared" si="2"/>
        <v>1555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1487</v>
      </c>
      <c r="D44" s="32">
        <v>548</v>
      </c>
      <c r="E44" s="32">
        <v>449</v>
      </c>
      <c r="F44" s="32">
        <v>302</v>
      </c>
      <c r="G44" s="32">
        <v>403</v>
      </c>
      <c r="H44" s="32">
        <v>3048</v>
      </c>
      <c r="I44" s="32">
        <v>73</v>
      </c>
      <c r="J44" s="32">
        <v>437</v>
      </c>
      <c r="K44" s="32">
        <v>333</v>
      </c>
      <c r="L44" s="32">
        <v>317</v>
      </c>
      <c r="M44" s="32">
        <v>213</v>
      </c>
      <c r="N44" s="32">
        <v>225</v>
      </c>
      <c r="O44" s="32">
        <v>463</v>
      </c>
      <c r="P44" s="32">
        <v>741</v>
      </c>
      <c r="Q44" s="32">
        <v>578</v>
      </c>
      <c r="R44" s="32">
        <v>3945</v>
      </c>
      <c r="S44" s="32">
        <v>1214</v>
      </c>
      <c r="T44" s="32">
        <v>9122</v>
      </c>
      <c r="U44" s="33">
        <v>6147</v>
      </c>
      <c r="V44" s="33">
        <v>4344</v>
      </c>
      <c r="W44" s="33">
        <v>11377</v>
      </c>
      <c r="X44" s="33">
        <v>6909</v>
      </c>
      <c r="Y44" s="33">
        <v>10623</v>
      </c>
      <c r="Z44" s="33">
        <v>9037</v>
      </c>
      <c r="AA44" s="33">
        <v>10334</v>
      </c>
      <c r="AB44" s="33"/>
      <c r="AC44" s="33"/>
      <c r="AD44" s="26">
        <f t="shared" si="2"/>
        <v>82669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49</v>
      </c>
      <c r="D45" s="32">
        <v>58</v>
      </c>
      <c r="E45" s="32">
        <v>20</v>
      </c>
      <c r="F45" s="32">
        <v>49</v>
      </c>
      <c r="G45" s="32">
        <v>19</v>
      </c>
      <c r="H45" s="32">
        <v>72</v>
      </c>
      <c r="I45" s="32">
        <v>5</v>
      </c>
      <c r="J45" s="32">
        <v>67</v>
      </c>
      <c r="K45" s="32">
        <v>40</v>
      </c>
      <c r="L45" s="32">
        <v>45</v>
      </c>
      <c r="M45" s="32">
        <v>32</v>
      </c>
      <c r="N45" s="32">
        <v>27</v>
      </c>
      <c r="O45" s="32">
        <v>8</v>
      </c>
      <c r="P45" s="32">
        <v>40</v>
      </c>
      <c r="Q45" s="32">
        <v>3</v>
      </c>
      <c r="R45" s="32">
        <v>34</v>
      </c>
      <c r="S45" s="32">
        <v>11</v>
      </c>
      <c r="T45" s="32">
        <v>57</v>
      </c>
      <c r="U45" s="33">
        <v>25</v>
      </c>
      <c r="V45" s="33">
        <v>23</v>
      </c>
      <c r="W45" s="33">
        <v>30</v>
      </c>
      <c r="X45" s="33">
        <v>16</v>
      </c>
      <c r="Y45" s="33">
        <v>49</v>
      </c>
      <c r="Z45" s="33">
        <v>52</v>
      </c>
      <c r="AA45" s="33">
        <v>30</v>
      </c>
      <c r="AB45" s="33"/>
      <c r="AC45" s="33"/>
      <c r="AD45" s="26">
        <f t="shared" si="2"/>
        <v>861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197</v>
      </c>
      <c r="D46" s="32">
        <v>237</v>
      </c>
      <c r="E46" s="32">
        <v>139</v>
      </c>
      <c r="F46" s="32">
        <v>131</v>
      </c>
      <c r="G46" s="32">
        <v>235</v>
      </c>
      <c r="H46" s="32">
        <v>513</v>
      </c>
      <c r="I46" s="32">
        <v>91</v>
      </c>
      <c r="J46" s="32">
        <v>29</v>
      </c>
      <c r="K46" s="32">
        <v>79</v>
      </c>
      <c r="L46" s="32">
        <v>135</v>
      </c>
      <c r="M46" s="32">
        <v>64</v>
      </c>
      <c r="N46" s="32">
        <v>80</v>
      </c>
      <c r="O46" s="32">
        <v>52</v>
      </c>
      <c r="P46" s="32">
        <v>100</v>
      </c>
      <c r="Q46" s="32">
        <v>42</v>
      </c>
      <c r="R46" s="32">
        <v>183</v>
      </c>
      <c r="S46" s="32">
        <v>27</v>
      </c>
      <c r="T46" s="32">
        <v>133</v>
      </c>
      <c r="U46" s="33">
        <v>97</v>
      </c>
      <c r="V46" s="33">
        <v>105</v>
      </c>
      <c r="W46" s="33">
        <v>179</v>
      </c>
      <c r="X46" s="33">
        <v>127</v>
      </c>
      <c r="Y46" s="33">
        <v>307</v>
      </c>
      <c r="Z46" s="33">
        <v>263</v>
      </c>
      <c r="AA46" s="33">
        <v>174</v>
      </c>
      <c r="AB46" s="33"/>
      <c r="AC46" s="33"/>
      <c r="AD46" s="26">
        <f t="shared" si="2"/>
        <v>3719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45</v>
      </c>
      <c r="D47" s="32">
        <v>17</v>
      </c>
      <c r="E47" s="32">
        <v>47</v>
      </c>
      <c r="F47" s="32">
        <v>34</v>
      </c>
      <c r="G47" s="32">
        <v>38</v>
      </c>
      <c r="H47" s="32">
        <v>349</v>
      </c>
      <c r="I47" s="32">
        <v>43</v>
      </c>
      <c r="J47" s="32">
        <v>91</v>
      </c>
      <c r="K47" s="32">
        <v>10</v>
      </c>
      <c r="L47" s="32">
        <v>23</v>
      </c>
      <c r="M47" s="32">
        <v>2</v>
      </c>
      <c r="N47" s="32">
        <v>19</v>
      </c>
      <c r="O47" s="32">
        <v>32</v>
      </c>
      <c r="P47" s="32">
        <v>28</v>
      </c>
      <c r="Q47" s="32">
        <v>11</v>
      </c>
      <c r="R47" s="32">
        <v>76</v>
      </c>
      <c r="S47" s="32">
        <v>21</v>
      </c>
      <c r="T47" s="32">
        <v>61</v>
      </c>
      <c r="U47" s="33">
        <v>44</v>
      </c>
      <c r="V47" s="33">
        <v>58</v>
      </c>
      <c r="W47" s="33">
        <v>78</v>
      </c>
      <c r="X47" s="33">
        <v>30</v>
      </c>
      <c r="Y47" s="33">
        <v>44</v>
      </c>
      <c r="Z47" s="33">
        <v>57</v>
      </c>
      <c r="AA47" s="33">
        <v>66</v>
      </c>
      <c r="AB47" s="33"/>
      <c r="AC47" s="33"/>
      <c r="AD47" s="26">
        <f t="shared" si="2"/>
        <v>1324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59</v>
      </c>
      <c r="D48" s="32">
        <v>102</v>
      </c>
      <c r="E48" s="32">
        <v>36</v>
      </c>
      <c r="F48" s="32">
        <v>83</v>
      </c>
      <c r="G48" s="32">
        <v>60</v>
      </c>
      <c r="H48" s="32">
        <v>402</v>
      </c>
      <c r="I48" s="32">
        <v>60</v>
      </c>
      <c r="J48" s="32">
        <v>78</v>
      </c>
      <c r="K48" s="32">
        <v>17</v>
      </c>
      <c r="L48" s="32">
        <v>9</v>
      </c>
      <c r="M48" s="32">
        <v>4</v>
      </c>
      <c r="N48" s="32">
        <v>9</v>
      </c>
      <c r="O48" s="32">
        <v>63</v>
      </c>
      <c r="P48" s="32">
        <v>5</v>
      </c>
      <c r="Q48" s="32">
        <v>5</v>
      </c>
      <c r="R48" s="32">
        <v>63</v>
      </c>
      <c r="S48" s="32">
        <v>8</v>
      </c>
      <c r="T48" s="32">
        <v>83</v>
      </c>
      <c r="U48" s="33">
        <v>83</v>
      </c>
      <c r="V48" s="33">
        <v>45</v>
      </c>
      <c r="W48" s="33">
        <v>94</v>
      </c>
      <c r="X48" s="33">
        <v>35</v>
      </c>
      <c r="Y48" s="33">
        <v>158</v>
      </c>
      <c r="Z48" s="33">
        <v>64</v>
      </c>
      <c r="AA48" s="33">
        <v>145</v>
      </c>
      <c r="AB48" s="33"/>
      <c r="AC48" s="33"/>
      <c r="AD48" s="26">
        <f t="shared" si="2"/>
        <v>1770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35</v>
      </c>
      <c r="D49" s="32">
        <v>24</v>
      </c>
      <c r="E49" s="32">
        <v>17</v>
      </c>
      <c r="F49" s="32">
        <v>49</v>
      </c>
      <c r="G49" s="32">
        <v>9</v>
      </c>
      <c r="H49" s="32">
        <v>273</v>
      </c>
      <c r="I49" s="32">
        <v>25</v>
      </c>
      <c r="J49" s="32">
        <v>127</v>
      </c>
      <c r="K49" s="32">
        <v>5</v>
      </c>
      <c r="L49" s="32">
        <v>9</v>
      </c>
      <c r="M49" s="32">
        <v>2</v>
      </c>
      <c r="N49" s="32">
        <v>5</v>
      </c>
      <c r="O49" s="32">
        <v>6</v>
      </c>
      <c r="P49" s="32">
        <v>39</v>
      </c>
      <c r="Q49" s="32">
        <v>5</v>
      </c>
      <c r="R49" s="32">
        <v>35</v>
      </c>
      <c r="S49" s="32">
        <v>6</v>
      </c>
      <c r="T49" s="32">
        <v>24</v>
      </c>
      <c r="U49" s="33">
        <v>26</v>
      </c>
      <c r="V49" s="33">
        <v>25</v>
      </c>
      <c r="W49" s="33">
        <v>7</v>
      </c>
      <c r="X49" s="33">
        <v>8</v>
      </c>
      <c r="Y49" s="33">
        <v>50</v>
      </c>
      <c r="Z49" s="33">
        <v>4</v>
      </c>
      <c r="AA49" s="33">
        <v>20</v>
      </c>
      <c r="AB49" s="33"/>
      <c r="AC49" s="33"/>
      <c r="AD49" s="26">
        <f t="shared" si="2"/>
        <v>835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49</v>
      </c>
      <c r="D50" s="32">
        <v>41</v>
      </c>
      <c r="E50" s="32">
        <v>26</v>
      </c>
      <c r="F50" s="32">
        <v>12</v>
      </c>
      <c r="G50" s="32">
        <v>54</v>
      </c>
      <c r="H50" s="32">
        <v>317</v>
      </c>
      <c r="I50" s="32">
        <v>36</v>
      </c>
      <c r="J50" s="32">
        <v>81</v>
      </c>
      <c r="K50" s="32">
        <v>23</v>
      </c>
      <c r="L50" s="32">
        <v>8</v>
      </c>
      <c r="M50" s="32">
        <v>0</v>
      </c>
      <c r="N50" s="32">
        <v>13</v>
      </c>
      <c r="O50" s="32">
        <v>25</v>
      </c>
      <c r="P50" s="32">
        <v>3</v>
      </c>
      <c r="Q50" s="32">
        <v>2</v>
      </c>
      <c r="R50" s="32">
        <v>50</v>
      </c>
      <c r="S50" s="32">
        <v>4</v>
      </c>
      <c r="T50" s="32">
        <v>48</v>
      </c>
      <c r="U50" s="33">
        <v>16</v>
      </c>
      <c r="V50" s="33">
        <v>41</v>
      </c>
      <c r="W50" s="33">
        <v>64</v>
      </c>
      <c r="X50" s="33">
        <v>21</v>
      </c>
      <c r="Y50" s="33">
        <v>38</v>
      </c>
      <c r="Z50" s="33">
        <v>23</v>
      </c>
      <c r="AA50" s="33">
        <v>32</v>
      </c>
      <c r="AB50" s="33"/>
      <c r="AC50" s="33"/>
      <c r="AD50" s="26">
        <f t="shared" si="2"/>
        <v>1027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53</v>
      </c>
      <c r="D51" s="32">
        <v>29</v>
      </c>
      <c r="E51" s="32">
        <v>9</v>
      </c>
      <c r="F51" s="32">
        <v>20</v>
      </c>
      <c r="G51" s="32">
        <v>46</v>
      </c>
      <c r="H51" s="32">
        <v>278</v>
      </c>
      <c r="I51" s="32">
        <v>8</v>
      </c>
      <c r="J51" s="32">
        <v>26</v>
      </c>
      <c r="K51" s="32">
        <v>42</v>
      </c>
      <c r="L51" s="32">
        <v>59</v>
      </c>
      <c r="M51" s="32">
        <v>3</v>
      </c>
      <c r="N51" s="32">
        <v>3</v>
      </c>
      <c r="O51" s="32">
        <v>67</v>
      </c>
      <c r="P51" s="32">
        <v>49</v>
      </c>
      <c r="Q51" s="32">
        <v>121</v>
      </c>
      <c r="R51" s="32">
        <v>405</v>
      </c>
      <c r="S51" s="32">
        <v>155</v>
      </c>
      <c r="T51" s="32">
        <v>692</v>
      </c>
      <c r="U51" s="33">
        <v>518</v>
      </c>
      <c r="V51" s="33">
        <v>203</v>
      </c>
      <c r="W51" s="33">
        <v>375</v>
      </c>
      <c r="X51" s="33">
        <v>250</v>
      </c>
      <c r="Y51" s="33">
        <v>352</v>
      </c>
      <c r="Z51" s="33">
        <v>213</v>
      </c>
      <c r="AA51" s="33">
        <v>317</v>
      </c>
      <c r="AB51" s="33"/>
      <c r="AC51" s="33"/>
      <c r="AD51" s="26">
        <f t="shared" si="2"/>
        <v>4293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43</v>
      </c>
      <c r="D52" s="32">
        <v>9</v>
      </c>
      <c r="E52" s="32">
        <v>7</v>
      </c>
      <c r="F52" s="32">
        <v>4</v>
      </c>
      <c r="G52" s="32">
        <v>81</v>
      </c>
      <c r="H52" s="32">
        <v>491</v>
      </c>
      <c r="I52" s="32">
        <v>25</v>
      </c>
      <c r="J52" s="32">
        <v>174</v>
      </c>
      <c r="K52" s="32">
        <v>20</v>
      </c>
      <c r="L52" s="32">
        <v>36</v>
      </c>
      <c r="M52" s="32">
        <v>14</v>
      </c>
      <c r="N52" s="32">
        <v>2</v>
      </c>
      <c r="O52" s="32">
        <v>52</v>
      </c>
      <c r="P52" s="32">
        <v>79</v>
      </c>
      <c r="Q52" s="32">
        <v>194</v>
      </c>
      <c r="R52" s="32">
        <v>697</v>
      </c>
      <c r="S52" s="32">
        <v>213</v>
      </c>
      <c r="T52" s="32">
        <v>1116</v>
      </c>
      <c r="U52" s="33">
        <v>564</v>
      </c>
      <c r="V52" s="33">
        <v>211</v>
      </c>
      <c r="W52" s="33">
        <v>416</v>
      </c>
      <c r="X52" s="33">
        <v>282</v>
      </c>
      <c r="Y52" s="33">
        <v>274</v>
      </c>
      <c r="Z52" s="33">
        <v>177</v>
      </c>
      <c r="AA52" s="33">
        <v>314</v>
      </c>
      <c r="AB52" s="33"/>
      <c r="AC52" s="33"/>
      <c r="AD52" s="26">
        <f t="shared" si="2"/>
        <v>5495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6</v>
      </c>
      <c r="D53" s="32">
        <v>2</v>
      </c>
      <c r="E53" s="32">
        <v>2</v>
      </c>
      <c r="F53" s="32">
        <v>17</v>
      </c>
      <c r="G53" s="32">
        <v>3</v>
      </c>
      <c r="H53" s="32">
        <v>631</v>
      </c>
      <c r="I53" s="32">
        <v>3</v>
      </c>
      <c r="J53" s="32">
        <v>49</v>
      </c>
      <c r="K53" s="32">
        <v>7</v>
      </c>
      <c r="L53" s="32">
        <v>1</v>
      </c>
      <c r="M53" s="32">
        <v>8</v>
      </c>
      <c r="N53" s="32">
        <v>1</v>
      </c>
      <c r="O53" s="32">
        <v>110</v>
      </c>
      <c r="P53" s="32">
        <v>201</v>
      </c>
      <c r="Q53" s="32">
        <v>27</v>
      </c>
      <c r="R53" s="32">
        <v>23</v>
      </c>
      <c r="S53" s="32">
        <v>35</v>
      </c>
      <c r="T53" s="32">
        <v>141</v>
      </c>
      <c r="U53" s="33">
        <v>87</v>
      </c>
      <c r="V53" s="33">
        <v>19</v>
      </c>
      <c r="W53" s="33">
        <v>126</v>
      </c>
      <c r="X53" s="33">
        <v>129</v>
      </c>
      <c r="Y53" s="33">
        <v>65</v>
      </c>
      <c r="Z53" s="33">
        <v>77</v>
      </c>
      <c r="AA53" s="33">
        <v>76</v>
      </c>
      <c r="AB53" s="33"/>
      <c r="AC53" s="33"/>
      <c r="AD53" s="26">
        <f t="shared" si="2"/>
        <v>1846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66</v>
      </c>
      <c r="D54" s="32">
        <v>40</v>
      </c>
      <c r="E54" s="32">
        <v>3</v>
      </c>
      <c r="F54" s="32">
        <v>39</v>
      </c>
      <c r="G54" s="32">
        <v>50</v>
      </c>
      <c r="H54" s="32">
        <v>3881</v>
      </c>
      <c r="I54" s="32">
        <v>72</v>
      </c>
      <c r="J54" s="32">
        <v>288</v>
      </c>
      <c r="K54" s="32">
        <v>75</v>
      </c>
      <c r="L54" s="32">
        <v>108</v>
      </c>
      <c r="M54" s="32">
        <v>53</v>
      </c>
      <c r="N54" s="32">
        <v>40</v>
      </c>
      <c r="O54" s="32">
        <v>687</v>
      </c>
      <c r="P54" s="32">
        <v>1162</v>
      </c>
      <c r="Q54" s="32">
        <v>22</v>
      </c>
      <c r="R54" s="32">
        <v>162</v>
      </c>
      <c r="S54" s="32">
        <v>117</v>
      </c>
      <c r="T54" s="32">
        <v>883</v>
      </c>
      <c r="U54" s="33">
        <v>510</v>
      </c>
      <c r="V54" s="33">
        <v>294</v>
      </c>
      <c r="W54" s="33">
        <v>1158</v>
      </c>
      <c r="X54" s="33">
        <v>737</v>
      </c>
      <c r="Y54" s="33">
        <v>1016</v>
      </c>
      <c r="Z54" s="33">
        <v>897</v>
      </c>
      <c r="AA54" s="33">
        <v>755</v>
      </c>
      <c r="AB54" s="33"/>
      <c r="AC54" s="33"/>
      <c r="AD54" s="26">
        <f t="shared" si="2"/>
        <v>13115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22</v>
      </c>
      <c r="D55" s="32">
        <v>54</v>
      </c>
      <c r="E55" s="32">
        <v>14</v>
      </c>
      <c r="F55" s="32">
        <v>27</v>
      </c>
      <c r="G55" s="32">
        <v>31</v>
      </c>
      <c r="H55" s="32">
        <v>1381</v>
      </c>
      <c r="I55" s="32">
        <v>3</v>
      </c>
      <c r="J55" s="32">
        <v>23</v>
      </c>
      <c r="K55" s="32">
        <v>20</v>
      </c>
      <c r="L55" s="32">
        <v>38</v>
      </c>
      <c r="M55" s="32">
        <v>36</v>
      </c>
      <c r="N55" s="32">
        <v>10</v>
      </c>
      <c r="O55" s="32">
        <v>243</v>
      </c>
      <c r="P55" s="32">
        <v>407</v>
      </c>
      <c r="Q55" s="32">
        <v>17</v>
      </c>
      <c r="R55" s="32">
        <v>81</v>
      </c>
      <c r="S55" s="32">
        <v>35</v>
      </c>
      <c r="T55" s="32">
        <v>146</v>
      </c>
      <c r="U55" s="32">
        <v>123</v>
      </c>
      <c r="V55" s="32">
        <v>68</v>
      </c>
      <c r="W55" s="32">
        <v>161</v>
      </c>
      <c r="X55" s="32">
        <v>118</v>
      </c>
      <c r="Y55" s="32">
        <v>127</v>
      </c>
      <c r="Z55" s="32">
        <v>185</v>
      </c>
      <c r="AA55" s="32">
        <v>124</v>
      </c>
      <c r="AB55" s="32"/>
      <c r="AC55" s="33"/>
      <c r="AD55" s="26">
        <f t="shared" si="2"/>
        <v>3494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33</v>
      </c>
      <c r="D56" s="32">
        <v>14</v>
      </c>
      <c r="E56" s="32">
        <v>26</v>
      </c>
      <c r="F56" s="32">
        <v>10</v>
      </c>
      <c r="G56" s="32">
        <v>31</v>
      </c>
      <c r="H56" s="32">
        <v>9461</v>
      </c>
      <c r="I56" s="32">
        <v>91</v>
      </c>
      <c r="J56" s="32">
        <v>104</v>
      </c>
      <c r="K56" s="32">
        <v>72</v>
      </c>
      <c r="L56" s="32">
        <v>119</v>
      </c>
      <c r="M56" s="32">
        <v>43</v>
      </c>
      <c r="N56" s="32">
        <v>40</v>
      </c>
      <c r="O56" s="32">
        <v>1693</v>
      </c>
      <c r="P56" s="32">
        <v>1668</v>
      </c>
      <c r="Q56" s="32">
        <v>153</v>
      </c>
      <c r="R56" s="32">
        <v>620</v>
      </c>
      <c r="S56" s="32">
        <v>131</v>
      </c>
      <c r="T56" s="32">
        <v>214</v>
      </c>
      <c r="U56" s="33">
        <v>420</v>
      </c>
      <c r="V56" s="33">
        <v>155</v>
      </c>
      <c r="W56" s="33">
        <v>531</v>
      </c>
      <c r="X56" s="33">
        <v>266</v>
      </c>
      <c r="Y56" s="33">
        <v>394</v>
      </c>
      <c r="Z56" s="33">
        <v>338</v>
      </c>
      <c r="AA56" s="33">
        <v>474</v>
      </c>
      <c r="AB56" s="33"/>
      <c r="AC56" s="33"/>
      <c r="AD56" s="26">
        <f t="shared" si="2"/>
        <v>17101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3</v>
      </c>
      <c r="D57" s="32">
        <v>46</v>
      </c>
      <c r="E57" s="32">
        <v>5</v>
      </c>
      <c r="F57" s="32">
        <v>7</v>
      </c>
      <c r="G57" s="32">
        <v>43</v>
      </c>
      <c r="H57" s="32">
        <v>6581</v>
      </c>
      <c r="I57" s="32">
        <v>30</v>
      </c>
      <c r="J57" s="32">
        <v>227</v>
      </c>
      <c r="K57" s="32">
        <v>84</v>
      </c>
      <c r="L57" s="32">
        <v>108</v>
      </c>
      <c r="M57" s="32">
        <v>43</v>
      </c>
      <c r="N57" s="32">
        <v>25</v>
      </c>
      <c r="O57" s="32">
        <v>1275</v>
      </c>
      <c r="P57" s="32">
        <v>1056</v>
      </c>
      <c r="Q57" s="32">
        <v>66</v>
      </c>
      <c r="R57" s="32">
        <v>437</v>
      </c>
      <c r="S57" s="32">
        <v>94</v>
      </c>
      <c r="T57" s="32">
        <v>403</v>
      </c>
      <c r="U57" s="33">
        <v>129</v>
      </c>
      <c r="V57" s="33">
        <v>42</v>
      </c>
      <c r="W57" s="33">
        <v>430</v>
      </c>
      <c r="X57" s="33">
        <v>208</v>
      </c>
      <c r="Y57" s="33">
        <v>188</v>
      </c>
      <c r="Z57" s="33">
        <v>188</v>
      </c>
      <c r="AA57" s="33">
        <v>351</v>
      </c>
      <c r="AB57" s="33"/>
      <c r="AC57" s="33"/>
      <c r="AD57" s="26">
        <f t="shared" si="2"/>
        <v>12069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9</v>
      </c>
      <c r="D58" s="32">
        <v>8</v>
      </c>
      <c r="E58" s="32">
        <v>17</v>
      </c>
      <c r="F58" s="32">
        <v>28</v>
      </c>
      <c r="G58" s="32">
        <v>13</v>
      </c>
      <c r="H58" s="32">
        <v>4393</v>
      </c>
      <c r="I58" s="32">
        <v>46</v>
      </c>
      <c r="J58" s="32">
        <v>154</v>
      </c>
      <c r="K58" s="32">
        <v>64</v>
      </c>
      <c r="L58" s="32">
        <v>51</v>
      </c>
      <c r="M58" s="32">
        <v>27</v>
      </c>
      <c r="N58" s="32">
        <v>38</v>
      </c>
      <c r="O58" s="32">
        <v>439</v>
      </c>
      <c r="P58" s="32">
        <v>462</v>
      </c>
      <c r="Q58" s="32">
        <v>17</v>
      </c>
      <c r="R58" s="32">
        <v>306</v>
      </c>
      <c r="S58" s="32">
        <v>42</v>
      </c>
      <c r="T58" s="32">
        <v>99</v>
      </c>
      <c r="U58" s="33">
        <v>35</v>
      </c>
      <c r="V58" s="33">
        <v>51</v>
      </c>
      <c r="W58" s="33">
        <v>162</v>
      </c>
      <c r="X58" s="33">
        <v>100</v>
      </c>
      <c r="Y58" s="33">
        <v>148</v>
      </c>
      <c r="Z58" s="33">
        <v>86</v>
      </c>
      <c r="AA58" s="33">
        <v>137</v>
      </c>
      <c r="AB58" s="33"/>
      <c r="AC58" s="33"/>
      <c r="AD58" s="26">
        <f t="shared" si="2"/>
        <v>6932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23</v>
      </c>
      <c r="D59" s="32">
        <v>61</v>
      </c>
      <c r="E59" s="32">
        <v>35</v>
      </c>
      <c r="F59" s="32">
        <v>38</v>
      </c>
      <c r="G59" s="32">
        <v>10</v>
      </c>
      <c r="H59" s="32">
        <v>10230</v>
      </c>
      <c r="I59" s="32">
        <v>43</v>
      </c>
      <c r="J59" s="32">
        <v>201</v>
      </c>
      <c r="K59" s="32">
        <v>113</v>
      </c>
      <c r="L59" s="32">
        <v>67</v>
      </c>
      <c r="M59" s="32">
        <v>31</v>
      </c>
      <c r="N59" s="32">
        <v>45</v>
      </c>
      <c r="O59" s="32">
        <v>1226</v>
      </c>
      <c r="P59" s="32">
        <v>1000</v>
      </c>
      <c r="Q59" s="32">
        <v>117</v>
      </c>
      <c r="R59" s="32">
        <v>1032</v>
      </c>
      <c r="S59" s="32">
        <v>114</v>
      </c>
      <c r="T59" s="32">
        <v>488</v>
      </c>
      <c r="U59" s="33">
        <v>431</v>
      </c>
      <c r="V59" s="33">
        <v>238</v>
      </c>
      <c r="W59" s="33">
        <v>285</v>
      </c>
      <c r="X59" s="33">
        <v>98</v>
      </c>
      <c r="Y59" s="33">
        <v>395</v>
      </c>
      <c r="Z59" s="33">
        <v>561</v>
      </c>
      <c r="AA59" s="33">
        <v>358</v>
      </c>
      <c r="AB59" s="33"/>
      <c r="AC59" s="33"/>
      <c r="AD59" s="26">
        <f t="shared" si="2"/>
        <v>17240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20</v>
      </c>
      <c r="D60" s="32">
        <v>4</v>
      </c>
      <c r="E60" s="32">
        <v>2</v>
      </c>
      <c r="F60" s="32">
        <v>13</v>
      </c>
      <c r="G60" s="32">
        <v>14</v>
      </c>
      <c r="H60" s="32">
        <v>6107</v>
      </c>
      <c r="I60" s="32">
        <v>39</v>
      </c>
      <c r="J60" s="32">
        <v>184</v>
      </c>
      <c r="K60" s="32">
        <v>40</v>
      </c>
      <c r="L60" s="32">
        <v>47</v>
      </c>
      <c r="M60" s="32">
        <v>8</v>
      </c>
      <c r="N60" s="32">
        <v>8</v>
      </c>
      <c r="O60" s="32">
        <v>749</v>
      </c>
      <c r="P60" s="32">
        <v>523</v>
      </c>
      <c r="Q60" s="32">
        <v>90</v>
      </c>
      <c r="R60" s="32">
        <v>528</v>
      </c>
      <c r="S60" s="32">
        <v>91</v>
      </c>
      <c r="T60" s="32">
        <v>182</v>
      </c>
      <c r="U60" s="33">
        <v>141</v>
      </c>
      <c r="V60" s="33">
        <v>95</v>
      </c>
      <c r="W60" s="33">
        <v>79</v>
      </c>
      <c r="X60" s="33">
        <v>97</v>
      </c>
      <c r="Y60" s="33">
        <v>128</v>
      </c>
      <c r="Z60" s="33">
        <v>288</v>
      </c>
      <c r="AA60" s="33">
        <v>183</v>
      </c>
      <c r="AB60" s="33"/>
      <c r="AC60" s="33"/>
      <c r="AD60" s="26">
        <f t="shared" si="2"/>
        <v>9660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15</v>
      </c>
      <c r="D61" s="32">
        <v>19</v>
      </c>
      <c r="E61" s="32">
        <v>6</v>
      </c>
      <c r="F61" s="32">
        <v>20</v>
      </c>
      <c r="G61" s="32">
        <v>45</v>
      </c>
      <c r="H61" s="32">
        <v>11239</v>
      </c>
      <c r="I61" s="32">
        <v>29</v>
      </c>
      <c r="J61" s="32">
        <v>438</v>
      </c>
      <c r="K61" s="32">
        <v>60</v>
      </c>
      <c r="L61" s="32">
        <v>101</v>
      </c>
      <c r="M61" s="32">
        <v>48</v>
      </c>
      <c r="N61" s="32">
        <v>26</v>
      </c>
      <c r="O61" s="32">
        <v>1212</v>
      </c>
      <c r="P61" s="32">
        <v>654</v>
      </c>
      <c r="Q61" s="32">
        <v>85</v>
      </c>
      <c r="R61" s="32">
        <v>1052</v>
      </c>
      <c r="S61" s="32">
        <v>127</v>
      </c>
      <c r="T61" s="32">
        <v>411</v>
      </c>
      <c r="U61" s="33">
        <v>187</v>
      </c>
      <c r="V61" s="33">
        <v>190</v>
      </c>
      <c r="W61" s="33">
        <v>432</v>
      </c>
      <c r="X61" s="33">
        <v>131</v>
      </c>
      <c r="Y61" s="33">
        <v>196</v>
      </c>
      <c r="Z61" s="33">
        <v>438</v>
      </c>
      <c r="AA61" s="33">
        <v>297</v>
      </c>
      <c r="AB61" s="33"/>
      <c r="AC61" s="33"/>
      <c r="AD61" s="26">
        <f t="shared" si="2"/>
        <v>17458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10</v>
      </c>
      <c r="D62" s="32">
        <v>2</v>
      </c>
      <c r="E62" s="32">
        <v>4</v>
      </c>
      <c r="F62" s="32">
        <v>9</v>
      </c>
      <c r="G62" s="32">
        <v>33</v>
      </c>
      <c r="H62" s="32">
        <v>9340</v>
      </c>
      <c r="I62" s="32">
        <v>86</v>
      </c>
      <c r="J62" s="32">
        <v>362</v>
      </c>
      <c r="K62" s="32">
        <v>87</v>
      </c>
      <c r="L62" s="32">
        <v>70</v>
      </c>
      <c r="M62" s="32">
        <v>20</v>
      </c>
      <c r="N62" s="32">
        <v>8</v>
      </c>
      <c r="O62" s="32">
        <v>699</v>
      </c>
      <c r="P62" s="32">
        <v>448</v>
      </c>
      <c r="Q62" s="32">
        <v>69</v>
      </c>
      <c r="R62" s="32">
        <v>793</v>
      </c>
      <c r="S62" s="32">
        <v>157</v>
      </c>
      <c r="T62" s="32">
        <v>321</v>
      </c>
      <c r="U62" s="33">
        <v>164</v>
      </c>
      <c r="V62" s="33">
        <v>126</v>
      </c>
      <c r="W62" s="33">
        <v>641</v>
      </c>
      <c r="X62" s="33">
        <v>276</v>
      </c>
      <c r="Y62" s="33">
        <v>430</v>
      </c>
      <c r="Z62" s="33">
        <v>176</v>
      </c>
      <c r="AA62" s="33">
        <v>224</v>
      </c>
      <c r="AB62" s="33"/>
      <c r="AC62" s="33"/>
      <c r="AD62" s="26">
        <f t="shared" si="2"/>
        <v>14555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23</v>
      </c>
      <c r="D63" s="32">
        <v>19</v>
      </c>
      <c r="E63" s="32">
        <v>25</v>
      </c>
      <c r="F63" s="32">
        <v>41</v>
      </c>
      <c r="G63" s="32">
        <v>65</v>
      </c>
      <c r="H63" s="32">
        <v>14331</v>
      </c>
      <c r="I63" s="32">
        <v>29</v>
      </c>
      <c r="J63" s="32">
        <v>359</v>
      </c>
      <c r="K63" s="32">
        <v>100</v>
      </c>
      <c r="L63" s="32">
        <v>200</v>
      </c>
      <c r="M63" s="32">
        <v>12</v>
      </c>
      <c r="N63" s="32">
        <v>39</v>
      </c>
      <c r="O63" s="32">
        <v>1035</v>
      </c>
      <c r="P63" s="32">
        <v>759</v>
      </c>
      <c r="Q63" s="32">
        <v>97</v>
      </c>
      <c r="R63" s="32">
        <v>770</v>
      </c>
      <c r="S63" s="32">
        <v>123</v>
      </c>
      <c r="T63" s="32">
        <v>353</v>
      </c>
      <c r="U63" s="33">
        <v>258</v>
      </c>
      <c r="V63" s="33">
        <v>147</v>
      </c>
      <c r="W63" s="33">
        <v>467</v>
      </c>
      <c r="X63" s="33">
        <v>188</v>
      </c>
      <c r="Y63" s="33">
        <v>317</v>
      </c>
      <c r="Z63" s="33">
        <v>321</v>
      </c>
      <c r="AA63" s="33">
        <v>152</v>
      </c>
      <c r="AB63" s="33"/>
      <c r="AC63" s="33"/>
      <c r="AD63" s="26">
        <f t="shared" si="2"/>
        <v>20230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3083</v>
      </c>
      <c r="D66" s="27">
        <f t="shared" ref="D66:AC66" si="3">SUM(D39:D65)</f>
        <v>1424</v>
      </c>
      <c r="E66" s="27">
        <f t="shared" si="3"/>
        <v>1217</v>
      </c>
      <c r="F66" s="27">
        <f t="shared" si="3"/>
        <v>1432</v>
      </c>
      <c r="G66" s="27">
        <f t="shared" si="3"/>
        <v>1529</v>
      </c>
      <c r="H66" s="27">
        <f t="shared" si="3"/>
        <v>86510</v>
      </c>
      <c r="I66" s="27">
        <f t="shared" si="3"/>
        <v>1082</v>
      </c>
      <c r="J66" s="27">
        <f t="shared" si="3"/>
        <v>4767</v>
      </c>
      <c r="K66" s="27">
        <f t="shared" si="3"/>
        <v>1523</v>
      </c>
      <c r="L66" s="27">
        <f t="shared" si="3"/>
        <v>1886</v>
      </c>
      <c r="M66" s="27">
        <f t="shared" si="3"/>
        <v>786</v>
      </c>
      <c r="N66" s="27">
        <f t="shared" si="3"/>
        <v>883</v>
      </c>
      <c r="O66" s="27">
        <f t="shared" si="3"/>
        <v>10323</v>
      </c>
      <c r="P66" s="27">
        <f t="shared" si="3"/>
        <v>9544</v>
      </c>
      <c r="Q66" s="27">
        <f t="shared" si="3"/>
        <v>1740</v>
      </c>
      <c r="R66" s="27">
        <f t="shared" si="3"/>
        <v>11470</v>
      </c>
      <c r="S66" s="27">
        <f t="shared" si="3"/>
        <v>2891</v>
      </c>
      <c r="T66" s="27">
        <f t="shared" si="3"/>
        <v>15085</v>
      </c>
      <c r="U66" s="27">
        <f t="shared" si="3"/>
        <v>10073</v>
      </c>
      <c r="V66" s="27">
        <f t="shared" si="3"/>
        <v>6547</v>
      </c>
      <c r="W66" s="27">
        <f t="shared" si="3"/>
        <v>17248</v>
      </c>
      <c r="X66" s="27">
        <f t="shared" si="3"/>
        <v>10084</v>
      </c>
      <c r="Y66" s="27">
        <f t="shared" si="3"/>
        <v>15388</v>
      </c>
      <c r="Z66" s="27">
        <f t="shared" si="3"/>
        <v>13504</v>
      </c>
      <c r="AA66" s="27">
        <f t="shared" si="3"/>
        <v>14657</v>
      </c>
      <c r="AB66" s="27">
        <f t="shared" si="3"/>
        <v>0</v>
      </c>
      <c r="AC66" s="27">
        <f t="shared" si="3"/>
        <v>0</v>
      </c>
      <c r="AD66" s="27">
        <f t="shared" si="2"/>
        <v>244676</v>
      </c>
    </row>
    <row r="69" spans="2:59" x14ac:dyDescent="0.3">
      <c r="B69" s="3" t="str">
        <f>+B37</f>
        <v>01 al 31 diciembre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2</v>
      </c>
      <c r="D71" s="32">
        <v>1</v>
      </c>
      <c r="E71" s="32">
        <v>3</v>
      </c>
      <c r="F71" s="32">
        <v>19</v>
      </c>
      <c r="G71" s="32">
        <v>7</v>
      </c>
      <c r="H71" s="32">
        <v>453</v>
      </c>
      <c r="I71" s="32">
        <v>10</v>
      </c>
      <c r="J71" s="32">
        <v>22</v>
      </c>
      <c r="K71" s="32">
        <v>41</v>
      </c>
      <c r="L71" s="32">
        <v>14</v>
      </c>
      <c r="M71" s="32">
        <v>26</v>
      </c>
      <c r="N71" s="32">
        <v>28</v>
      </c>
      <c r="O71" s="32">
        <v>73</v>
      </c>
      <c r="P71" s="32">
        <v>10</v>
      </c>
      <c r="Q71" s="32">
        <v>2</v>
      </c>
      <c r="R71" s="32">
        <v>0</v>
      </c>
      <c r="S71" s="32">
        <v>12</v>
      </c>
      <c r="T71" s="32">
        <v>7</v>
      </c>
      <c r="U71" s="33">
        <v>0</v>
      </c>
      <c r="V71" s="33">
        <v>2</v>
      </c>
      <c r="W71" s="33">
        <v>33</v>
      </c>
      <c r="X71" s="33">
        <v>5</v>
      </c>
      <c r="Y71" s="33">
        <v>16</v>
      </c>
      <c r="Z71" s="33">
        <v>2</v>
      </c>
      <c r="AA71" s="33">
        <v>3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5</v>
      </c>
      <c r="D72" s="32">
        <v>1</v>
      </c>
      <c r="E72" s="32">
        <v>3</v>
      </c>
      <c r="F72" s="32">
        <v>4</v>
      </c>
      <c r="G72" s="32">
        <v>12</v>
      </c>
      <c r="H72" s="32">
        <v>182</v>
      </c>
      <c r="I72" s="32">
        <v>33</v>
      </c>
      <c r="J72" s="32">
        <v>11</v>
      </c>
      <c r="K72" s="32">
        <v>34</v>
      </c>
      <c r="L72" s="32">
        <v>14</v>
      </c>
      <c r="M72" s="32">
        <v>20</v>
      </c>
      <c r="N72" s="32">
        <v>39</v>
      </c>
      <c r="O72" s="32">
        <v>36</v>
      </c>
      <c r="P72" s="32">
        <v>25</v>
      </c>
      <c r="Q72" s="32">
        <v>22</v>
      </c>
      <c r="R72" s="32">
        <v>8</v>
      </c>
      <c r="S72" s="32">
        <v>0</v>
      </c>
      <c r="T72" s="32">
        <v>14</v>
      </c>
      <c r="U72" s="33">
        <v>0</v>
      </c>
      <c r="V72" s="33">
        <v>1</v>
      </c>
      <c r="W72" s="33">
        <v>2</v>
      </c>
      <c r="X72" s="33">
        <v>6</v>
      </c>
      <c r="Y72" s="33">
        <v>25</v>
      </c>
      <c r="Z72" s="33">
        <v>5</v>
      </c>
      <c r="AA72" s="33">
        <v>12</v>
      </c>
      <c r="AB72" s="33"/>
      <c r="AC72" s="33"/>
      <c r="AD72" s="26">
        <f t="shared" ref="AD72:AD97" si="4">SUM(C72:AC72)</f>
        <v>514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4</v>
      </c>
      <c r="D73" s="32">
        <v>0</v>
      </c>
      <c r="E73" s="32">
        <v>2</v>
      </c>
      <c r="F73" s="32">
        <v>5</v>
      </c>
      <c r="G73" s="32">
        <v>11</v>
      </c>
      <c r="H73" s="32">
        <v>78</v>
      </c>
      <c r="I73" s="32">
        <v>34</v>
      </c>
      <c r="J73" s="32">
        <v>3</v>
      </c>
      <c r="K73" s="32">
        <v>12</v>
      </c>
      <c r="L73" s="32">
        <v>42</v>
      </c>
      <c r="M73" s="32">
        <v>12</v>
      </c>
      <c r="N73" s="32">
        <v>47</v>
      </c>
      <c r="O73" s="32">
        <v>20</v>
      </c>
      <c r="P73" s="32">
        <v>1</v>
      </c>
      <c r="Q73" s="32">
        <v>0</v>
      </c>
      <c r="R73" s="32">
        <v>6</v>
      </c>
      <c r="S73" s="32">
        <v>1</v>
      </c>
      <c r="T73" s="32">
        <v>9</v>
      </c>
      <c r="U73" s="33">
        <v>1</v>
      </c>
      <c r="V73" s="33">
        <v>21</v>
      </c>
      <c r="W73" s="33">
        <v>1</v>
      </c>
      <c r="X73" s="33">
        <v>0</v>
      </c>
      <c r="Y73" s="33">
        <v>3</v>
      </c>
      <c r="Z73" s="33">
        <v>5</v>
      </c>
      <c r="AA73" s="33">
        <v>8</v>
      </c>
      <c r="AB73" s="33"/>
      <c r="AC73" s="33"/>
      <c r="AD73" s="26">
        <f t="shared" si="4"/>
        <v>326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9</v>
      </c>
      <c r="D74" s="32">
        <v>1</v>
      </c>
      <c r="E74" s="32">
        <v>3</v>
      </c>
      <c r="F74" s="32">
        <v>1</v>
      </c>
      <c r="G74" s="32">
        <v>5</v>
      </c>
      <c r="H74" s="32">
        <v>66</v>
      </c>
      <c r="I74" s="32">
        <v>3</v>
      </c>
      <c r="J74" s="32">
        <v>2</v>
      </c>
      <c r="K74" s="32">
        <v>16</v>
      </c>
      <c r="L74" s="32">
        <v>14</v>
      </c>
      <c r="M74" s="32">
        <v>2</v>
      </c>
      <c r="N74" s="32">
        <v>15</v>
      </c>
      <c r="O74" s="32">
        <v>16</v>
      </c>
      <c r="P74" s="32">
        <v>2</v>
      </c>
      <c r="Q74" s="32">
        <v>0</v>
      </c>
      <c r="R74" s="32">
        <v>1</v>
      </c>
      <c r="S74" s="32">
        <v>3</v>
      </c>
      <c r="T74" s="32">
        <v>8</v>
      </c>
      <c r="U74" s="33">
        <v>28</v>
      </c>
      <c r="V74" s="33">
        <v>1</v>
      </c>
      <c r="W74" s="33">
        <v>8</v>
      </c>
      <c r="X74" s="33">
        <v>1</v>
      </c>
      <c r="Y74" s="33">
        <v>2</v>
      </c>
      <c r="Z74" s="33">
        <v>0</v>
      </c>
      <c r="AA74" s="33">
        <v>6</v>
      </c>
      <c r="AB74" s="33"/>
      <c r="AC74" s="33"/>
      <c r="AD74" s="26">
        <f t="shared" si="4"/>
        <v>213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42</v>
      </c>
      <c r="D75" s="32">
        <v>7</v>
      </c>
      <c r="E75" s="32">
        <v>3</v>
      </c>
      <c r="F75" s="32">
        <v>1</v>
      </c>
      <c r="G75" s="32">
        <v>3</v>
      </c>
      <c r="H75" s="32">
        <v>172</v>
      </c>
      <c r="I75" s="32">
        <v>10</v>
      </c>
      <c r="J75" s="32">
        <v>19</v>
      </c>
      <c r="K75" s="32">
        <v>60</v>
      </c>
      <c r="L75" s="32">
        <v>13</v>
      </c>
      <c r="M75" s="32">
        <v>15</v>
      </c>
      <c r="N75" s="32">
        <v>43</v>
      </c>
      <c r="O75" s="32">
        <v>38</v>
      </c>
      <c r="P75" s="32">
        <v>6</v>
      </c>
      <c r="Q75" s="32">
        <v>9</v>
      </c>
      <c r="R75" s="32">
        <v>10</v>
      </c>
      <c r="S75" s="32">
        <v>0</v>
      </c>
      <c r="T75" s="32">
        <v>16</v>
      </c>
      <c r="U75" s="33">
        <v>3</v>
      </c>
      <c r="V75" s="33">
        <v>1</v>
      </c>
      <c r="W75" s="33">
        <v>5</v>
      </c>
      <c r="X75" s="33">
        <v>4</v>
      </c>
      <c r="Y75" s="33">
        <v>15</v>
      </c>
      <c r="Z75" s="33">
        <v>20</v>
      </c>
      <c r="AA75" s="33">
        <v>50</v>
      </c>
      <c r="AB75" s="33"/>
      <c r="AC75" s="33"/>
      <c r="AD75" s="26">
        <f t="shared" si="4"/>
        <v>565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312</v>
      </c>
      <c r="D76" s="32">
        <v>123</v>
      </c>
      <c r="E76" s="32">
        <v>132</v>
      </c>
      <c r="F76" s="32">
        <v>45</v>
      </c>
      <c r="G76" s="32">
        <v>172</v>
      </c>
      <c r="H76" s="32">
        <v>418</v>
      </c>
      <c r="I76" s="32">
        <v>28</v>
      </c>
      <c r="J76" s="32">
        <v>40</v>
      </c>
      <c r="K76" s="32">
        <v>198</v>
      </c>
      <c r="L76" s="32">
        <v>131</v>
      </c>
      <c r="M76" s="32">
        <v>86</v>
      </c>
      <c r="N76" s="32">
        <v>118</v>
      </c>
      <c r="O76" s="32">
        <v>148</v>
      </c>
      <c r="P76" s="32">
        <v>133</v>
      </c>
      <c r="Q76" s="32">
        <v>61</v>
      </c>
      <c r="R76" s="32">
        <v>628</v>
      </c>
      <c r="S76" s="32">
        <v>171</v>
      </c>
      <c r="T76" s="32">
        <v>1118</v>
      </c>
      <c r="U76" s="33">
        <v>1014</v>
      </c>
      <c r="V76" s="33">
        <v>832</v>
      </c>
      <c r="W76" s="33">
        <v>2611</v>
      </c>
      <c r="X76" s="33">
        <v>1429</v>
      </c>
      <c r="Y76" s="33">
        <v>1741</v>
      </c>
      <c r="Z76" s="33">
        <v>1531</v>
      </c>
      <c r="AA76" s="33">
        <v>1938</v>
      </c>
      <c r="AB76" s="33"/>
      <c r="AC76" s="33"/>
      <c r="AD76" s="26">
        <f t="shared" si="4"/>
        <v>15158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12</v>
      </c>
      <c r="D77" s="32">
        <v>21</v>
      </c>
      <c r="E77" s="32">
        <v>13</v>
      </c>
      <c r="F77" s="32">
        <v>6</v>
      </c>
      <c r="G77" s="32">
        <v>17</v>
      </c>
      <c r="H77" s="32">
        <v>24</v>
      </c>
      <c r="I77" s="32">
        <v>3</v>
      </c>
      <c r="J77" s="32">
        <v>2</v>
      </c>
      <c r="K77" s="32">
        <v>32</v>
      </c>
      <c r="L77" s="32">
        <v>3</v>
      </c>
      <c r="M77" s="32">
        <v>3</v>
      </c>
      <c r="N77" s="32">
        <v>36</v>
      </c>
      <c r="O77" s="32">
        <v>1</v>
      </c>
      <c r="P77" s="32">
        <v>3</v>
      </c>
      <c r="Q77" s="32">
        <v>1</v>
      </c>
      <c r="R77" s="32">
        <v>35</v>
      </c>
      <c r="S77" s="32">
        <v>3</v>
      </c>
      <c r="T77" s="32">
        <v>13</v>
      </c>
      <c r="U77" s="33">
        <v>14</v>
      </c>
      <c r="V77" s="33">
        <v>3</v>
      </c>
      <c r="W77" s="33">
        <v>16</v>
      </c>
      <c r="X77" s="33">
        <v>0</v>
      </c>
      <c r="Y77" s="33">
        <v>60</v>
      </c>
      <c r="Z77" s="33">
        <v>5</v>
      </c>
      <c r="AA77" s="33">
        <v>5</v>
      </c>
      <c r="AB77" s="33"/>
      <c r="AC77" s="33"/>
      <c r="AD77" s="26">
        <f t="shared" si="4"/>
        <v>331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53</v>
      </c>
      <c r="D78" s="32">
        <v>14</v>
      </c>
      <c r="E78" s="32">
        <v>13</v>
      </c>
      <c r="F78" s="32">
        <v>5</v>
      </c>
      <c r="G78" s="32">
        <v>23</v>
      </c>
      <c r="H78" s="32">
        <v>28</v>
      </c>
      <c r="I78" s="32">
        <v>1</v>
      </c>
      <c r="J78" s="32">
        <v>2</v>
      </c>
      <c r="K78" s="32">
        <v>2</v>
      </c>
      <c r="L78" s="32">
        <v>30</v>
      </c>
      <c r="M78" s="32">
        <v>1</v>
      </c>
      <c r="N78" s="32">
        <v>29</v>
      </c>
      <c r="O78" s="32">
        <v>2</v>
      </c>
      <c r="P78" s="32">
        <v>0</v>
      </c>
      <c r="Q78" s="32">
        <v>0</v>
      </c>
      <c r="R78" s="32">
        <v>8</v>
      </c>
      <c r="S78" s="32">
        <v>2</v>
      </c>
      <c r="T78" s="32">
        <v>16</v>
      </c>
      <c r="U78" s="33">
        <v>11</v>
      </c>
      <c r="V78" s="33">
        <v>0</v>
      </c>
      <c r="W78" s="33">
        <v>11</v>
      </c>
      <c r="X78" s="33">
        <v>42</v>
      </c>
      <c r="Y78" s="33">
        <v>40</v>
      </c>
      <c r="Z78" s="33">
        <v>22</v>
      </c>
      <c r="AA78" s="33">
        <v>12</v>
      </c>
      <c r="AB78" s="33"/>
      <c r="AC78" s="33"/>
      <c r="AD78" s="26">
        <f t="shared" si="4"/>
        <v>367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57</v>
      </c>
      <c r="D79" s="32">
        <v>10</v>
      </c>
      <c r="E79" s="32">
        <v>22</v>
      </c>
      <c r="F79" s="32">
        <v>32</v>
      </c>
      <c r="G79" s="32">
        <v>80</v>
      </c>
      <c r="H79" s="32">
        <v>315</v>
      </c>
      <c r="I79" s="32">
        <v>43</v>
      </c>
      <c r="J79" s="32">
        <v>19</v>
      </c>
      <c r="K79" s="32">
        <v>8</v>
      </c>
      <c r="L79" s="32">
        <v>9</v>
      </c>
      <c r="M79" s="32">
        <v>13</v>
      </c>
      <c r="N79" s="32">
        <v>36</v>
      </c>
      <c r="O79" s="32">
        <v>39</v>
      </c>
      <c r="P79" s="32">
        <v>32</v>
      </c>
      <c r="Q79" s="32">
        <v>13</v>
      </c>
      <c r="R79" s="32">
        <v>14</v>
      </c>
      <c r="S79" s="32">
        <v>12</v>
      </c>
      <c r="T79" s="32">
        <v>42</v>
      </c>
      <c r="U79" s="33">
        <v>11</v>
      </c>
      <c r="V79" s="33">
        <v>15</v>
      </c>
      <c r="W79" s="33">
        <v>21</v>
      </c>
      <c r="X79" s="33">
        <v>4</v>
      </c>
      <c r="Y79" s="33">
        <v>29</v>
      </c>
      <c r="Z79" s="33">
        <v>10</v>
      </c>
      <c r="AA79" s="33">
        <v>52</v>
      </c>
      <c r="AB79" s="33"/>
      <c r="AC79" s="33"/>
      <c r="AD79" s="26">
        <f t="shared" si="4"/>
        <v>938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38</v>
      </c>
      <c r="D80" s="32">
        <v>34</v>
      </c>
      <c r="E80" s="32">
        <v>20</v>
      </c>
      <c r="F80" s="32">
        <v>13</v>
      </c>
      <c r="G80" s="32">
        <v>21</v>
      </c>
      <c r="H80" s="32">
        <v>218</v>
      </c>
      <c r="I80" s="32">
        <v>13</v>
      </c>
      <c r="J80" s="32">
        <v>6</v>
      </c>
      <c r="K80" s="32">
        <v>7</v>
      </c>
      <c r="L80" s="32">
        <v>3</v>
      </c>
      <c r="M80" s="32">
        <v>15</v>
      </c>
      <c r="N80" s="32">
        <v>85</v>
      </c>
      <c r="O80" s="32">
        <v>26</v>
      </c>
      <c r="P80" s="32">
        <v>10</v>
      </c>
      <c r="Q80" s="32">
        <v>3</v>
      </c>
      <c r="R80" s="32">
        <v>31</v>
      </c>
      <c r="S80" s="32">
        <v>6</v>
      </c>
      <c r="T80" s="32">
        <v>27</v>
      </c>
      <c r="U80" s="33">
        <v>8</v>
      </c>
      <c r="V80" s="33">
        <v>1</v>
      </c>
      <c r="W80" s="33">
        <v>88</v>
      </c>
      <c r="X80" s="33">
        <v>14</v>
      </c>
      <c r="Y80" s="33">
        <v>87</v>
      </c>
      <c r="Z80" s="33">
        <v>56</v>
      </c>
      <c r="AA80" s="33">
        <v>53</v>
      </c>
      <c r="AB80" s="33"/>
      <c r="AC80" s="33"/>
      <c r="AD80" s="26">
        <f t="shared" si="4"/>
        <v>883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31</v>
      </c>
      <c r="D81" s="32">
        <v>8</v>
      </c>
      <c r="E81" s="32">
        <v>6</v>
      </c>
      <c r="F81" s="32">
        <v>5</v>
      </c>
      <c r="G81" s="32">
        <v>27</v>
      </c>
      <c r="H81" s="32">
        <v>114</v>
      </c>
      <c r="I81" s="32">
        <v>3</v>
      </c>
      <c r="J81" s="32">
        <v>7</v>
      </c>
      <c r="K81" s="32">
        <v>11</v>
      </c>
      <c r="L81" s="32">
        <v>30</v>
      </c>
      <c r="M81" s="32">
        <v>1</v>
      </c>
      <c r="N81" s="32">
        <v>10</v>
      </c>
      <c r="O81" s="32">
        <v>15</v>
      </c>
      <c r="P81" s="32">
        <v>15</v>
      </c>
      <c r="Q81" s="32">
        <v>0</v>
      </c>
      <c r="R81" s="32">
        <v>29</v>
      </c>
      <c r="S81" s="32">
        <v>24</v>
      </c>
      <c r="T81" s="32">
        <v>4</v>
      </c>
      <c r="U81" s="33">
        <v>17</v>
      </c>
      <c r="V81" s="33">
        <v>0</v>
      </c>
      <c r="W81" s="33">
        <v>19</v>
      </c>
      <c r="X81" s="33">
        <v>5</v>
      </c>
      <c r="Y81" s="33">
        <v>12</v>
      </c>
      <c r="Z81" s="33">
        <v>21</v>
      </c>
      <c r="AA81" s="33">
        <v>13</v>
      </c>
      <c r="AB81" s="33"/>
      <c r="AC81" s="33"/>
      <c r="AD81" s="26">
        <f t="shared" si="4"/>
        <v>427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35</v>
      </c>
      <c r="D82" s="32">
        <v>49</v>
      </c>
      <c r="E82" s="32">
        <v>45</v>
      </c>
      <c r="F82" s="32">
        <v>17</v>
      </c>
      <c r="G82" s="32">
        <v>46</v>
      </c>
      <c r="H82" s="32">
        <v>133</v>
      </c>
      <c r="I82" s="32">
        <v>26</v>
      </c>
      <c r="J82" s="32">
        <v>31</v>
      </c>
      <c r="K82" s="32">
        <v>34</v>
      </c>
      <c r="L82" s="32">
        <v>99</v>
      </c>
      <c r="M82" s="32">
        <v>8</v>
      </c>
      <c r="N82" s="32">
        <v>5</v>
      </c>
      <c r="O82" s="32">
        <v>33</v>
      </c>
      <c r="P82" s="32">
        <v>7</v>
      </c>
      <c r="Q82" s="32">
        <v>7</v>
      </c>
      <c r="R82" s="32">
        <v>26</v>
      </c>
      <c r="S82" s="32">
        <v>10</v>
      </c>
      <c r="T82" s="32">
        <v>16</v>
      </c>
      <c r="U82" s="33">
        <v>51</v>
      </c>
      <c r="V82" s="33">
        <v>16</v>
      </c>
      <c r="W82" s="33">
        <v>57</v>
      </c>
      <c r="X82" s="33">
        <v>5</v>
      </c>
      <c r="Y82" s="33">
        <v>33</v>
      </c>
      <c r="Z82" s="33">
        <v>8</v>
      </c>
      <c r="AA82" s="33">
        <v>12</v>
      </c>
      <c r="AB82" s="33"/>
      <c r="AC82" s="33"/>
      <c r="AD82" s="26">
        <f t="shared" si="4"/>
        <v>809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40</v>
      </c>
      <c r="D83" s="32">
        <v>21</v>
      </c>
      <c r="E83" s="32">
        <v>40</v>
      </c>
      <c r="F83" s="32">
        <v>9</v>
      </c>
      <c r="G83" s="32">
        <v>36</v>
      </c>
      <c r="H83" s="32">
        <v>136</v>
      </c>
      <c r="I83" s="32">
        <v>2</v>
      </c>
      <c r="J83" s="32">
        <v>7</v>
      </c>
      <c r="K83" s="32">
        <v>35</v>
      </c>
      <c r="L83" s="32">
        <v>22</v>
      </c>
      <c r="M83" s="32">
        <v>35</v>
      </c>
      <c r="N83" s="32">
        <v>12</v>
      </c>
      <c r="O83" s="32">
        <v>5</v>
      </c>
      <c r="P83" s="32">
        <v>52</v>
      </c>
      <c r="Q83" s="32">
        <v>29</v>
      </c>
      <c r="R83" s="32">
        <v>176</v>
      </c>
      <c r="S83" s="32">
        <v>43</v>
      </c>
      <c r="T83" s="32">
        <v>266</v>
      </c>
      <c r="U83" s="33">
        <v>221</v>
      </c>
      <c r="V83" s="33">
        <v>107</v>
      </c>
      <c r="W83" s="33">
        <v>301</v>
      </c>
      <c r="X83" s="33">
        <v>135</v>
      </c>
      <c r="Y83" s="33">
        <v>371</v>
      </c>
      <c r="Z83" s="33">
        <v>203</v>
      </c>
      <c r="AA83" s="33">
        <v>211</v>
      </c>
      <c r="AB83" s="33"/>
      <c r="AC83" s="33"/>
      <c r="AD83" s="26">
        <f t="shared" si="4"/>
        <v>2515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5</v>
      </c>
      <c r="D84" s="32">
        <v>34</v>
      </c>
      <c r="E84" s="32">
        <v>0</v>
      </c>
      <c r="F84" s="32">
        <v>0</v>
      </c>
      <c r="G84" s="32">
        <v>5</v>
      </c>
      <c r="H84" s="32">
        <v>138</v>
      </c>
      <c r="I84" s="32">
        <v>2</v>
      </c>
      <c r="J84" s="32">
        <v>1</v>
      </c>
      <c r="K84" s="32">
        <v>10</v>
      </c>
      <c r="L84" s="32">
        <v>15</v>
      </c>
      <c r="M84" s="32">
        <v>7</v>
      </c>
      <c r="N84" s="32">
        <v>4</v>
      </c>
      <c r="O84" s="32">
        <v>56</v>
      </c>
      <c r="P84" s="32">
        <v>8</v>
      </c>
      <c r="Q84" s="32">
        <v>38</v>
      </c>
      <c r="R84" s="32">
        <v>124</v>
      </c>
      <c r="S84" s="32">
        <v>42</v>
      </c>
      <c r="T84" s="32">
        <v>165</v>
      </c>
      <c r="U84" s="33">
        <v>102</v>
      </c>
      <c r="V84" s="33">
        <v>62</v>
      </c>
      <c r="W84" s="33">
        <v>198</v>
      </c>
      <c r="X84" s="33">
        <v>171</v>
      </c>
      <c r="Y84" s="33">
        <v>132</v>
      </c>
      <c r="Z84" s="33">
        <v>176</v>
      </c>
      <c r="AA84" s="33">
        <v>159</v>
      </c>
      <c r="AB84" s="33"/>
      <c r="AC84" s="33"/>
      <c r="AD84" s="26">
        <f t="shared" si="4"/>
        <v>1654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2</v>
      </c>
      <c r="D85" s="32">
        <v>22</v>
      </c>
      <c r="E85" s="32">
        <v>1</v>
      </c>
      <c r="F85" s="32">
        <v>1</v>
      </c>
      <c r="G85" s="32">
        <v>8</v>
      </c>
      <c r="H85" s="32">
        <v>65</v>
      </c>
      <c r="I85" s="32">
        <v>1</v>
      </c>
      <c r="J85" s="32">
        <v>0</v>
      </c>
      <c r="K85" s="32">
        <v>8</v>
      </c>
      <c r="L85" s="32">
        <v>4</v>
      </c>
      <c r="M85" s="32">
        <v>0</v>
      </c>
      <c r="N85" s="32">
        <v>21</v>
      </c>
      <c r="O85" s="32">
        <v>15</v>
      </c>
      <c r="P85" s="32">
        <v>54</v>
      </c>
      <c r="Q85" s="32">
        <v>5</v>
      </c>
      <c r="R85" s="32">
        <v>4</v>
      </c>
      <c r="S85" s="32">
        <v>12</v>
      </c>
      <c r="T85" s="32">
        <v>35</v>
      </c>
      <c r="U85" s="33">
        <v>14</v>
      </c>
      <c r="V85" s="33">
        <v>2</v>
      </c>
      <c r="W85" s="33">
        <v>28</v>
      </c>
      <c r="X85" s="33">
        <v>17</v>
      </c>
      <c r="Y85" s="33">
        <v>107</v>
      </c>
      <c r="Z85" s="33">
        <v>46</v>
      </c>
      <c r="AA85" s="33">
        <v>24</v>
      </c>
      <c r="AB85" s="33"/>
      <c r="AC85" s="33"/>
      <c r="AD85" s="26">
        <f t="shared" si="4"/>
        <v>496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1</v>
      </c>
      <c r="D86" s="32">
        <v>12</v>
      </c>
      <c r="E86" s="32">
        <v>4</v>
      </c>
      <c r="F86" s="32">
        <v>5</v>
      </c>
      <c r="G86" s="32">
        <v>23</v>
      </c>
      <c r="H86" s="32">
        <v>692</v>
      </c>
      <c r="I86" s="32">
        <v>24</v>
      </c>
      <c r="J86" s="32">
        <v>30</v>
      </c>
      <c r="K86" s="32">
        <v>28</v>
      </c>
      <c r="L86" s="32">
        <v>34</v>
      </c>
      <c r="M86" s="32">
        <v>22</v>
      </c>
      <c r="N86" s="32">
        <v>21</v>
      </c>
      <c r="O86" s="32">
        <v>229</v>
      </c>
      <c r="P86" s="32">
        <v>148</v>
      </c>
      <c r="Q86" s="32">
        <v>5</v>
      </c>
      <c r="R86" s="32">
        <v>10</v>
      </c>
      <c r="S86" s="32">
        <v>19</v>
      </c>
      <c r="T86" s="32">
        <v>152</v>
      </c>
      <c r="U86" s="33">
        <v>43</v>
      </c>
      <c r="V86" s="33">
        <v>35</v>
      </c>
      <c r="W86" s="33">
        <v>124</v>
      </c>
      <c r="X86" s="33">
        <v>75</v>
      </c>
      <c r="Y86" s="33">
        <v>141</v>
      </c>
      <c r="Z86" s="33">
        <v>138</v>
      </c>
      <c r="AA86" s="33">
        <v>231</v>
      </c>
      <c r="AB86" s="33"/>
      <c r="AC86" s="33"/>
      <c r="AD86" s="26">
        <f t="shared" si="4"/>
        <v>2246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11</v>
      </c>
      <c r="D87" s="32">
        <v>0</v>
      </c>
      <c r="E87" s="32">
        <v>1</v>
      </c>
      <c r="F87" s="32">
        <v>0</v>
      </c>
      <c r="G87" s="32">
        <v>2</v>
      </c>
      <c r="H87" s="32">
        <v>216</v>
      </c>
      <c r="I87" s="32">
        <v>1</v>
      </c>
      <c r="J87" s="32">
        <v>5</v>
      </c>
      <c r="K87" s="32">
        <v>28</v>
      </c>
      <c r="L87" s="32">
        <v>2</v>
      </c>
      <c r="M87" s="32">
        <v>7</v>
      </c>
      <c r="N87" s="32">
        <v>3</v>
      </c>
      <c r="O87" s="32">
        <v>32</v>
      </c>
      <c r="P87" s="32">
        <v>63</v>
      </c>
      <c r="Q87" s="32">
        <v>14</v>
      </c>
      <c r="R87" s="32">
        <v>19</v>
      </c>
      <c r="S87" s="32">
        <v>9</v>
      </c>
      <c r="T87" s="32">
        <v>109</v>
      </c>
      <c r="U87" s="32">
        <v>20</v>
      </c>
      <c r="V87" s="32">
        <v>35</v>
      </c>
      <c r="W87" s="32">
        <v>89</v>
      </c>
      <c r="X87" s="32">
        <v>115</v>
      </c>
      <c r="Y87" s="32">
        <v>105</v>
      </c>
      <c r="Z87" s="32">
        <v>124</v>
      </c>
      <c r="AA87" s="32">
        <v>168</v>
      </c>
      <c r="AB87" s="32"/>
      <c r="AC87" s="33"/>
      <c r="AD87" s="26">
        <f t="shared" si="4"/>
        <v>1178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9</v>
      </c>
      <c r="D88" s="32">
        <v>14</v>
      </c>
      <c r="E88" s="32">
        <v>9</v>
      </c>
      <c r="F88" s="32">
        <v>2</v>
      </c>
      <c r="G88" s="32">
        <v>23</v>
      </c>
      <c r="H88" s="32">
        <v>1241</v>
      </c>
      <c r="I88" s="32">
        <v>16</v>
      </c>
      <c r="J88" s="32">
        <v>13</v>
      </c>
      <c r="K88" s="32">
        <v>45</v>
      </c>
      <c r="L88" s="32">
        <v>27</v>
      </c>
      <c r="M88" s="32">
        <v>3</v>
      </c>
      <c r="N88" s="32">
        <v>23</v>
      </c>
      <c r="O88" s="32">
        <v>361</v>
      </c>
      <c r="P88" s="32">
        <v>155</v>
      </c>
      <c r="Q88" s="32">
        <v>23</v>
      </c>
      <c r="R88" s="32">
        <v>145</v>
      </c>
      <c r="S88" s="32">
        <v>82</v>
      </c>
      <c r="T88" s="32">
        <v>16</v>
      </c>
      <c r="U88" s="33">
        <v>194</v>
      </c>
      <c r="V88" s="33">
        <v>59</v>
      </c>
      <c r="W88" s="33">
        <v>336</v>
      </c>
      <c r="X88" s="33">
        <v>227</v>
      </c>
      <c r="Y88" s="33">
        <v>156</v>
      </c>
      <c r="Z88" s="33">
        <v>195</v>
      </c>
      <c r="AA88" s="33">
        <v>244</v>
      </c>
      <c r="AB88" s="33"/>
      <c r="AC88" s="33"/>
      <c r="AD88" s="26">
        <f t="shared" si="4"/>
        <v>3618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3</v>
      </c>
      <c r="D89" s="32">
        <v>3</v>
      </c>
      <c r="E89" s="32">
        <v>0</v>
      </c>
      <c r="F89" s="32">
        <v>19</v>
      </c>
      <c r="G89" s="32">
        <v>5</v>
      </c>
      <c r="H89" s="32">
        <v>1091</v>
      </c>
      <c r="I89" s="32">
        <v>33</v>
      </c>
      <c r="J89" s="32">
        <v>17</v>
      </c>
      <c r="K89" s="32">
        <v>8</v>
      </c>
      <c r="L89" s="32">
        <v>8</v>
      </c>
      <c r="M89" s="32">
        <v>23</v>
      </c>
      <c r="N89" s="32">
        <v>62</v>
      </c>
      <c r="O89" s="32">
        <v>336</v>
      </c>
      <c r="P89" s="32">
        <v>171</v>
      </c>
      <c r="Q89" s="32">
        <v>14</v>
      </c>
      <c r="R89" s="32">
        <v>32</v>
      </c>
      <c r="S89" s="32">
        <v>20</v>
      </c>
      <c r="T89" s="32">
        <v>210</v>
      </c>
      <c r="U89" s="33">
        <v>19</v>
      </c>
      <c r="V89" s="33">
        <v>19</v>
      </c>
      <c r="W89" s="33">
        <v>124</v>
      </c>
      <c r="X89" s="33">
        <v>60</v>
      </c>
      <c r="Y89" s="33">
        <v>161</v>
      </c>
      <c r="Z89" s="33">
        <v>139</v>
      </c>
      <c r="AA89" s="33">
        <v>193</v>
      </c>
      <c r="AB89" s="33"/>
      <c r="AC89" s="33"/>
      <c r="AD89" s="26">
        <f t="shared" si="4"/>
        <v>2770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1</v>
      </c>
      <c r="H90" s="32">
        <v>806</v>
      </c>
      <c r="I90" s="32">
        <v>7</v>
      </c>
      <c r="J90" s="32">
        <v>1</v>
      </c>
      <c r="K90" s="32">
        <v>6</v>
      </c>
      <c r="L90" s="32">
        <v>2</v>
      </c>
      <c r="M90" s="32">
        <v>17</v>
      </c>
      <c r="N90" s="32">
        <v>33</v>
      </c>
      <c r="O90" s="32">
        <v>146</v>
      </c>
      <c r="P90" s="32">
        <v>54</v>
      </c>
      <c r="Q90" s="32">
        <v>2</v>
      </c>
      <c r="R90" s="32">
        <v>21</v>
      </c>
      <c r="S90" s="32">
        <v>44</v>
      </c>
      <c r="T90" s="32">
        <v>48</v>
      </c>
      <c r="U90" s="33">
        <v>3</v>
      </c>
      <c r="V90" s="33">
        <v>10</v>
      </c>
      <c r="W90" s="33">
        <v>88</v>
      </c>
      <c r="X90" s="33">
        <v>57</v>
      </c>
      <c r="Y90" s="33">
        <v>98</v>
      </c>
      <c r="Z90" s="33">
        <v>106</v>
      </c>
      <c r="AA90" s="33">
        <v>46</v>
      </c>
      <c r="AB90" s="33"/>
      <c r="AC90" s="33"/>
      <c r="AD90" s="26">
        <f t="shared" si="4"/>
        <v>1606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16</v>
      </c>
      <c r="D91" s="32">
        <v>2</v>
      </c>
      <c r="E91" s="32">
        <v>2</v>
      </c>
      <c r="F91" s="32">
        <v>14</v>
      </c>
      <c r="G91" s="32">
        <v>7</v>
      </c>
      <c r="H91" s="32">
        <v>2530</v>
      </c>
      <c r="I91" s="32">
        <v>17</v>
      </c>
      <c r="J91" s="32">
        <v>27</v>
      </c>
      <c r="K91" s="32">
        <v>49</v>
      </c>
      <c r="L91" s="32">
        <v>97</v>
      </c>
      <c r="M91" s="32">
        <v>40</v>
      </c>
      <c r="N91" s="32">
        <v>54</v>
      </c>
      <c r="O91" s="32">
        <v>511</v>
      </c>
      <c r="P91" s="32">
        <v>212</v>
      </c>
      <c r="Q91" s="32">
        <v>26</v>
      </c>
      <c r="R91" s="32">
        <v>125</v>
      </c>
      <c r="S91" s="32">
        <v>90</v>
      </c>
      <c r="T91" s="32">
        <v>319</v>
      </c>
      <c r="U91" s="33">
        <v>110</v>
      </c>
      <c r="V91" s="33">
        <v>125</v>
      </c>
      <c r="W91" s="33">
        <v>52</v>
      </c>
      <c r="X91" s="33">
        <v>67</v>
      </c>
      <c r="Y91" s="33">
        <v>206</v>
      </c>
      <c r="Z91" s="33">
        <v>362</v>
      </c>
      <c r="AA91" s="33">
        <v>592</v>
      </c>
      <c r="AB91" s="33"/>
      <c r="AC91" s="33"/>
      <c r="AD91" s="26">
        <f t="shared" si="4"/>
        <v>5652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22</v>
      </c>
      <c r="D92" s="32">
        <v>20</v>
      </c>
      <c r="E92" s="32">
        <v>1</v>
      </c>
      <c r="F92" s="32">
        <v>1</v>
      </c>
      <c r="G92" s="32">
        <v>23</v>
      </c>
      <c r="H92" s="32">
        <v>1477</v>
      </c>
      <c r="I92" s="32">
        <v>2</v>
      </c>
      <c r="J92" s="32">
        <v>45</v>
      </c>
      <c r="K92" s="32">
        <v>2</v>
      </c>
      <c r="L92" s="32">
        <v>15</v>
      </c>
      <c r="M92" s="32">
        <v>20</v>
      </c>
      <c r="N92" s="32">
        <v>6</v>
      </c>
      <c r="O92" s="32">
        <v>191</v>
      </c>
      <c r="P92" s="32">
        <v>177</v>
      </c>
      <c r="Q92" s="32">
        <v>33</v>
      </c>
      <c r="R92" s="32">
        <v>63</v>
      </c>
      <c r="S92" s="32">
        <v>99</v>
      </c>
      <c r="T92" s="32">
        <v>216</v>
      </c>
      <c r="U92" s="33">
        <v>102</v>
      </c>
      <c r="V92" s="33">
        <v>57</v>
      </c>
      <c r="W92" s="33">
        <v>60</v>
      </c>
      <c r="X92" s="33">
        <v>25</v>
      </c>
      <c r="Y92" s="33">
        <v>114</v>
      </c>
      <c r="Z92" s="33">
        <v>202</v>
      </c>
      <c r="AA92" s="33">
        <v>420</v>
      </c>
      <c r="AB92" s="33"/>
      <c r="AC92" s="33"/>
      <c r="AD92" s="26">
        <f t="shared" si="4"/>
        <v>3393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20</v>
      </c>
      <c r="D93" s="32">
        <v>20</v>
      </c>
      <c r="E93" s="32">
        <v>2</v>
      </c>
      <c r="F93" s="32">
        <v>1</v>
      </c>
      <c r="G93" s="32">
        <v>20</v>
      </c>
      <c r="H93" s="32">
        <v>1980</v>
      </c>
      <c r="I93" s="32">
        <v>81</v>
      </c>
      <c r="J93" s="32">
        <v>26</v>
      </c>
      <c r="K93" s="32">
        <v>31</v>
      </c>
      <c r="L93" s="32">
        <v>85</v>
      </c>
      <c r="M93" s="32">
        <v>4</v>
      </c>
      <c r="N93" s="32">
        <v>51</v>
      </c>
      <c r="O93" s="32">
        <v>475</v>
      </c>
      <c r="P93" s="32">
        <v>146</v>
      </c>
      <c r="Q93" s="32">
        <v>117</v>
      </c>
      <c r="R93" s="32">
        <v>134</v>
      </c>
      <c r="S93" s="32">
        <v>113</v>
      </c>
      <c r="T93" s="32">
        <v>197</v>
      </c>
      <c r="U93" s="33">
        <v>172</v>
      </c>
      <c r="V93" s="33">
        <v>160</v>
      </c>
      <c r="W93" s="33">
        <v>226</v>
      </c>
      <c r="X93" s="33">
        <v>104</v>
      </c>
      <c r="Y93" s="33">
        <v>48</v>
      </c>
      <c r="Z93" s="33">
        <v>230</v>
      </c>
      <c r="AA93" s="33">
        <v>485</v>
      </c>
      <c r="AB93" s="33"/>
      <c r="AC93" s="33"/>
      <c r="AD93" s="26">
        <f t="shared" si="4"/>
        <v>4928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14</v>
      </c>
      <c r="D94" s="32">
        <v>0</v>
      </c>
      <c r="E94" s="32">
        <v>6</v>
      </c>
      <c r="F94" s="32">
        <v>0</v>
      </c>
      <c r="G94" s="32">
        <v>32</v>
      </c>
      <c r="H94" s="32">
        <v>1664</v>
      </c>
      <c r="I94" s="32">
        <v>41</v>
      </c>
      <c r="J94" s="32">
        <v>31</v>
      </c>
      <c r="K94" s="32">
        <v>8</v>
      </c>
      <c r="L94" s="32">
        <v>48</v>
      </c>
      <c r="M94" s="32">
        <v>16</v>
      </c>
      <c r="N94" s="32">
        <v>21</v>
      </c>
      <c r="O94" s="32">
        <v>208</v>
      </c>
      <c r="P94" s="32">
        <v>205</v>
      </c>
      <c r="Q94" s="32">
        <v>67</v>
      </c>
      <c r="R94" s="32">
        <v>104</v>
      </c>
      <c r="S94" s="32">
        <v>116</v>
      </c>
      <c r="T94" s="32">
        <v>190</v>
      </c>
      <c r="U94" s="33">
        <v>121</v>
      </c>
      <c r="V94" s="33">
        <v>249</v>
      </c>
      <c r="W94" s="33">
        <v>416</v>
      </c>
      <c r="X94" s="33">
        <v>226</v>
      </c>
      <c r="Y94" s="33">
        <v>311</v>
      </c>
      <c r="Z94" s="33">
        <v>24</v>
      </c>
      <c r="AA94" s="33">
        <v>173</v>
      </c>
      <c r="AB94" s="33"/>
      <c r="AC94" s="33"/>
      <c r="AD94" s="26">
        <f t="shared" si="4"/>
        <v>4291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5</v>
      </c>
      <c r="D95" s="32">
        <v>17</v>
      </c>
      <c r="E95" s="32">
        <v>5</v>
      </c>
      <c r="F95" s="32">
        <v>6</v>
      </c>
      <c r="G95" s="32">
        <v>16</v>
      </c>
      <c r="H95" s="32">
        <v>2514</v>
      </c>
      <c r="I95" s="32">
        <v>26</v>
      </c>
      <c r="J95" s="32">
        <v>27</v>
      </c>
      <c r="K95" s="32">
        <v>61</v>
      </c>
      <c r="L95" s="32">
        <v>46</v>
      </c>
      <c r="M95" s="32">
        <v>33</v>
      </c>
      <c r="N95" s="32">
        <v>22</v>
      </c>
      <c r="O95" s="32">
        <v>461</v>
      </c>
      <c r="P95" s="32">
        <v>164</v>
      </c>
      <c r="Q95" s="32">
        <v>42</v>
      </c>
      <c r="R95" s="32">
        <v>157</v>
      </c>
      <c r="S95" s="32">
        <v>164</v>
      </c>
      <c r="T95" s="32">
        <v>213</v>
      </c>
      <c r="U95" s="33">
        <v>173</v>
      </c>
      <c r="V95" s="33">
        <v>42</v>
      </c>
      <c r="W95" s="33">
        <v>525</v>
      </c>
      <c r="X95" s="33">
        <v>396</v>
      </c>
      <c r="Y95" s="33">
        <v>481</v>
      </c>
      <c r="Z95" s="33">
        <v>215</v>
      </c>
      <c r="AA95" s="33">
        <v>17</v>
      </c>
      <c r="AB95" s="33"/>
      <c r="AC95" s="33"/>
      <c r="AD95" s="26">
        <f t="shared" si="4"/>
        <v>5828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748</v>
      </c>
      <c r="D98" s="27">
        <f t="shared" ref="D98:AC98" si="5">SUM(D71:D97)</f>
        <v>434</v>
      </c>
      <c r="E98" s="27">
        <f t="shared" si="5"/>
        <v>345</v>
      </c>
      <c r="F98" s="27">
        <f t="shared" si="5"/>
        <v>212</v>
      </c>
      <c r="G98" s="27">
        <f t="shared" si="5"/>
        <v>625</v>
      </c>
      <c r="H98" s="27">
        <f t="shared" si="5"/>
        <v>16751</v>
      </c>
      <c r="I98" s="27">
        <f t="shared" si="5"/>
        <v>460</v>
      </c>
      <c r="J98" s="27">
        <f t="shared" si="5"/>
        <v>394</v>
      </c>
      <c r="K98" s="27">
        <f t="shared" si="5"/>
        <v>774</v>
      </c>
      <c r="L98" s="27">
        <f t="shared" si="5"/>
        <v>807</v>
      </c>
      <c r="M98" s="27">
        <f t="shared" si="5"/>
        <v>429</v>
      </c>
      <c r="N98" s="27">
        <f t="shared" si="5"/>
        <v>824</v>
      </c>
      <c r="O98" s="27">
        <f t="shared" si="5"/>
        <v>3473</v>
      </c>
      <c r="P98" s="27">
        <f t="shared" si="5"/>
        <v>1853</v>
      </c>
      <c r="Q98" s="27">
        <f t="shared" si="5"/>
        <v>533</v>
      </c>
      <c r="R98" s="27">
        <f t="shared" si="5"/>
        <v>1910</v>
      </c>
      <c r="S98" s="27">
        <f t="shared" si="5"/>
        <v>1097</v>
      </c>
      <c r="T98" s="27">
        <f t="shared" si="5"/>
        <v>3426</v>
      </c>
      <c r="U98" s="27">
        <f t="shared" si="5"/>
        <v>2452</v>
      </c>
      <c r="V98" s="27">
        <f t="shared" si="5"/>
        <v>1855</v>
      </c>
      <c r="W98" s="27">
        <f t="shared" si="5"/>
        <v>5439</v>
      </c>
      <c r="X98" s="27">
        <f t="shared" si="5"/>
        <v>3190</v>
      </c>
      <c r="Y98" s="27">
        <f t="shared" si="5"/>
        <v>4494</v>
      </c>
      <c r="Z98" s="27">
        <f t="shared" si="5"/>
        <v>3845</v>
      </c>
      <c r="AA98" s="27">
        <f t="shared" si="5"/>
        <v>5127</v>
      </c>
      <c r="AB98" s="27">
        <f t="shared" si="5"/>
        <v>0</v>
      </c>
      <c r="AC98" s="27">
        <f t="shared" si="5"/>
        <v>0</v>
      </c>
      <c r="AD98" s="27">
        <f>SUM(AD71:AD96)</f>
        <v>61497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diciembre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115</v>
      </c>
      <c r="D104" s="24">
        <f t="shared" ref="D104:AB114" si="6">+D7+D39+D71</f>
        <v>146</v>
      </c>
      <c r="E104" s="24">
        <f t="shared" si="6"/>
        <v>475</v>
      </c>
      <c r="F104" s="24">
        <f t="shared" si="6"/>
        <v>830</v>
      </c>
      <c r="G104" s="24">
        <f t="shared" si="6"/>
        <v>629</v>
      </c>
      <c r="H104" s="24">
        <f t="shared" si="6"/>
        <v>7176</v>
      </c>
      <c r="I104" s="24">
        <f t="shared" si="6"/>
        <v>613</v>
      </c>
      <c r="J104" s="24">
        <f t="shared" si="6"/>
        <v>901</v>
      </c>
      <c r="K104" s="24">
        <f t="shared" si="6"/>
        <v>680</v>
      </c>
      <c r="L104" s="24">
        <f t="shared" si="6"/>
        <v>746</v>
      </c>
      <c r="M104" s="24">
        <f t="shared" si="6"/>
        <v>511</v>
      </c>
      <c r="N104" s="24">
        <f t="shared" si="6"/>
        <v>695</v>
      </c>
      <c r="O104" s="24">
        <f t="shared" si="6"/>
        <v>556</v>
      </c>
      <c r="P104" s="24">
        <f t="shared" si="6"/>
        <v>292</v>
      </c>
      <c r="Q104" s="24">
        <f t="shared" si="6"/>
        <v>68</v>
      </c>
      <c r="R104" s="24">
        <f t="shared" si="6"/>
        <v>320</v>
      </c>
      <c r="S104" s="24">
        <f t="shared" si="6"/>
        <v>252</v>
      </c>
      <c r="T104" s="24">
        <f t="shared" si="6"/>
        <v>301</v>
      </c>
      <c r="U104" s="24">
        <f t="shared" si="6"/>
        <v>126</v>
      </c>
      <c r="V104" s="24">
        <f t="shared" si="6"/>
        <v>80</v>
      </c>
      <c r="W104" s="24">
        <f t="shared" si="6"/>
        <v>136</v>
      </c>
      <c r="X104" s="24">
        <f t="shared" si="6"/>
        <v>107</v>
      </c>
      <c r="Y104" s="24">
        <f t="shared" si="6"/>
        <v>78</v>
      </c>
      <c r="Z104" s="24">
        <f t="shared" si="6"/>
        <v>137</v>
      </c>
      <c r="AA104" s="24">
        <f t="shared" si="6"/>
        <v>250</v>
      </c>
      <c r="AB104" s="25">
        <f t="shared" si="6"/>
        <v>0</v>
      </c>
      <c r="AC104" s="25">
        <v>0</v>
      </c>
      <c r="AD104" s="26">
        <f>SUM(C104:AC104)</f>
        <v>16220</v>
      </c>
    </row>
    <row r="105" spans="2:59" x14ac:dyDescent="0.3">
      <c r="B105" s="21" t="s">
        <v>50</v>
      </c>
      <c r="C105" s="24">
        <f t="shared" ref="C105:C130" si="7">+C8+C40+C72</f>
        <v>297</v>
      </c>
      <c r="D105" s="24">
        <f t="shared" si="6"/>
        <v>74</v>
      </c>
      <c r="E105" s="24">
        <f t="shared" si="6"/>
        <v>156</v>
      </c>
      <c r="F105" s="24">
        <f t="shared" si="6"/>
        <v>103</v>
      </c>
      <c r="G105" s="24">
        <f t="shared" si="6"/>
        <v>235</v>
      </c>
      <c r="H105" s="24">
        <f t="shared" si="6"/>
        <v>3779</v>
      </c>
      <c r="I105" s="24">
        <f t="shared" si="6"/>
        <v>582</v>
      </c>
      <c r="J105" s="24">
        <f t="shared" si="6"/>
        <v>829</v>
      </c>
      <c r="K105" s="24">
        <f t="shared" si="6"/>
        <v>760</v>
      </c>
      <c r="L105" s="24">
        <f t="shared" si="6"/>
        <v>574</v>
      </c>
      <c r="M105" s="24">
        <f t="shared" si="6"/>
        <v>492</v>
      </c>
      <c r="N105" s="24">
        <f t="shared" si="6"/>
        <v>744</v>
      </c>
      <c r="O105" s="24">
        <f t="shared" si="6"/>
        <v>676</v>
      </c>
      <c r="P105" s="24">
        <f t="shared" si="6"/>
        <v>375</v>
      </c>
      <c r="Q105" s="24">
        <f t="shared" si="6"/>
        <v>223</v>
      </c>
      <c r="R105" s="24">
        <f t="shared" si="6"/>
        <v>423</v>
      </c>
      <c r="S105" s="24">
        <f t="shared" si="6"/>
        <v>363</v>
      </c>
      <c r="T105" s="24">
        <f t="shared" si="6"/>
        <v>325</v>
      </c>
      <c r="U105" s="24">
        <f t="shared" si="6"/>
        <v>212</v>
      </c>
      <c r="V105" s="24">
        <f t="shared" si="6"/>
        <v>208</v>
      </c>
      <c r="W105" s="24">
        <f t="shared" si="6"/>
        <v>193</v>
      </c>
      <c r="X105" s="24">
        <f t="shared" si="6"/>
        <v>72</v>
      </c>
      <c r="Y105" s="24">
        <f t="shared" si="6"/>
        <v>110</v>
      </c>
      <c r="Z105" s="24">
        <f t="shared" si="6"/>
        <v>76</v>
      </c>
      <c r="AA105" s="24">
        <f t="shared" si="6"/>
        <v>253</v>
      </c>
      <c r="AB105" s="25">
        <f t="shared" si="6"/>
        <v>0</v>
      </c>
      <c r="AC105" s="25">
        <v>0</v>
      </c>
      <c r="AD105" s="26">
        <f t="shared" ref="AD105:AD130" si="8">SUM(C105:AC105)</f>
        <v>12134</v>
      </c>
    </row>
    <row r="106" spans="2:59" x14ac:dyDescent="0.3">
      <c r="B106" s="21" t="s">
        <v>61</v>
      </c>
      <c r="C106" s="24">
        <f t="shared" si="7"/>
        <v>553</v>
      </c>
      <c r="D106" s="24">
        <f t="shared" si="6"/>
        <v>121</v>
      </c>
      <c r="E106" s="24">
        <f t="shared" si="6"/>
        <v>76</v>
      </c>
      <c r="F106" s="24">
        <f t="shared" si="6"/>
        <v>153</v>
      </c>
      <c r="G106" s="24">
        <f t="shared" si="6"/>
        <v>157</v>
      </c>
      <c r="H106" s="24">
        <f t="shared" si="6"/>
        <v>3848</v>
      </c>
      <c r="I106" s="24">
        <f t="shared" si="6"/>
        <v>595</v>
      </c>
      <c r="J106" s="24">
        <f t="shared" si="6"/>
        <v>697</v>
      </c>
      <c r="K106" s="24">
        <f t="shared" si="6"/>
        <v>404</v>
      </c>
      <c r="L106" s="24">
        <f t="shared" si="6"/>
        <v>595</v>
      </c>
      <c r="M106" s="24">
        <f t="shared" si="6"/>
        <v>314</v>
      </c>
      <c r="N106" s="24">
        <f t="shared" si="6"/>
        <v>532</v>
      </c>
      <c r="O106" s="24">
        <f t="shared" si="6"/>
        <v>465</v>
      </c>
      <c r="P106" s="24">
        <f t="shared" si="6"/>
        <v>140</v>
      </c>
      <c r="Q106" s="24">
        <f t="shared" si="6"/>
        <v>131</v>
      </c>
      <c r="R106" s="24">
        <f t="shared" si="6"/>
        <v>323</v>
      </c>
      <c r="S106" s="24">
        <f t="shared" si="6"/>
        <v>177</v>
      </c>
      <c r="T106" s="24">
        <f t="shared" si="6"/>
        <v>167</v>
      </c>
      <c r="U106" s="24">
        <f t="shared" si="6"/>
        <v>152</v>
      </c>
      <c r="V106" s="24">
        <f t="shared" si="6"/>
        <v>212</v>
      </c>
      <c r="W106" s="24">
        <f t="shared" si="6"/>
        <v>217</v>
      </c>
      <c r="X106" s="24">
        <f t="shared" si="6"/>
        <v>52</v>
      </c>
      <c r="Y106" s="24">
        <f t="shared" si="6"/>
        <v>51</v>
      </c>
      <c r="Z106" s="24">
        <f t="shared" si="6"/>
        <v>72</v>
      </c>
      <c r="AA106" s="24">
        <f t="shared" si="6"/>
        <v>299</v>
      </c>
      <c r="AB106" s="25">
        <f t="shared" si="6"/>
        <v>0</v>
      </c>
      <c r="AC106" s="25">
        <v>0</v>
      </c>
      <c r="AD106" s="26">
        <f t="shared" si="8"/>
        <v>10503</v>
      </c>
    </row>
    <row r="107" spans="2:59" x14ac:dyDescent="0.3">
      <c r="B107" s="21" t="s">
        <v>7</v>
      </c>
      <c r="C107" s="24">
        <f t="shared" si="7"/>
        <v>873</v>
      </c>
      <c r="D107" s="24">
        <f t="shared" si="6"/>
        <v>84</v>
      </c>
      <c r="E107" s="24">
        <f t="shared" si="6"/>
        <v>126</v>
      </c>
      <c r="F107" s="24">
        <f t="shared" si="6"/>
        <v>64</v>
      </c>
      <c r="G107" s="24">
        <f t="shared" si="6"/>
        <v>42</v>
      </c>
      <c r="H107" s="24">
        <f t="shared" si="6"/>
        <v>1991</v>
      </c>
      <c r="I107" s="24">
        <f t="shared" si="6"/>
        <v>300</v>
      </c>
      <c r="J107" s="24">
        <f t="shared" si="6"/>
        <v>474</v>
      </c>
      <c r="K107" s="24">
        <f t="shared" si="6"/>
        <v>404</v>
      </c>
      <c r="L107" s="24">
        <f t="shared" si="6"/>
        <v>444</v>
      </c>
      <c r="M107" s="24">
        <f t="shared" si="6"/>
        <v>168</v>
      </c>
      <c r="N107" s="24">
        <f t="shared" si="6"/>
        <v>309</v>
      </c>
      <c r="O107" s="24">
        <f t="shared" si="6"/>
        <v>338</v>
      </c>
      <c r="P107" s="24">
        <f t="shared" si="6"/>
        <v>125</v>
      </c>
      <c r="Q107" s="24">
        <f t="shared" si="6"/>
        <v>77</v>
      </c>
      <c r="R107" s="24">
        <f t="shared" si="6"/>
        <v>240</v>
      </c>
      <c r="S107" s="24">
        <f t="shared" si="6"/>
        <v>269</v>
      </c>
      <c r="T107" s="24">
        <f t="shared" si="6"/>
        <v>228</v>
      </c>
      <c r="U107" s="24">
        <f t="shared" si="6"/>
        <v>144</v>
      </c>
      <c r="V107" s="24">
        <f t="shared" si="6"/>
        <v>224</v>
      </c>
      <c r="W107" s="24">
        <f t="shared" si="6"/>
        <v>198</v>
      </c>
      <c r="X107" s="24">
        <f t="shared" si="6"/>
        <v>61</v>
      </c>
      <c r="Y107" s="24">
        <f t="shared" si="6"/>
        <v>55</v>
      </c>
      <c r="Z107" s="24">
        <f t="shared" si="6"/>
        <v>37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7464</v>
      </c>
    </row>
    <row r="108" spans="2:59" x14ac:dyDescent="0.3">
      <c r="B108" s="21" t="s">
        <v>8</v>
      </c>
      <c r="C108" s="24">
        <f t="shared" si="7"/>
        <v>1123</v>
      </c>
      <c r="D108" s="24">
        <f t="shared" si="6"/>
        <v>199</v>
      </c>
      <c r="E108" s="24">
        <f t="shared" si="6"/>
        <v>307</v>
      </c>
      <c r="F108" s="24">
        <f t="shared" si="6"/>
        <v>36</v>
      </c>
      <c r="G108" s="24">
        <f t="shared" si="6"/>
        <v>160</v>
      </c>
      <c r="H108" s="24">
        <f t="shared" si="6"/>
        <v>3306</v>
      </c>
      <c r="I108" s="24">
        <f t="shared" si="6"/>
        <v>461</v>
      </c>
      <c r="J108" s="24">
        <f t="shared" si="6"/>
        <v>914</v>
      </c>
      <c r="K108" s="24">
        <f t="shared" si="6"/>
        <v>769</v>
      </c>
      <c r="L108" s="24">
        <f t="shared" si="6"/>
        <v>790</v>
      </c>
      <c r="M108" s="24">
        <f t="shared" si="6"/>
        <v>387</v>
      </c>
      <c r="N108" s="24">
        <f t="shared" si="6"/>
        <v>846</v>
      </c>
      <c r="O108" s="24">
        <f t="shared" si="6"/>
        <v>396</v>
      </c>
      <c r="P108" s="24">
        <f t="shared" si="6"/>
        <v>310</v>
      </c>
      <c r="Q108" s="24">
        <f t="shared" si="6"/>
        <v>129</v>
      </c>
      <c r="R108" s="24">
        <f t="shared" si="6"/>
        <v>421</v>
      </c>
      <c r="S108" s="24">
        <f t="shared" si="6"/>
        <v>294</v>
      </c>
      <c r="T108" s="24">
        <f t="shared" si="6"/>
        <v>452</v>
      </c>
      <c r="U108" s="24">
        <f t="shared" si="6"/>
        <v>229</v>
      </c>
      <c r="V108" s="24">
        <f t="shared" si="6"/>
        <v>107</v>
      </c>
      <c r="W108" s="24">
        <f t="shared" si="6"/>
        <v>236</v>
      </c>
      <c r="X108" s="24">
        <f t="shared" si="6"/>
        <v>112</v>
      </c>
      <c r="Y108" s="24">
        <f t="shared" si="6"/>
        <v>179</v>
      </c>
      <c r="Z108" s="24">
        <f t="shared" si="6"/>
        <v>238</v>
      </c>
      <c r="AA108" s="24">
        <f t="shared" si="6"/>
        <v>404</v>
      </c>
      <c r="AB108" s="25">
        <f t="shared" si="6"/>
        <v>0</v>
      </c>
      <c r="AC108" s="25">
        <v>0</v>
      </c>
      <c r="AD108" s="26">
        <f t="shared" si="8"/>
        <v>12805</v>
      </c>
    </row>
    <row r="109" spans="2:59" x14ac:dyDescent="0.3">
      <c r="B109" s="21" t="s">
        <v>62</v>
      </c>
      <c r="C109" s="24">
        <f t="shared" si="7"/>
        <v>8380</v>
      </c>
      <c r="D109" s="24">
        <f t="shared" si="6"/>
        <v>3472</v>
      </c>
      <c r="E109" s="24">
        <f t="shared" si="6"/>
        <v>3812</v>
      </c>
      <c r="F109" s="24">
        <f t="shared" si="6"/>
        <v>1911</v>
      </c>
      <c r="G109" s="24">
        <f t="shared" si="6"/>
        <v>2888</v>
      </c>
      <c r="H109" s="24">
        <f t="shared" si="6"/>
        <v>14281</v>
      </c>
      <c r="I109" s="24">
        <f t="shared" si="6"/>
        <v>628</v>
      </c>
      <c r="J109" s="24">
        <f t="shared" si="6"/>
        <v>1643</v>
      </c>
      <c r="K109" s="24">
        <f t="shared" si="6"/>
        <v>3174</v>
      </c>
      <c r="L109" s="24">
        <f t="shared" si="6"/>
        <v>2533</v>
      </c>
      <c r="M109" s="24">
        <f t="shared" si="6"/>
        <v>2188</v>
      </c>
      <c r="N109" s="24">
        <f t="shared" si="6"/>
        <v>1902</v>
      </c>
      <c r="O109" s="24">
        <f t="shared" si="6"/>
        <v>2472</v>
      </c>
      <c r="P109" s="24">
        <f t="shared" si="6"/>
        <v>4101</v>
      </c>
      <c r="Q109" s="24">
        <f t="shared" si="6"/>
        <v>3775</v>
      </c>
      <c r="R109" s="24">
        <f t="shared" si="6"/>
        <v>19437</v>
      </c>
      <c r="S109" s="24">
        <f t="shared" si="6"/>
        <v>7787</v>
      </c>
      <c r="T109" s="24">
        <f t="shared" si="6"/>
        <v>31539</v>
      </c>
      <c r="U109" s="24">
        <f t="shared" si="6"/>
        <v>22471</v>
      </c>
      <c r="V109" s="24">
        <f t="shared" si="6"/>
        <v>12717</v>
      </c>
      <c r="W109" s="24">
        <f t="shared" si="6"/>
        <v>33948</v>
      </c>
      <c r="X109" s="24">
        <f t="shared" si="6"/>
        <v>20494</v>
      </c>
      <c r="Y109" s="24">
        <f t="shared" si="6"/>
        <v>29262</v>
      </c>
      <c r="Z109" s="24">
        <f t="shared" si="6"/>
        <v>25699</v>
      </c>
      <c r="AA109" s="24">
        <f t="shared" si="6"/>
        <v>31367</v>
      </c>
      <c r="AB109" s="25">
        <f t="shared" si="6"/>
        <v>0</v>
      </c>
      <c r="AC109" s="25">
        <v>0</v>
      </c>
      <c r="AD109" s="26">
        <f t="shared" si="8"/>
        <v>291881</v>
      </c>
    </row>
    <row r="110" spans="2:59" x14ac:dyDescent="0.3">
      <c r="B110" s="21" t="s">
        <v>10</v>
      </c>
      <c r="C110" s="24">
        <f t="shared" si="7"/>
        <v>716</v>
      </c>
      <c r="D110" s="24">
        <f t="shared" si="6"/>
        <v>568</v>
      </c>
      <c r="E110" s="24">
        <f t="shared" si="6"/>
        <v>409</v>
      </c>
      <c r="F110" s="24">
        <f t="shared" si="6"/>
        <v>310</v>
      </c>
      <c r="G110" s="24">
        <f t="shared" si="6"/>
        <v>475</v>
      </c>
      <c r="H110" s="24">
        <f t="shared" si="6"/>
        <v>796</v>
      </c>
      <c r="I110" s="24">
        <f t="shared" si="6"/>
        <v>56</v>
      </c>
      <c r="J110" s="24">
        <f t="shared" si="6"/>
        <v>241</v>
      </c>
      <c r="K110" s="24">
        <f t="shared" si="6"/>
        <v>345</v>
      </c>
      <c r="L110" s="24">
        <f t="shared" si="6"/>
        <v>523</v>
      </c>
      <c r="M110" s="24">
        <f t="shared" si="6"/>
        <v>347</v>
      </c>
      <c r="N110" s="24">
        <f t="shared" si="6"/>
        <v>390</v>
      </c>
      <c r="O110" s="24">
        <f t="shared" si="6"/>
        <v>80</v>
      </c>
      <c r="P110" s="24">
        <f t="shared" si="6"/>
        <v>111</v>
      </c>
      <c r="Q110" s="24">
        <f t="shared" si="6"/>
        <v>122</v>
      </c>
      <c r="R110" s="24">
        <f t="shared" si="6"/>
        <v>306</v>
      </c>
      <c r="S110" s="24">
        <f t="shared" si="6"/>
        <v>97</v>
      </c>
      <c r="T110" s="24">
        <f t="shared" si="6"/>
        <v>355</v>
      </c>
      <c r="U110" s="24">
        <f t="shared" si="6"/>
        <v>251</v>
      </c>
      <c r="V110" s="24">
        <f t="shared" si="6"/>
        <v>176</v>
      </c>
      <c r="W110" s="24">
        <f t="shared" si="6"/>
        <v>259</v>
      </c>
      <c r="X110" s="24">
        <f t="shared" si="6"/>
        <v>193</v>
      </c>
      <c r="Y110" s="24">
        <f t="shared" si="6"/>
        <v>336</v>
      </c>
      <c r="Z110" s="24">
        <f t="shared" si="6"/>
        <v>215</v>
      </c>
      <c r="AA110" s="24">
        <f t="shared" si="6"/>
        <v>283</v>
      </c>
      <c r="AB110" s="25">
        <f t="shared" si="6"/>
        <v>0</v>
      </c>
      <c r="AC110" s="25">
        <v>0</v>
      </c>
      <c r="AD110" s="26">
        <f t="shared" si="8"/>
        <v>7960</v>
      </c>
    </row>
    <row r="111" spans="2:59" x14ac:dyDescent="0.3">
      <c r="B111" s="21" t="s">
        <v>11</v>
      </c>
      <c r="C111" s="24">
        <f t="shared" si="7"/>
        <v>872</v>
      </c>
      <c r="D111" s="24">
        <f t="shared" si="6"/>
        <v>700</v>
      </c>
      <c r="E111" s="24">
        <f t="shared" si="6"/>
        <v>666</v>
      </c>
      <c r="F111" s="24">
        <f t="shared" si="6"/>
        <v>496</v>
      </c>
      <c r="G111" s="24">
        <f t="shared" si="6"/>
        <v>906</v>
      </c>
      <c r="H111" s="24">
        <f t="shared" si="6"/>
        <v>2000</v>
      </c>
      <c r="I111" s="24">
        <f t="shared" si="6"/>
        <v>261</v>
      </c>
      <c r="J111" s="24">
        <f t="shared" si="6"/>
        <v>101</v>
      </c>
      <c r="K111" s="24">
        <f t="shared" si="6"/>
        <v>348</v>
      </c>
      <c r="L111" s="24">
        <f t="shared" si="6"/>
        <v>739</v>
      </c>
      <c r="M111" s="24">
        <f t="shared" si="6"/>
        <v>313</v>
      </c>
      <c r="N111" s="24">
        <f t="shared" si="6"/>
        <v>577</v>
      </c>
      <c r="O111" s="24">
        <f t="shared" si="6"/>
        <v>301</v>
      </c>
      <c r="P111" s="24">
        <f t="shared" si="6"/>
        <v>281</v>
      </c>
      <c r="Q111" s="24">
        <f t="shared" si="6"/>
        <v>221</v>
      </c>
      <c r="R111" s="24">
        <f t="shared" si="6"/>
        <v>652</v>
      </c>
      <c r="S111" s="24">
        <f t="shared" si="6"/>
        <v>309</v>
      </c>
      <c r="T111" s="24">
        <f t="shared" si="6"/>
        <v>536</v>
      </c>
      <c r="U111" s="24">
        <f t="shared" si="6"/>
        <v>375</v>
      </c>
      <c r="V111" s="24">
        <f t="shared" si="6"/>
        <v>289</v>
      </c>
      <c r="W111" s="24">
        <f t="shared" si="6"/>
        <v>377</v>
      </c>
      <c r="X111" s="24">
        <f t="shared" si="6"/>
        <v>344</v>
      </c>
      <c r="Y111" s="24">
        <f t="shared" si="6"/>
        <v>530</v>
      </c>
      <c r="Z111" s="24">
        <f t="shared" si="6"/>
        <v>521</v>
      </c>
      <c r="AA111" s="24">
        <f t="shared" si="6"/>
        <v>694</v>
      </c>
      <c r="AB111" s="25">
        <f t="shared" si="6"/>
        <v>0</v>
      </c>
      <c r="AC111" s="25">
        <v>0</v>
      </c>
      <c r="AD111" s="26">
        <f t="shared" si="8"/>
        <v>13409</v>
      </c>
    </row>
    <row r="112" spans="2:59" x14ac:dyDescent="0.3">
      <c r="B112" s="21" t="s">
        <v>63</v>
      </c>
      <c r="C112" s="24">
        <f t="shared" si="7"/>
        <v>758</v>
      </c>
      <c r="D112" s="24">
        <f t="shared" si="6"/>
        <v>764</v>
      </c>
      <c r="E112" s="24">
        <f t="shared" si="6"/>
        <v>491</v>
      </c>
      <c r="F112" s="24">
        <f t="shared" si="6"/>
        <v>500</v>
      </c>
      <c r="G112" s="24">
        <f t="shared" si="6"/>
        <v>798</v>
      </c>
      <c r="H112" s="24">
        <f t="shared" si="6"/>
        <v>4131</v>
      </c>
      <c r="I112" s="24">
        <f t="shared" si="6"/>
        <v>394</v>
      </c>
      <c r="J112" s="24">
        <f t="shared" si="6"/>
        <v>332</v>
      </c>
      <c r="K112" s="24">
        <f t="shared" si="6"/>
        <v>126</v>
      </c>
      <c r="L112" s="24">
        <f t="shared" si="6"/>
        <v>202</v>
      </c>
      <c r="M112" s="24">
        <f t="shared" si="6"/>
        <v>321</v>
      </c>
      <c r="N112" s="24">
        <f t="shared" si="6"/>
        <v>247</v>
      </c>
      <c r="O112" s="24">
        <f t="shared" si="6"/>
        <v>421</v>
      </c>
      <c r="P112" s="24">
        <f t="shared" si="6"/>
        <v>365</v>
      </c>
      <c r="Q112" s="24">
        <f t="shared" si="6"/>
        <v>139</v>
      </c>
      <c r="R112" s="24">
        <f t="shared" si="6"/>
        <v>451</v>
      </c>
      <c r="S112" s="24">
        <f t="shared" si="6"/>
        <v>263</v>
      </c>
      <c r="T112" s="24">
        <f t="shared" si="6"/>
        <v>647</v>
      </c>
      <c r="U112" s="24">
        <f t="shared" si="6"/>
        <v>342</v>
      </c>
      <c r="V112" s="24">
        <f t="shared" si="6"/>
        <v>383</v>
      </c>
      <c r="W112" s="24">
        <f t="shared" si="6"/>
        <v>502</v>
      </c>
      <c r="X112" s="24">
        <f t="shared" si="6"/>
        <v>173</v>
      </c>
      <c r="Y112" s="24">
        <f t="shared" si="6"/>
        <v>328</v>
      </c>
      <c r="Z112" s="24">
        <f t="shared" si="6"/>
        <v>325</v>
      </c>
      <c r="AA112" s="24">
        <f t="shared" si="6"/>
        <v>818</v>
      </c>
      <c r="AB112" s="25">
        <f t="shared" si="6"/>
        <v>0</v>
      </c>
      <c r="AC112" s="25">
        <v>0</v>
      </c>
      <c r="AD112" s="26">
        <f t="shared" si="8"/>
        <v>14221</v>
      </c>
    </row>
    <row r="113" spans="2:32" x14ac:dyDescent="0.3">
      <c r="B113" s="21" t="s">
        <v>13</v>
      </c>
      <c r="C113" s="24">
        <f t="shared" si="7"/>
        <v>687</v>
      </c>
      <c r="D113" s="24">
        <f t="shared" si="6"/>
        <v>721</v>
      </c>
      <c r="E113" s="24">
        <f t="shared" si="6"/>
        <v>505</v>
      </c>
      <c r="F113" s="24">
        <f t="shared" si="6"/>
        <v>489</v>
      </c>
      <c r="G113" s="24">
        <f t="shared" si="6"/>
        <v>724</v>
      </c>
      <c r="H113" s="24">
        <f t="shared" si="6"/>
        <v>3392</v>
      </c>
      <c r="I113" s="24">
        <f t="shared" si="6"/>
        <v>574</v>
      </c>
      <c r="J113" s="24">
        <f t="shared" si="6"/>
        <v>467</v>
      </c>
      <c r="K113" s="24">
        <f t="shared" si="6"/>
        <v>178</v>
      </c>
      <c r="L113" s="24">
        <f t="shared" si="6"/>
        <v>70</v>
      </c>
      <c r="M113" s="24">
        <f t="shared" si="6"/>
        <v>138</v>
      </c>
      <c r="N113" s="24">
        <f t="shared" si="6"/>
        <v>518</v>
      </c>
      <c r="O113" s="24">
        <f t="shared" si="6"/>
        <v>335</v>
      </c>
      <c r="P113" s="24">
        <f t="shared" si="6"/>
        <v>352</v>
      </c>
      <c r="Q113" s="24">
        <f t="shared" si="6"/>
        <v>196</v>
      </c>
      <c r="R113" s="24">
        <f t="shared" si="6"/>
        <v>614</v>
      </c>
      <c r="S113" s="24">
        <f t="shared" si="6"/>
        <v>180</v>
      </c>
      <c r="T113" s="24">
        <f t="shared" si="6"/>
        <v>643</v>
      </c>
      <c r="U113" s="24">
        <f t="shared" si="6"/>
        <v>475</v>
      </c>
      <c r="V113" s="24">
        <f t="shared" si="6"/>
        <v>252</v>
      </c>
      <c r="W113" s="24">
        <f t="shared" si="6"/>
        <v>549</v>
      </c>
      <c r="X113" s="24">
        <f t="shared" si="6"/>
        <v>254</v>
      </c>
      <c r="Y113" s="24">
        <f t="shared" si="6"/>
        <v>498</v>
      </c>
      <c r="Z113" s="24">
        <f t="shared" si="6"/>
        <v>391</v>
      </c>
      <c r="AA113" s="24">
        <f t="shared" si="6"/>
        <v>620</v>
      </c>
      <c r="AB113" s="25">
        <f t="shared" si="6"/>
        <v>0</v>
      </c>
      <c r="AC113" s="25">
        <v>0</v>
      </c>
      <c r="AD113" s="26">
        <f t="shared" si="8"/>
        <v>13822</v>
      </c>
    </row>
    <row r="114" spans="2:32" x14ac:dyDescent="0.3">
      <c r="B114" s="21" t="s">
        <v>51</v>
      </c>
      <c r="C114" s="24">
        <f t="shared" si="7"/>
        <v>529</v>
      </c>
      <c r="D114" s="24">
        <f t="shared" si="6"/>
        <v>522</v>
      </c>
      <c r="E114" s="24">
        <f t="shared" si="6"/>
        <v>338</v>
      </c>
      <c r="F114" s="24">
        <f t="shared" si="6"/>
        <v>242</v>
      </c>
      <c r="G114" s="24">
        <f t="shared" si="6"/>
        <v>349</v>
      </c>
      <c r="H114" s="24">
        <f t="shared" si="6"/>
        <v>2460</v>
      </c>
      <c r="I114" s="24">
        <f t="shared" ref="D114:AB124" si="9">+I17+I49+I81</f>
        <v>362</v>
      </c>
      <c r="J114" s="24">
        <f t="shared" si="9"/>
        <v>304</v>
      </c>
      <c r="K114" s="24">
        <f t="shared" si="9"/>
        <v>262</v>
      </c>
      <c r="L114" s="24">
        <f t="shared" si="9"/>
        <v>163</v>
      </c>
      <c r="M114" s="24">
        <f t="shared" si="9"/>
        <v>66</v>
      </c>
      <c r="N114" s="24">
        <f t="shared" si="9"/>
        <v>57</v>
      </c>
      <c r="O114" s="24">
        <f t="shared" si="9"/>
        <v>287</v>
      </c>
      <c r="P114" s="24">
        <f t="shared" si="9"/>
        <v>272</v>
      </c>
      <c r="Q114" s="24">
        <f t="shared" si="9"/>
        <v>155</v>
      </c>
      <c r="R114" s="24">
        <f t="shared" si="9"/>
        <v>406</v>
      </c>
      <c r="S114" s="24">
        <f t="shared" si="9"/>
        <v>139</v>
      </c>
      <c r="T114" s="24">
        <f t="shared" si="9"/>
        <v>328</v>
      </c>
      <c r="U114" s="24">
        <f t="shared" si="9"/>
        <v>258</v>
      </c>
      <c r="V114" s="24">
        <f t="shared" si="9"/>
        <v>183</v>
      </c>
      <c r="W114" s="24">
        <f t="shared" si="9"/>
        <v>298</v>
      </c>
      <c r="X114" s="24">
        <f t="shared" si="9"/>
        <v>64</v>
      </c>
      <c r="Y114" s="24">
        <f t="shared" si="9"/>
        <v>247</v>
      </c>
      <c r="Z114" s="24">
        <f t="shared" si="9"/>
        <v>164</v>
      </c>
      <c r="AA114" s="24">
        <f t="shared" si="9"/>
        <v>479</v>
      </c>
      <c r="AB114" s="25">
        <f t="shared" si="9"/>
        <v>0</v>
      </c>
      <c r="AC114" s="25">
        <v>0</v>
      </c>
      <c r="AD114" s="26">
        <f t="shared" si="8"/>
        <v>8934</v>
      </c>
    </row>
    <row r="115" spans="2:32" x14ac:dyDescent="0.3">
      <c r="B115" s="21" t="s">
        <v>15</v>
      </c>
      <c r="C115" s="24">
        <f t="shared" si="7"/>
        <v>710</v>
      </c>
      <c r="D115" s="24">
        <f t="shared" si="9"/>
        <v>669</v>
      </c>
      <c r="E115" s="24">
        <f t="shared" si="9"/>
        <v>660</v>
      </c>
      <c r="F115" s="24">
        <f t="shared" si="9"/>
        <v>543</v>
      </c>
      <c r="G115" s="24">
        <f t="shared" si="9"/>
        <v>865</v>
      </c>
      <c r="H115" s="24">
        <f t="shared" si="9"/>
        <v>2807</v>
      </c>
      <c r="I115" s="24">
        <f t="shared" si="9"/>
        <v>449</v>
      </c>
      <c r="J115" s="24">
        <f t="shared" si="9"/>
        <v>598</v>
      </c>
      <c r="K115" s="24">
        <f t="shared" si="9"/>
        <v>328</v>
      </c>
      <c r="L115" s="24">
        <f t="shared" si="9"/>
        <v>515</v>
      </c>
      <c r="M115" s="24">
        <f t="shared" si="9"/>
        <v>61</v>
      </c>
      <c r="N115" s="24">
        <f t="shared" si="9"/>
        <v>116</v>
      </c>
      <c r="O115" s="24">
        <f t="shared" si="9"/>
        <v>359</v>
      </c>
      <c r="P115" s="24">
        <f t="shared" si="9"/>
        <v>249</v>
      </c>
      <c r="Q115" s="24">
        <f t="shared" si="9"/>
        <v>149</v>
      </c>
      <c r="R115" s="24">
        <f t="shared" si="9"/>
        <v>572</v>
      </c>
      <c r="S115" s="24">
        <f t="shared" si="9"/>
        <v>165</v>
      </c>
      <c r="T115" s="24">
        <f t="shared" si="9"/>
        <v>485</v>
      </c>
      <c r="U115" s="24">
        <f t="shared" si="9"/>
        <v>575</v>
      </c>
      <c r="V115" s="24">
        <f t="shared" si="9"/>
        <v>345</v>
      </c>
      <c r="W115" s="24">
        <f t="shared" si="9"/>
        <v>533</v>
      </c>
      <c r="X115" s="24">
        <f t="shared" si="9"/>
        <v>195</v>
      </c>
      <c r="Y115" s="24">
        <f t="shared" si="9"/>
        <v>376</v>
      </c>
      <c r="Z115" s="24">
        <f t="shared" si="9"/>
        <v>223</v>
      </c>
      <c r="AA115" s="24">
        <f t="shared" si="9"/>
        <v>693</v>
      </c>
      <c r="AB115" s="25">
        <f t="shared" si="9"/>
        <v>0</v>
      </c>
      <c r="AC115" s="25">
        <v>0</v>
      </c>
      <c r="AD115" s="26">
        <f t="shared" si="8"/>
        <v>13240</v>
      </c>
    </row>
    <row r="116" spans="2:32" x14ac:dyDescent="0.3">
      <c r="B116" s="21" t="s">
        <v>16</v>
      </c>
      <c r="C116" s="24">
        <f t="shared" si="7"/>
        <v>594</v>
      </c>
      <c r="D116" s="24">
        <f t="shared" si="9"/>
        <v>442</v>
      </c>
      <c r="E116" s="24">
        <f t="shared" si="9"/>
        <v>443</v>
      </c>
      <c r="F116" s="24">
        <f t="shared" si="9"/>
        <v>317</v>
      </c>
      <c r="G116" s="24">
        <f t="shared" si="9"/>
        <v>364</v>
      </c>
      <c r="H116" s="24">
        <f t="shared" si="9"/>
        <v>2064</v>
      </c>
      <c r="I116" s="24">
        <f t="shared" si="9"/>
        <v>79</v>
      </c>
      <c r="J116" s="24">
        <f t="shared" si="9"/>
        <v>218</v>
      </c>
      <c r="K116" s="24">
        <f t="shared" si="9"/>
        <v>268</v>
      </c>
      <c r="L116" s="24">
        <f t="shared" si="9"/>
        <v>326</v>
      </c>
      <c r="M116" s="24">
        <f t="shared" si="9"/>
        <v>167</v>
      </c>
      <c r="N116" s="24">
        <f t="shared" si="9"/>
        <v>194</v>
      </c>
      <c r="O116" s="24">
        <f t="shared" si="9"/>
        <v>259</v>
      </c>
      <c r="P116" s="24">
        <f t="shared" si="9"/>
        <v>444</v>
      </c>
      <c r="Q116" s="24">
        <f t="shared" si="9"/>
        <v>878</v>
      </c>
      <c r="R116" s="24">
        <f t="shared" si="9"/>
        <v>3195</v>
      </c>
      <c r="S116" s="24">
        <f t="shared" si="9"/>
        <v>1032</v>
      </c>
      <c r="T116" s="24">
        <f t="shared" si="9"/>
        <v>4750</v>
      </c>
      <c r="U116" s="24">
        <f t="shared" si="9"/>
        <v>3379</v>
      </c>
      <c r="V116" s="24">
        <f t="shared" si="9"/>
        <v>1434</v>
      </c>
      <c r="W116" s="24">
        <f t="shared" si="9"/>
        <v>3605</v>
      </c>
      <c r="X116" s="24">
        <f t="shared" si="9"/>
        <v>1915</v>
      </c>
      <c r="Y116" s="24">
        <f t="shared" si="9"/>
        <v>2904</v>
      </c>
      <c r="Z116" s="24">
        <f t="shared" si="9"/>
        <v>2460</v>
      </c>
      <c r="AA116" s="24">
        <f t="shared" si="9"/>
        <v>3605</v>
      </c>
      <c r="AB116" s="25">
        <f t="shared" si="9"/>
        <v>0</v>
      </c>
      <c r="AC116" s="25">
        <v>0</v>
      </c>
      <c r="AD116" s="26">
        <f t="shared" si="8"/>
        <v>35336</v>
      </c>
    </row>
    <row r="117" spans="2:32" x14ac:dyDescent="0.3">
      <c r="B117" s="21" t="s">
        <v>64</v>
      </c>
      <c r="C117" s="24">
        <f t="shared" si="7"/>
        <v>244</v>
      </c>
      <c r="D117" s="24">
        <f t="shared" si="9"/>
        <v>263</v>
      </c>
      <c r="E117" s="24">
        <f t="shared" si="9"/>
        <v>140</v>
      </c>
      <c r="F117" s="24">
        <f t="shared" si="9"/>
        <v>149</v>
      </c>
      <c r="G117" s="24">
        <f t="shared" si="9"/>
        <v>549</v>
      </c>
      <c r="H117" s="24">
        <f t="shared" si="9"/>
        <v>3213</v>
      </c>
      <c r="I117" s="24">
        <f t="shared" si="9"/>
        <v>106</v>
      </c>
      <c r="J117" s="24">
        <f t="shared" si="9"/>
        <v>387</v>
      </c>
      <c r="K117" s="24">
        <f t="shared" si="9"/>
        <v>307</v>
      </c>
      <c r="L117" s="24">
        <f t="shared" si="9"/>
        <v>345</v>
      </c>
      <c r="M117" s="24">
        <f t="shared" si="9"/>
        <v>187</v>
      </c>
      <c r="N117" s="24">
        <f t="shared" si="9"/>
        <v>214</v>
      </c>
      <c r="O117" s="24">
        <f t="shared" si="9"/>
        <v>471</v>
      </c>
      <c r="P117" s="24">
        <f t="shared" si="9"/>
        <v>392</v>
      </c>
      <c r="Q117" s="24">
        <f t="shared" si="9"/>
        <v>1117</v>
      </c>
      <c r="R117" s="24">
        <f t="shared" si="9"/>
        <v>3084</v>
      </c>
      <c r="S117" s="24">
        <f t="shared" si="9"/>
        <v>1341</v>
      </c>
      <c r="T117" s="24">
        <f t="shared" si="9"/>
        <v>4371</v>
      </c>
      <c r="U117" s="24">
        <f t="shared" si="9"/>
        <v>2842</v>
      </c>
      <c r="V117" s="24">
        <f t="shared" si="9"/>
        <v>1103</v>
      </c>
      <c r="W117" s="24">
        <f t="shared" si="9"/>
        <v>2254</v>
      </c>
      <c r="X117" s="24">
        <f t="shared" si="9"/>
        <v>1569</v>
      </c>
      <c r="Y117" s="24">
        <f t="shared" si="9"/>
        <v>1707</v>
      </c>
      <c r="Z117" s="24">
        <f t="shared" si="9"/>
        <v>1566</v>
      </c>
      <c r="AA117" s="24">
        <f t="shared" si="9"/>
        <v>2543</v>
      </c>
      <c r="AB117" s="25">
        <f t="shared" si="9"/>
        <v>0</v>
      </c>
      <c r="AC117" s="25">
        <v>0</v>
      </c>
      <c r="AD117" s="26">
        <f t="shared" si="8"/>
        <v>30464</v>
      </c>
    </row>
    <row r="118" spans="2:32" x14ac:dyDescent="0.3">
      <c r="B118" s="21" t="s">
        <v>18</v>
      </c>
      <c r="C118" s="24">
        <f t="shared" si="7"/>
        <v>89</v>
      </c>
      <c r="D118" s="24">
        <f t="shared" si="9"/>
        <v>127</v>
      </c>
      <c r="E118" s="24">
        <f t="shared" si="9"/>
        <v>105</v>
      </c>
      <c r="F118" s="24">
        <f t="shared" si="9"/>
        <v>113</v>
      </c>
      <c r="G118" s="24">
        <f t="shared" si="9"/>
        <v>101</v>
      </c>
      <c r="H118" s="24">
        <f t="shared" si="9"/>
        <v>3633</v>
      </c>
      <c r="I118" s="24">
        <f t="shared" si="9"/>
        <v>85</v>
      </c>
      <c r="J118" s="24">
        <f t="shared" si="9"/>
        <v>189</v>
      </c>
      <c r="K118" s="24">
        <f t="shared" si="9"/>
        <v>103</v>
      </c>
      <c r="L118" s="24">
        <f t="shared" si="9"/>
        <v>176</v>
      </c>
      <c r="M118" s="24">
        <f t="shared" si="9"/>
        <v>207</v>
      </c>
      <c r="N118" s="24">
        <f t="shared" si="9"/>
        <v>103</v>
      </c>
      <c r="O118" s="24">
        <f t="shared" si="9"/>
        <v>1095</v>
      </c>
      <c r="P118" s="24">
        <f t="shared" si="9"/>
        <v>1231</v>
      </c>
      <c r="Q118" s="24">
        <f t="shared" si="9"/>
        <v>192</v>
      </c>
      <c r="R118" s="24">
        <f t="shared" si="9"/>
        <v>152</v>
      </c>
      <c r="S118" s="24">
        <f t="shared" si="9"/>
        <v>292</v>
      </c>
      <c r="T118" s="24">
        <f t="shared" si="9"/>
        <v>1047</v>
      </c>
      <c r="U118" s="24">
        <f t="shared" si="9"/>
        <v>733</v>
      </c>
      <c r="V118" s="24">
        <f t="shared" si="9"/>
        <v>387</v>
      </c>
      <c r="W118" s="24">
        <f t="shared" si="9"/>
        <v>716</v>
      </c>
      <c r="X118" s="24">
        <f t="shared" si="9"/>
        <v>472</v>
      </c>
      <c r="Y118" s="24">
        <f t="shared" si="9"/>
        <v>629</v>
      </c>
      <c r="Z118" s="24">
        <f t="shared" si="9"/>
        <v>621</v>
      </c>
      <c r="AA118" s="24">
        <f t="shared" si="9"/>
        <v>799</v>
      </c>
      <c r="AB118" s="25">
        <f t="shared" si="9"/>
        <v>0</v>
      </c>
      <c r="AC118" s="25">
        <v>0</v>
      </c>
      <c r="AD118" s="26">
        <f t="shared" si="8"/>
        <v>13397</v>
      </c>
    </row>
    <row r="119" spans="2:32" x14ac:dyDescent="0.3">
      <c r="B119" s="21" t="s">
        <v>19</v>
      </c>
      <c r="C119" s="24">
        <f t="shared" si="7"/>
        <v>396</v>
      </c>
      <c r="D119" s="24">
        <f t="shared" si="9"/>
        <v>426</v>
      </c>
      <c r="E119" s="24">
        <f t="shared" si="9"/>
        <v>319</v>
      </c>
      <c r="F119" s="24">
        <f t="shared" si="9"/>
        <v>331</v>
      </c>
      <c r="G119" s="24">
        <f t="shared" si="9"/>
        <v>661</v>
      </c>
      <c r="H119" s="24">
        <f t="shared" si="9"/>
        <v>20751</v>
      </c>
      <c r="I119" s="24">
        <f t="shared" si="9"/>
        <v>541</v>
      </c>
      <c r="J119" s="24">
        <f t="shared" si="9"/>
        <v>949</v>
      </c>
      <c r="K119" s="24">
        <f t="shared" si="9"/>
        <v>618</v>
      </c>
      <c r="L119" s="24">
        <f t="shared" si="9"/>
        <v>695</v>
      </c>
      <c r="M119" s="24">
        <f t="shared" si="9"/>
        <v>567</v>
      </c>
      <c r="N119" s="24">
        <f t="shared" si="9"/>
        <v>632</v>
      </c>
      <c r="O119" s="24">
        <f t="shared" si="9"/>
        <v>5082</v>
      </c>
      <c r="P119" s="24">
        <f t="shared" si="9"/>
        <v>4448</v>
      </c>
      <c r="Q119" s="24">
        <f t="shared" si="9"/>
        <v>121</v>
      </c>
      <c r="R119" s="24">
        <f t="shared" si="9"/>
        <v>621</v>
      </c>
      <c r="S119" s="24">
        <f t="shared" si="9"/>
        <v>950</v>
      </c>
      <c r="T119" s="24">
        <f t="shared" si="9"/>
        <v>4933</v>
      </c>
      <c r="U119" s="24">
        <f t="shared" si="9"/>
        <v>2272</v>
      </c>
      <c r="V119" s="24">
        <f t="shared" si="9"/>
        <v>1862</v>
      </c>
      <c r="W119" s="24">
        <f t="shared" si="9"/>
        <v>3712</v>
      </c>
      <c r="X119" s="24">
        <f t="shared" si="9"/>
        <v>1963</v>
      </c>
      <c r="Y119" s="24">
        <f t="shared" si="9"/>
        <v>3294</v>
      </c>
      <c r="Z119" s="24">
        <f t="shared" si="9"/>
        <v>3208</v>
      </c>
      <c r="AA119" s="24">
        <f t="shared" si="9"/>
        <v>3821</v>
      </c>
      <c r="AB119" s="25">
        <f t="shared" si="9"/>
        <v>0</v>
      </c>
      <c r="AC119" s="25">
        <v>0</v>
      </c>
      <c r="AD119" s="26">
        <f t="shared" si="8"/>
        <v>63173</v>
      </c>
    </row>
    <row r="120" spans="2:32" x14ac:dyDescent="0.3">
      <c r="B120" s="21" t="s">
        <v>65</v>
      </c>
      <c r="C120" s="24">
        <f t="shared" si="7"/>
        <v>251</v>
      </c>
      <c r="D120" s="24">
        <f t="shared" si="9"/>
        <v>281</v>
      </c>
      <c r="E120" s="24">
        <f t="shared" si="9"/>
        <v>247</v>
      </c>
      <c r="F120" s="24">
        <f t="shared" si="9"/>
        <v>271</v>
      </c>
      <c r="G120" s="24">
        <f t="shared" si="9"/>
        <v>240</v>
      </c>
      <c r="H120" s="24">
        <f t="shared" si="9"/>
        <v>9394</v>
      </c>
      <c r="I120" s="24">
        <f t="shared" si="9"/>
        <v>149</v>
      </c>
      <c r="J120" s="24">
        <f t="shared" si="9"/>
        <v>291</v>
      </c>
      <c r="K120" s="24">
        <f t="shared" si="9"/>
        <v>316</v>
      </c>
      <c r="L120" s="24">
        <f t="shared" si="9"/>
        <v>296</v>
      </c>
      <c r="M120" s="24">
        <f t="shared" si="9"/>
        <v>186</v>
      </c>
      <c r="N120" s="24">
        <f t="shared" si="9"/>
        <v>246</v>
      </c>
      <c r="O120" s="24">
        <f t="shared" si="9"/>
        <v>1543</v>
      </c>
      <c r="P120" s="24">
        <f t="shared" si="9"/>
        <v>1822</v>
      </c>
      <c r="Q120" s="24">
        <f t="shared" si="9"/>
        <v>224</v>
      </c>
      <c r="R120" s="24">
        <f t="shared" si="9"/>
        <v>723</v>
      </c>
      <c r="S120" s="24">
        <f t="shared" si="9"/>
        <v>219</v>
      </c>
      <c r="T120" s="24">
        <f t="shared" si="9"/>
        <v>1244</v>
      </c>
      <c r="U120" s="24">
        <f t="shared" si="9"/>
        <v>898</v>
      </c>
      <c r="V120" s="24">
        <f t="shared" si="9"/>
        <v>526</v>
      </c>
      <c r="W120" s="24">
        <f t="shared" si="9"/>
        <v>1723</v>
      </c>
      <c r="X120" s="24">
        <f t="shared" si="9"/>
        <v>1042</v>
      </c>
      <c r="Y120" s="24">
        <f t="shared" si="9"/>
        <v>1537</v>
      </c>
      <c r="Z120" s="24">
        <f t="shared" si="9"/>
        <v>1662</v>
      </c>
      <c r="AA120" s="24">
        <f t="shared" si="9"/>
        <v>1691</v>
      </c>
      <c r="AB120" s="24">
        <f t="shared" si="9"/>
        <v>0</v>
      </c>
      <c r="AC120" s="25">
        <v>0</v>
      </c>
      <c r="AD120" s="26">
        <f t="shared" si="8"/>
        <v>27022</v>
      </c>
    </row>
    <row r="121" spans="2:32" ht="20.399999999999999" x14ac:dyDescent="0.3">
      <c r="B121" s="21" t="s">
        <v>21</v>
      </c>
      <c r="C121" s="24">
        <f t="shared" si="7"/>
        <v>345</v>
      </c>
      <c r="D121" s="24">
        <f t="shared" si="9"/>
        <v>356</v>
      </c>
      <c r="E121" s="24">
        <f t="shared" si="9"/>
        <v>181</v>
      </c>
      <c r="F121" s="24">
        <f t="shared" si="9"/>
        <v>237</v>
      </c>
      <c r="G121" s="24">
        <f t="shared" si="9"/>
        <v>587</v>
      </c>
      <c r="H121" s="24">
        <f t="shared" si="9"/>
        <v>33911</v>
      </c>
      <c r="I121" s="24">
        <f t="shared" si="9"/>
        <v>463</v>
      </c>
      <c r="J121" s="24">
        <f t="shared" si="9"/>
        <v>450</v>
      </c>
      <c r="K121" s="24">
        <f t="shared" si="9"/>
        <v>722</v>
      </c>
      <c r="L121" s="24">
        <f t="shared" si="9"/>
        <v>898</v>
      </c>
      <c r="M121" s="24">
        <f t="shared" si="9"/>
        <v>465</v>
      </c>
      <c r="N121" s="24">
        <f t="shared" si="9"/>
        <v>476</v>
      </c>
      <c r="O121" s="24">
        <f t="shared" si="9"/>
        <v>7344</v>
      </c>
      <c r="P121" s="24">
        <f t="shared" si="9"/>
        <v>5734</v>
      </c>
      <c r="Q121" s="24">
        <f t="shared" si="9"/>
        <v>883</v>
      </c>
      <c r="R121" s="24">
        <f t="shared" si="9"/>
        <v>3831</v>
      </c>
      <c r="S121" s="24">
        <f t="shared" si="9"/>
        <v>1067</v>
      </c>
      <c r="T121" s="24">
        <f t="shared" si="9"/>
        <v>687</v>
      </c>
      <c r="U121" s="24">
        <f t="shared" si="9"/>
        <v>2115</v>
      </c>
      <c r="V121" s="24">
        <f t="shared" si="9"/>
        <v>1322</v>
      </c>
      <c r="W121" s="24">
        <f t="shared" si="9"/>
        <v>3426</v>
      </c>
      <c r="X121" s="24">
        <f t="shared" si="9"/>
        <v>2061</v>
      </c>
      <c r="Y121" s="24">
        <f t="shared" si="9"/>
        <v>2537</v>
      </c>
      <c r="Z121" s="24">
        <f t="shared" si="9"/>
        <v>2600</v>
      </c>
      <c r="AA121" s="24">
        <f t="shared" si="9"/>
        <v>4145</v>
      </c>
      <c r="AB121" s="25">
        <f t="shared" si="9"/>
        <v>0</v>
      </c>
      <c r="AC121" s="25">
        <v>0</v>
      </c>
      <c r="AD121" s="26">
        <f t="shared" si="8"/>
        <v>76843</v>
      </c>
    </row>
    <row r="122" spans="2:32" x14ac:dyDescent="0.3">
      <c r="B122" s="21" t="s">
        <v>66</v>
      </c>
      <c r="C122" s="24">
        <f t="shared" si="7"/>
        <v>168</v>
      </c>
      <c r="D122" s="24">
        <f t="shared" si="9"/>
        <v>238</v>
      </c>
      <c r="E122" s="24">
        <f t="shared" si="9"/>
        <v>112</v>
      </c>
      <c r="F122" s="24">
        <f t="shared" si="9"/>
        <v>163</v>
      </c>
      <c r="G122" s="24">
        <f t="shared" si="9"/>
        <v>269</v>
      </c>
      <c r="H122" s="24">
        <f t="shared" si="9"/>
        <v>25536</v>
      </c>
      <c r="I122" s="24">
        <f t="shared" si="9"/>
        <v>516</v>
      </c>
      <c r="J122" s="24">
        <f t="shared" si="9"/>
        <v>551</v>
      </c>
      <c r="K122" s="24">
        <f t="shared" si="9"/>
        <v>474</v>
      </c>
      <c r="L122" s="24">
        <f t="shared" si="9"/>
        <v>638</v>
      </c>
      <c r="M122" s="24">
        <f t="shared" si="9"/>
        <v>398</v>
      </c>
      <c r="N122" s="24">
        <f t="shared" si="9"/>
        <v>707</v>
      </c>
      <c r="O122" s="24">
        <f t="shared" si="9"/>
        <v>5716</v>
      </c>
      <c r="P122" s="24">
        <f t="shared" si="9"/>
        <v>4228</v>
      </c>
      <c r="Q122" s="24">
        <f t="shared" si="9"/>
        <v>722</v>
      </c>
      <c r="R122" s="24">
        <f t="shared" si="9"/>
        <v>1911</v>
      </c>
      <c r="S122" s="24">
        <f t="shared" si="9"/>
        <v>794</v>
      </c>
      <c r="T122" s="24">
        <f t="shared" si="9"/>
        <v>1989</v>
      </c>
      <c r="U122" s="24">
        <f t="shared" si="9"/>
        <v>465</v>
      </c>
      <c r="V122" s="24">
        <f t="shared" si="9"/>
        <v>616</v>
      </c>
      <c r="W122" s="24">
        <f t="shared" si="9"/>
        <v>1957</v>
      </c>
      <c r="X122" s="24">
        <f t="shared" si="9"/>
        <v>1033</v>
      </c>
      <c r="Y122" s="24">
        <f t="shared" si="9"/>
        <v>1638</v>
      </c>
      <c r="Z122" s="24">
        <f t="shared" si="9"/>
        <v>1711</v>
      </c>
      <c r="AA122" s="24">
        <f t="shared" si="9"/>
        <v>2837</v>
      </c>
      <c r="AB122" s="25">
        <f t="shared" si="9"/>
        <v>0</v>
      </c>
      <c r="AC122" s="25">
        <v>0</v>
      </c>
      <c r="AD122" s="26">
        <f t="shared" si="8"/>
        <v>55387</v>
      </c>
    </row>
    <row r="123" spans="2:32" x14ac:dyDescent="0.3">
      <c r="B123" s="21" t="s">
        <v>22</v>
      </c>
      <c r="C123" s="24">
        <f t="shared" si="7"/>
        <v>111</v>
      </c>
      <c r="D123" s="24">
        <f t="shared" si="9"/>
        <v>159</v>
      </c>
      <c r="E123" s="24">
        <f t="shared" si="9"/>
        <v>169</v>
      </c>
      <c r="F123" s="24">
        <f t="shared" si="9"/>
        <v>200</v>
      </c>
      <c r="G123" s="24">
        <f t="shared" si="9"/>
        <v>86</v>
      </c>
      <c r="H123" s="24">
        <f t="shared" si="9"/>
        <v>13585</v>
      </c>
      <c r="I123" s="24">
        <f t="shared" si="9"/>
        <v>235</v>
      </c>
      <c r="J123" s="24">
        <f t="shared" si="9"/>
        <v>358</v>
      </c>
      <c r="K123" s="24">
        <f t="shared" si="9"/>
        <v>347</v>
      </c>
      <c r="L123" s="24">
        <f t="shared" si="9"/>
        <v>249</v>
      </c>
      <c r="M123" s="24">
        <f t="shared" si="9"/>
        <v>198</v>
      </c>
      <c r="N123" s="24">
        <f t="shared" si="9"/>
        <v>335</v>
      </c>
      <c r="O123" s="24">
        <f t="shared" si="9"/>
        <v>2156</v>
      </c>
      <c r="P123" s="24">
        <f t="shared" si="9"/>
        <v>1715</v>
      </c>
      <c r="Q123" s="24">
        <f t="shared" si="9"/>
        <v>435</v>
      </c>
      <c r="R123" s="24">
        <f t="shared" si="9"/>
        <v>1549</v>
      </c>
      <c r="S123" s="24">
        <f t="shared" si="9"/>
        <v>481</v>
      </c>
      <c r="T123" s="24">
        <f t="shared" si="9"/>
        <v>945</v>
      </c>
      <c r="U123" s="24">
        <f t="shared" si="9"/>
        <v>478</v>
      </c>
      <c r="V123" s="24">
        <f t="shared" si="9"/>
        <v>274</v>
      </c>
      <c r="W123" s="24">
        <f t="shared" si="9"/>
        <v>1283</v>
      </c>
      <c r="X123" s="24">
        <f t="shared" si="9"/>
        <v>792</v>
      </c>
      <c r="Y123" s="24">
        <f t="shared" si="9"/>
        <v>1580</v>
      </c>
      <c r="Z123" s="24">
        <f t="shared" si="9"/>
        <v>1408</v>
      </c>
      <c r="AA123" s="24">
        <f t="shared" si="9"/>
        <v>968</v>
      </c>
      <c r="AB123" s="25">
        <f t="shared" si="9"/>
        <v>0</v>
      </c>
      <c r="AC123" s="25">
        <v>0</v>
      </c>
      <c r="AD123" s="26">
        <f t="shared" si="8"/>
        <v>30096</v>
      </c>
    </row>
    <row r="124" spans="2:32" x14ac:dyDescent="0.3">
      <c r="B124" s="21" t="s">
        <v>23</v>
      </c>
      <c r="C124" s="24">
        <f t="shared" si="7"/>
        <v>143</v>
      </c>
      <c r="D124" s="24">
        <f t="shared" si="9"/>
        <v>217</v>
      </c>
      <c r="E124" s="24">
        <f t="shared" si="9"/>
        <v>197</v>
      </c>
      <c r="F124" s="24">
        <f t="shared" si="9"/>
        <v>194</v>
      </c>
      <c r="G124" s="24">
        <f t="shared" si="9"/>
        <v>322</v>
      </c>
      <c r="H124" s="24">
        <f t="shared" si="9"/>
        <v>33191</v>
      </c>
      <c r="I124" s="24">
        <f t="shared" si="9"/>
        <v>351</v>
      </c>
      <c r="J124" s="24">
        <f t="shared" si="9"/>
        <v>463</v>
      </c>
      <c r="K124" s="24">
        <f t="shared" si="9"/>
        <v>594</v>
      </c>
      <c r="L124" s="24">
        <f t="shared" si="9"/>
        <v>581</v>
      </c>
      <c r="M124" s="24">
        <f t="shared" si="9"/>
        <v>439</v>
      </c>
      <c r="N124" s="24">
        <f t="shared" ref="D124:AB130" si="10">+N27+N59+N91</f>
        <v>520</v>
      </c>
      <c r="O124" s="24">
        <f t="shared" si="10"/>
        <v>5751</v>
      </c>
      <c r="P124" s="24">
        <f t="shared" si="10"/>
        <v>3085</v>
      </c>
      <c r="Q124" s="24">
        <f t="shared" si="10"/>
        <v>692</v>
      </c>
      <c r="R124" s="24">
        <f t="shared" si="10"/>
        <v>3388</v>
      </c>
      <c r="S124" s="24">
        <f t="shared" si="10"/>
        <v>1469</v>
      </c>
      <c r="T124" s="24">
        <f t="shared" si="10"/>
        <v>3129</v>
      </c>
      <c r="U124" s="24">
        <f t="shared" si="10"/>
        <v>1904</v>
      </c>
      <c r="V124" s="24">
        <f t="shared" si="10"/>
        <v>1775</v>
      </c>
      <c r="W124" s="24">
        <f t="shared" si="10"/>
        <v>1132</v>
      </c>
      <c r="X124" s="24">
        <f t="shared" si="10"/>
        <v>501</v>
      </c>
      <c r="Y124" s="24">
        <f t="shared" si="10"/>
        <v>1962</v>
      </c>
      <c r="Z124" s="24">
        <f t="shared" si="10"/>
        <v>3283</v>
      </c>
      <c r="AA124" s="24">
        <f t="shared" si="10"/>
        <v>3421</v>
      </c>
      <c r="AB124" s="25">
        <f t="shared" si="10"/>
        <v>0</v>
      </c>
      <c r="AC124" s="25">
        <v>0</v>
      </c>
      <c r="AD124" s="26">
        <f t="shared" si="8"/>
        <v>68704</v>
      </c>
    </row>
    <row r="125" spans="2:32" x14ac:dyDescent="0.3">
      <c r="B125" s="21" t="s">
        <v>24</v>
      </c>
      <c r="C125" s="24">
        <f t="shared" si="7"/>
        <v>100</v>
      </c>
      <c r="D125" s="24">
        <f t="shared" si="10"/>
        <v>96</v>
      </c>
      <c r="E125" s="24">
        <f t="shared" si="10"/>
        <v>25</v>
      </c>
      <c r="F125" s="24">
        <f t="shared" si="10"/>
        <v>62</v>
      </c>
      <c r="G125" s="24">
        <f t="shared" si="10"/>
        <v>170</v>
      </c>
      <c r="H125" s="24">
        <f t="shared" si="10"/>
        <v>19667</v>
      </c>
      <c r="I125" s="24">
        <f t="shared" si="10"/>
        <v>364</v>
      </c>
      <c r="J125" s="24">
        <f t="shared" si="10"/>
        <v>443</v>
      </c>
      <c r="K125" s="24">
        <f t="shared" si="10"/>
        <v>159</v>
      </c>
      <c r="L125" s="24">
        <f t="shared" si="10"/>
        <v>290</v>
      </c>
      <c r="M125" s="24">
        <f t="shared" si="10"/>
        <v>156</v>
      </c>
      <c r="N125" s="24">
        <f t="shared" si="10"/>
        <v>138</v>
      </c>
      <c r="O125" s="24">
        <f t="shared" si="10"/>
        <v>3329</v>
      </c>
      <c r="P125" s="24">
        <f t="shared" si="10"/>
        <v>2047</v>
      </c>
      <c r="Q125" s="24">
        <f t="shared" si="10"/>
        <v>392</v>
      </c>
      <c r="R125" s="24">
        <f t="shared" si="10"/>
        <v>1618</v>
      </c>
      <c r="S125" s="24">
        <f t="shared" si="10"/>
        <v>877</v>
      </c>
      <c r="T125" s="24">
        <f t="shared" si="10"/>
        <v>1909</v>
      </c>
      <c r="U125" s="24">
        <f t="shared" si="10"/>
        <v>968</v>
      </c>
      <c r="V125" s="24">
        <f t="shared" si="10"/>
        <v>904</v>
      </c>
      <c r="W125" s="24">
        <f t="shared" si="10"/>
        <v>406</v>
      </c>
      <c r="X125" s="24">
        <f t="shared" si="10"/>
        <v>532</v>
      </c>
      <c r="Y125" s="24">
        <f t="shared" si="10"/>
        <v>662</v>
      </c>
      <c r="Z125" s="24">
        <f t="shared" si="10"/>
        <v>1782</v>
      </c>
      <c r="AA125" s="24">
        <f t="shared" si="10"/>
        <v>2275</v>
      </c>
      <c r="AB125" s="25">
        <f t="shared" si="10"/>
        <v>0</v>
      </c>
      <c r="AC125" s="25">
        <v>0</v>
      </c>
      <c r="AD125" s="26">
        <f t="shared" si="8"/>
        <v>39371</v>
      </c>
    </row>
    <row r="126" spans="2:32" x14ac:dyDescent="0.3">
      <c r="B126" s="21" t="s">
        <v>25</v>
      </c>
      <c r="C126" s="24">
        <f t="shared" si="7"/>
        <v>96</v>
      </c>
      <c r="D126" s="24">
        <f t="shared" si="10"/>
        <v>99</v>
      </c>
      <c r="E126" s="24">
        <f t="shared" si="10"/>
        <v>41</v>
      </c>
      <c r="F126" s="24">
        <f t="shared" si="10"/>
        <v>62</v>
      </c>
      <c r="G126" s="24">
        <f t="shared" si="10"/>
        <v>236</v>
      </c>
      <c r="H126" s="24">
        <f t="shared" si="10"/>
        <v>31678</v>
      </c>
      <c r="I126" s="24">
        <f t="shared" si="10"/>
        <v>419</v>
      </c>
      <c r="J126" s="24">
        <f t="shared" si="10"/>
        <v>731</v>
      </c>
      <c r="K126" s="24">
        <f t="shared" si="10"/>
        <v>283</v>
      </c>
      <c r="L126" s="24">
        <f t="shared" si="10"/>
        <v>530</v>
      </c>
      <c r="M126" s="24">
        <f t="shared" si="10"/>
        <v>319</v>
      </c>
      <c r="N126" s="24">
        <f t="shared" si="10"/>
        <v>429</v>
      </c>
      <c r="O126" s="24">
        <f t="shared" si="10"/>
        <v>5009</v>
      </c>
      <c r="P126" s="24">
        <f t="shared" si="10"/>
        <v>2617</v>
      </c>
      <c r="Q126" s="24">
        <f t="shared" si="10"/>
        <v>711</v>
      </c>
      <c r="R126" s="24">
        <f t="shared" si="10"/>
        <v>3244</v>
      </c>
      <c r="S126" s="24">
        <f t="shared" si="10"/>
        <v>1627</v>
      </c>
      <c r="T126" s="24">
        <f t="shared" si="10"/>
        <v>2521</v>
      </c>
      <c r="U126" s="24">
        <f t="shared" si="10"/>
        <v>1578</v>
      </c>
      <c r="V126" s="24">
        <f t="shared" si="10"/>
        <v>2129</v>
      </c>
      <c r="W126" s="24">
        <f t="shared" si="10"/>
        <v>2405</v>
      </c>
      <c r="X126" s="24">
        <f t="shared" si="10"/>
        <v>697</v>
      </c>
      <c r="Y126" s="24">
        <f t="shared" si="10"/>
        <v>869</v>
      </c>
      <c r="Z126" s="24">
        <f t="shared" si="10"/>
        <v>2248</v>
      </c>
      <c r="AA126" s="24">
        <f t="shared" si="10"/>
        <v>2959</v>
      </c>
      <c r="AB126" s="25">
        <f t="shared" si="10"/>
        <v>0</v>
      </c>
      <c r="AC126" s="25">
        <v>0</v>
      </c>
      <c r="AD126" s="26">
        <f t="shared" si="8"/>
        <v>63537</v>
      </c>
      <c r="AF126" s="9"/>
    </row>
    <row r="127" spans="2:32" ht="20.399999999999999" x14ac:dyDescent="0.3">
      <c r="B127" s="21" t="s">
        <v>67</v>
      </c>
      <c r="C127" s="24">
        <f t="shared" si="7"/>
        <v>142</v>
      </c>
      <c r="D127" s="24">
        <f t="shared" si="10"/>
        <v>82</v>
      </c>
      <c r="E127" s="24">
        <f t="shared" si="10"/>
        <v>71</v>
      </c>
      <c r="F127" s="24">
        <f t="shared" si="10"/>
        <v>48</v>
      </c>
      <c r="G127" s="24">
        <f t="shared" si="10"/>
        <v>174</v>
      </c>
      <c r="H127" s="24">
        <f t="shared" si="10"/>
        <v>26750</v>
      </c>
      <c r="I127" s="24">
        <f t="shared" si="10"/>
        <v>423</v>
      </c>
      <c r="J127" s="24">
        <f t="shared" si="10"/>
        <v>631</v>
      </c>
      <c r="K127" s="24">
        <f t="shared" si="10"/>
        <v>372</v>
      </c>
      <c r="L127" s="24">
        <f t="shared" si="10"/>
        <v>476</v>
      </c>
      <c r="M127" s="24">
        <f t="shared" si="10"/>
        <v>320</v>
      </c>
      <c r="N127" s="24">
        <f t="shared" si="10"/>
        <v>234</v>
      </c>
      <c r="O127" s="24">
        <f t="shared" si="10"/>
        <v>3367</v>
      </c>
      <c r="P127" s="24">
        <f t="shared" si="10"/>
        <v>1988</v>
      </c>
      <c r="Q127" s="24">
        <f t="shared" si="10"/>
        <v>708</v>
      </c>
      <c r="R127" s="24">
        <f t="shared" si="10"/>
        <v>2753</v>
      </c>
      <c r="S127" s="24">
        <f t="shared" si="10"/>
        <v>1514</v>
      </c>
      <c r="T127" s="24">
        <f t="shared" si="10"/>
        <v>2468</v>
      </c>
      <c r="U127" s="24">
        <f t="shared" si="10"/>
        <v>1416</v>
      </c>
      <c r="V127" s="24">
        <f t="shared" si="10"/>
        <v>2071</v>
      </c>
      <c r="W127" s="24">
        <f t="shared" si="10"/>
        <v>3741</v>
      </c>
      <c r="X127" s="24">
        <f t="shared" si="10"/>
        <v>2113</v>
      </c>
      <c r="Y127" s="24">
        <f t="shared" si="10"/>
        <v>2822</v>
      </c>
      <c r="Z127" s="24">
        <f t="shared" si="10"/>
        <v>756</v>
      </c>
      <c r="AA127" s="24">
        <f t="shared" si="10"/>
        <v>1410</v>
      </c>
      <c r="AB127" s="25">
        <f t="shared" si="10"/>
        <v>0</v>
      </c>
      <c r="AC127" s="25">
        <v>0</v>
      </c>
      <c r="AD127" s="26">
        <f t="shared" si="8"/>
        <v>56850</v>
      </c>
    </row>
    <row r="128" spans="2:32" ht="20.399999999999999" x14ac:dyDescent="0.3">
      <c r="B128" s="21" t="s">
        <v>57</v>
      </c>
      <c r="C128" s="24">
        <f t="shared" si="7"/>
        <v>263</v>
      </c>
      <c r="D128" s="24">
        <f t="shared" si="10"/>
        <v>316</v>
      </c>
      <c r="E128" s="24">
        <f t="shared" si="10"/>
        <v>308</v>
      </c>
      <c r="F128" s="24">
        <f t="shared" si="10"/>
        <v>237</v>
      </c>
      <c r="G128" s="24">
        <f t="shared" si="10"/>
        <v>398</v>
      </c>
      <c r="H128" s="24">
        <f t="shared" si="10"/>
        <v>42368</v>
      </c>
      <c r="I128" s="24">
        <f t="shared" si="10"/>
        <v>347</v>
      </c>
      <c r="J128" s="24">
        <f t="shared" si="10"/>
        <v>895</v>
      </c>
      <c r="K128" s="24">
        <f t="shared" si="10"/>
        <v>871</v>
      </c>
      <c r="L128" s="24">
        <f t="shared" si="10"/>
        <v>715</v>
      </c>
      <c r="M128" s="24">
        <f t="shared" si="10"/>
        <v>647</v>
      </c>
      <c r="N128" s="24">
        <f t="shared" si="10"/>
        <v>653</v>
      </c>
      <c r="O128" s="24">
        <f t="shared" si="10"/>
        <v>5918</v>
      </c>
      <c r="P128" s="24">
        <f t="shared" si="10"/>
        <v>3300</v>
      </c>
      <c r="Q128" s="24">
        <f t="shared" si="10"/>
        <v>740</v>
      </c>
      <c r="R128" s="24">
        <f t="shared" si="10"/>
        <v>3372</v>
      </c>
      <c r="S128" s="24">
        <f t="shared" si="10"/>
        <v>1595</v>
      </c>
      <c r="T128" s="24">
        <f t="shared" si="10"/>
        <v>3463</v>
      </c>
      <c r="U128" s="24">
        <f t="shared" si="10"/>
        <v>2348</v>
      </c>
      <c r="V128" s="24">
        <f t="shared" si="10"/>
        <v>1210</v>
      </c>
      <c r="W128" s="24">
        <f t="shared" si="10"/>
        <v>3338</v>
      </c>
      <c r="X128" s="24">
        <f t="shared" si="10"/>
        <v>2293</v>
      </c>
      <c r="Y128" s="24">
        <f t="shared" si="10"/>
        <v>3221</v>
      </c>
      <c r="Z128" s="24">
        <f t="shared" si="10"/>
        <v>2267</v>
      </c>
      <c r="AA128" s="24">
        <f t="shared" si="10"/>
        <v>599</v>
      </c>
      <c r="AB128" s="25">
        <f t="shared" si="10"/>
        <v>0</v>
      </c>
      <c r="AC128" s="25">
        <v>0</v>
      </c>
      <c r="AD128" s="26">
        <f t="shared" si="8"/>
        <v>81682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18555</v>
      </c>
      <c r="D131" s="27">
        <f t="shared" ref="D131:AC131" si="11">SUM(D104:D130)</f>
        <v>11142</v>
      </c>
      <c r="E131" s="27">
        <f t="shared" si="11"/>
        <v>10379</v>
      </c>
      <c r="F131" s="27">
        <f t="shared" si="11"/>
        <v>8061</v>
      </c>
      <c r="G131" s="27">
        <f t="shared" si="11"/>
        <v>12385</v>
      </c>
      <c r="H131" s="27">
        <f t="shared" si="11"/>
        <v>315708</v>
      </c>
      <c r="I131" s="27">
        <f t="shared" si="11"/>
        <v>9353</v>
      </c>
      <c r="J131" s="27">
        <f t="shared" si="11"/>
        <v>14057</v>
      </c>
      <c r="K131" s="27">
        <f t="shared" si="11"/>
        <v>13212</v>
      </c>
      <c r="L131" s="27">
        <f t="shared" si="11"/>
        <v>14109</v>
      </c>
      <c r="M131" s="27">
        <f t="shared" si="11"/>
        <v>9562</v>
      </c>
      <c r="N131" s="27">
        <f t="shared" si="11"/>
        <v>11814</v>
      </c>
      <c r="O131" s="27">
        <f t="shared" si="11"/>
        <v>53726</v>
      </c>
      <c r="P131" s="27">
        <f t="shared" si="11"/>
        <v>40024</v>
      </c>
      <c r="Q131" s="27">
        <f t="shared" si="11"/>
        <v>13200</v>
      </c>
      <c r="R131" s="27">
        <f t="shared" si="11"/>
        <v>53606</v>
      </c>
      <c r="S131" s="27">
        <f t="shared" si="11"/>
        <v>23553</v>
      </c>
      <c r="T131" s="27">
        <f t="shared" si="11"/>
        <v>69462</v>
      </c>
      <c r="U131" s="27">
        <f t="shared" si="11"/>
        <v>47006</v>
      </c>
      <c r="V131" s="27">
        <f t="shared" si="11"/>
        <v>30789</v>
      </c>
      <c r="W131" s="27">
        <f t="shared" si="11"/>
        <v>67144</v>
      </c>
      <c r="X131" s="27">
        <f t="shared" si="11"/>
        <v>39104</v>
      </c>
      <c r="Y131" s="27">
        <f t="shared" si="11"/>
        <v>57412</v>
      </c>
      <c r="Z131" s="27">
        <f t="shared" si="11"/>
        <v>53670</v>
      </c>
      <c r="AA131" s="27">
        <f t="shared" si="11"/>
        <v>67422</v>
      </c>
      <c r="AB131" s="27">
        <f t="shared" si="11"/>
        <v>0</v>
      </c>
      <c r="AC131" s="27">
        <f t="shared" si="11"/>
        <v>0</v>
      </c>
      <c r="AD131" s="27">
        <f>SUM(AD104:AD129)</f>
        <v>1064455</v>
      </c>
      <c r="AF131" s="8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4536</v>
      </c>
      <c r="D134" s="28">
        <f>C134/$AD$131</f>
        <v>4.2613356130602048E-3</v>
      </c>
    </row>
    <row r="135" spans="2:32" x14ac:dyDescent="0.3">
      <c r="B135" s="16" t="s">
        <v>91</v>
      </c>
      <c r="C135" s="18">
        <f>SUM(O116:AC116)+SUM(O117:O130)</f>
        <v>76641</v>
      </c>
      <c r="D135" s="29">
        <f>C135/$AD$131</f>
        <v>7.2000225467492754E-2</v>
      </c>
      <c r="AD135" s="9"/>
    </row>
    <row r="136" spans="2:32" x14ac:dyDescent="0.3">
      <c r="B136" s="16" t="s">
        <v>69</v>
      </c>
      <c r="C136" s="18">
        <f>SUM(O109:AB109)+SUM(H116:H129)</f>
        <v>510810</v>
      </c>
      <c r="D136" s="29">
        <f>C136/$AD$131</f>
        <v>0.47987937489137633</v>
      </c>
    </row>
    <row r="137" spans="2:32" x14ac:dyDescent="0.3">
      <c r="B137" s="16" t="s">
        <v>96</v>
      </c>
      <c r="C137" s="18">
        <f>SUM(Q117:AC117)+SUM(P117:P130)</f>
        <v>56104</v>
      </c>
      <c r="D137" s="29">
        <f>C137/$AD$131</f>
        <v>5.2706784222912195E-2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22302</v>
      </c>
      <c r="D139" s="29">
        <f>C139/$AD$131</f>
        <v>2.0951566764212674E-2</v>
      </c>
    </row>
    <row r="140" spans="2:32" x14ac:dyDescent="0.3">
      <c r="B140" s="16" t="s">
        <v>93</v>
      </c>
      <c r="C140" s="18">
        <f>SUM(C104:N115)</f>
        <v>136233</v>
      </c>
      <c r="D140" s="29">
        <f>C140/$AD$131</f>
        <v>0.12798380391843714</v>
      </c>
    </row>
    <row r="141" spans="2:32" x14ac:dyDescent="0.3">
      <c r="B141" s="16" t="s">
        <v>94</v>
      </c>
      <c r="C141" s="18">
        <f>SUM(O116:AC130)+SUM(H116:H130)+SUM(O109:AC109)</f>
        <v>840568</v>
      </c>
      <c r="D141" s="29">
        <f>C141/$AD$131</f>
        <v>0.78966983104029764</v>
      </c>
    </row>
    <row r="142" spans="2:32" x14ac:dyDescent="0.3">
      <c r="B142" s="16" t="s">
        <v>95</v>
      </c>
      <c r="C142" s="18">
        <f>AD131-C140-C141</f>
        <v>87654</v>
      </c>
      <c r="D142" s="29">
        <f>C142/$AD$131</f>
        <v>8.2346365041265246E-2</v>
      </c>
    </row>
    <row r="143" spans="2:32" x14ac:dyDescent="0.3">
      <c r="B143" s="16" t="s">
        <v>97</v>
      </c>
      <c r="C143" s="18">
        <f>AD131</f>
        <v>1064455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F64E-527D-488E-86DB-E5F2C1AFAAEA}">
  <dimension ref="A2:BG143"/>
  <sheetViews>
    <sheetView zoomScale="80" zoomScaleNormal="80" workbookViewId="0">
      <selection activeCell="C39" sqref="C39:AA63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1.5546875" customWidth="1"/>
    <col min="4" max="4" width="8.44140625" bestFit="1" customWidth="1"/>
    <col min="5" max="5" width="8.44140625" customWidth="1"/>
    <col min="6" max="6" width="7.33203125" bestFit="1" customWidth="1"/>
    <col min="7" max="7" width="8.44140625" customWidth="1"/>
    <col min="8" max="8" width="9.5546875" bestFit="1" customWidth="1"/>
    <col min="9" max="9" width="7.44140625" bestFit="1" customWidth="1"/>
    <col min="10" max="12" width="8.44140625" bestFit="1" customWidth="1"/>
    <col min="13" max="13" width="7.44140625" bestFit="1" customWidth="1"/>
    <col min="14" max="15" width="8.44140625" bestFit="1" customWidth="1"/>
    <col min="16" max="16" width="8.5546875" bestFit="1" customWidth="1"/>
    <col min="17" max="17" width="8.44140625" bestFit="1" customWidth="1"/>
    <col min="18" max="18" width="8.5546875" bestFit="1" customWidth="1"/>
    <col min="19" max="19" width="8.44140625" bestFit="1" customWidth="1"/>
    <col min="20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3">
      <c r="D4" s="3"/>
    </row>
    <row r="5" spans="1:59" x14ac:dyDescent="0.3">
      <c r="B5" s="4" t="s">
        <v>121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101</v>
      </c>
      <c r="D7" s="32">
        <v>113</v>
      </c>
      <c r="E7" s="32">
        <v>226</v>
      </c>
      <c r="F7" s="32">
        <v>262</v>
      </c>
      <c r="G7" s="32">
        <v>485</v>
      </c>
      <c r="H7" s="32">
        <v>5263</v>
      </c>
      <c r="I7" s="32">
        <v>605</v>
      </c>
      <c r="J7" s="32">
        <v>548</v>
      </c>
      <c r="K7" s="32">
        <v>483</v>
      </c>
      <c r="L7" s="32">
        <v>596</v>
      </c>
      <c r="M7" s="32">
        <v>484</v>
      </c>
      <c r="N7" s="32">
        <v>715</v>
      </c>
      <c r="O7" s="32">
        <v>446</v>
      </c>
      <c r="P7" s="32">
        <v>201</v>
      </c>
      <c r="Q7" s="32">
        <v>61</v>
      </c>
      <c r="R7" s="32">
        <v>273</v>
      </c>
      <c r="S7" s="32">
        <v>385</v>
      </c>
      <c r="T7" s="32">
        <v>206</v>
      </c>
      <c r="U7" s="33">
        <v>137</v>
      </c>
      <c r="V7" s="33">
        <v>100</v>
      </c>
      <c r="W7" s="33">
        <v>119</v>
      </c>
      <c r="X7" s="33">
        <v>44</v>
      </c>
      <c r="Y7" s="33">
        <v>85</v>
      </c>
      <c r="Z7" s="33">
        <v>114</v>
      </c>
      <c r="AA7" s="33">
        <v>224</v>
      </c>
      <c r="AB7" s="33"/>
      <c r="AC7" s="33"/>
      <c r="AD7" s="26">
        <f t="shared" ref="AD7:AD33" si="0">SUM(C7:AC7)</f>
        <v>12276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3">
      <c r="A8">
        <v>2</v>
      </c>
      <c r="B8" s="21" t="s">
        <v>50</v>
      </c>
      <c r="C8" s="32">
        <v>228</v>
      </c>
      <c r="D8" s="32">
        <v>67</v>
      </c>
      <c r="E8" s="32">
        <v>105</v>
      </c>
      <c r="F8" s="32">
        <v>62</v>
      </c>
      <c r="G8" s="32">
        <v>210</v>
      </c>
      <c r="H8" s="32">
        <v>2938</v>
      </c>
      <c r="I8" s="32">
        <v>503</v>
      </c>
      <c r="J8" s="32">
        <v>488</v>
      </c>
      <c r="K8" s="32">
        <v>628</v>
      </c>
      <c r="L8" s="32">
        <v>573</v>
      </c>
      <c r="M8" s="32">
        <v>432</v>
      </c>
      <c r="N8" s="32">
        <v>624</v>
      </c>
      <c r="O8" s="32">
        <v>620</v>
      </c>
      <c r="P8" s="32">
        <v>300</v>
      </c>
      <c r="Q8" s="32">
        <v>200</v>
      </c>
      <c r="R8" s="32">
        <v>368</v>
      </c>
      <c r="S8" s="32">
        <v>315</v>
      </c>
      <c r="T8" s="32">
        <v>287</v>
      </c>
      <c r="U8" s="33">
        <v>155</v>
      </c>
      <c r="V8" s="33">
        <v>159</v>
      </c>
      <c r="W8" s="33">
        <v>139</v>
      </c>
      <c r="X8" s="33">
        <v>97</v>
      </c>
      <c r="Y8" s="33">
        <v>124</v>
      </c>
      <c r="Z8" s="33">
        <v>67</v>
      </c>
      <c r="AA8" s="33">
        <v>205</v>
      </c>
      <c r="AB8" s="33"/>
      <c r="AC8" s="33"/>
      <c r="AD8" s="26">
        <f t="shared" si="0"/>
        <v>9894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3">
      <c r="A9">
        <v>3</v>
      </c>
      <c r="B9" s="21" t="s">
        <v>61</v>
      </c>
      <c r="C9" s="32">
        <v>234</v>
      </c>
      <c r="D9" s="32">
        <v>62</v>
      </c>
      <c r="E9" s="32">
        <v>42</v>
      </c>
      <c r="F9" s="32">
        <v>123</v>
      </c>
      <c r="G9" s="32">
        <v>144</v>
      </c>
      <c r="H9" s="32">
        <v>3099</v>
      </c>
      <c r="I9" s="32">
        <v>474</v>
      </c>
      <c r="J9" s="32">
        <v>358</v>
      </c>
      <c r="K9" s="32">
        <v>306</v>
      </c>
      <c r="L9" s="32">
        <v>496</v>
      </c>
      <c r="M9" s="32">
        <v>252</v>
      </c>
      <c r="N9" s="32">
        <v>480</v>
      </c>
      <c r="O9" s="32">
        <v>448</v>
      </c>
      <c r="P9" s="32">
        <v>121</v>
      </c>
      <c r="Q9" s="32">
        <v>93</v>
      </c>
      <c r="R9" s="32">
        <v>202</v>
      </c>
      <c r="S9" s="32">
        <v>184</v>
      </c>
      <c r="T9" s="32">
        <v>144</v>
      </c>
      <c r="U9" s="33">
        <v>155</v>
      </c>
      <c r="V9" s="33">
        <v>136</v>
      </c>
      <c r="W9" s="33">
        <v>209</v>
      </c>
      <c r="X9" s="33">
        <v>53</v>
      </c>
      <c r="Y9" s="33">
        <v>39</v>
      </c>
      <c r="Z9" s="33">
        <v>79</v>
      </c>
      <c r="AA9" s="33">
        <v>238</v>
      </c>
      <c r="AB9" s="33"/>
      <c r="AC9" s="33"/>
      <c r="AD9" s="26">
        <f t="shared" si="0"/>
        <v>8171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3">
      <c r="A10">
        <v>4</v>
      </c>
      <c r="B10" s="21" t="s">
        <v>7</v>
      </c>
      <c r="C10" s="32">
        <v>343</v>
      </c>
      <c r="D10" s="32">
        <v>43</v>
      </c>
      <c r="E10" s="32">
        <v>85</v>
      </c>
      <c r="F10" s="32">
        <v>48</v>
      </c>
      <c r="G10" s="32">
        <v>33</v>
      </c>
      <c r="H10" s="32">
        <v>1553</v>
      </c>
      <c r="I10" s="32">
        <v>250</v>
      </c>
      <c r="J10" s="32">
        <v>273</v>
      </c>
      <c r="K10" s="32">
        <v>311</v>
      </c>
      <c r="L10" s="32">
        <v>412</v>
      </c>
      <c r="M10" s="32">
        <v>185</v>
      </c>
      <c r="N10" s="32">
        <v>291</v>
      </c>
      <c r="O10" s="32">
        <v>317</v>
      </c>
      <c r="P10" s="32">
        <v>153</v>
      </c>
      <c r="Q10" s="32">
        <v>37</v>
      </c>
      <c r="R10" s="32">
        <v>190</v>
      </c>
      <c r="S10" s="32">
        <v>237</v>
      </c>
      <c r="T10" s="32">
        <v>208</v>
      </c>
      <c r="U10" s="33">
        <v>140</v>
      </c>
      <c r="V10" s="33">
        <v>158</v>
      </c>
      <c r="W10" s="33">
        <v>168</v>
      </c>
      <c r="X10" s="33">
        <v>53</v>
      </c>
      <c r="Y10" s="33">
        <v>37</v>
      </c>
      <c r="Z10" s="33">
        <v>57</v>
      </c>
      <c r="AA10" s="33">
        <v>169</v>
      </c>
      <c r="AB10" s="33"/>
      <c r="AC10" s="33"/>
      <c r="AD10" s="26">
        <f t="shared" si="0"/>
        <v>5751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3">
      <c r="A11">
        <v>5</v>
      </c>
      <c r="B11" s="21" t="s">
        <v>8</v>
      </c>
      <c r="C11" s="32">
        <v>762</v>
      </c>
      <c r="D11" s="32">
        <v>163</v>
      </c>
      <c r="E11" s="32">
        <v>226</v>
      </c>
      <c r="F11" s="32">
        <v>50</v>
      </c>
      <c r="G11" s="32">
        <v>142</v>
      </c>
      <c r="H11" s="32">
        <v>2447</v>
      </c>
      <c r="I11" s="32">
        <v>361</v>
      </c>
      <c r="J11" s="32">
        <v>575</v>
      </c>
      <c r="K11" s="32">
        <v>603</v>
      </c>
      <c r="L11" s="32">
        <v>729</v>
      </c>
      <c r="M11" s="32">
        <v>370</v>
      </c>
      <c r="N11" s="32">
        <v>672</v>
      </c>
      <c r="O11" s="32">
        <v>241</v>
      </c>
      <c r="P11" s="32">
        <v>259</v>
      </c>
      <c r="Q11" s="32">
        <v>128</v>
      </c>
      <c r="R11" s="32">
        <v>339</v>
      </c>
      <c r="S11" s="32">
        <v>256</v>
      </c>
      <c r="T11" s="32">
        <v>399</v>
      </c>
      <c r="U11" s="33">
        <v>236</v>
      </c>
      <c r="V11" s="33">
        <v>108</v>
      </c>
      <c r="W11" s="33">
        <v>135</v>
      </c>
      <c r="X11" s="33">
        <v>105</v>
      </c>
      <c r="Y11" s="33">
        <v>132</v>
      </c>
      <c r="Z11" s="33">
        <v>178</v>
      </c>
      <c r="AA11" s="33">
        <v>300</v>
      </c>
      <c r="AB11" s="33"/>
      <c r="AC11" s="33"/>
      <c r="AD11" s="26">
        <f t="shared" si="0"/>
        <v>9916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3">
      <c r="A12">
        <v>6</v>
      </c>
      <c r="B12" s="21" t="s">
        <v>62</v>
      </c>
      <c r="C12" s="32">
        <v>6760</v>
      </c>
      <c r="D12" s="32">
        <v>2671</v>
      </c>
      <c r="E12" s="32">
        <v>3052</v>
      </c>
      <c r="F12" s="32">
        <v>1479</v>
      </c>
      <c r="G12" s="32">
        <v>2364</v>
      </c>
      <c r="H12" s="32">
        <v>11811</v>
      </c>
      <c r="I12" s="32">
        <v>564</v>
      </c>
      <c r="J12" s="32">
        <v>1000</v>
      </c>
      <c r="K12" s="32">
        <v>2573</v>
      </c>
      <c r="L12" s="32">
        <v>2021</v>
      </c>
      <c r="M12" s="32">
        <v>1939</v>
      </c>
      <c r="N12" s="32">
        <v>1600</v>
      </c>
      <c r="O12" s="32">
        <v>1817</v>
      </c>
      <c r="P12" s="32">
        <v>3275</v>
      </c>
      <c r="Q12" s="32">
        <v>3145</v>
      </c>
      <c r="R12" s="32">
        <v>14216</v>
      </c>
      <c r="S12" s="32">
        <v>7323</v>
      </c>
      <c r="T12" s="32">
        <v>21545</v>
      </c>
      <c r="U12" s="33">
        <v>15797</v>
      </c>
      <c r="V12" s="33">
        <v>7543</v>
      </c>
      <c r="W12" s="33">
        <v>20493</v>
      </c>
      <c r="X12" s="33">
        <v>11949</v>
      </c>
      <c r="Y12" s="33">
        <v>17648</v>
      </c>
      <c r="Z12" s="33">
        <v>16231</v>
      </c>
      <c r="AA12" s="33">
        <v>19231</v>
      </c>
      <c r="AB12" s="33"/>
      <c r="AC12" s="33"/>
      <c r="AD12" s="26">
        <f t="shared" si="0"/>
        <v>198047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x14ac:dyDescent="0.3">
      <c r="A13">
        <v>7</v>
      </c>
      <c r="B13" s="21" t="s">
        <v>10</v>
      </c>
      <c r="C13" s="32">
        <v>734</v>
      </c>
      <c r="D13" s="32">
        <v>509</v>
      </c>
      <c r="E13" s="32">
        <v>337</v>
      </c>
      <c r="F13" s="32">
        <v>276</v>
      </c>
      <c r="G13" s="32">
        <v>423</v>
      </c>
      <c r="H13" s="32">
        <v>681</v>
      </c>
      <c r="I13" s="32">
        <v>36</v>
      </c>
      <c r="J13" s="32">
        <v>105</v>
      </c>
      <c r="K13" s="32">
        <v>270</v>
      </c>
      <c r="L13" s="32">
        <v>422</v>
      </c>
      <c r="M13" s="32">
        <v>325</v>
      </c>
      <c r="N13" s="32">
        <v>381</v>
      </c>
      <c r="O13" s="32">
        <v>95</v>
      </c>
      <c r="P13" s="32">
        <v>66</v>
      </c>
      <c r="Q13" s="32">
        <v>94</v>
      </c>
      <c r="R13" s="32">
        <v>237</v>
      </c>
      <c r="S13" s="32">
        <v>84</v>
      </c>
      <c r="T13" s="32">
        <v>227</v>
      </c>
      <c r="U13" s="33">
        <v>224</v>
      </c>
      <c r="V13" s="33">
        <v>125</v>
      </c>
      <c r="W13" s="33">
        <v>169</v>
      </c>
      <c r="X13" s="33">
        <v>161</v>
      </c>
      <c r="Y13" s="33">
        <v>253</v>
      </c>
      <c r="Z13" s="33">
        <v>113</v>
      </c>
      <c r="AA13" s="33">
        <v>228</v>
      </c>
      <c r="AB13" s="33"/>
      <c r="AC13" s="33"/>
      <c r="AD13" s="26">
        <f t="shared" si="0"/>
        <v>6575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3">
      <c r="A14">
        <v>8</v>
      </c>
      <c r="B14" s="21" t="s">
        <v>11</v>
      </c>
      <c r="C14" s="32">
        <v>628</v>
      </c>
      <c r="D14" s="32">
        <v>476</v>
      </c>
      <c r="E14" s="32">
        <v>405</v>
      </c>
      <c r="F14" s="32">
        <v>322</v>
      </c>
      <c r="G14" s="32">
        <v>689</v>
      </c>
      <c r="H14" s="32">
        <v>1361</v>
      </c>
      <c r="I14" s="32">
        <v>172</v>
      </c>
      <c r="J14" s="32">
        <v>66</v>
      </c>
      <c r="K14" s="32">
        <v>244</v>
      </c>
      <c r="L14" s="32">
        <v>591</v>
      </c>
      <c r="M14" s="32">
        <v>270</v>
      </c>
      <c r="N14" s="32">
        <v>364</v>
      </c>
      <c r="O14" s="32">
        <v>220</v>
      </c>
      <c r="P14" s="32">
        <v>168</v>
      </c>
      <c r="Q14" s="32">
        <v>150</v>
      </c>
      <c r="R14" s="32">
        <v>417</v>
      </c>
      <c r="S14" s="32">
        <v>250</v>
      </c>
      <c r="T14" s="32">
        <v>351</v>
      </c>
      <c r="U14" s="33">
        <v>201</v>
      </c>
      <c r="V14" s="33">
        <v>173</v>
      </c>
      <c r="W14" s="33">
        <v>140</v>
      </c>
      <c r="X14" s="33">
        <v>141</v>
      </c>
      <c r="Y14" s="33">
        <v>167</v>
      </c>
      <c r="Z14" s="33">
        <v>157</v>
      </c>
      <c r="AA14" s="33">
        <v>393</v>
      </c>
      <c r="AB14" s="33"/>
      <c r="AC14" s="33"/>
      <c r="AD14" s="26">
        <f t="shared" si="0"/>
        <v>8516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3">
      <c r="A15">
        <v>9</v>
      </c>
      <c r="B15" s="21" t="s">
        <v>63</v>
      </c>
      <c r="C15" s="32">
        <v>599</v>
      </c>
      <c r="D15" s="32">
        <v>687</v>
      </c>
      <c r="E15" s="32">
        <v>405</v>
      </c>
      <c r="F15" s="32">
        <v>377</v>
      </c>
      <c r="G15" s="32">
        <v>633</v>
      </c>
      <c r="H15" s="32">
        <v>3246</v>
      </c>
      <c r="I15" s="32">
        <v>287</v>
      </c>
      <c r="J15" s="32">
        <v>249</v>
      </c>
      <c r="K15" s="32">
        <v>108</v>
      </c>
      <c r="L15" s="32">
        <v>160</v>
      </c>
      <c r="M15" s="32">
        <v>236</v>
      </c>
      <c r="N15" s="32">
        <v>251</v>
      </c>
      <c r="O15" s="32">
        <v>373</v>
      </c>
      <c r="P15" s="32">
        <v>299</v>
      </c>
      <c r="Q15" s="32">
        <v>154</v>
      </c>
      <c r="R15" s="32">
        <v>365</v>
      </c>
      <c r="S15" s="32">
        <v>387</v>
      </c>
      <c r="T15" s="32">
        <v>533</v>
      </c>
      <c r="U15" s="33">
        <v>281</v>
      </c>
      <c r="V15" s="33">
        <v>294</v>
      </c>
      <c r="W15" s="33">
        <v>408</v>
      </c>
      <c r="X15" s="33">
        <v>151</v>
      </c>
      <c r="Y15" s="33">
        <v>211</v>
      </c>
      <c r="Z15" s="33">
        <v>244</v>
      </c>
      <c r="AA15" s="33">
        <v>754</v>
      </c>
      <c r="AB15" s="33"/>
      <c r="AC15" s="33"/>
      <c r="AD15" s="26">
        <f t="shared" si="0"/>
        <v>11692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3">
      <c r="A16">
        <v>10</v>
      </c>
      <c r="B16" s="21" t="s">
        <v>13</v>
      </c>
      <c r="C16" s="32">
        <v>602</v>
      </c>
      <c r="D16" s="32">
        <v>520</v>
      </c>
      <c r="E16" s="32">
        <v>429</v>
      </c>
      <c r="F16" s="32">
        <v>393</v>
      </c>
      <c r="G16" s="32">
        <v>635</v>
      </c>
      <c r="H16" s="32">
        <v>2876</v>
      </c>
      <c r="I16" s="32">
        <v>458</v>
      </c>
      <c r="J16" s="32">
        <v>413</v>
      </c>
      <c r="K16" s="32">
        <v>146</v>
      </c>
      <c r="L16" s="32">
        <v>60</v>
      </c>
      <c r="M16" s="32">
        <v>110</v>
      </c>
      <c r="N16" s="32">
        <v>407</v>
      </c>
      <c r="O16" s="32">
        <v>216</v>
      </c>
      <c r="P16" s="32">
        <v>342</v>
      </c>
      <c r="Q16" s="32">
        <v>107</v>
      </c>
      <c r="R16" s="32">
        <v>391</v>
      </c>
      <c r="S16" s="32">
        <v>207</v>
      </c>
      <c r="T16" s="32">
        <v>483</v>
      </c>
      <c r="U16" s="33">
        <v>332</v>
      </c>
      <c r="V16" s="33">
        <v>176</v>
      </c>
      <c r="W16" s="33">
        <v>379</v>
      </c>
      <c r="X16" s="33">
        <v>141</v>
      </c>
      <c r="Y16" s="33">
        <v>170</v>
      </c>
      <c r="Z16" s="33">
        <v>274</v>
      </c>
      <c r="AA16" s="33">
        <v>486</v>
      </c>
      <c r="AB16" s="33"/>
      <c r="AC16" s="33"/>
      <c r="AD16" s="26">
        <f t="shared" si="0"/>
        <v>10753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3">
      <c r="A17">
        <v>11</v>
      </c>
      <c r="B17" s="21" t="s">
        <v>51</v>
      </c>
      <c r="C17" s="32">
        <v>505</v>
      </c>
      <c r="D17" s="32">
        <v>439</v>
      </c>
      <c r="E17" s="32">
        <v>275</v>
      </c>
      <c r="F17" s="32">
        <v>209</v>
      </c>
      <c r="G17" s="32">
        <v>343</v>
      </c>
      <c r="H17" s="32">
        <v>2186</v>
      </c>
      <c r="I17" s="32">
        <v>315</v>
      </c>
      <c r="J17" s="32">
        <v>183</v>
      </c>
      <c r="K17" s="32">
        <v>198</v>
      </c>
      <c r="L17" s="32">
        <v>91</v>
      </c>
      <c r="M17" s="32">
        <v>56</v>
      </c>
      <c r="N17" s="32">
        <v>41</v>
      </c>
      <c r="O17" s="32">
        <v>240</v>
      </c>
      <c r="P17" s="32">
        <v>165</v>
      </c>
      <c r="Q17" s="32">
        <v>158</v>
      </c>
      <c r="R17" s="32">
        <v>251</v>
      </c>
      <c r="S17" s="32">
        <v>180</v>
      </c>
      <c r="T17" s="32">
        <v>275</v>
      </c>
      <c r="U17" s="33">
        <v>193</v>
      </c>
      <c r="V17" s="33">
        <v>159</v>
      </c>
      <c r="W17" s="33">
        <v>234</v>
      </c>
      <c r="X17" s="33">
        <v>92</v>
      </c>
      <c r="Y17" s="33">
        <v>143</v>
      </c>
      <c r="Z17" s="33">
        <v>162</v>
      </c>
      <c r="AA17" s="33">
        <v>438</v>
      </c>
      <c r="AB17" s="33"/>
      <c r="AC17" s="33"/>
      <c r="AD17" s="26">
        <f t="shared" si="0"/>
        <v>7531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3">
      <c r="A18">
        <v>12</v>
      </c>
      <c r="B18" s="21" t="s">
        <v>15</v>
      </c>
      <c r="C18" s="32">
        <v>754</v>
      </c>
      <c r="D18" s="32">
        <v>555</v>
      </c>
      <c r="E18" s="32">
        <v>554</v>
      </c>
      <c r="F18" s="32">
        <v>457</v>
      </c>
      <c r="G18" s="32">
        <v>731</v>
      </c>
      <c r="H18" s="32">
        <v>2227</v>
      </c>
      <c r="I18" s="32">
        <v>366</v>
      </c>
      <c r="J18" s="32">
        <v>405</v>
      </c>
      <c r="K18" s="32">
        <v>335</v>
      </c>
      <c r="L18" s="32">
        <v>376</v>
      </c>
      <c r="M18" s="32">
        <v>76</v>
      </c>
      <c r="N18" s="32">
        <v>68</v>
      </c>
      <c r="O18" s="32">
        <v>315</v>
      </c>
      <c r="P18" s="32">
        <v>195</v>
      </c>
      <c r="Q18" s="32">
        <v>121</v>
      </c>
      <c r="R18" s="32">
        <v>446</v>
      </c>
      <c r="S18" s="32">
        <v>216</v>
      </c>
      <c r="T18" s="32">
        <v>462</v>
      </c>
      <c r="U18" s="33">
        <v>436</v>
      </c>
      <c r="V18" s="33">
        <v>257</v>
      </c>
      <c r="W18" s="33">
        <v>391</v>
      </c>
      <c r="X18" s="33">
        <v>158</v>
      </c>
      <c r="Y18" s="33">
        <v>256</v>
      </c>
      <c r="Z18" s="33">
        <v>161</v>
      </c>
      <c r="AA18" s="33">
        <v>555</v>
      </c>
      <c r="AB18" s="33"/>
      <c r="AC18" s="33"/>
      <c r="AD18" s="26">
        <f t="shared" si="0"/>
        <v>10873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3">
      <c r="A19">
        <v>13</v>
      </c>
      <c r="B19" s="21" t="s">
        <v>16</v>
      </c>
      <c r="C19" s="32">
        <v>511</v>
      </c>
      <c r="D19" s="32">
        <v>381</v>
      </c>
      <c r="E19" s="32">
        <v>359</v>
      </c>
      <c r="F19" s="32">
        <v>238</v>
      </c>
      <c r="G19" s="32">
        <v>248</v>
      </c>
      <c r="H19" s="32">
        <v>1745</v>
      </c>
      <c r="I19" s="32">
        <v>60</v>
      </c>
      <c r="J19" s="32">
        <v>157</v>
      </c>
      <c r="K19" s="32">
        <v>162</v>
      </c>
      <c r="L19" s="32">
        <v>216</v>
      </c>
      <c r="M19" s="32">
        <v>122</v>
      </c>
      <c r="N19" s="32">
        <v>183</v>
      </c>
      <c r="O19" s="32">
        <v>190</v>
      </c>
      <c r="P19" s="32">
        <v>364</v>
      </c>
      <c r="Q19" s="32">
        <v>681</v>
      </c>
      <c r="R19" s="32">
        <v>2581</v>
      </c>
      <c r="S19" s="32">
        <v>931</v>
      </c>
      <c r="T19" s="32">
        <v>3833</v>
      </c>
      <c r="U19" s="33">
        <v>2564</v>
      </c>
      <c r="V19" s="33">
        <v>1034</v>
      </c>
      <c r="W19" s="33">
        <v>2673</v>
      </c>
      <c r="X19" s="33">
        <v>1486</v>
      </c>
      <c r="Y19" s="33">
        <v>2180</v>
      </c>
      <c r="Z19" s="33">
        <v>2006</v>
      </c>
      <c r="AA19" s="33">
        <v>3020</v>
      </c>
      <c r="AB19" s="33"/>
      <c r="AC19" s="33"/>
      <c r="AD19" s="26">
        <f t="shared" si="0"/>
        <v>27925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x14ac:dyDescent="0.3">
      <c r="A20">
        <v>14</v>
      </c>
      <c r="B20" s="21" t="s">
        <v>64</v>
      </c>
      <c r="C20" s="32">
        <v>216</v>
      </c>
      <c r="D20" s="32">
        <v>206</v>
      </c>
      <c r="E20" s="32">
        <v>125</v>
      </c>
      <c r="F20" s="32">
        <v>160</v>
      </c>
      <c r="G20" s="32">
        <v>437</v>
      </c>
      <c r="H20" s="32">
        <v>2588</v>
      </c>
      <c r="I20" s="32">
        <v>71</v>
      </c>
      <c r="J20" s="32">
        <v>179</v>
      </c>
      <c r="K20" s="32">
        <v>213</v>
      </c>
      <c r="L20" s="32">
        <v>275</v>
      </c>
      <c r="M20" s="32">
        <v>147</v>
      </c>
      <c r="N20" s="32">
        <v>177</v>
      </c>
      <c r="O20" s="32">
        <v>406</v>
      </c>
      <c r="P20" s="32">
        <v>279</v>
      </c>
      <c r="Q20" s="32">
        <v>788</v>
      </c>
      <c r="R20" s="32">
        <v>2084</v>
      </c>
      <c r="S20" s="32">
        <v>1210</v>
      </c>
      <c r="T20" s="32">
        <v>3043</v>
      </c>
      <c r="U20" s="33">
        <v>1895</v>
      </c>
      <c r="V20" s="33">
        <v>744</v>
      </c>
      <c r="W20" s="33">
        <v>1574</v>
      </c>
      <c r="X20" s="33">
        <v>949</v>
      </c>
      <c r="Y20" s="33">
        <v>1393</v>
      </c>
      <c r="Z20" s="33">
        <v>1293</v>
      </c>
      <c r="AA20" s="33">
        <v>2135</v>
      </c>
      <c r="AB20" s="33"/>
      <c r="AC20" s="33"/>
      <c r="AD20" s="26">
        <f t="shared" si="0"/>
        <v>22587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3">
      <c r="A21">
        <v>15</v>
      </c>
      <c r="B21" s="21" t="s">
        <v>18</v>
      </c>
      <c r="C21" s="32">
        <v>102</v>
      </c>
      <c r="D21" s="32">
        <v>81</v>
      </c>
      <c r="E21" s="32">
        <v>92</v>
      </c>
      <c r="F21" s="32">
        <v>41</v>
      </c>
      <c r="G21" s="32">
        <v>70</v>
      </c>
      <c r="H21" s="32">
        <v>2851</v>
      </c>
      <c r="I21" s="32">
        <v>63</v>
      </c>
      <c r="J21" s="32">
        <v>120</v>
      </c>
      <c r="K21" s="32">
        <v>92</v>
      </c>
      <c r="L21" s="32">
        <v>122</v>
      </c>
      <c r="M21" s="32">
        <v>169</v>
      </c>
      <c r="N21" s="32">
        <v>83</v>
      </c>
      <c r="O21" s="32">
        <v>951</v>
      </c>
      <c r="P21" s="32">
        <v>800</v>
      </c>
      <c r="Q21" s="32">
        <v>140</v>
      </c>
      <c r="R21" s="32">
        <v>121</v>
      </c>
      <c r="S21" s="32">
        <v>264</v>
      </c>
      <c r="T21" s="32">
        <v>841</v>
      </c>
      <c r="U21" s="33">
        <v>520</v>
      </c>
      <c r="V21" s="33">
        <v>310</v>
      </c>
      <c r="W21" s="33">
        <v>415</v>
      </c>
      <c r="X21" s="33">
        <v>306</v>
      </c>
      <c r="Y21" s="33">
        <v>520</v>
      </c>
      <c r="Z21" s="33">
        <v>598</v>
      </c>
      <c r="AA21" s="33">
        <v>703</v>
      </c>
      <c r="AB21" s="33"/>
      <c r="AC21" s="33"/>
      <c r="AD21" s="26">
        <f t="shared" si="0"/>
        <v>10375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3">
      <c r="A22">
        <v>16</v>
      </c>
      <c r="B22" s="21" t="s">
        <v>19</v>
      </c>
      <c r="C22" s="32">
        <v>332</v>
      </c>
      <c r="D22" s="32">
        <v>374</v>
      </c>
      <c r="E22" s="32">
        <v>241</v>
      </c>
      <c r="F22" s="32">
        <v>351</v>
      </c>
      <c r="G22" s="32">
        <v>529</v>
      </c>
      <c r="H22" s="32">
        <v>15612</v>
      </c>
      <c r="I22" s="32">
        <v>429</v>
      </c>
      <c r="J22" s="32">
        <v>608</v>
      </c>
      <c r="K22" s="32">
        <v>466</v>
      </c>
      <c r="L22" s="32">
        <v>487</v>
      </c>
      <c r="M22" s="32">
        <v>438</v>
      </c>
      <c r="N22" s="32">
        <v>490</v>
      </c>
      <c r="O22" s="32">
        <v>4045</v>
      </c>
      <c r="P22" s="32">
        <v>2699</v>
      </c>
      <c r="Q22" s="32">
        <v>90</v>
      </c>
      <c r="R22" s="32">
        <v>442</v>
      </c>
      <c r="S22" s="32">
        <v>1099</v>
      </c>
      <c r="T22" s="32">
        <v>3847</v>
      </c>
      <c r="U22" s="33">
        <v>1629</v>
      </c>
      <c r="V22" s="33">
        <v>1217</v>
      </c>
      <c r="W22" s="33">
        <v>1982</v>
      </c>
      <c r="X22" s="33">
        <v>1028</v>
      </c>
      <c r="Y22" s="33">
        <v>1897</v>
      </c>
      <c r="Z22" s="33">
        <v>2162</v>
      </c>
      <c r="AA22" s="33">
        <v>2870</v>
      </c>
      <c r="AB22" s="33"/>
      <c r="AC22" s="33"/>
      <c r="AD22" s="26">
        <f t="shared" si="0"/>
        <v>45364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3">
      <c r="A23">
        <v>17</v>
      </c>
      <c r="B23" s="21" t="s">
        <v>65</v>
      </c>
      <c r="C23" s="32">
        <v>355</v>
      </c>
      <c r="D23" s="32">
        <v>272</v>
      </c>
      <c r="E23" s="32">
        <v>205</v>
      </c>
      <c r="F23" s="32">
        <v>215</v>
      </c>
      <c r="G23" s="32">
        <v>219</v>
      </c>
      <c r="H23" s="32">
        <v>8749</v>
      </c>
      <c r="I23" s="32">
        <v>120</v>
      </c>
      <c r="J23" s="32">
        <v>185</v>
      </c>
      <c r="K23" s="32">
        <v>311</v>
      </c>
      <c r="L23" s="32">
        <v>210</v>
      </c>
      <c r="M23" s="32">
        <v>146</v>
      </c>
      <c r="N23" s="32">
        <v>244</v>
      </c>
      <c r="O23" s="32">
        <v>1249</v>
      </c>
      <c r="P23" s="32">
        <v>1287</v>
      </c>
      <c r="Q23" s="32">
        <v>213</v>
      </c>
      <c r="R23" s="32">
        <v>872</v>
      </c>
      <c r="S23" s="32">
        <v>265</v>
      </c>
      <c r="T23" s="32">
        <v>1382</v>
      </c>
      <c r="U23" s="32">
        <v>874</v>
      </c>
      <c r="V23" s="32">
        <v>420</v>
      </c>
      <c r="W23" s="32">
        <v>1703</v>
      </c>
      <c r="X23" s="32">
        <v>1018</v>
      </c>
      <c r="Y23" s="32">
        <v>1605</v>
      </c>
      <c r="Z23" s="32">
        <v>2077</v>
      </c>
      <c r="AA23" s="32">
        <v>1672</v>
      </c>
      <c r="AB23" s="32"/>
      <c r="AC23" s="33"/>
      <c r="AD23" s="26">
        <f t="shared" si="0"/>
        <v>25868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0.399999999999999" x14ac:dyDescent="0.3">
      <c r="A24">
        <v>18</v>
      </c>
      <c r="B24" s="21" t="s">
        <v>21</v>
      </c>
      <c r="C24" s="32">
        <v>253</v>
      </c>
      <c r="D24" s="32">
        <v>335</v>
      </c>
      <c r="E24" s="32">
        <v>117</v>
      </c>
      <c r="F24" s="32">
        <v>231</v>
      </c>
      <c r="G24" s="32">
        <v>536</v>
      </c>
      <c r="H24" s="32">
        <v>22643</v>
      </c>
      <c r="I24" s="32">
        <v>257</v>
      </c>
      <c r="J24" s="32">
        <v>337</v>
      </c>
      <c r="K24" s="32">
        <v>608</v>
      </c>
      <c r="L24" s="32">
        <v>571</v>
      </c>
      <c r="M24" s="32">
        <v>374</v>
      </c>
      <c r="N24" s="32">
        <v>406</v>
      </c>
      <c r="O24" s="32">
        <v>5116</v>
      </c>
      <c r="P24" s="32">
        <v>3431</v>
      </c>
      <c r="Q24" s="32">
        <v>755</v>
      </c>
      <c r="R24" s="32">
        <v>2910</v>
      </c>
      <c r="S24" s="32">
        <v>1174</v>
      </c>
      <c r="T24" s="32">
        <v>483</v>
      </c>
      <c r="U24" s="33">
        <v>1251</v>
      </c>
      <c r="V24" s="33">
        <v>994</v>
      </c>
      <c r="W24" s="33">
        <v>2262</v>
      </c>
      <c r="X24" s="33">
        <v>1476</v>
      </c>
      <c r="Y24" s="33">
        <v>2035</v>
      </c>
      <c r="Z24" s="33">
        <v>2431</v>
      </c>
      <c r="AA24" s="33">
        <v>3289</v>
      </c>
      <c r="AB24" s="33"/>
      <c r="AC24" s="33"/>
      <c r="AD24" s="26">
        <f t="shared" si="0"/>
        <v>54275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x14ac:dyDescent="0.3">
      <c r="A25">
        <v>19</v>
      </c>
      <c r="B25" s="21" t="s">
        <v>66</v>
      </c>
      <c r="C25" s="32">
        <v>156</v>
      </c>
      <c r="D25" s="32">
        <v>167</v>
      </c>
      <c r="E25" s="32">
        <v>121</v>
      </c>
      <c r="F25" s="32">
        <v>129</v>
      </c>
      <c r="G25" s="32">
        <v>217</v>
      </c>
      <c r="H25" s="32">
        <v>17483</v>
      </c>
      <c r="I25" s="32">
        <v>417</v>
      </c>
      <c r="J25" s="32">
        <v>287</v>
      </c>
      <c r="K25" s="32">
        <v>359</v>
      </c>
      <c r="L25" s="32">
        <v>498</v>
      </c>
      <c r="M25" s="32">
        <v>276</v>
      </c>
      <c r="N25" s="32">
        <v>556</v>
      </c>
      <c r="O25" s="32">
        <v>3994</v>
      </c>
      <c r="P25" s="32">
        <v>2518</v>
      </c>
      <c r="Q25" s="32">
        <v>541</v>
      </c>
      <c r="R25" s="32">
        <v>1253</v>
      </c>
      <c r="S25" s="32">
        <v>830</v>
      </c>
      <c r="T25" s="32">
        <v>1228</v>
      </c>
      <c r="U25" s="33">
        <v>303</v>
      </c>
      <c r="V25" s="33">
        <v>548</v>
      </c>
      <c r="W25" s="33">
        <v>1412</v>
      </c>
      <c r="X25" s="33">
        <v>749</v>
      </c>
      <c r="Y25" s="33">
        <v>1193</v>
      </c>
      <c r="Z25" s="33">
        <v>1646</v>
      </c>
      <c r="AA25" s="33">
        <v>2037</v>
      </c>
      <c r="AB25" s="33"/>
      <c r="AC25" s="33"/>
      <c r="AD25" s="26">
        <f t="shared" si="0"/>
        <v>38918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3">
      <c r="A26">
        <v>20</v>
      </c>
      <c r="B26" s="21" t="s">
        <v>22</v>
      </c>
      <c r="C26" s="32">
        <v>99</v>
      </c>
      <c r="D26" s="32">
        <v>134</v>
      </c>
      <c r="E26" s="32">
        <v>107</v>
      </c>
      <c r="F26" s="32">
        <v>159</v>
      </c>
      <c r="G26" s="32">
        <v>90</v>
      </c>
      <c r="H26" s="32">
        <v>8629</v>
      </c>
      <c r="I26" s="32">
        <v>180</v>
      </c>
      <c r="J26" s="32">
        <v>147</v>
      </c>
      <c r="K26" s="32">
        <v>238</v>
      </c>
      <c r="L26" s="32">
        <v>211</v>
      </c>
      <c r="M26" s="32">
        <v>169</v>
      </c>
      <c r="N26" s="32">
        <v>192</v>
      </c>
      <c r="O26" s="32">
        <v>1333</v>
      </c>
      <c r="P26" s="32">
        <v>1007</v>
      </c>
      <c r="Q26" s="32">
        <v>377</v>
      </c>
      <c r="R26" s="32">
        <v>971</v>
      </c>
      <c r="S26" s="32">
        <v>476</v>
      </c>
      <c r="T26" s="32">
        <v>796</v>
      </c>
      <c r="U26" s="33">
        <v>420</v>
      </c>
      <c r="V26" s="33">
        <v>195</v>
      </c>
      <c r="W26" s="33">
        <v>926</v>
      </c>
      <c r="X26" s="33">
        <v>533</v>
      </c>
      <c r="Y26" s="33">
        <v>1227</v>
      </c>
      <c r="Z26" s="33">
        <v>1358</v>
      </c>
      <c r="AA26" s="33">
        <v>746</v>
      </c>
      <c r="AB26" s="33"/>
      <c r="AC26" s="33"/>
      <c r="AD26" s="26">
        <f t="shared" si="0"/>
        <v>20720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3">
      <c r="A27">
        <v>21</v>
      </c>
      <c r="B27" s="21" t="s">
        <v>23</v>
      </c>
      <c r="C27" s="32">
        <v>122</v>
      </c>
      <c r="D27" s="32">
        <v>142</v>
      </c>
      <c r="E27" s="32">
        <v>215</v>
      </c>
      <c r="F27" s="32">
        <v>155</v>
      </c>
      <c r="G27" s="32">
        <v>256</v>
      </c>
      <c r="H27" s="32">
        <v>21218</v>
      </c>
      <c r="I27" s="32">
        <v>268</v>
      </c>
      <c r="J27" s="32">
        <v>203</v>
      </c>
      <c r="K27" s="32">
        <v>397</v>
      </c>
      <c r="L27" s="32">
        <v>391</v>
      </c>
      <c r="M27" s="32">
        <v>284</v>
      </c>
      <c r="N27" s="32">
        <v>372</v>
      </c>
      <c r="O27" s="32">
        <v>3845</v>
      </c>
      <c r="P27" s="32">
        <v>1962</v>
      </c>
      <c r="Q27" s="32">
        <v>402</v>
      </c>
      <c r="R27" s="32">
        <v>1942</v>
      </c>
      <c r="S27" s="32">
        <v>1566</v>
      </c>
      <c r="T27" s="32">
        <v>2186</v>
      </c>
      <c r="U27" s="33">
        <v>1292</v>
      </c>
      <c r="V27" s="33">
        <v>1380</v>
      </c>
      <c r="W27" s="33">
        <v>731</v>
      </c>
      <c r="X27" s="33">
        <v>319</v>
      </c>
      <c r="Y27" s="33">
        <v>1374</v>
      </c>
      <c r="Z27" s="33">
        <v>2443</v>
      </c>
      <c r="AA27" s="33">
        <v>2477</v>
      </c>
      <c r="AB27" s="33"/>
      <c r="AC27" s="33"/>
      <c r="AD27" s="26">
        <f t="shared" si="0"/>
        <v>45942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3">
      <c r="A28">
        <v>22</v>
      </c>
      <c r="B28" s="21" t="s">
        <v>24</v>
      </c>
      <c r="C28" s="32">
        <v>69</v>
      </c>
      <c r="D28" s="32">
        <v>66</v>
      </c>
      <c r="E28" s="32">
        <v>43</v>
      </c>
      <c r="F28" s="32">
        <v>38</v>
      </c>
      <c r="G28" s="32">
        <v>142</v>
      </c>
      <c r="H28" s="32">
        <v>12193</v>
      </c>
      <c r="I28" s="32">
        <v>265</v>
      </c>
      <c r="J28" s="32">
        <v>123</v>
      </c>
      <c r="K28" s="32">
        <v>139</v>
      </c>
      <c r="L28" s="32">
        <v>176</v>
      </c>
      <c r="M28" s="32">
        <v>88</v>
      </c>
      <c r="N28" s="32">
        <v>162</v>
      </c>
      <c r="O28" s="32">
        <v>2389</v>
      </c>
      <c r="P28" s="32">
        <v>1246</v>
      </c>
      <c r="Q28" s="32">
        <v>225</v>
      </c>
      <c r="R28" s="32">
        <v>887</v>
      </c>
      <c r="S28" s="32">
        <v>899</v>
      </c>
      <c r="T28" s="32">
        <v>1469</v>
      </c>
      <c r="U28" s="33">
        <v>696</v>
      </c>
      <c r="V28" s="33">
        <v>789</v>
      </c>
      <c r="W28" s="33">
        <v>252</v>
      </c>
      <c r="X28" s="33">
        <v>310</v>
      </c>
      <c r="Y28" s="33">
        <v>448</v>
      </c>
      <c r="Z28" s="33">
        <v>1505</v>
      </c>
      <c r="AA28" s="33">
        <v>1615</v>
      </c>
      <c r="AB28" s="33"/>
      <c r="AC28" s="33"/>
      <c r="AD28" s="26">
        <f t="shared" si="0"/>
        <v>26234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x14ac:dyDescent="0.3">
      <c r="A29">
        <v>23</v>
      </c>
      <c r="B29" s="21" t="s">
        <v>25</v>
      </c>
      <c r="C29" s="32">
        <v>78</v>
      </c>
      <c r="D29" s="32">
        <v>109</v>
      </c>
      <c r="E29" s="32">
        <v>42</v>
      </c>
      <c r="F29" s="32">
        <v>57</v>
      </c>
      <c r="G29" s="32">
        <v>150</v>
      </c>
      <c r="H29" s="32">
        <v>19322</v>
      </c>
      <c r="I29" s="32">
        <v>288</v>
      </c>
      <c r="J29" s="32">
        <v>234</v>
      </c>
      <c r="K29" s="32">
        <v>175</v>
      </c>
      <c r="L29" s="32">
        <v>326</v>
      </c>
      <c r="M29" s="32">
        <v>158</v>
      </c>
      <c r="N29" s="32">
        <v>283</v>
      </c>
      <c r="O29" s="32">
        <v>3287</v>
      </c>
      <c r="P29" s="32">
        <v>1805</v>
      </c>
      <c r="Q29" s="32">
        <v>493</v>
      </c>
      <c r="R29" s="32">
        <v>1838</v>
      </c>
      <c r="S29" s="32">
        <v>1575</v>
      </c>
      <c r="T29" s="32">
        <v>1954</v>
      </c>
      <c r="U29" s="33">
        <v>1168</v>
      </c>
      <c r="V29" s="33">
        <v>1522</v>
      </c>
      <c r="W29" s="33">
        <v>1636</v>
      </c>
      <c r="X29" s="33">
        <v>478</v>
      </c>
      <c r="Y29" s="33">
        <v>597</v>
      </c>
      <c r="Z29" s="33">
        <v>1989</v>
      </c>
      <c r="AA29" s="33">
        <v>2210</v>
      </c>
      <c r="AB29" s="33"/>
      <c r="AC29" s="33"/>
      <c r="AD29" s="26">
        <f t="shared" si="0"/>
        <v>41774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0.399999999999999" x14ac:dyDescent="0.3">
      <c r="A30">
        <v>24</v>
      </c>
      <c r="B30" s="21" t="s">
        <v>67</v>
      </c>
      <c r="C30" s="32">
        <v>105</v>
      </c>
      <c r="D30" s="32">
        <v>64</v>
      </c>
      <c r="E30" s="32">
        <v>71</v>
      </c>
      <c r="F30" s="32">
        <v>62</v>
      </c>
      <c r="G30" s="32">
        <v>128</v>
      </c>
      <c r="H30" s="32">
        <v>16473</v>
      </c>
      <c r="I30" s="32">
        <v>293</v>
      </c>
      <c r="J30" s="32">
        <v>175</v>
      </c>
      <c r="K30" s="32">
        <v>283</v>
      </c>
      <c r="L30" s="32">
        <v>278</v>
      </c>
      <c r="M30" s="32">
        <v>222</v>
      </c>
      <c r="N30" s="32">
        <v>175</v>
      </c>
      <c r="O30" s="32">
        <v>2464</v>
      </c>
      <c r="P30" s="32">
        <v>1364</v>
      </c>
      <c r="Q30" s="32">
        <v>703</v>
      </c>
      <c r="R30" s="32">
        <v>1887</v>
      </c>
      <c r="S30" s="32">
        <v>1842</v>
      </c>
      <c r="T30" s="32">
        <v>2209</v>
      </c>
      <c r="U30" s="33">
        <v>1410</v>
      </c>
      <c r="V30" s="33">
        <v>1811</v>
      </c>
      <c r="W30" s="33">
        <v>3056</v>
      </c>
      <c r="X30" s="33">
        <v>1859</v>
      </c>
      <c r="Y30" s="33">
        <v>2638</v>
      </c>
      <c r="Z30" s="33">
        <v>646</v>
      </c>
      <c r="AA30" s="33">
        <v>1142</v>
      </c>
      <c r="AB30" s="33"/>
      <c r="AC30" s="33"/>
      <c r="AD30" s="26">
        <f t="shared" si="0"/>
        <v>41360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0.399999999999999" x14ac:dyDescent="0.3">
      <c r="A31">
        <v>25</v>
      </c>
      <c r="B31" s="21" t="s">
        <v>57</v>
      </c>
      <c r="C31" s="32">
        <v>238</v>
      </c>
      <c r="D31" s="32">
        <v>225</v>
      </c>
      <c r="E31" s="32">
        <v>208</v>
      </c>
      <c r="F31" s="32">
        <v>167</v>
      </c>
      <c r="G31" s="32">
        <v>283</v>
      </c>
      <c r="H31" s="32">
        <v>25963</v>
      </c>
      <c r="I31" s="32">
        <v>267</v>
      </c>
      <c r="J31" s="32">
        <v>402</v>
      </c>
      <c r="K31" s="32">
        <v>718</v>
      </c>
      <c r="L31" s="32">
        <v>552</v>
      </c>
      <c r="M31" s="32">
        <v>513</v>
      </c>
      <c r="N31" s="32">
        <v>501</v>
      </c>
      <c r="O31" s="32">
        <v>4466</v>
      </c>
      <c r="P31" s="32">
        <v>2271</v>
      </c>
      <c r="Q31" s="32">
        <v>600</v>
      </c>
      <c r="R31" s="32">
        <v>2480</v>
      </c>
      <c r="S31" s="32">
        <v>1849</v>
      </c>
      <c r="T31" s="32">
        <v>2747</v>
      </c>
      <c r="U31" s="33">
        <v>1745</v>
      </c>
      <c r="V31" s="33">
        <v>1029</v>
      </c>
      <c r="W31" s="33">
        <v>2567</v>
      </c>
      <c r="X31" s="33">
        <v>1751</v>
      </c>
      <c r="Y31" s="33">
        <v>2577</v>
      </c>
      <c r="Z31" s="33">
        <v>1889</v>
      </c>
      <c r="AA31" s="33">
        <v>460</v>
      </c>
      <c r="AB31" s="33"/>
      <c r="AC31" s="33"/>
      <c r="AD31" s="26">
        <f t="shared" si="0"/>
        <v>56468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14886</v>
      </c>
      <c r="D34" s="27">
        <f t="shared" si="1"/>
        <v>8861</v>
      </c>
      <c r="E34" s="27">
        <f t="shared" si="1"/>
        <v>8087</v>
      </c>
      <c r="F34" s="27">
        <f t="shared" si="1"/>
        <v>6061</v>
      </c>
      <c r="G34" s="27">
        <f t="shared" si="1"/>
        <v>10137</v>
      </c>
      <c r="H34" s="27">
        <f t="shared" si="1"/>
        <v>215157</v>
      </c>
      <c r="I34" s="27">
        <f t="shared" si="1"/>
        <v>7369</v>
      </c>
      <c r="J34" s="27">
        <f t="shared" si="1"/>
        <v>7820</v>
      </c>
      <c r="K34" s="27">
        <f t="shared" si="1"/>
        <v>10366</v>
      </c>
      <c r="L34" s="27">
        <f t="shared" si="1"/>
        <v>10840</v>
      </c>
      <c r="M34" s="27">
        <f t="shared" si="1"/>
        <v>7841</v>
      </c>
      <c r="N34" s="27">
        <f t="shared" si="1"/>
        <v>9718</v>
      </c>
      <c r="O34" s="27">
        <f t="shared" si="1"/>
        <v>39083</v>
      </c>
      <c r="P34" s="27">
        <f t="shared" si="1"/>
        <v>26577</v>
      </c>
      <c r="Q34" s="27">
        <f t="shared" si="1"/>
        <v>10456</v>
      </c>
      <c r="R34" s="27">
        <f t="shared" si="1"/>
        <v>37963</v>
      </c>
      <c r="S34" s="27">
        <f t="shared" si="1"/>
        <v>24004</v>
      </c>
      <c r="T34" s="27">
        <f t="shared" si="1"/>
        <v>51138</v>
      </c>
      <c r="U34" s="27">
        <f t="shared" si="1"/>
        <v>34054</v>
      </c>
      <c r="V34" s="27">
        <f t="shared" si="1"/>
        <v>21381</v>
      </c>
      <c r="W34" s="27">
        <f t="shared" si="1"/>
        <v>44173</v>
      </c>
      <c r="X34" s="27">
        <f t="shared" si="1"/>
        <v>25407</v>
      </c>
      <c r="Y34" s="27">
        <f t="shared" si="1"/>
        <v>38949</v>
      </c>
      <c r="Z34" s="27">
        <f t="shared" si="1"/>
        <v>39880</v>
      </c>
      <c r="AA34" s="27">
        <f t="shared" si="1"/>
        <v>47597</v>
      </c>
      <c r="AB34" s="27">
        <f t="shared" si="1"/>
        <v>0</v>
      </c>
      <c r="AC34" s="27">
        <f t="shared" si="1"/>
        <v>0</v>
      </c>
      <c r="AD34" s="27">
        <f>SUM(AD7:AD32)</f>
        <v>757805</v>
      </c>
    </row>
    <row r="37" spans="1:59" x14ac:dyDescent="0.3">
      <c r="B37" s="3" t="str">
        <f>+B5</f>
        <v>01 al 31 diciembre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19</v>
      </c>
      <c r="D39" s="32">
        <v>26</v>
      </c>
      <c r="E39" s="32">
        <v>113</v>
      </c>
      <c r="F39" s="32">
        <v>133</v>
      </c>
      <c r="G39" s="32">
        <v>77</v>
      </c>
      <c r="H39" s="32">
        <v>868</v>
      </c>
      <c r="I39" s="32">
        <v>54</v>
      </c>
      <c r="J39" s="32">
        <v>128</v>
      </c>
      <c r="K39" s="32">
        <v>38</v>
      </c>
      <c r="L39" s="32">
        <v>72</v>
      </c>
      <c r="M39" s="32">
        <v>24</v>
      </c>
      <c r="N39" s="32">
        <v>67</v>
      </c>
      <c r="O39" s="32">
        <v>34</v>
      </c>
      <c r="P39" s="32">
        <v>43</v>
      </c>
      <c r="Q39" s="32">
        <v>3</v>
      </c>
      <c r="R39" s="32">
        <v>45</v>
      </c>
      <c r="S39" s="32">
        <v>14</v>
      </c>
      <c r="T39" s="32">
        <v>25</v>
      </c>
      <c r="U39" s="33">
        <v>8</v>
      </c>
      <c r="V39" s="33">
        <v>11</v>
      </c>
      <c r="W39" s="33">
        <v>8</v>
      </c>
      <c r="X39" s="33">
        <v>27</v>
      </c>
      <c r="Y39" s="33">
        <v>15</v>
      </c>
      <c r="Z39" s="33">
        <v>4</v>
      </c>
      <c r="AA39" s="33">
        <v>28</v>
      </c>
      <c r="AB39" s="33"/>
      <c r="AC39" s="33"/>
      <c r="AD39" s="26">
        <f>SUM(C39:AC39)</f>
        <v>1884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3">
      <c r="B40" s="21" t="s">
        <v>50</v>
      </c>
      <c r="C40" s="32">
        <v>47</v>
      </c>
      <c r="D40" s="32">
        <v>9</v>
      </c>
      <c r="E40" s="32">
        <v>11</v>
      </c>
      <c r="F40" s="32">
        <v>18</v>
      </c>
      <c r="G40" s="32">
        <v>41</v>
      </c>
      <c r="H40" s="32">
        <v>449</v>
      </c>
      <c r="I40" s="32">
        <v>58</v>
      </c>
      <c r="J40" s="32">
        <v>95</v>
      </c>
      <c r="K40" s="32">
        <v>22</v>
      </c>
      <c r="L40" s="32">
        <v>58</v>
      </c>
      <c r="M40" s="32">
        <v>29</v>
      </c>
      <c r="N40" s="32">
        <v>39</v>
      </c>
      <c r="O40" s="32">
        <v>37</v>
      </c>
      <c r="P40" s="32">
        <v>18</v>
      </c>
      <c r="Q40" s="32">
        <v>1</v>
      </c>
      <c r="R40" s="32">
        <v>68</v>
      </c>
      <c r="S40" s="32">
        <v>84</v>
      </c>
      <c r="T40" s="32">
        <v>13</v>
      </c>
      <c r="U40" s="33">
        <v>50</v>
      </c>
      <c r="V40" s="33">
        <v>18</v>
      </c>
      <c r="W40" s="33">
        <v>61</v>
      </c>
      <c r="X40" s="33">
        <v>7</v>
      </c>
      <c r="Y40" s="33">
        <v>5</v>
      </c>
      <c r="Z40" s="33">
        <v>5</v>
      </c>
      <c r="AA40" s="33">
        <v>12</v>
      </c>
      <c r="AB40" s="33"/>
      <c r="AC40" s="33"/>
      <c r="AD40" s="26">
        <f t="shared" ref="AD40:AD66" si="2">SUM(C40:AC40)</f>
        <v>1255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3">
      <c r="B41" s="21" t="s">
        <v>61</v>
      </c>
      <c r="C41" s="32">
        <v>85</v>
      </c>
      <c r="D41" s="32">
        <v>2</v>
      </c>
      <c r="E41" s="32">
        <v>9</v>
      </c>
      <c r="F41" s="32">
        <v>8</v>
      </c>
      <c r="G41" s="32">
        <v>14</v>
      </c>
      <c r="H41" s="32">
        <v>282</v>
      </c>
      <c r="I41" s="32">
        <v>14</v>
      </c>
      <c r="J41" s="32">
        <v>58</v>
      </c>
      <c r="K41" s="32">
        <v>28</v>
      </c>
      <c r="L41" s="32">
        <v>67</v>
      </c>
      <c r="M41" s="32">
        <v>26</v>
      </c>
      <c r="N41" s="32">
        <v>36</v>
      </c>
      <c r="O41" s="32">
        <v>19</v>
      </c>
      <c r="P41" s="32">
        <v>6</v>
      </c>
      <c r="Q41" s="32">
        <v>1</v>
      </c>
      <c r="R41" s="32">
        <v>5</v>
      </c>
      <c r="S41" s="32">
        <v>24</v>
      </c>
      <c r="T41" s="32">
        <v>23</v>
      </c>
      <c r="U41" s="33">
        <v>10</v>
      </c>
      <c r="V41" s="33">
        <v>15</v>
      </c>
      <c r="W41" s="33">
        <v>31</v>
      </c>
      <c r="X41" s="33">
        <v>1</v>
      </c>
      <c r="Y41" s="33">
        <v>13</v>
      </c>
      <c r="Z41" s="33">
        <v>14</v>
      </c>
      <c r="AA41" s="33">
        <v>12</v>
      </c>
      <c r="AB41" s="33"/>
      <c r="AC41" s="33"/>
      <c r="AD41" s="26">
        <f t="shared" si="2"/>
        <v>803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3">
      <c r="B42" s="21" t="s">
        <v>7</v>
      </c>
      <c r="C42" s="32">
        <v>76</v>
      </c>
      <c r="D42" s="32">
        <v>8</v>
      </c>
      <c r="E42" s="32">
        <v>11</v>
      </c>
      <c r="F42" s="32">
        <v>9</v>
      </c>
      <c r="G42" s="32">
        <v>8</v>
      </c>
      <c r="H42" s="32">
        <v>188</v>
      </c>
      <c r="I42" s="32">
        <v>36</v>
      </c>
      <c r="J42" s="32">
        <v>30</v>
      </c>
      <c r="K42" s="32">
        <v>28</v>
      </c>
      <c r="L42" s="32">
        <v>88</v>
      </c>
      <c r="M42" s="32">
        <v>2</v>
      </c>
      <c r="N42" s="32">
        <v>0</v>
      </c>
      <c r="O42" s="32">
        <v>30</v>
      </c>
      <c r="P42" s="32">
        <v>11</v>
      </c>
      <c r="Q42" s="32">
        <v>12</v>
      </c>
      <c r="R42" s="32">
        <v>26</v>
      </c>
      <c r="S42" s="32">
        <v>29</v>
      </c>
      <c r="T42" s="32">
        <v>24</v>
      </c>
      <c r="U42" s="33">
        <v>14</v>
      </c>
      <c r="V42" s="33">
        <v>4</v>
      </c>
      <c r="W42" s="33">
        <v>17</v>
      </c>
      <c r="X42" s="33">
        <v>13</v>
      </c>
      <c r="Y42" s="33">
        <v>8</v>
      </c>
      <c r="Z42" s="33">
        <v>3</v>
      </c>
      <c r="AA42" s="33">
        <v>11</v>
      </c>
      <c r="AB42" s="33"/>
      <c r="AC42" s="33"/>
      <c r="AD42" s="26">
        <f t="shared" si="2"/>
        <v>686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3">
      <c r="B43" s="21" t="s">
        <v>8</v>
      </c>
      <c r="C43" s="32">
        <v>84</v>
      </c>
      <c r="D43" s="32">
        <v>33</v>
      </c>
      <c r="E43" s="32">
        <v>33</v>
      </c>
      <c r="F43" s="32">
        <v>3</v>
      </c>
      <c r="G43" s="32">
        <v>9</v>
      </c>
      <c r="H43" s="32">
        <v>314</v>
      </c>
      <c r="I43" s="32">
        <v>22</v>
      </c>
      <c r="J43" s="32">
        <v>128</v>
      </c>
      <c r="K43" s="32">
        <v>41</v>
      </c>
      <c r="L43" s="32">
        <v>64</v>
      </c>
      <c r="M43" s="32">
        <v>26</v>
      </c>
      <c r="N43" s="32">
        <v>44</v>
      </c>
      <c r="O43" s="32">
        <v>26</v>
      </c>
      <c r="P43" s="32">
        <v>22</v>
      </c>
      <c r="Q43" s="32">
        <v>2</v>
      </c>
      <c r="R43" s="32">
        <v>24</v>
      </c>
      <c r="S43" s="32">
        <v>33</v>
      </c>
      <c r="T43" s="32">
        <v>41</v>
      </c>
      <c r="U43" s="33">
        <v>23</v>
      </c>
      <c r="V43" s="33">
        <v>11</v>
      </c>
      <c r="W43" s="33">
        <v>27</v>
      </c>
      <c r="X43" s="33">
        <v>9</v>
      </c>
      <c r="Y43" s="33">
        <v>11</v>
      </c>
      <c r="Z43" s="33">
        <v>48</v>
      </c>
      <c r="AA43" s="33">
        <v>19</v>
      </c>
      <c r="AB43" s="33"/>
      <c r="AC43" s="33"/>
      <c r="AD43" s="26">
        <f t="shared" si="2"/>
        <v>1097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3">
      <c r="B44" s="21" t="s">
        <v>62</v>
      </c>
      <c r="C44" s="32">
        <v>1110</v>
      </c>
      <c r="D44" s="32">
        <v>413</v>
      </c>
      <c r="E44" s="32">
        <v>312</v>
      </c>
      <c r="F44" s="32">
        <v>237</v>
      </c>
      <c r="G44" s="32">
        <v>356</v>
      </c>
      <c r="H44" s="32">
        <v>2756</v>
      </c>
      <c r="I44" s="32">
        <v>74</v>
      </c>
      <c r="J44" s="32">
        <v>211</v>
      </c>
      <c r="K44" s="32">
        <v>310</v>
      </c>
      <c r="L44" s="32">
        <v>302</v>
      </c>
      <c r="M44" s="32">
        <v>204</v>
      </c>
      <c r="N44" s="32">
        <v>195</v>
      </c>
      <c r="O44" s="32">
        <v>349</v>
      </c>
      <c r="P44" s="32">
        <v>561</v>
      </c>
      <c r="Q44" s="32">
        <v>521</v>
      </c>
      <c r="R44" s="32">
        <v>2705</v>
      </c>
      <c r="S44" s="32">
        <v>1250</v>
      </c>
      <c r="T44" s="32">
        <v>5894</v>
      </c>
      <c r="U44" s="33">
        <v>4173</v>
      </c>
      <c r="V44" s="33">
        <v>2840</v>
      </c>
      <c r="W44" s="33">
        <v>6729</v>
      </c>
      <c r="X44" s="33">
        <v>3622</v>
      </c>
      <c r="Y44" s="33">
        <v>6225</v>
      </c>
      <c r="Z44" s="33">
        <v>5334</v>
      </c>
      <c r="AA44" s="33">
        <v>5748</v>
      </c>
      <c r="AB44" s="33"/>
      <c r="AC44" s="33"/>
      <c r="AD44" s="26">
        <f t="shared" si="2"/>
        <v>52431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x14ac:dyDescent="0.3">
      <c r="B45" s="21" t="s">
        <v>10</v>
      </c>
      <c r="C45" s="32">
        <v>60</v>
      </c>
      <c r="D45" s="32">
        <v>48</v>
      </c>
      <c r="E45" s="32">
        <v>17</v>
      </c>
      <c r="F45" s="32">
        <v>26</v>
      </c>
      <c r="G45" s="32">
        <v>19</v>
      </c>
      <c r="H45" s="32">
        <v>30</v>
      </c>
      <c r="I45" s="32">
        <v>3</v>
      </c>
      <c r="J45" s="32">
        <v>13</v>
      </c>
      <c r="K45" s="32">
        <v>37</v>
      </c>
      <c r="L45" s="32">
        <v>41</v>
      </c>
      <c r="M45" s="32">
        <v>41</v>
      </c>
      <c r="N45" s="32">
        <v>26</v>
      </c>
      <c r="O45" s="32">
        <v>6</v>
      </c>
      <c r="P45" s="32">
        <v>37</v>
      </c>
      <c r="Q45" s="32">
        <v>4</v>
      </c>
      <c r="R45" s="32">
        <v>13</v>
      </c>
      <c r="S45" s="32">
        <v>7</v>
      </c>
      <c r="T45" s="32">
        <v>26</v>
      </c>
      <c r="U45" s="33">
        <v>10</v>
      </c>
      <c r="V45" s="33">
        <v>7</v>
      </c>
      <c r="W45" s="33">
        <v>25</v>
      </c>
      <c r="X45" s="33">
        <v>6</v>
      </c>
      <c r="Y45" s="33">
        <v>41</v>
      </c>
      <c r="Z45" s="33">
        <v>48</v>
      </c>
      <c r="AA45" s="33">
        <v>24</v>
      </c>
      <c r="AB45" s="33"/>
      <c r="AC45" s="33"/>
      <c r="AD45" s="26">
        <f t="shared" si="2"/>
        <v>615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3">
      <c r="B46" s="21" t="s">
        <v>11</v>
      </c>
      <c r="C46" s="32">
        <v>108</v>
      </c>
      <c r="D46" s="32">
        <v>53</v>
      </c>
      <c r="E46" s="32">
        <v>41</v>
      </c>
      <c r="F46" s="32">
        <v>44</v>
      </c>
      <c r="G46" s="32">
        <v>155</v>
      </c>
      <c r="H46" s="32">
        <v>256</v>
      </c>
      <c r="I46" s="32">
        <v>28</v>
      </c>
      <c r="J46" s="32">
        <v>14</v>
      </c>
      <c r="K46" s="32">
        <v>24</v>
      </c>
      <c r="L46" s="32">
        <v>71</v>
      </c>
      <c r="M46" s="32">
        <v>46</v>
      </c>
      <c r="N46" s="32">
        <v>48</v>
      </c>
      <c r="O46" s="32">
        <v>17</v>
      </c>
      <c r="P46" s="32">
        <v>39</v>
      </c>
      <c r="Q46" s="32">
        <v>2</v>
      </c>
      <c r="R46" s="32">
        <v>83</v>
      </c>
      <c r="S46" s="32">
        <v>10</v>
      </c>
      <c r="T46" s="32">
        <v>70</v>
      </c>
      <c r="U46" s="33">
        <v>60</v>
      </c>
      <c r="V46" s="33">
        <v>36</v>
      </c>
      <c r="W46" s="33">
        <v>96</v>
      </c>
      <c r="X46" s="33">
        <v>40</v>
      </c>
      <c r="Y46" s="33">
        <v>70</v>
      </c>
      <c r="Z46" s="33">
        <v>59</v>
      </c>
      <c r="AA46" s="33">
        <v>56</v>
      </c>
      <c r="AB46" s="33"/>
      <c r="AC46" s="33"/>
      <c r="AD46" s="26">
        <f t="shared" si="2"/>
        <v>1526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3">
      <c r="B47" s="21" t="s">
        <v>63</v>
      </c>
      <c r="C47" s="32">
        <v>28</v>
      </c>
      <c r="D47" s="32">
        <v>15</v>
      </c>
      <c r="E47" s="32">
        <v>42</v>
      </c>
      <c r="F47" s="32">
        <v>31</v>
      </c>
      <c r="G47" s="32">
        <v>30</v>
      </c>
      <c r="H47" s="32">
        <v>298</v>
      </c>
      <c r="I47" s="32">
        <v>35</v>
      </c>
      <c r="J47" s="32">
        <v>21</v>
      </c>
      <c r="K47" s="32">
        <v>14</v>
      </c>
      <c r="L47" s="32">
        <v>1</v>
      </c>
      <c r="M47" s="32">
        <v>5</v>
      </c>
      <c r="N47" s="32">
        <v>30</v>
      </c>
      <c r="O47" s="32">
        <v>47</v>
      </c>
      <c r="P47" s="32">
        <v>26</v>
      </c>
      <c r="Q47" s="32">
        <v>14</v>
      </c>
      <c r="R47" s="32">
        <v>74</v>
      </c>
      <c r="S47" s="32">
        <v>25</v>
      </c>
      <c r="T47" s="32">
        <v>42</v>
      </c>
      <c r="U47" s="33">
        <v>35</v>
      </c>
      <c r="V47" s="33">
        <v>56</v>
      </c>
      <c r="W47" s="33">
        <v>72</v>
      </c>
      <c r="X47" s="33">
        <v>8</v>
      </c>
      <c r="Y47" s="33">
        <v>36</v>
      </c>
      <c r="Z47" s="33">
        <v>40</v>
      </c>
      <c r="AA47" s="33">
        <v>58</v>
      </c>
      <c r="AB47" s="33"/>
      <c r="AC47" s="33"/>
      <c r="AD47" s="26">
        <f t="shared" si="2"/>
        <v>1083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3">
      <c r="B48" s="21" t="s">
        <v>13</v>
      </c>
      <c r="C48" s="32">
        <v>41</v>
      </c>
      <c r="D48" s="32">
        <v>40</v>
      </c>
      <c r="E48" s="32">
        <v>37</v>
      </c>
      <c r="F48" s="32">
        <v>80</v>
      </c>
      <c r="G48" s="32">
        <v>87</v>
      </c>
      <c r="H48" s="32">
        <v>311</v>
      </c>
      <c r="I48" s="32">
        <v>39</v>
      </c>
      <c r="J48" s="32">
        <v>46</v>
      </c>
      <c r="K48" s="32">
        <v>9</v>
      </c>
      <c r="L48" s="32">
        <v>5</v>
      </c>
      <c r="M48" s="32">
        <v>6</v>
      </c>
      <c r="N48" s="32">
        <v>15</v>
      </c>
      <c r="O48" s="32">
        <v>42</v>
      </c>
      <c r="P48" s="32">
        <v>15</v>
      </c>
      <c r="Q48" s="32">
        <v>1</v>
      </c>
      <c r="R48" s="32">
        <v>43</v>
      </c>
      <c r="S48" s="32">
        <v>26</v>
      </c>
      <c r="T48" s="32">
        <v>39</v>
      </c>
      <c r="U48" s="33">
        <v>43</v>
      </c>
      <c r="V48" s="33">
        <v>28</v>
      </c>
      <c r="W48" s="33">
        <v>45</v>
      </c>
      <c r="X48" s="33">
        <v>22</v>
      </c>
      <c r="Y48" s="33">
        <v>64</v>
      </c>
      <c r="Z48" s="33">
        <v>54</v>
      </c>
      <c r="AA48" s="33">
        <v>88</v>
      </c>
      <c r="AB48" s="33"/>
      <c r="AC48" s="33"/>
      <c r="AD48" s="26">
        <f t="shared" si="2"/>
        <v>1226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3">
      <c r="B49" s="21" t="s">
        <v>51</v>
      </c>
      <c r="C49" s="32">
        <v>23</v>
      </c>
      <c r="D49" s="32">
        <v>21</v>
      </c>
      <c r="E49" s="32">
        <v>20</v>
      </c>
      <c r="F49" s="32">
        <v>6</v>
      </c>
      <c r="G49" s="32">
        <v>3</v>
      </c>
      <c r="H49" s="32">
        <v>240</v>
      </c>
      <c r="I49" s="32">
        <v>26</v>
      </c>
      <c r="J49" s="32">
        <v>53</v>
      </c>
      <c r="K49" s="32">
        <v>11</v>
      </c>
      <c r="L49" s="32">
        <v>6</v>
      </c>
      <c r="M49" s="32">
        <v>5</v>
      </c>
      <c r="N49" s="32">
        <v>4</v>
      </c>
      <c r="O49" s="32">
        <v>5</v>
      </c>
      <c r="P49" s="32">
        <v>17</v>
      </c>
      <c r="Q49" s="32">
        <v>0</v>
      </c>
      <c r="R49" s="32">
        <v>20</v>
      </c>
      <c r="S49" s="32">
        <v>14</v>
      </c>
      <c r="T49" s="32">
        <v>18</v>
      </c>
      <c r="U49" s="33">
        <v>19</v>
      </c>
      <c r="V49" s="33">
        <v>26</v>
      </c>
      <c r="W49" s="33">
        <v>13</v>
      </c>
      <c r="X49" s="33">
        <v>11</v>
      </c>
      <c r="Y49" s="33">
        <v>46</v>
      </c>
      <c r="Z49" s="33">
        <v>7</v>
      </c>
      <c r="AA49" s="33">
        <v>15</v>
      </c>
      <c r="AB49" s="33"/>
      <c r="AC49" s="33"/>
      <c r="AD49" s="26">
        <f t="shared" si="2"/>
        <v>629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3">
      <c r="B50" s="21" t="s">
        <v>15</v>
      </c>
      <c r="C50" s="32">
        <v>72</v>
      </c>
      <c r="D50" s="32">
        <v>33</v>
      </c>
      <c r="E50" s="32">
        <v>30</v>
      </c>
      <c r="F50" s="32">
        <v>3</v>
      </c>
      <c r="G50" s="32">
        <v>25</v>
      </c>
      <c r="H50" s="32">
        <v>196</v>
      </c>
      <c r="I50" s="32">
        <v>28</v>
      </c>
      <c r="J50" s="32">
        <v>43</v>
      </c>
      <c r="K50" s="32">
        <v>11</v>
      </c>
      <c r="L50" s="32">
        <v>13</v>
      </c>
      <c r="M50" s="32">
        <v>9</v>
      </c>
      <c r="N50" s="32">
        <v>8</v>
      </c>
      <c r="O50" s="32">
        <v>17</v>
      </c>
      <c r="P50" s="32">
        <v>2</v>
      </c>
      <c r="Q50" s="32">
        <v>5</v>
      </c>
      <c r="R50" s="32">
        <v>35</v>
      </c>
      <c r="S50" s="32">
        <v>5</v>
      </c>
      <c r="T50" s="32">
        <v>39</v>
      </c>
      <c r="U50" s="33">
        <v>26</v>
      </c>
      <c r="V50" s="33">
        <v>22</v>
      </c>
      <c r="W50" s="33">
        <v>42</v>
      </c>
      <c r="X50" s="33">
        <v>19</v>
      </c>
      <c r="Y50" s="33">
        <v>17</v>
      </c>
      <c r="Z50" s="33">
        <v>18</v>
      </c>
      <c r="AA50" s="33">
        <v>37</v>
      </c>
      <c r="AB50" s="33"/>
      <c r="AC50" s="33"/>
      <c r="AD50" s="26">
        <f t="shared" si="2"/>
        <v>755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3">
      <c r="B51" s="21" t="s">
        <v>16</v>
      </c>
      <c r="C51" s="32">
        <v>51</v>
      </c>
      <c r="D51" s="32">
        <v>25</v>
      </c>
      <c r="E51" s="32">
        <v>6</v>
      </c>
      <c r="F51" s="32">
        <v>9</v>
      </c>
      <c r="G51" s="32">
        <v>29</v>
      </c>
      <c r="H51" s="32">
        <v>307</v>
      </c>
      <c r="I51" s="32">
        <v>8</v>
      </c>
      <c r="J51" s="32">
        <v>11</v>
      </c>
      <c r="K51" s="32">
        <v>31</v>
      </c>
      <c r="L51" s="32">
        <v>36</v>
      </c>
      <c r="M51" s="32">
        <v>3</v>
      </c>
      <c r="N51" s="32">
        <v>3</v>
      </c>
      <c r="O51" s="32">
        <v>53</v>
      </c>
      <c r="P51" s="32">
        <v>36</v>
      </c>
      <c r="Q51" s="32">
        <v>61</v>
      </c>
      <c r="R51" s="32">
        <v>267</v>
      </c>
      <c r="S51" s="32">
        <v>139</v>
      </c>
      <c r="T51" s="32">
        <v>664</v>
      </c>
      <c r="U51" s="33">
        <v>537</v>
      </c>
      <c r="V51" s="33">
        <v>193</v>
      </c>
      <c r="W51" s="33">
        <v>460</v>
      </c>
      <c r="X51" s="33">
        <v>244</v>
      </c>
      <c r="Y51" s="33">
        <v>320</v>
      </c>
      <c r="Z51" s="33">
        <v>254</v>
      </c>
      <c r="AA51" s="33">
        <v>301</v>
      </c>
      <c r="AB51" s="33"/>
      <c r="AC51" s="33"/>
      <c r="AD51" s="26">
        <f t="shared" si="2"/>
        <v>4048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x14ac:dyDescent="0.3">
      <c r="B52" s="21" t="s">
        <v>64</v>
      </c>
      <c r="C52" s="32">
        <v>19</v>
      </c>
      <c r="D52" s="32">
        <v>33</v>
      </c>
      <c r="E52" s="32">
        <v>7</v>
      </c>
      <c r="F52" s="32">
        <v>4</v>
      </c>
      <c r="G52" s="32">
        <v>58</v>
      </c>
      <c r="H52" s="32">
        <v>416</v>
      </c>
      <c r="I52" s="32">
        <v>26</v>
      </c>
      <c r="J52" s="32">
        <v>44</v>
      </c>
      <c r="K52" s="32">
        <v>29</v>
      </c>
      <c r="L52" s="32">
        <v>23</v>
      </c>
      <c r="M52" s="32">
        <v>8</v>
      </c>
      <c r="N52" s="32">
        <v>3</v>
      </c>
      <c r="O52" s="32">
        <v>39</v>
      </c>
      <c r="P52" s="32">
        <v>59</v>
      </c>
      <c r="Q52" s="32">
        <v>126</v>
      </c>
      <c r="R52" s="32">
        <v>447</v>
      </c>
      <c r="S52" s="32">
        <v>174</v>
      </c>
      <c r="T52" s="32">
        <v>794</v>
      </c>
      <c r="U52" s="33">
        <v>415</v>
      </c>
      <c r="V52" s="33">
        <v>172</v>
      </c>
      <c r="W52" s="33">
        <v>286</v>
      </c>
      <c r="X52" s="33">
        <v>232</v>
      </c>
      <c r="Y52" s="33">
        <v>258</v>
      </c>
      <c r="Z52" s="33">
        <v>171</v>
      </c>
      <c r="AA52" s="33">
        <v>232</v>
      </c>
      <c r="AB52" s="33"/>
      <c r="AC52" s="33"/>
      <c r="AD52" s="26">
        <f t="shared" si="2"/>
        <v>4075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3">
      <c r="B53" s="21" t="s">
        <v>18</v>
      </c>
      <c r="C53" s="32">
        <v>1</v>
      </c>
      <c r="D53" s="32">
        <v>5</v>
      </c>
      <c r="E53" s="32">
        <v>2</v>
      </c>
      <c r="F53" s="32">
        <v>20</v>
      </c>
      <c r="G53" s="32">
        <v>7</v>
      </c>
      <c r="H53" s="32">
        <v>518</v>
      </c>
      <c r="I53" s="32">
        <v>3</v>
      </c>
      <c r="J53" s="32">
        <v>8</v>
      </c>
      <c r="K53" s="32">
        <v>11</v>
      </c>
      <c r="L53" s="32">
        <v>5</v>
      </c>
      <c r="M53" s="32">
        <v>2</v>
      </c>
      <c r="N53" s="32">
        <v>4</v>
      </c>
      <c r="O53" s="32">
        <v>64</v>
      </c>
      <c r="P53" s="32">
        <v>145</v>
      </c>
      <c r="Q53" s="32">
        <v>23</v>
      </c>
      <c r="R53" s="32">
        <v>27</v>
      </c>
      <c r="S53" s="32">
        <v>54</v>
      </c>
      <c r="T53" s="32">
        <v>126</v>
      </c>
      <c r="U53" s="33">
        <v>113</v>
      </c>
      <c r="V53" s="33">
        <v>20</v>
      </c>
      <c r="W53" s="33">
        <v>78</v>
      </c>
      <c r="X53" s="33">
        <v>79</v>
      </c>
      <c r="Y53" s="33">
        <v>99</v>
      </c>
      <c r="Z53" s="33">
        <v>83</v>
      </c>
      <c r="AA53" s="33">
        <v>89</v>
      </c>
      <c r="AB53" s="33"/>
      <c r="AC53" s="33"/>
      <c r="AD53" s="26">
        <f t="shared" si="2"/>
        <v>1586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3">
      <c r="B54" s="21" t="s">
        <v>19</v>
      </c>
      <c r="C54" s="32">
        <v>47</v>
      </c>
      <c r="D54" s="32">
        <v>51</v>
      </c>
      <c r="E54" s="32">
        <v>7</v>
      </c>
      <c r="F54" s="32">
        <v>22</v>
      </c>
      <c r="G54" s="32">
        <v>51</v>
      </c>
      <c r="H54" s="32">
        <v>2585</v>
      </c>
      <c r="I54" s="32">
        <v>38</v>
      </c>
      <c r="J54" s="32">
        <v>91</v>
      </c>
      <c r="K54" s="32">
        <v>72</v>
      </c>
      <c r="L54" s="32">
        <v>78</v>
      </c>
      <c r="M54" s="32">
        <v>38</v>
      </c>
      <c r="N54" s="32">
        <v>26</v>
      </c>
      <c r="O54" s="32">
        <v>475</v>
      </c>
      <c r="P54" s="32">
        <v>662</v>
      </c>
      <c r="Q54" s="32">
        <v>29</v>
      </c>
      <c r="R54" s="32">
        <v>103</v>
      </c>
      <c r="S54" s="32">
        <v>147</v>
      </c>
      <c r="T54" s="32">
        <v>756</v>
      </c>
      <c r="U54" s="33">
        <v>456</v>
      </c>
      <c r="V54" s="33">
        <v>190</v>
      </c>
      <c r="W54" s="33">
        <v>763</v>
      </c>
      <c r="X54" s="33">
        <v>442</v>
      </c>
      <c r="Y54" s="33">
        <v>676</v>
      </c>
      <c r="Z54" s="33">
        <v>643</v>
      </c>
      <c r="AA54" s="33">
        <v>611</v>
      </c>
      <c r="AB54" s="33"/>
      <c r="AC54" s="33"/>
      <c r="AD54" s="26">
        <f t="shared" si="2"/>
        <v>9059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3">
      <c r="B55" s="21" t="s">
        <v>65</v>
      </c>
      <c r="C55" s="32">
        <v>29</v>
      </c>
      <c r="D55" s="32">
        <v>72</v>
      </c>
      <c r="E55" s="32">
        <v>18</v>
      </c>
      <c r="F55" s="32">
        <v>44</v>
      </c>
      <c r="G55" s="32">
        <v>43</v>
      </c>
      <c r="H55" s="32">
        <v>1137</v>
      </c>
      <c r="I55" s="32">
        <v>6</v>
      </c>
      <c r="J55" s="32">
        <v>17</v>
      </c>
      <c r="K55" s="32">
        <v>19</v>
      </c>
      <c r="L55" s="32">
        <v>26</v>
      </c>
      <c r="M55" s="32">
        <v>27</v>
      </c>
      <c r="N55" s="32">
        <v>3</v>
      </c>
      <c r="O55" s="32">
        <v>245</v>
      </c>
      <c r="P55" s="32">
        <v>215</v>
      </c>
      <c r="Q55" s="32">
        <v>37</v>
      </c>
      <c r="R55" s="32">
        <v>109</v>
      </c>
      <c r="S55" s="32">
        <v>51</v>
      </c>
      <c r="T55" s="32">
        <v>265</v>
      </c>
      <c r="U55" s="32">
        <v>155</v>
      </c>
      <c r="V55" s="32">
        <v>104</v>
      </c>
      <c r="W55" s="32">
        <v>245</v>
      </c>
      <c r="X55" s="32">
        <v>119</v>
      </c>
      <c r="Y55" s="32">
        <v>237</v>
      </c>
      <c r="Z55" s="32">
        <v>293</v>
      </c>
      <c r="AA55" s="32">
        <v>229</v>
      </c>
      <c r="AB55" s="32"/>
      <c r="AC55" s="33"/>
      <c r="AD55" s="26">
        <f t="shared" si="2"/>
        <v>3745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0.399999999999999" x14ac:dyDescent="0.3">
      <c r="B56" s="21" t="s">
        <v>21</v>
      </c>
      <c r="C56" s="32">
        <v>46</v>
      </c>
      <c r="D56" s="32">
        <v>6</v>
      </c>
      <c r="E56" s="32">
        <v>37</v>
      </c>
      <c r="F56" s="32">
        <v>26</v>
      </c>
      <c r="G56" s="32">
        <v>50</v>
      </c>
      <c r="H56" s="32">
        <v>5942</v>
      </c>
      <c r="I56" s="32">
        <v>69</v>
      </c>
      <c r="J56" s="32">
        <v>53</v>
      </c>
      <c r="K56" s="32">
        <v>64</v>
      </c>
      <c r="L56" s="32">
        <v>51</v>
      </c>
      <c r="M56" s="32">
        <v>38</v>
      </c>
      <c r="N56" s="32">
        <v>43</v>
      </c>
      <c r="O56" s="32">
        <v>1290</v>
      </c>
      <c r="P56" s="32">
        <v>1124</v>
      </c>
      <c r="Q56" s="32">
        <v>124</v>
      </c>
      <c r="R56" s="32">
        <v>553</v>
      </c>
      <c r="S56" s="32">
        <v>189</v>
      </c>
      <c r="T56" s="32">
        <v>155</v>
      </c>
      <c r="U56" s="33">
        <v>308</v>
      </c>
      <c r="V56" s="33">
        <v>156</v>
      </c>
      <c r="W56" s="33">
        <v>446</v>
      </c>
      <c r="X56" s="33">
        <v>192</v>
      </c>
      <c r="Y56" s="33">
        <v>349</v>
      </c>
      <c r="Z56" s="33">
        <v>351</v>
      </c>
      <c r="AA56" s="33">
        <v>479</v>
      </c>
      <c r="AB56" s="33"/>
      <c r="AC56" s="33"/>
      <c r="AD56" s="26">
        <f t="shared" si="2"/>
        <v>12141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x14ac:dyDescent="0.3">
      <c r="B57" s="21" t="s">
        <v>66</v>
      </c>
      <c r="C57" s="32">
        <v>15</v>
      </c>
      <c r="D57" s="32">
        <v>56</v>
      </c>
      <c r="E57" s="32">
        <v>8</v>
      </c>
      <c r="F57" s="32">
        <v>13</v>
      </c>
      <c r="G57" s="32">
        <v>36</v>
      </c>
      <c r="H57" s="32">
        <v>4231</v>
      </c>
      <c r="I57" s="32">
        <v>20</v>
      </c>
      <c r="J57" s="32">
        <v>71</v>
      </c>
      <c r="K57" s="32">
        <v>42</v>
      </c>
      <c r="L57" s="32">
        <v>59</v>
      </c>
      <c r="M57" s="32">
        <v>54</v>
      </c>
      <c r="N57" s="32">
        <v>22</v>
      </c>
      <c r="O57" s="32">
        <v>936</v>
      </c>
      <c r="P57" s="32">
        <v>618</v>
      </c>
      <c r="Q57" s="32">
        <v>118</v>
      </c>
      <c r="R57" s="32">
        <v>368</v>
      </c>
      <c r="S57" s="32">
        <v>159</v>
      </c>
      <c r="T57" s="32">
        <v>324</v>
      </c>
      <c r="U57" s="33">
        <v>109</v>
      </c>
      <c r="V57" s="33">
        <v>85</v>
      </c>
      <c r="W57" s="33">
        <v>352</v>
      </c>
      <c r="X57" s="33">
        <v>156</v>
      </c>
      <c r="Y57" s="33">
        <v>209</v>
      </c>
      <c r="Z57" s="33">
        <v>249</v>
      </c>
      <c r="AA57" s="33">
        <v>295</v>
      </c>
      <c r="AB57" s="33"/>
      <c r="AC57" s="33"/>
      <c r="AD57" s="26">
        <f t="shared" si="2"/>
        <v>8605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3">
      <c r="B58" s="21" t="s">
        <v>22</v>
      </c>
      <c r="C58" s="32">
        <v>8</v>
      </c>
      <c r="D58" s="32">
        <v>13</v>
      </c>
      <c r="E58" s="32">
        <v>7</v>
      </c>
      <c r="F58" s="32">
        <v>22</v>
      </c>
      <c r="G58" s="32">
        <v>14</v>
      </c>
      <c r="H58" s="32">
        <v>2754</v>
      </c>
      <c r="I58" s="32">
        <v>12</v>
      </c>
      <c r="J58" s="32">
        <v>44</v>
      </c>
      <c r="K58" s="32">
        <v>48</v>
      </c>
      <c r="L58" s="32">
        <v>20</v>
      </c>
      <c r="M58" s="32">
        <v>26</v>
      </c>
      <c r="N58" s="32">
        <v>25</v>
      </c>
      <c r="O58" s="32">
        <v>337</v>
      </c>
      <c r="P58" s="32">
        <v>261</v>
      </c>
      <c r="Q58" s="32">
        <v>18</v>
      </c>
      <c r="R58" s="32">
        <v>186</v>
      </c>
      <c r="S58" s="32">
        <v>87</v>
      </c>
      <c r="T58" s="32">
        <v>123</v>
      </c>
      <c r="U58" s="33">
        <v>83</v>
      </c>
      <c r="V58" s="33">
        <v>78</v>
      </c>
      <c r="W58" s="33">
        <v>159</v>
      </c>
      <c r="X58" s="33">
        <v>93</v>
      </c>
      <c r="Y58" s="33">
        <v>172</v>
      </c>
      <c r="Z58" s="33">
        <v>150</v>
      </c>
      <c r="AA58" s="33">
        <v>176</v>
      </c>
      <c r="AB58" s="33"/>
      <c r="AC58" s="33"/>
      <c r="AD58" s="26">
        <f t="shared" si="2"/>
        <v>4916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3">
      <c r="B59" s="21" t="s">
        <v>23</v>
      </c>
      <c r="C59" s="32">
        <v>28</v>
      </c>
      <c r="D59" s="32">
        <v>66</v>
      </c>
      <c r="E59" s="32">
        <v>34</v>
      </c>
      <c r="F59" s="32">
        <v>19</v>
      </c>
      <c r="G59" s="32">
        <v>26</v>
      </c>
      <c r="H59" s="32">
        <v>6331</v>
      </c>
      <c r="I59" s="32">
        <v>18</v>
      </c>
      <c r="J59" s="32">
        <v>92</v>
      </c>
      <c r="K59" s="32">
        <v>78</v>
      </c>
      <c r="L59" s="32">
        <v>30</v>
      </c>
      <c r="M59" s="32">
        <v>14</v>
      </c>
      <c r="N59" s="32">
        <v>46</v>
      </c>
      <c r="O59" s="32">
        <v>851</v>
      </c>
      <c r="P59" s="32">
        <v>498</v>
      </c>
      <c r="Q59" s="32">
        <v>81</v>
      </c>
      <c r="R59" s="32">
        <v>663</v>
      </c>
      <c r="S59" s="32">
        <v>249</v>
      </c>
      <c r="T59" s="32">
        <v>429</v>
      </c>
      <c r="U59" s="33">
        <v>307</v>
      </c>
      <c r="V59" s="33">
        <v>228</v>
      </c>
      <c r="W59" s="33">
        <v>228</v>
      </c>
      <c r="X59" s="33">
        <v>110</v>
      </c>
      <c r="Y59" s="33">
        <v>382</v>
      </c>
      <c r="Z59" s="33">
        <v>579</v>
      </c>
      <c r="AA59" s="33">
        <v>435</v>
      </c>
      <c r="AB59" s="33"/>
      <c r="AC59" s="33"/>
      <c r="AD59" s="26">
        <f t="shared" si="2"/>
        <v>11822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3">
      <c r="B60" s="21" t="s">
        <v>24</v>
      </c>
      <c r="C60" s="32">
        <v>28</v>
      </c>
      <c r="D60" s="32">
        <v>7</v>
      </c>
      <c r="E60" s="32">
        <v>4</v>
      </c>
      <c r="F60" s="32">
        <v>15</v>
      </c>
      <c r="G60" s="32">
        <v>13</v>
      </c>
      <c r="H60" s="32">
        <v>3434</v>
      </c>
      <c r="I60" s="32">
        <v>23</v>
      </c>
      <c r="J60" s="32">
        <v>74</v>
      </c>
      <c r="K60" s="32">
        <v>40</v>
      </c>
      <c r="L60" s="32">
        <v>22</v>
      </c>
      <c r="M60" s="32">
        <v>3</v>
      </c>
      <c r="N60" s="32">
        <v>18</v>
      </c>
      <c r="O60" s="32">
        <v>553</v>
      </c>
      <c r="P60" s="32">
        <v>311</v>
      </c>
      <c r="Q60" s="32">
        <v>66</v>
      </c>
      <c r="R60" s="32">
        <v>351</v>
      </c>
      <c r="S60" s="32">
        <v>117</v>
      </c>
      <c r="T60" s="32">
        <v>184</v>
      </c>
      <c r="U60" s="33">
        <v>137</v>
      </c>
      <c r="V60" s="33">
        <v>94</v>
      </c>
      <c r="W60" s="33">
        <v>75</v>
      </c>
      <c r="X60" s="33">
        <v>100</v>
      </c>
      <c r="Y60" s="33">
        <v>129</v>
      </c>
      <c r="Z60" s="33">
        <v>359</v>
      </c>
      <c r="AA60" s="33">
        <v>256</v>
      </c>
      <c r="AB60" s="33"/>
      <c r="AC60" s="33"/>
      <c r="AD60" s="26">
        <f t="shared" si="2"/>
        <v>6413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x14ac:dyDescent="0.3">
      <c r="B61" s="21" t="s">
        <v>25</v>
      </c>
      <c r="C61" s="32">
        <v>20</v>
      </c>
      <c r="D61" s="32">
        <v>6</v>
      </c>
      <c r="E61" s="32">
        <v>15</v>
      </c>
      <c r="F61" s="32">
        <v>12</v>
      </c>
      <c r="G61" s="32">
        <v>31</v>
      </c>
      <c r="H61" s="32">
        <v>6257</v>
      </c>
      <c r="I61" s="32">
        <v>26</v>
      </c>
      <c r="J61" s="32">
        <v>121</v>
      </c>
      <c r="K61" s="32">
        <v>31</v>
      </c>
      <c r="L61" s="32">
        <v>69</v>
      </c>
      <c r="M61" s="32">
        <v>42</v>
      </c>
      <c r="N61" s="32">
        <v>21</v>
      </c>
      <c r="O61" s="32">
        <v>828</v>
      </c>
      <c r="P61" s="32">
        <v>422</v>
      </c>
      <c r="Q61" s="32">
        <v>86</v>
      </c>
      <c r="R61" s="32">
        <v>710</v>
      </c>
      <c r="S61" s="32">
        <v>223</v>
      </c>
      <c r="T61" s="32">
        <v>340</v>
      </c>
      <c r="U61" s="33">
        <v>189</v>
      </c>
      <c r="V61" s="33">
        <v>182</v>
      </c>
      <c r="W61" s="33">
        <v>340</v>
      </c>
      <c r="X61" s="33">
        <v>123</v>
      </c>
      <c r="Y61" s="33">
        <v>160</v>
      </c>
      <c r="Z61" s="33">
        <v>544</v>
      </c>
      <c r="AA61" s="33">
        <v>335</v>
      </c>
      <c r="AB61" s="33"/>
      <c r="AC61" s="33"/>
      <c r="AD61" s="26">
        <f t="shared" si="2"/>
        <v>11133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0.399999999999999" x14ac:dyDescent="0.3">
      <c r="B62" s="21" t="s">
        <v>67</v>
      </c>
      <c r="C62" s="32">
        <v>4</v>
      </c>
      <c r="D62" s="32">
        <v>7</v>
      </c>
      <c r="E62" s="32">
        <v>13</v>
      </c>
      <c r="F62" s="32">
        <v>11</v>
      </c>
      <c r="G62" s="32">
        <v>47</v>
      </c>
      <c r="H62" s="32">
        <v>5210</v>
      </c>
      <c r="I62" s="32">
        <v>96</v>
      </c>
      <c r="J62" s="32">
        <v>77</v>
      </c>
      <c r="K62" s="32">
        <v>40</v>
      </c>
      <c r="L62" s="32">
        <v>75</v>
      </c>
      <c r="M62" s="32">
        <v>8</v>
      </c>
      <c r="N62" s="32">
        <v>18</v>
      </c>
      <c r="O62" s="32">
        <v>561</v>
      </c>
      <c r="P62" s="32">
        <v>256</v>
      </c>
      <c r="Q62" s="32">
        <v>88</v>
      </c>
      <c r="R62" s="32">
        <v>551</v>
      </c>
      <c r="S62" s="32">
        <v>229</v>
      </c>
      <c r="T62" s="32">
        <v>304</v>
      </c>
      <c r="U62" s="33">
        <v>225</v>
      </c>
      <c r="V62" s="33">
        <v>186</v>
      </c>
      <c r="W62" s="33">
        <v>678</v>
      </c>
      <c r="X62" s="33">
        <v>399</v>
      </c>
      <c r="Y62" s="33">
        <v>663</v>
      </c>
      <c r="Z62" s="33">
        <v>173</v>
      </c>
      <c r="AA62" s="33">
        <v>250</v>
      </c>
      <c r="AB62" s="33"/>
      <c r="AC62" s="33"/>
      <c r="AD62" s="26">
        <f t="shared" si="2"/>
        <v>10169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0.399999999999999" x14ac:dyDescent="0.3">
      <c r="B63" s="21" t="s">
        <v>57</v>
      </c>
      <c r="C63" s="32">
        <v>20</v>
      </c>
      <c r="D63" s="32">
        <v>10</v>
      </c>
      <c r="E63" s="32">
        <v>22</v>
      </c>
      <c r="F63" s="32">
        <v>22</v>
      </c>
      <c r="G63" s="32">
        <v>80</v>
      </c>
      <c r="H63" s="32">
        <v>7322</v>
      </c>
      <c r="I63" s="32">
        <v>33</v>
      </c>
      <c r="J63" s="32">
        <v>118</v>
      </c>
      <c r="K63" s="32">
        <v>77</v>
      </c>
      <c r="L63" s="32">
        <v>117</v>
      </c>
      <c r="M63" s="32">
        <v>5</v>
      </c>
      <c r="N63" s="32">
        <v>47</v>
      </c>
      <c r="O63" s="32">
        <v>707</v>
      </c>
      <c r="P63" s="32">
        <v>414</v>
      </c>
      <c r="Q63" s="32">
        <v>88</v>
      </c>
      <c r="R63" s="32">
        <v>548</v>
      </c>
      <c r="S63" s="32">
        <v>227</v>
      </c>
      <c r="T63" s="32">
        <v>372</v>
      </c>
      <c r="U63" s="33">
        <v>224</v>
      </c>
      <c r="V63" s="33">
        <v>162</v>
      </c>
      <c r="W63" s="33">
        <v>489</v>
      </c>
      <c r="X63" s="33">
        <v>261</v>
      </c>
      <c r="Y63" s="33">
        <v>401</v>
      </c>
      <c r="Z63" s="33">
        <v>408</v>
      </c>
      <c r="AA63" s="33">
        <v>123</v>
      </c>
      <c r="AB63" s="33"/>
      <c r="AC63" s="33"/>
      <c r="AD63" s="26">
        <f t="shared" si="2"/>
        <v>12297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2069</v>
      </c>
      <c r="D66" s="27">
        <f t="shared" ref="D66:AC66" si="3">SUM(D39:D65)</f>
        <v>1058</v>
      </c>
      <c r="E66" s="27">
        <f t="shared" si="3"/>
        <v>856</v>
      </c>
      <c r="F66" s="27">
        <f t="shared" si="3"/>
        <v>837</v>
      </c>
      <c r="G66" s="27">
        <f t="shared" si="3"/>
        <v>1309</v>
      </c>
      <c r="H66" s="27">
        <f t="shared" si="3"/>
        <v>52632</v>
      </c>
      <c r="I66" s="27">
        <f t="shared" si="3"/>
        <v>795</v>
      </c>
      <c r="J66" s="27">
        <f t="shared" si="3"/>
        <v>1661</v>
      </c>
      <c r="K66" s="27">
        <f t="shared" si="3"/>
        <v>1155</v>
      </c>
      <c r="L66" s="27">
        <f t="shared" si="3"/>
        <v>1399</v>
      </c>
      <c r="M66" s="27">
        <f t="shared" si="3"/>
        <v>691</v>
      </c>
      <c r="N66" s="27">
        <f t="shared" si="3"/>
        <v>791</v>
      </c>
      <c r="O66" s="27">
        <f t="shared" si="3"/>
        <v>7568</v>
      </c>
      <c r="P66" s="27">
        <f t="shared" si="3"/>
        <v>5818</v>
      </c>
      <c r="Q66" s="27">
        <f t="shared" si="3"/>
        <v>1511</v>
      </c>
      <c r="R66" s="27">
        <f t="shared" si="3"/>
        <v>8024</v>
      </c>
      <c r="S66" s="27">
        <f t="shared" si="3"/>
        <v>3566</v>
      </c>
      <c r="T66" s="27">
        <f t="shared" si="3"/>
        <v>11090</v>
      </c>
      <c r="U66" s="27">
        <f t="shared" si="3"/>
        <v>7729</v>
      </c>
      <c r="V66" s="27">
        <f t="shared" si="3"/>
        <v>4924</v>
      </c>
      <c r="W66" s="27">
        <f t="shared" si="3"/>
        <v>11765</v>
      </c>
      <c r="X66" s="27">
        <f t="shared" si="3"/>
        <v>6335</v>
      </c>
      <c r="Y66" s="27">
        <f t="shared" si="3"/>
        <v>10606</v>
      </c>
      <c r="Z66" s="27">
        <f t="shared" si="3"/>
        <v>9891</v>
      </c>
      <c r="AA66" s="27">
        <f t="shared" si="3"/>
        <v>9919</v>
      </c>
      <c r="AB66" s="27">
        <f t="shared" si="3"/>
        <v>0</v>
      </c>
      <c r="AC66" s="27">
        <f t="shared" si="3"/>
        <v>0</v>
      </c>
      <c r="AD66" s="27">
        <f t="shared" si="2"/>
        <v>163999</v>
      </c>
    </row>
    <row r="69" spans="2:59" x14ac:dyDescent="0.3">
      <c r="B69" s="3" t="str">
        <f>+B37</f>
        <v>01 al 31 diciembre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2</v>
      </c>
      <c r="D71" s="32">
        <v>2</v>
      </c>
      <c r="E71" s="32">
        <v>1</v>
      </c>
      <c r="F71" s="32">
        <v>7</v>
      </c>
      <c r="G71" s="32">
        <v>4</v>
      </c>
      <c r="H71" s="32">
        <v>439</v>
      </c>
      <c r="I71" s="32">
        <v>21</v>
      </c>
      <c r="J71" s="32">
        <v>14</v>
      </c>
      <c r="K71" s="32">
        <v>46</v>
      </c>
      <c r="L71" s="32">
        <v>25</v>
      </c>
      <c r="M71" s="32">
        <v>30</v>
      </c>
      <c r="N71" s="32">
        <v>66</v>
      </c>
      <c r="O71" s="32">
        <v>47</v>
      </c>
      <c r="P71" s="32">
        <v>9</v>
      </c>
      <c r="Q71" s="32">
        <v>0</v>
      </c>
      <c r="R71" s="32">
        <v>8</v>
      </c>
      <c r="S71" s="32">
        <v>10</v>
      </c>
      <c r="T71" s="32">
        <v>6</v>
      </c>
      <c r="U71" s="33">
        <v>2</v>
      </c>
      <c r="V71" s="33">
        <v>3</v>
      </c>
      <c r="W71" s="33">
        <v>22</v>
      </c>
      <c r="X71" s="33">
        <v>3</v>
      </c>
      <c r="Y71" s="33">
        <v>20</v>
      </c>
      <c r="Z71" s="33">
        <v>0</v>
      </c>
      <c r="AA71" s="33">
        <v>4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3">
      <c r="B72" s="21" t="s">
        <v>50</v>
      </c>
      <c r="C72" s="32">
        <v>6</v>
      </c>
      <c r="D72" s="32">
        <v>2</v>
      </c>
      <c r="E72" s="32">
        <v>0</v>
      </c>
      <c r="F72" s="32">
        <v>5</v>
      </c>
      <c r="G72" s="32">
        <v>8</v>
      </c>
      <c r="H72" s="32">
        <v>180</v>
      </c>
      <c r="I72" s="32">
        <v>26</v>
      </c>
      <c r="J72" s="32">
        <v>15</v>
      </c>
      <c r="K72" s="32">
        <v>26</v>
      </c>
      <c r="L72" s="32">
        <v>22</v>
      </c>
      <c r="M72" s="32">
        <v>14</v>
      </c>
      <c r="N72" s="32">
        <v>54</v>
      </c>
      <c r="O72" s="32">
        <v>38</v>
      </c>
      <c r="P72" s="32">
        <v>14</v>
      </c>
      <c r="Q72" s="32">
        <v>13</v>
      </c>
      <c r="R72" s="32">
        <v>8</v>
      </c>
      <c r="S72" s="32">
        <v>0</v>
      </c>
      <c r="T72" s="32">
        <v>4</v>
      </c>
      <c r="U72" s="33">
        <v>1</v>
      </c>
      <c r="V72" s="33">
        <v>4</v>
      </c>
      <c r="W72" s="33">
        <v>4</v>
      </c>
      <c r="X72" s="33">
        <v>0</v>
      </c>
      <c r="Y72" s="33">
        <v>25</v>
      </c>
      <c r="Z72" s="33">
        <v>5</v>
      </c>
      <c r="AA72" s="33">
        <v>4</v>
      </c>
      <c r="AB72" s="33"/>
      <c r="AC72" s="33"/>
      <c r="AD72" s="26">
        <f t="shared" ref="AD72:AD97" si="4">SUM(C72:AC72)</f>
        <v>478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3">
      <c r="B73" s="21" t="s">
        <v>61</v>
      </c>
      <c r="C73" s="32">
        <v>7</v>
      </c>
      <c r="D73" s="32">
        <v>0</v>
      </c>
      <c r="E73" s="32">
        <v>3</v>
      </c>
      <c r="F73" s="32">
        <v>2</v>
      </c>
      <c r="G73" s="32">
        <v>15</v>
      </c>
      <c r="H73" s="32">
        <v>70</v>
      </c>
      <c r="I73" s="32">
        <v>52</v>
      </c>
      <c r="J73" s="32">
        <v>8</v>
      </c>
      <c r="K73" s="32">
        <v>18</v>
      </c>
      <c r="L73" s="32">
        <v>41</v>
      </c>
      <c r="M73" s="32">
        <v>5</v>
      </c>
      <c r="N73" s="32">
        <v>75</v>
      </c>
      <c r="O73" s="32">
        <v>21</v>
      </c>
      <c r="P73" s="32">
        <v>0</v>
      </c>
      <c r="Q73" s="32">
        <v>0</v>
      </c>
      <c r="R73" s="32">
        <v>8</v>
      </c>
      <c r="S73" s="32">
        <v>2</v>
      </c>
      <c r="T73" s="32">
        <v>5</v>
      </c>
      <c r="U73" s="33">
        <v>2</v>
      </c>
      <c r="V73" s="33">
        <v>19</v>
      </c>
      <c r="W73" s="33">
        <v>0</v>
      </c>
      <c r="X73" s="33">
        <v>2</v>
      </c>
      <c r="Y73" s="33">
        <v>1</v>
      </c>
      <c r="Z73" s="33">
        <v>5</v>
      </c>
      <c r="AA73" s="33">
        <v>7</v>
      </c>
      <c r="AB73" s="33"/>
      <c r="AC73" s="33"/>
      <c r="AD73" s="26">
        <f t="shared" si="4"/>
        <v>368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3">
      <c r="B74" s="21" t="s">
        <v>7</v>
      </c>
      <c r="C74" s="32">
        <v>9</v>
      </c>
      <c r="D74" s="32">
        <v>1</v>
      </c>
      <c r="E74" s="32">
        <v>1</v>
      </c>
      <c r="F74" s="32">
        <v>1</v>
      </c>
      <c r="G74" s="32">
        <v>6</v>
      </c>
      <c r="H74" s="32">
        <v>68</v>
      </c>
      <c r="I74" s="32">
        <v>12</v>
      </c>
      <c r="J74" s="32">
        <v>3</v>
      </c>
      <c r="K74" s="32">
        <v>18</v>
      </c>
      <c r="L74" s="32">
        <v>26</v>
      </c>
      <c r="M74" s="32">
        <v>2</v>
      </c>
      <c r="N74" s="32">
        <v>13</v>
      </c>
      <c r="O74" s="32">
        <v>35</v>
      </c>
      <c r="P74" s="32">
        <v>5</v>
      </c>
      <c r="Q74" s="32">
        <v>0</v>
      </c>
      <c r="R74" s="32">
        <v>3</v>
      </c>
      <c r="S74" s="32">
        <v>1</v>
      </c>
      <c r="T74" s="32">
        <v>10</v>
      </c>
      <c r="U74" s="33">
        <v>28</v>
      </c>
      <c r="V74" s="33">
        <v>3</v>
      </c>
      <c r="W74" s="33">
        <v>1</v>
      </c>
      <c r="X74" s="33">
        <v>0</v>
      </c>
      <c r="Y74" s="33">
        <v>3</v>
      </c>
      <c r="Z74" s="33">
        <v>3</v>
      </c>
      <c r="AA74" s="33">
        <v>6</v>
      </c>
      <c r="AB74" s="33"/>
      <c r="AC74" s="33"/>
      <c r="AD74" s="26">
        <f t="shared" si="4"/>
        <v>258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3">
      <c r="B75" s="21" t="s">
        <v>8</v>
      </c>
      <c r="C75" s="32">
        <v>51</v>
      </c>
      <c r="D75" s="32">
        <v>10</v>
      </c>
      <c r="E75" s="32">
        <v>5</v>
      </c>
      <c r="F75" s="32">
        <v>5</v>
      </c>
      <c r="G75" s="32">
        <v>2</v>
      </c>
      <c r="H75" s="32">
        <v>139</v>
      </c>
      <c r="I75" s="32">
        <v>10</v>
      </c>
      <c r="J75" s="32">
        <v>19</v>
      </c>
      <c r="K75" s="32">
        <v>44</v>
      </c>
      <c r="L75" s="32">
        <v>10</v>
      </c>
      <c r="M75" s="32">
        <v>22</v>
      </c>
      <c r="N75" s="32">
        <v>48</v>
      </c>
      <c r="O75" s="32">
        <v>36</v>
      </c>
      <c r="P75" s="32">
        <v>1</v>
      </c>
      <c r="Q75" s="32">
        <v>6</v>
      </c>
      <c r="R75" s="32">
        <v>9</v>
      </c>
      <c r="S75" s="32">
        <v>1</v>
      </c>
      <c r="T75" s="32">
        <v>13</v>
      </c>
      <c r="U75" s="33">
        <v>2</v>
      </c>
      <c r="V75" s="33">
        <v>1</v>
      </c>
      <c r="W75" s="33">
        <v>23</v>
      </c>
      <c r="X75" s="33">
        <v>4</v>
      </c>
      <c r="Y75" s="33">
        <v>6</v>
      </c>
      <c r="Z75" s="33">
        <v>18</v>
      </c>
      <c r="AA75" s="33">
        <v>33</v>
      </c>
      <c r="AB75" s="33"/>
      <c r="AC75" s="33"/>
      <c r="AD75" s="26">
        <f t="shared" si="4"/>
        <v>518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3">
      <c r="B76" s="21" t="s">
        <v>62</v>
      </c>
      <c r="C76" s="32">
        <v>318</v>
      </c>
      <c r="D76" s="32">
        <v>129</v>
      </c>
      <c r="E76" s="32">
        <v>126</v>
      </c>
      <c r="F76" s="32">
        <v>62</v>
      </c>
      <c r="G76" s="32">
        <v>161</v>
      </c>
      <c r="H76" s="32">
        <v>511</v>
      </c>
      <c r="I76" s="32">
        <v>40</v>
      </c>
      <c r="J76" s="32">
        <v>42</v>
      </c>
      <c r="K76" s="32">
        <v>196</v>
      </c>
      <c r="L76" s="32">
        <v>146</v>
      </c>
      <c r="M76" s="32">
        <v>86</v>
      </c>
      <c r="N76" s="32">
        <v>126</v>
      </c>
      <c r="O76" s="32">
        <v>125</v>
      </c>
      <c r="P76" s="32">
        <v>122</v>
      </c>
      <c r="Q76" s="32">
        <v>95</v>
      </c>
      <c r="R76" s="32">
        <v>636</v>
      </c>
      <c r="S76" s="32">
        <v>203</v>
      </c>
      <c r="T76" s="32">
        <v>1227</v>
      </c>
      <c r="U76" s="33">
        <v>1009</v>
      </c>
      <c r="V76" s="33">
        <v>711</v>
      </c>
      <c r="W76" s="33">
        <v>2765</v>
      </c>
      <c r="X76" s="33">
        <v>1447</v>
      </c>
      <c r="Y76" s="33">
        <v>1918</v>
      </c>
      <c r="Z76" s="33">
        <v>1651</v>
      </c>
      <c r="AA76" s="33">
        <v>2093</v>
      </c>
      <c r="AB76" s="33"/>
      <c r="AC76" s="33"/>
      <c r="AD76" s="26">
        <f t="shared" si="4"/>
        <v>15945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x14ac:dyDescent="0.3">
      <c r="B77" s="21" t="s">
        <v>10</v>
      </c>
      <c r="C77" s="32">
        <v>14</v>
      </c>
      <c r="D77" s="32">
        <v>25</v>
      </c>
      <c r="E77" s="32">
        <v>24</v>
      </c>
      <c r="F77" s="32">
        <v>12</v>
      </c>
      <c r="G77" s="32">
        <v>19</v>
      </c>
      <c r="H77" s="32">
        <v>52</v>
      </c>
      <c r="I77" s="32">
        <v>1</v>
      </c>
      <c r="J77" s="32">
        <v>1</v>
      </c>
      <c r="K77" s="32">
        <v>36</v>
      </c>
      <c r="L77" s="32">
        <v>5</v>
      </c>
      <c r="M77" s="32">
        <v>19</v>
      </c>
      <c r="N77" s="32">
        <v>41</v>
      </c>
      <c r="O77" s="32">
        <v>0</v>
      </c>
      <c r="P77" s="32">
        <v>1</v>
      </c>
      <c r="Q77" s="32">
        <v>4</v>
      </c>
      <c r="R77" s="32">
        <v>27</v>
      </c>
      <c r="S77" s="32">
        <v>1</v>
      </c>
      <c r="T77" s="32">
        <v>20</v>
      </c>
      <c r="U77" s="33">
        <v>10</v>
      </c>
      <c r="V77" s="33">
        <v>5</v>
      </c>
      <c r="W77" s="33">
        <v>10</v>
      </c>
      <c r="X77" s="33">
        <v>2</v>
      </c>
      <c r="Y77" s="33">
        <v>41</v>
      </c>
      <c r="Z77" s="33">
        <v>1</v>
      </c>
      <c r="AA77" s="33">
        <v>11</v>
      </c>
      <c r="AB77" s="33"/>
      <c r="AC77" s="33"/>
      <c r="AD77" s="26">
        <f t="shared" si="4"/>
        <v>382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3">
      <c r="B78" s="21" t="s">
        <v>11</v>
      </c>
      <c r="C78" s="32">
        <v>36</v>
      </c>
      <c r="D78" s="32">
        <v>21</v>
      </c>
      <c r="E78" s="32">
        <v>20</v>
      </c>
      <c r="F78" s="32">
        <v>3</v>
      </c>
      <c r="G78" s="32">
        <v>18</v>
      </c>
      <c r="H78" s="32">
        <v>23</v>
      </c>
      <c r="I78" s="32">
        <v>2</v>
      </c>
      <c r="J78" s="32">
        <v>2</v>
      </c>
      <c r="K78" s="32">
        <v>0</v>
      </c>
      <c r="L78" s="32">
        <v>20</v>
      </c>
      <c r="M78" s="32">
        <v>5</v>
      </c>
      <c r="N78" s="32">
        <v>38</v>
      </c>
      <c r="O78" s="32">
        <v>3</v>
      </c>
      <c r="P78" s="32">
        <v>2</v>
      </c>
      <c r="Q78" s="32">
        <v>2</v>
      </c>
      <c r="R78" s="32">
        <v>10</v>
      </c>
      <c r="S78" s="32">
        <v>6</v>
      </c>
      <c r="T78" s="32">
        <v>12</v>
      </c>
      <c r="U78" s="33">
        <v>9</v>
      </c>
      <c r="V78" s="33">
        <v>0</v>
      </c>
      <c r="W78" s="33">
        <v>13</v>
      </c>
      <c r="X78" s="33">
        <v>28</v>
      </c>
      <c r="Y78" s="33">
        <v>41</v>
      </c>
      <c r="Z78" s="33">
        <v>18</v>
      </c>
      <c r="AA78" s="33">
        <v>3</v>
      </c>
      <c r="AB78" s="33"/>
      <c r="AC78" s="33"/>
      <c r="AD78" s="26">
        <f t="shared" si="4"/>
        <v>335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3">
      <c r="B79" s="21" t="s">
        <v>63</v>
      </c>
      <c r="C79" s="32">
        <v>64</v>
      </c>
      <c r="D79" s="32">
        <v>11</v>
      </c>
      <c r="E79" s="32">
        <v>24</v>
      </c>
      <c r="F79" s="32">
        <v>22</v>
      </c>
      <c r="G79" s="32">
        <v>75</v>
      </c>
      <c r="H79" s="32">
        <v>328</v>
      </c>
      <c r="I79" s="32">
        <v>28</v>
      </c>
      <c r="J79" s="32">
        <v>21</v>
      </c>
      <c r="K79" s="32">
        <v>3</v>
      </c>
      <c r="L79" s="32">
        <v>5</v>
      </c>
      <c r="M79" s="32">
        <v>4</v>
      </c>
      <c r="N79" s="32">
        <v>43</v>
      </c>
      <c r="O79" s="32">
        <v>44</v>
      </c>
      <c r="P79" s="32">
        <v>28</v>
      </c>
      <c r="Q79" s="32">
        <v>20</v>
      </c>
      <c r="R79" s="32">
        <v>7</v>
      </c>
      <c r="S79" s="32">
        <v>14</v>
      </c>
      <c r="T79" s="32">
        <v>38</v>
      </c>
      <c r="U79" s="33">
        <v>4</v>
      </c>
      <c r="V79" s="33">
        <v>17</v>
      </c>
      <c r="W79" s="33">
        <v>23</v>
      </c>
      <c r="X79" s="33">
        <v>17</v>
      </c>
      <c r="Y79" s="33">
        <v>34</v>
      </c>
      <c r="Z79" s="33">
        <v>13</v>
      </c>
      <c r="AA79" s="33">
        <v>52</v>
      </c>
      <c r="AB79" s="33"/>
      <c r="AC79" s="33"/>
      <c r="AD79" s="26">
        <f t="shared" si="4"/>
        <v>939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3">
      <c r="B80" s="21" t="s">
        <v>13</v>
      </c>
      <c r="C80" s="32">
        <v>46</v>
      </c>
      <c r="D80" s="32">
        <v>24</v>
      </c>
      <c r="E80" s="32">
        <v>28</v>
      </c>
      <c r="F80" s="32">
        <v>17</v>
      </c>
      <c r="G80" s="32">
        <v>18</v>
      </c>
      <c r="H80" s="32">
        <v>216</v>
      </c>
      <c r="I80" s="32">
        <v>7</v>
      </c>
      <c r="J80" s="32">
        <v>7</v>
      </c>
      <c r="K80" s="32">
        <v>6</v>
      </c>
      <c r="L80" s="32">
        <v>2</v>
      </c>
      <c r="M80" s="32">
        <v>8</v>
      </c>
      <c r="N80" s="32">
        <v>80</v>
      </c>
      <c r="O80" s="32">
        <v>31</v>
      </c>
      <c r="P80" s="32">
        <v>12</v>
      </c>
      <c r="Q80" s="32">
        <v>1</v>
      </c>
      <c r="R80" s="32">
        <v>34</v>
      </c>
      <c r="S80" s="32">
        <v>5</v>
      </c>
      <c r="T80" s="32">
        <v>24</v>
      </c>
      <c r="U80" s="33">
        <v>0</v>
      </c>
      <c r="V80" s="33">
        <v>1</v>
      </c>
      <c r="W80" s="33">
        <v>71</v>
      </c>
      <c r="X80" s="33">
        <v>5</v>
      </c>
      <c r="Y80" s="33">
        <v>66</v>
      </c>
      <c r="Z80" s="33">
        <v>62</v>
      </c>
      <c r="AA80" s="33">
        <v>44</v>
      </c>
      <c r="AB80" s="33"/>
      <c r="AC80" s="33"/>
      <c r="AD80" s="26">
        <f t="shared" si="4"/>
        <v>815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3">
      <c r="B81" s="21" t="s">
        <v>51</v>
      </c>
      <c r="C81" s="32">
        <v>23</v>
      </c>
      <c r="D81" s="32">
        <v>9</v>
      </c>
      <c r="E81" s="32">
        <v>1</v>
      </c>
      <c r="F81" s="32">
        <v>5</v>
      </c>
      <c r="G81" s="32">
        <v>14</v>
      </c>
      <c r="H81" s="32">
        <v>124</v>
      </c>
      <c r="I81" s="32">
        <v>14</v>
      </c>
      <c r="J81" s="32">
        <v>1</v>
      </c>
      <c r="K81" s="32">
        <v>4</v>
      </c>
      <c r="L81" s="32">
        <v>19</v>
      </c>
      <c r="M81" s="32">
        <v>5</v>
      </c>
      <c r="N81" s="32">
        <v>13</v>
      </c>
      <c r="O81" s="32">
        <v>23</v>
      </c>
      <c r="P81" s="32">
        <v>18</v>
      </c>
      <c r="Q81" s="32">
        <v>0</v>
      </c>
      <c r="R81" s="32">
        <v>29</v>
      </c>
      <c r="S81" s="32">
        <v>25</v>
      </c>
      <c r="T81" s="32">
        <v>5</v>
      </c>
      <c r="U81" s="33">
        <v>23</v>
      </c>
      <c r="V81" s="33">
        <v>3</v>
      </c>
      <c r="W81" s="33">
        <v>10</v>
      </c>
      <c r="X81" s="33">
        <v>4</v>
      </c>
      <c r="Y81" s="33">
        <v>21</v>
      </c>
      <c r="Z81" s="33">
        <v>31</v>
      </c>
      <c r="AA81" s="33">
        <v>24</v>
      </c>
      <c r="AB81" s="33"/>
      <c r="AC81" s="33"/>
      <c r="AD81" s="26">
        <f t="shared" si="4"/>
        <v>448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3">
      <c r="B82" s="21" t="s">
        <v>15</v>
      </c>
      <c r="C82" s="32">
        <v>44</v>
      </c>
      <c r="D82" s="32">
        <v>60</v>
      </c>
      <c r="E82" s="32">
        <v>67</v>
      </c>
      <c r="F82" s="32">
        <v>33</v>
      </c>
      <c r="G82" s="32">
        <v>42</v>
      </c>
      <c r="H82" s="32">
        <v>140</v>
      </c>
      <c r="I82" s="32">
        <v>23</v>
      </c>
      <c r="J82" s="32">
        <v>14</v>
      </c>
      <c r="K82" s="32">
        <v>45</v>
      </c>
      <c r="L82" s="32">
        <v>91</v>
      </c>
      <c r="M82" s="32">
        <v>8</v>
      </c>
      <c r="N82" s="32">
        <v>3</v>
      </c>
      <c r="O82" s="32">
        <v>43</v>
      </c>
      <c r="P82" s="32">
        <v>19</v>
      </c>
      <c r="Q82" s="32">
        <v>4</v>
      </c>
      <c r="R82" s="32">
        <v>22</v>
      </c>
      <c r="S82" s="32">
        <v>11</v>
      </c>
      <c r="T82" s="32">
        <v>8</v>
      </c>
      <c r="U82" s="33">
        <v>23</v>
      </c>
      <c r="V82" s="33">
        <v>24</v>
      </c>
      <c r="W82" s="33">
        <v>59</v>
      </c>
      <c r="X82" s="33">
        <v>7</v>
      </c>
      <c r="Y82" s="33">
        <v>34</v>
      </c>
      <c r="Z82" s="33">
        <v>20</v>
      </c>
      <c r="AA82" s="33">
        <v>13</v>
      </c>
      <c r="AB82" s="33"/>
      <c r="AC82" s="33"/>
      <c r="AD82" s="26">
        <f t="shared" si="4"/>
        <v>857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3">
      <c r="B83" s="21" t="s">
        <v>16</v>
      </c>
      <c r="C83" s="32">
        <v>26</v>
      </c>
      <c r="D83" s="32">
        <v>25</v>
      </c>
      <c r="E83" s="32">
        <v>37</v>
      </c>
      <c r="F83" s="32">
        <v>25</v>
      </c>
      <c r="G83" s="32">
        <v>31</v>
      </c>
      <c r="H83" s="32">
        <v>129</v>
      </c>
      <c r="I83" s="32">
        <v>2</v>
      </c>
      <c r="J83" s="32">
        <v>4</v>
      </c>
      <c r="K83" s="32">
        <v>35</v>
      </c>
      <c r="L83" s="32">
        <v>33</v>
      </c>
      <c r="M83" s="32">
        <v>34</v>
      </c>
      <c r="N83" s="32">
        <v>11</v>
      </c>
      <c r="O83" s="32">
        <v>7</v>
      </c>
      <c r="P83" s="32">
        <v>40</v>
      </c>
      <c r="Q83" s="32">
        <v>15</v>
      </c>
      <c r="R83" s="32">
        <v>158</v>
      </c>
      <c r="S83" s="32">
        <v>37</v>
      </c>
      <c r="T83" s="32">
        <v>288</v>
      </c>
      <c r="U83" s="33">
        <v>227</v>
      </c>
      <c r="V83" s="33">
        <v>108</v>
      </c>
      <c r="W83" s="33">
        <v>292</v>
      </c>
      <c r="X83" s="33">
        <v>128</v>
      </c>
      <c r="Y83" s="33">
        <v>358</v>
      </c>
      <c r="Z83" s="33">
        <v>189</v>
      </c>
      <c r="AA83" s="33">
        <v>233</v>
      </c>
      <c r="AB83" s="33"/>
      <c r="AC83" s="33"/>
      <c r="AD83" s="26">
        <f t="shared" si="4"/>
        <v>2472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x14ac:dyDescent="0.3">
      <c r="B84" s="21" t="s">
        <v>64</v>
      </c>
      <c r="C84" s="32">
        <v>3</v>
      </c>
      <c r="D84" s="32">
        <v>29</v>
      </c>
      <c r="E84" s="32">
        <v>1</v>
      </c>
      <c r="F84" s="32">
        <v>5</v>
      </c>
      <c r="G84" s="32">
        <v>2</v>
      </c>
      <c r="H84" s="32">
        <v>165</v>
      </c>
      <c r="I84" s="32">
        <v>3</v>
      </c>
      <c r="J84" s="32">
        <v>5</v>
      </c>
      <c r="K84" s="32">
        <v>4</v>
      </c>
      <c r="L84" s="32">
        <v>22</v>
      </c>
      <c r="M84" s="32">
        <v>7</v>
      </c>
      <c r="N84" s="32">
        <v>4</v>
      </c>
      <c r="O84" s="32">
        <v>48</v>
      </c>
      <c r="P84" s="32">
        <v>13</v>
      </c>
      <c r="Q84" s="32">
        <v>48</v>
      </c>
      <c r="R84" s="32">
        <v>119</v>
      </c>
      <c r="S84" s="32">
        <v>52</v>
      </c>
      <c r="T84" s="32">
        <v>173</v>
      </c>
      <c r="U84" s="33">
        <v>80</v>
      </c>
      <c r="V84" s="33">
        <v>61</v>
      </c>
      <c r="W84" s="33">
        <v>177</v>
      </c>
      <c r="X84" s="33">
        <v>136</v>
      </c>
      <c r="Y84" s="33">
        <v>114</v>
      </c>
      <c r="Z84" s="33">
        <v>173</v>
      </c>
      <c r="AA84" s="33">
        <v>150</v>
      </c>
      <c r="AB84" s="33"/>
      <c r="AC84" s="33"/>
      <c r="AD84" s="26">
        <f t="shared" si="4"/>
        <v>1594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3">
      <c r="B85" s="21" t="s">
        <v>18</v>
      </c>
      <c r="C85" s="32">
        <v>0</v>
      </c>
      <c r="D85" s="32">
        <v>10</v>
      </c>
      <c r="E85" s="32">
        <v>2</v>
      </c>
      <c r="F85" s="32">
        <v>0</v>
      </c>
      <c r="G85" s="32">
        <v>8</v>
      </c>
      <c r="H85" s="32">
        <v>89</v>
      </c>
      <c r="I85" s="32">
        <v>2</v>
      </c>
      <c r="J85" s="32">
        <v>1</v>
      </c>
      <c r="K85" s="32">
        <v>10</v>
      </c>
      <c r="L85" s="32">
        <v>3</v>
      </c>
      <c r="M85" s="32">
        <v>0</v>
      </c>
      <c r="N85" s="32">
        <v>21</v>
      </c>
      <c r="O85" s="32">
        <v>21</v>
      </c>
      <c r="P85" s="32">
        <v>58</v>
      </c>
      <c r="Q85" s="32">
        <v>4</v>
      </c>
      <c r="R85" s="32">
        <v>3</v>
      </c>
      <c r="S85" s="32">
        <v>6</v>
      </c>
      <c r="T85" s="32">
        <v>34</v>
      </c>
      <c r="U85" s="33">
        <v>13</v>
      </c>
      <c r="V85" s="33">
        <v>6</v>
      </c>
      <c r="W85" s="33">
        <v>26</v>
      </c>
      <c r="X85" s="33">
        <v>25</v>
      </c>
      <c r="Y85" s="33">
        <v>103</v>
      </c>
      <c r="Z85" s="33">
        <v>56</v>
      </c>
      <c r="AA85" s="33">
        <v>38</v>
      </c>
      <c r="AB85" s="33"/>
      <c r="AC85" s="33"/>
      <c r="AD85" s="26">
        <f t="shared" si="4"/>
        <v>539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3">
      <c r="B86" s="21" t="s">
        <v>19</v>
      </c>
      <c r="C86" s="32">
        <v>6</v>
      </c>
      <c r="D86" s="32">
        <v>9</v>
      </c>
      <c r="E86" s="32">
        <v>7</v>
      </c>
      <c r="F86" s="32">
        <v>7</v>
      </c>
      <c r="G86" s="32">
        <v>15</v>
      </c>
      <c r="H86" s="32">
        <v>676</v>
      </c>
      <c r="I86" s="32">
        <v>29</v>
      </c>
      <c r="J86" s="32">
        <v>33</v>
      </c>
      <c r="K86" s="32">
        <v>36</v>
      </c>
      <c r="L86" s="32">
        <v>45</v>
      </c>
      <c r="M86" s="32">
        <v>4</v>
      </c>
      <c r="N86" s="32">
        <v>20</v>
      </c>
      <c r="O86" s="32">
        <v>224</v>
      </c>
      <c r="P86" s="32">
        <v>129</v>
      </c>
      <c r="Q86" s="32">
        <v>1</v>
      </c>
      <c r="R86" s="32">
        <v>9</v>
      </c>
      <c r="S86" s="32">
        <v>19</v>
      </c>
      <c r="T86" s="32">
        <v>150</v>
      </c>
      <c r="U86" s="33">
        <v>39</v>
      </c>
      <c r="V86" s="33">
        <v>46</v>
      </c>
      <c r="W86" s="33">
        <v>127</v>
      </c>
      <c r="X86" s="33">
        <v>42</v>
      </c>
      <c r="Y86" s="33">
        <v>111</v>
      </c>
      <c r="Z86" s="33">
        <v>162</v>
      </c>
      <c r="AA86" s="33">
        <v>224</v>
      </c>
      <c r="AB86" s="33"/>
      <c r="AC86" s="33"/>
      <c r="AD86" s="26">
        <f t="shared" si="4"/>
        <v>2170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3">
      <c r="B87" s="21" t="s">
        <v>65</v>
      </c>
      <c r="C87" s="32">
        <v>12</v>
      </c>
      <c r="D87" s="32">
        <v>0</v>
      </c>
      <c r="E87" s="32">
        <v>1</v>
      </c>
      <c r="F87" s="32">
        <v>2</v>
      </c>
      <c r="G87" s="32">
        <v>0</v>
      </c>
      <c r="H87" s="32">
        <v>253</v>
      </c>
      <c r="I87" s="32">
        <v>1</v>
      </c>
      <c r="J87" s="32">
        <v>5</v>
      </c>
      <c r="K87" s="32">
        <v>28</v>
      </c>
      <c r="L87" s="32">
        <v>2</v>
      </c>
      <c r="M87" s="32">
        <v>6</v>
      </c>
      <c r="N87" s="32">
        <v>4</v>
      </c>
      <c r="O87" s="32">
        <v>40</v>
      </c>
      <c r="P87" s="32">
        <v>74</v>
      </c>
      <c r="Q87" s="32">
        <v>9</v>
      </c>
      <c r="R87" s="32">
        <v>18</v>
      </c>
      <c r="S87" s="32">
        <v>12</v>
      </c>
      <c r="T87" s="32">
        <v>111</v>
      </c>
      <c r="U87" s="32">
        <v>21</v>
      </c>
      <c r="V87" s="32">
        <v>34</v>
      </c>
      <c r="W87" s="32">
        <v>129</v>
      </c>
      <c r="X87" s="32">
        <v>121</v>
      </c>
      <c r="Y87" s="32">
        <v>146</v>
      </c>
      <c r="Z87" s="32">
        <v>123</v>
      </c>
      <c r="AA87" s="32">
        <v>176</v>
      </c>
      <c r="AB87" s="32"/>
      <c r="AC87" s="33"/>
      <c r="AD87" s="26">
        <f t="shared" si="4"/>
        <v>1328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0.399999999999999" x14ac:dyDescent="0.3">
      <c r="B88" s="21" t="s">
        <v>21</v>
      </c>
      <c r="C88" s="32">
        <v>6</v>
      </c>
      <c r="D88" s="32">
        <v>5</v>
      </c>
      <c r="E88" s="32">
        <v>10</v>
      </c>
      <c r="F88" s="32">
        <v>10</v>
      </c>
      <c r="G88" s="32">
        <v>9</v>
      </c>
      <c r="H88" s="32">
        <v>1344</v>
      </c>
      <c r="I88" s="32">
        <v>14</v>
      </c>
      <c r="J88" s="32">
        <v>8</v>
      </c>
      <c r="K88" s="32">
        <v>36</v>
      </c>
      <c r="L88" s="32">
        <v>24</v>
      </c>
      <c r="M88" s="32">
        <v>4</v>
      </c>
      <c r="N88" s="32">
        <v>13</v>
      </c>
      <c r="O88" s="32">
        <v>387</v>
      </c>
      <c r="P88" s="32">
        <v>159</v>
      </c>
      <c r="Q88" s="32">
        <v>17</v>
      </c>
      <c r="R88" s="32">
        <v>140</v>
      </c>
      <c r="S88" s="32">
        <v>97</v>
      </c>
      <c r="T88" s="32">
        <v>15</v>
      </c>
      <c r="U88" s="33">
        <v>205</v>
      </c>
      <c r="V88" s="33">
        <v>59</v>
      </c>
      <c r="W88" s="33">
        <v>331</v>
      </c>
      <c r="X88" s="33">
        <v>183</v>
      </c>
      <c r="Y88" s="33">
        <v>152</v>
      </c>
      <c r="Z88" s="33">
        <v>208</v>
      </c>
      <c r="AA88" s="33">
        <v>268</v>
      </c>
      <c r="AB88" s="33"/>
      <c r="AC88" s="33"/>
      <c r="AD88" s="26">
        <f t="shared" si="4"/>
        <v>3704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x14ac:dyDescent="0.3">
      <c r="B89" s="21" t="s">
        <v>66</v>
      </c>
      <c r="C89" s="32">
        <v>4</v>
      </c>
      <c r="D89" s="32">
        <v>2</v>
      </c>
      <c r="E89" s="32">
        <v>1</v>
      </c>
      <c r="F89" s="32">
        <v>17</v>
      </c>
      <c r="G89" s="32">
        <v>4</v>
      </c>
      <c r="H89" s="32">
        <v>1125</v>
      </c>
      <c r="I89" s="32">
        <v>27</v>
      </c>
      <c r="J89" s="32">
        <v>17</v>
      </c>
      <c r="K89" s="32">
        <v>13</v>
      </c>
      <c r="L89" s="32">
        <v>11</v>
      </c>
      <c r="M89" s="32">
        <v>22</v>
      </c>
      <c r="N89" s="32">
        <v>34</v>
      </c>
      <c r="O89" s="32">
        <v>350</v>
      </c>
      <c r="P89" s="32">
        <v>149</v>
      </c>
      <c r="Q89" s="32">
        <v>9</v>
      </c>
      <c r="R89" s="32">
        <v>27</v>
      </c>
      <c r="S89" s="32">
        <v>17</v>
      </c>
      <c r="T89" s="32">
        <v>193</v>
      </c>
      <c r="U89" s="33">
        <v>15</v>
      </c>
      <c r="V89" s="33">
        <v>18</v>
      </c>
      <c r="W89" s="33">
        <v>96</v>
      </c>
      <c r="X89" s="33">
        <v>67</v>
      </c>
      <c r="Y89" s="33">
        <v>184</v>
      </c>
      <c r="Z89" s="33">
        <v>165</v>
      </c>
      <c r="AA89" s="33">
        <v>165</v>
      </c>
      <c r="AB89" s="33"/>
      <c r="AC89" s="33"/>
      <c r="AD89" s="26">
        <f t="shared" si="4"/>
        <v>2732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5</v>
      </c>
      <c r="H90" s="32">
        <v>732</v>
      </c>
      <c r="I90" s="32">
        <v>10</v>
      </c>
      <c r="J90" s="32">
        <v>5</v>
      </c>
      <c r="K90" s="32">
        <v>10</v>
      </c>
      <c r="L90" s="32">
        <v>0</v>
      </c>
      <c r="M90" s="32">
        <v>20</v>
      </c>
      <c r="N90" s="32">
        <v>18</v>
      </c>
      <c r="O90" s="32">
        <v>139</v>
      </c>
      <c r="P90" s="32">
        <v>47</v>
      </c>
      <c r="Q90" s="32">
        <v>1</v>
      </c>
      <c r="R90" s="32">
        <v>41</v>
      </c>
      <c r="S90" s="32">
        <v>36</v>
      </c>
      <c r="T90" s="32">
        <v>52</v>
      </c>
      <c r="U90" s="33">
        <v>7</v>
      </c>
      <c r="V90" s="33">
        <v>10</v>
      </c>
      <c r="W90" s="33">
        <v>95</v>
      </c>
      <c r="X90" s="33">
        <v>45</v>
      </c>
      <c r="Y90" s="33">
        <v>91</v>
      </c>
      <c r="Z90" s="33">
        <v>81</v>
      </c>
      <c r="AA90" s="33">
        <v>56</v>
      </c>
      <c r="AB90" s="33"/>
      <c r="AC90" s="33"/>
      <c r="AD90" s="26">
        <f t="shared" si="4"/>
        <v>1511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3">
      <c r="B91" s="21" t="s">
        <v>23</v>
      </c>
      <c r="C91" s="32">
        <v>11</v>
      </c>
      <c r="D91" s="32">
        <v>2</v>
      </c>
      <c r="E91" s="32">
        <v>3</v>
      </c>
      <c r="F91" s="32">
        <v>7</v>
      </c>
      <c r="G91" s="32">
        <v>23</v>
      </c>
      <c r="H91" s="32">
        <v>2706</v>
      </c>
      <c r="I91" s="32">
        <v>13</v>
      </c>
      <c r="J91" s="32">
        <v>31</v>
      </c>
      <c r="K91" s="32">
        <v>50</v>
      </c>
      <c r="L91" s="32">
        <v>75</v>
      </c>
      <c r="M91" s="32">
        <v>33</v>
      </c>
      <c r="N91" s="32">
        <v>69</v>
      </c>
      <c r="O91" s="32">
        <v>520</v>
      </c>
      <c r="P91" s="32">
        <v>201</v>
      </c>
      <c r="Q91" s="32">
        <v>29</v>
      </c>
      <c r="R91" s="32">
        <v>119</v>
      </c>
      <c r="S91" s="32">
        <v>117</v>
      </c>
      <c r="T91" s="32">
        <v>285</v>
      </c>
      <c r="U91" s="33">
        <v>112</v>
      </c>
      <c r="V91" s="33">
        <v>136</v>
      </c>
      <c r="W91" s="33">
        <v>62</v>
      </c>
      <c r="X91" s="33">
        <v>42</v>
      </c>
      <c r="Y91" s="33">
        <v>217</v>
      </c>
      <c r="Z91" s="33">
        <v>351</v>
      </c>
      <c r="AA91" s="33">
        <v>540</v>
      </c>
      <c r="AB91" s="33"/>
      <c r="AC91" s="33"/>
      <c r="AD91" s="26">
        <f t="shared" si="4"/>
        <v>5754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3">
      <c r="B92" s="21" t="s">
        <v>24</v>
      </c>
      <c r="C92" s="32">
        <v>24</v>
      </c>
      <c r="D92" s="32">
        <v>13</v>
      </c>
      <c r="E92" s="32">
        <v>2</v>
      </c>
      <c r="F92" s="32">
        <v>0</v>
      </c>
      <c r="G92" s="32">
        <v>22</v>
      </c>
      <c r="H92" s="32">
        <v>1648</v>
      </c>
      <c r="I92" s="32">
        <v>1</v>
      </c>
      <c r="J92" s="32">
        <v>38</v>
      </c>
      <c r="K92" s="32">
        <v>4</v>
      </c>
      <c r="L92" s="32">
        <v>11</v>
      </c>
      <c r="M92" s="32">
        <v>22</v>
      </c>
      <c r="N92" s="32">
        <v>3</v>
      </c>
      <c r="O92" s="32">
        <v>210</v>
      </c>
      <c r="P92" s="32">
        <v>155</v>
      </c>
      <c r="Q92" s="32">
        <v>44</v>
      </c>
      <c r="R92" s="32">
        <v>42</v>
      </c>
      <c r="S92" s="32">
        <v>122</v>
      </c>
      <c r="T92" s="32">
        <v>204</v>
      </c>
      <c r="U92" s="33">
        <v>99</v>
      </c>
      <c r="V92" s="33">
        <v>52</v>
      </c>
      <c r="W92" s="33">
        <v>48</v>
      </c>
      <c r="X92" s="33">
        <v>24</v>
      </c>
      <c r="Y92" s="33">
        <v>134</v>
      </c>
      <c r="Z92" s="33">
        <v>241</v>
      </c>
      <c r="AA92" s="33">
        <v>483</v>
      </c>
      <c r="AB92" s="33"/>
      <c r="AC92" s="33"/>
      <c r="AD92" s="26">
        <f t="shared" si="4"/>
        <v>3646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x14ac:dyDescent="0.3">
      <c r="B93" s="21" t="s">
        <v>25</v>
      </c>
      <c r="C93" s="32">
        <v>22</v>
      </c>
      <c r="D93" s="32">
        <v>19</v>
      </c>
      <c r="E93" s="32">
        <v>1</v>
      </c>
      <c r="F93" s="32">
        <v>5</v>
      </c>
      <c r="G93" s="32">
        <v>10</v>
      </c>
      <c r="H93" s="32">
        <v>2060</v>
      </c>
      <c r="I93" s="32">
        <v>83</v>
      </c>
      <c r="J93" s="32">
        <v>54</v>
      </c>
      <c r="K93" s="32">
        <v>34</v>
      </c>
      <c r="L93" s="32">
        <v>69</v>
      </c>
      <c r="M93" s="32">
        <v>15</v>
      </c>
      <c r="N93" s="32">
        <v>47</v>
      </c>
      <c r="O93" s="32">
        <v>434</v>
      </c>
      <c r="P93" s="32">
        <v>149</v>
      </c>
      <c r="Q93" s="32">
        <v>102</v>
      </c>
      <c r="R93" s="32">
        <v>136</v>
      </c>
      <c r="S93" s="32">
        <v>151</v>
      </c>
      <c r="T93" s="32">
        <v>182</v>
      </c>
      <c r="U93" s="33">
        <v>182</v>
      </c>
      <c r="V93" s="33">
        <v>166</v>
      </c>
      <c r="W93" s="33">
        <v>204</v>
      </c>
      <c r="X93" s="33">
        <v>119</v>
      </c>
      <c r="Y93" s="33">
        <v>42</v>
      </c>
      <c r="Z93" s="33">
        <v>294</v>
      </c>
      <c r="AA93" s="33">
        <v>500</v>
      </c>
      <c r="AB93" s="33"/>
      <c r="AC93" s="33"/>
      <c r="AD93" s="26">
        <f t="shared" si="4"/>
        <v>5080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0.399999999999999" x14ac:dyDescent="0.3">
      <c r="B94" s="21" t="s">
        <v>67</v>
      </c>
      <c r="C94" s="32">
        <v>7</v>
      </c>
      <c r="D94" s="32">
        <v>2</v>
      </c>
      <c r="E94" s="32">
        <v>8</v>
      </c>
      <c r="F94" s="32">
        <v>1</v>
      </c>
      <c r="G94" s="32">
        <v>41</v>
      </c>
      <c r="H94" s="32">
        <v>1757</v>
      </c>
      <c r="I94" s="32">
        <v>40</v>
      </c>
      <c r="J94" s="32">
        <v>10</v>
      </c>
      <c r="K94" s="32">
        <v>5</v>
      </c>
      <c r="L94" s="32">
        <v>52</v>
      </c>
      <c r="M94" s="32">
        <v>26</v>
      </c>
      <c r="N94" s="32">
        <v>22</v>
      </c>
      <c r="O94" s="32">
        <v>199</v>
      </c>
      <c r="P94" s="32">
        <v>206</v>
      </c>
      <c r="Q94" s="32">
        <v>61</v>
      </c>
      <c r="R94" s="32">
        <v>110</v>
      </c>
      <c r="S94" s="32">
        <v>140</v>
      </c>
      <c r="T94" s="32">
        <v>180</v>
      </c>
      <c r="U94" s="33">
        <v>162</v>
      </c>
      <c r="V94" s="33">
        <v>225</v>
      </c>
      <c r="W94" s="33">
        <v>449</v>
      </c>
      <c r="X94" s="33">
        <v>278</v>
      </c>
      <c r="Y94" s="33">
        <v>391</v>
      </c>
      <c r="Z94" s="33">
        <v>43</v>
      </c>
      <c r="AA94" s="33">
        <v>189</v>
      </c>
      <c r="AB94" s="33"/>
      <c r="AC94" s="33"/>
      <c r="AD94" s="26">
        <f t="shared" si="4"/>
        <v>4604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0.399999999999999" x14ac:dyDescent="0.3">
      <c r="B95" s="21" t="s">
        <v>57</v>
      </c>
      <c r="C95" s="32">
        <v>3</v>
      </c>
      <c r="D95" s="32">
        <v>8</v>
      </c>
      <c r="E95" s="32">
        <v>2</v>
      </c>
      <c r="F95" s="32">
        <v>7</v>
      </c>
      <c r="G95" s="32">
        <v>23</v>
      </c>
      <c r="H95" s="32">
        <v>2597</v>
      </c>
      <c r="I95" s="32">
        <v>28</v>
      </c>
      <c r="J95" s="32">
        <v>20</v>
      </c>
      <c r="K95" s="32">
        <v>71</v>
      </c>
      <c r="L95" s="32">
        <v>55</v>
      </c>
      <c r="M95" s="32">
        <v>37</v>
      </c>
      <c r="N95" s="32">
        <v>12</v>
      </c>
      <c r="O95" s="32">
        <v>506</v>
      </c>
      <c r="P95" s="32">
        <v>183</v>
      </c>
      <c r="Q95" s="32">
        <v>41</v>
      </c>
      <c r="R95" s="32">
        <v>145</v>
      </c>
      <c r="S95" s="32">
        <v>170</v>
      </c>
      <c r="T95" s="32">
        <v>187</v>
      </c>
      <c r="U95" s="33">
        <v>157</v>
      </c>
      <c r="V95" s="33">
        <v>73</v>
      </c>
      <c r="W95" s="33">
        <v>509</v>
      </c>
      <c r="X95" s="33">
        <v>442</v>
      </c>
      <c r="Y95" s="33">
        <v>549</v>
      </c>
      <c r="Z95" s="33">
        <v>306</v>
      </c>
      <c r="AA95" s="33">
        <v>25</v>
      </c>
      <c r="AB95" s="33"/>
      <c r="AC95" s="33"/>
      <c r="AD95" s="26">
        <f t="shared" si="4"/>
        <v>6156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744</v>
      </c>
      <c r="D98" s="27">
        <f t="shared" ref="D98:AC98" si="5">SUM(D71:D97)</f>
        <v>418</v>
      </c>
      <c r="E98" s="27">
        <f t="shared" si="5"/>
        <v>384</v>
      </c>
      <c r="F98" s="27">
        <f t="shared" si="5"/>
        <v>261</v>
      </c>
      <c r="G98" s="27">
        <f t="shared" si="5"/>
        <v>575</v>
      </c>
      <c r="H98" s="27">
        <f t="shared" si="5"/>
        <v>17571</v>
      </c>
      <c r="I98" s="27">
        <f t="shared" si="5"/>
        <v>489</v>
      </c>
      <c r="J98" s="27">
        <f t="shared" si="5"/>
        <v>378</v>
      </c>
      <c r="K98" s="27">
        <f t="shared" si="5"/>
        <v>778</v>
      </c>
      <c r="L98" s="27">
        <f t="shared" si="5"/>
        <v>814</v>
      </c>
      <c r="M98" s="27">
        <f t="shared" si="5"/>
        <v>438</v>
      </c>
      <c r="N98" s="27">
        <f t="shared" si="5"/>
        <v>878</v>
      </c>
      <c r="O98" s="27">
        <f t="shared" si="5"/>
        <v>3531</v>
      </c>
      <c r="P98" s="27">
        <f t="shared" si="5"/>
        <v>1794</v>
      </c>
      <c r="Q98" s="27">
        <f t="shared" si="5"/>
        <v>526</v>
      </c>
      <c r="R98" s="27">
        <f t="shared" si="5"/>
        <v>1868</v>
      </c>
      <c r="S98" s="27">
        <f t="shared" si="5"/>
        <v>1255</v>
      </c>
      <c r="T98" s="27">
        <f t="shared" si="5"/>
        <v>3426</v>
      </c>
      <c r="U98" s="27">
        <f t="shared" si="5"/>
        <v>2432</v>
      </c>
      <c r="V98" s="27">
        <f t="shared" si="5"/>
        <v>1785</v>
      </c>
      <c r="W98" s="27">
        <f t="shared" si="5"/>
        <v>5546</v>
      </c>
      <c r="X98" s="27">
        <f t="shared" si="5"/>
        <v>3171</v>
      </c>
      <c r="Y98" s="27">
        <f t="shared" si="5"/>
        <v>4802</v>
      </c>
      <c r="Z98" s="27">
        <f t="shared" si="5"/>
        <v>4219</v>
      </c>
      <c r="AA98" s="27">
        <f t="shared" si="5"/>
        <v>5341</v>
      </c>
      <c r="AB98" s="27">
        <f t="shared" si="5"/>
        <v>0</v>
      </c>
      <c r="AC98" s="27">
        <f t="shared" si="5"/>
        <v>0</v>
      </c>
      <c r="AD98" s="27">
        <f>SUM(AD71:AD96)</f>
        <v>63424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diciembre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122</v>
      </c>
      <c r="D104" s="24">
        <f t="shared" ref="D104:AB114" si="6">+D7+D39+D71</f>
        <v>141</v>
      </c>
      <c r="E104" s="24">
        <f t="shared" si="6"/>
        <v>340</v>
      </c>
      <c r="F104" s="24">
        <f t="shared" si="6"/>
        <v>402</v>
      </c>
      <c r="G104" s="24">
        <f t="shared" si="6"/>
        <v>566</v>
      </c>
      <c r="H104" s="24">
        <f t="shared" si="6"/>
        <v>6570</v>
      </c>
      <c r="I104" s="24">
        <f t="shared" si="6"/>
        <v>680</v>
      </c>
      <c r="J104" s="24">
        <f t="shared" si="6"/>
        <v>690</v>
      </c>
      <c r="K104" s="24">
        <f t="shared" si="6"/>
        <v>567</v>
      </c>
      <c r="L104" s="24">
        <f t="shared" si="6"/>
        <v>693</v>
      </c>
      <c r="M104" s="24">
        <f t="shared" si="6"/>
        <v>538</v>
      </c>
      <c r="N104" s="24">
        <f t="shared" si="6"/>
        <v>848</v>
      </c>
      <c r="O104" s="24">
        <f t="shared" si="6"/>
        <v>527</v>
      </c>
      <c r="P104" s="24">
        <f t="shared" si="6"/>
        <v>253</v>
      </c>
      <c r="Q104" s="24">
        <f t="shared" si="6"/>
        <v>64</v>
      </c>
      <c r="R104" s="24">
        <f t="shared" si="6"/>
        <v>326</v>
      </c>
      <c r="S104" s="24">
        <f t="shared" si="6"/>
        <v>409</v>
      </c>
      <c r="T104" s="24">
        <f t="shared" si="6"/>
        <v>237</v>
      </c>
      <c r="U104" s="24">
        <f t="shared" si="6"/>
        <v>147</v>
      </c>
      <c r="V104" s="24">
        <f t="shared" si="6"/>
        <v>114</v>
      </c>
      <c r="W104" s="24">
        <f t="shared" si="6"/>
        <v>149</v>
      </c>
      <c r="X104" s="24">
        <f t="shared" si="6"/>
        <v>74</v>
      </c>
      <c r="Y104" s="24">
        <f t="shared" si="6"/>
        <v>120</v>
      </c>
      <c r="Z104" s="24">
        <f t="shared" si="6"/>
        <v>118</v>
      </c>
      <c r="AA104" s="24">
        <f t="shared" si="6"/>
        <v>256</v>
      </c>
      <c r="AB104" s="25">
        <f t="shared" si="6"/>
        <v>0</v>
      </c>
      <c r="AC104" s="25">
        <v>0</v>
      </c>
      <c r="AD104" s="26">
        <f>SUM(C104:AC104)</f>
        <v>14951</v>
      </c>
    </row>
    <row r="105" spans="2:59" x14ac:dyDescent="0.3">
      <c r="B105" s="21" t="s">
        <v>50</v>
      </c>
      <c r="C105" s="24">
        <f t="shared" ref="C105:C130" si="7">+C8+C40+C72</f>
        <v>281</v>
      </c>
      <c r="D105" s="24">
        <f t="shared" si="6"/>
        <v>78</v>
      </c>
      <c r="E105" s="24">
        <f t="shared" si="6"/>
        <v>116</v>
      </c>
      <c r="F105" s="24">
        <f t="shared" si="6"/>
        <v>85</v>
      </c>
      <c r="G105" s="24">
        <f t="shared" si="6"/>
        <v>259</v>
      </c>
      <c r="H105" s="24">
        <f t="shared" si="6"/>
        <v>3567</v>
      </c>
      <c r="I105" s="24">
        <f t="shared" si="6"/>
        <v>587</v>
      </c>
      <c r="J105" s="24">
        <f t="shared" si="6"/>
        <v>598</v>
      </c>
      <c r="K105" s="24">
        <f t="shared" si="6"/>
        <v>676</v>
      </c>
      <c r="L105" s="24">
        <f t="shared" si="6"/>
        <v>653</v>
      </c>
      <c r="M105" s="24">
        <f t="shared" si="6"/>
        <v>475</v>
      </c>
      <c r="N105" s="24">
        <f t="shared" si="6"/>
        <v>717</v>
      </c>
      <c r="O105" s="24">
        <f t="shared" si="6"/>
        <v>695</v>
      </c>
      <c r="P105" s="24">
        <f t="shared" si="6"/>
        <v>332</v>
      </c>
      <c r="Q105" s="24">
        <f t="shared" si="6"/>
        <v>214</v>
      </c>
      <c r="R105" s="24">
        <f t="shared" si="6"/>
        <v>444</v>
      </c>
      <c r="S105" s="24">
        <f t="shared" si="6"/>
        <v>399</v>
      </c>
      <c r="T105" s="24">
        <f t="shared" si="6"/>
        <v>304</v>
      </c>
      <c r="U105" s="24">
        <f t="shared" si="6"/>
        <v>206</v>
      </c>
      <c r="V105" s="24">
        <f t="shared" si="6"/>
        <v>181</v>
      </c>
      <c r="W105" s="24">
        <f t="shared" si="6"/>
        <v>204</v>
      </c>
      <c r="X105" s="24">
        <f t="shared" si="6"/>
        <v>104</v>
      </c>
      <c r="Y105" s="24">
        <f t="shared" si="6"/>
        <v>154</v>
      </c>
      <c r="Z105" s="24">
        <f t="shared" si="6"/>
        <v>77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11627</v>
      </c>
    </row>
    <row r="106" spans="2:59" x14ac:dyDescent="0.3">
      <c r="B106" s="21" t="s">
        <v>61</v>
      </c>
      <c r="C106" s="24">
        <f t="shared" si="7"/>
        <v>326</v>
      </c>
      <c r="D106" s="24">
        <f t="shared" si="6"/>
        <v>64</v>
      </c>
      <c r="E106" s="24">
        <f t="shared" si="6"/>
        <v>54</v>
      </c>
      <c r="F106" s="24">
        <f t="shared" si="6"/>
        <v>133</v>
      </c>
      <c r="G106" s="24">
        <f t="shared" si="6"/>
        <v>173</v>
      </c>
      <c r="H106" s="24">
        <f t="shared" si="6"/>
        <v>3451</v>
      </c>
      <c r="I106" s="24">
        <f t="shared" si="6"/>
        <v>540</v>
      </c>
      <c r="J106" s="24">
        <f t="shared" si="6"/>
        <v>424</v>
      </c>
      <c r="K106" s="24">
        <f t="shared" si="6"/>
        <v>352</v>
      </c>
      <c r="L106" s="24">
        <f t="shared" si="6"/>
        <v>604</v>
      </c>
      <c r="M106" s="24">
        <f t="shared" si="6"/>
        <v>283</v>
      </c>
      <c r="N106" s="24">
        <f t="shared" si="6"/>
        <v>591</v>
      </c>
      <c r="O106" s="24">
        <f t="shared" si="6"/>
        <v>488</v>
      </c>
      <c r="P106" s="24">
        <f t="shared" si="6"/>
        <v>127</v>
      </c>
      <c r="Q106" s="24">
        <f t="shared" si="6"/>
        <v>94</v>
      </c>
      <c r="R106" s="24">
        <f t="shared" si="6"/>
        <v>215</v>
      </c>
      <c r="S106" s="24">
        <f t="shared" si="6"/>
        <v>210</v>
      </c>
      <c r="T106" s="24">
        <f t="shared" si="6"/>
        <v>172</v>
      </c>
      <c r="U106" s="24">
        <f t="shared" si="6"/>
        <v>167</v>
      </c>
      <c r="V106" s="24">
        <f t="shared" si="6"/>
        <v>170</v>
      </c>
      <c r="W106" s="24">
        <f t="shared" si="6"/>
        <v>240</v>
      </c>
      <c r="X106" s="24">
        <f t="shared" si="6"/>
        <v>56</v>
      </c>
      <c r="Y106" s="24">
        <f t="shared" si="6"/>
        <v>53</v>
      </c>
      <c r="Z106" s="24">
        <f t="shared" si="6"/>
        <v>98</v>
      </c>
      <c r="AA106" s="24">
        <f t="shared" si="6"/>
        <v>257</v>
      </c>
      <c r="AB106" s="25">
        <f t="shared" si="6"/>
        <v>0</v>
      </c>
      <c r="AC106" s="25">
        <v>0</v>
      </c>
      <c r="AD106" s="26">
        <f t="shared" si="8"/>
        <v>9342</v>
      </c>
    </row>
    <row r="107" spans="2:59" x14ac:dyDescent="0.3">
      <c r="B107" s="21" t="s">
        <v>7</v>
      </c>
      <c r="C107" s="24">
        <f t="shared" si="7"/>
        <v>428</v>
      </c>
      <c r="D107" s="24">
        <f t="shared" si="6"/>
        <v>52</v>
      </c>
      <c r="E107" s="24">
        <f t="shared" si="6"/>
        <v>97</v>
      </c>
      <c r="F107" s="24">
        <f t="shared" si="6"/>
        <v>58</v>
      </c>
      <c r="G107" s="24">
        <f t="shared" si="6"/>
        <v>47</v>
      </c>
      <c r="H107" s="24">
        <f t="shared" si="6"/>
        <v>1809</v>
      </c>
      <c r="I107" s="24">
        <f t="shared" si="6"/>
        <v>298</v>
      </c>
      <c r="J107" s="24">
        <f t="shared" si="6"/>
        <v>306</v>
      </c>
      <c r="K107" s="24">
        <f t="shared" si="6"/>
        <v>357</v>
      </c>
      <c r="L107" s="24">
        <f t="shared" si="6"/>
        <v>526</v>
      </c>
      <c r="M107" s="24">
        <f t="shared" si="6"/>
        <v>189</v>
      </c>
      <c r="N107" s="24">
        <f t="shared" si="6"/>
        <v>304</v>
      </c>
      <c r="O107" s="24">
        <f t="shared" si="6"/>
        <v>382</v>
      </c>
      <c r="P107" s="24">
        <f t="shared" si="6"/>
        <v>169</v>
      </c>
      <c r="Q107" s="24">
        <f t="shared" si="6"/>
        <v>49</v>
      </c>
      <c r="R107" s="24">
        <f t="shared" si="6"/>
        <v>219</v>
      </c>
      <c r="S107" s="24">
        <f t="shared" si="6"/>
        <v>267</v>
      </c>
      <c r="T107" s="24">
        <f t="shared" si="6"/>
        <v>242</v>
      </c>
      <c r="U107" s="24">
        <f t="shared" si="6"/>
        <v>182</v>
      </c>
      <c r="V107" s="24">
        <f t="shared" si="6"/>
        <v>165</v>
      </c>
      <c r="W107" s="24">
        <f t="shared" si="6"/>
        <v>186</v>
      </c>
      <c r="X107" s="24">
        <f t="shared" si="6"/>
        <v>66</v>
      </c>
      <c r="Y107" s="24">
        <f t="shared" si="6"/>
        <v>48</v>
      </c>
      <c r="Z107" s="24">
        <f t="shared" si="6"/>
        <v>63</v>
      </c>
      <c r="AA107" s="24">
        <f t="shared" si="6"/>
        <v>186</v>
      </c>
      <c r="AB107" s="25">
        <f t="shared" si="6"/>
        <v>0</v>
      </c>
      <c r="AC107" s="25">
        <v>0</v>
      </c>
      <c r="AD107" s="26">
        <f t="shared" si="8"/>
        <v>6695</v>
      </c>
    </row>
    <row r="108" spans="2:59" x14ac:dyDescent="0.3">
      <c r="B108" s="21" t="s">
        <v>8</v>
      </c>
      <c r="C108" s="24">
        <f t="shared" si="7"/>
        <v>897</v>
      </c>
      <c r="D108" s="24">
        <f t="shared" si="6"/>
        <v>206</v>
      </c>
      <c r="E108" s="24">
        <f t="shared" si="6"/>
        <v>264</v>
      </c>
      <c r="F108" s="24">
        <f t="shared" si="6"/>
        <v>58</v>
      </c>
      <c r="G108" s="24">
        <f t="shared" si="6"/>
        <v>153</v>
      </c>
      <c r="H108" s="24">
        <f t="shared" si="6"/>
        <v>2900</v>
      </c>
      <c r="I108" s="24">
        <f t="shared" si="6"/>
        <v>393</v>
      </c>
      <c r="J108" s="24">
        <f t="shared" si="6"/>
        <v>722</v>
      </c>
      <c r="K108" s="24">
        <f t="shared" si="6"/>
        <v>688</v>
      </c>
      <c r="L108" s="24">
        <f t="shared" si="6"/>
        <v>803</v>
      </c>
      <c r="M108" s="24">
        <f t="shared" si="6"/>
        <v>418</v>
      </c>
      <c r="N108" s="24">
        <f t="shared" si="6"/>
        <v>764</v>
      </c>
      <c r="O108" s="24">
        <f t="shared" si="6"/>
        <v>303</v>
      </c>
      <c r="P108" s="24">
        <f t="shared" si="6"/>
        <v>282</v>
      </c>
      <c r="Q108" s="24">
        <f t="shared" si="6"/>
        <v>136</v>
      </c>
      <c r="R108" s="24">
        <f t="shared" si="6"/>
        <v>372</v>
      </c>
      <c r="S108" s="24">
        <f t="shared" si="6"/>
        <v>290</v>
      </c>
      <c r="T108" s="24">
        <f t="shared" si="6"/>
        <v>453</v>
      </c>
      <c r="U108" s="24">
        <f t="shared" si="6"/>
        <v>261</v>
      </c>
      <c r="V108" s="24">
        <f t="shared" si="6"/>
        <v>120</v>
      </c>
      <c r="W108" s="24">
        <f t="shared" si="6"/>
        <v>185</v>
      </c>
      <c r="X108" s="24">
        <f t="shared" si="6"/>
        <v>118</v>
      </c>
      <c r="Y108" s="24">
        <f t="shared" si="6"/>
        <v>149</v>
      </c>
      <c r="Z108" s="24">
        <f t="shared" si="6"/>
        <v>244</v>
      </c>
      <c r="AA108" s="24">
        <f t="shared" si="6"/>
        <v>352</v>
      </c>
      <c r="AB108" s="25">
        <f t="shared" si="6"/>
        <v>0</v>
      </c>
      <c r="AC108" s="25">
        <v>0</v>
      </c>
      <c r="AD108" s="26">
        <f t="shared" si="8"/>
        <v>11531</v>
      </c>
    </row>
    <row r="109" spans="2:59" x14ac:dyDescent="0.3">
      <c r="B109" s="21" t="s">
        <v>62</v>
      </c>
      <c r="C109" s="24">
        <f t="shared" si="7"/>
        <v>8188</v>
      </c>
      <c r="D109" s="24">
        <f t="shared" si="6"/>
        <v>3213</v>
      </c>
      <c r="E109" s="24">
        <f t="shared" si="6"/>
        <v>3490</v>
      </c>
      <c r="F109" s="24">
        <f t="shared" si="6"/>
        <v>1778</v>
      </c>
      <c r="G109" s="24">
        <f t="shared" si="6"/>
        <v>2881</v>
      </c>
      <c r="H109" s="24">
        <f t="shared" si="6"/>
        <v>15078</v>
      </c>
      <c r="I109" s="24">
        <f t="shared" si="6"/>
        <v>678</v>
      </c>
      <c r="J109" s="24">
        <f t="shared" si="6"/>
        <v>1253</v>
      </c>
      <c r="K109" s="24">
        <f t="shared" si="6"/>
        <v>3079</v>
      </c>
      <c r="L109" s="24">
        <f t="shared" si="6"/>
        <v>2469</v>
      </c>
      <c r="M109" s="24">
        <f t="shared" si="6"/>
        <v>2229</v>
      </c>
      <c r="N109" s="24">
        <f t="shared" si="6"/>
        <v>1921</v>
      </c>
      <c r="O109" s="24">
        <f t="shared" si="6"/>
        <v>2291</v>
      </c>
      <c r="P109" s="24">
        <f t="shared" si="6"/>
        <v>3958</v>
      </c>
      <c r="Q109" s="24">
        <f t="shared" si="6"/>
        <v>3761</v>
      </c>
      <c r="R109" s="24">
        <f t="shared" si="6"/>
        <v>17557</v>
      </c>
      <c r="S109" s="24">
        <f t="shared" si="6"/>
        <v>8776</v>
      </c>
      <c r="T109" s="24">
        <f t="shared" si="6"/>
        <v>28666</v>
      </c>
      <c r="U109" s="24">
        <f t="shared" si="6"/>
        <v>20979</v>
      </c>
      <c r="V109" s="24">
        <f t="shared" si="6"/>
        <v>11094</v>
      </c>
      <c r="W109" s="24">
        <f t="shared" si="6"/>
        <v>29987</v>
      </c>
      <c r="X109" s="24">
        <f t="shared" si="6"/>
        <v>17018</v>
      </c>
      <c r="Y109" s="24">
        <f t="shared" si="6"/>
        <v>25791</v>
      </c>
      <c r="Z109" s="24">
        <f t="shared" si="6"/>
        <v>23216</v>
      </c>
      <c r="AA109" s="24">
        <f t="shared" si="6"/>
        <v>27072</v>
      </c>
      <c r="AB109" s="25">
        <f t="shared" si="6"/>
        <v>0</v>
      </c>
      <c r="AC109" s="25">
        <v>0</v>
      </c>
      <c r="AD109" s="26">
        <f t="shared" si="8"/>
        <v>266423</v>
      </c>
    </row>
    <row r="110" spans="2:59" x14ac:dyDescent="0.3">
      <c r="B110" s="21" t="s">
        <v>10</v>
      </c>
      <c r="C110" s="24">
        <f t="shared" si="7"/>
        <v>808</v>
      </c>
      <c r="D110" s="24">
        <f t="shared" si="6"/>
        <v>582</v>
      </c>
      <c r="E110" s="24">
        <f t="shared" si="6"/>
        <v>378</v>
      </c>
      <c r="F110" s="24">
        <f t="shared" si="6"/>
        <v>314</v>
      </c>
      <c r="G110" s="24">
        <f t="shared" si="6"/>
        <v>461</v>
      </c>
      <c r="H110" s="24">
        <f t="shared" si="6"/>
        <v>763</v>
      </c>
      <c r="I110" s="24">
        <f t="shared" si="6"/>
        <v>40</v>
      </c>
      <c r="J110" s="24">
        <f t="shared" si="6"/>
        <v>119</v>
      </c>
      <c r="K110" s="24">
        <f t="shared" si="6"/>
        <v>343</v>
      </c>
      <c r="L110" s="24">
        <f t="shared" si="6"/>
        <v>468</v>
      </c>
      <c r="M110" s="24">
        <f t="shared" si="6"/>
        <v>385</v>
      </c>
      <c r="N110" s="24">
        <f t="shared" si="6"/>
        <v>448</v>
      </c>
      <c r="O110" s="24">
        <f t="shared" si="6"/>
        <v>101</v>
      </c>
      <c r="P110" s="24">
        <f t="shared" si="6"/>
        <v>104</v>
      </c>
      <c r="Q110" s="24">
        <f t="shared" si="6"/>
        <v>102</v>
      </c>
      <c r="R110" s="24">
        <f t="shared" si="6"/>
        <v>277</v>
      </c>
      <c r="S110" s="24">
        <f t="shared" si="6"/>
        <v>92</v>
      </c>
      <c r="T110" s="24">
        <f t="shared" si="6"/>
        <v>273</v>
      </c>
      <c r="U110" s="24">
        <f t="shared" si="6"/>
        <v>244</v>
      </c>
      <c r="V110" s="24">
        <f t="shared" si="6"/>
        <v>137</v>
      </c>
      <c r="W110" s="24">
        <f t="shared" si="6"/>
        <v>204</v>
      </c>
      <c r="X110" s="24">
        <f t="shared" si="6"/>
        <v>169</v>
      </c>
      <c r="Y110" s="24">
        <f t="shared" si="6"/>
        <v>335</v>
      </c>
      <c r="Z110" s="24">
        <f t="shared" si="6"/>
        <v>162</v>
      </c>
      <c r="AA110" s="24">
        <f t="shared" si="6"/>
        <v>263</v>
      </c>
      <c r="AB110" s="25">
        <f t="shared" si="6"/>
        <v>0</v>
      </c>
      <c r="AC110" s="25">
        <v>0</v>
      </c>
      <c r="AD110" s="26">
        <f t="shared" si="8"/>
        <v>7572</v>
      </c>
    </row>
    <row r="111" spans="2:59" x14ac:dyDescent="0.3">
      <c r="B111" s="21" t="s">
        <v>11</v>
      </c>
      <c r="C111" s="24">
        <f t="shared" si="7"/>
        <v>772</v>
      </c>
      <c r="D111" s="24">
        <f t="shared" si="6"/>
        <v>550</v>
      </c>
      <c r="E111" s="24">
        <f t="shared" si="6"/>
        <v>466</v>
      </c>
      <c r="F111" s="24">
        <f t="shared" si="6"/>
        <v>369</v>
      </c>
      <c r="G111" s="24">
        <f t="shared" si="6"/>
        <v>862</v>
      </c>
      <c r="H111" s="24">
        <f t="shared" si="6"/>
        <v>1640</v>
      </c>
      <c r="I111" s="24">
        <f t="shared" si="6"/>
        <v>202</v>
      </c>
      <c r="J111" s="24">
        <f t="shared" si="6"/>
        <v>82</v>
      </c>
      <c r="K111" s="24">
        <f t="shared" si="6"/>
        <v>268</v>
      </c>
      <c r="L111" s="24">
        <f t="shared" si="6"/>
        <v>682</v>
      </c>
      <c r="M111" s="24">
        <f t="shared" si="6"/>
        <v>321</v>
      </c>
      <c r="N111" s="24">
        <f t="shared" si="6"/>
        <v>450</v>
      </c>
      <c r="O111" s="24">
        <f t="shared" si="6"/>
        <v>240</v>
      </c>
      <c r="P111" s="24">
        <f t="shared" si="6"/>
        <v>209</v>
      </c>
      <c r="Q111" s="24">
        <f t="shared" si="6"/>
        <v>154</v>
      </c>
      <c r="R111" s="24">
        <f t="shared" si="6"/>
        <v>510</v>
      </c>
      <c r="S111" s="24">
        <f t="shared" si="6"/>
        <v>266</v>
      </c>
      <c r="T111" s="24">
        <f t="shared" si="6"/>
        <v>433</v>
      </c>
      <c r="U111" s="24">
        <f t="shared" si="6"/>
        <v>270</v>
      </c>
      <c r="V111" s="24">
        <f t="shared" si="6"/>
        <v>209</v>
      </c>
      <c r="W111" s="24">
        <f t="shared" si="6"/>
        <v>249</v>
      </c>
      <c r="X111" s="24">
        <f t="shared" si="6"/>
        <v>209</v>
      </c>
      <c r="Y111" s="24">
        <f t="shared" si="6"/>
        <v>278</v>
      </c>
      <c r="Z111" s="24">
        <f t="shared" si="6"/>
        <v>234</v>
      </c>
      <c r="AA111" s="24">
        <f t="shared" si="6"/>
        <v>452</v>
      </c>
      <c r="AB111" s="25">
        <f t="shared" si="6"/>
        <v>0</v>
      </c>
      <c r="AC111" s="25">
        <v>0</v>
      </c>
      <c r="AD111" s="26">
        <f t="shared" si="8"/>
        <v>10377</v>
      </c>
    </row>
    <row r="112" spans="2:59" x14ac:dyDescent="0.3">
      <c r="B112" s="21" t="s">
        <v>63</v>
      </c>
      <c r="C112" s="24">
        <f t="shared" si="7"/>
        <v>691</v>
      </c>
      <c r="D112" s="24">
        <f t="shared" si="6"/>
        <v>713</v>
      </c>
      <c r="E112" s="24">
        <f t="shared" si="6"/>
        <v>471</v>
      </c>
      <c r="F112" s="24">
        <f t="shared" si="6"/>
        <v>430</v>
      </c>
      <c r="G112" s="24">
        <f t="shared" si="6"/>
        <v>738</v>
      </c>
      <c r="H112" s="24">
        <f t="shared" si="6"/>
        <v>3872</v>
      </c>
      <c r="I112" s="24">
        <f t="shared" si="6"/>
        <v>350</v>
      </c>
      <c r="J112" s="24">
        <f t="shared" si="6"/>
        <v>291</v>
      </c>
      <c r="K112" s="24">
        <f t="shared" si="6"/>
        <v>125</v>
      </c>
      <c r="L112" s="24">
        <f t="shared" si="6"/>
        <v>166</v>
      </c>
      <c r="M112" s="24">
        <f t="shared" si="6"/>
        <v>245</v>
      </c>
      <c r="N112" s="24">
        <f t="shared" si="6"/>
        <v>324</v>
      </c>
      <c r="O112" s="24">
        <f t="shared" si="6"/>
        <v>464</v>
      </c>
      <c r="P112" s="24">
        <f t="shared" si="6"/>
        <v>353</v>
      </c>
      <c r="Q112" s="24">
        <f t="shared" si="6"/>
        <v>188</v>
      </c>
      <c r="R112" s="24">
        <f t="shared" si="6"/>
        <v>446</v>
      </c>
      <c r="S112" s="24">
        <f t="shared" si="6"/>
        <v>426</v>
      </c>
      <c r="T112" s="24">
        <f t="shared" si="6"/>
        <v>613</v>
      </c>
      <c r="U112" s="24">
        <f t="shared" si="6"/>
        <v>320</v>
      </c>
      <c r="V112" s="24">
        <f t="shared" si="6"/>
        <v>367</v>
      </c>
      <c r="W112" s="24">
        <f t="shared" si="6"/>
        <v>503</v>
      </c>
      <c r="X112" s="24">
        <f t="shared" si="6"/>
        <v>176</v>
      </c>
      <c r="Y112" s="24">
        <f t="shared" si="6"/>
        <v>281</v>
      </c>
      <c r="Z112" s="24">
        <f t="shared" si="6"/>
        <v>297</v>
      </c>
      <c r="AA112" s="24">
        <f t="shared" si="6"/>
        <v>864</v>
      </c>
      <c r="AB112" s="25">
        <f t="shared" si="6"/>
        <v>0</v>
      </c>
      <c r="AC112" s="25">
        <v>0</v>
      </c>
      <c r="AD112" s="26">
        <f t="shared" si="8"/>
        <v>13714</v>
      </c>
    </row>
    <row r="113" spans="2:32" x14ac:dyDescent="0.3">
      <c r="B113" s="21" t="s">
        <v>13</v>
      </c>
      <c r="C113" s="24">
        <f t="shared" si="7"/>
        <v>689</v>
      </c>
      <c r="D113" s="24">
        <f t="shared" si="6"/>
        <v>584</v>
      </c>
      <c r="E113" s="24">
        <f t="shared" si="6"/>
        <v>494</v>
      </c>
      <c r="F113" s="24">
        <f t="shared" si="6"/>
        <v>490</v>
      </c>
      <c r="G113" s="24">
        <f t="shared" si="6"/>
        <v>740</v>
      </c>
      <c r="H113" s="24">
        <f t="shared" si="6"/>
        <v>3403</v>
      </c>
      <c r="I113" s="24">
        <f t="shared" si="6"/>
        <v>504</v>
      </c>
      <c r="J113" s="24">
        <f t="shared" si="6"/>
        <v>466</v>
      </c>
      <c r="K113" s="24">
        <f t="shared" si="6"/>
        <v>161</v>
      </c>
      <c r="L113" s="24">
        <f t="shared" si="6"/>
        <v>67</v>
      </c>
      <c r="M113" s="24">
        <f t="shared" si="6"/>
        <v>124</v>
      </c>
      <c r="N113" s="24">
        <f t="shared" si="6"/>
        <v>502</v>
      </c>
      <c r="O113" s="24">
        <f t="shared" si="6"/>
        <v>289</v>
      </c>
      <c r="P113" s="24">
        <f t="shared" si="6"/>
        <v>369</v>
      </c>
      <c r="Q113" s="24">
        <f t="shared" si="6"/>
        <v>109</v>
      </c>
      <c r="R113" s="24">
        <f t="shared" si="6"/>
        <v>468</v>
      </c>
      <c r="S113" s="24">
        <f t="shared" si="6"/>
        <v>238</v>
      </c>
      <c r="T113" s="24">
        <f t="shared" si="6"/>
        <v>546</v>
      </c>
      <c r="U113" s="24">
        <f t="shared" si="6"/>
        <v>375</v>
      </c>
      <c r="V113" s="24">
        <f t="shared" si="6"/>
        <v>205</v>
      </c>
      <c r="W113" s="24">
        <f t="shared" si="6"/>
        <v>495</v>
      </c>
      <c r="X113" s="24">
        <f t="shared" si="6"/>
        <v>168</v>
      </c>
      <c r="Y113" s="24">
        <f t="shared" si="6"/>
        <v>300</v>
      </c>
      <c r="Z113" s="24">
        <f t="shared" si="6"/>
        <v>390</v>
      </c>
      <c r="AA113" s="24">
        <f t="shared" si="6"/>
        <v>618</v>
      </c>
      <c r="AB113" s="25">
        <f t="shared" si="6"/>
        <v>0</v>
      </c>
      <c r="AC113" s="25">
        <v>0</v>
      </c>
      <c r="AD113" s="26">
        <f t="shared" si="8"/>
        <v>12794</v>
      </c>
    </row>
    <row r="114" spans="2:32" x14ac:dyDescent="0.3">
      <c r="B114" s="21" t="s">
        <v>51</v>
      </c>
      <c r="C114" s="24">
        <f t="shared" si="7"/>
        <v>551</v>
      </c>
      <c r="D114" s="24">
        <f t="shared" si="6"/>
        <v>469</v>
      </c>
      <c r="E114" s="24">
        <f t="shared" si="6"/>
        <v>296</v>
      </c>
      <c r="F114" s="24">
        <f t="shared" si="6"/>
        <v>220</v>
      </c>
      <c r="G114" s="24">
        <f t="shared" si="6"/>
        <v>360</v>
      </c>
      <c r="H114" s="24">
        <f t="shared" si="6"/>
        <v>2550</v>
      </c>
      <c r="I114" s="24">
        <f t="shared" ref="D114:AB124" si="9">+I17+I49+I81</f>
        <v>355</v>
      </c>
      <c r="J114" s="24">
        <f t="shared" si="9"/>
        <v>237</v>
      </c>
      <c r="K114" s="24">
        <f t="shared" si="9"/>
        <v>213</v>
      </c>
      <c r="L114" s="24">
        <f t="shared" si="9"/>
        <v>116</v>
      </c>
      <c r="M114" s="24">
        <f t="shared" si="9"/>
        <v>66</v>
      </c>
      <c r="N114" s="24">
        <f t="shared" si="9"/>
        <v>58</v>
      </c>
      <c r="O114" s="24">
        <f t="shared" si="9"/>
        <v>268</v>
      </c>
      <c r="P114" s="24">
        <f t="shared" si="9"/>
        <v>200</v>
      </c>
      <c r="Q114" s="24">
        <f t="shared" si="9"/>
        <v>158</v>
      </c>
      <c r="R114" s="24">
        <f t="shared" si="9"/>
        <v>300</v>
      </c>
      <c r="S114" s="24">
        <f t="shared" si="9"/>
        <v>219</v>
      </c>
      <c r="T114" s="24">
        <f t="shared" si="9"/>
        <v>298</v>
      </c>
      <c r="U114" s="24">
        <f t="shared" si="9"/>
        <v>235</v>
      </c>
      <c r="V114" s="24">
        <f t="shared" si="9"/>
        <v>188</v>
      </c>
      <c r="W114" s="24">
        <f t="shared" si="9"/>
        <v>257</v>
      </c>
      <c r="X114" s="24">
        <f t="shared" si="9"/>
        <v>107</v>
      </c>
      <c r="Y114" s="24">
        <f t="shared" si="9"/>
        <v>210</v>
      </c>
      <c r="Z114" s="24">
        <f t="shared" si="9"/>
        <v>200</v>
      </c>
      <c r="AA114" s="24">
        <f t="shared" si="9"/>
        <v>477</v>
      </c>
      <c r="AB114" s="25">
        <f t="shared" si="9"/>
        <v>0</v>
      </c>
      <c r="AC114" s="25">
        <v>0</v>
      </c>
      <c r="AD114" s="26">
        <f t="shared" si="8"/>
        <v>8608</v>
      </c>
    </row>
    <row r="115" spans="2:32" x14ac:dyDescent="0.3">
      <c r="B115" s="21" t="s">
        <v>15</v>
      </c>
      <c r="C115" s="24">
        <f t="shared" si="7"/>
        <v>870</v>
      </c>
      <c r="D115" s="24">
        <f t="shared" si="9"/>
        <v>648</v>
      </c>
      <c r="E115" s="24">
        <f t="shared" si="9"/>
        <v>651</v>
      </c>
      <c r="F115" s="24">
        <f t="shared" si="9"/>
        <v>493</v>
      </c>
      <c r="G115" s="24">
        <f t="shared" si="9"/>
        <v>798</v>
      </c>
      <c r="H115" s="24">
        <f t="shared" si="9"/>
        <v>2563</v>
      </c>
      <c r="I115" s="24">
        <f t="shared" si="9"/>
        <v>417</v>
      </c>
      <c r="J115" s="24">
        <f t="shared" si="9"/>
        <v>462</v>
      </c>
      <c r="K115" s="24">
        <f t="shared" si="9"/>
        <v>391</v>
      </c>
      <c r="L115" s="24">
        <f t="shared" si="9"/>
        <v>480</v>
      </c>
      <c r="M115" s="24">
        <f t="shared" si="9"/>
        <v>93</v>
      </c>
      <c r="N115" s="24">
        <f t="shared" si="9"/>
        <v>79</v>
      </c>
      <c r="O115" s="24">
        <f t="shared" si="9"/>
        <v>375</v>
      </c>
      <c r="P115" s="24">
        <f t="shared" si="9"/>
        <v>216</v>
      </c>
      <c r="Q115" s="24">
        <f t="shared" si="9"/>
        <v>130</v>
      </c>
      <c r="R115" s="24">
        <f t="shared" si="9"/>
        <v>503</v>
      </c>
      <c r="S115" s="24">
        <f t="shared" si="9"/>
        <v>232</v>
      </c>
      <c r="T115" s="24">
        <f t="shared" si="9"/>
        <v>509</v>
      </c>
      <c r="U115" s="24">
        <f t="shared" si="9"/>
        <v>485</v>
      </c>
      <c r="V115" s="24">
        <f t="shared" si="9"/>
        <v>303</v>
      </c>
      <c r="W115" s="24">
        <f t="shared" si="9"/>
        <v>492</v>
      </c>
      <c r="X115" s="24">
        <f t="shared" si="9"/>
        <v>184</v>
      </c>
      <c r="Y115" s="24">
        <f t="shared" si="9"/>
        <v>307</v>
      </c>
      <c r="Z115" s="24">
        <f t="shared" si="9"/>
        <v>199</v>
      </c>
      <c r="AA115" s="24">
        <f t="shared" si="9"/>
        <v>605</v>
      </c>
      <c r="AB115" s="25">
        <f t="shared" si="9"/>
        <v>0</v>
      </c>
      <c r="AC115" s="25">
        <v>0</v>
      </c>
      <c r="AD115" s="26">
        <f t="shared" si="8"/>
        <v>12485</v>
      </c>
    </row>
    <row r="116" spans="2:32" x14ac:dyDescent="0.3">
      <c r="B116" s="21" t="s">
        <v>16</v>
      </c>
      <c r="C116" s="24">
        <f t="shared" si="7"/>
        <v>588</v>
      </c>
      <c r="D116" s="24">
        <f t="shared" si="9"/>
        <v>431</v>
      </c>
      <c r="E116" s="24">
        <f t="shared" si="9"/>
        <v>402</v>
      </c>
      <c r="F116" s="24">
        <f t="shared" si="9"/>
        <v>272</v>
      </c>
      <c r="G116" s="24">
        <f t="shared" si="9"/>
        <v>308</v>
      </c>
      <c r="H116" s="24">
        <f t="shared" si="9"/>
        <v>2181</v>
      </c>
      <c r="I116" s="24">
        <f t="shared" si="9"/>
        <v>70</v>
      </c>
      <c r="J116" s="24">
        <f t="shared" si="9"/>
        <v>172</v>
      </c>
      <c r="K116" s="24">
        <f t="shared" si="9"/>
        <v>228</v>
      </c>
      <c r="L116" s="24">
        <f t="shared" si="9"/>
        <v>285</v>
      </c>
      <c r="M116" s="24">
        <f t="shared" si="9"/>
        <v>159</v>
      </c>
      <c r="N116" s="24">
        <f t="shared" si="9"/>
        <v>197</v>
      </c>
      <c r="O116" s="24">
        <f t="shared" si="9"/>
        <v>250</v>
      </c>
      <c r="P116" s="24">
        <f t="shared" si="9"/>
        <v>440</v>
      </c>
      <c r="Q116" s="24">
        <f t="shared" si="9"/>
        <v>757</v>
      </c>
      <c r="R116" s="24">
        <f t="shared" si="9"/>
        <v>3006</v>
      </c>
      <c r="S116" s="24">
        <f t="shared" si="9"/>
        <v>1107</v>
      </c>
      <c r="T116" s="24">
        <f t="shared" si="9"/>
        <v>4785</v>
      </c>
      <c r="U116" s="24">
        <f t="shared" si="9"/>
        <v>3328</v>
      </c>
      <c r="V116" s="24">
        <f t="shared" si="9"/>
        <v>1335</v>
      </c>
      <c r="W116" s="24">
        <f t="shared" si="9"/>
        <v>3425</v>
      </c>
      <c r="X116" s="24">
        <f t="shared" si="9"/>
        <v>1858</v>
      </c>
      <c r="Y116" s="24">
        <f t="shared" si="9"/>
        <v>2858</v>
      </c>
      <c r="Z116" s="24">
        <f t="shared" si="9"/>
        <v>2449</v>
      </c>
      <c r="AA116" s="24">
        <f t="shared" si="9"/>
        <v>3554</v>
      </c>
      <c r="AB116" s="25">
        <f t="shared" si="9"/>
        <v>0</v>
      </c>
      <c r="AC116" s="25">
        <v>0</v>
      </c>
      <c r="AD116" s="26">
        <f t="shared" si="8"/>
        <v>34445</v>
      </c>
    </row>
    <row r="117" spans="2:32" x14ac:dyDescent="0.3">
      <c r="B117" s="21" t="s">
        <v>64</v>
      </c>
      <c r="C117" s="24">
        <f t="shared" si="7"/>
        <v>238</v>
      </c>
      <c r="D117" s="24">
        <f t="shared" si="9"/>
        <v>268</v>
      </c>
      <c r="E117" s="24">
        <f t="shared" si="9"/>
        <v>133</v>
      </c>
      <c r="F117" s="24">
        <f t="shared" si="9"/>
        <v>169</v>
      </c>
      <c r="G117" s="24">
        <f t="shared" si="9"/>
        <v>497</v>
      </c>
      <c r="H117" s="24">
        <f t="shared" si="9"/>
        <v>3169</v>
      </c>
      <c r="I117" s="24">
        <f t="shared" si="9"/>
        <v>100</v>
      </c>
      <c r="J117" s="24">
        <f t="shared" si="9"/>
        <v>228</v>
      </c>
      <c r="K117" s="24">
        <f t="shared" si="9"/>
        <v>246</v>
      </c>
      <c r="L117" s="24">
        <f t="shared" si="9"/>
        <v>320</v>
      </c>
      <c r="M117" s="24">
        <f t="shared" si="9"/>
        <v>162</v>
      </c>
      <c r="N117" s="24">
        <f t="shared" si="9"/>
        <v>184</v>
      </c>
      <c r="O117" s="24">
        <f t="shared" si="9"/>
        <v>493</v>
      </c>
      <c r="P117" s="24">
        <f t="shared" si="9"/>
        <v>351</v>
      </c>
      <c r="Q117" s="24">
        <f t="shared" si="9"/>
        <v>962</v>
      </c>
      <c r="R117" s="24">
        <f t="shared" si="9"/>
        <v>2650</v>
      </c>
      <c r="S117" s="24">
        <f t="shared" si="9"/>
        <v>1436</v>
      </c>
      <c r="T117" s="24">
        <f t="shared" si="9"/>
        <v>4010</v>
      </c>
      <c r="U117" s="24">
        <f t="shared" si="9"/>
        <v>2390</v>
      </c>
      <c r="V117" s="24">
        <f t="shared" si="9"/>
        <v>977</v>
      </c>
      <c r="W117" s="24">
        <f t="shared" si="9"/>
        <v>2037</v>
      </c>
      <c r="X117" s="24">
        <f t="shared" si="9"/>
        <v>1317</v>
      </c>
      <c r="Y117" s="24">
        <f t="shared" si="9"/>
        <v>1765</v>
      </c>
      <c r="Z117" s="24">
        <f t="shared" si="9"/>
        <v>1637</v>
      </c>
      <c r="AA117" s="24">
        <f t="shared" si="9"/>
        <v>2517</v>
      </c>
      <c r="AB117" s="25">
        <f t="shared" si="9"/>
        <v>0</v>
      </c>
      <c r="AC117" s="25">
        <v>0</v>
      </c>
      <c r="AD117" s="26">
        <f t="shared" si="8"/>
        <v>28256</v>
      </c>
    </row>
    <row r="118" spans="2:32" x14ac:dyDescent="0.3">
      <c r="B118" s="21" t="s">
        <v>18</v>
      </c>
      <c r="C118" s="24">
        <f t="shared" si="7"/>
        <v>103</v>
      </c>
      <c r="D118" s="24">
        <f t="shared" si="9"/>
        <v>96</v>
      </c>
      <c r="E118" s="24">
        <f t="shared" si="9"/>
        <v>96</v>
      </c>
      <c r="F118" s="24">
        <f t="shared" si="9"/>
        <v>61</v>
      </c>
      <c r="G118" s="24">
        <f t="shared" si="9"/>
        <v>85</v>
      </c>
      <c r="H118" s="24">
        <f t="shared" si="9"/>
        <v>3458</v>
      </c>
      <c r="I118" s="24">
        <f t="shared" si="9"/>
        <v>68</v>
      </c>
      <c r="J118" s="24">
        <f t="shared" si="9"/>
        <v>129</v>
      </c>
      <c r="K118" s="24">
        <f t="shared" si="9"/>
        <v>113</v>
      </c>
      <c r="L118" s="24">
        <f t="shared" si="9"/>
        <v>130</v>
      </c>
      <c r="M118" s="24">
        <f t="shared" si="9"/>
        <v>171</v>
      </c>
      <c r="N118" s="24">
        <f t="shared" si="9"/>
        <v>108</v>
      </c>
      <c r="O118" s="24">
        <f t="shared" si="9"/>
        <v>1036</v>
      </c>
      <c r="P118" s="24">
        <f t="shared" si="9"/>
        <v>1003</v>
      </c>
      <c r="Q118" s="24">
        <f t="shared" si="9"/>
        <v>167</v>
      </c>
      <c r="R118" s="24">
        <f t="shared" si="9"/>
        <v>151</v>
      </c>
      <c r="S118" s="24">
        <f t="shared" si="9"/>
        <v>324</v>
      </c>
      <c r="T118" s="24">
        <f t="shared" si="9"/>
        <v>1001</v>
      </c>
      <c r="U118" s="24">
        <f t="shared" si="9"/>
        <v>646</v>
      </c>
      <c r="V118" s="24">
        <f t="shared" si="9"/>
        <v>336</v>
      </c>
      <c r="W118" s="24">
        <f t="shared" si="9"/>
        <v>519</v>
      </c>
      <c r="X118" s="24">
        <f t="shared" si="9"/>
        <v>410</v>
      </c>
      <c r="Y118" s="24">
        <f t="shared" si="9"/>
        <v>722</v>
      </c>
      <c r="Z118" s="24">
        <f t="shared" si="9"/>
        <v>737</v>
      </c>
      <c r="AA118" s="24">
        <f t="shared" si="9"/>
        <v>830</v>
      </c>
      <c r="AB118" s="25">
        <f t="shared" si="9"/>
        <v>0</v>
      </c>
      <c r="AC118" s="25">
        <v>0</v>
      </c>
      <c r="AD118" s="26">
        <f t="shared" si="8"/>
        <v>12500</v>
      </c>
    </row>
    <row r="119" spans="2:32" x14ac:dyDescent="0.3">
      <c r="B119" s="21" t="s">
        <v>19</v>
      </c>
      <c r="C119" s="24">
        <f t="shared" si="7"/>
        <v>385</v>
      </c>
      <c r="D119" s="24">
        <f t="shared" si="9"/>
        <v>434</v>
      </c>
      <c r="E119" s="24">
        <f t="shared" si="9"/>
        <v>255</v>
      </c>
      <c r="F119" s="24">
        <f t="shared" si="9"/>
        <v>380</v>
      </c>
      <c r="G119" s="24">
        <f t="shared" si="9"/>
        <v>595</v>
      </c>
      <c r="H119" s="24">
        <f t="shared" si="9"/>
        <v>18873</v>
      </c>
      <c r="I119" s="24">
        <f t="shared" si="9"/>
        <v>496</v>
      </c>
      <c r="J119" s="24">
        <f t="shared" si="9"/>
        <v>732</v>
      </c>
      <c r="K119" s="24">
        <f t="shared" si="9"/>
        <v>574</v>
      </c>
      <c r="L119" s="24">
        <f t="shared" si="9"/>
        <v>610</v>
      </c>
      <c r="M119" s="24">
        <f t="shared" si="9"/>
        <v>480</v>
      </c>
      <c r="N119" s="24">
        <f t="shared" si="9"/>
        <v>536</v>
      </c>
      <c r="O119" s="24">
        <f t="shared" si="9"/>
        <v>4744</v>
      </c>
      <c r="P119" s="24">
        <f t="shared" si="9"/>
        <v>3490</v>
      </c>
      <c r="Q119" s="24">
        <f t="shared" si="9"/>
        <v>120</v>
      </c>
      <c r="R119" s="24">
        <f t="shared" si="9"/>
        <v>554</v>
      </c>
      <c r="S119" s="24">
        <f t="shared" si="9"/>
        <v>1265</v>
      </c>
      <c r="T119" s="24">
        <f t="shared" si="9"/>
        <v>4753</v>
      </c>
      <c r="U119" s="24">
        <f t="shared" si="9"/>
        <v>2124</v>
      </c>
      <c r="V119" s="24">
        <f t="shared" si="9"/>
        <v>1453</v>
      </c>
      <c r="W119" s="24">
        <f t="shared" si="9"/>
        <v>2872</v>
      </c>
      <c r="X119" s="24">
        <f t="shared" si="9"/>
        <v>1512</v>
      </c>
      <c r="Y119" s="24">
        <f t="shared" si="9"/>
        <v>2684</v>
      </c>
      <c r="Z119" s="24">
        <f t="shared" si="9"/>
        <v>2967</v>
      </c>
      <c r="AA119" s="24">
        <f t="shared" si="9"/>
        <v>3705</v>
      </c>
      <c r="AB119" s="25">
        <f t="shared" si="9"/>
        <v>0</v>
      </c>
      <c r="AC119" s="25">
        <v>0</v>
      </c>
      <c r="AD119" s="26">
        <f t="shared" si="8"/>
        <v>56593</v>
      </c>
    </row>
    <row r="120" spans="2:32" x14ac:dyDescent="0.3">
      <c r="B120" s="21" t="s">
        <v>65</v>
      </c>
      <c r="C120" s="24">
        <f t="shared" si="7"/>
        <v>396</v>
      </c>
      <c r="D120" s="24">
        <f t="shared" si="9"/>
        <v>344</v>
      </c>
      <c r="E120" s="24">
        <f t="shared" si="9"/>
        <v>224</v>
      </c>
      <c r="F120" s="24">
        <f t="shared" si="9"/>
        <v>261</v>
      </c>
      <c r="G120" s="24">
        <f t="shared" si="9"/>
        <v>262</v>
      </c>
      <c r="H120" s="24">
        <f t="shared" si="9"/>
        <v>10139</v>
      </c>
      <c r="I120" s="24">
        <f t="shared" si="9"/>
        <v>127</v>
      </c>
      <c r="J120" s="24">
        <f t="shared" si="9"/>
        <v>207</v>
      </c>
      <c r="K120" s="24">
        <f t="shared" si="9"/>
        <v>358</v>
      </c>
      <c r="L120" s="24">
        <f t="shared" si="9"/>
        <v>238</v>
      </c>
      <c r="M120" s="24">
        <f t="shared" si="9"/>
        <v>179</v>
      </c>
      <c r="N120" s="24">
        <f t="shared" si="9"/>
        <v>251</v>
      </c>
      <c r="O120" s="24">
        <f t="shared" si="9"/>
        <v>1534</v>
      </c>
      <c r="P120" s="24">
        <f t="shared" si="9"/>
        <v>1576</v>
      </c>
      <c r="Q120" s="24">
        <f t="shared" si="9"/>
        <v>259</v>
      </c>
      <c r="R120" s="24">
        <f t="shared" si="9"/>
        <v>999</v>
      </c>
      <c r="S120" s="24">
        <f t="shared" si="9"/>
        <v>328</v>
      </c>
      <c r="T120" s="24">
        <f t="shared" si="9"/>
        <v>1758</v>
      </c>
      <c r="U120" s="24">
        <f t="shared" si="9"/>
        <v>1050</v>
      </c>
      <c r="V120" s="24">
        <f t="shared" si="9"/>
        <v>558</v>
      </c>
      <c r="W120" s="24">
        <f t="shared" si="9"/>
        <v>2077</v>
      </c>
      <c r="X120" s="24">
        <f t="shared" si="9"/>
        <v>1258</v>
      </c>
      <c r="Y120" s="24">
        <f t="shared" si="9"/>
        <v>1988</v>
      </c>
      <c r="Z120" s="24">
        <f t="shared" si="9"/>
        <v>2493</v>
      </c>
      <c r="AA120" s="24">
        <f t="shared" si="9"/>
        <v>2077</v>
      </c>
      <c r="AB120" s="24">
        <f t="shared" si="9"/>
        <v>0</v>
      </c>
      <c r="AC120" s="25">
        <v>0</v>
      </c>
      <c r="AD120" s="26">
        <f t="shared" si="8"/>
        <v>30941</v>
      </c>
    </row>
    <row r="121" spans="2:32" ht="20.399999999999999" x14ac:dyDescent="0.3">
      <c r="B121" s="21" t="s">
        <v>21</v>
      </c>
      <c r="C121" s="24">
        <f t="shared" si="7"/>
        <v>305</v>
      </c>
      <c r="D121" s="24">
        <f t="shared" si="9"/>
        <v>346</v>
      </c>
      <c r="E121" s="24">
        <f t="shared" si="9"/>
        <v>164</v>
      </c>
      <c r="F121" s="24">
        <f t="shared" si="9"/>
        <v>267</v>
      </c>
      <c r="G121" s="24">
        <f t="shared" si="9"/>
        <v>595</v>
      </c>
      <c r="H121" s="24">
        <f t="shared" si="9"/>
        <v>29929</v>
      </c>
      <c r="I121" s="24">
        <f t="shared" si="9"/>
        <v>340</v>
      </c>
      <c r="J121" s="24">
        <f t="shared" si="9"/>
        <v>398</v>
      </c>
      <c r="K121" s="24">
        <f t="shared" si="9"/>
        <v>708</v>
      </c>
      <c r="L121" s="24">
        <f t="shared" si="9"/>
        <v>646</v>
      </c>
      <c r="M121" s="24">
        <f t="shared" si="9"/>
        <v>416</v>
      </c>
      <c r="N121" s="24">
        <f t="shared" si="9"/>
        <v>462</v>
      </c>
      <c r="O121" s="24">
        <f t="shared" si="9"/>
        <v>6793</v>
      </c>
      <c r="P121" s="24">
        <f t="shared" si="9"/>
        <v>4714</v>
      </c>
      <c r="Q121" s="24">
        <f t="shared" si="9"/>
        <v>896</v>
      </c>
      <c r="R121" s="24">
        <f t="shared" si="9"/>
        <v>3603</v>
      </c>
      <c r="S121" s="24">
        <f t="shared" si="9"/>
        <v>1460</v>
      </c>
      <c r="T121" s="24">
        <f t="shared" si="9"/>
        <v>653</v>
      </c>
      <c r="U121" s="24">
        <f t="shared" si="9"/>
        <v>1764</v>
      </c>
      <c r="V121" s="24">
        <f t="shared" si="9"/>
        <v>1209</v>
      </c>
      <c r="W121" s="24">
        <f t="shared" si="9"/>
        <v>3039</v>
      </c>
      <c r="X121" s="24">
        <f t="shared" si="9"/>
        <v>1851</v>
      </c>
      <c r="Y121" s="24">
        <f t="shared" si="9"/>
        <v>2536</v>
      </c>
      <c r="Z121" s="24">
        <f t="shared" si="9"/>
        <v>2990</v>
      </c>
      <c r="AA121" s="24">
        <f t="shared" si="9"/>
        <v>4036</v>
      </c>
      <c r="AB121" s="25">
        <f t="shared" si="9"/>
        <v>0</v>
      </c>
      <c r="AC121" s="25">
        <v>0</v>
      </c>
      <c r="AD121" s="26">
        <f t="shared" si="8"/>
        <v>70120</v>
      </c>
    </row>
    <row r="122" spans="2:32" x14ac:dyDescent="0.3">
      <c r="B122" s="21" t="s">
        <v>66</v>
      </c>
      <c r="C122" s="24">
        <f t="shared" si="7"/>
        <v>175</v>
      </c>
      <c r="D122" s="24">
        <f t="shared" si="9"/>
        <v>225</v>
      </c>
      <c r="E122" s="24">
        <f t="shared" si="9"/>
        <v>130</v>
      </c>
      <c r="F122" s="24">
        <f t="shared" si="9"/>
        <v>159</v>
      </c>
      <c r="G122" s="24">
        <f t="shared" si="9"/>
        <v>257</v>
      </c>
      <c r="H122" s="24">
        <f t="shared" si="9"/>
        <v>22839</v>
      </c>
      <c r="I122" s="24">
        <f t="shared" si="9"/>
        <v>464</v>
      </c>
      <c r="J122" s="24">
        <f t="shared" si="9"/>
        <v>375</v>
      </c>
      <c r="K122" s="24">
        <f t="shared" si="9"/>
        <v>414</v>
      </c>
      <c r="L122" s="24">
        <f t="shared" si="9"/>
        <v>568</v>
      </c>
      <c r="M122" s="24">
        <f t="shared" si="9"/>
        <v>352</v>
      </c>
      <c r="N122" s="24">
        <f t="shared" si="9"/>
        <v>612</v>
      </c>
      <c r="O122" s="24">
        <f t="shared" si="9"/>
        <v>5280</v>
      </c>
      <c r="P122" s="24">
        <f t="shared" si="9"/>
        <v>3285</v>
      </c>
      <c r="Q122" s="24">
        <f t="shared" si="9"/>
        <v>668</v>
      </c>
      <c r="R122" s="24">
        <f t="shared" si="9"/>
        <v>1648</v>
      </c>
      <c r="S122" s="24">
        <f t="shared" si="9"/>
        <v>1006</v>
      </c>
      <c r="T122" s="24">
        <f t="shared" si="9"/>
        <v>1745</v>
      </c>
      <c r="U122" s="24">
        <f t="shared" si="9"/>
        <v>427</v>
      </c>
      <c r="V122" s="24">
        <f t="shared" si="9"/>
        <v>651</v>
      </c>
      <c r="W122" s="24">
        <f t="shared" si="9"/>
        <v>1860</v>
      </c>
      <c r="X122" s="24">
        <f t="shared" si="9"/>
        <v>972</v>
      </c>
      <c r="Y122" s="24">
        <f t="shared" si="9"/>
        <v>1586</v>
      </c>
      <c r="Z122" s="24">
        <f t="shared" si="9"/>
        <v>2060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50255</v>
      </c>
    </row>
    <row r="123" spans="2:32" x14ac:dyDescent="0.3">
      <c r="B123" s="21" t="s">
        <v>22</v>
      </c>
      <c r="C123" s="24">
        <f t="shared" si="7"/>
        <v>107</v>
      </c>
      <c r="D123" s="24">
        <f t="shared" si="9"/>
        <v>147</v>
      </c>
      <c r="E123" s="24">
        <f t="shared" si="9"/>
        <v>123</v>
      </c>
      <c r="F123" s="24">
        <f t="shared" si="9"/>
        <v>182</v>
      </c>
      <c r="G123" s="24">
        <f t="shared" si="9"/>
        <v>109</v>
      </c>
      <c r="H123" s="24">
        <f t="shared" si="9"/>
        <v>12115</v>
      </c>
      <c r="I123" s="24">
        <f t="shared" si="9"/>
        <v>202</v>
      </c>
      <c r="J123" s="24">
        <f t="shared" si="9"/>
        <v>196</v>
      </c>
      <c r="K123" s="24">
        <f t="shared" si="9"/>
        <v>296</v>
      </c>
      <c r="L123" s="24">
        <f t="shared" si="9"/>
        <v>231</v>
      </c>
      <c r="M123" s="24">
        <f t="shared" si="9"/>
        <v>215</v>
      </c>
      <c r="N123" s="24">
        <f t="shared" si="9"/>
        <v>235</v>
      </c>
      <c r="O123" s="24">
        <f t="shared" si="9"/>
        <v>1809</v>
      </c>
      <c r="P123" s="24">
        <f t="shared" si="9"/>
        <v>1315</v>
      </c>
      <c r="Q123" s="24">
        <f t="shared" si="9"/>
        <v>396</v>
      </c>
      <c r="R123" s="24">
        <f t="shared" si="9"/>
        <v>1198</v>
      </c>
      <c r="S123" s="24">
        <f t="shared" si="9"/>
        <v>599</v>
      </c>
      <c r="T123" s="24">
        <f t="shared" si="9"/>
        <v>971</v>
      </c>
      <c r="U123" s="24">
        <f t="shared" si="9"/>
        <v>510</v>
      </c>
      <c r="V123" s="24">
        <f t="shared" si="9"/>
        <v>283</v>
      </c>
      <c r="W123" s="24">
        <f t="shared" si="9"/>
        <v>1180</v>
      </c>
      <c r="X123" s="24">
        <f t="shared" si="9"/>
        <v>671</v>
      </c>
      <c r="Y123" s="24">
        <f t="shared" si="9"/>
        <v>1490</v>
      </c>
      <c r="Z123" s="24">
        <f t="shared" si="9"/>
        <v>1589</v>
      </c>
      <c r="AA123" s="24">
        <f t="shared" si="9"/>
        <v>978</v>
      </c>
      <c r="AB123" s="25">
        <f t="shared" si="9"/>
        <v>0</v>
      </c>
      <c r="AC123" s="25">
        <v>0</v>
      </c>
      <c r="AD123" s="26">
        <f t="shared" si="8"/>
        <v>27147</v>
      </c>
    </row>
    <row r="124" spans="2:32" x14ac:dyDescent="0.3">
      <c r="B124" s="21" t="s">
        <v>23</v>
      </c>
      <c r="C124" s="24">
        <f t="shared" si="7"/>
        <v>161</v>
      </c>
      <c r="D124" s="24">
        <f t="shared" si="9"/>
        <v>210</v>
      </c>
      <c r="E124" s="24">
        <f t="shared" si="9"/>
        <v>252</v>
      </c>
      <c r="F124" s="24">
        <f t="shared" si="9"/>
        <v>181</v>
      </c>
      <c r="G124" s="24">
        <f t="shared" si="9"/>
        <v>305</v>
      </c>
      <c r="H124" s="24">
        <f t="shared" si="9"/>
        <v>30255</v>
      </c>
      <c r="I124" s="24">
        <f t="shared" si="9"/>
        <v>299</v>
      </c>
      <c r="J124" s="24">
        <f t="shared" si="9"/>
        <v>326</v>
      </c>
      <c r="K124" s="24">
        <f t="shared" si="9"/>
        <v>525</v>
      </c>
      <c r="L124" s="24">
        <f t="shared" si="9"/>
        <v>496</v>
      </c>
      <c r="M124" s="24">
        <f t="shared" si="9"/>
        <v>331</v>
      </c>
      <c r="N124" s="24">
        <f t="shared" ref="D124:AB130" si="10">+N27+N59+N91</f>
        <v>487</v>
      </c>
      <c r="O124" s="24">
        <f t="shared" si="10"/>
        <v>5216</v>
      </c>
      <c r="P124" s="24">
        <f t="shared" si="10"/>
        <v>2661</v>
      </c>
      <c r="Q124" s="24">
        <f t="shared" si="10"/>
        <v>512</v>
      </c>
      <c r="R124" s="24">
        <f t="shared" si="10"/>
        <v>2724</v>
      </c>
      <c r="S124" s="24">
        <f t="shared" si="10"/>
        <v>1932</v>
      </c>
      <c r="T124" s="24">
        <f t="shared" si="10"/>
        <v>2900</v>
      </c>
      <c r="U124" s="24">
        <f t="shared" si="10"/>
        <v>1711</v>
      </c>
      <c r="V124" s="24">
        <f t="shared" si="10"/>
        <v>1744</v>
      </c>
      <c r="W124" s="24">
        <f t="shared" si="10"/>
        <v>1021</v>
      </c>
      <c r="X124" s="24">
        <f t="shared" si="10"/>
        <v>471</v>
      </c>
      <c r="Y124" s="24">
        <f t="shared" si="10"/>
        <v>1973</v>
      </c>
      <c r="Z124" s="24">
        <f t="shared" si="10"/>
        <v>3373</v>
      </c>
      <c r="AA124" s="24">
        <f t="shared" si="10"/>
        <v>3452</v>
      </c>
      <c r="AB124" s="25">
        <f t="shared" si="10"/>
        <v>0</v>
      </c>
      <c r="AC124" s="25">
        <v>0</v>
      </c>
      <c r="AD124" s="26">
        <f t="shared" si="8"/>
        <v>63518</v>
      </c>
    </row>
    <row r="125" spans="2:32" x14ac:dyDescent="0.3">
      <c r="B125" s="21" t="s">
        <v>24</v>
      </c>
      <c r="C125" s="24">
        <f t="shared" si="7"/>
        <v>121</v>
      </c>
      <c r="D125" s="24">
        <f t="shared" si="10"/>
        <v>86</v>
      </c>
      <c r="E125" s="24">
        <f t="shared" si="10"/>
        <v>49</v>
      </c>
      <c r="F125" s="24">
        <f t="shared" si="10"/>
        <v>53</v>
      </c>
      <c r="G125" s="24">
        <f t="shared" si="10"/>
        <v>177</v>
      </c>
      <c r="H125" s="24">
        <f t="shared" si="10"/>
        <v>17275</v>
      </c>
      <c r="I125" s="24">
        <f t="shared" si="10"/>
        <v>289</v>
      </c>
      <c r="J125" s="24">
        <f t="shared" si="10"/>
        <v>235</v>
      </c>
      <c r="K125" s="24">
        <f t="shared" si="10"/>
        <v>183</v>
      </c>
      <c r="L125" s="24">
        <f t="shared" si="10"/>
        <v>209</v>
      </c>
      <c r="M125" s="24">
        <f t="shared" si="10"/>
        <v>113</v>
      </c>
      <c r="N125" s="24">
        <f t="shared" si="10"/>
        <v>183</v>
      </c>
      <c r="O125" s="24">
        <f t="shared" si="10"/>
        <v>3152</v>
      </c>
      <c r="P125" s="24">
        <f t="shared" si="10"/>
        <v>1712</v>
      </c>
      <c r="Q125" s="24">
        <f t="shared" si="10"/>
        <v>335</v>
      </c>
      <c r="R125" s="24">
        <f t="shared" si="10"/>
        <v>1280</v>
      </c>
      <c r="S125" s="24">
        <f t="shared" si="10"/>
        <v>1138</v>
      </c>
      <c r="T125" s="24">
        <f t="shared" si="10"/>
        <v>1857</v>
      </c>
      <c r="U125" s="24">
        <f t="shared" si="10"/>
        <v>932</v>
      </c>
      <c r="V125" s="24">
        <f t="shared" si="10"/>
        <v>935</v>
      </c>
      <c r="W125" s="24">
        <f t="shared" si="10"/>
        <v>375</v>
      </c>
      <c r="X125" s="24">
        <f t="shared" si="10"/>
        <v>434</v>
      </c>
      <c r="Y125" s="24">
        <f t="shared" si="10"/>
        <v>711</v>
      </c>
      <c r="Z125" s="24">
        <f t="shared" si="10"/>
        <v>2105</v>
      </c>
      <c r="AA125" s="24">
        <f t="shared" si="10"/>
        <v>2354</v>
      </c>
      <c r="AB125" s="25">
        <f t="shared" si="10"/>
        <v>0</v>
      </c>
      <c r="AC125" s="25">
        <v>0</v>
      </c>
      <c r="AD125" s="26">
        <f t="shared" si="8"/>
        <v>36293</v>
      </c>
    </row>
    <row r="126" spans="2:32" x14ac:dyDescent="0.3">
      <c r="B126" s="21" t="s">
        <v>25</v>
      </c>
      <c r="C126" s="24">
        <f t="shared" si="7"/>
        <v>120</v>
      </c>
      <c r="D126" s="24">
        <f t="shared" si="10"/>
        <v>134</v>
      </c>
      <c r="E126" s="24">
        <f t="shared" si="10"/>
        <v>58</v>
      </c>
      <c r="F126" s="24">
        <f t="shared" si="10"/>
        <v>74</v>
      </c>
      <c r="G126" s="24">
        <f t="shared" si="10"/>
        <v>191</v>
      </c>
      <c r="H126" s="24">
        <f t="shared" si="10"/>
        <v>27639</v>
      </c>
      <c r="I126" s="24">
        <f t="shared" si="10"/>
        <v>397</v>
      </c>
      <c r="J126" s="24">
        <f t="shared" si="10"/>
        <v>409</v>
      </c>
      <c r="K126" s="24">
        <f t="shared" si="10"/>
        <v>240</v>
      </c>
      <c r="L126" s="24">
        <f t="shared" si="10"/>
        <v>464</v>
      </c>
      <c r="M126" s="24">
        <f t="shared" si="10"/>
        <v>215</v>
      </c>
      <c r="N126" s="24">
        <f t="shared" si="10"/>
        <v>351</v>
      </c>
      <c r="O126" s="24">
        <f t="shared" si="10"/>
        <v>4549</v>
      </c>
      <c r="P126" s="24">
        <f t="shared" si="10"/>
        <v>2376</v>
      </c>
      <c r="Q126" s="24">
        <f t="shared" si="10"/>
        <v>681</v>
      </c>
      <c r="R126" s="24">
        <f t="shared" si="10"/>
        <v>2684</v>
      </c>
      <c r="S126" s="24">
        <f t="shared" si="10"/>
        <v>1949</v>
      </c>
      <c r="T126" s="24">
        <f t="shared" si="10"/>
        <v>2476</v>
      </c>
      <c r="U126" s="24">
        <f t="shared" si="10"/>
        <v>1539</v>
      </c>
      <c r="V126" s="24">
        <f t="shared" si="10"/>
        <v>1870</v>
      </c>
      <c r="W126" s="24">
        <f t="shared" si="10"/>
        <v>2180</v>
      </c>
      <c r="X126" s="24">
        <f t="shared" si="10"/>
        <v>720</v>
      </c>
      <c r="Y126" s="24">
        <f t="shared" si="10"/>
        <v>799</v>
      </c>
      <c r="Z126" s="24">
        <f t="shared" si="10"/>
        <v>2827</v>
      </c>
      <c r="AA126" s="24">
        <f t="shared" si="10"/>
        <v>3045</v>
      </c>
      <c r="AB126" s="25">
        <f t="shared" si="10"/>
        <v>0</v>
      </c>
      <c r="AC126" s="25">
        <v>0</v>
      </c>
      <c r="AD126" s="26">
        <f t="shared" si="8"/>
        <v>57987</v>
      </c>
      <c r="AF126" s="9"/>
    </row>
    <row r="127" spans="2:32" ht="20.399999999999999" x14ac:dyDescent="0.3">
      <c r="B127" s="21" t="s">
        <v>67</v>
      </c>
      <c r="C127" s="24">
        <f t="shared" si="7"/>
        <v>116</v>
      </c>
      <c r="D127" s="24">
        <f t="shared" si="10"/>
        <v>73</v>
      </c>
      <c r="E127" s="24">
        <f t="shared" si="10"/>
        <v>92</v>
      </c>
      <c r="F127" s="24">
        <f t="shared" si="10"/>
        <v>74</v>
      </c>
      <c r="G127" s="24">
        <f t="shared" si="10"/>
        <v>216</v>
      </c>
      <c r="H127" s="24">
        <f t="shared" si="10"/>
        <v>23440</v>
      </c>
      <c r="I127" s="24">
        <f t="shared" si="10"/>
        <v>429</v>
      </c>
      <c r="J127" s="24">
        <f t="shared" si="10"/>
        <v>262</v>
      </c>
      <c r="K127" s="24">
        <f t="shared" si="10"/>
        <v>328</v>
      </c>
      <c r="L127" s="24">
        <f t="shared" si="10"/>
        <v>405</v>
      </c>
      <c r="M127" s="24">
        <f t="shared" si="10"/>
        <v>256</v>
      </c>
      <c r="N127" s="24">
        <f t="shared" si="10"/>
        <v>215</v>
      </c>
      <c r="O127" s="24">
        <f t="shared" si="10"/>
        <v>3224</v>
      </c>
      <c r="P127" s="24">
        <f t="shared" si="10"/>
        <v>1826</v>
      </c>
      <c r="Q127" s="24">
        <f t="shared" si="10"/>
        <v>852</v>
      </c>
      <c r="R127" s="24">
        <f t="shared" si="10"/>
        <v>2548</v>
      </c>
      <c r="S127" s="24">
        <f t="shared" si="10"/>
        <v>2211</v>
      </c>
      <c r="T127" s="24">
        <f t="shared" si="10"/>
        <v>2693</v>
      </c>
      <c r="U127" s="24">
        <f t="shared" si="10"/>
        <v>1797</v>
      </c>
      <c r="V127" s="24">
        <f t="shared" si="10"/>
        <v>2222</v>
      </c>
      <c r="W127" s="24">
        <f t="shared" si="10"/>
        <v>4183</v>
      </c>
      <c r="X127" s="24">
        <f t="shared" si="10"/>
        <v>2536</v>
      </c>
      <c r="Y127" s="24">
        <f t="shared" si="10"/>
        <v>3692</v>
      </c>
      <c r="Z127" s="24">
        <f t="shared" si="10"/>
        <v>862</v>
      </c>
      <c r="AA127" s="24">
        <f t="shared" si="10"/>
        <v>1581</v>
      </c>
      <c r="AB127" s="25">
        <f t="shared" si="10"/>
        <v>0</v>
      </c>
      <c r="AC127" s="25">
        <v>0</v>
      </c>
      <c r="AD127" s="26">
        <f t="shared" si="8"/>
        <v>56133</v>
      </c>
    </row>
    <row r="128" spans="2:32" ht="20.399999999999999" x14ac:dyDescent="0.3">
      <c r="B128" s="21" t="s">
        <v>57</v>
      </c>
      <c r="C128" s="24">
        <f t="shared" si="7"/>
        <v>261</v>
      </c>
      <c r="D128" s="24">
        <f t="shared" si="10"/>
        <v>243</v>
      </c>
      <c r="E128" s="24">
        <f t="shared" si="10"/>
        <v>232</v>
      </c>
      <c r="F128" s="24">
        <f t="shared" si="10"/>
        <v>196</v>
      </c>
      <c r="G128" s="24">
        <f t="shared" si="10"/>
        <v>386</v>
      </c>
      <c r="H128" s="24">
        <f t="shared" si="10"/>
        <v>35882</v>
      </c>
      <c r="I128" s="24">
        <f t="shared" si="10"/>
        <v>328</v>
      </c>
      <c r="J128" s="24">
        <f t="shared" si="10"/>
        <v>540</v>
      </c>
      <c r="K128" s="24">
        <f t="shared" si="10"/>
        <v>866</v>
      </c>
      <c r="L128" s="24">
        <f t="shared" si="10"/>
        <v>724</v>
      </c>
      <c r="M128" s="24">
        <f t="shared" si="10"/>
        <v>555</v>
      </c>
      <c r="N128" s="24">
        <f t="shared" si="10"/>
        <v>560</v>
      </c>
      <c r="O128" s="24">
        <f t="shared" si="10"/>
        <v>5679</v>
      </c>
      <c r="P128" s="24">
        <f t="shared" si="10"/>
        <v>2868</v>
      </c>
      <c r="Q128" s="24">
        <f t="shared" si="10"/>
        <v>729</v>
      </c>
      <c r="R128" s="24">
        <f t="shared" si="10"/>
        <v>3173</v>
      </c>
      <c r="S128" s="24">
        <f t="shared" si="10"/>
        <v>2246</v>
      </c>
      <c r="T128" s="24">
        <f t="shared" si="10"/>
        <v>3306</v>
      </c>
      <c r="U128" s="24">
        <f t="shared" si="10"/>
        <v>2126</v>
      </c>
      <c r="V128" s="24">
        <f t="shared" si="10"/>
        <v>1264</v>
      </c>
      <c r="W128" s="24">
        <f t="shared" si="10"/>
        <v>3565</v>
      </c>
      <c r="X128" s="24">
        <f t="shared" si="10"/>
        <v>2454</v>
      </c>
      <c r="Y128" s="24">
        <f t="shared" si="10"/>
        <v>3527</v>
      </c>
      <c r="Z128" s="24">
        <f t="shared" si="10"/>
        <v>2603</v>
      </c>
      <c r="AA128" s="24">
        <f t="shared" si="10"/>
        <v>608</v>
      </c>
      <c r="AB128" s="25">
        <f t="shared" si="10"/>
        <v>0</v>
      </c>
      <c r="AC128" s="25">
        <v>0</v>
      </c>
      <c r="AD128" s="26">
        <f t="shared" si="8"/>
        <v>74921</v>
      </c>
    </row>
    <row r="129" spans="2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3">
      <c r="B131" s="21" t="s">
        <v>26</v>
      </c>
      <c r="C131" s="27">
        <f>SUM(C104:C130)</f>
        <v>17699</v>
      </c>
      <c r="D131" s="27">
        <f t="shared" ref="D131:AC131" si="11">SUM(D104:D130)</f>
        <v>10337</v>
      </c>
      <c r="E131" s="27">
        <f t="shared" si="11"/>
        <v>9327</v>
      </c>
      <c r="F131" s="27">
        <f t="shared" si="11"/>
        <v>7159</v>
      </c>
      <c r="G131" s="27">
        <f t="shared" si="11"/>
        <v>12021</v>
      </c>
      <c r="H131" s="27">
        <f t="shared" si="11"/>
        <v>285360</v>
      </c>
      <c r="I131" s="27">
        <f t="shared" si="11"/>
        <v>8653</v>
      </c>
      <c r="J131" s="27">
        <f t="shared" si="11"/>
        <v>9859</v>
      </c>
      <c r="K131" s="27">
        <f t="shared" si="11"/>
        <v>12299</v>
      </c>
      <c r="L131" s="27">
        <f t="shared" si="11"/>
        <v>13053</v>
      </c>
      <c r="M131" s="27">
        <f t="shared" si="11"/>
        <v>8970</v>
      </c>
      <c r="N131" s="27">
        <f t="shared" si="11"/>
        <v>11387</v>
      </c>
      <c r="O131" s="27">
        <f t="shared" si="11"/>
        <v>50182</v>
      </c>
      <c r="P131" s="27">
        <f t="shared" si="11"/>
        <v>34189</v>
      </c>
      <c r="Q131" s="27">
        <f t="shared" si="11"/>
        <v>12493</v>
      </c>
      <c r="R131" s="27">
        <f t="shared" si="11"/>
        <v>47855</v>
      </c>
      <c r="S131" s="27">
        <f t="shared" si="11"/>
        <v>28825</v>
      </c>
      <c r="T131" s="27">
        <f t="shared" si="11"/>
        <v>65654</v>
      </c>
      <c r="U131" s="27">
        <f t="shared" si="11"/>
        <v>44215</v>
      </c>
      <c r="V131" s="27">
        <f t="shared" si="11"/>
        <v>28090</v>
      </c>
      <c r="W131" s="27">
        <f t="shared" si="11"/>
        <v>61484</v>
      </c>
      <c r="X131" s="27">
        <f t="shared" si="11"/>
        <v>34913</v>
      </c>
      <c r="Y131" s="27">
        <f t="shared" si="11"/>
        <v>54357</v>
      </c>
      <c r="Z131" s="27">
        <f t="shared" si="11"/>
        <v>53990</v>
      </c>
      <c r="AA131" s="27">
        <f t="shared" si="11"/>
        <v>62857</v>
      </c>
      <c r="AB131" s="27">
        <f t="shared" si="11"/>
        <v>0</v>
      </c>
      <c r="AC131" s="27">
        <f t="shared" si="11"/>
        <v>0</v>
      </c>
      <c r="AD131" s="27">
        <f>SUM(AD104:AD129)</f>
        <v>985228</v>
      </c>
      <c r="AF131" s="8"/>
    </row>
    <row r="132" spans="2:32" x14ac:dyDescent="0.3">
      <c r="AD132" s="34"/>
    </row>
    <row r="133" spans="2:32" x14ac:dyDescent="0.3">
      <c r="C133" t="s">
        <v>88</v>
      </c>
      <c r="D133" t="s">
        <v>89</v>
      </c>
    </row>
    <row r="134" spans="2:32" x14ac:dyDescent="0.3">
      <c r="B134" s="16" t="s">
        <v>90</v>
      </c>
      <c r="C134" s="18">
        <f>SUM(H116,O109)</f>
        <v>4472</v>
      </c>
      <c r="D134" s="28">
        <f>C134/$AD$131</f>
        <v>4.5390508592934829E-3</v>
      </c>
    </row>
    <row r="135" spans="2:32" x14ac:dyDescent="0.3">
      <c r="B135" s="16" t="s">
        <v>91</v>
      </c>
      <c r="C135" s="18">
        <f>SUM(O116:AC116)+SUM(O117:O130)</f>
        <v>72661</v>
      </c>
      <c r="D135" s="29">
        <f>C135/$AD$131</f>
        <v>7.3750441522165422E-2</v>
      </c>
      <c r="AD135" s="9"/>
    </row>
    <row r="136" spans="2:32" x14ac:dyDescent="0.3">
      <c r="B136" s="16" t="s">
        <v>69</v>
      </c>
      <c r="C136" s="18">
        <f>SUM(O109:AB109)+SUM(H116:H129)</f>
        <v>457360</v>
      </c>
      <c r="D136" s="29">
        <f>C136/$AD$131</f>
        <v>0.46421741972416536</v>
      </c>
    </row>
    <row r="137" spans="2:32" x14ac:dyDescent="0.3">
      <c r="B137" s="16" t="s">
        <v>96</v>
      </c>
      <c r="C137" s="18">
        <f>SUM(Q117:AC117)+SUM(P117:P130)</f>
        <v>48875</v>
      </c>
      <c r="D137" s="29">
        <f>C137/$AD$131</f>
        <v>4.9607806517882158E-2</v>
      </c>
    </row>
    <row r="139" spans="2:32" x14ac:dyDescent="0.3">
      <c r="B139" s="16" t="s">
        <v>92</v>
      </c>
      <c r="C139" s="18">
        <f>SUM(C104,D105,E106,F107,G108,H109,I110,J111,K112,L113,M114,N115,O116,P117,Q118,R119,S120,T121,U122,V123,W124,X125,Y126,Z127,AA128,AB129)</f>
        <v>22739</v>
      </c>
      <c r="D139" s="29">
        <f>C139/$AD$131</f>
        <v>2.3079936826805571E-2</v>
      </c>
    </row>
    <row r="140" spans="2:32" x14ac:dyDescent="0.3">
      <c r="B140" s="16" t="s">
        <v>93</v>
      </c>
      <c r="C140" s="18">
        <f>SUM(C104:N115)</f>
        <v>128087</v>
      </c>
      <c r="D140" s="29">
        <f>C140/$AD$131</f>
        <v>0.13000747035204033</v>
      </c>
    </row>
    <row r="141" spans="2:32" x14ac:dyDescent="0.3">
      <c r="B141" s="16" t="s">
        <v>94</v>
      </c>
      <c r="C141" s="18">
        <f>SUM(O116:AC130)+SUM(H116:H130)+SUM(O109:AC109)</f>
        <v>778432</v>
      </c>
      <c r="D141" s="29">
        <f>C141/$AD$131</f>
        <v>0.79010340753612363</v>
      </c>
    </row>
    <row r="142" spans="2:32" x14ac:dyDescent="0.3">
      <c r="B142" s="16" t="s">
        <v>95</v>
      </c>
      <c r="C142" s="18">
        <f>AD131-C140-C141</f>
        <v>78709</v>
      </c>
      <c r="D142" s="29">
        <f>C142/$AD$131</f>
        <v>7.9889122111836047E-2</v>
      </c>
    </row>
    <row r="143" spans="2:32" x14ac:dyDescent="0.3">
      <c r="B143" s="16" t="s">
        <v>97</v>
      </c>
      <c r="C143" s="18">
        <f>AD131</f>
        <v>985228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BFE3-6FF3-46CC-B8EA-20F201F1233A}">
  <dimension ref="A2:BG154"/>
  <sheetViews>
    <sheetView zoomScale="80" zoomScaleNormal="80" workbookViewId="0">
      <selection activeCell="C7" sqref="C7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779</v>
      </c>
      <c r="D3" s="3"/>
      <c r="G3" s="2" t="s">
        <v>122</v>
      </c>
      <c r="H3" s="2" t="str">
        <f>B5</f>
        <v>01 al 31 enero</v>
      </c>
    </row>
    <row r="4" spans="1:59" x14ac:dyDescent="0.3">
      <c r="D4" s="3"/>
    </row>
    <row r="5" spans="1:59" x14ac:dyDescent="0.3">
      <c r="B5" s="4" t="s">
        <v>780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115</v>
      </c>
      <c r="D7" s="32">
        <v>185</v>
      </c>
      <c r="E7" s="32">
        <v>141</v>
      </c>
      <c r="F7" s="32">
        <v>227</v>
      </c>
      <c r="G7" s="32">
        <v>372</v>
      </c>
      <c r="H7" s="32">
        <v>4716</v>
      </c>
      <c r="I7" s="32">
        <v>634</v>
      </c>
      <c r="J7" s="32">
        <v>636</v>
      </c>
      <c r="K7" s="32">
        <v>592</v>
      </c>
      <c r="L7" s="32">
        <v>666</v>
      </c>
      <c r="M7" s="32">
        <v>538</v>
      </c>
      <c r="N7" s="32">
        <v>940</v>
      </c>
      <c r="O7" s="32">
        <v>570</v>
      </c>
      <c r="P7" s="32">
        <v>221</v>
      </c>
      <c r="Q7" s="32">
        <v>83</v>
      </c>
      <c r="R7" s="32">
        <v>324</v>
      </c>
      <c r="S7" s="32">
        <v>308</v>
      </c>
      <c r="T7" s="32">
        <v>254</v>
      </c>
      <c r="U7" s="33">
        <v>213</v>
      </c>
      <c r="V7" s="33">
        <v>46</v>
      </c>
      <c r="W7" s="33">
        <v>111</v>
      </c>
      <c r="X7" s="33">
        <v>101</v>
      </c>
      <c r="Y7" s="33">
        <v>88</v>
      </c>
      <c r="Z7" s="33">
        <v>145</v>
      </c>
      <c r="AA7" s="33">
        <v>273</v>
      </c>
      <c r="AB7" s="33"/>
      <c r="AC7" s="33"/>
      <c r="AD7" s="26">
        <f t="shared" ref="AD7:AD33" si="0">SUM(C7:AC7)</f>
        <v>12499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385</v>
      </c>
      <c r="D8" s="32">
        <v>83</v>
      </c>
      <c r="E8" s="32">
        <v>48</v>
      </c>
      <c r="F8" s="32">
        <v>59</v>
      </c>
      <c r="G8" s="32">
        <v>160</v>
      </c>
      <c r="H8" s="32">
        <v>2603</v>
      </c>
      <c r="I8" s="32">
        <v>333</v>
      </c>
      <c r="J8" s="32">
        <v>543</v>
      </c>
      <c r="K8" s="32">
        <v>460</v>
      </c>
      <c r="L8" s="32">
        <v>561</v>
      </c>
      <c r="M8" s="32">
        <v>376</v>
      </c>
      <c r="N8" s="32">
        <v>523</v>
      </c>
      <c r="O8" s="32">
        <v>559</v>
      </c>
      <c r="P8" s="32">
        <v>269</v>
      </c>
      <c r="Q8" s="32">
        <v>138</v>
      </c>
      <c r="R8" s="32">
        <v>316</v>
      </c>
      <c r="S8" s="32">
        <v>269</v>
      </c>
      <c r="T8" s="32">
        <v>290</v>
      </c>
      <c r="U8" s="33">
        <v>199</v>
      </c>
      <c r="V8" s="33">
        <v>181</v>
      </c>
      <c r="W8" s="33">
        <v>169</v>
      </c>
      <c r="X8" s="33">
        <v>90</v>
      </c>
      <c r="Y8" s="33">
        <v>116</v>
      </c>
      <c r="Z8" s="33">
        <v>88</v>
      </c>
      <c r="AA8" s="33">
        <v>228</v>
      </c>
      <c r="AB8" s="33"/>
      <c r="AC8" s="33"/>
      <c r="AD8" s="26">
        <f t="shared" si="0"/>
        <v>9046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214</v>
      </c>
      <c r="D9" s="32">
        <v>45</v>
      </c>
      <c r="E9" s="32">
        <v>52</v>
      </c>
      <c r="F9" s="32">
        <v>120</v>
      </c>
      <c r="G9" s="32">
        <v>114</v>
      </c>
      <c r="H9" s="32">
        <v>2726</v>
      </c>
      <c r="I9" s="32">
        <v>443</v>
      </c>
      <c r="J9" s="32">
        <v>321</v>
      </c>
      <c r="K9" s="32">
        <v>349</v>
      </c>
      <c r="L9" s="32">
        <v>415</v>
      </c>
      <c r="M9" s="32">
        <v>241</v>
      </c>
      <c r="N9" s="32">
        <v>466</v>
      </c>
      <c r="O9" s="32">
        <v>483</v>
      </c>
      <c r="P9" s="32">
        <v>114</v>
      </c>
      <c r="Q9" s="32">
        <v>66</v>
      </c>
      <c r="R9" s="32">
        <v>203</v>
      </c>
      <c r="S9" s="32">
        <v>174</v>
      </c>
      <c r="T9" s="32">
        <v>168</v>
      </c>
      <c r="U9" s="33">
        <v>132</v>
      </c>
      <c r="V9" s="33">
        <v>126</v>
      </c>
      <c r="W9" s="33">
        <v>147</v>
      </c>
      <c r="X9" s="33">
        <v>38</v>
      </c>
      <c r="Y9" s="33">
        <v>38</v>
      </c>
      <c r="Z9" s="33">
        <v>43</v>
      </c>
      <c r="AA9" s="33">
        <v>271</v>
      </c>
      <c r="AB9" s="33"/>
      <c r="AC9" s="33"/>
      <c r="AD9" s="26">
        <f t="shared" si="0"/>
        <v>7509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343</v>
      </c>
      <c r="D10" s="32">
        <v>38</v>
      </c>
      <c r="E10" s="32">
        <v>41</v>
      </c>
      <c r="F10" s="32">
        <v>55</v>
      </c>
      <c r="G10" s="32">
        <v>30</v>
      </c>
      <c r="H10" s="32">
        <v>1390</v>
      </c>
      <c r="I10" s="32">
        <v>218</v>
      </c>
      <c r="J10" s="32">
        <v>227</v>
      </c>
      <c r="K10" s="32">
        <v>234</v>
      </c>
      <c r="L10" s="32">
        <v>388</v>
      </c>
      <c r="M10" s="32">
        <v>183</v>
      </c>
      <c r="N10" s="32">
        <v>356</v>
      </c>
      <c r="O10" s="32">
        <v>270</v>
      </c>
      <c r="P10" s="32">
        <v>147</v>
      </c>
      <c r="Q10" s="32">
        <v>44</v>
      </c>
      <c r="R10" s="32">
        <v>237</v>
      </c>
      <c r="S10" s="32">
        <v>171</v>
      </c>
      <c r="T10" s="32">
        <v>220</v>
      </c>
      <c r="U10" s="33">
        <v>130</v>
      </c>
      <c r="V10" s="33">
        <v>179</v>
      </c>
      <c r="W10" s="33">
        <v>143</v>
      </c>
      <c r="X10" s="33">
        <v>23</v>
      </c>
      <c r="Y10" s="33">
        <v>39</v>
      </c>
      <c r="Z10" s="33">
        <v>78</v>
      </c>
      <c r="AA10" s="33">
        <v>184</v>
      </c>
      <c r="AB10" s="33"/>
      <c r="AC10" s="33"/>
      <c r="AD10" s="26">
        <f t="shared" si="0"/>
        <v>5368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660</v>
      </c>
      <c r="D11" s="32">
        <v>124</v>
      </c>
      <c r="E11" s="32">
        <v>73</v>
      </c>
      <c r="F11" s="32">
        <v>24</v>
      </c>
      <c r="G11" s="32">
        <v>110</v>
      </c>
      <c r="H11" s="32">
        <v>2060</v>
      </c>
      <c r="I11" s="32">
        <v>345</v>
      </c>
      <c r="J11" s="32">
        <v>533</v>
      </c>
      <c r="K11" s="32">
        <v>374</v>
      </c>
      <c r="L11" s="32">
        <v>756</v>
      </c>
      <c r="M11" s="32">
        <v>259</v>
      </c>
      <c r="N11" s="32">
        <v>826</v>
      </c>
      <c r="O11" s="32">
        <v>234</v>
      </c>
      <c r="P11" s="32">
        <v>239</v>
      </c>
      <c r="Q11" s="32">
        <v>99</v>
      </c>
      <c r="R11" s="32">
        <v>298</v>
      </c>
      <c r="S11" s="32">
        <v>207</v>
      </c>
      <c r="T11" s="32">
        <v>333</v>
      </c>
      <c r="U11" s="33">
        <v>219</v>
      </c>
      <c r="V11" s="33">
        <v>115</v>
      </c>
      <c r="W11" s="33">
        <v>141</v>
      </c>
      <c r="X11" s="33">
        <v>104</v>
      </c>
      <c r="Y11" s="33">
        <v>161</v>
      </c>
      <c r="Z11" s="33">
        <v>140</v>
      </c>
      <c r="AA11" s="33">
        <v>343</v>
      </c>
      <c r="AB11" s="33"/>
      <c r="AC11" s="33"/>
      <c r="AD11" s="26">
        <f t="shared" si="0"/>
        <v>8777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6686</v>
      </c>
      <c r="D12" s="32">
        <v>2306</v>
      </c>
      <c r="E12" s="32">
        <v>2861</v>
      </c>
      <c r="F12" s="32">
        <v>1354</v>
      </c>
      <c r="G12" s="32">
        <v>2112</v>
      </c>
      <c r="H12" s="32">
        <v>10589</v>
      </c>
      <c r="I12" s="32">
        <v>578</v>
      </c>
      <c r="J12" s="32">
        <v>1070</v>
      </c>
      <c r="K12" s="32">
        <v>2728</v>
      </c>
      <c r="L12" s="32">
        <v>2177</v>
      </c>
      <c r="M12" s="32">
        <v>1714</v>
      </c>
      <c r="N12" s="32">
        <v>1795</v>
      </c>
      <c r="O12" s="32">
        <v>1979</v>
      </c>
      <c r="P12" s="32">
        <v>3077</v>
      </c>
      <c r="Q12" s="32">
        <v>2995</v>
      </c>
      <c r="R12" s="32">
        <v>13670</v>
      </c>
      <c r="S12" s="32">
        <v>6627</v>
      </c>
      <c r="T12" s="32">
        <v>19931</v>
      </c>
      <c r="U12" s="33">
        <v>14972</v>
      </c>
      <c r="V12" s="33">
        <v>7516</v>
      </c>
      <c r="W12" s="33">
        <v>19533</v>
      </c>
      <c r="X12" s="33">
        <v>11111</v>
      </c>
      <c r="Y12" s="33">
        <v>16990</v>
      </c>
      <c r="Z12" s="33">
        <v>15330</v>
      </c>
      <c r="AA12" s="33">
        <v>20166</v>
      </c>
      <c r="AB12" s="33"/>
      <c r="AC12" s="33"/>
      <c r="AD12" s="26">
        <f t="shared" si="0"/>
        <v>189867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766</v>
      </c>
      <c r="D13" s="32">
        <v>398</v>
      </c>
      <c r="E13" s="32">
        <v>318</v>
      </c>
      <c r="F13" s="32">
        <v>265</v>
      </c>
      <c r="G13" s="32">
        <v>401</v>
      </c>
      <c r="H13" s="32">
        <v>651</v>
      </c>
      <c r="I13" s="32">
        <v>63</v>
      </c>
      <c r="J13" s="32">
        <v>94</v>
      </c>
      <c r="K13" s="32">
        <v>224</v>
      </c>
      <c r="L13" s="32">
        <v>400</v>
      </c>
      <c r="M13" s="32">
        <v>291</v>
      </c>
      <c r="N13" s="32">
        <v>389</v>
      </c>
      <c r="O13" s="32">
        <v>121</v>
      </c>
      <c r="P13" s="32">
        <v>64</v>
      </c>
      <c r="Q13" s="32">
        <v>94</v>
      </c>
      <c r="R13" s="32">
        <v>274</v>
      </c>
      <c r="S13" s="32">
        <v>104</v>
      </c>
      <c r="T13" s="32">
        <v>194</v>
      </c>
      <c r="U13" s="33">
        <v>246</v>
      </c>
      <c r="V13" s="33">
        <v>145</v>
      </c>
      <c r="W13" s="33">
        <v>158</v>
      </c>
      <c r="X13" s="33">
        <v>121</v>
      </c>
      <c r="Y13" s="33">
        <v>191</v>
      </c>
      <c r="Z13" s="33">
        <v>118</v>
      </c>
      <c r="AA13" s="33">
        <v>196</v>
      </c>
      <c r="AB13" s="33"/>
      <c r="AC13" s="33"/>
      <c r="AD13" s="26">
        <f t="shared" si="0"/>
        <v>6286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704</v>
      </c>
      <c r="D14" s="32">
        <v>493</v>
      </c>
      <c r="E14" s="32">
        <v>374</v>
      </c>
      <c r="F14" s="32">
        <v>311</v>
      </c>
      <c r="G14" s="32">
        <v>553</v>
      </c>
      <c r="H14" s="32">
        <v>1367</v>
      </c>
      <c r="I14" s="32">
        <v>155</v>
      </c>
      <c r="J14" s="32">
        <v>79</v>
      </c>
      <c r="K14" s="32">
        <v>151</v>
      </c>
      <c r="L14" s="32">
        <v>527</v>
      </c>
      <c r="M14" s="32">
        <v>239</v>
      </c>
      <c r="N14" s="32">
        <v>251</v>
      </c>
      <c r="O14" s="32">
        <v>183</v>
      </c>
      <c r="P14" s="32">
        <v>112</v>
      </c>
      <c r="Q14" s="32">
        <v>144</v>
      </c>
      <c r="R14" s="32">
        <v>451</v>
      </c>
      <c r="S14" s="32">
        <v>188</v>
      </c>
      <c r="T14" s="32">
        <v>301</v>
      </c>
      <c r="U14" s="33">
        <v>232</v>
      </c>
      <c r="V14" s="33">
        <v>159</v>
      </c>
      <c r="W14" s="33">
        <v>162</v>
      </c>
      <c r="X14" s="33">
        <v>138</v>
      </c>
      <c r="Y14" s="33">
        <v>183</v>
      </c>
      <c r="Z14" s="33">
        <v>181</v>
      </c>
      <c r="AA14" s="33">
        <v>415</v>
      </c>
      <c r="AB14" s="33"/>
      <c r="AC14" s="33"/>
      <c r="AD14" s="26">
        <f t="shared" si="0"/>
        <v>8053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738</v>
      </c>
      <c r="D15" s="32">
        <v>595</v>
      </c>
      <c r="E15" s="32">
        <v>385</v>
      </c>
      <c r="F15" s="32">
        <v>251</v>
      </c>
      <c r="G15" s="32">
        <v>406</v>
      </c>
      <c r="H15" s="32">
        <v>3327</v>
      </c>
      <c r="I15" s="32">
        <v>237</v>
      </c>
      <c r="J15" s="32">
        <v>247</v>
      </c>
      <c r="K15" s="32">
        <v>152</v>
      </c>
      <c r="L15" s="32">
        <v>125</v>
      </c>
      <c r="M15" s="32">
        <v>225</v>
      </c>
      <c r="N15" s="32">
        <v>201</v>
      </c>
      <c r="O15" s="32">
        <v>265</v>
      </c>
      <c r="P15" s="32">
        <v>363</v>
      </c>
      <c r="Q15" s="32">
        <v>100</v>
      </c>
      <c r="R15" s="32">
        <v>365</v>
      </c>
      <c r="S15" s="32">
        <v>274</v>
      </c>
      <c r="T15" s="32">
        <v>543</v>
      </c>
      <c r="U15" s="33">
        <v>356</v>
      </c>
      <c r="V15" s="33">
        <v>311</v>
      </c>
      <c r="W15" s="33">
        <v>324</v>
      </c>
      <c r="X15" s="33">
        <v>114</v>
      </c>
      <c r="Y15" s="33">
        <v>200</v>
      </c>
      <c r="Z15" s="33">
        <v>229</v>
      </c>
      <c r="AA15" s="33">
        <v>789</v>
      </c>
      <c r="AB15" s="33"/>
      <c r="AC15" s="33"/>
      <c r="AD15" s="26">
        <f t="shared" si="0"/>
        <v>11122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729</v>
      </c>
      <c r="D16" s="32">
        <v>547</v>
      </c>
      <c r="E16" s="32">
        <v>387</v>
      </c>
      <c r="F16" s="32">
        <v>465</v>
      </c>
      <c r="G16" s="32">
        <v>700</v>
      </c>
      <c r="H16" s="32">
        <v>2802</v>
      </c>
      <c r="I16" s="32">
        <v>460</v>
      </c>
      <c r="J16" s="32">
        <v>440</v>
      </c>
      <c r="K16" s="32">
        <v>97</v>
      </c>
      <c r="L16" s="32">
        <v>75</v>
      </c>
      <c r="M16" s="32">
        <v>119</v>
      </c>
      <c r="N16" s="32">
        <v>418</v>
      </c>
      <c r="O16" s="32">
        <v>255</v>
      </c>
      <c r="P16" s="32">
        <v>297</v>
      </c>
      <c r="Q16" s="32">
        <v>191</v>
      </c>
      <c r="R16" s="32">
        <v>434</v>
      </c>
      <c r="S16" s="32">
        <v>261</v>
      </c>
      <c r="T16" s="32">
        <v>513</v>
      </c>
      <c r="U16" s="33">
        <v>322</v>
      </c>
      <c r="V16" s="33">
        <v>269</v>
      </c>
      <c r="W16" s="33">
        <v>358</v>
      </c>
      <c r="X16" s="33">
        <v>116</v>
      </c>
      <c r="Y16" s="33">
        <v>255</v>
      </c>
      <c r="Z16" s="33">
        <v>260</v>
      </c>
      <c r="AA16" s="33">
        <v>452</v>
      </c>
      <c r="AB16" s="33"/>
      <c r="AC16" s="33"/>
      <c r="AD16" s="26">
        <f t="shared" si="0"/>
        <v>11222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648</v>
      </c>
      <c r="D17" s="32">
        <v>370</v>
      </c>
      <c r="E17" s="32">
        <v>289</v>
      </c>
      <c r="F17" s="32">
        <v>193</v>
      </c>
      <c r="G17" s="32">
        <v>262</v>
      </c>
      <c r="H17" s="32">
        <v>2004</v>
      </c>
      <c r="I17" s="32">
        <v>213</v>
      </c>
      <c r="J17" s="32">
        <v>159</v>
      </c>
      <c r="K17" s="32">
        <v>130</v>
      </c>
      <c r="L17" s="32">
        <v>110</v>
      </c>
      <c r="M17" s="32">
        <v>45</v>
      </c>
      <c r="N17" s="32">
        <v>35</v>
      </c>
      <c r="O17" s="32">
        <v>187</v>
      </c>
      <c r="P17" s="32">
        <v>119</v>
      </c>
      <c r="Q17" s="32">
        <v>106</v>
      </c>
      <c r="R17" s="32">
        <v>234</v>
      </c>
      <c r="S17" s="32">
        <v>178</v>
      </c>
      <c r="T17" s="32">
        <v>257</v>
      </c>
      <c r="U17" s="33">
        <v>165</v>
      </c>
      <c r="V17" s="33">
        <v>169</v>
      </c>
      <c r="W17" s="33">
        <v>246</v>
      </c>
      <c r="X17" s="33">
        <v>70</v>
      </c>
      <c r="Y17" s="33">
        <v>120</v>
      </c>
      <c r="Z17" s="33">
        <v>188</v>
      </c>
      <c r="AA17" s="33">
        <v>417</v>
      </c>
      <c r="AB17" s="33"/>
      <c r="AC17" s="33"/>
      <c r="AD17" s="26">
        <f t="shared" si="0"/>
        <v>6914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938</v>
      </c>
      <c r="D18" s="32">
        <v>504</v>
      </c>
      <c r="E18" s="32">
        <v>553</v>
      </c>
      <c r="F18" s="32">
        <v>493</v>
      </c>
      <c r="G18" s="32">
        <v>773</v>
      </c>
      <c r="H18" s="32">
        <v>2257</v>
      </c>
      <c r="I18" s="32">
        <v>399</v>
      </c>
      <c r="J18" s="32">
        <v>366</v>
      </c>
      <c r="K18" s="32">
        <v>256</v>
      </c>
      <c r="L18" s="32">
        <v>358</v>
      </c>
      <c r="M18" s="32">
        <v>67</v>
      </c>
      <c r="N18" s="32">
        <v>85</v>
      </c>
      <c r="O18" s="32">
        <v>281</v>
      </c>
      <c r="P18" s="32">
        <v>242</v>
      </c>
      <c r="Q18" s="32">
        <v>91</v>
      </c>
      <c r="R18" s="32">
        <v>507</v>
      </c>
      <c r="S18" s="32">
        <v>239</v>
      </c>
      <c r="T18" s="32">
        <v>444</v>
      </c>
      <c r="U18" s="33">
        <v>495</v>
      </c>
      <c r="V18" s="33">
        <v>341</v>
      </c>
      <c r="W18" s="33">
        <v>374</v>
      </c>
      <c r="X18" s="33">
        <v>137</v>
      </c>
      <c r="Y18" s="33">
        <v>348</v>
      </c>
      <c r="Z18" s="33">
        <v>222</v>
      </c>
      <c r="AA18" s="33">
        <v>617</v>
      </c>
      <c r="AB18" s="33"/>
      <c r="AC18" s="33"/>
      <c r="AD18" s="26">
        <f t="shared" si="0"/>
        <v>11387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591</v>
      </c>
      <c r="D19" s="32">
        <v>362</v>
      </c>
      <c r="E19" s="32">
        <v>361</v>
      </c>
      <c r="F19" s="32">
        <v>242</v>
      </c>
      <c r="G19" s="32">
        <v>236</v>
      </c>
      <c r="H19" s="32">
        <v>1755</v>
      </c>
      <c r="I19" s="32">
        <v>55</v>
      </c>
      <c r="J19" s="32">
        <v>125</v>
      </c>
      <c r="K19" s="32">
        <v>186</v>
      </c>
      <c r="L19" s="32">
        <v>199</v>
      </c>
      <c r="M19" s="32">
        <v>111</v>
      </c>
      <c r="N19" s="32">
        <v>171</v>
      </c>
      <c r="O19" s="32">
        <v>169</v>
      </c>
      <c r="P19" s="32">
        <v>343</v>
      </c>
      <c r="Q19" s="32">
        <v>661</v>
      </c>
      <c r="R19" s="32">
        <v>2316</v>
      </c>
      <c r="S19" s="32">
        <v>780</v>
      </c>
      <c r="T19" s="32">
        <v>3442</v>
      </c>
      <c r="U19" s="33">
        <v>2543</v>
      </c>
      <c r="V19" s="33">
        <v>943</v>
      </c>
      <c r="W19" s="33">
        <v>2534</v>
      </c>
      <c r="X19" s="33">
        <v>1417</v>
      </c>
      <c r="Y19" s="33">
        <v>2121</v>
      </c>
      <c r="Z19" s="33">
        <v>1780</v>
      </c>
      <c r="AA19" s="33">
        <v>2685</v>
      </c>
      <c r="AB19" s="33"/>
      <c r="AC19" s="33"/>
      <c r="AD19" s="26">
        <f t="shared" si="0"/>
        <v>26128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237</v>
      </c>
      <c r="D20" s="32">
        <v>252</v>
      </c>
      <c r="E20" s="32">
        <v>97</v>
      </c>
      <c r="F20" s="32">
        <v>191</v>
      </c>
      <c r="G20" s="32">
        <v>372</v>
      </c>
      <c r="H20" s="32">
        <v>2689</v>
      </c>
      <c r="I20" s="32">
        <v>78</v>
      </c>
      <c r="J20" s="32">
        <v>100</v>
      </c>
      <c r="K20" s="32">
        <v>206</v>
      </c>
      <c r="L20" s="32">
        <v>267</v>
      </c>
      <c r="M20" s="32">
        <v>98</v>
      </c>
      <c r="N20" s="32">
        <v>191</v>
      </c>
      <c r="O20" s="32">
        <v>405</v>
      </c>
      <c r="P20" s="32">
        <v>296</v>
      </c>
      <c r="Q20" s="32">
        <v>549</v>
      </c>
      <c r="R20" s="32">
        <v>1669</v>
      </c>
      <c r="S20" s="32">
        <v>1057</v>
      </c>
      <c r="T20" s="32">
        <v>2475</v>
      </c>
      <c r="U20" s="33">
        <v>1603</v>
      </c>
      <c r="V20" s="33">
        <v>810</v>
      </c>
      <c r="W20" s="33">
        <v>1458</v>
      </c>
      <c r="X20" s="33">
        <v>820</v>
      </c>
      <c r="Y20" s="33">
        <v>1420</v>
      </c>
      <c r="Z20" s="33">
        <v>1146</v>
      </c>
      <c r="AA20" s="33">
        <v>2226</v>
      </c>
      <c r="AB20" s="33"/>
      <c r="AC20" s="33"/>
      <c r="AD20" s="26">
        <f t="shared" si="0"/>
        <v>20712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130</v>
      </c>
      <c r="D21" s="32">
        <v>86</v>
      </c>
      <c r="E21" s="32">
        <v>58</v>
      </c>
      <c r="F21" s="32">
        <v>50</v>
      </c>
      <c r="G21" s="32">
        <v>87</v>
      </c>
      <c r="H21" s="32">
        <v>2559</v>
      </c>
      <c r="I21" s="32">
        <v>75</v>
      </c>
      <c r="J21" s="32">
        <v>111</v>
      </c>
      <c r="K21" s="32">
        <v>71</v>
      </c>
      <c r="L21" s="32">
        <v>132</v>
      </c>
      <c r="M21" s="32">
        <v>152</v>
      </c>
      <c r="N21" s="32">
        <v>64</v>
      </c>
      <c r="O21" s="32">
        <v>849</v>
      </c>
      <c r="P21" s="32">
        <v>589</v>
      </c>
      <c r="Q21" s="32">
        <v>99</v>
      </c>
      <c r="R21" s="32">
        <v>107</v>
      </c>
      <c r="S21" s="32">
        <v>239</v>
      </c>
      <c r="T21" s="32">
        <v>672</v>
      </c>
      <c r="U21" s="33">
        <v>399</v>
      </c>
      <c r="V21" s="33">
        <v>300</v>
      </c>
      <c r="W21" s="33">
        <v>410</v>
      </c>
      <c r="X21" s="33">
        <v>288</v>
      </c>
      <c r="Y21" s="33">
        <v>437</v>
      </c>
      <c r="Z21" s="33">
        <v>506</v>
      </c>
      <c r="AA21" s="33">
        <v>672</v>
      </c>
      <c r="AB21" s="33"/>
      <c r="AC21" s="33"/>
      <c r="AD21" s="26">
        <f t="shared" si="0"/>
        <v>9142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421</v>
      </c>
      <c r="D22" s="32">
        <v>353</v>
      </c>
      <c r="E22" s="32">
        <v>191</v>
      </c>
      <c r="F22" s="32">
        <v>259</v>
      </c>
      <c r="G22" s="32">
        <v>434</v>
      </c>
      <c r="H22" s="32">
        <v>14012</v>
      </c>
      <c r="I22" s="32">
        <v>434</v>
      </c>
      <c r="J22" s="32">
        <v>567</v>
      </c>
      <c r="K22" s="32">
        <v>406</v>
      </c>
      <c r="L22" s="32">
        <v>467</v>
      </c>
      <c r="M22" s="32">
        <v>300</v>
      </c>
      <c r="N22" s="32">
        <v>472</v>
      </c>
      <c r="O22" s="32">
        <v>3087</v>
      </c>
      <c r="P22" s="32">
        <v>1862</v>
      </c>
      <c r="Q22" s="32">
        <v>70</v>
      </c>
      <c r="R22" s="32">
        <v>505</v>
      </c>
      <c r="S22" s="32">
        <v>906</v>
      </c>
      <c r="T22" s="32">
        <v>3038</v>
      </c>
      <c r="U22" s="33">
        <v>1649</v>
      </c>
      <c r="V22" s="33">
        <v>1042</v>
      </c>
      <c r="W22" s="33">
        <v>1753</v>
      </c>
      <c r="X22" s="33">
        <v>911</v>
      </c>
      <c r="Y22" s="33">
        <v>1669</v>
      </c>
      <c r="Z22" s="33">
        <v>2224</v>
      </c>
      <c r="AA22" s="33">
        <v>3000</v>
      </c>
      <c r="AB22" s="33"/>
      <c r="AC22" s="33"/>
      <c r="AD22" s="26">
        <f t="shared" si="0"/>
        <v>40032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335</v>
      </c>
      <c r="D23" s="32">
        <v>250</v>
      </c>
      <c r="E23" s="32">
        <v>146</v>
      </c>
      <c r="F23" s="32">
        <v>153</v>
      </c>
      <c r="G23" s="32">
        <v>276</v>
      </c>
      <c r="H23" s="32">
        <v>7528</v>
      </c>
      <c r="I23" s="32">
        <v>82</v>
      </c>
      <c r="J23" s="32">
        <v>167</v>
      </c>
      <c r="K23" s="32">
        <v>279</v>
      </c>
      <c r="L23" s="32">
        <v>267</v>
      </c>
      <c r="M23" s="32">
        <v>112</v>
      </c>
      <c r="N23" s="32">
        <v>219</v>
      </c>
      <c r="O23" s="32">
        <v>957</v>
      </c>
      <c r="P23" s="32">
        <v>986</v>
      </c>
      <c r="Q23" s="32">
        <v>241</v>
      </c>
      <c r="R23" s="32">
        <v>744</v>
      </c>
      <c r="S23" s="32">
        <v>182</v>
      </c>
      <c r="T23" s="32">
        <v>1299</v>
      </c>
      <c r="U23" s="32">
        <v>791</v>
      </c>
      <c r="V23" s="32">
        <v>414</v>
      </c>
      <c r="W23" s="32">
        <v>1452</v>
      </c>
      <c r="X23" s="32">
        <v>754</v>
      </c>
      <c r="Y23" s="32">
        <v>1318</v>
      </c>
      <c r="Z23" s="32">
        <v>1562</v>
      </c>
      <c r="AA23" s="32">
        <v>1514</v>
      </c>
      <c r="AB23" s="32"/>
      <c r="AC23" s="33"/>
      <c r="AD23" s="26">
        <f t="shared" si="0"/>
        <v>22028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265</v>
      </c>
      <c r="D24" s="32">
        <v>308</v>
      </c>
      <c r="E24" s="32">
        <v>128</v>
      </c>
      <c r="F24" s="32">
        <v>214</v>
      </c>
      <c r="G24" s="32">
        <v>454</v>
      </c>
      <c r="H24" s="32">
        <v>20770</v>
      </c>
      <c r="I24" s="32">
        <v>225</v>
      </c>
      <c r="J24" s="32">
        <v>284</v>
      </c>
      <c r="K24" s="32">
        <v>514</v>
      </c>
      <c r="L24" s="32">
        <v>622</v>
      </c>
      <c r="M24" s="32">
        <v>341</v>
      </c>
      <c r="N24" s="32">
        <v>440</v>
      </c>
      <c r="O24" s="32">
        <v>4520</v>
      </c>
      <c r="P24" s="32">
        <v>2750</v>
      </c>
      <c r="Q24" s="32">
        <v>541</v>
      </c>
      <c r="R24" s="32">
        <v>2467</v>
      </c>
      <c r="S24" s="32">
        <v>1023</v>
      </c>
      <c r="T24" s="32">
        <v>518</v>
      </c>
      <c r="U24" s="33">
        <v>1057</v>
      </c>
      <c r="V24" s="33">
        <v>795</v>
      </c>
      <c r="W24" s="33">
        <v>2022</v>
      </c>
      <c r="X24" s="33">
        <v>1134</v>
      </c>
      <c r="Y24" s="33">
        <v>1656</v>
      </c>
      <c r="Z24" s="33">
        <v>1890</v>
      </c>
      <c r="AA24" s="33">
        <v>2854</v>
      </c>
      <c r="AB24" s="33"/>
      <c r="AC24" s="33"/>
      <c r="AD24" s="26">
        <f t="shared" si="0"/>
        <v>47792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161</v>
      </c>
      <c r="D25" s="32">
        <v>159</v>
      </c>
      <c r="E25" s="32">
        <v>97</v>
      </c>
      <c r="F25" s="32">
        <v>98</v>
      </c>
      <c r="G25" s="32">
        <v>196</v>
      </c>
      <c r="H25" s="32">
        <v>16315</v>
      </c>
      <c r="I25" s="32">
        <v>388</v>
      </c>
      <c r="J25" s="32">
        <v>298</v>
      </c>
      <c r="K25" s="32">
        <v>412</v>
      </c>
      <c r="L25" s="32">
        <v>478</v>
      </c>
      <c r="M25" s="32">
        <v>266</v>
      </c>
      <c r="N25" s="32">
        <v>518</v>
      </c>
      <c r="O25" s="32">
        <v>3804</v>
      </c>
      <c r="P25" s="32">
        <v>1827</v>
      </c>
      <c r="Q25" s="32">
        <v>469</v>
      </c>
      <c r="R25" s="32">
        <v>1284</v>
      </c>
      <c r="S25" s="32">
        <v>805</v>
      </c>
      <c r="T25" s="32">
        <v>1074</v>
      </c>
      <c r="U25" s="33">
        <v>316</v>
      </c>
      <c r="V25" s="33">
        <v>487</v>
      </c>
      <c r="W25" s="33">
        <v>1324</v>
      </c>
      <c r="X25" s="33">
        <v>659</v>
      </c>
      <c r="Y25" s="33">
        <v>1121</v>
      </c>
      <c r="Z25" s="33">
        <v>1394</v>
      </c>
      <c r="AA25" s="33">
        <v>2038</v>
      </c>
      <c r="AB25" s="33"/>
      <c r="AC25" s="33"/>
      <c r="AD25" s="26">
        <f t="shared" si="0"/>
        <v>35988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69</v>
      </c>
      <c r="D26" s="32">
        <v>132</v>
      </c>
      <c r="E26" s="32">
        <v>99</v>
      </c>
      <c r="F26" s="32">
        <v>180</v>
      </c>
      <c r="G26" s="32">
        <v>102</v>
      </c>
      <c r="H26" s="32">
        <v>8607</v>
      </c>
      <c r="I26" s="32">
        <v>208</v>
      </c>
      <c r="J26" s="32">
        <v>148</v>
      </c>
      <c r="K26" s="32">
        <v>269</v>
      </c>
      <c r="L26" s="32">
        <v>260</v>
      </c>
      <c r="M26" s="32">
        <v>212</v>
      </c>
      <c r="N26" s="32">
        <v>254</v>
      </c>
      <c r="O26" s="32">
        <v>1324</v>
      </c>
      <c r="P26" s="32">
        <v>997</v>
      </c>
      <c r="Q26" s="32">
        <v>370</v>
      </c>
      <c r="R26" s="32">
        <v>923</v>
      </c>
      <c r="S26" s="32">
        <v>410</v>
      </c>
      <c r="T26" s="32">
        <v>644</v>
      </c>
      <c r="U26" s="33">
        <v>399</v>
      </c>
      <c r="V26" s="33">
        <v>199</v>
      </c>
      <c r="W26" s="33">
        <v>1003</v>
      </c>
      <c r="X26" s="33">
        <v>592</v>
      </c>
      <c r="Y26" s="33">
        <v>1189</v>
      </c>
      <c r="Z26" s="33">
        <v>1201</v>
      </c>
      <c r="AA26" s="33">
        <v>768</v>
      </c>
      <c r="AB26" s="33"/>
      <c r="AC26" s="33"/>
      <c r="AD26" s="26">
        <f t="shared" si="0"/>
        <v>20559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150</v>
      </c>
      <c r="D27" s="32">
        <v>132</v>
      </c>
      <c r="E27" s="32">
        <v>124</v>
      </c>
      <c r="F27" s="32">
        <v>142</v>
      </c>
      <c r="G27" s="32">
        <v>247</v>
      </c>
      <c r="H27" s="32">
        <v>20658</v>
      </c>
      <c r="I27" s="32">
        <v>243</v>
      </c>
      <c r="J27" s="32">
        <v>228</v>
      </c>
      <c r="K27" s="32">
        <v>320</v>
      </c>
      <c r="L27" s="32">
        <v>329</v>
      </c>
      <c r="M27" s="32">
        <v>291</v>
      </c>
      <c r="N27" s="32">
        <v>421</v>
      </c>
      <c r="O27" s="32">
        <v>3577</v>
      </c>
      <c r="P27" s="32">
        <v>1586</v>
      </c>
      <c r="Q27" s="32">
        <v>412</v>
      </c>
      <c r="R27" s="32">
        <v>1682</v>
      </c>
      <c r="S27" s="32">
        <v>1335</v>
      </c>
      <c r="T27" s="32">
        <v>2114</v>
      </c>
      <c r="U27" s="33">
        <v>1304</v>
      </c>
      <c r="V27" s="33">
        <v>1499</v>
      </c>
      <c r="W27" s="33">
        <v>716</v>
      </c>
      <c r="X27" s="33">
        <v>298</v>
      </c>
      <c r="Y27" s="33">
        <v>1192</v>
      </c>
      <c r="Z27" s="33">
        <v>1790</v>
      </c>
      <c r="AA27" s="33">
        <v>2128</v>
      </c>
      <c r="AB27" s="33"/>
      <c r="AC27" s="33"/>
      <c r="AD27" s="26">
        <f t="shared" si="0"/>
        <v>42918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125</v>
      </c>
      <c r="D28" s="32">
        <v>75</v>
      </c>
      <c r="E28" s="32">
        <v>42</v>
      </c>
      <c r="F28" s="32">
        <v>34</v>
      </c>
      <c r="G28" s="32">
        <v>141</v>
      </c>
      <c r="H28" s="32">
        <v>11736</v>
      </c>
      <c r="I28" s="32">
        <v>233</v>
      </c>
      <c r="J28" s="32">
        <v>129</v>
      </c>
      <c r="K28" s="32">
        <v>120</v>
      </c>
      <c r="L28" s="32">
        <v>170</v>
      </c>
      <c r="M28" s="32">
        <v>85</v>
      </c>
      <c r="N28" s="32">
        <v>106</v>
      </c>
      <c r="O28" s="32">
        <v>2202</v>
      </c>
      <c r="P28" s="32">
        <v>998</v>
      </c>
      <c r="Q28" s="32">
        <v>237</v>
      </c>
      <c r="R28" s="32">
        <v>763</v>
      </c>
      <c r="S28" s="32">
        <v>704</v>
      </c>
      <c r="T28" s="32">
        <v>1102</v>
      </c>
      <c r="U28" s="33">
        <v>692</v>
      </c>
      <c r="V28" s="33">
        <v>934</v>
      </c>
      <c r="W28" s="33">
        <v>237</v>
      </c>
      <c r="X28" s="33">
        <v>318</v>
      </c>
      <c r="Y28" s="33">
        <v>380</v>
      </c>
      <c r="Z28" s="33">
        <v>1289</v>
      </c>
      <c r="AA28" s="33">
        <v>1393</v>
      </c>
      <c r="AB28" s="33"/>
      <c r="AC28" s="33"/>
      <c r="AD28" s="26">
        <f t="shared" si="0"/>
        <v>24245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115</v>
      </c>
      <c r="D29" s="32">
        <v>66</v>
      </c>
      <c r="E29" s="32">
        <v>51</v>
      </c>
      <c r="F29" s="32">
        <v>60</v>
      </c>
      <c r="G29" s="32">
        <v>171</v>
      </c>
      <c r="H29" s="32">
        <v>18722</v>
      </c>
      <c r="I29" s="32">
        <v>240</v>
      </c>
      <c r="J29" s="32">
        <v>208</v>
      </c>
      <c r="K29" s="32">
        <v>209</v>
      </c>
      <c r="L29" s="32">
        <v>368</v>
      </c>
      <c r="M29" s="32">
        <v>129</v>
      </c>
      <c r="N29" s="32">
        <v>371</v>
      </c>
      <c r="O29" s="32">
        <v>3087</v>
      </c>
      <c r="P29" s="32">
        <v>1694</v>
      </c>
      <c r="Q29" s="32">
        <v>520</v>
      </c>
      <c r="R29" s="32">
        <v>1615</v>
      </c>
      <c r="S29" s="32">
        <v>1304</v>
      </c>
      <c r="T29" s="32">
        <v>1754</v>
      </c>
      <c r="U29" s="33">
        <v>1032</v>
      </c>
      <c r="V29" s="33">
        <v>1587</v>
      </c>
      <c r="W29" s="33">
        <v>1518</v>
      </c>
      <c r="X29" s="33">
        <v>442</v>
      </c>
      <c r="Y29" s="33">
        <v>676</v>
      </c>
      <c r="Z29" s="33">
        <v>1521</v>
      </c>
      <c r="AA29" s="33">
        <v>2075</v>
      </c>
      <c r="AB29" s="33"/>
      <c r="AC29" s="33"/>
      <c r="AD29" s="26">
        <f t="shared" si="0"/>
        <v>39535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160</v>
      </c>
      <c r="D30" s="32">
        <v>88</v>
      </c>
      <c r="E30" s="32">
        <v>36</v>
      </c>
      <c r="F30" s="32">
        <v>88</v>
      </c>
      <c r="G30" s="32">
        <v>123</v>
      </c>
      <c r="H30" s="32">
        <v>15717</v>
      </c>
      <c r="I30" s="32">
        <v>271</v>
      </c>
      <c r="J30" s="32">
        <v>214</v>
      </c>
      <c r="K30" s="32">
        <v>250</v>
      </c>
      <c r="L30" s="32">
        <v>323</v>
      </c>
      <c r="M30" s="32">
        <v>191</v>
      </c>
      <c r="N30" s="32">
        <v>233</v>
      </c>
      <c r="O30" s="32">
        <v>2279</v>
      </c>
      <c r="P30" s="32">
        <v>1190</v>
      </c>
      <c r="Q30" s="32">
        <v>557</v>
      </c>
      <c r="R30" s="32">
        <v>1944</v>
      </c>
      <c r="S30" s="32">
        <v>1431</v>
      </c>
      <c r="T30" s="32">
        <v>1844</v>
      </c>
      <c r="U30" s="33">
        <v>1208</v>
      </c>
      <c r="V30" s="33">
        <v>1722</v>
      </c>
      <c r="W30" s="33">
        <v>2318</v>
      </c>
      <c r="X30" s="33">
        <v>1615</v>
      </c>
      <c r="Y30" s="33">
        <v>2052</v>
      </c>
      <c r="Z30" s="33">
        <v>555</v>
      </c>
      <c r="AA30" s="33">
        <v>948</v>
      </c>
      <c r="AB30" s="33"/>
      <c r="AC30" s="33"/>
      <c r="AD30" s="26">
        <f t="shared" si="0"/>
        <v>37357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312</v>
      </c>
      <c r="D31" s="32">
        <v>287</v>
      </c>
      <c r="E31" s="32">
        <v>247</v>
      </c>
      <c r="F31" s="32">
        <v>219</v>
      </c>
      <c r="G31" s="32">
        <v>325</v>
      </c>
      <c r="H31" s="32">
        <v>25313</v>
      </c>
      <c r="I31" s="32">
        <v>223</v>
      </c>
      <c r="J31" s="32">
        <v>409</v>
      </c>
      <c r="K31" s="32">
        <v>636</v>
      </c>
      <c r="L31" s="32">
        <v>549</v>
      </c>
      <c r="M31" s="32">
        <v>455</v>
      </c>
      <c r="N31" s="32">
        <v>634</v>
      </c>
      <c r="O31" s="32">
        <v>3750</v>
      </c>
      <c r="P31" s="32">
        <v>2199</v>
      </c>
      <c r="Q31" s="32">
        <v>580</v>
      </c>
      <c r="R31" s="32">
        <v>2491</v>
      </c>
      <c r="S31" s="32">
        <v>1524</v>
      </c>
      <c r="T31" s="32">
        <v>2449</v>
      </c>
      <c r="U31" s="33">
        <v>1834</v>
      </c>
      <c r="V31" s="33">
        <v>963</v>
      </c>
      <c r="W31" s="33">
        <v>2051</v>
      </c>
      <c r="X31" s="33">
        <v>1522</v>
      </c>
      <c r="Y31" s="33">
        <v>2337</v>
      </c>
      <c r="Z31" s="33">
        <v>1606</v>
      </c>
      <c r="AA31" s="33">
        <v>497</v>
      </c>
      <c r="AB31" s="33"/>
      <c r="AC31" s="33"/>
      <c r="AD31" s="26">
        <f t="shared" si="0"/>
        <v>53412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15997</v>
      </c>
      <c r="D34" s="27">
        <f t="shared" si="1"/>
        <v>8238</v>
      </c>
      <c r="E34" s="27">
        <f t="shared" si="1"/>
        <v>7199</v>
      </c>
      <c r="F34" s="27">
        <f t="shared" si="1"/>
        <v>5747</v>
      </c>
      <c r="G34" s="27">
        <f t="shared" si="1"/>
        <v>9157</v>
      </c>
      <c r="H34" s="27">
        <f t="shared" si="1"/>
        <v>202873</v>
      </c>
      <c r="I34" s="27">
        <f t="shared" si="1"/>
        <v>6833</v>
      </c>
      <c r="J34" s="27">
        <f t="shared" si="1"/>
        <v>7703</v>
      </c>
      <c r="K34" s="27">
        <f t="shared" si="1"/>
        <v>9625</v>
      </c>
      <c r="L34" s="27">
        <f t="shared" si="1"/>
        <v>10989</v>
      </c>
      <c r="M34" s="27">
        <f t="shared" si="1"/>
        <v>7040</v>
      </c>
      <c r="N34" s="27">
        <f t="shared" si="1"/>
        <v>10379</v>
      </c>
      <c r="O34" s="27">
        <f t="shared" si="1"/>
        <v>35397</v>
      </c>
      <c r="P34" s="27">
        <f t="shared" si="1"/>
        <v>22581</v>
      </c>
      <c r="Q34" s="27">
        <f t="shared" si="1"/>
        <v>9457</v>
      </c>
      <c r="R34" s="27">
        <f t="shared" si="1"/>
        <v>35823</v>
      </c>
      <c r="S34" s="27">
        <f t="shared" si="1"/>
        <v>20700</v>
      </c>
      <c r="T34" s="27">
        <f t="shared" si="1"/>
        <v>45873</v>
      </c>
      <c r="U34" s="27">
        <f t="shared" si="1"/>
        <v>32508</v>
      </c>
      <c r="V34" s="27">
        <f t="shared" si="1"/>
        <v>21252</v>
      </c>
      <c r="W34" s="27">
        <f t="shared" si="1"/>
        <v>40662</v>
      </c>
      <c r="X34" s="27">
        <f t="shared" si="1"/>
        <v>22933</v>
      </c>
      <c r="Y34" s="27">
        <f t="shared" si="1"/>
        <v>36297</v>
      </c>
      <c r="Z34" s="27">
        <f t="shared" si="1"/>
        <v>35486</v>
      </c>
      <c r="AA34" s="27">
        <f t="shared" si="1"/>
        <v>47149</v>
      </c>
      <c r="AB34" s="27">
        <f t="shared" si="1"/>
        <v>0</v>
      </c>
      <c r="AC34" s="27">
        <f t="shared" si="1"/>
        <v>0</v>
      </c>
      <c r="AD34" s="27">
        <f>SUM(AD7:AD32)</f>
        <v>707898</v>
      </c>
    </row>
    <row r="37" spans="1:59" x14ac:dyDescent="0.3">
      <c r="B37" s="3" t="str">
        <f>+B5</f>
        <v>01 al 31 enero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18</v>
      </c>
      <c r="D39" s="32">
        <v>30</v>
      </c>
      <c r="E39" s="32">
        <v>49</v>
      </c>
      <c r="F39" s="32">
        <v>26</v>
      </c>
      <c r="G39" s="32">
        <v>21</v>
      </c>
      <c r="H39" s="32">
        <v>635</v>
      </c>
      <c r="I39" s="32">
        <v>38</v>
      </c>
      <c r="J39" s="32">
        <v>96</v>
      </c>
      <c r="K39" s="32">
        <v>49</v>
      </c>
      <c r="L39" s="32">
        <v>83</v>
      </c>
      <c r="M39" s="32">
        <v>36</v>
      </c>
      <c r="N39" s="32">
        <v>56</v>
      </c>
      <c r="O39" s="32">
        <v>44</v>
      </c>
      <c r="P39" s="32">
        <v>9</v>
      </c>
      <c r="Q39" s="32">
        <v>2</v>
      </c>
      <c r="R39" s="32">
        <v>33</v>
      </c>
      <c r="S39" s="32">
        <v>15</v>
      </c>
      <c r="T39" s="32">
        <v>17</v>
      </c>
      <c r="U39" s="33">
        <v>16</v>
      </c>
      <c r="V39" s="33">
        <v>14</v>
      </c>
      <c r="W39" s="33">
        <v>9</v>
      </c>
      <c r="X39" s="33">
        <v>30</v>
      </c>
      <c r="Y39" s="33">
        <v>7</v>
      </c>
      <c r="Z39" s="33">
        <v>10</v>
      </c>
      <c r="AA39" s="33">
        <v>32</v>
      </c>
      <c r="AB39" s="33"/>
      <c r="AC39" s="33"/>
      <c r="AD39" s="26">
        <f>SUM(C39:AC39)</f>
        <v>1375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58</v>
      </c>
      <c r="D40" s="32">
        <v>12</v>
      </c>
      <c r="E40" s="32">
        <v>2</v>
      </c>
      <c r="F40" s="32">
        <v>6</v>
      </c>
      <c r="G40" s="32">
        <v>11</v>
      </c>
      <c r="H40" s="32">
        <v>329</v>
      </c>
      <c r="I40" s="32">
        <v>65</v>
      </c>
      <c r="J40" s="32">
        <v>43</v>
      </c>
      <c r="K40" s="32">
        <v>25</v>
      </c>
      <c r="L40" s="32">
        <v>23</v>
      </c>
      <c r="M40" s="32">
        <v>32</v>
      </c>
      <c r="N40" s="32">
        <v>50</v>
      </c>
      <c r="O40" s="32">
        <v>21</v>
      </c>
      <c r="P40" s="32">
        <v>9</v>
      </c>
      <c r="Q40" s="32">
        <v>0</v>
      </c>
      <c r="R40" s="32">
        <v>59</v>
      </c>
      <c r="S40" s="32">
        <v>76</v>
      </c>
      <c r="T40" s="32">
        <v>15</v>
      </c>
      <c r="U40" s="33">
        <v>48</v>
      </c>
      <c r="V40" s="33">
        <v>24</v>
      </c>
      <c r="W40" s="33">
        <v>67</v>
      </c>
      <c r="X40" s="33">
        <v>6</v>
      </c>
      <c r="Y40" s="33">
        <v>10</v>
      </c>
      <c r="Z40" s="33">
        <v>1</v>
      </c>
      <c r="AA40" s="33">
        <v>24</v>
      </c>
      <c r="AB40" s="33"/>
      <c r="AC40" s="33"/>
      <c r="AD40" s="26">
        <f t="shared" ref="AD40:AD66" si="2">SUM(C40:AC40)</f>
        <v>1016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67</v>
      </c>
      <c r="D41" s="32">
        <v>2</v>
      </c>
      <c r="E41" s="32">
        <v>12</v>
      </c>
      <c r="F41" s="32">
        <v>11</v>
      </c>
      <c r="G41" s="32">
        <v>10</v>
      </c>
      <c r="H41" s="32">
        <v>297</v>
      </c>
      <c r="I41" s="32">
        <v>21</v>
      </c>
      <c r="J41" s="32">
        <v>26</v>
      </c>
      <c r="K41" s="32">
        <v>15</v>
      </c>
      <c r="L41" s="32">
        <v>44</v>
      </c>
      <c r="M41" s="32">
        <v>29</v>
      </c>
      <c r="N41" s="32">
        <v>59</v>
      </c>
      <c r="O41" s="32">
        <v>31</v>
      </c>
      <c r="P41" s="32">
        <v>10</v>
      </c>
      <c r="Q41" s="32">
        <v>22</v>
      </c>
      <c r="R41" s="32">
        <v>15</v>
      </c>
      <c r="S41" s="32">
        <v>4</v>
      </c>
      <c r="T41" s="32">
        <v>4</v>
      </c>
      <c r="U41" s="33">
        <v>25</v>
      </c>
      <c r="V41" s="33">
        <v>4</v>
      </c>
      <c r="W41" s="33">
        <v>42</v>
      </c>
      <c r="X41" s="33">
        <v>3</v>
      </c>
      <c r="Y41" s="33">
        <v>7</v>
      </c>
      <c r="Z41" s="33">
        <v>21</v>
      </c>
      <c r="AA41" s="33">
        <v>39</v>
      </c>
      <c r="AB41" s="33"/>
      <c r="AC41" s="33"/>
      <c r="AD41" s="26">
        <f t="shared" si="2"/>
        <v>820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58</v>
      </c>
      <c r="D42" s="32">
        <v>4</v>
      </c>
      <c r="E42" s="32">
        <v>4</v>
      </c>
      <c r="F42" s="32">
        <v>5</v>
      </c>
      <c r="G42" s="32">
        <v>3</v>
      </c>
      <c r="H42" s="32">
        <v>160</v>
      </c>
      <c r="I42" s="32">
        <v>24</v>
      </c>
      <c r="J42" s="32">
        <v>17</v>
      </c>
      <c r="K42" s="32">
        <v>8</v>
      </c>
      <c r="L42" s="32">
        <v>69</v>
      </c>
      <c r="M42" s="32">
        <v>2</v>
      </c>
      <c r="N42" s="32">
        <v>6</v>
      </c>
      <c r="O42" s="32">
        <v>30</v>
      </c>
      <c r="P42" s="32">
        <v>21</v>
      </c>
      <c r="Q42" s="32">
        <v>1</v>
      </c>
      <c r="R42" s="32">
        <v>11</v>
      </c>
      <c r="S42" s="32">
        <v>21</v>
      </c>
      <c r="T42" s="32">
        <v>7</v>
      </c>
      <c r="U42" s="33">
        <v>29</v>
      </c>
      <c r="V42" s="33">
        <v>19</v>
      </c>
      <c r="W42" s="33">
        <v>33</v>
      </c>
      <c r="X42" s="33">
        <v>2</v>
      </c>
      <c r="Y42" s="33">
        <v>10</v>
      </c>
      <c r="Z42" s="33">
        <v>4</v>
      </c>
      <c r="AA42" s="33">
        <v>29</v>
      </c>
      <c r="AB42" s="33"/>
      <c r="AC42" s="33"/>
      <c r="AD42" s="26">
        <f t="shared" si="2"/>
        <v>577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75</v>
      </c>
      <c r="D43" s="32">
        <v>30</v>
      </c>
      <c r="E43" s="32">
        <v>17</v>
      </c>
      <c r="F43" s="32">
        <v>1</v>
      </c>
      <c r="G43" s="32">
        <v>11</v>
      </c>
      <c r="H43" s="32">
        <v>255</v>
      </c>
      <c r="I43" s="32">
        <v>25</v>
      </c>
      <c r="J43" s="32">
        <v>113</v>
      </c>
      <c r="K43" s="32">
        <v>48</v>
      </c>
      <c r="L43" s="32">
        <v>47</v>
      </c>
      <c r="M43" s="32">
        <v>22</v>
      </c>
      <c r="N43" s="32">
        <v>30</v>
      </c>
      <c r="O43" s="32">
        <v>30</v>
      </c>
      <c r="P43" s="32">
        <v>16</v>
      </c>
      <c r="Q43" s="32">
        <v>2</v>
      </c>
      <c r="R43" s="32">
        <v>16</v>
      </c>
      <c r="S43" s="32">
        <v>28</v>
      </c>
      <c r="T43" s="32">
        <v>43</v>
      </c>
      <c r="U43" s="33">
        <v>31</v>
      </c>
      <c r="V43" s="33">
        <v>23</v>
      </c>
      <c r="W43" s="33">
        <v>14</v>
      </c>
      <c r="X43" s="33">
        <v>8</v>
      </c>
      <c r="Y43" s="33">
        <v>23</v>
      </c>
      <c r="Z43" s="33">
        <v>39</v>
      </c>
      <c r="AA43" s="33">
        <v>32</v>
      </c>
      <c r="AB43" s="33"/>
      <c r="AC43" s="33"/>
      <c r="AD43" s="26">
        <f t="shared" si="2"/>
        <v>979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901</v>
      </c>
      <c r="D44" s="32">
        <v>296</v>
      </c>
      <c r="E44" s="32">
        <v>243</v>
      </c>
      <c r="F44" s="32">
        <v>185</v>
      </c>
      <c r="G44" s="32">
        <v>279</v>
      </c>
      <c r="H44" s="32">
        <v>2104</v>
      </c>
      <c r="I44" s="32">
        <v>67</v>
      </c>
      <c r="J44" s="32">
        <v>144</v>
      </c>
      <c r="K44" s="32">
        <v>243</v>
      </c>
      <c r="L44" s="32">
        <v>252</v>
      </c>
      <c r="M44" s="32">
        <v>154</v>
      </c>
      <c r="N44" s="32">
        <v>174</v>
      </c>
      <c r="O44" s="32">
        <v>335</v>
      </c>
      <c r="P44" s="32">
        <v>559</v>
      </c>
      <c r="Q44" s="32">
        <v>469</v>
      </c>
      <c r="R44" s="32">
        <v>2108</v>
      </c>
      <c r="S44" s="32">
        <v>959</v>
      </c>
      <c r="T44" s="32">
        <v>4550</v>
      </c>
      <c r="U44" s="33">
        <v>3451</v>
      </c>
      <c r="V44" s="33">
        <v>2283</v>
      </c>
      <c r="W44" s="33">
        <v>4898</v>
      </c>
      <c r="X44" s="33">
        <v>2395</v>
      </c>
      <c r="Y44" s="33">
        <v>4177</v>
      </c>
      <c r="Z44" s="33">
        <v>3321</v>
      </c>
      <c r="AA44" s="33">
        <v>3617</v>
      </c>
      <c r="AB44" s="33"/>
      <c r="AC44" s="33"/>
      <c r="AD44" s="26">
        <f t="shared" si="2"/>
        <v>38164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31</v>
      </c>
      <c r="D45" s="32">
        <v>57</v>
      </c>
      <c r="E45" s="32">
        <v>51</v>
      </c>
      <c r="F45" s="32">
        <v>24</v>
      </c>
      <c r="G45" s="32">
        <v>14</v>
      </c>
      <c r="H45" s="32">
        <v>38</v>
      </c>
      <c r="I45" s="32">
        <v>5</v>
      </c>
      <c r="J45" s="32">
        <v>16</v>
      </c>
      <c r="K45" s="32">
        <v>6</v>
      </c>
      <c r="L45" s="32">
        <v>63</v>
      </c>
      <c r="M45" s="32">
        <v>41</v>
      </c>
      <c r="N45" s="32">
        <v>23</v>
      </c>
      <c r="O45" s="32">
        <v>2</v>
      </c>
      <c r="P45" s="32">
        <v>23</v>
      </c>
      <c r="Q45" s="32">
        <v>9</v>
      </c>
      <c r="R45" s="32">
        <v>17</v>
      </c>
      <c r="S45" s="32">
        <v>4</v>
      </c>
      <c r="T45" s="32">
        <v>17</v>
      </c>
      <c r="U45" s="33">
        <v>10</v>
      </c>
      <c r="V45" s="33">
        <v>30</v>
      </c>
      <c r="W45" s="33">
        <v>34</v>
      </c>
      <c r="X45" s="33">
        <v>14</v>
      </c>
      <c r="Y45" s="33">
        <v>38</v>
      </c>
      <c r="Z45" s="33">
        <v>79</v>
      </c>
      <c r="AA45" s="33">
        <v>36</v>
      </c>
      <c r="AB45" s="33"/>
      <c r="AC45" s="33"/>
      <c r="AD45" s="26">
        <f t="shared" si="2"/>
        <v>682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78</v>
      </c>
      <c r="D46" s="32">
        <v>32</v>
      </c>
      <c r="E46" s="32">
        <v>25</v>
      </c>
      <c r="F46" s="32">
        <v>15</v>
      </c>
      <c r="G46" s="32">
        <v>119</v>
      </c>
      <c r="H46" s="32">
        <v>183</v>
      </c>
      <c r="I46" s="32">
        <v>19</v>
      </c>
      <c r="J46" s="32">
        <v>18</v>
      </c>
      <c r="K46" s="32">
        <v>10</v>
      </c>
      <c r="L46" s="32">
        <v>28</v>
      </c>
      <c r="M46" s="32">
        <v>49</v>
      </c>
      <c r="N46" s="32">
        <v>24</v>
      </c>
      <c r="O46" s="32">
        <v>12</v>
      </c>
      <c r="P46" s="32">
        <v>12</v>
      </c>
      <c r="Q46" s="32">
        <v>8</v>
      </c>
      <c r="R46" s="32">
        <v>19</v>
      </c>
      <c r="S46" s="32">
        <v>6</v>
      </c>
      <c r="T46" s="32">
        <v>26</v>
      </c>
      <c r="U46" s="33">
        <v>73</v>
      </c>
      <c r="V46" s="33">
        <v>37</v>
      </c>
      <c r="W46" s="33">
        <v>33</v>
      </c>
      <c r="X46" s="33">
        <v>29</v>
      </c>
      <c r="Y46" s="33">
        <v>52</v>
      </c>
      <c r="Z46" s="33">
        <v>32</v>
      </c>
      <c r="AA46" s="33">
        <v>74</v>
      </c>
      <c r="AB46" s="33"/>
      <c r="AC46" s="33"/>
      <c r="AD46" s="26">
        <f t="shared" si="2"/>
        <v>1013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58</v>
      </c>
      <c r="D47" s="32">
        <v>11</v>
      </c>
      <c r="E47" s="32">
        <v>21</v>
      </c>
      <c r="F47" s="32">
        <v>35</v>
      </c>
      <c r="G47" s="32">
        <v>21</v>
      </c>
      <c r="H47" s="32">
        <v>241</v>
      </c>
      <c r="I47" s="32">
        <v>11</v>
      </c>
      <c r="J47" s="32">
        <v>20</v>
      </c>
      <c r="K47" s="32">
        <v>4</v>
      </c>
      <c r="L47" s="32">
        <v>3</v>
      </c>
      <c r="M47" s="32">
        <v>3</v>
      </c>
      <c r="N47" s="32">
        <v>20</v>
      </c>
      <c r="O47" s="32">
        <v>55</v>
      </c>
      <c r="P47" s="32">
        <v>50</v>
      </c>
      <c r="Q47" s="32">
        <v>17</v>
      </c>
      <c r="R47" s="32">
        <v>21</v>
      </c>
      <c r="S47" s="32">
        <v>23</v>
      </c>
      <c r="T47" s="32">
        <v>73</v>
      </c>
      <c r="U47" s="33">
        <v>55</v>
      </c>
      <c r="V47" s="33">
        <v>83</v>
      </c>
      <c r="W47" s="33">
        <v>57</v>
      </c>
      <c r="X47" s="33">
        <v>21</v>
      </c>
      <c r="Y47" s="33">
        <v>39</v>
      </c>
      <c r="Z47" s="33">
        <v>25</v>
      </c>
      <c r="AA47" s="33">
        <v>88</v>
      </c>
      <c r="AB47" s="33"/>
      <c r="AC47" s="33"/>
      <c r="AD47" s="26">
        <f t="shared" si="2"/>
        <v>1055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69</v>
      </c>
      <c r="D48" s="32">
        <v>19</v>
      </c>
      <c r="E48" s="32">
        <v>36</v>
      </c>
      <c r="F48" s="32">
        <v>56</v>
      </c>
      <c r="G48" s="32">
        <v>71</v>
      </c>
      <c r="H48" s="32">
        <v>236</v>
      </c>
      <c r="I48" s="32">
        <v>65</v>
      </c>
      <c r="J48" s="32">
        <v>42</v>
      </c>
      <c r="K48" s="32">
        <v>6</v>
      </c>
      <c r="L48" s="32">
        <v>9</v>
      </c>
      <c r="M48" s="32">
        <v>1</v>
      </c>
      <c r="N48" s="32">
        <v>10</v>
      </c>
      <c r="O48" s="32">
        <v>33</v>
      </c>
      <c r="P48" s="32">
        <v>16</v>
      </c>
      <c r="Q48" s="32">
        <v>1</v>
      </c>
      <c r="R48" s="32">
        <v>45</v>
      </c>
      <c r="S48" s="32">
        <v>12</v>
      </c>
      <c r="T48" s="32">
        <v>37</v>
      </c>
      <c r="U48" s="33">
        <v>82</v>
      </c>
      <c r="V48" s="33">
        <v>18</v>
      </c>
      <c r="W48" s="33">
        <v>43</v>
      </c>
      <c r="X48" s="33">
        <v>10</v>
      </c>
      <c r="Y48" s="33">
        <v>35</v>
      </c>
      <c r="Z48" s="33">
        <v>32</v>
      </c>
      <c r="AA48" s="33">
        <v>50</v>
      </c>
      <c r="AB48" s="33"/>
      <c r="AC48" s="33"/>
      <c r="AD48" s="26">
        <f t="shared" si="2"/>
        <v>1034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37</v>
      </c>
      <c r="D49" s="32">
        <v>21</v>
      </c>
      <c r="E49" s="32">
        <v>36</v>
      </c>
      <c r="F49" s="32">
        <v>10</v>
      </c>
      <c r="G49" s="32">
        <v>4</v>
      </c>
      <c r="H49" s="32">
        <v>185</v>
      </c>
      <c r="I49" s="32">
        <v>34</v>
      </c>
      <c r="J49" s="32">
        <v>42</v>
      </c>
      <c r="K49" s="32">
        <v>8</v>
      </c>
      <c r="L49" s="32">
        <v>1</v>
      </c>
      <c r="M49" s="32">
        <v>6</v>
      </c>
      <c r="N49" s="32">
        <v>4</v>
      </c>
      <c r="O49" s="32">
        <v>7</v>
      </c>
      <c r="P49" s="32">
        <v>5</v>
      </c>
      <c r="Q49" s="32">
        <v>3</v>
      </c>
      <c r="R49" s="32">
        <v>30</v>
      </c>
      <c r="S49" s="32">
        <v>8</v>
      </c>
      <c r="T49" s="32">
        <v>12</v>
      </c>
      <c r="U49" s="33">
        <v>17</v>
      </c>
      <c r="V49" s="33">
        <v>14</v>
      </c>
      <c r="W49" s="33">
        <v>24</v>
      </c>
      <c r="X49" s="33">
        <v>5</v>
      </c>
      <c r="Y49" s="33">
        <v>32</v>
      </c>
      <c r="Z49" s="33">
        <v>5</v>
      </c>
      <c r="AA49" s="33">
        <v>25</v>
      </c>
      <c r="AB49" s="33"/>
      <c r="AC49" s="33"/>
      <c r="AD49" s="26">
        <f t="shared" si="2"/>
        <v>575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77</v>
      </c>
      <c r="D50" s="32">
        <v>59</v>
      </c>
      <c r="E50" s="32">
        <v>57</v>
      </c>
      <c r="F50" s="32">
        <v>12</v>
      </c>
      <c r="G50" s="32">
        <v>33</v>
      </c>
      <c r="H50" s="32">
        <v>184</v>
      </c>
      <c r="I50" s="32">
        <v>25</v>
      </c>
      <c r="J50" s="32">
        <v>34</v>
      </c>
      <c r="K50" s="32">
        <v>12</v>
      </c>
      <c r="L50" s="32">
        <v>16</v>
      </c>
      <c r="M50" s="32">
        <v>3</v>
      </c>
      <c r="N50" s="32">
        <v>17</v>
      </c>
      <c r="O50" s="32">
        <v>8</v>
      </c>
      <c r="P50" s="32">
        <v>3</v>
      </c>
      <c r="Q50" s="32">
        <v>9</v>
      </c>
      <c r="R50" s="32">
        <v>17</v>
      </c>
      <c r="S50" s="32">
        <v>23</v>
      </c>
      <c r="T50" s="32">
        <v>18</v>
      </c>
      <c r="U50" s="33">
        <v>26</v>
      </c>
      <c r="V50" s="33">
        <v>21</v>
      </c>
      <c r="W50" s="33">
        <v>25</v>
      </c>
      <c r="X50" s="33">
        <v>21</v>
      </c>
      <c r="Y50" s="33">
        <v>50</v>
      </c>
      <c r="Z50" s="33">
        <v>17</v>
      </c>
      <c r="AA50" s="33">
        <v>34</v>
      </c>
      <c r="AB50" s="33"/>
      <c r="AC50" s="33"/>
      <c r="AD50" s="26">
        <f t="shared" si="2"/>
        <v>801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55</v>
      </c>
      <c r="D51" s="32">
        <v>22</v>
      </c>
      <c r="E51" s="32">
        <v>19</v>
      </c>
      <c r="F51" s="32">
        <v>15</v>
      </c>
      <c r="G51" s="32">
        <v>32</v>
      </c>
      <c r="H51" s="32">
        <v>242</v>
      </c>
      <c r="I51" s="32">
        <v>3</v>
      </c>
      <c r="J51" s="32">
        <v>12</v>
      </c>
      <c r="K51" s="32">
        <v>43</v>
      </c>
      <c r="L51" s="32">
        <v>29</v>
      </c>
      <c r="M51" s="32">
        <v>2</v>
      </c>
      <c r="N51" s="32">
        <v>4</v>
      </c>
      <c r="O51" s="32">
        <v>38</v>
      </c>
      <c r="P51" s="32">
        <v>45</v>
      </c>
      <c r="Q51" s="32">
        <v>82</v>
      </c>
      <c r="R51" s="32">
        <v>325</v>
      </c>
      <c r="S51" s="32">
        <v>119</v>
      </c>
      <c r="T51" s="32">
        <v>580</v>
      </c>
      <c r="U51" s="33">
        <v>446</v>
      </c>
      <c r="V51" s="33">
        <v>244</v>
      </c>
      <c r="W51" s="33">
        <v>470</v>
      </c>
      <c r="X51" s="33">
        <v>224</v>
      </c>
      <c r="Y51" s="33">
        <v>328</v>
      </c>
      <c r="Z51" s="33">
        <v>263</v>
      </c>
      <c r="AA51" s="33">
        <v>338</v>
      </c>
      <c r="AB51" s="33"/>
      <c r="AC51" s="33"/>
      <c r="AD51" s="26">
        <f t="shared" si="2"/>
        <v>3980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9</v>
      </c>
      <c r="D52" s="32">
        <v>26</v>
      </c>
      <c r="E52" s="32">
        <v>6</v>
      </c>
      <c r="F52" s="32">
        <v>10</v>
      </c>
      <c r="G52" s="32">
        <v>44</v>
      </c>
      <c r="H52" s="32">
        <v>418</v>
      </c>
      <c r="I52" s="32">
        <v>21</v>
      </c>
      <c r="J52" s="32">
        <v>18</v>
      </c>
      <c r="K52" s="32">
        <v>39</v>
      </c>
      <c r="L52" s="32">
        <v>26</v>
      </c>
      <c r="M52" s="32">
        <v>2</v>
      </c>
      <c r="N52" s="32">
        <v>3</v>
      </c>
      <c r="O52" s="32">
        <v>29</v>
      </c>
      <c r="P52" s="32">
        <v>55</v>
      </c>
      <c r="Q52" s="32">
        <v>168</v>
      </c>
      <c r="R52" s="32">
        <v>242</v>
      </c>
      <c r="S52" s="32">
        <v>227</v>
      </c>
      <c r="T52" s="32">
        <v>592</v>
      </c>
      <c r="U52" s="33">
        <v>387</v>
      </c>
      <c r="V52" s="33">
        <v>155</v>
      </c>
      <c r="W52" s="33">
        <v>282</v>
      </c>
      <c r="X52" s="33">
        <v>156</v>
      </c>
      <c r="Y52" s="33">
        <v>181</v>
      </c>
      <c r="Z52" s="33">
        <v>132</v>
      </c>
      <c r="AA52" s="33">
        <v>215</v>
      </c>
      <c r="AB52" s="33"/>
      <c r="AC52" s="33"/>
      <c r="AD52" s="26">
        <f t="shared" si="2"/>
        <v>3443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6</v>
      </c>
      <c r="D53" s="32">
        <v>4</v>
      </c>
      <c r="E53" s="32">
        <v>19</v>
      </c>
      <c r="F53" s="32">
        <v>9</v>
      </c>
      <c r="G53" s="32">
        <v>2</v>
      </c>
      <c r="H53" s="32">
        <v>482</v>
      </c>
      <c r="I53" s="32">
        <v>6</v>
      </c>
      <c r="J53" s="32">
        <v>14</v>
      </c>
      <c r="K53" s="32">
        <v>9</v>
      </c>
      <c r="L53" s="32">
        <v>0</v>
      </c>
      <c r="M53" s="32">
        <v>3</v>
      </c>
      <c r="N53" s="32">
        <v>7</v>
      </c>
      <c r="O53" s="32">
        <v>76</v>
      </c>
      <c r="P53" s="32">
        <v>138</v>
      </c>
      <c r="Q53" s="32">
        <v>22</v>
      </c>
      <c r="R53" s="32">
        <v>29</v>
      </c>
      <c r="S53" s="32">
        <v>45</v>
      </c>
      <c r="T53" s="32">
        <v>185</v>
      </c>
      <c r="U53" s="33">
        <v>121</v>
      </c>
      <c r="V53" s="33">
        <v>19</v>
      </c>
      <c r="W53" s="33">
        <v>89</v>
      </c>
      <c r="X53" s="33">
        <v>44</v>
      </c>
      <c r="Y53" s="33">
        <v>91</v>
      </c>
      <c r="Z53" s="33">
        <v>99</v>
      </c>
      <c r="AA53" s="33">
        <v>106</v>
      </c>
      <c r="AB53" s="33"/>
      <c r="AC53" s="33"/>
      <c r="AD53" s="26">
        <f t="shared" si="2"/>
        <v>1625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38</v>
      </c>
      <c r="D54" s="32">
        <v>36</v>
      </c>
      <c r="E54" s="32">
        <v>3</v>
      </c>
      <c r="F54" s="32">
        <v>14</v>
      </c>
      <c r="G54" s="32">
        <v>56</v>
      </c>
      <c r="H54" s="32">
        <v>2139</v>
      </c>
      <c r="I54" s="32">
        <v>49</v>
      </c>
      <c r="J54" s="32">
        <v>36</v>
      </c>
      <c r="K54" s="32">
        <v>36</v>
      </c>
      <c r="L54" s="32">
        <v>63</v>
      </c>
      <c r="M54" s="32">
        <v>45</v>
      </c>
      <c r="N54" s="32">
        <v>21</v>
      </c>
      <c r="O54" s="32">
        <v>360</v>
      </c>
      <c r="P54" s="32">
        <v>256</v>
      </c>
      <c r="Q54" s="32">
        <v>24</v>
      </c>
      <c r="R54" s="32">
        <v>89</v>
      </c>
      <c r="S54" s="32">
        <v>124</v>
      </c>
      <c r="T54" s="32">
        <v>699</v>
      </c>
      <c r="U54" s="33">
        <v>404</v>
      </c>
      <c r="V54" s="33">
        <v>187</v>
      </c>
      <c r="W54" s="33">
        <v>495</v>
      </c>
      <c r="X54" s="33">
        <v>200</v>
      </c>
      <c r="Y54" s="33">
        <v>401</v>
      </c>
      <c r="Z54" s="33">
        <v>280</v>
      </c>
      <c r="AA54" s="33">
        <v>375</v>
      </c>
      <c r="AB54" s="33"/>
      <c r="AC54" s="33"/>
      <c r="AD54" s="26">
        <f t="shared" si="2"/>
        <v>6430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31</v>
      </c>
      <c r="D55" s="32">
        <v>79</v>
      </c>
      <c r="E55" s="32">
        <v>6</v>
      </c>
      <c r="F55" s="32">
        <v>42</v>
      </c>
      <c r="G55" s="32">
        <v>49</v>
      </c>
      <c r="H55" s="32">
        <v>850</v>
      </c>
      <c r="I55" s="32">
        <v>5</v>
      </c>
      <c r="J55" s="32">
        <v>4</v>
      </c>
      <c r="K55" s="32">
        <v>32</v>
      </c>
      <c r="L55" s="32">
        <v>12</v>
      </c>
      <c r="M55" s="32">
        <v>19</v>
      </c>
      <c r="N55" s="32">
        <v>15</v>
      </c>
      <c r="O55" s="32">
        <v>209</v>
      </c>
      <c r="P55" s="32">
        <v>176</v>
      </c>
      <c r="Q55" s="32">
        <v>26</v>
      </c>
      <c r="R55" s="32">
        <v>100</v>
      </c>
      <c r="S55" s="32">
        <v>28</v>
      </c>
      <c r="T55" s="32">
        <v>207</v>
      </c>
      <c r="U55" s="32">
        <v>193</v>
      </c>
      <c r="V55" s="32">
        <v>90</v>
      </c>
      <c r="W55" s="32">
        <v>233</v>
      </c>
      <c r="X55" s="32">
        <v>126</v>
      </c>
      <c r="Y55" s="32">
        <v>251</v>
      </c>
      <c r="Z55" s="32">
        <v>235</v>
      </c>
      <c r="AA55" s="32">
        <v>181</v>
      </c>
      <c r="AB55" s="32"/>
      <c r="AC55" s="33"/>
      <c r="AD55" s="26">
        <f t="shared" si="2"/>
        <v>3199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34</v>
      </c>
      <c r="D56" s="32">
        <v>10</v>
      </c>
      <c r="E56" s="32">
        <v>10</v>
      </c>
      <c r="F56" s="32">
        <v>14</v>
      </c>
      <c r="G56" s="32">
        <v>69</v>
      </c>
      <c r="H56" s="32">
        <v>4398</v>
      </c>
      <c r="I56" s="32">
        <v>44</v>
      </c>
      <c r="J56" s="32">
        <v>20</v>
      </c>
      <c r="K56" s="32">
        <v>121</v>
      </c>
      <c r="L56" s="32">
        <v>41</v>
      </c>
      <c r="M56" s="32">
        <v>22</v>
      </c>
      <c r="N56" s="32">
        <v>19</v>
      </c>
      <c r="O56" s="32">
        <v>872</v>
      </c>
      <c r="P56" s="32">
        <v>719</v>
      </c>
      <c r="Q56" s="32">
        <v>185</v>
      </c>
      <c r="R56" s="32">
        <v>605</v>
      </c>
      <c r="S56" s="32">
        <v>172</v>
      </c>
      <c r="T56" s="32">
        <v>134</v>
      </c>
      <c r="U56" s="33">
        <v>249</v>
      </c>
      <c r="V56" s="33">
        <v>187</v>
      </c>
      <c r="W56" s="33">
        <v>379</v>
      </c>
      <c r="X56" s="33">
        <v>196</v>
      </c>
      <c r="Y56" s="33">
        <v>331</v>
      </c>
      <c r="Z56" s="33">
        <v>239</v>
      </c>
      <c r="AA56" s="33">
        <v>378</v>
      </c>
      <c r="AB56" s="33"/>
      <c r="AC56" s="33"/>
      <c r="AD56" s="26">
        <f t="shared" si="2"/>
        <v>9448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23</v>
      </c>
      <c r="D57" s="32">
        <v>33</v>
      </c>
      <c r="E57" s="32">
        <v>11</v>
      </c>
      <c r="F57" s="32">
        <v>28</v>
      </c>
      <c r="G57" s="32">
        <v>21</v>
      </c>
      <c r="H57" s="32">
        <v>3617</v>
      </c>
      <c r="I57" s="32">
        <v>10</v>
      </c>
      <c r="J57" s="32">
        <v>57</v>
      </c>
      <c r="K57" s="32">
        <v>56</v>
      </c>
      <c r="L57" s="32">
        <v>140</v>
      </c>
      <c r="M57" s="32">
        <v>26</v>
      </c>
      <c r="N57" s="32">
        <v>42</v>
      </c>
      <c r="O57" s="32">
        <v>819</v>
      </c>
      <c r="P57" s="32">
        <v>439</v>
      </c>
      <c r="Q57" s="32">
        <v>130</v>
      </c>
      <c r="R57" s="32">
        <v>332</v>
      </c>
      <c r="S57" s="32">
        <v>181</v>
      </c>
      <c r="T57" s="32">
        <v>224</v>
      </c>
      <c r="U57" s="33">
        <v>114</v>
      </c>
      <c r="V57" s="33">
        <v>106</v>
      </c>
      <c r="W57" s="33">
        <v>244</v>
      </c>
      <c r="X57" s="33">
        <v>155</v>
      </c>
      <c r="Y57" s="33">
        <v>176</v>
      </c>
      <c r="Z57" s="33">
        <v>171</v>
      </c>
      <c r="AA57" s="33">
        <v>293</v>
      </c>
      <c r="AB57" s="33"/>
      <c r="AC57" s="33"/>
      <c r="AD57" s="26">
        <f t="shared" si="2"/>
        <v>7448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14</v>
      </c>
      <c r="D58" s="32">
        <v>33</v>
      </c>
      <c r="E58" s="32">
        <v>10</v>
      </c>
      <c r="F58" s="32">
        <v>37</v>
      </c>
      <c r="G58" s="32">
        <v>33</v>
      </c>
      <c r="H58" s="32">
        <v>2346</v>
      </c>
      <c r="I58" s="32">
        <v>45</v>
      </c>
      <c r="J58" s="32">
        <v>22</v>
      </c>
      <c r="K58" s="32">
        <v>61</v>
      </c>
      <c r="L58" s="32">
        <v>11</v>
      </c>
      <c r="M58" s="32">
        <v>10</v>
      </c>
      <c r="N58" s="32">
        <v>26</v>
      </c>
      <c r="O58" s="32">
        <v>325</v>
      </c>
      <c r="P58" s="32">
        <v>242</v>
      </c>
      <c r="Q58" s="32">
        <v>33</v>
      </c>
      <c r="R58" s="32">
        <v>188</v>
      </c>
      <c r="S58" s="32">
        <v>88</v>
      </c>
      <c r="T58" s="32">
        <v>133</v>
      </c>
      <c r="U58" s="33">
        <v>86</v>
      </c>
      <c r="V58" s="33">
        <v>55</v>
      </c>
      <c r="W58" s="33">
        <v>158</v>
      </c>
      <c r="X58" s="33">
        <v>124</v>
      </c>
      <c r="Y58" s="33">
        <v>192</v>
      </c>
      <c r="Z58" s="33">
        <v>205</v>
      </c>
      <c r="AA58" s="33">
        <v>195</v>
      </c>
      <c r="AB58" s="33"/>
      <c r="AC58" s="33"/>
      <c r="AD58" s="26">
        <f t="shared" si="2"/>
        <v>4672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31</v>
      </c>
      <c r="D59" s="32">
        <v>69</v>
      </c>
      <c r="E59" s="32">
        <v>47</v>
      </c>
      <c r="F59" s="32">
        <v>30</v>
      </c>
      <c r="G59" s="32">
        <v>19</v>
      </c>
      <c r="H59" s="32">
        <v>4677</v>
      </c>
      <c r="I59" s="32">
        <v>41</v>
      </c>
      <c r="J59" s="32">
        <v>57</v>
      </c>
      <c r="K59" s="32">
        <v>65</v>
      </c>
      <c r="L59" s="32">
        <v>59</v>
      </c>
      <c r="M59" s="32">
        <v>38</v>
      </c>
      <c r="N59" s="32">
        <v>36</v>
      </c>
      <c r="O59" s="32">
        <v>713</v>
      </c>
      <c r="P59" s="32">
        <v>414</v>
      </c>
      <c r="Q59" s="32">
        <v>101</v>
      </c>
      <c r="R59" s="32">
        <v>492</v>
      </c>
      <c r="S59" s="32">
        <v>220</v>
      </c>
      <c r="T59" s="32">
        <v>398</v>
      </c>
      <c r="U59" s="33">
        <v>257</v>
      </c>
      <c r="V59" s="33">
        <v>256</v>
      </c>
      <c r="W59" s="33">
        <v>180</v>
      </c>
      <c r="X59" s="33">
        <v>78</v>
      </c>
      <c r="Y59" s="33">
        <v>267</v>
      </c>
      <c r="Z59" s="33">
        <v>440</v>
      </c>
      <c r="AA59" s="33">
        <v>345</v>
      </c>
      <c r="AB59" s="33"/>
      <c r="AC59" s="33"/>
      <c r="AD59" s="26">
        <f t="shared" si="2"/>
        <v>9330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30</v>
      </c>
      <c r="D60" s="32">
        <v>4</v>
      </c>
      <c r="E60" s="32">
        <v>2</v>
      </c>
      <c r="F60" s="32">
        <v>0</v>
      </c>
      <c r="G60" s="32">
        <v>4</v>
      </c>
      <c r="H60" s="32">
        <v>2444</v>
      </c>
      <c r="I60" s="32">
        <v>17</v>
      </c>
      <c r="J60" s="32">
        <v>59</v>
      </c>
      <c r="K60" s="32">
        <v>19</v>
      </c>
      <c r="L60" s="32">
        <v>21</v>
      </c>
      <c r="M60" s="32">
        <v>7</v>
      </c>
      <c r="N60" s="32">
        <v>36</v>
      </c>
      <c r="O60" s="32">
        <v>434</v>
      </c>
      <c r="P60" s="32">
        <v>178</v>
      </c>
      <c r="Q60" s="32">
        <v>26</v>
      </c>
      <c r="R60" s="32">
        <v>140</v>
      </c>
      <c r="S60" s="32">
        <v>113</v>
      </c>
      <c r="T60" s="32">
        <v>194</v>
      </c>
      <c r="U60" s="33">
        <v>153</v>
      </c>
      <c r="V60" s="33">
        <v>114</v>
      </c>
      <c r="W60" s="33">
        <v>66</v>
      </c>
      <c r="X60" s="33">
        <v>83</v>
      </c>
      <c r="Y60" s="33">
        <v>99</v>
      </c>
      <c r="Z60" s="33">
        <v>248</v>
      </c>
      <c r="AA60" s="33">
        <v>215</v>
      </c>
      <c r="AB60" s="33"/>
      <c r="AC60" s="33"/>
      <c r="AD60" s="26">
        <f t="shared" si="2"/>
        <v>4706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10</v>
      </c>
      <c r="D61" s="32">
        <v>9</v>
      </c>
      <c r="E61" s="32">
        <v>8</v>
      </c>
      <c r="F61" s="32">
        <v>4</v>
      </c>
      <c r="G61" s="32">
        <v>45</v>
      </c>
      <c r="H61" s="32">
        <v>4025</v>
      </c>
      <c r="I61" s="32">
        <v>32</v>
      </c>
      <c r="J61" s="32">
        <v>75</v>
      </c>
      <c r="K61" s="32">
        <v>44</v>
      </c>
      <c r="L61" s="32">
        <v>43</v>
      </c>
      <c r="M61" s="32">
        <v>52</v>
      </c>
      <c r="N61" s="32">
        <v>48</v>
      </c>
      <c r="O61" s="32">
        <v>700</v>
      </c>
      <c r="P61" s="32">
        <v>334</v>
      </c>
      <c r="Q61" s="32">
        <v>93</v>
      </c>
      <c r="R61" s="32">
        <v>380</v>
      </c>
      <c r="S61" s="32">
        <v>252</v>
      </c>
      <c r="T61" s="32">
        <v>333</v>
      </c>
      <c r="U61" s="33">
        <v>137</v>
      </c>
      <c r="V61" s="33">
        <v>188</v>
      </c>
      <c r="W61" s="33">
        <v>350</v>
      </c>
      <c r="X61" s="33">
        <v>97</v>
      </c>
      <c r="Y61" s="33">
        <v>130</v>
      </c>
      <c r="Z61" s="33">
        <v>379</v>
      </c>
      <c r="AA61" s="33">
        <v>376</v>
      </c>
      <c r="AB61" s="33"/>
      <c r="AC61" s="33"/>
      <c r="AD61" s="26">
        <f t="shared" si="2"/>
        <v>8144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9</v>
      </c>
      <c r="D62" s="32">
        <v>0</v>
      </c>
      <c r="E62" s="32">
        <v>18</v>
      </c>
      <c r="F62" s="32">
        <v>5</v>
      </c>
      <c r="G62" s="32">
        <v>43</v>
      </c>
      <c r="H62" s="32">
        <v>3287</v>
      </c>
      <c r="I62" s="32">
        <v>105</v>
      </c>
      <c r="J62" s="32">
        <v>36</v>
      </c>
      <c r="K62" s="32">
        <v>23</v>
      </c>
      <c r="L62" s="32">
        <v>26</v>
      </c>
      <c r="M62" s="32">
        <v>3</v>
      </c>
      <c r="N62" s="32">
        <v>17</v>
      </c>
      <c r="O62" s="32">
        <v>464</v>
      </c>
      <c r="P62" s="32">
        <v>210</v>
      </c>
      <c r="Q62" s="32">
        <v>72</v>
      </c>
      <c r="R62" s="32">
        <v>285</v>
      </c>
      <c r="S62" s="32">
        <v>202</v>
      </c>
      <c r="T62" s="32">
        <v>248</v>
      </c>
      <c r="U62" s="33">
        <v>180</v>
      </c>
      <c r="V62" s="33">
        <v>212</v>
      </c>
      <c r="W62" s="33">
        <v>471</v>
      </c>
      <c r="X62" s="33">
        <v>297</v>
      </c>
      <c r="Y62" s="33">
        <v>480</v>
      </c>
      <c r="Z62" s="33">
        <v>144</v>
      </c>
      <c r="AA62" s="33">
        <v>243</v>
      </c>
      <c r="AB62" s="33"/>
      <c r="AC62" s="33"/>
      <c r="AD62" s="26">
        <f t="shared" si="2"/>
        <v>7080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31</v>
      </c>
      <c r="D63" s="32">
        <v>20</v>
      </c>
      <c r="E63" s="32">
        <v>34</v>
      </c>
      <c r="F63" s="32">
        <v>19</v>
      </c>
      <c r="G63" s="32">
        <v>102</v>
      </c>
      <c r="H63" s="32">
        <v>4459</v>
      </c>
      <c r="I63" s="32">
        <v>26</v>
      </c>
      <c r="J63" s="32">
        <v>87</v>
      </c>
      <c r="K63" s="32">
        <v>93</v>
      </c>
      <c r="L63" s="32">
        <v>63</v>
      </c>
      <c r="M63" s="32">
        <v>23</v>
      </c>
      <c r="N63" s="32">
        <v>39</v>
      </c>
      <c r="O63" s="32">
        <v>609</v>
      </c>
      <c r="P63" s="32">
        <v>255</v>
      </c>
      <c r="Q63" s="32">
        <v>131</v>
      </c>
      <c r="R63" s="32">
        <v>341</v>
      </c>
      <c r="S63" s="32">
        <v>195</v>
      </c>
      <c r="T63" s="32">
        <v>308</v>
      </c>
      <c r="U63" s="33">
        <v>247</v>
      </c>
      <c r="V63" s="33">
        <v>146</v>
      </c>
      <c r="W63" s="33">
        <v>376</v>
      </c>
      <c r="X63" s="33">
        <v>195</v>
      </c>
      <c r="Y63" s="33">
        <v>341</v>
      </c>
      <c r="Z63" s="33">
        <v>372</v>
      </c>
      <c r="AA63" s="33">
        <v>109</v>
      </c>
      <c r="AB63" s="33"/>
      <c r="AC63" s="33"/>
      <c r="AD63" s="26">
        <f t="shared" si="2"/>
        <v>8621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1848</v>
      </c>
      <c r="D66" s="27">
        <f t="shared" ref="D66:AC66" si="3">SUM(D39:D65)</f>
        <v>918</v>
      </c>
      <c r="E66" s="27">
        <f t="shared" si="3"/>
        <v>746</v>
      </c>
      <c r="F66" s="27">
        <f t="shared" si="3"/>
        <v>613</v>
      </c>
      <c r="G66" s="27">
        <f t="shared" si="3"/>
        <v>1116</v>
      </c>
      <c r="H66" s="27">
        <f t="shared" si="3"/>
        <v>38231</v>
      </c>
      <c r="I66" s="27">
        <f t="shared" si="3"/>
        <v>803</v>
      </c>
      <c r="J66" s="27">
        <f t="shared" si="3"/>
        <v>1108</v>
      </c>
      <c r="K66" s="27">
        <f t="shared" si="3"/>
        <v>1075</v>
      </c>
      <c r="L66" s="27">
        <f t="shared" si="3"/>
        <v>1172</v>
      </c>
      <c r="M66" s="27">
        <f t="shared" si="3"/>
        <v>630</v>
      </c>
      <c r="N66" s="27">
        <f t="shared" si="3"/>
        <v>786</v>
      </c>
      <c r="O66" s="27">
        <f t="shared" si="3"/>
        <v>6256</v>
      </c>
      <c r="P66" s="27">
        <f t="shared" si="3"/>
        <v>4194</v>
      </c>
      <c r="Q66" s="27">
        <f t="shared" si="3"/>
        <v>1636</v>
      </c>
      <c r="R66" s="27">
        <f t="shared" si="3"/>
        <v>5939</v>
      </c>
      <c r="S66" s="27">
        <f t="shared" si="3"/>
        <v>3145</v>
      </c>
      <c r="T66" s="27">
        <f t="shared" si="3"/>
        <v>9054</v>
      </c>
      <c r="U66" s="27">
        <f t="shared" si="3"/>
        <v>6837</v>
      </c>
      <c r="V66" s="27">
        <f t="shared" si="3"/>
        <v>4529</v>
      </c>
      <c r="W66" s="27">
        <f t="shared" si="3"/>
        <v>9072</v>
      </c>
      <c r="X66" s="27">
        <f t="shared" si="3"/>
        <v>4519</v>
      </c>
      <c r="Y66" s="27">
        <f t="shared" si="3"/>
        <v>7748</v>
      </c>
      <c r="Z66" s="27">
        <f t="shared" si="3"/>
        <v>6793</v>
      </c>
      <c r="AA66" s="27">
        <f t="shared" si="3"/>
        <v>7449</v>
      </c>
      <c r="AB66" s="27">
        <f t="shared" si="3"/>
        <v>0</v>
      </c>
      <c r="AC66" s="27">
        <f t="shared" si="3"/>
        <v>0</v>
      </c>
      <c r="AD66" s="27">
        <f t="shared" si="2"/>
        <v>126217</v>
      </c>
    </row>
    <row r="69" spans="2:59" x14ac:dyDescent="0.3">
      <c r="B69" s="3" t="str">
        <f>+B37</f>
        <v>01 al 31 enero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2</v>
      </c>
      <c r="E71" s="32">
        <v>5</v>
      </c>
      <c r="F71" s="32">
        <v>9</v>
      </c>
      <c r="G71" s="32">
        <v>9</v>
      </c>
      <c r="H71" s="32">
        <v>409</v>
      </c>
      <c r="I71" s="32">
        <v>15</v>
      </c>
      <c r="J71" s="32">
        <v>11</v>
      </c>
      <c r="K71" s="32">
        <v>66</v>
      </c>
      <c r="L71" s="32">
        <v>35</v>
      </c>
      <c r="M71" s="32">
        <v>30</v>
      </c>
      <c r="N71" s="32">
        <v>82</v>
      </c>
      <c r="O71" s="32">
        <v>50</v>
      </c>
      <c r="P71" s="32">
        <v>8</v>
      </c>
      <c r="Q71" s="32">
        <v>2</v>
      </c>
      <c r="R71" s="32">
        <v>5</v>
      </c>
      <c r="S71" s="32">
        <v>16</v>
      </c>
      <c r="T71" s="32">
        <v>19</v>
      </c>
      <c r="U71" s="33">
        <v>2</v>
      </c>
      <c r="V71" s="33">
        <v>2</v>
      </c>
      <c r="W71" s="33">
        <v>25</v>
      </c>
      <c r="X71" s="33">
        <v>2</v>
      </c>
      <c r="Y71" s="33">
        <v>24</v>
      </c>
      <c r="Z71" s="33">
        <v>3</v>
      </c>
      <c r="AA71" s="33">
        <v>7</v>
      </c>
      <c r="AB71" s="33"/>
      <c r="AC71" s="33"/>
      <c r="AD71" s="26">
        <f>SUM(C71:AC71)</f>
        <v>839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5</v>
      </c>
      <c r="D72" s="32">
        <v>2</v>
      </c>
      <c r="E72" s="32">
        <v>1</v>
      </c>
      <c r="F72" s="32">
        <v>8</v>
      </c>
      <c r="G72" s="32">
        <v>4</v>
      </c>
      <c r="H72" s="32">
        <v>123</v>
      </c>
      <c r="I72" s="32">
        <v>34</v>
      </c>
      <c r="J72" s="32">
        <v>17</v>
      </c>
      <c r="K72" s="32">
        <v>32</v>
      </c>
      <c r="L72" s="32">
        <v>37</v>
      </c>
      <c r="M72" s="32">
        <v>11</v>
      </c>
      <c r="N72" s="32">
        <v>47</v>
      </c>
      <c r="O72" s="32">
        <v>43</v>
      </c>
      <c r="P72" s="32">
        <v>8</v>
      </c>
      <c r="Q72" s="32">
        <v>1</v>
      </c>
      <c r="R72" s="32">
        <v>6</v>
      </c>
      <c r="S72" s="32">
        <v>5</v>
      </c>
      <c r="T72" s="32">
        <v>4</v>
      </c>
      <c r="U72" s="33">
        <v>0</v>
      </c>
      <c r="V72" s="33">
        <v>7</v>
      </c>
      <c r="W72" s="33">
        <v>1</v>
      </c>
      <c r="X72" s="33">
        <v>1</v>
      </c>
      <c r="Y72" s="33">
        <v>24</v>
      </c>
      <c r="Z72" s="33">
        <v>1</v>
      </c>
      <c r="AA72" s="33">
        <v>8</v>
      </c>
      <c r="AB72" s="33"/>
      <c r="AC72" s="33"/>
      <c r="AD72" s="26">
        <f t="shared" ref="AD72:AD97" si="4">SUM(C72:AC72)</f>
        <v>430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8</v>
      </c>
      <c r="D73" s="32">
        <v>1</v>
      </c>
      <c r="E73" s="32">
        <v>1</v>
      </c>
      <c r="F73" s="32">
        <v>3</v>
      </c>
      <c r="G73" s="32">
        <v>7</v>
      </c>
      <c r="H73" s="32">
        <v>61</v>
      </c>
      <c r="I73" s="32">
        <v>42</v>
      </c>
      <c r="J73" s="32">
        <v>7</v>
      </c>
      <c r="K73" s="32">
        <v>8</v>
      </c>
      <c r="L73" s="32">
        <v>33</v>
      </c>
      <c r="M73" s="32">
        <v>5</v>
      </c>
      <c r="N73" s="32">
        <v>49</v>
      </c>
      <c r="O73" s="32">
        <v>10</v>
      </c>
      <c r="P73" s="32">
        <v>0</v>
      </c>
      <c r="Q73" s="32">
        <v>0</v>
      </c>
      <c r="R73" s="32">
        <v>2</v>
      </c>
      <c r="S73" s="32">
        <v>0</v>
      </c>
      <c r="T73" s="32">
        <v>4</v>
      </c>
      <c r="U73" s="33">
        <v>1</v>
      </c>
      <c r="V73" s="33">
        <v>3</v>
      </c>
      <c r="W73" s="33">
        <v>1</v>
      </c>
      <c r="X73" s="33">
        <v>2</v>
      </c>
      <c r="Y73" s="33">
        <v>0</v>
      </c>
      <c r="Z73" s="33">
        <v>7</v>
      </c>
      <c r="AA73" s="33">
        <v>31</v>
      </c>
      <c r="AB73" s="33"/>
      <c r="AC73" s="33"/>
      <c r="AD73" s="26">
        <f t="shared" si="4"/>
        <v>286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8</v>
      </c>
      <c r="D74" s="32">
        <v>5</v>
      </c>
      <c r="E74" s="32">
        <v>4</v>
      </c>
      <c r="F74" s="32">
        <v>2</v>
      </c>
      <c r="G74" s="32">
        <v>15</v>
      </c>
      <c r="H74" s="32">
        <v>63</v>
      </c>
      <c r="I74" s="32">
        <v>15</v>
      </c>
      <c r="J74" s="32">
        <v>0</v>
      </c>
      <c r="K74" s="32">
        <v>12</v>
      </c>
      <c r="L74" s="32">
        <v>26</v>
      </c>
      <c r="M74" s="32">
        <v>1</v>
      </c>
      <c r="N74" s="32">
        <v>25</v>
      </c>
      <c r="O74" s="32">
        <v>31</v>
      </c>
      <c r="P74" s="32">
        <v>6</v>
      </c>
      <c r="Q74" s="32">
        <v>0</v>
      </c>
      <c r="R74" s="32">
        <v>17</v>
      </c>
      <c r="S74" s="32">
        <v>1</v>
      </c>
      <c r="T74" s="32">
        <v>7</v>
      </c>
      <c r="U74" s="33">
        <v>16</v>
      </c>
      <c r="V74" s="33">
        <v>3</v>
      </c>
      <c r="W74" s="33">
        <v>10</v>
      </c>
      <c r="X74" s="33">
        <v>4</v>
      </c>
      <c r="Y74" s="33">
        <v>2</v>
      </c>
      <c r="Z74" s="33">
        <v>1</v>
      </c>
      <c r="AA74" s="33">
        <v>3</v>
      </c>
      <c r="AB74" s="33"/>
      <c r="AC74" s="33"/>
      <c r="AD74" s="26">
        <f t="shared" si="4"/>
        <v>277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41</v>
      </c>
      <c r="D75" s="32">
        <v>2</v>
      </c>
      <c r="E75" s="32">
        <v>1</v>
      </c>
      <c r="F75" s="32">
        <v>5</v>
      </c>
      <c r="G75" s="32">
        <v>6</v>
      </c>
      <c r="H75" s="32">
        <v>116</v>
      </c>
      <c r="I75" s="32">
        <v>18</v>
      </c>
      <c r="J75" s="32">
        <v>17</v>
      </c>
      <c r="K75" s="32">
        <v>42</v>
      </c>
      <c r="L75" s="32">
        <v>20</v>
      </c>
      <c r="M75" s="32">
        <v>14</v>
      </c>
      <c r="N75" s="32">
        <v>45</v>
      </c>
      <c r="O75" s="32">
        <v>19</v>
      </c>
      <c r="P75" s="32">
        <v>2</v>
      </c>
      <c r="Q75" s="32">
        <v>1</v>
      </c>
      <c r="R75" s="32">
        <v>5</v>
      </c>
      <c r="S75" s="32">
        <v>5</v>
      </c>
      <c r="T75" s="32">
        <v>33</v>
      </c>
      <c r="U75" s="33">
        <v>2</v>
      </c>
      <c r="V75" s="33">
        <v>0</v>
      </c>
      <c r="W75" s="33">
        <v>14</v>
      </c>
      <c r="X75" s="33">
        <v>2</v>
      </c>
      <c r="Y75" s="33">
        <v>11</v>
      </c>
      <c r="Z75" s="33">
        <v>16</v>
      </c>
      <c r="AA75" s="33">
        <v>48</v>
      </c>
      <c r="AB75" s="33"/>
      <c r="AC75" s="33"/>
      <c r="AD75" s="26">
        <f t="shared" si="4"/>
        <v>485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325</v>
      </c>
      <c r="D76" s="32">
        <v>102</v>
      </c>
      <c r="E76" s="32">
        <v>115</v>
      </c>
      <c r="F76" s="32">
        <v>47</v>
      </c>
      <c r="G76" s="32">
        <v>128</v>
      </c>
      <c r="H76" s="32">
        <v>448</v>
      </c>
      <c r="I76" s="32">
        <v>23</v>
      </c>
      <c r="J76" s="32">
        <v>59</v>
      </c>
      <c r="K76" s="32">
        <v>188</v>
      </c>
      <c r="L76" s="32">
        <v>121</v>
      </c>
      <c r="M76" s="32">
        <v>119</v>
      </c>
      <c r="N76" s="32">
        <v>101</v>
      </c>
      <c r="O76" s="32">
        <v>148</v>
      </c>
      <c r="P76" s="32">
        <v>155</v>
      </c>
      <c r="Q76" s="32">
        <v>64</v>
      </c>
      <c r="R76" s="32">
        <v>682</v>
      </c>
      <c r="S76" s="32">
        <v>170</v>
      </c>
      <c r="T76" s="32">
        <v>1101</v>
      </c>
      <c r="U76" s="33">
        <v>935</v>
      </c>
      <c r="V76" s="33">
        <v>732</v>
      </c>
      <c r="W76" s="33">
        <v>2645</v>
      </c>
      <c r="X76" s="33">
        <v>1318</v>
      </c>
      <c r="Y76" s="33">
        <v>1910</v>
      </c>
      <c r="Z76" s="33">
        <v>1630</v>
      </c>
      <c r="AA76" s="33">
        <v>2170</v>
      </c>
      <c r="AB76" s="33"/>
      <c r="AC76" s="33"/>
      <c r="AD76" s="26">
        <f t="shared" si="4"/>
        <v>15436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8</v>
      </c>
      <c r="D77" s="32">
        <v>30</v>
      </c>
      <c r="E77" s="32">
        <v>30</v>
      </c>
      <c r="F77" s="32">
        <v>6</v>
      </c>
      <c r="G77" s="32">
        <v>24</v>
      </c>
      <c r="H77" s="32">
        <v>42</v>
      </c>
      <c r="I77" s="32">
        <v>0</v>
      </c>
      <c r="J77" s="32">
        <v>0</v>
      </c>
      <c r="K77" s="32">
        <v>19</v>
      </c>
      <c r="L77" s="32">
        <v>7</v>
      </c>
      <c r="M77" s="32">
        <v>7</v>
      </c>
      <c r="N77" s="32">
        <v>31</v>
      </c>
      <c r="O77" s="32">
        <v>2</v>
      </c>
      <c r="P77" s="32">
        <v>2</v>
      </c>
      <c r="Q77" s="32">
        <v>14</v>
      </c>
      <c r="R77" s="32">
        <v>35</v>
      </c>
      <c r="S77" s="32">
        <v>6</v>
      </c>
      <c r="T77" s="32">
        <v>14</v>
      </c>
      <c r="U77" s="33">
        <v>7</v>
      </c>
      <c r="V77" s="33">
        <v>1</v>
      </c>
      <c r="W77" s="33">
        <v>4</v>
      </c>
      <c r="X77" s="33">
        <v>0</v>
      </c>
      <c r="Y77" s="33">
        <v>46</v>
      </c>
      <c r="Z77" s="33">
        <v>5</v>
      </c>
      <c r="AA77" s="33">
        <v>4</v>
      </c>
      <c r="AB77" s="33"/>
      <c r="AC77" s="33"/>
      <c r="AD77" s="26">
        <f t="shared" si="4"/>
        <v>344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20</v>
      </c>
      <c r="D78" s="32">
        <v>12</v>
      </c>
      <c r="E78" s="32">
        <v>16</v>
      </c>
      <c r="F78" s="32">
        <v>1</v>
      </c>
      <c r="G78" s="32">
        <v>20</v>
      </c>
      <c r="H78" s="32">
        <v>45</v>
      </c>
      <c r="I78" s="32">
        <v>2</v>
      </c>
      <c r="J78" s="32">
        <v>3</v>
      </c>
      <c r="K78" s="32">
        <v>1</v>
      </c>
      <c r="L78" s="32">
        <v>31</v>
      </c>
      <c r="M78" s="32">
        <v>2</v>
      </c>
      <c r="N78" s="32">
        <v>24</v>
      </c>
      <c r="O78" s="32">
        <v>1</v>
      </c>
      <c r="P78" s="32">
        <v>0</v>
      </c>
      <c r="Q78" s="32">
        <v>1</v>
      </c>
      <c r="R78" s="32">
        <v>7</v>
      </c>
      <c r="S78" s="32">
        <v>8</v>
      </c>
      <c r="T78" s="32">
        <v>3</v>
      </c>
      <c r="U78" s="33">
        <v>9</v>
      </c>
      <c r="V78" s="33">
        <v>0</v>
      </c>
      <c r="W78" s="33">
        <v>15</v>
      </c>
      <c r="X78" s="33">
        <v>21</v>
      </c>
      <c r="Y78" s="33">
        <v>41</v>
      </c>
      <c r="Z78" s="33">
        <v>5</v>
      </c>
      <c r="AA78" s="33">
        <v>9</v>
      </c>
      <c r="AB78" s="33"/>
      <c r="AC78" s="33"/>
      <c r="AD78" s="26">
        <f t="shared" si="4"/>
        <v>297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79</v>
      </c>
      <c r="D79" s="32">
        <v>21</v>
      </c>
      <c r="E79" s="32">
        <v>12</v>
      </c>
      <c r="F79" s="32">
        <v>17</v>
      </c>
      <c r="G79" s="32">
        <v>45</v>
      </c>
      <c r="H79" s="32">
        <v>280</v>
      </c>
      <c r="I79" s="32">
        <v>16</v>
      </c>
      <c r="J79" s="32">
        <v>24</v>
      </c>
      <c r="K79" s="32">
        <v>4</v>
      </c>
      <c r="L79" s="32">
        <v>4</v>
      </c>
      <c r="M79" s="32">
        <v>6</v>
      </c>
      <c r="N79" s="32">
        <v>26</v>
      </c>
      <c r="O79" s="32">
        <v>47</v>
      </c>
      <c r="P79" s="32">
        <v>16</v>
      </c>
      <c r="Q79" s="32">
        <v>33</v>
      </c>
      <c r="R79" s="32">
        <v>15</v>
      </c>
      <c r="S79" s="32">
        <v>19</v>
      </c>
      <c r="T79" s="32">
        <v>43</v>
      </c>
      <c r="U79" s="33">
        <v>14</v>
      </c>
      <c r="V79" s="33">
        <v>18</v>
      </c>
      <c r="W79" s="33">
        <v>34</v>
      </c>
      <c r="X79" s="33">
        <v>21</v>
      </c>
      <c r="Y79" s="33">
        <v>44</v>
      </c>
      <c r="Z79" s="33">
        <v>6</v>
      </c>
      <c r="AA79" s="33">
        <v>65</v>
      </c>
      <c r="AB79" s="33"/>
      <c r="AC79" s="33"/>
      <c r="AD79" s="26">
        <f t="shared" si="4"/>
        <v>909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37</v>
      </c>
      <c r="D80" s="32">
        <v>38</v>
      </c>
      <c r="E80" s="32">
        <v>29</v>
      </c>
      <c r="F80" s="32">
        <v>16</v>
      </c>
      <c r="G80" s="32">
        <v>21</v>
      </c>
      <c r="H80" s="32">
        <v>170</v>
      </c>
      <c r="I80" s="32">
        <v>10</v>
      </c>
      <c r="J80" s="32">
        <v>6</v>
      </c>
      <c r="K80" s="32">
        <v>4</v>
      </c>
      <c r="L80" s="32">
        <v>0</v>
      </c>
      <c r="M80" s="32">
        <v>14</v>
      </c>
      <c r="N80" s="32">
        <v>56</v>
      </c>
      <c r="O80" s="32">
        <v>28</v>
      </c>
      <c r="P80" s="32">
        <v>3</v>
      </c>
      <c r="Q80" s="32">
        <v>0</v>
      </c>
      <c r="R80" s="32">
        <v>21</v>
      </c>
      <c r="S80" s="32">
        <v>3</v>
      </c>
      <c r="T80" s="32">
        <v>29</v>
      </c>
      <c r="U80" s="33">
        <v>1</v>
      </c>
      <c r="V80" s="33">
        <v>2</v>
      </c>
      <c r="W80" s="33">
        <v>41</v>
      </c>
      <c r="X80" s="33">
        <v>12</v>
      </c>
      <c r="Y80" s="33">
        <v>34</v>
      </c>
      <c r="Z80" s="33">
        <v>84</v>
      </c>
      <c r="AA80" s="33">
        <v>55</v>
      </c>
      <c r="AB80" s="33"/>
      <c r="AC80" s="33"/>
      <c r="AD80" s="26">
        <f t="shared" si="4"/>
        <v>714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34</v>
      </c>
      <c r="D81" s="32">
        <v>5</v>
      </c>
      <c r="E81" s="32">
        <v>4</v>
      </c>
      <c r="F81" s="32">
        <v>0</v>
      </c>
      <c r="G81" s="32">
        <v>16</v>
      </c>
      <c r="H81" s="32">
        <v>111</v>
      </c>
      <c r="I81" s="32">
        <v>3</v>
      </c>
      <c r="J81" s="32">
        <v>0</v>
      </c>
      <c r="K81" s="32">
        <v>3</v>
      </c>
      <c r="L81" s="32">
        <v>17</v>
      </c>
      <c r="M81" s="32">
        <v>2</v>
      </c>
      <c r="N81" s="32">
        <v>14</v>
      </c>
      <c r="O81" s="32">
        <v>22</v>
      </c>
      <c r="P81" s="32">
        <v>18</v>
      </c>
      <c r="Q81" s="32">
        <v>1</v>
      </c>
      <c r="R81" s="32">
        <v>29</v>
      </c>
      <c r="S81" s="32">
        <v>11</v>
      </c>
      <c r="T81" s="32">
        <v>5</v>
      </c>
      <c r="U81" s="33">
        <v>19</v>
      </c>
      <c r="V81" s="33">
        <v>22</v>
      </c>
      <c r="W81" s="33">
        <v>14</v>
      </c>
      <c r="X81" s="33">
        <v>2</v>
      </c>
      <c r="Y81" s="33">
        <v>38</v>
      </c>
      <c r="Z81" s="33">
        <v>16</v>
      </c>
      <c r="AA81" s="33">
        <v>6</v>
      </c>
      <c r="AB81" s="33"/>
      <c r="AC81" s="33"/>
      <c r="AD81" s="26">
        <f t="shared" si="4"/>
        <v>412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78</v>
      </c>
      <c r="D82" s="32">
        <v>53</v>
      </c>
      <c r="E82" s="32">
        <v>49</v>
      </c>
      <c r="F82" s="32">
        <v>26</v>
      </c>
      <c r="G82" s="32">
        <v>52</v>
      </c>
      <c r="H82" s="32">
        <v>120</v>
      </c>
      <c r="I82" s="32">
        <v>11</v>
      </c>
      <c r="J82" s="32">
        <v>19</v>
      </c>
      <c r="K82" s="32">
        <v>33</v>
      </c>
      <c r="L82" s="32">
        <v>85</v>
      </c>
      <c r="M82" s="32">
        <v>15</v>
      </c>
      <c r="N82" s="32">
        <v>6</v>
      </c>
      <c r="O82" s="32">
        <v>36</v>
      </c>
      <c r="P82" s="32">
        <v>34</v>
      </c>
      <c r="Q82" s="32">
        <v>16</v>
      </c>
      <c r="R82" s="32">
        <v>41</v>
      </c>
      <c r="S82" s="32">
        <v>4</v>
      </c>
      <c r="T82" s="32">
        <v>9</v>
      </c>
      <c r="U82" s="33">
        <v>21</v>
      </c>
      <c r="V82" s="33">
        <v>19</v>
      </c>
      <c r="W82" s="33">
        <v>88</v>
      </c>
      <c r="X82" s="33">
        <v>18</v>
      </c>
      <c r="Y82" s="33">
        <v>36</v>
      </c>
      <c r="Z82" s="33">
        <v>33</v>
      </c>
      <c r="AA82" s="33">
        <v>16</v>
      </c>
      <c r="AB82" s="33"/>
      <c r="AC82" s="33"/>
      <c r="AD82" s="26">
        <f t="shared" si="4"/>
        <v>918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39</v>
      </c>
      <c r="D83" s="32">
        <v>45</v>
      </c>
      <c r="E83" s="32">
        <v>18</v>
      </c>
      <c r="F83" s="32">
        <v>15</v>
      </c>
      <c r="G83" s="32">
        <v>21</v>
      </c>
      <c r="H83" s="32">
        <v>161</v>
      </c>
      <c r="I83" s="32">
        <v>2</v>
      </c>
      <c r="J83" s="32">
        <v>2</v>
      </c>
      <c r="K83" s="32">
        <v>49</v>
      </c>
      <c r="L83" s="32">
        <v>24</v>
      </c>
      <c r="M83" s="32">
        <v>17</v>
      </c>
      <c r="N83" s="32">
        <v>33</v>
      </c>
      <c r="O83" s="32">
        <v>1</v>
      </c>
      <c r="P83" s="32">
        <v>53</v>
      </c>
      <c r="Q83" s="32">
        <v>21</v>
      </c>
      <c r="R83" s="32">
        <v>158</v>
      </c>
      <c r="S83" s="32">
        <v>35</v>
      </c>
      <c r="T83" s="32">
        <v>305</v>
      </c>
      <c r="U83" s="33">
        <v>196</v>
      </c>
      <c r="V83" s="33">
        <v>80</v>
      </c>
      <c r="W83" s="33">
        <v>277</v>
      </c>
      <c r="X83" s="33">
        <v>135</v>
      </c>
      <c r="Y83" s="33">
        <v>343</v>
      </c>
      <c r="Z83" s="33">
        <v>207</v>
      </c>
      <c r="AA83" s="33">
        <v>193</v>
      </c>
      <c r="AB83" s="33"/>
      <c r="AC83" s="33"/>
      <c r="AD83" s="26">
        <f t="shared" si="4"/>
        <v>2430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1</v>
      </c>
      <c r="D84" s="32">
        <v>12</v>
      </c>
      <c r="E84" s="32">
        <v>1</v>
      </c>
      <c r="F84" s="32">
        <v>2</v>
      </c>
      <c r="G84" s="32">
        <v>3</v>
      </c>
      <c r="H84" s="32">
        <v>157</v>
      </c>
      <c r="I84" s="32">
        <v>1</v>
      </c>
      <c r="J84" s="32">
        <v>2</v>
      </c>
      <c r="K84" s="32">
        <v>4</v>
      </c>
      <c r="L84" s="32">
        <v>5</v>
      </c>
      <c r="M84" s="32">
        <v>15</v>
      </c>
      <c r="N84" s="32">
        <v>15</v>
      </c>
      <c r="O84" s="32">
        <v>58</v>
      </c>
      <c r="P84" s="32">
        <v>10</v>
      </c>
      <c r="Q84" s="32">
        <v>58</v>
      </c>
      <c r="R84" s="32">
        <v>110</v>
      </c>
      <c r="S84" s="32">
        <v>29</v>
      </c>
      <c r="T84" s="32">
        <v>157</v>
      </c>
      <c r="U84" s="33">
        <v>91</v>
      </c>
      <c r="V84" s="33">
        <v>67</v>
      </c>
      <c r="W84" s="33">
        <v>132</v>
      </c>
      <c r="X84" s="33">
        <v>107</v>
      </c>
      <c r="Y84" s="33">
        <v>155</v>
      </c>
      <c r="Z84" s="33">
        <v>156</v>
      </c>
      <c r="AA84" s="33">
        <v>138</v>
      </c>
      <c r="AB84" s="33"/>
      <c r="AC84" s="33"/>
      <c r="AD84" s="26">
        <f t="shared" si="4"/>
        <v>1486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3</v>
      </c>
      <c r="D85" s="32">
        <v>1</v>
      </c>
      <c r="E85" s="32">
        <v>2</v>
      </c>
      <c r="F85" s="32">
        <v>0</v>
      </c>
      <c r="G85" s="32">
        <v>2</v>
      </c>
      <c r="H85" s="32">
        <v>119</v>
      </c>
      <c r="I85" s="32">
        <v>14</v>
      </c>
      <c r="J85" s="32">
        <v>0</v>
      </c>
      <c r="K85" s="32">
        <v>23</v>
      </c>
      <c r="L85" s="32">
        <v>0</v>
      </c>
      <c r="M85" s="32">
        <v>1</v>
      </c>
      <c r="N85" s="32">
        <v>21</v>
      </c>
      <c r="O85" s="32">
        <v>22</v>
      </c>
      <c r="P85" s="32">
        <v>64</v>
      </c>
      <c r="Q85" s="32">
        <v>1</v>
      </c>
      <c r="R85" s="32">
        <v>3</v>
      </c>
      <c r="S85" s="32">
        <v>4</v>
      </c>
      <c r="T85" s="32">
        <v>37</v>
      </c>
      <c r="U85" s="33">
        <v>15</v>
      </c>
      <c r="V85" s="33">
        <v>6</v>
      </c>
      <c r="W85" s="33">
        <v>23</v>
      </c>
      <c r="X85" s="33">
        <v>22</v>
      </c>
      <c r="Y85" s="33">
        <v>58</v>
      </c>
      <c r="Z85" s="33">
        <v>42</v>
      </c>
      <c r="AA85" s="33">
        <v>58</v>
      </c>
      <c r="AB85" s="33"/>
      <c r="AC85" s="33"/>
      <c r="AD85" s="26">
        <f t="shared" si="4"/>
        <v>541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3</v>
      </c>
      <c r="D86" s="32">
        <v>5</v>
      </c>
      <c r="E86" s="32">
        <v>2</v>
      </c>
      <c r="F86" s="32">
        <v>20</v>
      </c>
      <c r="G86" s="32">
        <v>17</v>
      </c>
      <c r="H86" s="32">
        <v>654</v>
      </c>
      <c r="I86" s="32">
        <v>16</v>
      </c>
      <c r="J86" s="32">
        <v>22</v>
      </c>
      <c r="K86" s="32">
        <v>69</v>
      </c>
      <c r="L86" s="32">
        <v>20</v>
      </c>
      <c r="M86" s="32">
        <v>9</v>
      </c>
      <c r="N86" s="32">
        <v>43</v>
      </c>
      <c r="O86" s="32">
        <v>287</v>
      </c>
      <c r="P86" s="32">
        <v>91</v>
      </c>
      <c r="Q86" s="32">
        <v>3</v>
      </c>
      <c r="R86" s="32">
        <v>7</v>
      </c>
      <c r="S86" s="32">
        <v>25</v>
      </c>
      <c r="T86" s="32">
        <v>161</v>
      </c>
      <c r="U86" s="33">
        <v>52</v>
      </c>
      <c r="V86" s="33">
        <v>43</v>
      </c>
      <c r="W86" s="33">
        <v>119</v>
      </c>
      <c r="X86" s="33">
        <v>47</v>
      </c>
      <c r="Y86" s="33">
        <v>80</v>
      </c>
      <c r="Z86" s="33">
        <v>133</v>
      </c>
      <c r="AA86" s="33">
        <v>215</v>
      </c>
      <c r="AB86" s="33"/>
      <c r="AC86" s="33"/>
      <c r="AD86" s="26">
        <f t="shared" si="4"/>
        <v>2143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14</v>
      </c>
      <c r="D87" s="32">
        <v>5</v>
      </c>
      <c r="E87" s="32">
        <v>2</v>
      </c>
      <c r="F87" s="32">
        <v>1</v>
      </c>
      <c r="G87" s="32">
        <v>1</v>
      </c>
      <c r="H87" s="32">
        <v>232</v>
      </c>
      <c r="I87" s="32">
        <v>6</v>
      </c>
      <c r="J87" s="32">
        <v>9</v>
      </c>
      <c r="K87" s="32">
        <v>5</v>
      </c>
      <c r="L87" s="32">
        <v>3</v>
      </c>
      <c r="M87" s="32">
        <v>3</v>
      </c>
      <c r="N87" s="32">
        <v>3</v>
      </c>
      <c r="O87" s="32">
        <v>51</v>
      </c>
      <c r="P87" s="32">
        <v>63</v>
      </c>
      <c r="Q87" s="32">
        <v>9</v>
      </c>
      <c r="R87" s="32">
        <v>20</v>
      </c>
      <c r="S87" s="32">
        <v>0</v>
      </c>
      <c r="T87" s="32">
        <v>91</v>
      </c>
      <c r="U87" s="32">
        <v>17</v>
      </c>
      <c r="V87" s="32">
        <v>23</v>
      </c>
      <c r="W87" s="32">
        <v>117</v>
      </c>
      <c r="X87" s="32">
        <v>118</v>
      </c>
      <c r="Y87" s="32">
        <v>138</v>
      </c>
      <c r="Z87" s="32">
        <v>153</v>
      </c>
      <c r="AA87" s="32">
        <v>146</v>
      </c>
      <c r="AB87" s="32"/>
      <c r="AC87" s="33"/>
      <c r="AD87" s="26">
        <f t="shared" si="4"/>
        <v>1230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30</v>
      </c>
      <c r="D88" s="32">
        <v>2</v>
      </c>
      <c r="E88" s="32">
        <v>3</v>
      </c>
      <c r="F88" s="32">
        <v>7</v>
      </c>
      <c r="G88" s="32">
        <v>34</v>
      </c>
      <c r="H88" s="32">
        <v>1205</v>
      </c>
      <c r="I88" s="32">
        <v>4</v>
      </c>
      <c r="J88" s="32">
        <v>15</v>
      </c>
      <c r="K88" s="32">
        <v>49</v>
      </c>
      <c r="L88" s="32">
        <v>30</v>
      </c>
      <c r="M88" s="32">
        <v>5</v>
      </c>
      <c r="N88" s="32">
        <v>12</v>
      </c>
      <c r="O88" s="32">
        <v>335</v>
      </c>
      <c r="P88" s="32">
        <v>155</v>
      </c>
      <c r="Q88" s="32">
        <v>24</v>
      </c>
      <c r="R88" s="32">
        <v>133</v>
      </c>
      <c r="S88" s="32">
        <v>85</v>
      </c>
      <c r="T88" s="32">
        <v>14</v>
      </c>
      <c r="U88" s="33">
        <v>164</v>
      </c>
      <c r="V88" s="33">
        <v>57</v>
      </c>
      <c r="W88" s="33">
        <v>294</v>
      </c>
      <c r="X88" s="33">
        <v>157</v>
      </c>
      <c r="Y88" s="33">
        <v>123</v>
      </c>
      <c r="Z88" s="33">
        <v>221</v>
      </c>
      <c r="AA88" s="33">
        <v>238</v>
      </c>
      <c r="AB88" s="33"/>
      <c r="AC88" s="33"/>
      <c r="AD88" s="26">
        <f t="shared" si="4"/>
        <v>3396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7</v>
      </c>
      <c r="D89" s="32">
        <v>1</v>
      </c>
      <c r="E89" s="32">
        <v>0</v>
      </c>
      <c r="F89" s="32">
        <v>12</v>
      </c>
      <c r="G89" s="32">
        <v>4</v>
      </c>
      <c r="H89" s="32">
        <v>977</v>
      </c>
      <c r="I89" s="32">
        <v>10</v>
      </c>
      <c r="J89" s="32">
        <v>15</v>
      </c>
      <c r="K89" s="32">
        <v>6</v>
      </c>
      <c r="L89" s="32">
        <v>2</v>
      </c>
      <c r="M89" s="32">
        <v>22</v>
      </c>
      <c r="N89" s="32">
        <v>31</v>
      </c>
      <c r="O89" s="32">
        <v>267</v>
      </c>
      <c r="P89" s="32">
        <v>113</v>
      </c>
      <c r="Q89" s="32">
        <v>11</v>
      </c>
      <c r="R89" s="32">
        <v>22</v>
      </c>
      <c r="S89" s="32">
        <v>20</v>
      </c>
      <c r="T89" s="32">
        <v>189</v>
      </c>
      <c r="U89" s="33">
        <v>10</v>
      </c>
      <c r="V89" s="33">
        <v>24</v>
      </c>
      <c r="W89" s="33">
        <v>114</v>
      </c>
      <c r="X89" s="33">
        <v>78</v>
      </c>
      <c r="Y89" s="33">
        <v>174</v>
      </c>
      <c r="Z89" s="33">
        <v>154</v>
      </c>
      <c r="AA89" s="33">
        <v>169</v>
      </c>
      <c r="AB89" s="33"/>
      <c r="AC89" s="33"/>
      <c r="AD89" s="26">
        <f t="shared" si="4"/>
        <v>2432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1</v>
      </c>
      <c r="D90" s="32">
        <v>2</v>
      </c>
      <c r="E90" s="32">
        <v>4</v>
      </c>
      <c r="F90" s="32">
        <v>1</v>
      </c>
      <c r="G90" s="32">
        <v>5</v>
      </c>
      <c r="H90" s="32">
        <v>720</v>
      </c>
      <c r="I90" s="32">
        <v>9</v>
      </c>
      <c r="J90" s="32">
        <v>5</v>
      </c>
      <c r="K90" s="32">
        <v>5</v>
      </c>
      <c r="L90" s="32">
        <v>2</v>
      </c>
      <c r="M90" s="32">
        <v>31</v>
      </c>
      <c r="N90" s="32">
        <v>8</v>
      </c>
      <c r="O90" s="32">
        <v>101</v>
      </c>
      <c r="P90" s="32">
        <v>58</v>
      </c>
      <c r="Q90" s="32">
        <v>3</v>
      </c>
      <c r="R90" s="32">
        <v>33</v>
      </c>
      <c r="S90" s="32">
        <v>29</v>
      </c>
      <c r="T90" s="32">
        <v>49</v>
      </c>
      <c r="U90" s="33">
        <v>17</v>
      </c>
      <c r="V90" s="33">
        <v>5</v>
      </c>
      <c r="W90" s="33">
        <v>102</v>
      </c>
      <c r="X90" s="33">
        <v>45</v>
      </c>
      <c r="Y90" s="33">
        <v>106</v>
      </c>
      <c r="Z90" s="33">
        <v>79</v>
      </c>
      <c r="AA90" s="33">
        <v>84</v>
      </c>
      <c r="AB90" s="33"/>
      <c r="AC90" s="33"/>
      <c r="AD90" s="26">
        <f t="shared" si="4"/>
        <v>1504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33</v>
      </c>
      <c r="D91" s="32">
        <v>2</v>
      </c>
      <c r="E91" s="32">
        <v>2</v>
      </c>
      <c r="F91" s="32">
        <v>5</v>
      </c>
      <c r="G91" s="32">
        <v>15</v>
      </c>
      <c r="H91" s="32">
        <v>2527</v>
      </c>
      <c r="I91" s="32">
        <v>8</v>
      </c>
      <c r="J91" s="32">
        <v>30</v>
      </c>
      <c r="K91" s="32">
        <v>58</v>
      </c>
      <c r="L91" s="32">
        <v>48</v>
      </c>
      <c r="M91" s="32">
        <v>19</v>
      </c>
      <c r="N91" s="32">
        <v>101</v>
      </c>
      <c r="O91" s="32">
        <v>450</v>
      </c>
      <c r="P91" s="32">
        <v>133</v>
      </c>
      <c r="Q91" s="32">
        <v>23</v>
      </c>
      <c r="R91" s="32">
        <v>107</v>
      </c>
      <c r="S91" s="32">
        <v>129</v>
      </c>
      <c r="T91" s="32">
        <v>271</v>
      </c>
      <c r="U91" s="33">
        <v>118</v>
      </c>
      <c r="V91" s="33">
        <v>142</v>
      </c>
      <c r="W91" s="33">
        <v>53</v>
      </c>
      <c r="X91" s="33">
        <v>65</v>
      </c>
      <c r="Y91" s="33">
        <v>179</v>
      </c>
      <c r="Z91" s="33">
        <v>290</v>
      </c>
      <c r="AA91" s="33">
        <v>525</v>
      </c>
      <c r="AB91" s="33"/>
      <c r="AC91" s="33"/>
      <c r="AD91" s="26">
        <f t="shared" si="4"/>
        <v>5333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3</v>
      </c>
      <c r="D92" s="32">
        <v>23</v>
      </c>
      <c r="E92" s="32">
        <v>1</v>
      </c>
      <c r="F92" s="32">
        <v>2</v>
      </c>
      <c r="G92" s="32">
        <v>1</v>
      </c>
      <c r="H92" s="32">
        <v>1499</v>
      </c>
      <c r="I92" s="32">
        <v>0</v>
      </c>
      <c r="J92" s="32">
        <v>28</v>
      </c>
      <c r="K92" s="32">
        <v>20</v>
      </c>
      <c r="L92" s="32">
        <v>11</v>
      </c>
      <c r="M92" s="32">
        <v>19</v>
      </c>
      <c r="N92" s="32">
        <v>10</v>
      </c>
      <c r="O92" s="32">
        <v>181</v>
      </c>
      <c r="P92" s="32">
        <v>134</v>
      </c>
      <c r="Q92" s="32">
        <v>42</v>
      </c>
      <c r="R92" s="32">
        <v>22</v>
      </c>
      <c r="S92" s="32">
        <v>111</v>
      </c>
      <c r="T92" s="32">
        <v>185</v>
      </c>
      <c r="U92" s="33">
        <v>99</v>
      </c>
      <c r="V92" s="33">
        <v>43</v>
      </c>
      <c r="W92" s="33">
        <v>63</v>
      </c>
      <c r="X92" s="33">
        <v>21</v>
      </c>
      <c r="Y92" s="33">
        <v>134</v>
      </c>
      <c r="Z92" s="33">
        <v>222</v>
      </c>
      <c r="AA92" s="33">
        <v>377</v>
      </c>
      <c r="AB92" s="33"/>
      <c r="AC92" s="33"/>
      <c r="AD92" s="26">
        <f t="shared" si="4"/>
        <v>3251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23</v>
      </c>
      <c r="D93" s="32">
        <v>10</v>
      </c>
      <c r="E93" s="32">
        <v>1</v>
      </c>
      <c r="F93" s="32">
        <v>0</v>
      </c>
      <c r="G93" s="32">
        <v>14</v>
      </c>
      <c r="H93" s="32">
        <v>2114</v>
      </c>
      <c r="I93" s="32">
        <v>79</v>
      </c>
      <c r="J93" s="32">
        <v>56</v>
      </c>
      <c r="K93" s="32">
        <v>42</v>
      </c>
      <c r="L93" s="32">
        <v>48</v>
      </c>
      <c r="M93" s="32">
        <v>30</v>
      </c>
      <c r="N93" s="32">
        <v>44</v>
      </c>
      <c r="O93" s="32">
        <v>458</v>
      </c>
      <c r="P93" s="32">
        <v>156</v>
      </c>
      <c r="Q93" s="32">
        <v>56</v>
      </c>
      <c r="R93" s="32">
        <v>124</v>
      </c>
      <c r="S93" s="32">
        <v>184</v>
      </c>
      <c r="T93" s="32">
        <v>143</v>
      </c>
      <c r="U93" s="33">
        <v>178</v>
      </c>
      <c r="V93" s="33">
        <v>203</v>
      </c>
      <c r="W93" s="33">
        <v>222</v>
      </c>
      <c r="X93" s="33">
        <v>123</v>
      </c>
      <c r="Y93" s="33">
        <v>43</v>
      </c>
      <c r="Z93" s="33">
        <v>254</v>
      </c>
      <c r="AA93" s="33">
        <v>424</v>
      </c>
      <c r="AB93" s="33"/>
      <c r="AC93" s="33"/>
      <c r="AD93" s="26">
        <f t="shared" si="4"/>
        <v>5029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4</v>
      </c>
      <c r="D94" s="32">
        <v>3</v>
      </c>
      <c r="E94" s="32">
        <v>9</v>
      </c>
      <c r="F94" s="32">
        <v>0</v>
      </c>
      <c r="G94" s="32">
        <v>42</v>
      </c>
      <c r="H94" s="32">
        <v>1678</v>
      </c>
      <c r="I94" s="32">
        <v>36</v>
      </c>
      <c r="J94" s="32">
        <v>9</v>
      </c>
      <c r="K94" s="32">
        <v>6</v>
      </c>
      <c r="L94" s="32">
        <v>53</v>
      </c>
      <c r="M94" s="32">
        <v>16</v>
      </c>
      <c r="N94" s="32">
        <v>38</v>
      </c>
      <c r="O94" s="32">
        <v>205</v>
      </c>
      <c r="P94" s="32">
        <v>185</v>
      </c>
      <c r="Q94" s="32">
        <v>38</v>
      </c>
      <c r="R94" s="32">
        <v>110</v>
      </c>
      <c r="S94" s="32">
        <v>138</v>
      </c>
      <c r="T94" s="32">
        <v>206</v>
      </c>
      <c r="U94" s="33">
        <v>162</v>
      </c>
      <c r="V94" s="33">
        <v>241</v>
      </c>
      <c r="W94" s="33">
        <v>405</v>
      </c>
      <c r="X94" s="33">
        <v>221</v>
      </c>
      <c r="Y94" s="33">
        <v>285</v>
      </c>
      <c r="Z94" s="33">
        <v>34</v>
      </c>
      <c r="AA94" s="33">
        <v>187</v>
      </c>
      <c r="AB94" s="33"/>
      <c r="AC94" s="33"/>
      <c r="AD94" s="26">
        <f t="shared" si="4"/>
        <v>4311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7</v>
      </c>
      <c r="D95" s="32">
        <v>16</v>
      </c>
      <c r="E95" s="32">
        <v>21</v>
      </c>
      <c r="F95" s="32">
        <v>6</v>
      </c>
      <c r="G95" s="32">
        <v>45</v>
      </c>
      <c r="H95" s="32">
        <v>2636</v>
      </c>
      <c r="I95" s="32">
        <v>19</v>
      </c>
      <c r="J95" s="32">
        <v>17</v>
      </c>
      <c r="K95" s="32">
        <v>60</v>
      </c>
      <c r="L95" s="32">
        <v>52</v>
      </c>
      <c r="M95" s="32">
        <v>32</v>
      </c>
      <c r="N95" s="32">
        <v>37</v>
      </c>
      <c r="O95" s="32">
        <v>412</v>
      </c>
      <c r="P95" s="32">
        <v>141</v>
      </c>
      <c r="Q95" s="32">
        <v>31</v>
      </c>
      <c r="R95" s="32">
        <v>133</v>
      </c>
      <c r="S95" s="32">
        <v>140</v>
      </c>
      <c r="T95" s="32">
        <v>186</v>
      </c>
      <c r="U95" s="33">
        <v>167</v>
      </c>
      <c r="V95" s="33">
        <v>83</v>
      </c>
      <c r="W95" s="33">
        <v>453</v>
      </c>
      <c r="X95" s="33">
        <v>401</v>
      </c>
      <c r="Y95" s="33">
        <v>491</v>
      </c>
      <c r="Z95" s="33">
        <v>259</v>
      </c>
      <c r="AA95" s="33">
        <v>23</v>
      </c>
      <c r="AB95" s="33"/>
      <c r="AC95" s="33"/>
      <c r="AD95" s="26">
        <f t="shared" si="4"/>
        <v>5868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812</v>
      </c>
      <c r="D98" s="27">
        <f t="shared" ref="D98:AC98" si="5">SUM(D71:D97)</f>
        <v>400</v>
      </c>
      <c r="E98" s="27">
        <f t="shared" si="5"/>
        <v>333</v>
      </c>
      <c r="F98" s="27">
        <f t="shared" si="5"/>
        <v>211</v>
      </c>
      <c r="G98" s="27">
        <f t="shared" si="5"/>
        <v>551</v>
      </c>
      <c r="H98" s="27">
        <f t="shared" si="5"/>
        <v>16667</v>
      </c>
      <c r="I98" s="27">
        <f t="shared" si="5"/>
        <v>393</v>
      </c>
      <c r="J98" s="27">
        <f t="shared" si="5"/>
        <v>373</v>
      </c>
      <c r="K98" s="27">
        <f t="shared" si="5"/>
        <v>808</v>
      </c>
      <c r="L98" s="27">
        <f t="shared" si="5"/>
        <v>714</v>
      </c>
      <c r="M98" s="27">
        <f t="shared" si="5"/>
        <v>445</v>
      </c>
      <c r="N98" s="27">
        <f t="shared" si="5"/>
        <v>902</v>
      </c>
      <c r="O98" s="27">
        <f t="shared" si="5"/>
        <v>3265</v>
      </c>
      <c r="P98" s="27">
        <f t="shared" si="5"/>
        <v>1608</v>
      </c>
      <c r="Q98" s="27">
        <f t="shared" si="5"/>
        <v>453</v>
      </c>
      <c r="R98" s="27">
        <f t="shared" si="5"/>
        <v>1847</v>
      </c>
      <c r="S98" s="27">
        <f t="shared" si="5"/>
        <v>1177</v>
      </c>
      <c r="T98" s="27">
        <f t="shared" si="5"/>
        <v>3265</v>
      </c>
      <c r="U98" s="27">
        <f t="shared" si="5"/>
        <v>2313</v>
      </c>
      <c r="V98" s="27">
        <f t="shared" si="5"/>
        <v>1826</v>
      </c>
      <c r="W98" s="27">
        <f t="shared" si="5"/>
        <v>5266</v>
      </c>
      <c r="X98" s="27">
        <f t="shared" si="5"/>
        <v>2943</v>
      </c>
      <c r="Y98" s="27">
        <f t="shared" si="5"/>
        <v>4519</v>
      </c>
      <c r="Z98" s="27">
        <f t="shared" si="5"/>
        <v>4011</v>
      </c>
      <c r="AA98" s="27">
        <f t="shared" si="5"/>
        <v>5199</v>
      </c>
      <c r="AB98" s="27">
        <f t="shared" si="5"/>
        <v>0</v>
      </c>
      <c r="AC98" s="27">
        <f t="shared" si="5"/>
        <v>0</v>
      </c>
      <c r="AD98" s="27">
        <f>SUM(AD71:AD96)</f>
        <v>60301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enero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134</v>
      </c>
      <c r="D104" s="24">
        <f t="shared" ref="D104:AB114" si="6">+D7+D39+D71</f>
        <v>217</v>
      </c>
      <c r="E104" s="24">
        <f t="shared" si="6"/>
        <v>195</v>
      </c>
      <c r="F104" s="24">
        <f t="shared" si="6"/>
        <v>262</v>
      </c>
      <c r="G104" s="24">
        <f t="shared" si="6"/>
        <v>402</v>
      </c>
      <c r="H104" s="24">
        <f t="shared" si="6"/>
        <v>5760</v>
      </c>
      <c r="I104" s="24">
        <f t="shared" si="6"/>
        <v>687</v>
      </c>
      <c r="J104" s="24">
        <f t="shared" si="6"/>
        <v>743</v>
      </c>
      <c r="K104" s="24">
        <f t="shared" si="6"/>
        <v>707</v>
      </c>
      <c r="L104" s="24">
        <f t="shared" si="6"/>
        <v>784</v>
      </c>
      <c r="M104" s="24">
        <f t="shared" si="6"/>
        <v>604</v>
      </c>
      <c r="N104" s="24">
        <f t="shared" si="6"/>
        <v>1078</v>
      </c>
      <c r="O104" s="24">
        <f t="shared" si="6"/>
        <v>664</v>
      </c>
      <c r="P104" s="24">
        <f t="shared" si="6"/>
        <v>238</v>
      </c>
      <c r="Q104" s="24">
        <f t="shared" si="6"/>
        <v>87</v>
      </c>
      <c r="R104" s="24">
        <f t="shared" si="6"/>
        <v>362</v>
      </c>
      <c r="S104" s="24">
        <f t="shared" si="6"/>
        <v>339</v>
      </c>
      <c r="T104" s="24">
        <f t="shared" si="6"/>
        <v>290</v>
      </c>
      <c r="U104" s="24">
        <f t="shared" si="6"/>
        <v>231</v>
      </c>
      <c r="V104" s="24">
        <f t="shared" si="6"/>
        <v>62</v>
      </c>
      <c r="W104" s="24">
        <f t="shared" si="6"/>
        <v>145</v>
      </c>
      <c r="X104" s="24">
        <f t="shared" si="6"/>
        <v>133</v>
      </c>
      <c r="Y104" s="24">
        <f t="shared" si="6"/>
        <v>119</v>
      </c>
      <c r="Z104" s="24">
        <f t="shared" si="6"/>
        <v>158</v>
      </c>
      <c r="AA104" s="24">
        <f t="shared" si="6"/>
        <v>312</v>
      </c>
      <c r="AB104" s="25">
        <f t="shared" si="6"/>
        <v>0</v>
      </c>
      <c r="AC104" s="25">
        <v>0</v>
      </c>
      <c r="AD104" s="26">
        <f>SUM(C104:AC104)</f>
        <v>14713</v>
      </c>
    </row>
    <row r="105" spans="2:59" x14ac:dyDescent="0.3">
      <c r="B105" s="21" t="s">
        <v>50</v>
      </c>
      <c r="C105" s="24">
        <f t="shared" ref="C105:C130" si="7">+C8+C40+C72</f>
        <v>448</v>
      </c>
      <c r="D105" s="24">
        <f t="shared" si="6"/>
        <v>97</v>
      </c>
      <c r="E105" s="24">
        <f t="shared" si="6"/>
        <v>51</v>
      </c>
      <c r="F105" s="24">
        <f t="shared" si="6"/>
        <v>73</v>
      </c>
      <c r="G105" s="24">
        <f t="shared" si="6"/>
        <v>175</v>
      </c>
      <c r="H105" s="24">
        <f t="shared" si="6"/>
        <v>3055</v>
      </c>
      <c r="I105" s="24">
        <f t="shared" si="6"/>
        <v>432</v>
      </c>
      <c r="J105" s="24">
        <f t="shared" si="6"/>
        <v>603</v>
      </c>
      <c r="K105" s="24">
        <f t="shared" si="6"/>
        <v>517</v>
      </c>
      <c r="L105" s="24">
        <f t="shared" si="6"/>
        <v>621</v>
      </c>
      <c r="M105" s="24">
        <f t="shared" si="6"/>
        <v>419</v>
      </c>
      <c r="N105" s="24">
        <f t="shared" si="6"/>
        <v>620</v>
      </c>
      <c r="O105" s="24">
        <f t="shared" si="6"/>
        <v>623</v>
      </c>
      <c r="P105" s="24">
        <f t="shared" si="6"/>
        <v>286</v>
      </c>
      <c r="Q105" s="24">
        <f t="shared" si="6"/>
        <v>139</v>
      </c>
      <c r="R105" s="24">
        <f t="shared" si="6"/>
        <v>381</v>
      </c>
      <c r="S105" s="24">
        <f t="shared" si="6"/>
        <v>350</v>
      </c>
      <c r="T105" s="24">
        <f t="shared" si="6"/>
        <v>309</v>
      </c>
      <c r="U105" s="24">
        <f t="shared" si="6"/>
        <v>247</v>
      </c>
      <c r="V105" s="24">
        <f t="shared" si="6"/>
        <v>212</v>
      </c>
      <c r="W105" s="24">
        <f t="shared" si="6"/>
        <v>237</v>
      </c>
      <c r="X105" s="24">
        <f t="shared" si="6"/>
        <v>97</v>
      </c>
      <c r="Y105" s="24">
        <f t="shared" si="6"/>
        <v>150</v>
      </c>
      <c r="Z105" s="24">
        <f t="shared" si="6"/>
        <v>90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10492</v>
      </c>
    </row>
    <row r="106" spans="2:59" x14ac:dyDescent="0.3">
      <c r="B106" s="21" t="s">
        <v>61</v>
      </c>
      <c r="C106" s="24">
        <f t="shared" si="7"/>
        <v>289</v>
      </c>
      <c r="D106" s="24">
        <f t="shared" si="6"/>
        <v>48</v>
      </c>
      <c r="E106" s="24">
        <f t="shared" si="6"/>
        <v>65</v>
      </c>
      <c r="F106" s="24">
        <f t="shared" si="6"/>
        <v>134</v>
      </c>
      <c r="G106" s="24">
        <f t="shared" si="6"/>
        <v>131</v>
      </c>
      <c r="H106" s="24">
        <f t="shared" si="6"/>
        <v>3084</v>
      </c>
      <c r="I106" s="24">
        <f t="shared" si="6"/>
        <v>506</v>
      </c>
      <c r="J106" s="24">
        <f t="shared" si="6"/>
        <v>354</v>
      </c>
      <c r="K106" s="24">
        <f t="shared" si="6"/>
        <v>372</v>
      </c>
      <c r="L106" s="24">
        <f t="shared" si="6"/>
        <v>492</v>
      </c>
      <c r="M106" s="24">
        <f t="shared" si="6"/>
        <v>275</v>
      </c>
      <c r="N106" s="24">
        <f t="shared" si="6"/>
        <v>574</v>
      </c>
      <c r="O106" s="24">
        <f t="shared" si="6"/>
        <v>524</v>
      </c>
      <c r="P106" s="24">
        <f t="shared" si="6"/>
        <v>124</v>
      </c>
      <c r="Q106" s="24">
        <f t="shared" si="6"/>
        <v>88</v>
      </c>
      <c r="R106" s="24">
        <f t="shared" si="6"/>
        <v>220</v>
      </c>
      <c r="S106" s="24">
        <f t="shared" si="6"/>
        <v>178</v>
      </c>
      <c r="T106" s="24">
        <f t="shared" si="6"/>
        <v>176</v>
      </c>
      <c r="U106" s="24">
        <f t="shared" si="6"/>
        <v>158</v>
      </c>
      <c r="V106" s="24">
        <f t="shared" si="6"/>
        <v>133</v>
      </c>
      <c r="W106" s="24">
        <f t="shared" si="6"/>
        <v>190</v>
      </c>
      <c r="X106" s="24">
        <f t="shared" si="6"/>
        <v>43</v>
      </c>
      <c r="Y106" s="24">
        <f t="shared" si="6"/>
        <v>45</v>
      </c>
      <c r="Z106" s="24">
        <f t="shared" si="6"/>
        <v>71</v>
      </c>
      <c r="AA106" s="24">
        <f t="shared" si="6"/>
        <v>341</v>
      </c>
      <c r="AB106" s="25">
        <f t="shared" si="6"/>
        <v>0</v>
      </c>
      <c r="AC106" s="25">
        <v>0</v>
      </c>
      <c r="AD106" s="26">
        <f t="shared" si="8"/>
        <v>8615</v>
      </c>
    </row>
    <row r="107" spans="2:59" x14ac:dyDescent="0.3">
      <c r="B107" s="21" t="s">
        <v>7</v>
      </c>
      <c r="C107" s="24">
        <f t="shared" si="7"/>
        <v>409</v>
      </c>
      <c r="D107" s="24">
        <f t="shared" si="6"/>
        <v>47</v>
      </c>
      <c r="E107" s="24">
        <f t="shared" si="6"/>
        <v>49</v>
      </c>
      <c r="F107" s="24">
        <f t="shared" si="6"/>
        <v>62</v>
      </c>
      <c r="G107" s="24">
        <f t="shared" si="6"/>
        <v>48</v>
      </c>
      <c r="H107" s="24">
        <f t="shared" si="6"/>
        <v>1613</v>
      </c>
      <c r="I107" s="24">
        <f t="shared" si="6"/>
        <v>257</v>
      </c>
      <c r="J107" s="24">
        <f t="shared" si="6"/>
        <v>244</v>
      </c>
      <c r="K107" s="24">
        <f t="shared" si="6"/>
        <v>254</v>
      </c>
      <c r="L107" s="24">
        <f t="shared" si="6"/>
        <v>483</v>
      </c>
      <c r="M107" s="24">
        <f t="shared" si="6"/>
        <v>186</v>
      </c>
      <c r="N107" s="24">
        <f t="shared" si="6"/>
        <v>387</v>
      </c>
      <c r="O107" s="24">
        <f t="shared" si="6"/>
        <v>331</v>
      </c>
      <c r="P107" s="24">
        <f t="shared" si="6"/>
        <v>174</v>
      </c>
      <c r="Q107" s="24">
        <f t="shared" si="6"/>
        <v>45</v>
      </c>
      <c r="R107" s="24">
        <f t="shared" si="6"/>
        <v>265</v>
      </c>
      <c r="S107" s="24">
        <f t="shared" si="6"/>
        <v>193</v>
      </c>
      <c r="T107" s="24">
        <f t="shared" si="6"/>
        <v>234</v>
      </c>
      <c r="U107" s="24">
        <f t="shared" si="6"/>
        <v>175</v>
      </c>
      <c r="V107" s="24">
        <f t="shared" si="6"/>
        <v>201</v>
      </c>
      <c r="W107" s="24">
        <f t="shared" si="6"/>
        <v>186</v>
      </c>
      <c r="X107" s="24">
        <f t="shared" si="6"/>
        <v>29</v>
      </c>
      <c r="Y107" s="24">
        <f t="shared" si="6"/>
        <v>51</v>
      </c>
      <c r="Z107" s="24">
        <f t="shared" si="6"/>
        <v>83</v>
      </c>
      <c r="AA107" s="24">
        <f t="shared" si="6"/>
        <v>216</v>
      </c>
      <c r="AB107" s="25">
        <f t="shared" si="6"/>
        <v>0</v>
      </c>
      <c r="AC107" s="25">
        <v>0</v>
      </c>
      <c r="AD107" s="26">
        <f t="shared" si="8"/>
        <v>6222</v>
      </c>
    </row>
    <row r="108" spans="2:59" x14ac:dyDescent="0.3">
      <c r="B108" s="21" t="s">
        <v>8</v>
      </c>
      <c r="C108" s="24">
        <f t="shared" si="7"/>
        <v>776</v>
      </c>
      <c r="D108" s="24">
        <f t="shared" si="6"/>
        <v>156</v>
      </c>
      <c r="E108" s="24">
        <f t="shared" si="6"/>
        <v>91</v>
      </c>
      <c r="F108" s="24">
        <f t="shared" si="6"/>
        <v>30</v>
      </c>
      <c r="G108" s="24">
        <f t="shared" si="6"/>
        <v>127</v>
      </c>
      <c r="H108" s="24">
        <f t="shared" si="6"/>
        <v>2431</v>
      </c>
      <c r="I108" s="24">
        <f t="shared" si="6"/>
        <v>388</v>
      </c>
      <c r="J108" s="24">
        <f t="shared" si="6"/>
        <v>663</v>
      </c>
      <c r="K108" s="24">
        <f t="shared" si="6"/>
        <v>464</v>
      </c>
      <c r="L108" s="24">
        <f t="shared" si="6"/>
        <v>823</v>
      </c>
      <c r="M108" s="24">
        <f t="shared" si="6"/>
        <v>295</v>
      </c>
      <c r="N108" s="24">
        <f t="shared" si="6"/>
        <v>901</v>
      </c>
      <c r="O108" s="24">
        <f t="shared" si="6"/>
        <v>283</v>
      </c>
      <c r="P108" s="24">
        <f t="shared" si="6"/>
        <v>257</v>
      </c>
      <c r="Q108" s="24">
        <f t="shared" si="6"/>
        <v>102</v>
      </c>
      <c r="R108" s="24">
        <f t="shared" si="6"/>
        <v>319</v>
      </c>
      <c r="S108" s="24">
        <f t="shared" si="6"/>
        <v>240</v>
      </c>
      <c r="T108" s="24">
        <f t="shared" si="6"/>
        <v>409</v>
      </c>
      <c r="U108" s="24">
        <f t="shared" si="6"/>
        <v>252</v>
      </c>
      <c r="V108" s="24">
        <f t="shared" si="6"/>
        <v>138</v>
      </c>
      <c r="W108" s="24">
        <f t="shared" si="6"/>
        <v>169</v>
      </c>
      <c r="X108" s="24">
        <f t="shared" si="6"/>
        <v>114</v>
      </c>
      <c r="Y108" s="24">
        <f t="shared" si="6"/>
        <v>195</v>
      </c>
      <c r="Z108" s="24">
        <f t="shared" si="6"/>
        <v>195</v>
      </c>
      <c r="AA108" s="24">
        <f t="shared" si="6"/>
        <v>423</v>
      </c>
      <c r="AB108" s="25">
        <f t="shared" si="6"/>
        <v>0</v>
      </c>
      <c r="AC108" s="25">
        <v>0</v>
      </c>
      <c r="AD108" s="26">
        <f t="shared" si="8"/>
        <v>10241</v>
      </c>
    </row>
    <row r="109" spans="2:59" x14ac:dyDescent="0.3">
      <c r="B109" s="21" t="s">
        <v>62</v>
      </c>
      <c r="C109" s="24">
        <f t="shared" si="7"/>
        <v>7912</v>
      </c>
      <c r="D109" s="24">
        <f t="shared" si="6"/>
        <v>2704</v>
      </c>
      <c r="E109" s="24">
        <f t="shared" si="6"/>
        <v>3219</v>
      </c>
      <c r="F109" s="24">
        <f t="shared" si="6"/>
        <v>1586</v>
      </c>
      <c r="G109" s="24">
        <f t="shared" si="6"/>
        <v>2519</v>
      </c>
      <c r="H109" s="24">
        <f t="shared" si="6"/>
        <v>13141</v>
      </c>
      <c r="I109" s="24">
        <f t="shared" si="6"/>
        <v>668</v>
      </c>
      <c r="J109" s="24">
        <f t="shared" si="6"/>
        <v>1273</v>
      </c>
      <c r="K109" s="24">
        <f t="shared" si="6"/>
        <v>3159</v>
      </c>
      <c r="L109" s="24">
        <f t="shared" si="6"/>
        <v>2550</v>
      </c>
      <c r="M109" s="24">
        <f t="shared" si="6"/>
        <v>1987</v>
      </c>
      <c r="N109" s="24">
        <f t="shared" si="6"/>
        <v>2070</v>
      </c>
      <c r="O109" s="24">
        <f t="shared" si="6"/>
        <v>2462</v>
      </c>
      <c r="P109" s="24">
        <f t="shared" si="6"/>
        <v>3791</v>
      </c>
      <c r="Q109" s="24">
        <f t="shared" si="6"/>
        <v>3528</v>
      </c>
      <c r="R109" s="24">
        <f t="shared" si="6"/>
        <v>16460</v>
      </c>
      <c r="S109" s="24">
        <f t="shared" si="6"/>
        <v>7756</v>
      </c>
      <c r="T109" s="24">
        <f t="shared" si="6"/>
        <v>25582</v>
      </c>
      <c r="U109" s="24">
        <f t="shared" si="6"/>
        <v>19358</v>
      </c>
      <c r="V109" s="24">
        <f t="shared" si="6"/>
        <v>10531</v>
      </c>
      <c r="W109" s="24">
        <f t="shared" si="6"/>
        <v>27076</v>
      </c>
      <c r="X109" s="24">
        <f t="shared" si="6"/>
        <v>14824</v>
      </c>
      <c r="Y109" s="24">
        <f t="shared" si="6"/>
        <v>23077</v>
      </c>
      <c r="Z109" s="24">
        <f t="shared" si="6"/>
        <v>20281</v>
      </c>
      <c r="AA109" s="24">
        <f t="shared" si="6"/>
        <v>25953</v>
      </c>
      <c r="AB109" s="25">
        <f t="shared" si="6"/>
        <v>0</v>
      </c>
      <c r="AC109" s="25">
        <v>0</v>
      </c>
      <c r="AD109" s="26">
        <f t="shared" si="8"/>
        <v>243467</v>
      </c>
    </row>
    <row r="110" spans="2:59" x14ac:dyDescent="0.3">
      <c r="B110" s="21" t="s">
        <v>10</v>
      </c>
      <c r="C110" s="24">
        <f t="shared" si="7"/>
        <v>805</v>
      </c>
      <c r="D110" s="24">
        <f t="shared" si="6"/>
        <v>485</v>
      </c>
      <c r="E110" s="24">
        <f t="shared" si="6"/>
        <v>399</v>
      </c>
      <c r="F110" s="24">
        <f t="shared" si="6"/>
        <v>295</v>
      </c>
      <c r="G110" s="24">
        <f t="shared" si="6"/>
        <v>439</v>
      </c>
      <c r="H110" s="24">
        <f t="shared" si="6"/>
        <v>731</v>
      </c>
      <c r="I110" s="24">
        <f t="shared" si="6"/>
        <v>68</v>
      </c>
      <c r="J110" s="24">
        <f t="shared" si="6"/>
        <v>110</v>
      </c>
      <c r="K110" s="24">
        <f t="shared" si="6"/>
        <v>249</v>
      </c>
      <c r="L110" s="24">
        <f t="shared" si="6"/>
        <v>470</v>
      </c>
      <c r="M110" s="24">
        <f t="shared" si="6"/>
        <v>339</v>
      </c>
      <c r="N110" s="24">
        <f t="shared" si="6"/>
        <v>443</v>
      </c>
      <c r="O110" s="24">
        <f t="shared" si="6"/>
        <v>125</v>
      </c>
      <c r="P110" s="24">
        <f t="shared" si="6"/>
        <v>89</v>
      </c>
      <c r="Q110" s="24">
        <f t="shared" si="6"/>
        <v>117</v>
      </c>
      <c r="R110" s="24">
        <f t="shared" si="6"/>
        <v>326</v>
      </c>
      <c r="S110" s="24">
        <f t="shared" si="6"/>
        <v>114</v>
      </c>
      <c r="T110" s="24">
        <f t="shared" si="6"/>
        <v>225</v>
      </c>
      <c r="U110" s="24">
        <f t="shared" si="6"/>
        <v>263</v>
      </c>
      <c r="V110" s="24">
        <f t="shared" si="6"/>
        <v>176</v>
      </c>
      <c r="W110" s="24">
        <f t="shared" si="6"/>
        <v>196</v>
      </c>
      <c r="X110" s="24">
        <f t="shared" si="6"/>
        <v>135</v>
      </c>
      <c r="Y110" s="24">
        <f t="shared" si="6"/>
        <v>275</v>
      </c>
      <c r="Z110" s="24">
        <f t="shared" si="6"/>
        <v>202</v>
      </c>
      <c r="AA110" s="24">
        <f t="shared" si="6"/>
        <v>236</v>
      </c>
      <c r="AB110" s="25">
        <f t="shared" si="6"/>
        <v>0</v>
      </c>
      <c r="AC110" s="25">
        <v>0</v>
      </c>
      <c r="AD110" s="26">
        <f t="shared" si="8"/>
        <v>7312</v>
      </c>
    </row>
    <row r="111" spans="2:59" x14ac:dyDescent="0.3">
      <c r="B111" s="21" t="s">
        <v>11</v>
      </c>
      <c r="C111" s="24">
        <f t="shared" si="7"/>
        <v>802</v>
      </c>
      <c r="D111" s="24">
        <f t="shared" si="6"/>
        <v>537</v>
      </c>
      <c r="E111" s="24">
        <f t="shared" si="6"/>
        <v>415</v>
      </c>
      <c r="F111" s="24">
        <f t="shared" si="6"/>
        <v>327</v>
      </c>
      <c r="G111" s="24">
        <f t="shared" si="6"/>
        <v>692</v>
      </c>
      <c r="H111" s="24">
        <f t="shared" si="6"/>
        <v>1595</v>
      </c>
      <c r="I111" s="24">
        <f t="shared" si="6"/>
        <v>176</v>
      </c>
      <c r="J111" s="24">
        <f t="shared" si="6"/>
        <v>100</v>
      </c>
      <c r="K111" s="24">
        <f t="shared" si="6"/>
        <v>162</v>
      </c>
      <c r="L111" s="24">
        <f t="shared" si="6"/>
        <v>586</v>
      </c>
      <c r="M111" s="24">
        <f t="shared" si="6"/>
        <v>290</v>
      </c>
      <c r="N111" s="24">
        <f t="shared" si="6"/>
        <v>299</v>
      </c>
      <c r="O111" s="24">
        <f t="shared" si="6"/>
        <v>196</v>
      </c>
      <c r="P111" s="24">
        <f t="shared" si="6"/>
        <v>124</v>
      </c>
      <c r="Q111" s="24">
        <f t="shared" si="6"/>
        <v>153</v>
      </c>
      <c r="R111" s="24">
        <f t="shared" si="6"/>
        <v>477</v>
      </c>
      <c r="S111" s="24">
        <f t="shared" si="6"/>
        <v>202</v>
      </c>
      <c r="T111" s="24">
        <f t="shared" si="6"/>
        <v>330</v>
      </c>
      <c r="U111" s="24">
        <f t="shared" si="6"/>
        <v>314</v>
      </c>
      <c r="V111" s="24">
        <f t="shared" si="6"/>
        <v>196</v>
      </c>
      <c r="W111" s="24">
        <f t="shared" si="6"/>
        <v>210</v>
      </c>
      <c r="X111" s="24">
        <f t="shared" si="6"/>
        <v>188</v>
      </c>
      <c r="Y111" s="24">
        <f t="shared" si="6"/>
        <v>276</v>
      </c>
      <c r="Z111" s="24">
        <f t="shared" si="6"/>
        <v>218</v>
      </c>
      <c r="AA111" s="24">
        <f t="shared" si="6"/>
        <v>498</v>
      </c>
      <c r="AB111" s="25">
        <f t="shared" si="6"/>
        <v>0</v>
      </c>
      <c r="AC111" s="25">
        <v>0</v>
      </c>
      <c r="AD111" s="26">
        <f t="shared" si="8"/>
        <v>9363</v>
      </c>
    </row>
    <row r="112" spans="2:59" x14ac:dyDescent="0.3">
      <c r="B112" s="21" t="s">
        <v>63</v>
      </c>
      <c r="C112" s="24">
        <f t="shared" si="7"/>
        <v>875</v>
      </c>
      <c r="D112" s="24">
        <f t="shared" si="6"/>
        <v>627</v>
      </c>
      <c r="E112" s="24">
        <f t="shared" si="6"/>
        <v>418</v>
      </c>
      <c r="F112" s="24">
        <f t="shared" si="6"/>
        <v>303</v>
      </c>
      <c r="G112" s="24">
        <f t="shared" si="6"/>
        <v>472</v>
      </c>
      <c r="H112" s="24">
        <f t="shared" si="6"/>
        <v>3848</v>
      </c>
      <c r="I112" s="24">
        <f t="shared" si="6"/>
        <v>264</v>
      </c>
      <c r="J112" s="24">
        <f t="shared" si="6"/>
        <v>291</v>
      </c>
      <c r="K112" s="24">
        <f t="shared" si="6"/>
        <v>160</v>
      </c>
      <c r="L112" s="24">
        <f t="shared" si="6"/>
        <v>132</v>
      </c>
      <c r="M112" s="24">
        <f t="shared" si="6"/>
        <v>234</v>
      </c>
      <c r="N112" s="24">
        <f t="shared" si="6"/>
        <v>247</v>
      </c>
      <c r="O112" s="24">
        <f t="shared" si="6"/>
        <v>367</v>
      </c>
      <c r="P112" s="24">
        <f t="shared" si="6"/>
        <v>429</v>
      </c>
      <c r="Q112" s="24">
        <f t="shared" si="6"/>
        <v>150</v>
      </c>
      <c r="R112" s="24">
        <f t="shared" si="6"/>
        <v>401</v>
      </c>
      <c r="S112" s="24">
        <f t="shared" si="6"/>
        <v>316</v>
      </c>
      <c r="T112" s="24">
        <f t="shared" si="6"/>
        <v>659</v>
      </c>
      <c r="U112" s="24">
        <f t="shared" si="6"/>
        <v>425</v>
      </c>
      <c r="V112" s="24">
        <f t="shared" si="6"/>
        <v>412</v>
      </c>
      <c r="W112" s="24">
        <f t="shared" si="6"/>
        <v>415</v>
      </c>
      <c r="X112" s="24">
        <f t="shared" si="6"/>
        <v>156</v>
      </c>
      <c r="Y112" s="24">
        <f t="shared" si="6"/>
        <v>283</v>
      </c>
      <c r="Z112" s="24">
        <f t="shared" si="6"/>
        <v>260</v>
      </c>
      <c r="AA112" s="24">
        <f t="shared" si="6"/>
        <v>942</v>
      </c>
      <c r="AB112" s="25">
        <f t="shared" si="6"/>
        <v>0</v>
      </c>
      <c r="AC112" s="25">
        <v>0</v>
      </c>
      <c r="AD112" s="26">
        <f t="shared" si="8"/>
        <v>13086</v>
      </c>
    </row>
    <row r="113" spans="2:32" x14ac:dyDescent="0.3">
      <c r="B113" s="21" t="s">
        <v>13</v>
      </c>
      <c r="C113" s="24">
        <f t="shared" si="7"/>
        <v>835</v>
      </c>
      <c r="D113" s="24">
        <f t="shared" si="6"/>
        <v>604</v>
      </c>
      <c r="E113" s="24">
        <f t="shared" si="6"/>
        <v>452</v>
      </c>
      <c r="F113" s="24">
        <f t="shared" si="6"/>
        <v>537</v>
      </c>
      <c r="G113" s="24">
        <f t="shared" si="6"/>
        <v>792</v>
      </c>
      <c r="H113" s="24">
        <f t="shared" si="6"/>
        <v>3208</v>
      </c>
      <c r="I113" s="24">
        <f t="shared" si="6"/>
        <v>535</v>
      </c>
      <c r="J113" s="24">
        <f t="shared" si="6"/>
        <v>488</v>
      </c>
      <c r="K113" s="24">
        <f t="shared" si="6"/>
        <v>107</v>
      </c>
      <c r="L113" s="24">
        <f t="shared" si="6"/>
        <v>84</v>
      </c>
      <c r="M113" s="24">
        <f t="shared" si="6"/>
        <v>134</v>
      </c>
      <c r="N113" s="24">
        <f t="shared" si="6"/>
        <v>484</v>
      </c>
      <c r="O113" s="24">
        <f t="shared" si="6"/>
        <v>316</v>
      </c>
      <c r="P113" s="24">
        <f t="shared" si="6"/>
        <v>316</v>
      </c>
      <c r="Q113" s="24">
        <f t="shared" si="6"/>
        <v>192</v>
      </c>
      <c r="R113" s="24">
        <f t="shared" si="6"/>
        <v>500</v>
      </c>
      <c r="S113" s="24">
        <f t="shared" si="6"/>
        <v>276</v>
      </c>
      <c r="T113" s="24">
        <f t="shared" si="6"/>
        <v>579</v>
      </c>
      <c r="U113" s="24">
        <f t="shared" si="6"/>
        <v>405</v>
      </c>
      <c r="V113" s="24">
        <f t="shared" si="6"/>
        <v>289</v>
      </c>
      <c r="W113" s="24">
        <f t="shared" si="6"/>
        <v>442</v>
      </c>
      <c r="X113" s="24">
        <f t="shared" si="6"/>
        <v>138</v>
      </c>
      <c r="Y113" s="24">
        <f t="shared" si="6"/>
        <v>324</v>
      </c>
      <c r="Z113" s="24">
        <f t="shared" si="6"/>
        <v>376</v>
      </c>
      <c r="AA113" s="24">
        <f t="shared" si="6"/>
        <v>557</v>
      </c>
      <c r="AB113" s="25">
        <f t="shared" si="6"/>
        <v>0</v>
      </c>
      <c r="AC113" s="25">
        <v>0</v>
      </c>
      <c r="AD113" s="26">
        <f t="shared" si="8"/>
        <v>12970</v>
      </c>
    </row>
    <row r="114" spans="2:32" x14ac:dyDescent="0.3">
      <c r="B114" s="21" t="s">
        <v>51</v>
      </c>
      <c r="C114" s="24">
        <f t="shared" si="7"/>
        <v>719</v>
      </c>
      <c r="D114" s="24">
        <f t="shared" si="6"/>
        <v>396</v>
      </c>
      <c r="E114" s="24">
        <f t="shared" si="6"/>
        <v>329</v>
      </c>
      <c r="F114" s="24">
        <f t="shared" si="6"/>
        <v>203</v>
      </c>
      <c r="G114" s="24">
        <f t="shared" si="6"/>
        <v>282</v>
      </c>
      <c r="H114" s="24">
        <f t="shared" si="6"/>
        <v>2300</v>
      </c>
      <c r="I114" s="24">
        <f t="shared" ref="D114:AB124" si="9">+I17+I49+I81</f>
        <v>250</v>
      </c>
      <c r="J114" s="24">
        <f t="shared" si="9"/>
        <v>201</v>
      </c>
      <c r="K114" s="24">
        <f t="shared" si="9"/>
        <v>141</v>
      </c>
      <c r="L114" s="24">
        <f t="shared" si="9"/>
        <v>128</v>
      </c>
      <c r="M114" s="24">
        <f t="shared" si="9"/>
        <v>53</v>
      </c>
      <c r="N114" s="24">
        <f t="shared" si="9"/>
        <v>53</v>
      </c>
      <c r="O114" s="24">
        <f t="shared" si="9"/>
        <v>216</v>
      </c>
      <c r="P114" s="24">
        <f t="shared" si="9"/>
        <v>142</v>
      </c>
      <c r="Q114" s="24">
        <f t="shared" si="9"/>
        <v>110</v>
      </c>
      <c r="R114" s="24">
        <f t="shared" si="9"/>
        <v>293</v>
      </c>
      <c r="S114" s="24">
        <f t="shared" si="9"/>
        <v>197</v>
      </c>
      <c r="T114" s="24">
        <f t="shared" si="9"/>
        <v>274</v>
      </c>
      <c r="U114" s="24">
        <f t="shared" si="9"/>
        <v>201</v>
      </c>
      <c r="V114" s="24">
        <f t="shared" si="9"/>
        <v>205</v>
      </c>
      <c r="W114" s="24">
        <f t="shared" si="9"/>
        <v>284</v>
      </c>
      <c r="X114" s="24">
        <f t="shared" si="9"/>
        <v>77</v>
      </c>
      <c r="Y114" s="24">
        <f t="shared" si="9"/>
        <v>190</v>
      </c>
      <c r="Z114" s="24">
        <f t="shared" si="9"/>
        <v>209</v>
      </c>
      <c r="AA114" s="24">
        <f t="shared" si="9"/>
        <v>448</v>
      </c>
      <c r="AB114" s="25">
        <f t="shared" si="9"/>
        <v>0</v>
      </c>
      <c r="AC114" s="25">
        <v>0</v>
      </c>
      <c r="AD114" s="26">
        <f t="shared" si="8"/>
        <v>7901</v>
      </c>
    </row>
    <row r="115" spans="2:32" x14ac:dyDescent="0.3">
      <c r="B115" s="21" t="s">
        <v>15</v>
      </c>
      <c r="C115" s="24">
        <f t="shared" si="7"/>
        <v>1093</v>
      </c>
      <c r="D115" s="24">
        <f t="shared" si="9"/>
        <v>616</v>
      </c>
      <c r="E115" s="24">
        <f t="shared" si="9"/>
        <v>659</v>
      </c>
      <c r="F115" s="24">
        <f t="shared" si="9"/>
        <v>531</v>
      </c>
      <c r="G115" s="24">
        <f t="shared" si="9"/>
        <v>858</v>
      </c>
      <c r="H115" s="24">
        <f t="shared" si="9"/>
        <v>2561</v>
      </c>
      <c r="I115" s="24">
        <f t="shared" si="9"/>
        <v>435</v>
      </c>
      <c r="J115" s="24">
        <f t="shared" si="9"/>
        <v>419</v>
      </c>
      <c r="K115" s="24">
        <f t="shared" si="9"/>
        <v>301</v>
      </c>
      <c r="L115" s="24">
        <f t="shared" si="9"/>
        <v>459</v>
      </c>
      <c r="M115" s="24">
        <f t="shared" si="9"/>
        <v>85</v>
      </c>
      <c r="N115" s="24">
        <f t="shared" si="9"/>
        <v>108</v>
      </c>
      <c r="O115" s="24">
        <f t="shared" si="9"/>
        <v>325</v>
      </c>
      <c r="P115" s="24">
        <f t="shared" si="9"/>
        <v>279</v>
      </c>
      <c r="Q115" s="24">
        <f t="shared" si="9"/>
        <v>116</v>
      </c>
      <c r="R115" s="24">
        <f t="shared" si="9"/>
        <v>565</v>
      </c>
      <c r="S115" s="24">
        <f t="shared" si="9"/>
        <v>266</v>
      </c>
      <c r="T115" s="24">
        <f t="shared" si="9"/>
        <v>471</v>
      </c>
      <c r="U115" s="24">
        <f t="shared" si="9"/>
        <v>542</v>
      </c>
      <c r="V115" s="24">
        <f t="shared" si="9"/>
        <v>381</v>
      </c>
      <c r="W115" s="24">
        <f t="shared" si="9"/>
        <v>487</v>
      </c>
      <c r="X115" s="24">
        <f t="shared" si="9"/>
        <v>176</v>
      </c>
      <c r="Y115" s="24">
        <f t="shared" si="9"/>
        <v>434</v>
      </c>
      <c r="Z115" s="24">
        <f t="shared" si="9"/>
        <v>272</v>
      </c>
      <c r="AA115" s="24">
        <f t="shared" si="9"/>
        <v>667</v>
      </c>
      <c r="AB115" s="25">
        <f t="shared" si="9"/>
        <v>0</v>
      </c>
      <c r="AC115" s="25">
        <v>0</v>
      </c>
      <c r="AD115" s="26">
        <f t="shared" si="8"/>
        <v>13106</v>
      </c>
    </row>
    <row r="116" spans="2:32" x14ac:dyDescent="0.3">
      <c r="B116" s="21" t="s">
        <v>16</v>
      </c>
      <c r="C116" s="24">
        <f t="shared" si="7"/>
        <v>685</v>
      </c>
      <c r="D116" s="24">
        <f t="shared" si="9"/>
        <v>429</v>
      </c>
      <c r="E116" s="24">
        <f t="shared" si="9"/>
        <v>398</v>
      </c>
      <c r="F116" s="24">
        <f t="shared" si="9"/>
        <v>272</v>
      </c>
      <c r="G116" s="24">
        <f t="shared" si="9"/>
        <v>289</v>
      </c>
      <c r="H116" s="24">
        <f t="shared" si="9"/>
        <v>2158</v>
      </c>
      <c r="I116" s="24">
        <f t="shared" si="9"/>
        <v>60</v>
      </c>
      <c r="J116" s="24">
        <f t="shared" si="9"/>
        <v>139</v>
      </c>
      <c r="K116" s="24">
        <f t="shared" si="9"/>
        <v>278</v>
      </c>
      <c r="L116" s="24">
        <f t="shared" si="9"/>
        <v>252</v>
      </c>
      <c r="M116" s="24">
        <f t="shared" si="9"/>
        <v>130</v>
      </c>
      <c r="N116" s="24">
        <f t="shared" si="9"/>
        <v>208</v>
      </c>
      <c r="O116" s="24">
        <f t="shared" si="9"/>
        <v>208</v>
      </c>
      <c r="P116" s="24">
        <f t="shared" si="9"/>
        <v>441</v>
      </c>
      <c r="Q116" s="24">
        <f t="shared" si="9"/>
        <v>764</v>
      </c>
      <c r="R116" s="24">
        <f t="shared" si="9"/>
        <v>2799</v>
      </c>
      <c r="S116" s="24">
        <f t="shared" si="9"/>
        <v>934</v>
      </c>
      <c r="T116" s="24">
        <f t="shared" si="9"/>
        <v>4327</v>
      </c>
      <c r="U116" s="24">
        <f t="shared" si="9"/>
        <v>3185</v>
      </c>
      <c r="V116" s="24">
        <f t="shared" si="9"/>
        <v>1267</v>
      </c>
      <c r="W116" s="24">
        <f t="shared" si="9"/>
        <v>3281</v>
      </c>
      <c r="X116" s="24">
        <f t="shared" si="9"/>
        <v>1776</v>
      </c>
      <c r="Y116" s="24">
        <f t="shared" si="9"/>
        <v>2792</v>
      </c>
      <c r="Z116" s="24">
        <f t="shared" si="9"/>
        <v>2250</v>
      </c>
      <c r="AA116" s="24">
        <f t="shared" si="9"/>
        <v>3216</v>
      </c>
      <c r="AB116" s="25">
        <f t="shared" si="9"/>
        <v>0</v>
      </c>
      <c r="AC116" s="25">
        <v>0</v>
      </c>
      <c r="AD116" s="26">
        <f t="shared" si="8"/>
        <v>32538</v>
      </c>
    </row>
    <row r="117" spans="2:32" x14ac:dyDescent="0.3">
      <c r="B117" s="21" t="s">
        <v>64</v>
      </c>
      <c r="C117" s="24">
        <f t="shared" si="7"/>
        <v>247</v>
      </c>
      <c r="D117" s="24">
        <f t="shared" si="9"/>
        <v>290</v>
      </c>
      <c r="E117" s="24">
        <f t="shared" si="9"/>
        <v>104</v>
      </c>
      <c r="F117" s="24">
        <f t="shared" si="9"/>
        <v>203</v>
      </c>
      <c r="G117" s="24">
        <f t="shared" si="9"/>
        <v>419</v>
      </c>
      <c r="H117" s="24">
        <f t="shared" si="9"/>
        <v>3264</v>
      </c>
      <c r="I117" s="24">
        <f t="shared" si="9"/>
        <v>100</v>
      </c>
      <c r="J117" s="24">
        <f t="shared" si="9"/>
        <v>120</v>
      </c>
      <c r="K117" s="24">
        <f t="shared" si="9"/>
        <v>249</v>
      </c>
      <c r="L117" s="24">
        <f t="shared" si="9"/>
        <v>298</v>
      </c>
      <c r="M117" s="24">
        <f t="shared" si="9"/>
        <v>115</v>
      </c>
      <c r="N117" s="24">
        <f t="shared" si="9"/>
        <v>209</v>
      </c>
      <c r="O117" s="24">
        <f t="shared" si="9"/>
        <v>492</v>
      </c>
      <c r="P117" s="24">
        <f t="shared" si="9"/>
        <v>361</v>
      </c>
      <c r="Q117" s="24">
        <f t="shared" si="9"/>
        <v>775</v>
      </c>
      <c r="R117" s="24">
        <f t="shared" si="9"/>
        <v>2021</v>
      </c>
      <c r="S117" s="24">
        <f t="shared" si="9"/>
        <v>1313</v>
      </c>
      <c r="T117" s="24">
        <f t="shared" si="9"/>
        <v>3224</v>
      </c>
      <c r="U117" s="24">
        <f t="shared" si="9"/>
        <v>2081</v>
      </c>
      <c r="V117" s="24">
        <f t="shared" si="9"/>
        <v>1032</v>
      </c>
      <c r="W117" s="24">
        <f t="shared" si="9"/>
        <v>1872</v>
      </c>
      <c r="X117" s="24">
        <f t="shared" si="9"/>
        <v>1083</v>
      </c>
      <c r="Y117" s="24">
        <f t="shared" si="9"/>
        <v>1756</v>
      </c>
      <c r="Z117" s="24">
        <f t="shared" si="9"/>
        <v>1434</v>
      </c>
      <c r="AA117" s="24">
        <f t="shared" si="9"/>
        <v>2579</v>
      </c>
      <c r="AB117" s="25">
        <f t="shared" si="9"/>
        <v>0</v>
      </c>
      <c r="AC117" s="25">
        <v>0</v>
      </c>
      <c r="AD117" s="26">
        <f t="shared" si="8"/>
        <v>25641</v>
      </c>
    </row>
    <row r="118" spans="2:32" x14ac:dyDescent="0.3">
      <c r="B118" s="21" t="s">
        <v>18</v>
      </c>
      <c r="C118" s="24">
        <f t="shared" si="7"/>
        <v>139</v>
      </c>
      <c r="D118" s="24">
        <f t="shared" si="9"/>
        <v>91</v>
      </c>
      <c r="E118" s="24">
        <f t="shared" si="9"/>
        <v>79</v>
      </c>
      <c r="F118" s="24">
        <f t="shared" si="9"/>
        <v>59</v>
      </c>
      <c r="G118" s="24">
        <f t="shared" si="9"/>
        <v>91</v>
      </c>
      <c r="H118" s="24">
        <f t="shared" si="9"/>
        <v>3160</v>
      </c>
      <c r="I118" s="24">
        <f t="shared" si="9"/>
        <v>95</v>
      </c>
      <c r="J118" s="24">
        <f t="shared" si="9"/>
        <v>125</v>
      </c>
      <c r="K118" s="24">
        <f t="shared" si="9"/>
        <v>103</v>
      </c>
      <c r="L118" s="24">
        <f t="shared" si="9"/>
        <v>132</v>
      </c>
      <c r="M118" s="24">
        <f t="shared" si="9"/>
        <v>156</v>
      </c>
      <c r="N118" s="24">
        <f t="shared" si="9"/>
        <v>92</v>
      </c>
      <c r="O118" s="24">
        <f t="shared" si="9"/>
        <v>947</v>
      </c>
      <c r="P118" s="24">
        <f t="shared" si="9"/>
        <v>791</v>
      </c>
      <c r="Q118" s="24">
        <f t="shared" si="9"/>
        <v>122</v>
      </c>
      <c r="R118" s="24">
        <f t="shared" si="9"/>
        <v>139</v>
      </c>
      <c r="S118" s="24">
        <f t="shared" si="9"/>
        <v>288</v>
      </c>
      <c r="T118" s="24">
        <f t="shared" si="9"/>
        <v>894</v>
      </c>
      <c r="U118" s="24">
        <f t="shared" si="9"/>
        <v>535</v>
      </c>
      <c r="V118" s="24">
        <f t="shared" si="9"/>
        <v>325</v>
      </c>
      <c r="W118" s="24">
        <f t="shared" si="9"/>
        <v>522</v>
      </c>
      <c r="X118" s="24">
        <f t="shared" si="9"/>
        <v>354</v>
      </c>
      <c r="Y118" s="24">
        <f t="shared" si="9"/>
        <v>586</v>
      </c>
      <c r="Z118" s="24">
        <f t="shared" si="9"/>
        <v>647</v>
      </c>
      <c r="AA118" s="24">
        <f t="shared" si="9"/>
        <v>836</v>
      </c>
      <c r="AB118" s="25">
        <f t="shared" si="9"/>
        <v>0</v>
      </c>
      <c r="AC118" s="25">
        <v>0</v>
      </c>
      <c r="AD118" s="26">
        <f t="shared" si="8"/>
        <v>11308</v>
      </c>
    </row>
    <row r="119" spans="2:32" x14ac:dyDescent="0.3">
      <c r="B119" s="21" t="s">
        <v>19</v>
      </c>
      <c r="C119" s="24">
        <f t="shared" si="7"/>
        <v>462</v>
      </c>
      <c r="D119" s="24">
        <f t="shared" si="9"/>
        <v>394</v>
      </c>
      <c r="E119" s="24">
        <f t="shared" si="9"/>
        <v>196</v>
      </c>
      <c r="F119" s="24">
        <f t="shared" si="9"/>
        <v>293</v>
      </c>
      <c r="G119" s="24">
        <f t="shared" si="9"/>
        <v>507</v>
      </c>
      <c r="H119" s="24">
        <f t="shared" si="9"/>
        <v>16805</v>
      </c>
      <c r="I119" s="24">
        <f t="shared" si="9"/>
        <v>499</v>
      </c>
      <c r="J119" s="24">
        <f t="shared" si="9"/>
        <v>625</v>
      </c>
      <c r="K119" s="24">
        <f t="shared" si="9"/>
        <v>511</v>
      </c>
      <c r="L119" s="24">
        <f t="shared" si="9"/>
        <v>550</v>
      </c>
      <c r="M119" s="24">
        <f t="shared" si="9"/>
        <v>354</v>
      </c>
      <c r="N119" s="24">
        <f t="shared" si="9"/>
        <v>536</v>
      </c>
      <c r="O119" s="24">
        <f t="shared" si="9"/>
        <v>3734</v>
      </c>
      <c r="P119" s="24">
        <f t="shared" si="9"/>
        <v>2209</v>
      </c>
      <c r="Q119" s="24">
        <f t="shared" si="9"/>
        <v>97</v>
      </c>
      <c r="R119" s="24">
        <f t="shared" si="9"/>
        <v>601</v>
      </c>
      <c r="S119" s="24">
        <f t="shared" si="9"/>
        <v>1055</v>
      </c>
      <c r="T119" s="24">
        <f t="shared" si="9"/>
        <v>3898</v>
      </c>
      <c r="U119" s="24">
        <f t="shared" si="9"/>
        <v>2105</v>
      </c>
      <c r="V119" s="24">
        <f t="shared" si="9"/>
        <v>1272</v>
      </c>
      <c r="W119" s="24">
        <f t="shared" si="9"/>
        <v>2367</v>
      </c>
      <c r="X119" s="24">
        <f t="shared" si="9"/>
        <v>1158</v>
      </c>
      <c r="Y119" s="24">
        <f t="shared" si="9"/>
        <v>2150</v>
      </c>
      <c r="Z119" s="24">
        <f t="shared" si="9"/>
        <v>2637</v>
      </c>
      <c r="AA119" s="24">
        <f t="shared" si="9"/>
        <v>3590</v>
      </c>
      <c r="AB119" s="25">
        <f t="shared" si="9"/>
        <v>0</v>
      </c>
      <c r="AC119" s="25">
        <v>0</v>
      </c>
      <c r="AD119" s="26">
        <f t="shared" si="8"/>
        <v>48605</v>
      </c>
    </row>
    <row r="120" spans="2:32" x14ac:dyDescent="0.3">
      <c r="B120" s="21" t="s">
        <v>65</v>
      </c>
      <c r="C120" s="24">
        <f t="shared" si="7"/>
        <v>380</v>
      </c>
      <c r="D120" s="24">
        <f t="shared" si="9"/>
        <v>334</v>
      </c>
      <c r="E120" s="24">
        <f t="shared" si="9"/>
        <v>154</v>
      </c>
      <c r="F120" s="24">
        <f t="shared" si="9"/>
        <v>196</v>
      </c>
      <c r="G120" s="24">
        <f t="shared" si="9"/>
        <v>326</v>
      </c>
      <c r="H120" s="24">
        <f t="shared" si="9"/>
        <v>8610</v>
      </c>
      <c r="I120" s="24">
        <f t="shared" si="9"/>
        <v>93</v>
      </c>
      <c r="J120" s="24">
        <f t="shared" si="9"/>
        <v>180</v>
      </c>
      <c r="K120" s="24">
        <f t="shared" si="9"/>
        <v>316</v>
      </c>
      <c r="L120" s="24">
        <f t="shared" si="9"/>
        <v>282</v>
      </c>
      <c r="M120" s="24">
        <f t="shared" si="9"/>
        <v>134</v>
      </c>
      <c r="N120" s="24">
        <f t="shared" si="9"/>
        <v>237</v>
      </c>
      <c r="O120" s="24">
        <f t="shared" si="9"/>
        <v>1217</v>
      </c>
      <c r="P120" s="24">
        <f t="shared" si="9"/>
        <v>1225</v>
      </c>
      <c r="Q120" s="24">
        <f t="shared" si="9"/>
        <v>276</v>
      </c>
      <c r="R120" s="24">
        <f t="shared" si="9"/>
        <v>864</v>
      </c>
      <c r="S120" s="24">
        <f t="shared" si="9"/>
        <v>210</v>
      </c>
      <c r="T120" s="24">
        <f t="shared" si="9"/>
        <v>1597</v>
      </c>
      <c r="U120" s="24">
        <f t="shared" si="9"/>
        <v>1001</v>
      </c>
      <c r="V120" s="24">
        <f t="shared" si="9"/>
        <v>527</v>
      </c>
      <c r="W120" s="24">
        <f t="shared" si="9"/>
        <v>1802</v>
      </c>
      <c r="X120" s="24">
        <f t="shared" si="9"/>
        <v>998</v>
      </c>
      <c r="Y120" s="24">
        <f t="shared" si="9"/>
        <v>1707</v>
      </c>
      <c r="Z120" s="24">
        <f t="shared" si="9"/>
        <v>1950</v>
      </c>
      <c r="AA120" s="24">
        <f t="shared" si="9"/>
        <v>1841</v>
      </c>
      <c r="AB120" s="24">
        <f t="shared" si="9"/>
        <v>0</v>
      </c>
      <c r="AC120" s="25">
        <v>0</v>
      </c>
      <c r="AD120" s="26">
        <f t="shared" si="8"/>
        <v>26457</v>
      </c>
    </row>
    <row r="121" spans="2:32" ht="20.399999999999999" x14ac:dyDescent="0.3">
      <c r="B121" s="21" t="s">
        <v>21</v>
      </c>
      <c r="C121" s="24">
        <f t="shared" si="7"/>
        <v>329</v>
      </c>
      <c r="D121" s="24">
        <f t="shared" si="9"/>
        <v>320</v>
      </c>
      <c r="E121" s="24">
        <f t="shared" si="9"/>
        <v>141</v>
      </c>
      <c r="F121" s="24">
        <f t="shared" si="9"/>
        <v>235</v>
      </c>
      <c r="G121" s="24">
        <f t="shared" si="9"/>
        <v>557</v>
      </c>
      <c r="H121" s="24">
        <f t="shared" si="9"/>
        <v>26373</v>
      </c>
      <c r="I121" s="24">
        <f t="shared" si="9"/>
        <v>273</v>
      </c>
      <c r="J121" s="24">
        <f t="shared" si="9"/>
        <v>319</v>
      </c>
      <c r="K121" s="24">
        <f t="shared" si="9"/>
        <v>684</v>
      </c>
      <c r="L121" s="24">
        <f t="shared" si="9"/>
        <v>693</v>
      </c>
      <c r="M121" s="24">
        <f t="shared" si="9"/>
        <v>368</v>
      </c>
      <c r="N121" s="24">
        <f t="shared" si="9"/>
        <v>471</v>
      </c>
      <c r="O121" s="24">
        <f t="shared" si="9"/>
        <v>5727</v>
      </c>
      <c r="P121" s="24">
        <f t="shared" si="9"/>
        <v>3624</v>
      </c>
      <c r="Q121" s="24">
        <f t="shared" si="9"/>
        <v>750</v>
      </c>
      <c r="R121" s="24">
        <f t="shared" si="9"/>
        <v>3205</v>
      </c>
      <c r="S121" s="24">
        <f t="shared" si="9"/>
        <v>1280</v>
      </c>
      <c r="T121" s="24">
        <f t="shared" si="9"/>
        <v>666</v>
      </c>
      <c r="U121" s="24">
        <f t="shared" si="9"/>
        <v>1470</v>
      </c>
      <c r="V121" s="24">
        <f t="shared" si="9"/>
        <v>1039</v>
      </c>
      <c r="W121" s="24">
        <f t="shared" si="9"/>
        <v>2695</v>
      </c>
      <c r="X121" s="24">
        <f t="shared" si="9"/>
        <v>1487</v>
      </c>
      <c r="Y121" s="24">
        <f t="shared" si="9"/>
        <v>2110</v>
      </c>
      <c r="Z121" s="24">
        <f t="shared" si="9"/>
        <v>2350</v>
      </c>
      <c r="AA121" s="24">
        <f t="shared" si="9"/>
        <v>3470</v>
      </c>
      <c r="AB121" s="25">
        <f t="shared" si="9"/>
        <v>0</v>
      </c>
      <c r="AC121" s="25">
        <v>0</v>
      </c>
      <c r="AD121" s="26">
        <f t="shared" si="8"/>
        <v>60636</v>
      </c>
    </row>
    <row r="122" spans="2:32" x14ac:dyDescent="0.3">
      <c r="B122" s="21" t="s">
        <v>66</v>
      </c>
      <c r="C122" s="24">
        <f t="shared" si="7"/>
        <v>191</v>
      </c>
      <c r="D122" s="24">
        <f t="shared" si="9"/>
        <v>193</v>
      </c>
      <c r="E122" s="24">
        <f t="shared" si="9"/>
        <v>108</v>
      </c>
      <c r="F122" s="24">
        <f t="shared" si="9"/>
        <v>138</v>
      </c>
      <c r="G122" s="24">
        <f t="shared" si="9"/>
        <v>221</v>
      </c>
      <c r="H122" s="24">
        <f t="shared" si="9"/>
        <v>20909</v>
      </c>
      <c r="I122" s="24">
        <f t="shared" si="9"/>
        <v>408</v>
      </c>
      <c r="J122" s="24">
        <f t="shared" si="9"/>
        <v>370</v>
      </c>
      <c r="K122" s="24">
        <f t="shared" si="9"/>
        <v>474</v>
      </c>
      <c r="L122" s="24">
        <f t="shared" si="9"/>
        <v>620</v>
      </c>
      <c r="M122" s="24">
        <f t="shared" si="9"/>
        <v>314</v>
      </c>
      <c r="N122" s="24">
        <f t="shared" si="9"/>
        <v>591</v>
      </c>
      <c r="O122" s="24">
        <f t="shared" si="9"/>
        <v>4890</v>
      </c>
      <c r="P122" s="24">
        <f t="shared" si="9"/>
        <v>2379</v>
      </c>
      <c r="Q122" s="24">
        <f t="shared" si="9"/>
        <v>610</v>
      </c>
      <c r="R122" s="24">
        <f t="shared" si="9"/>
        <v>1638</v>
      </c>
      <c r="S122" s="24">
        <f t="shared" si="9"/>
        <v>1006</v>
      </c>
      <c r="T122" s="24">
        <f t="shared" si="9"/>
        <v>1487</v>
      </c>
      <c r="U122" s="24">
        <f t="shared" si="9"/>
        <v>440</v>
      </c>
      <c r="V122" s="24">
        <f t="shared" si="9"/>
        <v>617</v>
      </c>
      <c r="W122" s="24">
        <f t="shared" si="9"/>
        <v>1682</v>
      </c>
      <c r="X122" s="24">
        <f t="shared" si="9"/>
        <v>892</v>
      </c>
      <c r="Y122" s="24">
        <f t="shared" si="9"/>
        <v>1471</v>
      </c>
      <c r="Z122" s="24">
        <f t="shared" si="9"/>
        <v>1719</v>
      </c>
      <c r="AA122" s="24">
        <f t="shared" si="9"/>
        <v>2500</v>
      </c>
      <c r="AB122" s="25">
        <f t="shared" si="9"/>
        <v>0</v>
      </c>
      <c r="AC122" s="25">
        <v>0</v>
      </c>
      <c r="AD122" s="26">
        <f t="shared" si="8"/>
        <v>45868</v>
      </c>
    </row>
    <row r="123" spans="2:32" x14ac:dyDescent="0.3">
      <c r="B123" s="21" t="s">
        <v>22</v>
      </c>
      <c r="C123" s="24">
        <f t="shared" si="7"/>
        <v>84</v>
      </c>
      <c r="D123" s="24">
        <f t="shared" si="9"/>
        <v>167</v>
      </c>
      <c r="E123" s="24">
        <f t="shared" si="9"/>
        <v>113</v>
      </c>
      <c r="F123" s="24">
        <f t="shared" si="9"/>
        <v>218</v>
      </c>
      <c r="G123" s="24">
        <f t="shared" si="9"/>
        <v>140</v>
      </c>
      <c r="H123" s="24">
        <f t="shared" si="9"/>
        <v>11673</v>
      </c>
      <c r="I123" s="24">
        <f t="shared" si="9"/>
        <v>262</v>
      </c>
      <c r="J123" s="24">
        <f t="shared" si="9"/>
        <v>175</v>
      </c>
      <c r="K123" s="24">
        <f t="shared" si="9"/>
        <v>335</v>
      </c>
      <c r="L123" s="24">
        <f t="shared" si="9"/>
        <v>273</v>
      </c>
      <c r="M123" s="24">
        <f t="shared" si="9"/>
        <v>253</v>
      </c>
      <c r="N123" s="24">
        <f t="shared" si="9"/>
        <v>288</v>
      </c>
      <c r="O123" s="24">
        <f t="shared" si="9"/>
        <v>1750</v>
      </c>
      <c r="P123" s="24">
        <f t="shared" si="9"/>
        <v>1297</v>
      </c>
      <c r="Q123" s="24">
        <f t="shared" si="9"/>
        <v>406</v>
      </c>
      <c r="R123" s="24">
        <f t="shared" si="9"/>
        <v>1144</v>
      </c>
      <c r="S123" s="24">
        <f t="shared" si="9"/>
        <v>527</v>
      </c>
      <c r="T123" s="24">
        <f t="shared" si="9"/>
        <v>826</v>
      </c>
      <c r="U123" s="24">
        <f t="shared" si="9"/>
        <v>502</v>
      </c>
      <c r="V123" s="24">
        <f t="shared" si="9"/>
        <v>259</v>
      </c>
      <c r="W123" s="24">
        <f t="shared" si="9"/>
        <v>1263</v>
      </c>
      <c r="X123" s="24">
        <f t="shared" si="9"/>
        <v>761</v>
      </c>
      <c r="Y123" s="24">
        <f t="shared" si="9"/>
        <v>1487</v>
      </c>
      <c r="Z123" s="24">
        <f t="shared" si="9"/>
        <v>1485</v>
      </c>
      <c r="AA123" s="24">
        <f t="shared" si="9"/>
        <v>1047</v>
      </c>
      <c r="AB123" s="25">
        <f t="shared" si="9"/>
        <v>0</v>
      </c>
      <c r="AC123" s="25">
        <v>0</v>
      </c>
      <c r="AD123" s="26">
        <f t="shared" si="8"/>
        <v>26735</v>
      </c>
    </row>
    <row r="124" spans="2:32" x14ac:dyDescent="0.3">
      <c r="B124" s="21" t="s">
        <v>23</v>
      </c>
      <c r="C124" s="24">
        <f t="shared" si="7"/>
        <v>214</v>
      </c>
      <c r="D124" s="24">
        <f t="shared" si="9"/>
        <v>203</v>
      </c>
      <c r="E124" s="24">
        <f t="shared" si="9"/>
        <v>173</v>
      </c>
      <c r="F124" s="24">
        <f t="shared" si="9"/>
        <v>177</v>
      </c>
      <c r="G124" s="24">
        <f t="shared" si="9"/>
        <v>281</v>
      </c>
      <c r="H124" s="24">
        <f t="shared" si="9"/>
        <v>27862</v>
      </c>
      <c r="I124" s="24">
        <f t="shared" si="9"/>
        <v>292</v>
      </c>
      <c r="J124" s="24">
        <f t="shared" si="9"/>
        <v>315</v>
      </c>
      <c r="K124" s="24">
        <f t="shared" si="9"/>
        <v>443</v>
      </c>
      <c r="L124" s="24">
        <f t="shared" si="9"/>
        <v>436</v>
      </c>
      <c r="M124" s="24">
        <f t="shared" si="9"/>
        <v>348</v>
      </c>
      <c r="N124" s="24">
        <f t="shared" ref="D124:AB130" si="10">+N27+N59+N91</f>
        <v>558</v>
      </c>
      <c r="O124" s="24">
        <f t="shared" si="10"/>
        <v>4740</v>
      </c>
      <c r="P124" s="24">
        <f t="shared" si="10"/>
        <v>2133</v>
      </c>
      <c r="Q124" s="24">
        <f t="shared" si="10"/>
        <v>536</v>
      </c>
      <c r="R124" s="24">
        <f t="shared" si="10"/>
        <v>2281</v>
      </c>
      <c r="S124" s="24">
        <f t="shared" si="10"/>
        <v>1684</v>
      </c>
      <c r="T124" s="24">
        <f t="shared" si="10"/>
        <v>2783</v>
      </c>
      <c r="U124" s="24">
        <f t="shared" si="10"/>
        <v>1679</v>
      </c>
      <c r="V124" s="24">
        <f t="shared" si="10"/>
        <v>1897</v>
      </c>
      <c r="W124" s="24">
        <f t="shared" si="10"/>
        <v>949</v>
      </c>
      <c r="X124" s="24">
        <f t="shared" si="10"/>
        <v>441</v>
      </c>
      <c r="Y124" s="24">
        <f t="shared" si="10"/>
        <v>1638</v>
      </c>
      <c r="Z124" s="24">
        <f t="shared" si="10"/>
        <v>2520</v>
      </c>
      <c r="AA124" s="24">
        <f t="shared" si="10"/>
        <v>2998</v>
      </c>
      <c r="AB124" s="25">
        <f t="shared" si="10"/>
        <v>0</v>
      </c>
      <c r="AC124" s="25">
        <v>0</v>
      </c>
      <c r="AD124" s="26">
        <f t="shared" si="8"/>
        <v>57581</v>
      </c>
    </row>
    <row r="125" spans="2:32" x14ac:dyDescent="0.3">
      <c r="B125" s="21" t="s">
        <v>24</v>
      </c>
      <c r="C125" s="24">
        <f t="shared" si="7"/>
        <v>158</v>
      </c>
      <c r="D125" s="24">
        <f t="shared" si="10"/>
        <v>102</v>
      </c>
      <c r="E125" s="24">
        <f t="shared" si="10"/>
        <v>45</v>
      </c>
      <c r="F125" s="24">
        <f t="shared" si="10"/>
        <v>36</v>
      </c>
      <c r="G125" s="24">
        <f t="shared" si="10"/>
        <v>146</v>
      </c>
      <c r="H125" s="24">
        <f t="shared" si="10"/>
        <v>15679</v>
      </c>
      <c r="I125" s="24">
        <f t="shared" si="10"/>
        <v>250</v>
      </c>
      <c r="J125" s="24">
        <f t="shared" si="10"/>
        <v>216</v>
      </c>
      <c r="K125" s="24">
        <f t="shared" si="10"/>
        <v>159</v>
      </c>
      <c r="L125" s="24">
        <f t="shared" si="10"/>
        <v>202</v>
      </c>
      <c r="M125" s="24">
        <f t="shared" si="10"/>
        <v>111</v>
      </c>
      <c r="N125" s="24">
        <f t="shared" si="10"/>
        <v>152</v>
      </c>
      <c r="O125" s="24">
        <f t="shared" si="10"/>
        <v>2817</v>
      </c>
      <c r="P125" s="24">
        <f t="shared" si="10"/>
        <v>1310</v>
      </c>
      <c r="Q125" s="24">
        <f t="shared" si="10"/>
        <v>305</v>
      </c>
      <c r="R125" s="24">
        <f t="shared" si="10"/>
        <v>925</v>
      </c>
      <c r="S125" s="24">
        <f t="shared" si="10"/>
        <v>928</v>
      </c>
      <c r="T125" s="24">
        <f t="shared" si="10"/>
        <v>1481</v>
      </c>
      <c r="U125" s="24">
        <f t="shared" si="10"/>
        <v>944</v>
      </c>
      <c r="V125" s="24">
        <f t="shared" si="10"/>
        <v>1091</v>
      </c>
      <c r="W125" s="24">
        <f t="shared" si="10"/>
        <v>366</v>
      </c>
      <c r="X125" s="24">
        <f t="shared" si="10"/>
        <v>422</v>
      </c>
      <c r="Y125" s="24">
        <f t="shared" si="10"/>
        <v>613</v>
      </c>
      <c r="Z125" s="24">
        <f t="shared" si="10"/>
        <v>1759</v>
      </c>
      <c r="AA125" s="24">
        <f t="shared" si="10"/>
        <v>1985</v>
      </c>
      <c r="AB125" s="25">
        <f t="shared" si="10"/>
        <v>0</v>
      </c>
      <c r="AC125" s="25">
        <v>0</v>
      </c>
      <c r="AD125" s="26">
        <f t="shared" si="8"/>
        <v>32202</v>
      </c>
    </row>
    <row r="126" spans="2:32" x14ac:dyDescent="0.3">
      <c r="B126" s="21" t="s">
        <v>25</v>
      </c>
      <c r="C126" s="24">
        <f t="shared" si="7"/>
        <v>148</v>
      </c>
      <c r="D126" s="24">
        <f t="shared" si="10"/>
        <v>85</v>
      </c>
      <c r="E126" s="24">
        <f t="shared" si="10"/>
        <v>60</v>
      </c>
      <c r="F126" s="24">
        <f t="shared" si="10"/>
        <v>64</v>
      </c>
      <c r="G126" s="24">
        <f t="shared" si="10"/>
        <v>230</v>
      </c>
      <c r="H126" s="24">
        <f t="shared" si="10"/>
        <v>24861</v>
      </c>
      <c r="I126" s="24">
        <f t="shared" si="10"/>
        <v>351</v>
      </c>
      <c r="J126" s="24">
        <f t="shared" si="10"/>
        <v>339</v>
      </c>
      <c r="K126" s="24">
        <f t="shared" si="10"/>
        <v>295</v>
      </c>
      <c r="L126" s="24">
        <f t="shared" si="10"/>
        <v>459</v>
      </c>
      <c r="M126" s="24">
        <f t="shared" si="10"/>
        <v>211</v>
      </c>
      <c r="N126" s="24">
        <f t="shared" si="10"/>
        <v>463</v>
      </c>
      <c r="O126" s="24">
        <f t="shared" si="10"/>
        <v>4245</v>
      </c>
      <c r="P126" s="24">
        <f t="shared" si="10"/>
        <v>2184</v>
      </c>
      <c r="Q126" s="24">
        <f t="shared" si="10"/>
        <v>669</v>
      </c>
      <c r="R126" s="24">
        <f t="shared" si="10"/>
        <v>2119</v>
      </c>
      <c r="S126" s="24">
        <f t="shared" si="10"/>
        <v>1740</v>
      </c>
      <c r="T126" s="24">
        <f t="shared" si="10"/>
        <v>2230</v>
      </c>
      <c r="U126" s="24">
        <f t="shared" si="10"/>
        <v>1347</v>
      </c>
      <c r="V126" s="24">
        <f t="shared" si="10"/>
        <v>1978</v>
      </c>
      <c r="W126" s="24">
        <f t="shared" si="10"/>
        <v>2090</v>
      </c>
      <c r="X126" s="24">
        <f t="shared" si="10"/>
        <v>662</v>
      </c>
      <c r="Y126" s="24">
        <f t="shared" si="10"/>
        <v>849</v>
      </c>
      <c r="Z126" s="24">
        <f t="shared" si="10"/>
        <v>2154</v>
      </c>
      <c r="AA126" s="24">
        <f t="shared" si="10"/>
        <v>2875</v>
      </c>
      <c r="AB126" s="25">
        <f t="shared" si="10"/>
        <v>0</v>
      </c>
      <c r="AC126" s="25">
        <v>0</v>
      </c>
      <c r="AD126" s="26">
        <f t="shared" si="8"/>
        <v>52708</v>
      </c>
      <c r="AF126" s="9"/>
    </row>
    <row r="127" spans="2:32" ht="20.399999999999999" x14ac:dyDescent="0.3">
      <c r="B127" s="21" t="s">
        <v>67</v>
      </c>
      <c r="C127" s="24">
        <f t="shared" si="7"/>
        <v>173</v>
      </c>
      <c r="D127" s="24">
        <f t="shared" si="10"/>
        <v>91</v>
      </c>
      <c r="E127" s="24">
        <f t="shared" si="10"/>
        <v>63</v>
      </c>
      <c r="F127" s="24">
        <f t="shared" si="10"/>
        <v>93</v>
      </c>
      <c r="G127" s="24">
        <f t="shared" si="10"/>
        <v>208</v>
      </c>
      <c r="H127" s="24">
        <f t="shared" si="10"/>
        <v>20682</v>
      </c>
      <c r="I127" s="24">
        <f t="shared" si="10"/>
        <v>412</v>
      </c>
      <c r="J127" s="24">
        <f t="shared" si="10"/>
        <v>259</v>
      </c>
      <c r="K127" s="24">
        <f t="shared" si="10"/>
        <v>279</v>
      </c>
      <c r="L127" s="24">
        <f t="shared" si="10"/>
        <v>402</v>
      </c>
      <c r="M127" s="24">
        <f t="shared" si="10"/>
        <v>210</v>
      </c>
      <c r="N127" s="24">
        <f t="shared" si="10"/>
        <v>288</v>
      </c>
      <c r="O127" s="24">
        <f t="shared" si="10"/>
        <v>2948</v>
      </c>
      <c r="P127" s="24">
        <f t="shared" si="10"/>
        <v>1585</v>
      </c>
      <c r="Q127" s="24">
        <f t="shared" si="10"/>
        <v>667</v>
      </c>
      <c r="R127" s="24">
        <f t="shared" si="10"/>
        <v>2339</v>
      </c>
      <c r="S127" s="24">
        <f t="shared" si="10"/>
        <v>1771</v>
      </c>
      <c r="T127" s="24">
        <f t="shared" si="10"/>
        <v>2298</v>
      </c>
      <c r="U127" s="24">
        <f t="shared" si="10"/>
        <v>1550</v>
      </c>
      <c r="V127" s="24">
        <f t="shared" si="10"/>
        <v>2175</v>
      </c>
      <c r="W127" s="24">
        <f t="shared" si="10"/>
        <v>3194</v>
      </c>
      <c r="X127" s="24">
        <f t="shared" si="10"/>
        <v>2133</v>
      </c>
      <c r="Y127" s="24">
        <f t="shared" si="10"/>
        <v>2817</v>
      </c>
      <c r="Z127" s="24">
        <f t="shared" si="10"/>
        <v>733</v>
      </c>
      <c r="AA127" s="24">
        <f t="shared" si="10"/>
        <v>1378</v>
      </c>
      <c r="AB127" s="25">
        <f t="shared" si="10"/>
        <v>0</v>
      </c>
      <c r="AC127" s="25">
        <v>0</v>
      </c>
      <c r="AD127" s="26">
        <f t="shared" si="8"/>
        <v>48748</v>
      </c>
    </row>
    <row r="128" spans="2:32" ht="20.399999999999999" x14ac:dyDescent="0.3">
      <c r="B128" s="21" t="s">
        <v>57</v>
      </c>
      <c r="C128" s="24">
        <f t="shared" si="7"/>
        <v>350</v>
      </c>
      <c r="D128" s="24">
        <f t="shared" si="10"/>
        <v>323</v>
      </c>
      <c r="E128" s="24">
        <f t="shared" si="10"/>
        <v>302</v>
      </c>
      <c r="F128" s="24">
        <f t="shared" si="10"/>
        <v>244</v>
      </c>
      <c r="G128" s="24">
        <f t="shared" si="10"/>
        <v>472</v>
      </c>
      <c r="H128" s="24">
        <f t="shared" si="10"/>
        <v>32408</v>
      </c>
      <c r="I128" s="24">
        <f t="shared" si="10"/>
        <v>268</v>
      </c>
      <c r="J128" s="24">
        <f t="shared" si="10"/>
        <v>513</v>
      </c>
      <c r="K128" s="24">
        <f t="shared" si="10"/>
        <v>789</v>
      </c>
      <c r="L128" s="24">
        <f t="shared" si="10"/>
        <v>664</v>
      </c>
      <c r="M128" s="24">
        <f t="shared" si="10"/>
        <v>510</v>
      </c>
      <c r="N128" s="24">
        <f t="shared" si="10"/>
        <v>710</v>
      </c>
      <c r="O128" s="24">
        <f t="shared" si="10"/>
        <v>4771</v>
      </c>
      <c r="P128" s="24">
        <f t="shared" si="10"/>
        <v>2595</v>
      </c>
      <c r="Q128" s="24">
        <f t="shared" si="10"/>
        <v>742</v>
      </c>
      <c r="R128" s="24">
        <f t="shared" si="10"/>
        <v>2965</v>
      </c>
      <c r="S128" s="24">
        <f t="shared" si="10"/>
        <v>1859</v>
      </c>
      <c r="T128" s="24">
        <f t="shared" si="10"/>
        <v>2943</v>
      </c>
      <c r="U128" s="24">
        <f t="shared" si="10"/>
        <v>2248</v>
      </c>
      <c r="V128" s="24">
        <f t="shared" si="10"/>
        <v>1192</v>
      </c>
      <c r="W128" s="24">
        <f t="shared" si="10"/>
        <v>2880</v>
      </c>
      <c r="X128" s="24">
        <f t="shared" si="10"/>
        <v>2118</v>
      </c>
      <c r="Y128" s="24">
        <f t="shared" si="10"/>
        <v>3169</v>
      </c>
      <c r="Z128" s="24">
        <f t="shared" si="10"/>
        <v>2237</v>
      </c>
      <c r="AA128" s="24">
        <f t="shared" si="10"/>
        <v>629</v>
      </c>
      <c r="AB128" s="25">
        <f t="shared" si="10"/>
        <v>0</v>
      </c>
      <c r="AC128" s="25">
        <v>0</v>
      </c>
      <c r="AD128" s="26">
        <f t="shared" si="8"/>
        <v>67901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18657</v>
      </c>
      <c r="D131" s="27">
        <f t="shared" ref="D131:AC131" si="11">SUM(D104:D130)</f>
        <v>9556</v>
      </c>
      <c r="E131" s="27">
        <f t="shared" si="11"/>
        <v>8278</v>
      </c>
      <c r="F131" s="27">
        <f t="shared" si="11"/>
        <v>6571</v>
      </c>
      <c r="G131" s="27">
        <f t="shared" si="11"/>
        <v>10824</v>
      </c>
      <c r="H131" s="27">
        <f t="shared" si="11"/>
        <v>257771</v>
      </c>
      <c r="I131" s="27">
        <f t="shared" si="11"/>
        <v>8029</v>
      </c>
      <c r="J131" s="27">
        <f t="shared" si="11"/>
        <v>9184</v>
      </c>
      <c r="K131" s="27">
        <f t="shared" si="11"/>
        <v>11508</v>
      </c>
      <c r="L131" s="27">
        <f t="shared" si="11"/>
        <v>12875</v>
      </c>
      <c r="M131" s="27">
        <f t="shared" si="11"/>
        <v>8115</v>
      </c>
      <c r="N131" s="27">
        <f t="shared" si="11"/>
        <v>12067</v>
      </c>
      <c r="O131" s="27">
        <f t="shared" si="11"/>
        <v>44918</v>
      </c>
      <c r="P131" s="27">
        <f t="shared" si="11"/>
        <v>28383</v>
      </c>
      <c r="Q131" s="27">
        <f t="shared" si="11"/>
        <v>11546</v>
      </c>
      <c r="R131" s="27">
        <f t="shared" si="11"/>
        <v>43609</v>
      </c>
      <c r="S131" s="27">
        <f t="shared" si="11"/>
        <v>25022</v>
      </c>
      <c r="T131" s="27">
        <f t="shared" si="11"/>
        <v>58192</v>
      </c>
      <c r="U131" s="27">
        <f t="shared" si="11"/>
        <v>41658</v>
      </c>
      <c r="V131" s="27">
        <f t="shared" si="11"/>
        <v>27607</v>
      </c>
      <c r="W131" s="27">
        <f t="shared" si="11"/>
        <v>55000</v>
      </c>
      <c r="X131" s="27">
        <f t="shared" si="11"/>
        <v>30395</v>
      </c>
      <c r="Y131" s="27">
        <f t="shared" si="11"/>
        <v>48564</v>
      </c>
      <c r="Z131" s="27">
        <f t="shared" si="11"/>
        <v>46290</v>
      </c>
      <c r="AA131" s="27">
        <f t="shared" si="11"/>
        <v>59797</v>
      </c>
      <c r="AB131" s="27">
        <f t="shared" si="11"/>
        <v>0</v>
      </c>
      <c r="AC131" s="27">
        <f t="shared" si="11"/>
        <v>0</v>
      </c>
      <c r="AD131" s="27">
        <f>SUM(AD104:AD129)</f>
        <v>894416</v>
      </c>
      <c r="AF131" s="8"/>
    </row>
    <row r="132" spans="1:32" x14ac:dyDescent="0.3">
      <c r="AD132" s="34"/>
    </row>
    <row r="133" spans="1:32" x14ac:dyDescent="0.3">
      <c r="C133" t="s">
        <v>88</v>
      </c>
      <c r="D133" t="s">
        <v>89</v>
      </c>
    </row>
    <row r="134" spans="1:32" x14ac:dyDescent="0.3">
      <c r="B134" s="16" t="s">
        <v>90</v>
      </c>
      <c r="C134" s="18">
        <f>SUM(H116,O109)</f>
        <v>4620</v>
      </c>
      <c r="D134" s="28">
        <f>C134/$AD$131</f>
        <v>5.1653816568576587E-3</v>
      </c>
    </row>
    <row r="135" spans="1:32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x14ac:dyDescent="0.3">
      <c r="A136" s="41" t="s">
        <v>93</v>
      </c>
      <c r="B136" s="42">
        <f>SUM(C104:N115)</f>
        <v>119105</v>
      </c>
      <c r="C136" s="43">
        <f>B136/B$139</f>
        <v>0.13316510438095919</v>
      </c>
      <c r="D136" s="67">
        <f>SUMPRODUCT(C7:N18,AG7:AR18)</f>
        <v>47798610</v>
      </c>
      <c r="E136" s="67">
        <f>SUMPRODUCT(C39:N50,AG39:AR50)</f>
        <v>1774090</v>
      </c>
      <c r="F136" s="67">
        <f>SUMPRODUCT(C71:N82,AG71:AR82)</f>
        <v>1326710</v>
      </c>
      <c r="G136" s="67">
        <f>D136/SUM(C7:N18)</f>
        <v>468.07232809103192</v>
      </c>
      <c r="H136" s="67">
        <f>E136/SUM(C39:N50)</f>
        <v>155.40381920112122</v>
      </c>
      <c r="I136" s="67">
        <f>F136/SUM(C71:N82)</f>
        <v>238.14575480165141</v>
      </c>
      <c r="Q136" s="42">
        <f>B136</f>
        <v>119105</v>
      </c>
      <c r="R136" s="42">
        <f>B137</f>
        <v>77590</v>
      </c>
      <c r="S136" s="42">
        <f>B138</f>
        <v>697721</v>
      </c>
      <c r="T136" s="42">
        <f>B139</f>
        <v>894416</v>
      </c>
    </row>
    <row r="137" spans="1:32" x14ac:dyDescent="0.3">
      <c r="A137" s="41" t="s">
        <v>70</v>
      </c>
      <c r="B137" s="42">
        <f>AD131-B138-B136</f>
        <v>77590</v>
      </c>
      <c r="C137" s="43">
        <f>B137/B$139</f>
        <v>8.674934258778913E-2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0.13316510438095919</v>
      </c>
      <c r="R137" s="43">
        <f>C137</f>
        <v>8.674934258778913E-2</v>
      </c>
      <c r="S137" s="43">
        <f>C138</f>
        <v>0.78008555303125171</v>
      </c>
      <c r="T137" s="44">
        <f>SUM(Q137:S137)</f>
        <v>1</v>
      </c>
      <c r="U137" s="41" t="s">
        <v>787</v>
      </c>
    </row>
    <row r="138" spans="1:32" x14ac:dyDescent="0.3">
      <c r="A138" s="41" t="s">
        <v>94</v>
      </c>
      <c r="B138" s="42">
        <f>SUM(H116:H130)+SUM(O109:AC109)+SUM(O116:AC130)</f>
        <v>697721</v>
      </c>
      <c r="C138" s="43">
        <f>B138/B$139</f>
        <v>0.78008555303125171</v>
      </c>
      <c r="D138" s="67">
        <f>SUMPRODUCT(H19:H33,AL19:AL33)+SUMPRODUCT(O19:AC33,AS19:BG33)+SUMPRODUCT(O12:AC12,AS12:BG12)</f>
        <v>331714530</v>
      </c>
      <c r="E138" s="67">
        <f>SUMPRODUCT(H51:H65,AL51:AL65)+SUMPRODUCT(O51:AC65,AS51:BG65)+SUMPRODUCT(O44:AC44,AS44:BG44)</f>
        <v>22102360</v>
      </c>
      <c r="F138" s="67">
        <f>SUMPRODUCT(H83:H97,AL83:AL97)+SUMPRODUCT(O83:AC97,AS83:BG97)+SUMPRODUCT(O76:AC76,AS76:BG76)</f>
        <v>16033880</v>
      </c>
      <c r="G138" s="67">
        <f>D138/SUM(H19:H33,O12:AC12,O19:AC33)</f>
        <v>613.7587887444862</v>
      </c>
      <c r="H138" s="67">
        <f>E138/SUM(H51:H65,O44:AC44,O51:AC65)</f>
        <v>206.56025121025775</v>
      </c>
      <c r="I138" s="67">
        <f>F138/SUM(H83:H97,O76:AC76,O83:AC97)</f>
        <v>319.05044274201572</v>
      </c>
      <c r="J138" s="18">
        <f>SUM(O116:AC130)</f>
        <v>282598</v>
      </c>
      <c r="K138" s="29">
        <f>J138/B139</f>
        <v>0.31595812239494819</v>
      </c>
      <c r="L138" s="29">
        <f>J138/B138</f>
        <v>0.40503009082426927</v>
      </c>
      <c r="P138" s="66" t="s">
        <v>781</v>
      </c>
      <c r="Q138" s="67">
        <f>D136</f>
        <v>47798610</v>
      </c>
      <c r="R138" s="67">
        <f>D137</f>
        <v>0</v>
      </c>
      <c r="S138" s="67">
        <f>D138</f>
        <v>331714530</v>
      </c>
      <c r="T138" s="68">
        <f>SUM(Q138:S138)</f>
        <v>379513140</v>
      </c>
      <c r="U138" s="44">
        <f>D140</f>
        <v>0</v>
      </c>
    </row>
    <row r="139" spans="1:32" x14ac:dyDescent="0.3">
      <c r="A139" s="41" t="s">
        <v>26</v>
      </c>
      <c r="B139" s="42">
        <f>AD131</f>
        <v>894416</v>
      </c>
      <c r="C139" s="41"/>
      <c r="D139" s="68">
        <f>SUM(D136:D138)</f>
        <v>379513140</v>
      </c>
      <c r="E139" s="68">
        <f t="shared" ref="E139:F139" si="12">SUM(E136:E138)</f>
        <v>23876450</v>
      </c>
      <c r="F139" s="68">
        <f t="shared" si="12"/>
        <v>17360590</v>
      </c>
      <c r="G139" s="68">
        <f>D139/AD34</f>
        <v>536.11274505649124</v>
      </c>
      <c r="H139" s="68">
        <f>E139/AD66</f>
        <v>189.16984241425482</v>
      </c>
      <c r="I139" s="68">
        <f>F139/AD98</f>
        <v>287.89887398218934</v>
      </c>
      <c r="P139" s="66" t="s">
        <v>782</v>
      </c>
      <c r="Q139" s="67">
        <f>E136</f>
        <v>1774090</v>
      </c>
      <c r="R139" s="67">
        <f>E137</f>
        <v>0</v>
      </c>
      <c r="S139" s="67">
        <f>E138</f>
        <v>22102360</v>
      </c>
      <c r="T139" s="68">
        <f>SUM(Q139:S139)</f>
        <v>23876450</v>
      </c>
      <c r="U139" s="44">
        <f>E140</f>
        <v>0</v>
      </c>
    </row>
    <row r="140" spans="1:32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1326710</v>
      </c>
      <c r="R140" s="67">
        <f>F137</f>
        <v>0</v>
      </c>
      <c r="S140" s="67">
        <f>F138</f>
        <v>16033880</v>
      </c>
      <c r="T140" s="68">
        <f>SUM(Q140:S140)</f>
        <v>17360590</v>
      </c>
      <c r="U140" s="44">
        <f>F140</f>
        <v>0</v>
      </c>
    </row>
    <row r="141" spans="1:32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468.07232809103192</v>
      </c>
      <c r="R141" s="67">
        <f>G137</f>
        <v>0</v>
      </c>
      <c r="S141" s="67">
        <f>G138</f>
        <v>613.7587887444862</v>
      </c>
      <c r="T141" s="68">
        <f>G139</f>
        <v>536.11274505649124</v>
      </c>
    </row>
    <row r="142" spans="1:32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369850770</v>
      </c>
      <c r="P142" s="66" t="s">
        <v>785</v>
      </c>
      <c r="Q142" s="67">
        <f>H136</f>
        <v>155.40381920112122</v>
      </c>
      <c r="R142" s="67">
        <f>H137</f>
        <v>0</v>
      </c>
      <c r="S142" s="67">
        <f>H138</f>
        <v>206.56025121025775</v>
      </c>
      <c r="T142" s="68">
        <f>H139</f>
        <v>189.16984241425482</v>
      </c>
    </row>
    <row r="143" spans="1:32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530.08404505525846</v>
      </c>
      <c r="P143" s="66" t="s">
        <v>786</v>
      </c>
      <c r="Q143" s="67">
        <f>I136</f>
        <v>238.14575480165141</v>
      </c>
      <c r="R143" s="67">
        <f>I137</f>
        <v>0</v>
      </c>
      <c r="S143" s="67">
        <f>I138</f>
        <v>319.05044274201572</v>
      </c>
      <c r="T143" s="68">
        <f>I139</f>
        <v>287.89887398218934</v>
      </c>
    </row>
    <row r="144" spans="1:32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50899410</v>
      </c>
      <c r="P144" s="66" t="s">
        <v>794</v>
      </c>
      <c r="Q144" s="67">
        <f>SUM(Q138:Q140)/Q136</f>
        <v>427.3490617522354</v>
      </c>
      <c r="R144" s="67">
        <f t="shared" ref="R144" si="14">SUM(R138:R140)/R136</f>
        <v>0</v>
      </c>
      <c r="S144" s="67">
        <f>SUM(S138:S140)/S136</f>
        <v>530.08404505525846</v>
      </c>
      <c r="T144" s="67">
        <f>SUM(T138:T140)/T136</f>
        <v>470.41888785531563</v>
      </c>
    </row>
    <row r="145" spans="1:5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427.3490617522354</v>
      </c>
    </row>
    <row r="146" spans="1:5" ht="43.2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x14ac:dyDescent="0.3">
      <c r="D147" s="70" t="s">
        <v>791</v>
      </c>
      <c r="E147" s="30">
        <f>E146/B137</f>
        <v>0</v>
      </c>
    </row>
    <row r="148" spans="1:5" x14ac:dyDescent="0.3">
      <c r="A148" t="s">
        <v>93</v>
      </c>
      <c r="B148" s="34">
        <f>SUM(B140:B142)</f>
        <v>0</v>
      </c>
    </row>
    <row r="149" spans="1:5" x14ac:dyDescent="0.3">
      <c r="A149" t="s">
        <v>94</v>
      </c>
      <c r="B149" s="34">
        <f>SUM(B143:B146)</f>
        <v>0</v>
      </c>
    </row>
    <row r="151" spans="1:5" x14ac:dyDescent="0.3">
      <c r="A151" s="63" t="s">
        <v>757</v>
      </c>
      <c r="B151" s="63">
        <f>SUM(B140,B142)</f>
        <v>0</v>
      </c>
    </row>
    <row r="152" spans="1:5" x14ac:dyDescent="0.3">
      <c r="A152" s="63" t="s">
        <v>758</v>
      </c>
      <c r="B152" s="63">
        <f>SUM(B141,B143)</f>
        <v>0</v>
      </c>
    </row>
    <row r="153" spans="1:5" x14ac:dyDescent="0.3">
      <c r="A153" s="63" t="s">
        <v>759</v>
      </c>
      <c r="B153" s="63">
        <f>SUM(B145)</f>
        <v>0</v>
      </c>
    </row>
    <row r="154" spans="1:5" x14ac:dyDescent="0.3">
      <c r="A154" s="63" t="s">
        <v>760</v>
      </c>
      <c r="B154" s="63">
        <f>SUM(B146,B144)</f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F2EE-1AE2-4366-9E9F-3589E11683BD}">
  <dimension ref="A2:BG160"/>
  <sheetViews>
    <sheetView zoomScale="80" zoomScaleNormal="80" workbookViewId="0">
      <selection activeCell="C7" sqref="C7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797</v>
      </c>
      <c r="D3" s="3"/>
      <c r="G3" s="2" t="s">
        <v>122</v>
      </c>
      <c r="H3" s="2" t="str">
        <f>B5</f>
        <v>01 al 28 febrero</v>
      </c>
    </row>
    <row r="4" spans="1:59" x14ac:dyDescent="0.3">
      <c r="D4" s="3"/>
    </row>
    <row r="5" spans="1:59" x14ac:dyDescent="0.3">
      <c r="B5" s="4" t="s">
        <v>796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105</v>
      </c>
      <c r="D7" s="32">
        <v>81</v>
      </c>
      <c r="E7" s="32">
        <v>106</v>
      </c>
      <c r="F7" s="32">
        <v>194</v>
      </c>
      <c r="G7" s="32">
        <v>289</v>
      </c>
      <c r="H7" s="32">
        <v>3606</v>
      </c>
      <c r="I7" s="32">
        <v>491</v>
      </c>
      <c r="J7" s="32">
        <v>502</v>
      </c>
      <c r="K7" s="32">
        <v>385</v>
      </c>
      <c r="L7" s="32">
        <v>570</v>
      </c>
      <c r="M7" s="32">
        <v>474</v>
      </c>
      <c r="N7" s="32">
        <v>738</v>
      </c>
      <c r="O7" s="32">
        <v>444</v>
      </c>
      <c r="P7" s="32">
        <v>141</v>
      </c>
      <c r="Q7" s="32">
        <v>86</v>
      </c>
      <c r="R7" s="32">
        <v>238</v>
      </c>
      <c r="S7" s="32">
        <v>245</v>
      </c>
      <c r="T7" s="32">
        <v>185</v>
      </c>
      <c r="U7" s="33">
        <v>130</v>
      </c>
      <c r="V7" s="33">
        <v>45</v>
      </c>
      <c r="W7" s="33">
        <v>93</v>
      </c>
      <c r="X7" s="33">
        <v>85</v>
      </c>
      <c r="Y7" s="33">
        <v>65</v>
      </c>
      <c r="Z7" s="33">
        <v>130</v>
      </c>
      <c r="AA7" s="33">
        <v>246</v>
      </c>
      <c r="AB7" s="33"/>
      <c r="AC7" s="33"/>
      <c r="AD7" s="26">
        <f t="shared" ref="AD7:AD33" si="0">SUM(C7:AC7)</f>
        <v>9674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186</v>
      </c>
      <c r="D8" s="32">
        <v>64</v>
      </c>
      <c r="E8" s="32">
        <v>34</v>
      </c>
      <c r="F8" s="32">
        <v>65</v>
      </c>
      <c r="G8" s="32">
        <v>114</v>
      </c>
      <c r="H8" s="32">
        <v>2195</v>
      </c>
      <c r="I8" s="32">
        <v>333</v>
      </c>
      <c r="J8" s="32">
        <v>437</v>
      </c>
      <c r="K8" s="32">
        <v>365</v>
      </c>
      <c r="L8" s="32">
        <v>419</v>
      </c>
      <c r="M8" s="32">
        <v>296</v>
      </c>
      <c r="N8" s="32">
        <v>434</v>
      </c>
      <c r="O8" s="32">
        <v>464</v>
      </c>
      <c r="P8" s="32">
        <v>228</v>
      </c>
      <c r="Q8" s="32">
        <v>155</v>
      </c>
      <c r="R8" s="32">
        <v>259</v>
      </c>
      <c r="S8" s="32">
        <v>233</v>
      </c>
      <c r="T8" s="32">
        <v>234</v>
      </c>
      <c r="U8" s="33">
        <v>165</v>
      </c>
      <c r="V8" s="33">
        <v>172</v>
      </c>
      <c r="W8" s="33">
        <v>92</v>
      </c>
      <c r="X8" s="33">
        <v>61</v>
      </c>
      <c r="Y8" s="33">
        <v>66</v>
      </c>
      <c r="Z8" s="33">
        <v>67</v>
      </c>
      <c r="AA8" s="33">
        <v>213</v>
      </c>
      <c r="AB8" s="33"/>
      <c r="AC8" s="33"/>
      <c r="AD8" s="26">
        <f t="shared" si="0"/>
        <v>7351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144</v>
      </c>
      <c r="D9" s="32">
        <v>29</v>
      </c>
      <c r="E9" s="32">
        <v>68</v>
      </c>
      <c r="F9" s="32">
        <v>70</v>
      </c>
      <c r="G9" s="32">
        <v>100</v>
      </c>
      <c r="H9" s="32">
        <v>2084</v>
      </c>
      <c r="I9" s="32">
        <v>372</v>
      </c>
      <c r="J9" s="32">
        <v>244</v>
      </c>
      <c r="K9" s="32">
        <v>307</v>
      </c>
      <c r="L9" s="32">
        <v>356</v>
      </c>
      <c r="M9" s="32">
        <v>148</v>
      </c>
      <c r="N9" s="32">
        <v>385</v>
      </c>
      <c r="O9" s="32">
        <v>376</v>
      </c>
      <c r="P9" s="32">
        <v>100</v>
      </c>
      <c r="Q9" s="32">
        <v>49</v>
      </c>
      <c r="R9" s="32">
        <v>168</v>
      </c>
      <c r="S9" s="32">
        <v>198</v>
      </c>
      <c r="T9" s="32">
        <v>128</v>
      </c>
      <c r="U9" s="33">
        <v>94</v>
      </c>
      <c r="V9" s="33">
        <v>67</v>
      </c>
      <c r="W9" s="33">
        <v>107</v>
      </c>
      <c r="X9" s="33">
        <v>28</v>
      </c>
      <c r="Y9" s="33">
        <v>37</v>
      </c>
      <c r="Z9" s="33">
        <v>29</v>
      </c>
      <c r="AA9" s="33">
        <v>182</v>
      </c>
      <c r="AB9" s="33"/>
      <c r="AC9" s="33"/>
      <c r="AD9" s="26">
        <f t="shared" si="0"/>
        <v>5870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249</v>
      </c>
      <c r="D10" s="32">
        <v>43</v>
      </c>
      <c r="E10" s="32">
        <v>47</v>
      </c>
      <c r="F10" s="32">
        <v>44</v>
      </c>
      <c r="G10" s="32">
        <v>19</v>
      </c>
      <c r="H10" s="32">
        <v>1113</v>
      </c>
      <c r="I10" s="32">
        <v>205</v>
      </c>
      <c r="J10" s="32">
        <v>195</v>
      </c>
      <c r="K10" s="32">
        <v>222</v>
      </c>
      <c r="L10" s="32">
        <v>358</v>
      </c>
      <c r="M10" s="32">
        <v>165</v>
      </c>
      <c r="N10" s="32">
        <v>314</v>
      </c>
      <c r="O10" s="32">
        <v>200</v>
      </c>
      <c r="P10" s="32">
        <v>116</v>
      </c>
      <c r="Q10" s="32">
        <v>42</v>
      </c>
      <c r="R10" s="32">
        <v>212</v>
      </c>
      <c r="S10" s="32">
        <v>115</v>
      </c>
      <c r="T10" s="32">
        <v>110</v>
      </c>
      <c r="U10" s="33">
        <v>83</v>
      </c>
      <c r="V10" s="33">
        <v>120</v>
      </c>
      <c r="W10" s="33">
        <v>86</v>
      </c>
      <c r="X10" s="33">
        <v>15</v>
      </c>
      <c r="Y10" s="33">
        <v>30</v>
      </c>
      <c r="Z10" s="33">
        <v>56</v>
      </c>
      <c r="AA10" s="33">
        <v>134</v>
      </c>
      <c r="AB10" s="33"/>
      <c r="AC10" s="33"/>
      <c r="AD10" s="26">
        <f t="shared" si="0"/>
        <v>4293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536</v>
      </c>
      <c r="D11" s="32">
        <v>89</v>
      </c>
      <c r="E11" s="32">
        <v>73</v>
      </c>
      <c r="F11" s="32">
        <v>20</v>
      </c>
      <c r="G11" s="32">
        <v>82</v>
      </c>
      <c r="H11" s="32">
        <v>1670</v>
      </c>
      <c r="I11" s="32">
        <v>269</v>
      </c>
      <c r="J11" s="32">
        <v>364</v>
      </c>
      <c r="K11" s="32">
        <v>298</v>
      </c>
      <c r="L11" s="32">
        <v>643</v>
      </c>
      <c r="M11" s="32">
        <v>212</v>
      </c>
      <c r="N11" s="32">
        <v>676</v>
      </c>
      <c r="O11" s="32">
        <v>260</v>
      </c>
      <c r="P11" s="32">
        <v>177</v>
      </c>
      <c r="Q11" s="32">
        <v>115</v>
      </c>
      <c r="R11" s="32">
        <v>240</v>
      </c>
      <c r="S11" s="32">
        <v>165</v>
      </c>
      <c r="T11" s="32">
        <v>245</v>
      </c>
      <c r="U11" s="33">
        <v>116</v>
      </c>
      <c r="V11" s="33">
        <v>101</v>
      </c>
      <c r="W11" s="33">
        <v>88</v>
      </c>
      <c r="X11" s="33">
        <v>52</v>
      </c>
      <c r="Y11" s="33">
        <v>135</v>
      </c>
      <c r="Z11" s="33">
        <v>104</v>
      </c>
      <c r="AA11" s="33">
        <v>239</v>
      </c>
      <c r="AB11" s="33"/>
      <c r="AC11" s="33"/>
      <c r="AD11" s="26">
        <f t="shared" si="0"/>
        <v>6969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5101</v>
      </c>
      <c r="D12" s="32">
        <v>1895</v>
      </c>
      <c r="E12" s="32">
        <v>2163</v>
      </c>
      <c r="F12" s="32">
        <v>1180</v>
      </c>
      <c r="G12" s="32">
        <v>1627</v>
      </c>
      <c r="H12" s="32">
        <v>9407</v>
      </c>
      <c r="I12" s="32">
        <v>546</v>
      </c>
      <c r="J12" s="32">
        <v>855</v>
      </c>
      <c r="K12" s="32">
        <v>2118</v>
      </c>
      <c r="L12" s="32">
        <v>1702</v>
      </c>
      <c r="M12" s="32">
        <v>1288</v>
      </c>
      <c r="N12" s="32">
        <v>1706</v>
      </c>
      <c r="O12" s="32">
        <v>1602</v>
      </c>
      <c r="P12" s="32">
        <v>2323</v>
      </c>
      <c r="Q12" s="32">
        <v>2240</v>
      </c>
      <c r="R12" s="32">
        <v>10138</v>
      </c>
      <c r="S12" s="32">
        <v>5473</v>
      </c>
      <c r="T12" s="32">
        <v>16137</v>
      </c>
      <c r="U12" s="33">
        <v>11888</v>
      </c>
      <c r="V12" s="33">
        <v>6702</v>
      </c>
      <c r="W12" s="33">
        <v>15996</v>
      </c>
      <c r="X12" s="33">
        <v>9250</v>
      </c>
      <c r="Y12" s="33">
        <v>14108</v>
      </c>
      <c r="Z12" s="33">
        <v>12971</v>
      </c>
      <c r="AA12" s="33">
        <v>17175</v>
      </c>
      <c r="AB12" s="33"/>
      <c r="AC12" s="33"/>
      <c r="AD12" s="26">
        <f t="shared" si="0"/>
        <v>155591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495</v>
      </c>
      <c r="D13" s="32">
        <v>301</v>
      </c>
      <c r="E13" s="32">
        <v>247</v>
      </c>
      <c r="F13" s="32">
        <v>191</v>
      </c>
      <c r="G13" s="32">
        <v>326</v>
      </c>
      <c r="H13" s="32">
        <v>622</v>
      </c>
      <c r="I13" s="32">
        <v>38</v>
      </c>
      <c r="J13" s="32">
        <v>77</v>
      </c>
      <c r="K13" s="32">
        <v>180</v>
      </c>
      <c r="L13" s="32">
        <v>410</v>
      </c>
      <c r="M13" s="32">
        <v>232</v>
      </c>
      <c r="N13" s="32">
        <v>299</v>
      </c>
      <c r="O13" s="32">
        <v>90</v>
      </c>
      <c r="P13" s="32">
        <v>43</v>
      </c>
      <c r="Q13" s="32">
        <v>79</v>
      </c>
      <c r="R13" s="32">
        <v>176</v>
      </c>
      <c r="S13" s="32">
        <v>94</v>
      </c>
      <c r="T13" s="32">
        <v>156</v>
      </c>
      <c r="U13" s="33">
        <v>137</v>
      </c>
      <c r="V13" s="33">
        <v>92</v>
      </c>
      <c r="W13" s="33">
        <v>146</v>
      </c>
      <c r="X13" s="33">
        <v>82</v>
      </c>
      <c r="Y13" s="33">
        <v>105</v>
      </c>
      <c r="Z13" s="33">
        <v>85</v>
      </c>
      <c r="AA13" s="33">
        <v>155</v>
      </c>
      <c r="AB13" s="33"/>
      <c r="AC13" s="33"/>
      <c r="AD13" s="26">
        <f t="shared" si="0"/>
        <v>4858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559</v>
      </c>
      <c r="D14" s="32">
        <v>388</v>
      </c>
      <c r="E14" s="32">
        <v>287</v>
      </c>
      <c r="F14" s="32">
        <v>270</v>
      </c>
      <c r="G14" s="32">
        <v>343</v>
      </c>
      <c r="H14" s="32">
        <v>978</v>
      </c>
      <c r="I14" s="32">
        <v>98</v>
      </c>
      <c r="J14" s="32">
        <v>79</v>
      </c>
      <c r="K14" s="32">
        <v>129</v>
      </c>
      <c r="L14" s="32">
        <v>421</v>
      </c>
      <c r="M14" s="32">
        <v>147</v>
      </c>
      <c r="N14" s="32">
        <v>238</v>
      </c>
      <c r="O14" s="32">
        <v>175</v>
      </c>
      <c r="P14" s="32">
        <v>57</v>
      </c>
      <c r="Q14" s="32">
        <v>118</v>
      </c>
      <c r="R14" s="32">
        <v>335</v>
      </c>
      <c r="S14" s="32">
        <v>116</v>
      </c>
      <c r="T14" s="32">
        <v>182</v>
      </c>
      <c r="U14" s="33">
        <v>189</v>
      </c>
      <c r="V14" s="33">
        <v>110</v>
      </c>
      <c r="W14" s="33">
        <v>131</v>
      </c>
      <c r="X14" s="33">
        <v>105</v>
      </c>
      <c r="Y14" s="33">
        <v>119</v>
      </c>
      <c r="Z14" s="33">
        <v>143</v>
      </c>
      <c r="AA14" s="33">
        <v>354</v>
      </c>
      <c r="AB14" s="33"/>
      <c r="AC14" s="33"/>
      <c r="AD14" s="26">
        <f t="shared" si="0"/>
        <v>6071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490</v>
      </c>
      <c r="D15" s="32">
        <v>462</v>
      </c>
      <c r="E15" s="32">
        <v>369</v>
      </c>
      <c r="F15" s="32">
        <v>238</v>
      </c>
      <c r="G15" s="32">
        <v>330</v>
      </c>
      <c r="H15" s="32">
        <v>2522</v>
      </c>
      <c r="I15" s="32">
        <v>198</v>
      </c>
      <c r="J15" s="32">
        <v>151</v>
      </c>
      <c r="K15" s="32">
        <v>115</v>
      </c>
      <c r="L15" s="32">
        <v>65</v>
      </c>
      <c r="M15" s="32">
        <v>164</v>
      </c>
      <c r="N15" s="32">
        <v>224</v>
      </c>
      <c r="O15" s="32">
        <v>201</v>
      </c>
      <c r="P15" s="32">
        <v>180</v>
      </c>
      <c r="Q15" s="32">
        <v>82</v>
      </c>
      <c r="R15" s="32">
        <v>262</v>
      </c>
      <c r="S15" s="32">
        <v>316</v>
      </c>
      <c r="T15" s="32">
        <v>459</v>
      </c>
      <c r="U15" s="33">
        <v>267</v>
      </c>
      <c r="V15" s="33">
        <v>257</v>
      </c>
      <c r="W15" s="33">
        <v>228</v>
      </c>
      <c r="X15" s="33">
        <v>108</v>
      </c>
      <c r="Y15" s="33">
        <v>162</v>
      </c>
      <c r="Z15" s="33">
        <v>198</v>
      </c>
      <c r="AA15" s="33">
        <v>586</v>
      </c>
      <c r="AB15" s="33"/>
      <c r="AC15" s="33"/>
      <c r="AD15" s="26">
        <f t="shared" si="0"/>
        <v>8634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611</v>
      </c>
      <c r="D16" s="32">
        <v>405</v>
      </c>
      <c r="E16" s="32">
        <v>310</v>
      </c>
      <c r="F16" s="32">
        <v>381</v>
      </c>
      <c r="G16" s="32">
        <v>511</v>
      </c>
      <c r="H16" s="32">
        <v>2240</v>
      </c>
      <c r="I16" s="32">
        <v>415</v>
      </c>
      <c r="J16" s="32">
        <v>332</v>
      </c>
      <c r="K16" s="32">
        <v>77</v>
      </c>
      <c r="L16" s="32">
        <v>56</v>
      </c>
      <c r="M16" s="32">
        <v>88</v>
      </c>
      <c r="N16" s="32">
        <v>341</v>
      </c>
      <c r="O16" s="32">
        <v>209</v>
      </c>
      <c r="P16" s="32">
        <v>221</v>
      </c>
      <c r="Q16" s="32">
        <v>158</v>
      </c>
      <c r="R16" s="32">
        <v>314</v>
      </c>
      <c r="S16" s="32">
        <v>217</v>
      </c>
      <c r="T16" s="32">
        <v>395</v>
      </c>
      <c r="U16" s="33">
        <v>284</v>
      </c>
      <c r="V16" s="33">
        <v>207</v>
      </c>
      <c r="W16" s="33">
        <v>291</v>
      </c>
      <c r="X16" s="33">
        <v>129</v>
      </c>
      <c r="Y16" s="33">
        <v>205</v>
      </c>
      <c r="Z16" s="33">
        <v>158</v>
      </c>
      <c r="AA16" s="33">
        <v>364</v>
      </c>
      <c r="AB16" s="33"/>
      <c r="AC16" s="33"/>
      <c r="AD16" s="26">
        <f t="shared" si="0"/>
        <v>8919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570</v>
      </c>
      <c r="D17" s="32">
        <v>281</v>
      </c>
      <c r="E17" s="32">
        <v>200</v>
      </c>
      <c r="F17" s="32">
        <v>182</v>
      </c>
      <c r="G17" s="32">
        <v>184</v>
      </c>
      <c r="H17" s="32">
        <v>1646</v>
      </c>
      <c r="I17" s="32">
        <v>172</v>
      </c>
      <c r="J17" s="32">
        <v>123</v>
      </c>
      <c r="K17" s="32">
        <v>112</v>
      </c>
      <c r="L17" s="32">
        <v>70</v>
      </c>
      <c r="M17" s="32">
        <v>73</v>
      </c>
      <c r="N17" s="32">
        <v>19</v>
      </c>
      <c r="O17" s="32">
        <v>149</v>
      </c>
      <c r="P17" s="32">
        <v>82</v>
      </c>
      <c r="Q17" s="32">
        <v>80</v>
      </c>
      <c r="R17" s="32">
        <v>212</v>
      </c>
      <c r="S17" s="32">
        <v>207</v>
      </c>
      <c r="T17" s="32">
        <v>154</v>
      </c>
      <c r="U17" s="33">
        <v>120</v>
      </c>
      <c r="V17" s="33">
        <v>173</v>
      </c>
      <c r="W17" s="33">
        <v>185</v>
      </c>
      <c r="X17" s="33">
        <v>54</v>
      </c>
      <c r="Y17" s="33">
        <v>127</v>
      </c>
      <c r="Z17" s="33">
        <v>128</v>
      </c>
      <c r="AA17" s="33">
        <v>257</v>
      </c>
      <c r="AB17" s="33"/>
      <c r="AC17" s="33"/>
      <c r="AD17" s="26">
        <f t="shared" si="0"/>
        <v>5560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785</v>
      </c>
      <c r="D18" s="32">
        <v>456</v>
      </c>
      <c r="E18" s="32">
        <v>350</v>
      </c>
      <c r="F18" s="32">
        <v>354</v>
      </c>
      <c r="G18" s="32">
        <v>669</v>
      </c>
      <c r="H18" s="32">
        <v>2022</v>
      </c>
      <c r="I18" s="32">
        <v>304</v>
      </c>
      <c r="J18" s="32">
        <v>273</v>
      </c>
      <c r="K18" s="32">
        <v>232</v>
      </c>
      <c r="L18" s="32">
        <v>268</v>
      </c>
      <c r="M18" s="32">
        <v>59</v>
      </c>
      <c r="N18" s="32">
        <v>115</v>
      </c>
      <c r="O18" s="32">
        <v>222</v>
      </c>
      <c r="P18" s="32">
        <v>198</v>
      </c>
      <c r="Q18" s="32">
        <v>63</v>
      </c>
      <c r="R18" s="32">
        <v>418</v>
      </c>
      <c r="S18" s="32">
        <v>182</v>
      </c>
      <c r="T18" s="32">
        <v>324</v>
      </c>
      <c r="U18" s="33">
        <v>429</v>
      </c>
      <c r="V18" s="33">
        <v>226</v>
      </c>
      <c r="W18" s="33">
        <v>286</v>
      </c>
      <c r="X18" s="33">
        <v>118</v>
      </c>
      <c r="Y18" s="33">
        <v>219</v>
      </c>
      <c r="Z18" s="33">
        <v>163</v>
      </c>
      <c r="AA18" s="33">
        <v>461</v>
      </c>
      <c r="AB18" s="33"/>
      <c r="AC18" s="33"/>
      <c r="AD18" s="26">
        <f t="shared" si="0"/>
        <v>9196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438</v>
      </c>
      <c r="D19" s="32">
        <v>301</v>
      </c>
      <c r="E19" s="32">
        <v>252</v>
      </c>
      <c r="F19" s="32">
        <v>178</v>
      </c>
      <c r="G19" s="32">
        <v>245</v>
      </c>
      <c r="H19" s="32">
        <v>1360</v>
      </c>
      <c r="I19" s="32">
        <v>54</v>
      </c>
      <c r="J19" s="32">
        <v>104</v>
      </c>
      <c r="K19" s="32">
        <v>117</v>
      </c>
      <c r="L19" s="32">
        <v>167</v>
      </c>
      <c r="M19" s="32">
        <v>88</v>
      </c>
      <c r="N19" s="32">
        <v>164</v>
      </c>
      <c r="O19" s="32">
        <v>202</v>
      </c>
      <c r="P19" s="32">
        <v>258</v>
      </c>
      <c r="Q19" s="32">
        <v>519</v>
      </c>
      <c r="R19" s="32">
        <v>1828</v>
      </c>
      <c r="S19" s="32">
        <v>624</v>
      </c>
      <c r="T19" s="32">
        <v>2942</v>
      </c>
      <c r="U19" s="33">
        <v>2050</v>
      </c>
      <c r="V19" s="33">
        <v>892</v>
      </c>
      <c r="W19" s="33">
        <v>2090</v>
      </c>
      <c r="X19" s="33">
        <v>1189</v>
      </c>
      <c r="Y19" s="33">
        <v>1815</v>
      </c>
      <c r="Z19" s="33">
        <v>1534</v>
      </c>
      <c r="AA19" s="33">
        <v>2241</v>
      </c>
      <c r="AB19" s="33"/>
      <c r="AC19" s="33"/>
      <c r="AD19" s="26">
        <f t="shared" si="0"/>
        <v>21652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141</v>
      </c>
      <c r="D20" s="32">
        <v>175</v>
      </c>
      <c r="E20" s="32">
        <v>105</v>
      </c>
      <c r="F20" s="32">
        <v>158</v>
      </c>
      <c r="G20" s="32">
        <v>265</v>
      </c>
      <c r="H20" s="32">
        <v>1924</v>
      </c>
      <c r="I20" s="32">
        <v>64</v>
      </c>
      <c r="J20" s="32">
        <v>64</v>
      </c>
      <c r="K20" s="32">
        <v>136</v>
      </c>
      <c r="L20" s="32">
        <v>220</v>
      </c>
      <c r="M20" s="32">
        <v>82</v>
      </c>
      <c r="N20" s="32">
        <v>148</v>
      </c>
      <c r="O20" s="32">
        <v>289</v>
      </c>
      <c r="P20" s="32">
        <v>302</v>
      </c>
      <c r="Q20" s="32">
        <v>530</v>
      </c>
      <c r="R20" s="32">
        <v>1305</v>
      </c>
      <c r="S20" s="32">
        <v>880</v>
      </c>
      <c r="T20" s="32">
        <v>1960</v>
      </c>
      <c r="U20" s="33">
        <v>1400</v>
      </c>
      <c r="V20" s="33">
        <v>748</v>
      </c>
      <c r="W20" s="33">
        <v>1239</v>
      </c>
      <c r="X20" s="33">
        <v>712</v>
      </c>
      <c r="Y20" s="33">
        <v>1191</v>
      </c>
      <c r="Z20" s="33">
        <v>1043</v>
      </c>
      <c r="AA20" s="33">
        <v>1922</v>
      </c>
      <c r="AB20" s="33"/>
      <c r="AC20" s="33"/>
      <c r="AD20" s="26">
        <f t="shared" si="0"/>
        <v>17003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80</v>
      </c>
      <c r="D21" s="32">
        <v>87</v>
      </c>
      <c r="E21" s="32">
        <v>40</v>
      </c>
      <c r="F21" s="32">
        <v>31</v>
      </c>
      <c r="G21" s="32">
        <v>92</v>
      </c>
      <c r="H21" s="32">
        <v>1894</v>
      </c>
      <c r="I21" s="32">
        <v>89</v>
      </c>
      <c r="J21" s="32">
        <v>77</v>
      </c>
      <c r="K21" s="32">
        <v>33</v>
      </c>
      <c r="L21" s="32">
        <v>87</v>
      </c>
      <c r="M21" s="32">
        <v>98</v>
      </c>
      <c r="N21" s="32">
        <v>40</v>
      </c>
      <c r="O21" s="32">
        <v>685</v>
      </c>
      <c r="P21" s="32">
        <v>517</v>
      </c>
      <c r="Q21" s="32">
        <v>127</v>
      </c>
      <c r="R21" s="32">
        <v>97</v>
      </c>
      <c r="S21" s="32">
        <v>183</v>
      </c>
      <c r="T21" s="32">
        <v>565</v>
      </c>
      <c r="U21" s="33">
        <v>376</v>
      </c>
      <c r="V21" s="33">
        <v>239</v>
      </c>
      <c r="W21" s="33">
        <v>344</v>
      </c>
      <c r="X21" s="33">
        <v>280</v>
      </c>
      <c r="Y21" s="33">
        <v>399</v>
      </c>
      <c r="Z21" s="33">
        <v>505</v>
      </c>
      <c r="AA21" s="33">
        <v>623</v>
      </c>
      <c r="AB21" s="33"/>
      <c r="AC21" s="33"/>
      <c r="AD21" s="26">
        <f t="shared" si="0"/>
        <v>7588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322</v>
      </c>
      <c r="D22" s="32">
        <v>288</v>
      </c>
      <c r="E22" s="32">
        <v>200</v>
      </c>
      <c r="F22" s="32">
        <v>215</v>
      </c>
      <c r="G22" s="32">
        <v>379</v>
      </c>
      <c r="H22" s="32">
        <v>10250</v>
      </c>
      <c r="I22" s="32">
        <v>286</v>
      </c>
      <c r="J22" s="32">
        <v>401</v>
      </c>
      <c r="K22" s="32">
        <v>320</v>
      </c>
      <c r="L22" s="32">
        <v>343</v>
      </c>
      <c r="M22" s="32">
        <v>272</v>
      </c>
      <c r="N22" s="32">
        <v>414</v>
      </c>
      <c r="O22" s="32">
        <v>2427</v>
      </c>
      <c r="P22" s="32">
        <v>1483</v>
      </c>
      <c r="Q22" s="32">
        <v>99</v>
      </c>
      <c r="R22" s="32">
        <v>464</v>
      </c>
      <c r="S22" s="32">
        <v>804</v>
      </c>
      <c r="T22" s="32">
        <v>2475</v>
      </c>
      <c r="U22" s="33">
        <v>1295</v>
      </c>
      <c r="V22" s="33">
        <v>1064</v>
      </c>
      <c r="W22" s="33">
        <v>1422</v>
      </c>
      <c r="X22" s="33">
        <v>807</v>
      </c>
      <c r="Y22" s="33">
        <v>1502</v>
      </c>
      <c r="Z22" s="33">
        <v>1912</v>
      </c>
      <c r="AA22" s="33">
        <v>2469</v>
      </c>
      <c r="AB22" s="33"/>
      <c r="AC22" s="33"/>
      <c r="AD22" s="26">
        <f t="shared" si="0"/>
        <v>31913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224</v>
      </c>
      <c r="D23" s="32">
        <v>189</v>
      </c>
      <c r="E23" s="32">
        <v>141</v>
      </c>
      <c r="F23" s="32">
        <v>105</v>
      </c>
      <c r="G23" s="32">
        <v>170</v>
      </c>
      <c r="H23" s="32">
        <v>6337</v>
      </c>
      <c r="I23" s="32">
        <v>69</v>
      </c>
      <c r="J23" s="32">
        <v>119</v>
      </c>
      <c r="K23" s="32">
        <v>216</v>
      </c>
      <c r="L23" s="32">
        <v>208</v>
      </c>
      <c r="M23" s="32">
        <v>135</v>
      </c>
      <c r="N23" s="32">
        <v>139</v>
      </c>
      <c r="O23" s="32">
        <v>826</v>
      </c>
      <c r="P23" s="32">
        <v>881</v>
      </c>
      <c r="Q23" s="32">
        <v>228</v>
      </c>
      <c r="R23" s="32">
        <v>641</v>
      </c>
      <c r="S23" s="32">
        <v>200</v>
      </c>
      <c r="T23" s="32">
        <v>1059</v>
      </c>
      <c r="U23" s="32">
        <v>734</v>
      </c>
      <c r="V23" s="32">
        <v>447</v>
      </c>
      <c r="W23" s="32">
        <v>1334</v>
      </c>
      <c r="X23" s="32">
        <v>662</v>
      </c>
      <c r="Y23" s="32">
        <v>1249</v>
      </c>
      <c r="Z23" s="32">
        <v>1458</v>
      </c>
      <c r="AA23" s="32">
        <v>1476</v>
      </c>
      <c r="AB23" s="32"/>
      <c r="AC23" s="33"/>
      <c r="AD23" s="26">
        <f t="shared" si="0"/>
        <v>19247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189</v>
      </c>
      <c r="D24" s="32">
        <v>197</v>
      </c>
      <c r="E24" s="32">
        <v>131</v>
      </c>
      <c r="F24" s="32">
        <v>103</v>
      </c>
      <c r="G24" s="32">
        <v>324</v>
      </c>
      <c r="H24" s="32">
        <v>16556</v>
      </c>
      <c r="I24" s="32">
        <v>168</v>
      </c>
      <c r="J24" s="32">
        <v>186</v>
      </c>
      <c r="K24" s="32">
        <v>410</v>
      </c>
      <c r="L24" s="32">
        <v>417</v>
      </c>
      <c r="M24" s="32">
        <v>201</v>
      </c>
      <c r="N24" s="32">
        <v>343</v>
      </c>
      <c r="O24" s="32">
        <v>3745</v>
      </c>
      <c r="P24" s="32">
        <v>2207</v>
      </c>
      <c r="Q24" s="32">
        <v>517</v>
      </c>
      <c r="R24" s="32">
        <v>1963</v>
      </c>
      <c r="S24" s="32">
        <v>879</v>
      </c>
      <c r="T24" s="32">
        <v>457</v>
      </c>
      <c r="U24" s="33">
        <v>818</v>
      </c>
      <c r="V24" s="33">
        <v>652</v>
      </c>
      <c r="W24" s="33">
        <v>1687</v>
      </c>
      <c r="X24" s="33">
        <v>1009</v>
      </c>
      <c r="Y24" s="33">
        <v>1459</v>
      </c>
      <c r="Z24" s="33">
        <v>1715</v>
      </c>
      <c r="AA24" s="33">
        <v>2484</v>
      </c>
      <c r="AB24" s="33"/>
      <c r="AC24" s="33"/>
      <c r="AD24" s="26">
        <f t="shared" si="0"/>
        <v>38817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124</v>
      </c>
      <c r="D25" s="32">
        <v>119</v>
      </c>
      <c r="E25" s="32">
        <v>82</v>
      </c>
      <c r="F25" s="32">
        <v>77</v>
      </c>
      <c r="G25" s="32">
        <v>124</v>
      </c>
      <c r="H25" s="32">
        <v>13406</v>
      </c>
      <c r="I25" s="32">
        <v>322</v>
      </c>
      <c r="J25" s="32">
        <v>251</v>
      </c>
      <c r="K25" s="32">
        <v>373</v>
      </c>
      <c r="L25" s="32">
        <v>429</v>
      </c>
      <c r="M25" s="32">
        <v>220</v>
      </c>
      <c r="N25" s="32">
        <v>478</v>
      </c>
      <c r="O25" s="32">
        <v>2881</v>
      </c>
      <c r="P25" s="32">
        <v>1599</v>
      </c>
      <c r="Q25" s="32">
        <v>413</v>
      </c>
      <c r="R25" s="32">
        <v>1060</v>
      </c>
      <c r="S25" s="32">
        <v>754</v>
      </c>
      <c r="T25" s="32">
        <v>855</v>
      </c>
      <c r="U25" s="33">
        <v>328</v>
      </c>
      <c r="V25" s="33">
        <v>399</v>
      </c>
      <c r="W25" s="33">
        <v>1033</v>
      </c>
      <c r="X25" s="33">
        <v>612</v>
      </c>
      <c r="Y25" s="33">
        <v>965</v>
      </c>
      <c r="Z25" s="33">
        <v>1261</v>
      </c>
      <c r="AA25" s="33">
        <v>1540</v>
      </c>
      <c r="AB25" s="33"/>
      <c r="AC25" s="33"/>
      <c r="AD25" s="26">
        <f t="shared" si="0"/>
        <v>29705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77</v>
      </c>
      <c r="D26" s="32">
        <v>118</v>
      </c>
      <c r="E26" s="32">
        <v>89</v>
      </c>
      <c r="F26" s="32">
        <v>143</v>
      </c>
      <c r="G26" s="32">
        <v>113</v>
      </c>
      <c r="H26" s="32">
        <v>6924</v>
      </c>
      <c r="I26" s="32">
        <v>123</v>
      </c>
      <c r="J26" s="32">
        <v>128</v>
      </c>
      <c r="K26" s="32">
        <v>216</v>
      </c>
      <c r="L26" s="32">
        <v>184</v>
      </c>
      <c r="M26" s="32">
        <v>204</v>
      </c>
      <c r="N26" s="32">
        <v>220</v>
      </c>
      <c r="O26" s="32">
        <v>1149</v>
      </c>
      <c r="P26" s="32">
        <v>845</v>
      </c>
      <c r="Q26" s="32">
        <v>361</v>
      </c>
      <c r="R26" s="32">
        <v>888</v>
      </c>
      <c r="S26" s="32">
        <v>440</v>
      </c>
      <c r="T26" s="32">
        <v>502</v>
      </c>
      <c r="U26" s="33">
        <v>377</v>
      </c>
      <c r="V26" s="33">
        <v>201</v>
      </c>
      <c r="W26" s="33">
        <v>806</v>
      </c>
      <c r="X26" s="33">
        <v>519</v>
      </c>
      <c r="Y26" s="33">
        <v>1049</v>
      </c>
      <c r="Z26" s="33">
        <v>1024</v>
      </c>
      <c r="AA26" s="33">
        <v>746</v>
      </c>
      <c r="AB26" s="33"/>
      <c r="AC26" s="33"/>
      <c r="AD26" s="26">
        <f t="shared" si="0"/>
        <v>17446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137</v>
      </c>
      <c r="D27" s="32">
        <v>69</v>
      </c>
      <c r="E27" s="32">
        <v>126</v>
      </c>
      <c r="F27" s="32">
        <v>107</v>
      </c>
      <c r="G27" s="32">
        <v>166</v>
      </c>
      <c r="H27" s="32">
        <v>17337</v>
      </c>
      <c r="I27" s="32">
        <v>240</v>
      </c>
      <c r="J27" s="32">
        <v>200</v>
      </c>
      <c r="K27" s="32">
        <v>280</v>
      </c>
      <c r="L27" s="32">
        <v>273</v>
      </c>
      <c r="M27" s="32">
        <v>205</v>
      </c>
      <c r="N27" s="32">
        <v>285</v>
      </c>
      <c r="O27" s="32">
        <v>2844</v>
      </c>
      <c r="P27" s="32">
        <v>1433</v>
      </c>
      <c r="Q27" s="32">
        <v>441</v>
      </c>
      <c r="R27" s="32">
        <v>1316</v>
      </c>
      <c r="S27" s="32">
        <v>1358</v>
      </c>
      <c r="T27" s="32">
        <v>1682</v>
      </c>
      <c r="U27" s="33">
        <v>993</v>
      </c>
      <c r="V27" s="33">
        <v>1313</v>
      </c>
      <c r="W27" s="33">
        <v>660</v>
      </c>
      <c r="X27" s="33">
        <v>273</v>
      </c>
      <c r="Y27" s="33">
        <v>995</v>
      </c>
      <c r="Z27" s="33">
        <v>1522</v>
      </c>
      <c r="AA27" s="33">
        <v>1989</v>
      </c>
      <c r="AB27" s="33"/>
      <c r="AC27" s="33"/>
      <c r="AD27" s="26">
        <f t="shared" si="0"/>
        <v>36244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107</v>
      </c>
      <c r="D28" s="32">
        <v>67</v>
      </c>
      <c r="E28" s="32">
        <v>39</v>
      </c>
      <c r="F28" s="32">
        <v>31</v>
      </c>
      <c r="G28" s="32">
        <v>78</v>
      </c>
      <c r="H28" s="32">
        <v>10119</v>
      </c>
      <c r="I28" s="32">
        <v>175</v>
      </c>
      <c r="J28" s="32">
        <v>78</v>
      </c>
      <c r="K28" s="32">
        <v>92</v>
      </c>
      <c r="L28" s="32">
        <v>168</v>
      </c>
      <c r="M28" s="32">
        <v>54</v>
      </c>
      <c r="N28" s="32">
        <v>148</v>
      </c>
      <c r="O28" s="32">
        <v>1814</v>
      </c>
      <c r="P28" s="32">
        <v>938</v>
      </c>
      <c r="Q28" s="32">
        <v>245</v>
      </c>
      <c r="R28" s="32">
        <v>653</v>
      </c>
      <c r="S28" s="32">
        <v>690</v>
      </c>
      <c r="T28" s="32">
        <v>990</v>
      </c>
      <c r="U28" s="33">
        <v>580</v>
      </c>
      <c r="V28" s="33">
        <v>792</v>
      </c>
      <c r="W28" s="33">
        <v>221</v>
      </c>
      <c r="X28" s="33">
        <v>399</v>
      </c>
      <c r="Y28" s="33">
        <v>373</v>
      </c>
      <c r="Z28" s="33">
        <v>1058</v>
      </c>
      <c r="AA28" s="33">
        <v>1065</v>
      </c>
      <c r="AB28" s="33"/>
      <c r="AC28" s="33"/>
      <c r="AD28" s="26">
        <f t="shared" si="0"/>
        <v>20974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78</v>
      </c>
      <c r="D29" s="32">
        <v>52</v>
      </c>
      <c r="E29" s="32">
        <v>34</v>
      </c>
      <c r="F29" s="32">
        <v>35</v>
      </c>
      <c r="G29" s="32">
        <v>130</v>
      </c>
      <c r="H29" s="32">
        <v>16157</v>
      </c>
      <c r="I29" s="32">
        <v>173</v>
      </c>
      <c r="J29" s="32">
        <v>196</v>
      </c>
      <c r="K29" s="32">
        <v>211</v>
      </c>
      <c r="L29" s="32">
        <v>324</v>
      </c>
      <c r="M29" s="32">
        <v>122</v>
      </c>
      <c r="N29" s="32">
        <v>255</v>
      </c>
      <c r="O29" s="32">
        <v>2938</v>
      </c>
      <c r="P29" s="32">
        <v>1486</v>
      </c>
      <c r="Q29" s="32">
        <v>488</v>
      </c>
      <c r="R29" s="32">
        <v>1365</v>
      </c>
      <c r="S29" s="32">
        <v>1141</v>
      </c>
      <c r="T29" s="32">
        <v>1509</v>
      </c>
      <c r="U29" s="33">
        <v>816</v>
      </c>
      <c r="V29" s="33">
        <v>1456</v>
      </c>
      <c r="W29" s="33">
        <v>1078</v>
      </c>
      <c r="X29" s="33">
        <v>432</v>
      </c>
      <c r="Y29" s="33">
        <v>659</v>
      </c>
      <c r="Z29" s="33">
        <v>1286</v>
      </c>
      <c r="AA29" s="33">
        <v>1780</v>
      </c>
      <c r="AB29" s="33"/>
      <c r="AC29" s="33"/>
      <c r="AD29" s="26">
        <f t="shared" si="0"/>
        <v>34201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119</v>
      </c>
      <c r="D30" s="32">
        <v>55</v>
      </c>
      <c r="E30" s="32">
        <v>29</v>
      </c>
      <c r="F30" s="32">
        <v>78</v>
      </c>
      <c r="G30" s="32">
        <v>97</v>
      </c>
      <c r="H30" s="32">
        <v>14127</v>
      </c>
      <c r="I30" s="32">
        <v>164</v>
      </c>
      <c r="J30" s="32">
        <v>162</v>
      </c>
      <c r="K30" s="32">
        <v>221</v>
      </c>
      <c r="L30" s="32">
        <v>213</v>
      </c>
      <c r="M30" s="32">
        <v>137</v>
      </c>
      <c r="N30" s="32">
        <v>183</v>
      </c>
      <c r="O30" s="32">
        <v>1948</v>
      </c>
      <c r="P30" s="32">
        <v>1056</v>
      </c>
      <c r="Q30" s="32">
        <v>503</v>
      </c>
      <c r="R30" s="32">
        <v>1602</v>
      </c>
      <c r="S30" s="32">
        <v>1387</v>
      </c>
      <c r="T30" s="32">
        <v>1785</v>
      </c>
      <c r="U30" s="33">
        <v>1119</v>
      </c>
      <c r="V30" s="33">
        <v>1543</v>
      </c>
      <c r="W30" s="33">
        <v>1920</v>
      </c>
      <c r="X30" s="33">
        <v>1378</v>
      </c>
      <c r="Y30" s="33">
        <v>1801</v>
      </c>
      <c r="Z30" s="33">
        <v>591</v>
      </c>
      <c r="AA30" s="33">
        <v>795</v>
      </c>
      <c r="AB30" s="33"/>
      <c r="AC30" s="33"/>
      <c r="AD30" s="26">
        <f t="shared" si="0"/>
        <v>33013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217</v>
      </c>
      <c r="D31" s="32">
        <v>259</v>
      </c>
      <c r="E31" s="32">
        <v>134</v>
      </c>
      <c r="F31" s="32">
        <v>167</v>
      </c>
      <c r="G31" s="32">
        <v>241</v>
      </c>
      <c r="H31" s="32">
        <v>21507</v>
      </c>
      <c r="I31" s="32">
        <v>155</v>
      </c>
      <c r="J31" s="32">
        <v>312</v>
      </c>
      <c r="K31" s="32">
        <v>475</v>
      </c>
      <c r="L31" s="32">
        <v>429</v>
      </c>
      <c r="M31" s="32">
        <v>285</v>
      </c>
      <c r="N31" s="32">
        <v>465</v>
      </c>
      <c r="O31" s="32">
        <v>3108</v>
      </c>
      <c r="P31" s="32">
        <v>1873</v>
      </c>
      <c r="Q31" s="32">
        <v>588</v>
      </c>
      <c r="R31" s="32">
        <v>2043</v>
      </c>
      <c r="S31" s="32">
        <v>1526</v>
      </c>
      <c r="T31" s="32">
        <v>2075</v>
      </c>
      <c r="U31" s="33">
        <v>1376</v>
      </c>
      <c r="V31" s="33">
        <v>847</v>
      </c>
      <c r="W31" s="33">
        <v>1803</v>
      </c>
      <c r="X31" s="33">
        <v>1164</v>
      </c>
      <c r="Y31" s="33">
        <v>1791</v>
      </c>
      <c r="Z31" s="33">
        <v>1313</v>
      </c>
      <c r="AA31" s="33">
        <v>479</v>
      </c>
      <c r="AB31" s="33"/>
      <c r="AC31" s="33"/>
      <c r="AD31" s="26">
        <f t="shared" si="0"/>
        <v>44632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12084</v>
      </c>
      <c r="D34" s="27">
        <f t="shared" si="1"/>
        <v>6470</v>
      </c>
      <c r="E34" s="27">
        <f t="shared" si="1"/>
        <v>5656</v>
      </c>
      <c r="F34" s="27">
        <f t="shared" si="1"/>
        <v>4617</v>
      </c>
      <c r="G34" s="27">
        <f t="shared" si="1"/>
        <v>7018</v>
      </c>
      <c r="H34" s="27">
        <f t="shared" si="1"/>
        <v>168003</v>
      </c>
      <c r="I34" s="27">
        <f t="shared" si="1"/>
        <v>5523</v>
      </c>
      <c r="J34" s="27">
        <f t="shared" si="1"/>
        <v>5910</v>
      </c>
      <c r="K34" s="27">
        <f t="shared" si="1"/>
        <v>7640</v>
      </c>
      <c r="L34" s="27">
        <f t="shared" si="1"/>
        <v>8800</v>
      </c>
      <c r="M34" s="27">
        <f t="shared" si="1"/>
        <v>5449</v>
      </c>
      <c r="N34" s="27">
        <f t="shared" si="1"/>
        <v>8771</v>
      </c>
      <c r="O34" s="27">
        <f t="shared" si="1"/>
        <v>29248</v>
      </c>
      <c r="P34" s="27">
        <f t="shared" si="1"/>
        <v>18744</v>
      </c>
      <c r="Q34" s="27">
        <f t="shared" si="1"/>
        <v>8326</v>
      </c>
      <c r="R34" s="27">
        <f t="shared" si="1"/>
        <v>28197</v>
      </c>
      <c r="S34" s="27">
        <f t="shared" si="1"/>
        <v>18427</v>
      </c>
      <c r="T34" s="27">
        <f t="shared" si="1"/>
        <v>37565</v>
      </c>
      <c r="U34" s="27">
        <f t="shared" si="1"/>
        <v>26164</v>
      </c>
      <c r="V34" s="27">
        <f t="shared" si="1"/>
        <v>18865</v>
      </c>
      <c r="W34" s="27">
        <f t="shared" si="1"/>
        <v>33366</v>
      </c>
      <c r="X34" s="27">
        <f t="shared" si="1"/>
        <v>19523</v>
      </c>
      <c r="Y34" s="27">
        <f t="shared" si="1"/>
        <v>30626</v>
      </c>
      <c r="Z34" s="27">
        <f t="shared" si="1"/>
        <v>30454</v>
      </c>
      <c r="AA34" s="27">
        <f t="shared" si="1"/>
        <v>39975</v>
      </c>
      <c r="AB34" s="27">
        <f t="shared" si="1"/>
        <v>0</v>
      </c>
      <c r="AC34" s="27">
        <f t="shared" si="1"/>
        <v>0</v>
      </c>
      <c r="AD34" s="27">
        <f>SUM(AD7:AD32)</f>
        <v>585421</v>
      </c>
    </row>
    <row r="37" spans="1:59" x14ac:dyDescent="0.3">
      <c r="B37" s="3" t="str">
        <f>+B5</f>
        <v>01 al 28 febrero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15</v>
      </c>
      <c r="D39" s="32">
        <v>9</v>
      </c>
      <c r="E39" s="32">
        <v>25</v>
      </c>
      <c r="F39" s="32">
        <v>18</v>
      </c>
      <c r="G39" s="32">
        <v>46</v>
      </c>
      <c r="H39" s="32">
        <v>469</v>
      </c>
      <c r="I39" s="32">
        <v>28</v>
      </c>
      <c r="J39" s="32">
        <v>38</v>
      </c>
      <c r="K39" s="32">
        <v>37</v>
      </c>
      <c r="L39" s="32">
        <v>40</v>
      </c>
      <c r="M39" s="32">
        <v>55</v>
      </c>
      <c r="N39" s="32">
        <v>43</v>
      </c>
      <c r="O39" s="32">
        <v>22</v>
      </c>
      <c r="P39" s="32">
        <v>14</v>
      </c>
      <c r="Q39" s="32">
        <v>4</v>
      </c>
      <c r="R39" s="32">
        <v>21</v>
      </c>
      <c r="S39" s="32">
        <v>23</v>
      </c>
      <c r="T39" s="32">
        <v>9</v>
      </c>
      <c r="U39" s="33">
        <v>7</v>
      </c>
      <c r="V39" s="33">
        <v>1</v>
      </c>
      <c r="W39" s="33">
        <v>7</v>
      </c>
      <c r="X39" s="33">
        <v>26</v>
      </c>
      <c r="Y39" s="33">
        <v>11</v>
      </c>
      <c r="Z39" s="33">
        <v>13</v>
      </c>
      <c r="AA39" s="33">
        <v>17</v>
      </c>
      <c r="AB39" s="33"/>
      <c r="AC39" s="33"/>
      <c r="AD39" s="26">
        <f>SUM(C39:AC39)</f>
        <v>998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42</v>
      </c>
      <c r="D40" s="32">
        <v>5</v>
      </c>
      <c r="E40" s="32">
        <v>3</v>
      </c>
      <c r="F40" s="32">
        <v>7</v>
      </c>
      <c r="G40" s="32">
        <v>19</v>
      </c>
      <c r="H40" s="32">
        <v>234</v>
      </c>
      <c r="I40" s="32">
        <v>31</v>
      </c>
      <c r="J40" s="32">
        <v>38</v>
      </c>
      <c r="K40" s="32">
        <v>50</v>
      </c>
      <c r="L40" s="32">
        <v>26</v>
      </c>
      <c r="M40" s="32">
        <v>13</v>
      </c>
      <c r="N40" s="32">
        <v>54</v>
      </c>
      <c r="O40" s="32">
        <v>39</v>
      </c>
      <c r="P40" s="32">
        <v>13</v>
      </c>
      <c r="Q40" s="32">
        <v>1</v>
      </c>
      <c r="R40" s="32">
        <v>28</v>
      </c>
      <c r="S40" s="32">
        <v>45</v>
      </c>
      <c r="T40" s="32">
        <v>16</v>
      </c>
      <c r="U40" s="33">
        <v>13</v>
      </c>
      <c r="V40" s="33">
        <v>16</v>
      </c>
      <c r="W40" s="33">
        <v>87</v>
      </c>
      <c r="X40" s="33">
        <v>2</v>
      </c>
      <c r="Y40" s="33">
        <v>8</v>
      </c>
      <c r="Z40" s="33">
        <v>8</v>
      </c>
      <c r="AA40" s="33">
        <v>41</v>
      </c>
      <c r="AB40" s="33"/>
      <c r="AC40" s="33"/>
      <c r="AD40" s="26">
        <f t="shared" ref="AD40:AD66" si="2">SUM(C40:AC40)</f>
        <v>839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63</v>
      </c>
      <c r="D41" s="32">
        <v>2</v>
      </c>
      <c r="E41" s="32">
        <v>4</v>
      </c>
      <c r="F41" s="32">
        <v>4</v>
      </c>
      <c r="G41" s="32">
        <v>5</v>
      </c>
      <c r="H41" s="32">
        <v>189</v>
      </c>
      <c r="I41" s="32">
        <v>27</v>
      </c>
      <c r="J41" s="32">
        <v>22</v>
      </c>
      <c r="K41" s="32">
        <v>8</v>
      </c>
      <c r="L41" s="32">
        <v>40</v>
      </c>
      <c r="M41" s="32">
        <v>11</v>
      </c>
      <c r="N41" s="32">
        <v>39</v>
      </c>
      <c r="O41" s="32">
        <v>22</v>
      </c>
      <c r="P41" s="32">
        <v>7</v>
      </c>
      <c r="Q41" s="32">
        <v>33</v>
      </c>
      <c r="R41" s="32">
        <v>19</v>
      </c>
      <c r="S41" s="32">
        <v>18</v>
      </c>
      <c r="T41" s="32">
        <v>35</v>
      </c>
      <c r="U41" s="33">
        <v>21</v>
      </c>
      <c r="V41" s="33">
        <v>3</v>
      </c>
      <c r="W41" s="33">
        <v>45</v>
      </c>
      <c r="X41" s="33">
        <v>3</v>
      </c>
      <c r="Y41" s="33">
        <v>6</v>
      </c>
      <c r="Z41" s="33">
        <v>21</v>
      </c>
      <c r="AA41" s="33">
        <v>22</v>
      </c>
      <c r="AB41" s="33"/>
      <c r="AC41" s="33"/>
      <c r="AD41" s="26">
        <f t="shared" si="2"/>
        <v>669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57</v>
      </c>
      <c r="D42" s="32">
        <v>2</v>
      </c>
      <c r="E42" s="32">
        <v>6</v>
      </c>
      <c r="F42" s="32">
        <v>6</v>
      </c>
      <c r="G42" s="32">
        <v>2</v>
      </c>
      <c r="H42" s="32">
        <v>128</v>
      </c>
      <c r="I42" s="32">
        <v>22</v>
      </c>
      <c r="J42" s="32">
        <v>15</v>
      </c>
      <c r="K42" s="32">
        <v>7</v>
      </c>
      <c r="L42" s="32">
        <v>64</v>
      </c>
      <c r="M42" s="32">
        <v>2</v>
      </c>
      <c r="N42" s="32">
        <v>1</v>
      </c>
      <c r="O42" s="32">
        <v>4</v>
      </c>
      <c r="P42" s="32">
        <v>17</v>
      </c>
      <c r="Q42" s="32">
        <v>4</v>
      </c>
      <c r="R42" s="32">
        <v>6</v>
      </c>
      <c r="S42" s="32">
        <v>17</v>
      </c>
      <c r="T42" s="32">
        <v>6</v>
      </c>
      <c r="U42" s="33">
        <v>20</v>
      </c>
      <c r="V42" s="33">
        <v>11</v>
      </c>
      <c r="W42" s="33">
        <v>22</v>
      </c>
      <c r="X42" s="33">
        <v>1</v>
      </c>
      <c r="Y42" s="33">
        <v>7</v>
      </c>
      <c r="Z42" s="33">
        <v>2</v>
      </c>
      <c r="AA42" s="33">
        <v>27</v>
      </c>
      <c r="AB42" s="33"/>
      <c r="AC42" s="33"/>
      <c r="AD42" s="26">
        <f t="shared" si="2"/>
        <v>456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56</v>
      </c>
      <c r="D43" s="32">
        <v>37</v>
      </c>
      <c r="E43" s="32">
        <v>5</v>
      </c>
      <c r="F43" s="32">
        <v>4</v>
      </c>
      <c r="G43" s="32">
        <v>10</v>
      </c>
      <c r="H43" s="32">
        <v>171</v>
      </c>
      <c r="I43" s="32">
        <v>11</v>
      </c>
      <c r="J43" s="32">
        <v>39</v>
      </c>
      <c r="K43" s="32">
        <v>28</v>
      </c>
      <c r="L43" s="32">
        <v>33</v>
      </c>
      <c r="M43" s="32">
        <v>23</v>
      </c>
      <c r="N43" s="32">
        <v>27</v>
      </c>
      <c r="O43" s="32">
        <v>17</v>
      </c>
      <c r="P43" s="32">
        <v>13</v>
      </c>
      <c r="Q43" s="32">
        <v>0</v>
      </c>
      <c r="R43" s="32">
        <v>19</v>
      </c>
      <c r="S43" s="32">
        <v>11</v>
      </c>
      <c r="T43" s="32">
        <v>40</v>
      </c>
      <c r="U43" s="33">
        <v>21</v>
      </c>
      <c r="V43" s="33">
        <v>31</v>
      </c>
      <c r="W43" s="33">
        <v>22</v>
      </c>
      <c r="X43" s="33">
        <v>3</v>
      </c>
      <c r="Y43" s="33">
        <v>9</v>
      </c>
      <c r="Z43" s="33">
        <v>35</v>
      </c>
      <c r="AA43" s="33">
        <v>34</v>
      </c>
      <c r="AB43" s="33"/>
      <c r="AC43" s="33"/>
      <c r="AD43" s="26">
        <f t="shared" si="2"/>
        <v>699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631</v>
      </c>
      <c r="D44" s="32">
        <v>236</v>
      </c>
      <c r="E44" s="32">
        <v>172</v>
      </c>
      <c r="F44" s="32">
        <v>186</v>
      </c>
      <c r="G44" s="32">
        <v>203</v>
      </c>
      <c r="H44" s="32">
        <v>1768</v>
      </c>
      <c r="I44" s="32">
        <v>65</v>
      </c>
      <c r="J44" s="32">
        <v>132</v>
      </c>
      <c r="K44" s="32">
        <v>223</v>
      </c>
      <c r="L44" s="32">
        <v>183</v>
      </c>
      <c r="M44" s="32">
        <v>110</v>
      </c>
      <c r="N44" s="32">
        <v>189</v>
      </c>
      <c r="O44" s="32">
        <v>272</v>
      </c>
      <c r="P44" s="32">
        <v>397</v>
      </c>
      <c r="Q44" s="32">
        <v>302</v>
      </c>
      <c r="R44" s="32">
        <v>1541</v>
      </c>
      <c r="S44" s="32">
        <v>735</v>
      </c>
      <c r="T44" s="32">
        <v>3232</v>
      </c>
      <c r="U44" s="33">
        <v>2588</v>
      </c>
      <c r="V44" s="33">
        <v>1736</v>
      </c>
      <c r="W44" s="33">
        <v>3481</v>
      </c>
      <c r="X44" s="33">
        <v>1625</v>
      </c>
      <c r="Y44" s="33">
        <v>2959</v>
      </c>
      <c r="Z44" s="33">
        <v>2359</v>
      </c>
      <c r="AA44" s="33">
        <v>2695</v>
      </c>
      <c r="AB44" s="33"/>
      <c r="AC44" s="33"/>
      <c r="AD44" s="26">
        <f t="shared" si="2"/>
        <v>28020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33</v>
      </c>
      <c r="D45" s="32">
        <v>27</v>
      </c>
      <c r="E45" s="32">
        <v>66</v>
      </c>
      <c r="F45" s="32">
        <v>33</v>
      </c>
      <c r="G45" s="32">
        <v>11</v>
      </c>
      <c r="H45" s="32">
        <v>33</v>
      </c>
      <c r="I45" s="32">
        <v>5</v>
      </c>
      <c r="J45" s="32">
        <v>3</v>
      </c>
      <c r="K45" s="32">
        <v>14</v>
      </c>
      <c r="L45" s="32">
        <v>35</v>
      </c>
      <c r="M45" s="32">
        <v>10</v>
      </c>
      <c r="N45" s="32">
        <v>57</v>
      </c>
      <c r="O45" s="32">
        <v>6</v>
      </c>
      <c r="P45" s="32">
        <v>22</v>
      </c>
      <c r="Q45" s="32">
        <v>13</v>
      </c>
      <c r="R45" s="32">
        <v>9</v>
      </c>
      <c r="S45" s="32">
        <v>5</v>
      </c>
      <c r="T45" s="32">
        <v>16</v>
      </c>
      <c r="U45" s="33">
        <v>26</v>
      </c>
      <c r="V45" s="33">
        <v>16</v>
      </c>
      <c r="W45" s="33">
        <v>11</v>
      </c>
      <c r="X45" s="33">
        <v>28</v>
      </c>
      <c r="Y45" s="33">
        <v>19</v>
      </c>
      <c r="Z45" s="33">
        <v>67</v>
      </c>
      <c r="AA45" s="33">
        <v>10</v>
      </c>
      <c r="AB45" s="33"/>
      <c r="AC45" s="33"/>
      <c r="AD45" s="26">
        <f t="shared" si="2"/>
        <v>575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43</v>
      </c>
      <c r="D46" s="32">
        <v>23</v>
      </c>
      <c r="E46" s="32">
        <v>13</v>
      </c>
      <c r="F46" s="32">
        <v>6</v>
      </c>
      <c r="G46" s="32">
        <v>46</v>
      </c>
      <c r="H46" s="32">
        <v>106</v>
      </c>
      <c r="I46" s="32">
        <v>11</v>
      </c>
      <c r="J46" s="32">
        <v>13</v>
      </c>
      <c r="K46" s="32">
        <v>9</v>
      </c>
      <c r="L46" s="32">
        <v>25</v>
      </c>
      <c r="M46" s="32">
        <v>18</v>
      </c>
      <c r="N46" s="32">
        <v>19</v>
      </c>
      <c r="O46" s="32">
        <v>6</v>
      </c>
      <c r="P46" s="32">
        <v>27</v>
      </c>
      <c r="Q46" s="32">
        <v>4</v>
      </c>
      <c r="R46" s="32">
        <v>42</v>
      </c>
      <c r="S46" s="32">
        <v>14</v>
      </c>
      <c r="T46" s="32">
        <v>14</v>
      </c>
      <c r="U46" s="33">
        <v>30</v>
      </c>
      <c r="V46" s="33">
        <v>46</v>
      </c>
      <c r="W46" s="33">
        <v>34</v>
      </c>
      <c r="X46" s="33">
        <v>3</v>
      </c>
      <c r="Y46" s="33">
        <v>45</v>
      </c>
      <c r="Z46" s="33">
        <v>27</v>
      </c>
      <c r="AA46" s="33">
        <v>68</v>
      </c>
      <c r="AB46" s="33"/>
      <c r="AC46" s="33"/>
      <c r="AD46" s="26">
        <f t="shared" si="2"/>
        <v>692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33</v>
      </c>
      <c r="D47" s="32">
        <v>31</v>
      </c>
      <c r="E47" s="32">
        <v>7</v>
      </c>
      <c r="F47" s="32">
        <v>54</v>
      </c>
      <c r="G47" s="32">
        <v>19</v>
      </c>
      <c r="H47" s="32">
        <v>200</v>
      </c>
      <c r="I47" s="32">
        <v>9</v>
      </c>
      <c r="J47" s="32">
        <v>15</v>
      </c>
      <c r="K47" s="32">
        <v>9</v>
      </c>
      <c r="L47" s="32">
        <v>4</v>
      </c>
      <c r="M47" s="32">
        <v>2</v>
      </c>
      <c r="N47" s="32">
        <v>21</v>
      </c>
      <c r="O47" s="32">
        <v>28</v>
      </c>
      <c r="P47" s="32">
        <v>29</v>
      </c>
      <c r="Q47" s="32">
        <v>1</v>
      </c>
      <c r="R47" s="32">
        <v>27</v>
      </c>
      <c r="S47" s="32">
        <v>28</v>
      </c>
      <c r="T47" s="32">
        <v>32</v>
      </c>
      <c r="U47" s="33">
        <v>42</v>
      </c>
      <c r="V47" s="33">
        <v>20</v>
      </c>
      <c r="W47" s="33">
        <v>58</v>
      </c>
      <c r="X47" s="33">
        <v>33</v>
      </c>
      <c r="Y47" s="33">
        <v>17</v>
      </c>
      <c r="Z47" s="33">
        <v>16</v>
      </c>
      <c r="AA47" s="33">
        <v>74</v>
      </c>
      <c r="AB47" s="33"/>
      <c r="AC47" s="33"/>
      <c r="AD47" s="26">
        <f t="shared" si="2"/>
        <v>809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34</v>
      </c>
      <c r="D48" s="32">
        <v>28</v>
      </c>
      <c r="E48" s="32">
        <v>40</v>
      </c>
      <c r="F48" s="32">
        <v>44</v>
      </c>
      <c r="G48" s="32">
        <v>35</v>
      </c>
      <c r="H48" s="32">
        <v>211</v>
      </c>
      <c r="I48" s="32">
        <v>34</v>
      </c>
      <c r="J48" s="32">
        <v>34</v>
      </c>
      <c r="K48" s="32">
        <v>7</v>
      </c>
      <c r="L48" s="32">
        <v>9</v>
      </c>
      <c r="M48" s="32">
        <v>0</v>
      </c>
      <c r="N48" s="32">
        <v>7</v>
      </c>
      <c r="O48" s="32">
        <v>23</v>
      </c>
      <c r="P48" s="32">
        <v>22</v>
      </c>
      <c r="Q48" s="32">
        <v>0</v>
      </c>
      <c r="R48" s="32">
        <v>42</v>
      </c>
      <c r="S48" s="32">
        <v>18</v>
      </c>
      <c r="T48" s="32">
        <v>31</v>
      </c>
      <c r="U48" s="33">
        <v>39</v>
      </c>
      <c r="V48" s="33">
        <v>3</v>
      </c>
      <c r="W48" s="33">
        <v>22</v>
      </c>
      <c r="X48" s="33">
        <v>10</v>
      </c>
      <c r="Y48" s="33">
        <v>32</v>
      </c>
      <c r="Z48" s="33">
        <v>30</v>
      </c>
      <c r="AA48" s="33">
        <v>53</v>
      </c>
      <c r="AB48" s="33"/>
      <c r="AC48" s="33"/>
      <c r="AD48" s="26">
        <f t="shared" si="2"/>
        <v>808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32</v>
      </c>
      <c r="D49" s="32">
        <v>7</v>
      </c>
      <c r="E49" s="32">
        <v>19</v>
      </c>
      <c r="F49" s="32">
        <v>8</v>
      </c>
      <c r="G49" s="32">
        <v>0</v>
      </c>
      <c r="H49" s="32">
        <v>112</v>
      </c>
      <c r="I49" s="32">
        <v>35</v>
      </c>
      <c r="J49" s="32">
        <v>47</v>
      </c>
      <c r="K49" s="32">
        <v>4</v>
      </c>
      <c r="L49" s="32">
        <v>6</v>
      </c>
      <c r="M49" s="32">
        <v>1</v>
      </c>
      <c r="N49" s="32">
        <v>8</v>
      </c>
      <c r="O49" s="32">
        <v>1</v>
      </c>
      <c r="P49" s="32">
        <v>0</v>
      </c>
      <c r="Q49" s="32">
        <v>1</v>
      </c>
      <c r="R49" s="32">
        <v>25</v>
      </c>
      <c r="S49" s="32">
        <v>6</v>
      </c>
      <c r="T49" s="32">
        <v>20</v>
      </c>
      <c r="U49" s="33">
        <v>16</v>
      </c>
      <c r="V49" s="33">
        <v>27</v>
      </c>
      <c r="W49" s="33">
        <v>37</v>
      </c>
      <c r="X49" s="33">
        <v>4</v>
      </c>
      <c r="Y49" s="33">
        <v>18</v>
      </c>
      <c r="Z49" s="33">
        <v>5</v>
      </c>
      <c r="AA49" s="33">
        <v>19</v>
      </c>
      <c r="AB49" s="33"/>
      <c r="AC49" s="33"/>
      <c r="AD49" s="26">
        <f t="shared" si="2"/>
        <v>458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49</v>
      </c>
      <c r="D50" s="32">
        <v>44</v>
      </c>
      <c r="E50" s="32">
        <v>37</v>
      </c>
      <c r="F50" s="32">
        <v>5</v>
      </c>
      <c r="G50" s="32">
        <v>46</v>
      </c>
      <c r="H50" s="32">
        <v>163</v>
      </c>
      <c r="I50" s="32">
        <v>41</v>
      </c>
      <c r="J50" s="32">
        <v>14</v>
      </c>
      <c r="K50" s="32">
        <v>14</v>
      </c>
      <c r="L50" s="32">
        <v>3</v>
      </c>
      <c r="M50" s="32">
        <v>6</v>
      </c>
      <c r="N50" s="32">
        <v>8</v>
      </c>
      <c r="O50" s="32">
        <v>16</v>
      </c>
      <c r="P50" s="32">
        <v>4</v>
      </c>
      <c r="Q50" s="32">
        <v>0</v>
      </c>
      <c r="R50" s="32">
        <v>10</v>
      </c>
      <c r="S50" s="32">
        <v>30</v>
      </c>
      <c r="T50" s="32">
        <v>30</v>
      </c>
      <c r="U50" s="33">
        <v>34</v>
      </c>
      <c r="V50" s="33">
        <v>9</v>
      </c>
      <c r="W50" s="33">
        <v>34</v>
      </c>
      <c r="X50" s="33">
        <v>35</v>
      </c>
      <c r="Y50" s="33">
        <v>34</v>
      </c>
      <c r="Z50" s="33">
        <v>22</v>
      </c>
      <c r="AA50" s="33">
        <v>47</v>
      </c>
      <c r="AB50" s="33"/>
      <c r="AC50" s="33"/>
      <c r="AD50" s="26">
        <f t="shared" si="2"/>
        <v>735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27</v>
      </c>
      <c r="D51" s="32">
        <v>20</v>
      </c>
      <c r="E51" s="32">
        <v>14</v>
      </c>
      <c r="F51" s="32">
        <v>9</v>
      </c>
      <c r="G51" s="32">
        <v>19</v>
      </c>
      <c r="H51" s="32">
        <v>149</v>
      </c>
      <c r="I51" s="32">
        <v>0</v>
      </c>
      <c r="J51" s="32">
        <v>3</v>
      </c>
      <c r="K51" s="32">
        <v>17</v>
      </c>
      <c r="L51" s="32">
        <v>26</v>
      </c>
      <c r="M51" s="32">
        <v>4</v>
      </c>
      <c r="N51" s="32">
        <v>5</v>
      </c>
      <c r="O51" s="32">
        <v>44</v>
      </c>
      <c r="P51" s="32">
        <v>32</v>
      </c>
      <c r="Q51" s="32">
        <v>54</v>
      </c>
      <c r="R51" s="32">
        <v>238</v>
      </c>
      <c r="S51" s="32">
        <v>89</v>
      </c>
      <c r="T51" s="32">
        <v>624</v>
      </c>
      <c r="U51" s="33">
        <v>355</v>
      </c>
      <c r="V51" s="33">
        <v>207</v>
      </c>
      <c r="W51" s="33">
        <v>368</v>
      </c>
      <c r="X51" s="33">
        <v>232</v>
      </c>
      <c r="Y51" s="33">
        <v>336</v>
      </c>
      <c r="Z51" s="33">
        <v>240</v>
      </c>
      <c r="AA51" s="33">
        <v>361</v>
      </c>
      <c r="AB51" s="33"/>
      <c r="AC51" s="33"/>
      <c r="AD51" s="26">
        <f t="shared" si="2"/>
        <v>3473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7</v>
      </c>
      <c r="D52" s="32">
        <v>19</v>
      </c>
      <c r="E52" s="32">
        <v>7</v>
      </c>
      <c r="F52" s="32">
        <v>13</v>
      </c>
      <c r="G52" s="32">
        <v>31</v>
      </c>
      <c r="H52" s="32">
        <v>286</v>
      </c>
      <c r="I52" s="32">
        <v>8</v>
      </c>
      <c r="J52" s="32">
        <v>42</v>
      </c>
      <c r="K52" s="32">
        <v>15</v>
      </c>
      <c r="L52" s="32">
        <v>18</v>
      </c>
      <c r="M52" s="32">
        <v>3</v>
      </c>
      <c r="N52" s="32">
        <v>4</v>
      </c>
      <c r="O52" s="32">
        <v>32</v>
      </c>
      <c r="P52" s="32">
        <v>68</v>
      </c>
      <c r="Q52" s="32">
        <v>74</v>
      </c>
      <c r="R52" s="32">
        <v>246</v>
      </c>
      <c r="S52" s="32">
        <v>114</v>
      </c>
      <c r="T52" s="32">
        <v>522</v>
      </c>
      <c r="U52" s="33">
        <v>305</v>
      </c>
      <c r="V52" s="33">
        <v>186</v>
      </c>
      <c r="W52" s="33">
        <v>260</v>
      </c>
      <c r="X52" s="33">
        <v>129</v>
      </c>
      <c r="Y52" s="33">
        <v>211</v>
      </c>
      <c r="Z52" s="33">
        <v>147</v>
      </c>
      <c r="AA52" s="33">
        <v>236</v>
      </c>
      <c r="AB52" s="33"/>
      <c r="AC52" s="33"/>
      <c r="AD52" s="26">
        <f t="shared" si="2"/>
        <v>2983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2</v>
      </c>
      <c r="D53" s="32">
        <v>3</v>
      </c>
      <c r="E53" s="32">
        <v>26</v>
      </c>
      <c r="F53" s="32">
        <v>7</v>
      </c>
      <c r="G53" s="32">
        <v>4</v>
      </c>
      <c r="H53" s="32">
        <v>257</v>
      </c>
      <c r="I53" s="32">
        <v>2</v>
      </c>
      <c r="J53" s="32">
        <v>6</v>
      </c>
      <c r="K53" s="32">
        <v>1</v>
      </c>
      <c r="L53" s="32">
        <v>1</v>
      </c>
      <c r="M53" s="32">
        <v>1</v>
      </c>
      <c r="N53" s="32">
        <v>4</v>
      </c>
      <c r="O53" s="32">
        <v>46</v>
      </c>
      <c r="P53" s="32">
        <v>71</v>
      </c>
      <c r="Q53" s="32">
        <v>16</v>
      </c>
      <c r="R53" s="32">
        <v>17</v>
      </c>
      <c r="S53" s="32">
        <v>37</v>
      </c>
      <c r="T53" s="32">
        <v>128</v>
      </c>
      <c r="U53" s="33">
        <v>92</v>
      </c>
      <c r="V53" s="33">
        <v>22</v>
      </c>
      <c r="W53" s="33">
        <v>79</v>
      </c>
      <c r="X53" s="33">
        <v>56</v>
      </c>
      <c r="Y53" s="33">
        <v>56</v>
      </c>
      <c r="Z53" s="33">
        <v>65</v>
      </c>
      <c r="AA53" s="33">
        <v>103</v>
      </c>
      <c r="AB53" s="33"/>
      <c r="AC53" s="33"/>
      <c r="AD53" s="26">
        <f t="shared" si="2"/>
        <v>1102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16</v>
      </c>
      <c r="D54" s="32">
        <v>35</v>
      </c>
      <c r="E54" s="32">
        <v>10</v>
      </c>
      <c r="F54" s="32">
        <v>6</v>
      </c>
      <c r="G54" s="32">
        <v>58</v>
      </c>
      <c r="H54" s="32">
        <v>1451</v>
      </c>
      <c r="I54" s="32">
        <v>56</v>
      </c>
      <c r="J54" s="32">
        <v>34</v>
      </c>
      <c r="K54" s="32">
        <v>56</v>
      </c>
      <c r="L54" s="32">
        <v>56</v>
      </c>
      <c r="M54" s="32">
        <v>35</v>
      </c>
      <c r="N54" s="32">
        <v>11</v>
      </c>
      <c r="O54" s="32">
        <v>289</v>
      </c>
      <c r="P54" s="32">
        <v>205</v>
      </c>
      <c r="Q54" s="32">
        <v>20</v>
      </c>
      <c r="R54" s="32">
        <v>74</v>
      </c>
      <c r="S54" s="32">
        <v>90</v>
      </c>
      <c r="T54" s="32">
        <v>541</v>
      </c>
      <c r="U54" s="33">
        <v>323</v>
      </c>
      <c r="V54" s="33">
        <v>137</v>
      </c>
      <c r="W54" s="33">
        <v>404</v>
      </c>
      <c r="X54" s="33">
        <v>190</v>
      </c>
      <c r="Y54" s="33">
        <v>324</v>
      </c>
      <c r="Z54" s="33">
        <v>243</v>
      </c>
      <c r="AA54" s="33">
        <v>310</v>
      </c>
      <c r="AB54" s="33"/>
      <c r="AC54" s="33"/>
      <c r="AD54" s="26">
        <f t="shared" si="2"/>
        <v>4974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32</v>
      </c>
      <c r="D55" s="32">
        <v>47</v>
      </c>
      <c r="E55" s="32">
        <v>7</v>
      </c>
      <c r="F55" s="32">
        <v>14</v>
      </c>
      <c r="G55" s="32">
        <v>27</v>
      </c>
      <c r="H55" s="32">
        <v>660</v>
      </c>
      <c r="I55" s="32">
        <v>4</v>
      </c>
      <c r="J55" s="32">
        <v>5</v>
      </c>
      <c r="K55" s="32">
        <v>26</v>
      </c>
      <c r="L55" s="32">
        <v>21</v>
      </c>
      <c r="M55" s="32">
        <v>1</v>
      </c>
      <c r="N55" s="32">
        <v>14</v>
      </c>
      <c r="O55" s="32">
        <v>137</v>
      </c>
      <c r="P55" s="32">
        <v>123</v>
      </c>
      <c r="Q55" s="32">
        <v>30</v>
      </c>
      <c r="R55" s="32">
        <v>70</v>
      </c>
      <c r="S55" s="32">
        <v>31</v>
      </c>
      <c r="T55" s="32">
        <v>137</v>
      </c>
      <c r="U55" s="32">
        <v>142</v>
      </c>
      <c r="V55" s="32">
        <v>82</v>
      </c>
      <c r="W55" s="32">
        <v>231</v>
      </c>
      <c r="X55" s="32">
        <v>138</v>
      </c>
      <c r="Y55" s="32">
        <v>227</v>
      </c>
      <c r="Z55" s="32">
        <v>220</v>
      </c>
      <c r="AA55" s="32">
        <v>170</v>
      </c>
      <c r="AB55" s="32"/>
      <c r="AC55" s="33"/>
      <c r="AD55" s="26">
        <f t="shared" si="2"/>
        <v>2596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20</v>
      </c>
      <c r="D56" s="32">
        <v>11</v>
      </c>
      <c r="E56" s="32">
        <v>45</v>
      </c>
      <c r="F56" s="32">
        <v>7</v>
      </c>
      <c r="G56" s="32">
        <v>32</v>
      </c>
      <c r="H56" s="32">
        <v>3057</v>
      </c>
      <c r="I56" s="32">
        <v>53</v>
      </c>
      <c r="J56" s="32">
        <v>15</v>
      </c>
      <c r="K56" s="32">
        <v>62</v>
      </c>
      <c r="L56" s="32">
        <v>44</v>
      </c>
      <c r="M56" s="32">
        <v>19</v>
      </c>
      <c r="N56" s="32">
        <v>25</v>
      </c>
      <c r="O56" s="32">
        <v>833</v>
      </c>
      <c r="P56" s="32">
        <v>583</v>
      </c>
      <c r="Q56" s="32">
        <v>134</v>
      </c>
      <c r="R56" s="32">
        <v>503</v>
      </c>
      <c r="S56" s="32">
        <v>97</v>
      </c>
      <c r="T56" s="32">
        <v>129</v>
      </c>
      <c r="U56" s="33">
        <v>225</v>
      </c>
      <c r="V56" s="33">
        <v>152</v>
      </c>
      <c r="W56" s="33">
        <v>372</v>
      </c>
      <c r="X56" s="33">
        <v>173</v>
      </c>
      <c r="Y56" s="33">
        <v>261</v>
      </c>
      <c r="Z56" s="33">
        <v>234</v>
      </c>
      <c r="AA56" s="33">
        <v>331</v>
      </c>
      <c r="AB56" s="33"/>
      <c r="AC56" s="33"/>
      <c r="AD56" s="26">
        <f t="shared" si="2"/>
        <v>7417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9</v>
      </c>
      <c r="D57" s="32">
        <v>4</v>
      </c>
      <c r="E57" s="32">
        <v>9</v>
      </c>
      <c r="F57" s="32">
        <v>15</v>
      </c>
      <c r="G57" s="32">
        <v>11</v>
      </c>
      <c r="H57" s="32">
        <v>2686</v>
      </c>
      <c r="I57" s="32">
        <v>23</v>
      </c>
      <c r="J57" s="32">
        <v>37</v>
      </c>
      <c r="K57" s="32">
        <v>21</v>
      </c>
      <c r="L57" s="32">
        <v>54</v>
      </c>
      <c r="M57" s="32">
        <v>23</v>
      </c>
      <c r="N57" s="32">
        <v>45</v>
      </c>
      <c r="O57" s="32">
        <v>608</v>
      </c>
      <c r="P57" s="32">
        <v>370</v>
      </c>
      <c r="Q57" s="32">
        <v>94</v>
      </c>
      <c r="R57" s="32">
        <v>249</v>
      </c>
      <c r="S57" s="32">
        <v>148</v>
      </c>
      <c r="T57" s="32">
        <v>232</v>
      </c>
      <c r="U57" s="33">
        <v>104</v>
      </c>
      <c r="V57" s="33">
        <v>89</v>
      </c>
      <c r="W57" s="33">
        <v>192</v>
      </c>
      <c r="X57" s="33">
        <v>126</v>
      </c>
      <c r="Y57" s="33">
        <v>140</v>
      </c>
      <c r="Z57" s="33">
        <v>174</v>
      </c>
      <c r="AA57" s="33">
        <v>267</v>
      </c>
      <c r="AB57" s="33"/>
      <c r="AC57" s="33"/>
      <c r="AD57" s="26">
        <f t="shared" si="2"/>
        <v>5730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3</v>
      </c>
      <c r="D58" s="32">
        <v>32</v>
      </c>
      <c r="E58" s="32">
        <v>6</v>
      </c>
      <c r="F58" s="32">
        <v>11</v>
      </c>
      <c r="G58" s="32">
        <v>13</v>
      </c>
      <c r="H58" s="32">
        <v>1761</v>
      </c>
      <c r="I58" s="32">
        <v>20</v>
      </c>
      <c r="J58" s="32">
        <v>17</v>
      </c>
      <c r="K58" s="32">
        <v>31</v>
      </c>
      <c r="L58" s="32">
        <v>7</v>
      </c>
      <c r="M58" s="32">
        <v>10</v>
      </c>
      <c r="N58" s="32">
        <v>18</v>
      </c>
      <c r="O58" s="32">
        <v>245</v>
      </c>
      <c r="P58" s="32">
        <v>198</v>
      </c>
      <c r="Q58" s="32">
        <v>23</v>
      </c>
      <c r="R58" s="32">
        <v>142</v>
      </c>
      <c r="S58" s="32">
        <v>76</v>
      </c>
      <c r="T58" s="32">
        <v>108</v>
      </c>
      <c r="U58" s="33">
        <v>64</v>
      </c>
      <c r="V58" s="33">
        <v>53</v>
      </c>
      <c r="W58" s="33">
        <v>136</v>
      </c>
      <c r="X58" s="33">
        <v>128</v>
      </c>
      <c r="Y58" s="33">
        <v>202</v>
      </c>
      <c r="Z58" s="33">
        <v>137</v>
      </c>
      <c r="AA58" s="33">
        <v>128</v>
      </c>
      <c r="AB58" s="33"/>
      <c r="AC58" s="33"/>
      <c r="AD58" s="26">
        <f t="shared" si="2"/>
        <v>3569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28</v>
      </c>
      <c r="D59" s="32">
        <v>58</v>
      </c>
      <c r="E59" s="32">
        <v>22</v>
      </c>
      <c r="F59" s="32">
        <v>9</v>
      </c>
      <c r="G59" s="32">
        <v>28</v>
      </c>
      <c r="H59" s="32">
        <v>3523</v>
      </c>
      <c r="I59" s="32">
        <v>21</v>
      </c>
      <c r="J59" s="32">
        <v>49</v>
      </c>
      <c r="K59" s="32">
        <v>47</v>
      </c>
      <c r="L59" s="32">
        <v>18</v>
      </c>
      <c r="M59" s="32">
        <v>41</v>
      </c>
      <c r="N59" s="32">
        <v>30</v>
      </c>
      <c r="O59" s="32">
        <v>514</v>
      </c>
      <c r="P59" s="32">
        <v>358</v>
      </c>
      <c r="Q59" s="32">
        <v>100</v>
      </c>
      <c r="R59" s="32">
        <v>409</v>
      </c>
      <c r="S59" s="32">
        <v>212</v>
      </c>
      <c r="T59" s="32">
        <v>335</v>
      </c>
      <c r="U59" s="33">
        <v>190</v>
      </c>
      <c r="V59" s="33">
        <v>231</v>
      </c>
      <c r="W59" s="33">
        <v>175</v>
      </c>
      <c r="X59" s="33">
        <v>79</v>
      </c>
      <c r="Y59" s="33">
        <v>304</v>
      </c>
      <c r="Z59" s="33">
        <v>302</v>
      </c>
      <c r="AA59" s="33">
        <v>414</v>
      </c>
      <c r="AB59" s="33"/>
      <c r="AC59" s="33"/>
      <c r="AD59" s="26">
        <f t="shared" si="2"/>
        <v>7497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20</v>
      </c>
      <c r="D60" s="32">
        <v>2</v>
      </c>
      <c r="E60" s="32">
        <v>5</v>
      </c>
      <c r="F60" s="32">
        <v>0</v>
      </c>
      <c r="G60" s="32">
        <v>6</v>
      </c>
      <c r="H60" s="32">
        <v>1691</v>
      </c>
      <c r="I60" s="32">
        <v>27</v>
      </c>
      <c r="J60" s="32">
        <v>10</v>
      </c>
      <c r="K60" s="32">
        <v>14</v>
      </c>
      <c r="L60" s="32">
        <v>16</v>
      </c>
      <c r="M60" s="32">
        <v>3</v>
      </c>
      <c r="N60" s="32">
        <v>22</v>
      </c>
      <c r="O60" s="32">
        <v>348</v>
      </c>
      <c r="P60" s="32">
        <v>149</v>
      </c>
      <c r="Q60" s="32">
        <v>51</v>
      </c>
      <c r="R60" s="32">
        <v>142</v>
      </c>
      <c r="S60" s="32">
        <v>140</v>
      </c>
      <c r="T60" s="32">
        <v>182</v>
      </c>
      <c r="U60" s="33">
        <v>126</v>
      </c>
      <c r="V60" s="33">
        <v>113</v>
      </c>
      <c r="W60" s="33">
        <v>54</v>
      </c>
      <c r="X60" s="33">
        <v>81</v>
      </c>
      <c r="Y60" s="33">
        <v>87</v>
      </c>
      <c r="Z60" s="33">
        <v>248</v>
      </c>
      <c r="AA60" s="33">
        <v>221</v>
      </c>
      <c r="AB60" s="33"/>
      <c r="AC60" s="33"/>
      <c r="AD60" s="26">
        <f t="shared" si="2"/>
        <v>3758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16</v>
      </c>
      <c r="D61" s="32">
        <v>14</v>
      </c>
      <c r="E61" s="32">
        <v>17</v>
      </c>
      <c r="F61" s="32">
        <v>6</v>
      </c>
      <c r="G61" s="32">
        <v>31</v>
      </c>
      <c r="H61" s="32">
        <v>3034</v>
      </c>
      <c r="I61" s="32">
        <v>22</v>
      </c>
      <c r="J61" s="32">
        <v>68</v>
      </c>
      <c r="K61" s="32">
        <v>50</v>
      </c>
      <c r="L61" s="32">
        <v>43</v>
      </c>
      <c r="M61" s="32">
        <v>45</v>
      </c>
      <c r="N61" s="32">
        <v>63</v>
      </c>
      <c r="O61" s="32">
        <v>657</v>
      </c>
      <c r="P61" s="32">
        <v>296</v>
      </c>
      <c r="Q61" s="32">
        <v>63</v>
      </c>
      <c r="R61" s="32">
        <v>276</v>
      </c>
      <c r="S61" s="32">
        <v>196</v>
      </c>
      <c r="T61" s="32">
        <v>280</v>
      </c>
      <c r="U61" s="33">
        <v>108</v>
      </c>
      <c r="V61" s="33">
        <v>221</v>
      </c>
      <c r="W61" s="33">
        <v>329</v>
      </c>
      <c r="X61" s="33">
        <v>82</v>
      </c>
      <c r="Y61" s="33">
        <v>132</v>
      </c>
      <c r="Z61" s="33">
        <v>318</v>
      </c>
      <c r="AA61" s="33">
        <v>359</v>
      </c>
      <c r="AB61" s="33"/>
      <c r="AC61" s="33"/>
      <c r="AD61" s="26">
        <f t="shared" si="2"/>
        <v>6726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9</v>
      </c>
      <c r="D62" s="32">
        <v>7</v>
      </c>
      <c r="E62" s="32">
        <v>20</v>
      </c>
      <c r="F62" s="32">
        <v>7</v>
      </c>
      <c r="G62" s="32">
        <v>16</v>
      </c>
      <c r="H62" s="32">
        <v>2413</v>
      </c>
      <c r="I62" s="32">
        <v>93</v>
      </c>
      <c r="J62" s="32">
        <v>38</v>
      </c>
      <c r="K62" s="32">
        <v>8</v>
      </c>
      <c r="L62" s="32">
        <v>29</v>
      </c>
      <c r="M62" s="32">
        <v>3</v>
      </c>
      <c r="N62" s="32">
        <v>35</v>
      </c>
      <c r="O62" s="32">
        <v>317</v>
      </c>
      <c r="P62" s="32">
        <v>178</v>
      </c>
      <c r="Q62" s="32">
        <v>81</v>
      </c>
      <c r="R62" s="32">
        <v>216</v>
      </c>
      <c r="S62" s="32">
        <v>179</v>
      </c>
      <c r="T62" s="32">
        <v>212</v>
      </c>
      <c r="U62" s="33">
        <v>195</v>
      </c>
      <c r="V62" s="33">
        <v>180</v>
      </c>
      <c r="W62" s="33">
        <v>395</v>
      </c>
      <c r="X62" s="33">
        <v>236</v>
      </c>
      <c r="Y62" s="33">
        <v>432</v>
      </c>
      <c r="Z62" s="33">
        <v>92</v>
      </c>
      <c r="AA62" s="33">
        <v>192</v>
      </c>
      <c r="AB62" s="33"/>
      <c r="AC62" s="33"/>
      <c r="AD62" s="26">
        <f t="shared" si="2"/>
        <v>5583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19</v>
      </c>
      <c r="D63" s="32">
        <v>30</v>
      </c>
      <c r="E63" s="32">
        <v>20</v>
      </c>
      <c r="F63" s="32">
        <v>20</v>
      </c>
      <c r="G63" s="32">
        <v>53</v>
      </c>
      <c r="H63" s="32">
        <v>3130</v>
      </c>
      <c r="I63" s="32">
        <v>9</v>
      </c>
      <c r="J63" s="32">
        <v>56</v>
      </c>
      <c r="K63" s="32">
        <v>89</v>
      </c>
      <c r="L63" s="32">
        <v>62</v>
      </c>
      <c r="M63" s="32">
        <v>22</v>
      </c>
      <c r="N63" s="32">
        <v>40</v>
      </c>
      <c r="O63" s="32">
        <v>553</v>
      </c>
      <c r="P63" s="32">
        <v>265</v>
      </c>
      <c r="Q63" s="32">
        <v>116</v>
      </c>
      <c r="R63" s="32">
        <v>267</v>
      </c>
      <c r="S63" s="32">
        <v>204</v>
      </c>
      <c r="T63" s="32">
        <v>244</v>
      </c>
      <c r="U63" s="33">
        <v>207</v>
      </c>
      <c r="V63" s="33">
        <v>120</v>
      </c>
      <c r="W63" s="33">
        <v>357</v>
      </c>
      <c r="X63" s="33">
        <v>225</v>
      </c>
      <c r="Y63" s="33">
        <v>330</v>
      </c>
      <c r="Z63" s="33">
        <v>299</v>
      </c>
      <c r="AA63" s="33">
        <v>92</v>
      </c>
      <c r="AB63" s="33"/>
      <c r="AC63" s="33"/>
      <c r="AD63" s="26">
        <f t="shared" si="2"/>
        <v>6829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1296</v>
      </c>
      <c r="D66" s="27">
        <f t="shared" ref="D66:AC66" si="3">SUM(D39:D65)</f>
        <v>733</v>
      </c>
      <c r="E66" s="27">
        <f t="shared" si="3"/>
        <v>605</v>
      </c>
      <c r="F66" s="27">
        <f t="shared" si="3"/>
        <v>499</v>
      </c>
      <c r="G66" s="27">
        <f t="shared" si="3"/>
        <v>771</v>
      </c>
      <c r="H66" s="27">
        <f t="shared" si="3"/>
        <v>27882</v>
      </c>
      <c r="I66" s="27">
        <f t="shared" si="3"/>
        <v>657</v>
      </c>
      <c r="J66" s="27">
        <f t="shared" si="3"/>
        <v>790</v>
      </c>
      <c r="K66" s="27">
        <f t="shared" si="3"/>
        <v>847</v>
      </c>
      <c r="L66" s="27">
        <f t="shared" si="3"/>
        <v>863</v>
      </c>
      <c r="M66" s="27">
        <f t="shared" si="3"/>
        <v>461</v>
      </c>
      <c r="N66" s="27">
        <f t="shared" si="3"/>
        <v>789</v>
      </c>
      <c r="O66" s="27">
        <f t="shared" si="3"/>
        <v>5079</v>
      </c>
      <c r="P66" s="27">
        <f t="shared" si="3"/>
        <v>3461</v>
      </c>
      <c r="Q66" s="27">
        <f t="shared" si="3"/>
        <v>1219</v>
      </c>
      <c r="R66" s="27">
        <f t="shared" si="3"/>
        <v>4638</v>
      </c>
      <c r="S66" s="27">
        <f t="shared" si="3"/>
        <v>2563</v>
      </c>
      <c r="T66" s="27">
        <f t="shared" si="3"/>
        <v>7155</v>
      </c>
      <c r="U66" s="27">
        <f t="shared" si="3"/>
        <v>5293</v>
      </c>
      <c r="V66" s="27">
        <f t="shared" si="3"/>
        <v>3712</v>
      </c>
      <c r="W66" s="27">
        <f t="shared" si="3"/>
        <v>7212</v>
      </c>
      <c r="X66" s="27">
        <f t="shared" si="3"/>
        <v>3648</v>
      </c>
      <c r="Y66" s="27">
        <f t="shared" si="3"/>
        <v>6207</v>
      </c>
      <c r="Z66" s="27">
        <f t="shared" si="3"/>
        <v>5324</v>
      </c>
      <c r="AA66" s="27">
        <f t="shared" si="3"/>
        <v>6291</v>
      </c>
      <c r="AB66" s="27">
        <f t="shared" si="3"/>
        <v>0</v>
      </c>
      <c r="AC66" s="27">
        <f t="shared" si="3"/>
        <v>0</v>
      </c>
      <c r="AD66" s="27">
        <f t="shared" si="2"/>
        <v>97995</v>
      </c>
    </row>
    <row r="69" spans="2:59" x14ac:dyDescent="0.3">
      <c r="B69" s="3" t="str">
        <f>+B37</f>
        <v>01 al 28 febrero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2</v>
      </c>
      <c r="D71" s="32">
        <v>2</v>
      </c>
      <c r="E71" s="32">
        <v>5</v>
      </c>
      <c r="F71" s="32">
        <v>2</v>
      </c>
      <c r="G71" s="32">
        <v>6</v>
      </c>
      <c r="H71" s="32">
        <v>316</v>
      </c>
      <c r="I71" s="32">
        <v>27</v>
      </c>
      <c r="J71" s="32">
        <v>27</v>
      </c>
      <c r="K71" s="32">
        <v>34</v>
      </c>
      <c r="L71" s="32">
        <v>23</v>
      </c>
      <c r="M71" s="32">
        <v>17</v>
      </c>
      <c r="N71" s="32">
        <v>56</v>
      </c>
      <c r="O71" s="32">
        <v>34</v>
      </c>
      <c r="P71" s="32">
        <v>7</v>
      </c>
      <c r="Q71" s="32">
        <v>1</v>
      </c>
      <c r="R71" s="32">
        <v>4</v>
      </c>
      <c r="S71" s="32">
        <v>13</v>
      </c>
      <c r="T71" s="32">
        <v>16</v>
      </c>
      <c r="U71" s="33">
        <v>2</v>
      </c>
      <c r="V71" s="33">
        <v>8</v>
      </c>
      <c r="W71" s="33">
        <v>22</v>
      </c>
      <c r="X71" s="33">
        <v>8</v>
      </c>
      <c r="Y71" s="33">
        <v>7</v>
      </c>
      <c r="Z71" s="33">
        <v>6</v>
      </c>
      <c r="AA71" s="33">
        <v>14</v>
      </c>
      <c r="AB71" s="33"/>
      <c r="AC71" s="33"/>
      <c r="AD71" s="26">
        <f>SUM(C71:AC71)</f>
        <v>659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1</v>
      </c>
      <c r="D72" s="32">
        <v>1</v>
      </c>
      <c r="E72" s="32">
        <v>1</v>
      </c>
      <c r="F72" s="32">
        <v>6</v>
      </c>
      <c r="G72" s="32">
        <v>4</v>
      </c>
      <c r="H72" s="32">
        <v>94</v>
      </c>
      <c r="I72" s="32">
        <v>20</v>
      </c>
      <c r="J72" s="32">
        <v>6</v>
      </c>
      <c r="K72" s="32">
        <v>18</v>
      </c>
      <c r="L72" s="32">
        <v>19</v>
      </c>
      <c r="M72" s="32">
        <v>14</v>
      </c>
      <c r="N72" s="32">
        <v>42</v>
      </c>
      <c r="O72" s="32">
        <v>34</v>
      </c>
      <c r="P72" s="32">
        <v>8</v>
      </c>
      <c r="Q72" s="32">
        <v>1</v>
      </c>
      <c r="R72" s="32">
        <v>5</v>
      </c>
      <c r="S72" s="32">
        <v>3</v>
      </c>
      <c r="T72" s="32">
        <v>1</v>
      </c>
      <c r="U72" s="33">
        <v>1</v>
      </c>
      <c r="V72" s="33">
        <v>4</v>
      </c>
      <c r="W72" s="33">
        <v>0</v>
      </c>
      <c r="X72" s="33">
        <v>0</v>
      </c>
      <c r="Y72" s="33">
        <v>8</v>
      </c>
      <c r="Z72" s="33">
        <v>10</v>
      </c>
      <c r="AA72" s="33">
        <v>6</v>
      </c>
      <c r="AB72" s="33"/>
      <c r="AC72" s="33"/>
      <c r="AD72" s="26">
        <f t="shared" ref="AD72:AD97" si="4">SUM(C72:AC72)</f>
        <v>307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8</v>
      </c>
      <c r="D73" s="32">
        <v>0</v>
      </c>
      <c r="E73" s="32">
        <v>3</v>
      </c>
      <c r="F73" s="32">
        <v>2</v>
      </c>
      <c r="G73" s="32">
        <v>4</v>
      </c>
      <c r="H73" s="32">
        <v>89</v>
      </c>
      <c r="I73" s="32">
        <v>47</v>
      </c>
      <c r="J73" s="32">
        <v>8</v>
      </c>
      <c r="K73" s="32">
        <v>9</v>
      </c>
      <c r="L73" s="32">
        <v>10</v>
      </c>
      <c r="M73" s="32">
        <v>7</v>
      </c>
      <c r="N73" s="32">
        <v>31</v>
      </c>
      <c r="O73" s="32">
        <v>16</v>
      </c>
      <c r="P73" s="32">
        <v>0</v>
      </c>
      <c r="Q73" s="32">
        <v>1</v>
      </c>
      <c r="R73" s="32">
        <v>5</v>
      </c>
      <c r="S73" s="32">
        <v>4</v>
      </c>
      <c r="T73" s="32">
        <v>1</v>
      </c>
      <c r="U73" s="33">
        <v>0</v>
      </c>
      <c r="V73" s="33">
        <v>2</v>
      </c>
      <c r="W73" s="33">
        <v>3</v>
      </c>
      <c r="X73" s="33">
        <v>1</v>
      </c>
      <c r="Y73" s="33">
        <v>1</v>
      </c>
      <c r="Z73" s="33">
        <v>5</v>
      </c>
      <c r="AA73" s="33">
        <v>15</v>
      </c>
      <c r="AB73" s="33"/>
      <c r="AC73" s="33"/>
      <c r="AD73" s="26">
        <f t="shared" si="4"/>
        <v>272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2</v>
      </c>
      <c r="D74" s="32">
        <v>0</v>
      </c>
      <c r="E74" s="32">
        <v>1</v>
      </c>
      <c r="F74" s="32">
        <v>0</v>
      </c>
      <c r="G74" s="32">
        <v>10</v>
      </c>
      <c r="H74" s="32">
        <v>98</v>
      </c>
      <c r="I74" s="32">
        <v>20</v>
      </c>
      <c r="J74" s="32">
        <v>1</v>
      </c>
      <c r="K74" s="32">
        <v>6</v>
      </c>
      <c r="L74" s="32">
        <v>29</v>
      </c>
      <c r="M74" s="32">
        <v>3</v>
      </c>
      <c r="N74" s="32">
        <v>11</v>
      </c>
      <c r="O74" s="32">
        <v>31</v>
      </c>
      <c r="P74" s="32">
        <v>1</v>
      </c>
      <c r="Q74" s="32">
        <v>0</v>
      </c>
      <c r="R74" s="32">
        <v>15</v>
      </c>
      <c r="S74" s="32">
        <v>2</v>
      </c>
      <c r="T74" s="32">
        <v>10</v>
      </c>
      <c r="U74" s="33">
        <v>17</v>
      </c>
      <c r="V74" s="33">
        <v>4</v>
      </c>
      <c r="W74" s="33">
        <v>10</v>
      </c>
      <c r="X74" s="33">
        <v>2</v>
      </c>
      <c r="Y74" s="33">
        <v>2</v>
      </c>
      <c r="Z74" s="33">
        <v>2</v>
      </c>
      <c r="AA74" s="33">
        <v>4</v>
      </c>
      <c r="AB74" s="33"/>
      <c r="AC74" s="33"/>
      <c r="AD74" s="26">
        <f t="shared" si="4"/>
        <v>281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27</v>
      </c>
      <c r="D75" s="32">
        <v>3</v>
      </c>
      <c r="E75" s="32">
        <v>4</v>
      </c>
      <c r="F75" s="32">
        <v>1</v>
      </c>
      <c r="G75" s="32">
        <v>3</v>
      </c>
      <c r="H75" s="32">
        <v>106</v>
      </c>
      <c r="I75" s="32">
        <v>14</v>
      </c>
      <c r="J75" s="32">
        <v>21</v>
      </c>
      <c r="K75" s="32">
        <v>37</v>
      </c>
      <c r="L75" s="32">
        <v>5</v>
      </c>
      <c r="M75" s="32">
        <v>14</v>
      </c>
      <c r="N75" s="32">
        <v>51</v>
      </c>
      <c r="O75" s="32">
        <v>25</v>
      </c>
      <c r="P75" s="32">
        <v>0</v>
      </c>
      <c r="Q75" s="32">
        <v>0</v>
      </c>
      <c r="R75" s="32">
        <v>5</v>
      </c>
      <c r="S75" s="32">
        <v>8</v>
      </c>
      <c r="T75" s="32">
        <v>5</v>
      </c>
      <c r="U75" s="33">
        <v>0</v>
      </c>
      <c r="V75" s="33">
        <v>1</v>
      </c>
      <c r="W75" s="33">
        <v>26</v>
      </c>
      <c r="X75" s="33">
        <v>3</v>
      </c>
      <c r="Y75" s="33">
        <v>10</v>
      </c>
      <c r="Z75" s="33">
        <v>9</v>
      </c>
      <c r="AA75" s="33">
        <v>22</v>
      </c>
      <c r="AB75" s="33"/>
      <c r="AC75" s="33"/>
      <c r="AD75" s="26">
        <f t="shared" si="4"/>
        <v>400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229</v>
      </c>
      <c r="D76" s="32">
        <v>58</v>
      </c>
      <c r="E76" s="32">
        <v>124</v>
      </c>
      <c r="F76" s="32">
        <v>77</v>
      </c>
      <c r="G76" s="32">
        <v>142</v>
      </c>
      <c r="H76" s="32">
        <v>480</v>
      </c>
      <c r="I76" s="32">
        <v>39</v>
      </c>
      <c r="J76" s="32">
        <v>46</v>
      </c>
      <c r="K76" s="32">
        <v>189</v>
      </c>
      <c r="L76" s="32">
        <v>104</v>
      </c>
      <c r="M76" s="32">
        <v>59</v>
      </c>
      <c r="N76" s="32">
        <v>90</v>
      </c>
      <c r="O76" s="32">
        <v>146</v>
      </c>
      <c r="P76" s="32">
        <v>122</v>
      </c>
      <c r="Q76" s="32">
        <v>75</v>
      </c>
      <c r="R76" s="32">
        <v>589</v>
      </c>
      <c r="S76" s="32">
        <v>171</v>
      </c>
      <c r="T76" s="32">
        <v>973</v>
      </c>
      <c r="U76" s="33">
        <v>754</v>
      </c>
      <c r="V76" s="33">
        <v>627</v>
      </c>
      <c r="W76" s="33">
        <v>2037</v>
      </c>
      <c r="X76" s="33">
        <v>1078</v>
      </c>
      <c r="Y76" s="33">
        <v>1538</v>
      </c>
      <c r="Z76" s="33">
        <v>1253</v>
      </c>
      <c r="AA76" s="33">
        <v>1701</v>
      </c>
      <c r="AB76" s="33"/>
      <c r="AC76" s="33"/>
      <c r="AD76" s="26">
        <f t="shared" si="4"/>
        <v>12701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31</v>
      </c>
      <c r="D77" s="32">
        <v>16</v>
      </c>
      <c r="E77" s="32">
        <v>25</v>
      </c>
      <c r="F77" s="32">
        <v>4</v>
      </c>
      <c r="G77" s="32">
        <v>14</v>
      </c>
      <c r="H77" s="32">
        <v>49</v>
      </c>
      <c r="I77" s="32">
        <v>0</v>
      </c>
      <c r="J77" s="32">
        <v>3</v>
      </c>
      <c r="K77" s="32">
        <v>28</v>
      </c>
      <c r="L77" s="32">
        <v>3</v>
      </c>
      <c r="M77" s="32">
        <v>22</v>
      </c>
      <c r="N77" s="32">
        <v>55</v>
      </c>
      <c r="O77" s="32">
        <v>0</v>
      </c>
      <c r="P77" s="32">
        <v>0</v>
      </c>
      <c r="Q77" s="32">
        <v>8</v>
      </c>
      <c r="R77" s="32">
        <v>13</v>
      </c>
      <c r="S77" s="32">
        <v>15</v>
      </c>
      <c r="T77" s="32">
        <v>6</v>
      </c>
      <c r="U77" s="33">
        <v>7</v>
      </c>
      <c r="V77" s="33">
        <v>1</v>
      </c>
      <c r="W77" s="33">
        <v>6</v>
      </c>
      <c r="X77" s="33">
        <v>1</v>
      </c>
      <c r="Y77" s="33">
        <v>43</v>
      </c>
      <c r="Z77" s="33">
        <v>0</v>
      </c>
      <c r="AA77" s="33">
        <v>7</v>
      </c>
      <c r="AB77" s="33"/>
      <c r="AC77" s="33"/>
      <c r="AD77" s="26">
        <f t="shared" si="4"/>
        <v>357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39</v>
      </c>
      <c r="D78" s="32">
        <v>11</v>
      </c>
      <c r="E78" s="32">
        <v>19</v>
      </c>
      <c r="F78" s="32">
        <v>2</v>
      </c>
      <c r="G78" s="32">
        <v>28</v>
      </c>
      <c r="H78" s="32">
        <v>39</v>
      </c>
      <c r="I78" s="32">
        <v>9</v>
      </c>
      <c r="J78" s="32">
        <v>2</v>
      </c>
      <c r="K78" s="32">
        <v>2</v>
      </c>
      <c r="L78" s="32">
        <v>23</v>
      </c>
      <c r="M78" s="32">
        <v>3</v>
      </c>
      <c r="N78" s="32">
        <v>22</v>
      </c>
      <c r="O78" s="32">
        <v>0</v>
      </c>
      <c r="P78" s="32">
        <v>0</v>
      </c>
      <c r="Q78" s="32">
        <v>0</v>
      </c>
      <c r="R78" s="32">
        <v>17</v>
      </c>
      <c r="S78" s="32">
        <v>3</v>
      </c>
      <c r="T78" s="32">
        <v>14</v>
      </c>
      <c r="U78" s="33">
        <v>14</v>
      </c>
      <c r="V78" s="33">
        <v>1</v>
      </c>
      <c r="W78" s="33">
        <v>9</v>
      </c>
      <c r="X78" s="33">
        <v>6</v>
      </c>
      <c r="Y78" s="33">
        <v>25</v>
      </c>
      <c r="Z78" s="33">
        <v>14</v>
      </c>
      <c r="AA78" s="33">
        <v>8</v>
      </c>
      <c r="AB78" s="33"/>
      <c r="AC78" s="33"/>
      <c r="AD78" s="26">
        <f t="shared" si="4"/>
        <v>310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45</v>
      </c>
      <c r="D79" s="32">
        <v>10</v>
      </c>
      <c r="E79" s="32">
        <v>20</v>
      </c>
      <c r="F79" s="32">
        <v>13</v>
      </c>
      <c r="G79" s="32">
        <v>37</v>
      </c>
      <c r="H79" s="32">
        <v>306</v>
      </c>
      <c r="I79" s="32">
        <v>33</v>
      </c>
      <c r="J79" s="32">
        <v>21</v>
      </c>
      <c r="K79" s="32">
        <v>6</v>
      </c>
      <c r="L79" s="32">
        <v>7</v>
      </c>
      <c r="M79" s="32">
        <v>2</v>
      </c>
      <c r="N79" s="32">
        <v>43</v>
      </c>
      <c r="O79" s="32">
        <v>27</v>
      </c>
      <c r="P79" s="32">
        <v>5</v>
      </c>
      <c r="Q79" s="32">
        <v>10</v>
      </c>
      <c r="R79" s="32">
        <v>20</v>
      </c>
      <c r="S79" s="32">
        <v>13</v>
      </c>
      <c r="T79" s="32">
        <v>21</v>
      </c>
      <c r="U79" s="33">
        <v>9</v>
      </c>
      <c r="V79" s="33">
        <v>20</v>
      </c>
      <c r="W79" s="33">
        <v>28</v>
      </c>
      <c r="X79" s="33">
        <v>31</v>
      </c>
      <c r="Y79" s="33">
        <v>26</v>
      </c>
      <c r="Z79" s="33">
        <v>10</v>
      </c>
      <c r="AA79" s="33">
        <v>75</v>
      </c>
      <c r="AB79" s="33"/>
      <c r="AC79" s="33"/>
      <c r="AD79" s="26">
        <f t="shared" si="4"/>
        <v>838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33</v>
      </c>
      <c r="D80" s="32">
        <v>17</v>
      </c>
      <c r="E80" s="32">
        <v>6</v>
      </c>
      <c r="F80" s="32">
        <v>18</v>
      </c>
      <c r="G80" s="32">
        <v>7</v>
      </c>
      <c r="H80" s="32">
        <v>147</v>
      </c>
      <c r="I80" s="32">
        <v>6</v>
      </c>
      <c r="J80" s="32">
        <v>5</v>
      </c>
      <c r="K80" s="32">
        <v>6</v>
      </c>
      <c r="L80" s="32">
        <v>2</v>
      </c>
      <c r="M80" s="32">
        <v>14</v>
      </c>
      <c r="N80" s="32">
        <v>59</v>
      </c>
      <c r="O80" s="32">
        <v>15</v>
      </c>
      <c r="P80" s="32">
        <v>10</v>
      </c>
      <c r="Q80" s="32">
        <v>0</v>
      </c>
      <c r="R80" s="32">
        <v>19</v>
      </c>
      <c r="S80" s="32">
        <v>3</v>
      </c>
      <c r="T80" s="32">
        <v>29</v>
      </c>
      <c r="U80" s="33">
        <v>3</v>
      </c>
      <c r="V80" s="33">
        <v>2</v>
      </c>
      <c r="W80" s="33">
        <v>59</v>
      </c>
      <c r="X80" s="33">
        <v>19</v>
      </c>
      <c r="Y80" s="33">
        <v>56</v>
      </c>
      <c r="Z80" s="33">
        <v>73</v>
      </c>
      <c r="AA80" s="33">
        <v>47</v>
      </c>
      <c r="AB80" s="33"/>
      <c r="AC80" s="33"/>
      <c r="AD80" s="26">
        <f t="shared" si="4"/>
        <v>655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29</v>
      </c>
      <c r="D81" s="32">
        <v>5</v>
      </c>
      <c r="E81" s="32">
        <v>4</v>
      </c>
      <c r="F81" s="32">
        <v>1</v>
      </c>
      <c r="G81" s="32">
        <v>16</v>
      </c>
      <c r="H81" s="32">
        <v>106</v>
      </c>
      <c r="I81" s="32">
        <v>15</v>
      </c>
      <c r="J81" s="32">
        <v>0</v>
      </c>
      <c r="K81" s="32">
        <v>3</v>
      </c>
      <c r="L81" s="32">
        <v>15</v>
      </c>
      <c r="M81" s="32">
        <v>1</v>
      </c>
      <c r="N81" s="32">
        <v>8</v>
      </c>
      <c r="O81" s="32">
        <v>26</v>
      </c>
      <c r="P81" s="32">
        <v>10</v>
      </c>
      <c r="Q81" s="32">
        <v>0</v>
      </c>
      <c r="R81" s="32">
        <v>34</v>
      </c>
      <c r="S81" s="32">
        <v>16</v>
      </c>
      <c r="T81" s="32">
        <v>6</v>
      </c>
      <c r="U81" s="33">
        <v>26</v>
      </c>
      <c r="V81" s="33">
        <v>13</v>
      </c>
      <c r="W81" s="33">
        <v>13</v>
      </c>
      <c r="X81" s="33">
        <v>1</v>
      </c>
      <c r="Y81" s="33">
        <v>7</v>
      </c>
      <c r="Z81" s="33">
        <v>8</v>
      </c>
      <c r="AA81" s="33">
        <v>4</v>
      </c>
      <c r="AB81" s="33"/>
      <c r="AC81" s="33"/>
      <c r="AD81" s="26">
        <f t="shared" si="4"/>
        <v>367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41</v>
      </c>
      <c r="D82" s="32">
        <v>39</v>
      </c>
      <c r="E82" s="32">
        <v>26</v>
      </c>
      <c r="F82" s="32">
        <v>25</v>
      </c>
      <c r="G82" s="32">
        <v>38</v>
      </c>
      <c r="H82" s="32">
        <v>75</v>
      </c>
      <c r="I82" s="32">
        <v>41</v>
      </c>
      <c r="J82" s="32">
        <v>16</v>
      </c>
      <c r="K82" s="32">
        <v>32</v>
      </c>
      <c r="L82" s="32">
        <v>58</v>
      </c>
      <c r="M82" s="32">
        <v>7</v>
      </c>
      <c r="N82" s="32">
        <v>2</v>
      </c>
      <c r="O82" s="32">
        <v>31</v>
      </c>
      <c r="P82" s="32">
        <v>23</v>
      </c>
      <c r="Q82" s="32">
        <v>8</v>
      </c>
      <c r="R82" s="32">
        <v>18</v>
      </c>
      <c r="S82" s="32">
        <v>4</v>
      </c>
      <c r="T82" s="32">
        <v>6</v>
      </c>
      <c r="U82" s="33">
        <v>14</v>
      </c>
      <c r="V82" s="33">
        <v>10</v>
      </c>
      <c r="W82" s="33">
        <v>42</v>
      </c>
      <c r="X82" s="33">
        <v>14</v>
      </c>
      <c r="Y82" s="33">
        <v>32</v>
      </c>
      <c r="Z82" s="33">
        <v>7</v>
      </c>
      <c r="AA82" s="33">
        <v>22</v>
      </c>
      <c r="AB82" s="33"/>
      <c r="AC82" s="33"/>
      <c r="AD82" s="26">
        <f t="shared" si="4"/>
        <v>631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10</v>
      </c>
      <c r="D83" s="32">
        <v>29</v>
      </c>
      <c r="E83" s="32">
        <v>18</v>
      </c>
      <c r="F83" s="32">
        <v>19</v>
      </c>
      <c r="G83" s="32">
        <v>20</v>
      </c>
      <c r="H83" s="32">
        <v>105</v>
      </c>
      <c r="I83" s="32">
        <v>1</v>
      </c>
      <c r="J83" s="32">
        <v>3</v>
      </c>
      <c r="K83" s="32">
        <v>17</v>
      </c>
      <c r="L83" s="32">
        <v>13</v>
      </c>
      <c r="M83" s="32">
        <v>13</v>
      </c>
      <c r="N83" s="32">
        <v>16</v>
      </c>
      <c r="O83" s="32">
        <v>9</v>
      </c>
      <c r="P83" s="32">
        <v>57</v>
      </c>
      <c r="Q83" s="32">
        <v>9</v>
      </c>
      <c r="R83" s="32">
        <v>123</v>
      </c>
      <c r="S83" s="32">
        <v>33</v>
      </c>
      <c r="T83" s="32">
        <v>220</v>
      </c>
      <c r="U83" s="33">
        <v>129</v>
      </c>
      <c r="V83" s="33">
        <v>81</v>
      </c>
      <c r="W83" s="33">
        <v>310</v>
      </c>
      <c r="X83" s="33">
        <v>95</v>
      </c>
      <c r="Y83" s="33">
        <v>252</v>
      </c>
      <c r="Z83" s="33">
        <v>188</v>
      </c>
      <c r="AA83" s="33">
        <v>173</v>
      </c>
      <c r="AB83" s="33"/>
      <c r="AC83" s="33"/>
      <c r="AD83" s="26">
        <f t="shared" si="4"/>
        <v>1943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5</v>
      </c>
      <c r="D84" s="32">
        <v>19</v>
      </c>
      <c r="E84" s="32">
        <v>2</v>
      </c>
      <c r="F84" s="32">
        <v>1</v>
      </c>
      <c r="G84" s="32">
        <v>0</v>
      </c>
      <c r="H84" s="32">
        <v>118</v>
      </c>
      <c r="I84" s="32">
        <v>0</v>
      </c>
      <c r="J84" s="32">
        <v>2</v>
      </c>
      <c r="K84" s="32">
        <v>5</v>
      </c>
      <c r="L84" s="32">
        <v>5</v>
      </c>
      <c r="M84" s="32">
        <v>10</v>
      </c>
      <c r="N84" s="32">
        <v>3</v>
      </c>
      <c r="O84" s="32">
        <v>61</v>
      </c>
      <c r="P84" s="32">
        <v>6</v>
      </c>
      <c r="Q84" s="32">
        <v>32</v>
      </c>
      <c r="R84" s="32">
        <v>90</v>
      </c>
      <c r="S84" s="32">
        <v>45</v>
      </c>
      <c r="T84" s="32">
        <v>119</v>
      </c>
      <c r="U84" s="33">
        <v>73</v>
      </c>
      <c r="V84" s="33">
        <v>70</v>
      </c>
      <c r="W84" s="33">
        <v>119</v>
      </c>
      <c r="X84" s="33">
        <v>88</v>
      </c>
      <c r="Y84" s="33">
        <v>130</v>
      </c>
      <c r="Z84" s="33">
        <v>125</v>
      </c>
      <c r="AA84" s="33">
        <v>152</v>
      </c>
      <c r="AB84" s="33"/>
      <c r="AC84" s="33"/>
      <c r="AD84" s="26">
        <f t="shared" si="4"/>
        <v>1280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1</v>
      </c>
      <c r="D85" s="32">
        <v>1</v>
      </c>
      <c r="E85" s="32">
        <v>2</v>
      </c>
      <c r="F85" s="32">
        <v>0</v>
      </c>
      <c r="G85" s="32">
        <v>1</v>
      </c>
      <c r="H85" s="32">
        <v>101</v>
      </c>
      <c r="I85" s="32">
        <v>14</v>
      </c>
      <c r="J85" s="32">
        <v>0</v>
      </c>
      <c r="K85" s="32">
        <v>0</v>
      </c>
      <c r="L85" s="32">
        <v>0</v>
      </c>
      <c r="M85" s="32">
        <v>0</v>
      </c>
      <c r="N85" s="32">
        <v>21</v>
      </c>
      <c r="O85" s="32">
        <v>6</v>
      </c>
      <c r="P85" s="32">
        <v>38</v>
      </c>
      <c r="Q85" s="32">
        <v>3</v>
      </c>
      <c r="R85" s="32">
        <v>3</v>
      </c>
      <c r="S85" s="32">
        <v>5</v>
      </c>
      <c r="T85" s="32">
        <v>55</v>
      </c>
      <c r="U85" s="33">
        <v>6</v>
      </c>
      <c r="V85" s="33">
        <v>0</v>
      </c>
      <c r="W85" s="33">
        <v>6</v>
      </c>
      <c r="X85" s="33">
        <v>16</v>
      </c>
      <c r="Y85" s="33">
        <v>39</v>
      </c>
      <c r="Z85" s="33">
        <v>35</v>
      </c>
      <c r="AA85" s="33">
        <v>42</v>
      </c>
      <c r="AB85" s="33"/>
      <c r="AC85" s="33"/>
      <c r="AD85" s="26">
        <f t="shared" si="4"/>
        <v>395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6</v>
      </c>
      <c r="D86" s="32">
        <v>8</v>
      </c>
      <c r="E86" s="32">
        <v>10</v>
      </c>
      <c r="F86" s="32">
        <v>23</v>
      </c>
      <c r="G86" s="32">
        <v>7</v>
      </c>
      <c r="H86" s="32">
        <v>540</v>
      </c>
      <c r="I86" s="32">
        <v>6</v>
      </c>
      <c r="J86" s="32">
        <v>16</v>
      </c>
      <c r="K86" s="32">
        <v>46</v>
      </c>
      <c r="L86" s="32">
        <v>16</v>
      </c>
      <c r="M86" s="32">
        <v>1</v>
      </c>
      <c r="N86" s="32">
        <v>22</v>
      </c>
      <c r="O86" s="32">
        <v>167</v>
      </c>
      <c r="P86" s="32">
        <v>79</v>
      </c>
      <c r="Q86" s="32">
        <v>2</v>
      </c>
      <c r="R86" s="32">
        <v>7</v>
      </c>
      <c r="S86" s="32">
        <v>16</v>
      </c>
      <c r="T86" s="32">
        <v>151</v>
      </c>
      <c r="U86" s="33">
        <v>64</v>
      </c>
      <c r="V86" s="33">
        <v>21</v>
      </c>
      <c r="W86" s="33">
        <v>125</v>
      </c>
      <c r="X86" s="33">
        <v>26</v>
      </c>
      <c r="Y86" s="33">
        <v>92</v>
      </c>
      <c r="Z86" s="33">
        <v>122</v>
      </c>
      <c r="AA86" s="33">
        <v>135</v>
      </c>
      <c r="AB86" s="33"/>
      <c r="AC86" s="33"/>
      <c r="AD86" s="26">
        <f t="shared" si="4"/>
        <v>1708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9</v>
      </c>
      <c r="D87" s="32">
        <v>2</v>
      </c>
      <c r="E87" s="32">
        <v>4</v>
      </c>
      <c r="F87" s="32">
        <v>1</v>
      </c>
      <c r="G87" s="32">
        <v>13</v>
      </c>
      <c r="H87" s="32">
        <v>176</v>
      </c>
      <c r="I87" s="32">
        <v>22</v>
      </c>
      <c r="J87" s="32">
        <v>10</v>
      </c>
      <c r="K87" s="32">
        <v>21</v>
      </c>
      <c r="L87" s="32">
        <v>0</v>
      </c>
      <c r="M87" s="32">
        <v>0</v>
      </c>
      <c r="N87" s="32">
        <v>3</v>
      </c>
      <c r="O87" s="32">
        <v>57</v>
      </c>
      <c r="P87" s="32">
        <v>67</v>
      </c>
      <c r="Q87" s="32">
        <v>21</v>
      </c>
      <c r="R87" s="32">
        <v>18</v>
      </c>
      <c r="S87" s="32">
        <v>6</v>
      </c>
      <c r="T87" s="32">
        <v>85</v>
      </c>
      <c r="U87" s="32">
        <v>25</v>
      </c>
      <c r="V87" s="32">
        <v>34</v>
      </c>
      <c r="W87" s="32">
        <v>127</v>
      </c>
      <c r="X87" s="32">
        <v>87</v>
      </c>
      <c r="Y87" s="32">
        <v>126</v>
      </c>
      <c r="Z87" s="32">
        <v>117</v>
      </c>
      <c r="AA87" s="32">
        <v>132</v>
      </c>
      <c r="AB87" s="32"/>
      <c r="AC87" s="33"/>
      <c r="AD87" s="26">
        <f t="shared" si="4"/>
        <v>1163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19</v>
      </c>
      <c r="D88" s="32">
        <v>6</v>
      </c>
      <c r="E88" s="32">
        <v>0</v>
      </c>
      <c r="F88" s="32">
        <v>5</v>
      </c>
      <c r="G88" s="32">
        <v>4</v>
      </c>
      <c r="H88" s="32">
        <v>1069</v>
      </c>
      <c r="I88" s="32">
        <v>6</v>
      </c>
      <c r="J88" s="32">
        <v>9</v>
      </c>
      <c r="K88" s="32">
        <v>26</v>
      </c>
      <c r="L88" s="32">
        <v>30</v>
      </c>
      <c r="M88" s="32">
        <v>3</v>
      </c>
      <c r="N88" s="32">
        <v>1</v>
      </c>
      <c r="O88" s="32">
        <v>312</v>
      </c>
      <c r="P88" s="32">
        <v>128</v>
      </c>
      <c r="Q88" s="32">
        <v>38</v>
      </c>
      <c r="R88" s="32">
        <v>115</v>
      </c>
      <c r="S88" s="32">
        <v>73</v>
      </c>
      <c r="T88" s="32">
        <v>15</v>
      </c>
      <c r="U88" s="33">
        <v>108</v>
      </c>
      <c r="V88" s="33">
        <v>27</v>
      </c>
      <c r="W88" s="33">
        <v>297</v>
      </c>
      <c r="X88" s="33">
        <v>148</v>
      </c>
      <c r="Y88" s="33">
        <v>114</v>
      </c>
      <c r="Z88" s="33">
        <v>201</v>
      </c>
      <c r="AA88" s="33">
        <v>214</v>
      </c>
      <c r="AB88" s="33"/>
      <c r="AC88" s="33"/>
      <c r="AD88" s="26">
        <f t="shared" si="4"/>
        <v>2968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4</v>
      </c>
      <c r="D89" s="32">
        <v>0</v>
      </c>
      <c r="E89" s="32">
        <v>0</v>
      </c>
      <c r="F89" s="32">
        <v>18</v>
      </c>
      <c r="G89" s="32">
        <v>1</v>
      </c>
      <c r="H89" s="32">
        <v>827</v>
      </c>
      <c r="I89" s="32">
        <v>7</v>
      </c>
      <c r="J89" s="32">
        <v>21</v>
      </c>
      <c r="K89" s="32">
        <v>6</v>
      </c>
      <c r="L89" s="32">
        <v>3</v>
      </c>
      <c r="M89" s="32">
        <v>25</v>
      </c>
      <c r="N89" s="32">
        <v>20</v>
      </c>
      <c r="O89" s="32">
        <v>160</v>
      </c>
      <c r="P89" s="32">
        <v>98</v>
      </c>
      <c r="Q89" s="32">
        <v>6</v>
      </c>
      <c r="R89" s="32">
        <v>27</v>
      </c>
      <c r="S89" s="32">
        <v>15</v>
      </c>
      <c r="T89" s="32">
        <v>116</v>
      </c>
      <c r="U89" s="33">
        <v>11</v>
      </c>
      <c r="V89" s="33">
        <v>11</v>
      </c>
      <c r="W89" s="33">
        <v>90</v>
      </c>
      <c r="X89" s="33">
        <v>62</v>
      </c>
      <c r="Y89" s="33">
        <v>115</v>
      </c>
      <c r="Z89" s="33">
        <v>163</v>
      </c>
      <c r="AA89" s="33">
        <v>171</v>
      </c>
      <c r="AB89" s="33"/>
      <c r="AC89" s="33"/>
      <c r="AD89" s="26">
        <f t="shared" si="4"/>
        <v>1977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2</v>
      </c>
      <c r="D90" s="32">
        <v>0</v>
      </c>
      <c r="E90" s="32">
        <v>8</v>
      </c>
      <c r="F90" s="32">
        <v>0</v>
      </c>
      <c r="G90" s="32">
        <v>2</v>
      </c>
      <c r="H90" s="32">
        <v>562</v>
      </c>
      <c r="I90" s="32">
        <v>2</v>
      </c>
      <c r="J90" s="32">
        <v>14</v>
      </c>
      <c r="K90" s="32">
        <v>4</v>
      </c>
      <c r="L90" s="32">
        <v>2</v>
      </c>
      <c r="M90" s="32">
        <v>5</v>
      </c>
      <c r="N90" s="32">
        <v>7</v>
      </c>
      <c r="O90" s="32">
        <v>89</v>
      </c>
      <c r="P90" s="32">
        <v>54</v>
      </c>
      <c r="Q90" s="32">
        <v>2</v>
      </c>
      <c r="R90" s="32">
        <v>27</v>
      </c>
      <c r="S90" s="32">
        <v>34</v>
      </c>
      <c r="T90" s="32">
        <v>31</v>
      </c>
      <c r="U90" s="33">
        <v>2</v>
      </c>
      <c r="V90" s="33">
        <v>5</v>
      </c>
      <c r="W90" s="33">
        <v>124</v>
      </c>
      <c r="X90" s="33">
        <v>43</v>
      </c>
      <c r="Y90" s="33">
        <v>119</v>
      </c>
      <c r="Z90" s="33">
        <v>102</v>
      </c>
      <c r="AA90" s="33">
        <v>56</v>
      </c>
      <c r="AB90" s="33"/>
      <c r="AC90" s="33"/>
      <c r="AD90" s="26">
        <f t="shared" si="4"/>
        <v>1296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31</v>
      </c>
      <c r="D91" s="32">
        <v>0</v>
      </c>
      <c r="E91" s="32">
        <v>5</v>
      </c>
      <c r="F91" s="32">
        <v>5</v>
      </c>
      <c r="G91" s="32">
        <v>23</v>
      </c>
      <c r="H91" s="32">
        <v>2008</v>
      </c>
      <c r="I91" s="32">
        <v>10</v>
      </c>
      <c r="J91" s="32">
        <v>13</v>
      </c>
      <c r="K91" s="32">
        <v>38</v>
      </c>
      <c r="L91" s="32">
        <v>76</v>
      </c>
      <c r="M91" s="32">
        <v>14</v>
      </c>
      <c r="N91" s="32">
        <v>52</v>
      </c>
      <c r="O91" s="32">
        <v>431</v>
      </c>
      <c r="P91" s="32">
        <v>116</v>
      </c>
      <c r="Q91" s="32">
        <v>13</v>
      </c>
      <c r="R91" s="32">
        <v>93</v>
      </c>
      <c r="S91" s="32">
        <v>146</v>
      </c>
      <c r="T91" s="32">
        <v>257</v>
      </c>
      <c r="U91" s="33">
        <v>83</v>
      </c>
      <c r="V91" s="33">
        <v>115</v>
      </c>
      <c r="W91" s="33">
        <v>55</v>
      </c>
      <c r="X91" s="33">
        <v>66</v>
      </c>
      <c r="Y91" s="33">
        <v>151</v>
      </c>
      <c r="Z91" s="33">
        <v>244</v>
      </c>
      <c r="AA91" s="33">
        <v>410</v>
      </c>
      <c r="AB91" s="33"/>
      <c r="AC91" s="33"/>
      <c r="AD91" s="26">
        <f t="shared" si="4"/>
        <v>4455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7</v>
      </c>
      <c r="D92" s="32">
        <v>15</v>
      </c>
      <c r="E92" s="32">
        <v>0</v>
      </c>
      <c r="F92" s="32">
        <v>3</v>
      </c>
      <c r="G92" s="32">
        <v>5</v>
      </c>
      <c r="H92" s="32">
        <v>1277</v>
      </c>
      <c r="I92" s="32">
        <v>1</v>
      </c>
      <c r="J92" s="32">
        <v>8</v>
      </c>
      <c r="K92" s="32">
        <v>14</v>
      </c>
      <c r="L92" s="32">
        <v>14</v>
      </c>
      <c r="M92" s="32">
        <v>19</v>
      </c>
      <c r="N92" s="32">
        <v>7</v>
      </c>
      <c r="O92" s="32">
        <v>188</v>
      </c>
      <c r="P92" s="32">
        <v>106</v>
      </c>
      <c r="Q92" s="32">
        <v>37</v>
      </c>
      <c r="R92" s="32">
        <v>31</v>
      </c>
      <c r="S92" s="32">
        <v>108</v>
      </c>
      <c r="T92" s="32">
        <v>178</v>
      </c>
      <c r="U92" s="33">
        <v>57</v>
      </c>
      <c r="V92" s="33">
        <v>45</v>
      </c>
      <c r="W92" s="33">
        <v>62</v>
      </c>
      <c r="X92" s="33">
        <v>23</v>
      </c>
      <c r="Y92" s="33">
        <v>92</v>
      </c>
      <c r="Z92" s="33">
        <v>182</v>
      </c>
      <c r="AA92" s="33">
        <v>342</v>
      </c>
      <c r="AB92" s="33"/>
      <c r="AC92" s="33"/>
      <c r="AD92" s="26">
        <f t="shared" si="4"/>
        <v>2821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8</v>
      </c>
      <c r="H93" s="32">
        <v>1805</v>
      </c>
      <c r="I93" s="32">
        <v>94</v>
      </c>
      <c r="J93" s="32">
        <v>42</v>
      </c>
      <c r="K93" s="32">
        <v>35</v>
      </c>
      <c r="L93" s="32">
        <v>50</v>
      </c>
      <c r="M93" s="32">
        <v>19</v>
      </c>
      <c r="N93" s="32">
        <v>41</v>
      </c>
      <c r="O93" s="32">
        <v>344</v>
      </c>
      <c r="P93" s="32">
        <v>144</v>
      </c>
      <c r="Q93" s="32">
        <v>40</v>
      </c>
      <c r="R93" s="32">
        <v>100</v>
      </c>
      <c r="S93" s="32">
        <v>141</v>
      </c>
      <c r="T93" s="32">
        <v>129</v>
      </c>
      <c r="U93" s="33">
        <v>150</v>
      </c>
      <c r="V93" s="33">
        <v>149</v>
      </c>
      <c r="W93" s="33">
        <v>185</v>
      </c>
      <c r="X93" s="33">
        <v>105</v>
      </c>
      <c r="Y93" s="33">
        <v>51</v>
      </c>
      <c r="Z93" s="33">
        <v>198</v>
      </c>
      <c r="AA93" s="33">
        <v>365</v>
      </c>
      <c r="AB93" s="33"/>
      <c r="AC93" s="33"/>
      <c r="AD93" s="26">
        <f t="shared" si="4"/>
        <v>4207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15</v>
      </c>
      <c r="D94" s="32">
        <v>4</v>
      </c>
      <c r="E94" s="32">
        <v>4</v>
      </c>
      <c r="F94" s="32">
        <v>5</v>
      </c>
      <c r="G94" s="32">
        <v>22</v>
      </c>
      <c r="H94" s="32">
        <v>1402</v>
      </c>
      <c r="I94" s="32">
        <v>16</v>
      </c>
      <c r="J94" s="32">
        <v>9</v>
      </c>
      <c r="K94" s="32">
        <v>3</v>
      </c>
      <c r="L94" s="32">
        <v>58</v>
      </c>
      <c r="M94" s="32">
        <v>9</v>
      </c>
      <c r="N94" s="32">
        <v>11</v>
      </c>
      <c r="O94" s="32">
        <v>220</v>
      </c>
      <c r="P94" s="32">
        <v>184</v>
      </c>
      <c r="Q94" s="32">
        <v>35</v>
      </c>
      <c r="R94" s="32">
        <v>76</v>
      </c>
      <c r="S94" s="32">
        <v>115</v>
      </c>
      <c r="T94" s="32">
        <v>163</v>
      </c>
      <c r="U94" s="33">
        <v>161</v>
      </c>
      <c r="V94" s="33">
        <v>225</v>
      </c>
      <c r="W94" s="33">
        <v>281</v>
      </c>
      <c r="X94" s="33">
        <v>222</v>
      </c>
      <c r="Y94" s="33">
        <v>317</v>
      </c>
      <c r="Z94" s="33">
        <v>25</v>
      </c>
      <c r="AA94" s="33">
        <v>149</v>
      </c>
      <c r="AB94" s="33"/>
      <c r="AC94" s="33"/>
      <c r="AD94" s="26">
        <f t="shared" si="4"/>
        <v>3731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18</v>
      </c>
      <c r="D95" s="32">
        <v>9</v>
      </c>
      <c r="E95" s="32">
        <v>17</v>
      </c>
      <c r="F95" s="32">
        <v>7</v>
      </c>
      <c r="G95" s="32">
        <v>21</v>
      </c>
      <c r="H95" s="32">
        <v>2177</v>
      </c>
      <c r="I95" s="32">
        <v>15</v>
      </c>
      <c r="J95" s="32">
        <v>11</v>
      </c>
      <c r="K95" s="32">
        <v>91</v>
      </c>
      <c r="L95" s="32">
        <v>32</v>
      </c>
      <c r="M95" s="32">
        <v>22</v>
      </c>
      <c r="N95" s="32">
        <v>34</v>
      </c>
      <c r="O95" s="32">
        <v>338</v>
      </c>
      <c r="P95" s="32">
        <v>168</v>
      </c>
      <c r="Q95" s="32">
        <v>20</v>
      </c>
      <c r="R95" s="32">
        <v>99</v>
      </c>
      <c r="S95" s="32">
        <v>124</v>
      </c>
      <c r="T95" s="32">
        <v>166</v>
      </c>
      <c r="U95" s="33">
        <v>183</v>
      </c>
      <c r="V95" s="33">
        <v>57</v>
      </c>
      <c r="W95" s="33">
        <v>409</v>
      </c>
      <c r="X95" s="33">
        <v>321</v>
      </c>
      <c r="Y95" s="33">
        <v>376</v>
      </c>
      <c r="Z95" s="33">
        <v>226</v>
      </c>
      <c r="AA95" s="33">
        <v>25</v>
      </c>
      <c r="AB95" s="33"/>
      <c r="AC95" s="33"/>
      <c r="AD95" s="26">
        <f t="shared" si="4"/>
        <v>4966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621</v>
      </c>
      <c r="D98" s="27">
        <f t="shared" ref="D98:AC98" si="5">SUM(D71:D97)</f>
        <v>259</v>
      </c>
      <c r="E98" s="27">
        <f t="shared" si="5"/>
        <v>309</v>
      </c>
      <c r="F98" s="27">
        <f t="shared" si="5"/>
        <v>238</v>
      </c>
      <c r="G98" s="27">
        <f t="shared" si="5"/>
        <v>436</v>
      </c>
      <c r="H98" s="27">
        <f t="shared" si="5"/>
        <v>14072</v>
      </c>
      <c r="I98" s="27">
        <f t="shared" si="5"/>
        <v>465</v>
      </c>
      <c r="J98" s="27">
        <f t="shared" si="5"/>
        <v>314</v>
      </c>
      <c r="K98" s="27">
        <f t="shared" si="5"/>
        <v>676</v>
      </c>
      <c r="L98" s="27">
        <f t="shared" si="5"/>
        <v>597</v>
      </c>
      <c r="M98" s="27">
        <f t="shared" si="5"/>
        <v>303</v>
      </c>
      <c r="N98" s="27">
        <f t="shared" si="5"/>
        <v>708</v>
      </c>
      <c r="O98" s="27">
        <f t="shared" si="5"/>
        <v>2767</v>
      </c>
      <c r="P98" s="27">
        <f t="shared" si="5"/>
        <v>1431</v>
      </c>
      <c r="Q98" s="27">
        <f t="shared" si="5"/>
        <v>362</v>
      </c>
      <c r="R98" s="27">
        <f t="shared" si="5"/>
        <v>1553</v>
      </c>
      <c r="S98" s="27">
        <f t="shared" si="5"/>
        <v>1116</v>
      </c>
      <c r="T98" s="27">
        <f t="shared" si="5"/>
        <v>2773</v>
      </c>
      <c r="U98" s="27">
        <f t="shared" si="5"/>
        <v>1899</v>
      </c>
      <c r="V98" s="27">
        <f t="shared" si="5"/>
        <v>1533</v>
      </c>
      <c r="W98" s="27">
        <f t="shared" si="5"/>
        <v>4445</v>
      </c>
      <c r="X98" s="27">
        <f t="shared" si="5"/>
        <v>2466</v>
      </c>
      <c r="Y98" s="27">
        <f t="shared" si="5"/>
        <v>3729</v>
      </c>
      <c r="Z98" s="27">
        <f t="shared" si="5"/>
        <v>3325</v>
      </c>
      <c r="AA98" s="27">
        <f t="shared" si="5"/>
        <v>4291</v>
      </c>
      <c r="AB98" s="27">
        <f t="shared" si="5"/>
        <v>0</v>
      </c>
      <c r="AC98" s="27">
        <f t="shared" si="5"/>
        <v>0</v>
      </c>
      <c r="AD98" s="27">
        <f>SUM(AD71:AD96)</f>
        <v>50688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28 febrero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122</v>
      </c>
      <c r="D104" s="24">
        <f t="shared" ref="D104:AB114" si="6">+D7+D39+D71</f>
        <v>92</v>
      </c>
      <c r="E104" s="24">
        <f t="shared" si="6"/>
        <v>136</v>
      </c>
      <c r="F104" s="24">
        <f t="shared" si="6"/>
        <v>214</v>
      </c>
      <c r="G104" s="24">
        <f t="shared" si="6"/>
        <v>341</v>
      </c>
      <c r="H104" s="24">
        <f t="shared" si="6"/>
        <v>4391</v>
      </c>
      <c r="I104" s="24">
        <f t="shared" si="6"/>
        <v>546</v>
      </c>
      <c r="J104" s="24">
        <f t="shared" si="6"/>
        <v>567</v>
      </c>
      <c r="K104" s="24">
        <f t="shared" si="6"/>
        <v>456</v>
      </c>
      <c r="L104" s="24">
        <f t="shared" si="6"/>
        <v>633</v>
      </c>
      <c r="M104" s="24">
        <f t="shared" si="6"/>
        <v>546</v>
      </c>
      <c r="N104" s="24">
        <f t="shared" si="6"/>
        <v>837</v>
      </c>
      <c r="O104" s="24">
        <f t="shared" si="6"/>
        <v>500</v>
      </c>
      <c r="P104" s="24">
        <f t="shared" si="6"/>
        <v>162</v>
      </c>
      <c r="Q104" s="24">
        <f t="shared" si="6"/>
        <v>91</v>
      </c>
      <c r="R104" s="24">
        <f t="shared" si="6"/>
        <v>263</v>
      </c>
      <c r="S104" s="24">
        <f t="shared" si="6"/>
        <v>281</v>
      </c>
      <c r="T104" s="24">
        <f t="shared" si="6"/>
        <v>210</v>
      </c>
      <c r="U104" s="24">
        <f t="shared" si="6"/>
        <v>139</v>
      </c>
      <c r="V104" s="24">
        <f t="shared" si="6"/>
        <v>54</v>
      </c>
      <c r="W104" s="24">
        <f t="shared" si="6"/>
        <v>122</v>
      </c>
      <c r="X104" s="24">
        <f t="shared" si="6"/>
        <v>119</v>
      </c>
      <c r="Y104" s="24">
        <f t="shared" si="6"/>
        <v>83</v>
      </c>
      <c r="Z104" s="24">
        <f t="shared" si="6"/>
        <v>149</v>
      </c>
      <c r="AA104" s="24">
        <f t="shared" si="6"/>
        <v>277</v>
      </c>
      <c r="AB104" s="25">
        <f t="shared" si="6"/>
        <v>0</v>
      </c>
      <c r="AC104" s="25">
        <v>0</v>
      </c>
      <c r="AD104" s="26">
        <f>SUM(C104:AC104)</f>
        <v>11331</v>
      </c>
    </row>
    <row r="105" spans="2:59" x14ac:dyDescent="0.3">
      <c r="B105" s="21" t="s">
        <v>50</v>
      </c>
      <c r="C105" s="24">
        <f t="shared" ref="C105:C130" si="7">+C8+C40+C72</f>
        <v>229</v>
      </c>
      <c r="D105" s="24">
        <f t="shared" si="6"/>
        <v>70</v>
      </c>
      <c r="E105" s="24">
        <f t="shared" si="6"/>
        <v>38</v>
      </c>
      <c r="F105" s="24">
        <f t="shared" si="6"/>
        <v>78</v>
      </c>
      <c r="G105" s="24">
        <f t="shared" si="6"/>
        <v>137</v>
      </c>
      <c r="H105" s="24">
        <f t="shared" si="6"/>
        <v>2523</v>
      </c>
      <c r="I105" s="24">
        <f t="shared" si="6"/>
        <v>384</v>
      </c>
      <c r="J105" s="24">
        <f t="shared" si="6"/>
        <v>481</v>
      </c>
      <c r="K105" s="24">
        <f t="shared" si="6"/>
        <v>433</v>
      </c>
      <c r="L105" s="24">
        <f t="shared" si="6"/>
        <v>464</v>
      </c>
      <c r="M105" s="24">
        <f t="shared" si="6"/>
        <v>323</v>
      </c>
      <c r="N105" s="24">
        <f t="shared" si="6"/>
        <v>530</v>
      </c>
      <c r="O105" s="24">
        <f t="shared" si="6"/>
        <v>537</v>
      </c>
      <c r="P105" s="24">
        <f t="shared" si="6"/>
        <v>249</v>
      </c>
      <c r="Q105" s="24">
        <f t="shared" si="6"/>
        <v>157</v>
      </c>
      <c r="R105" s="24">
        <f t="shared" si="6"/>
        <v>292</v>
      </c>
      <c r="S105" s="24">
        <f t="shared" si="6"/>
        <v>281</v>
      </c>
      <c r="T105" s="24">
        <f t="shared" si="6"/>
        <v>251</v>
      </c>
      <c r="U105" s="24">
        <f t="shared" si="6"/>
        <v>179</v>
      </c>
      <c r="V105" s="24">
        <f t="shared" si="6"/>
        <v>192</v>
      </c>
      <c r="W105" s="24">
        <f t="shared" si="6"/>
        <v>179</v>
      </c>
      <c r="X105" s="24">
        <f t="shared" si="6"/>
        <v>63</v>
      </c>
      <c r="Y105" s="24">
        <f t="shared" si="6"/>
        <v>82</v>
      </c>
      <c r="Z105" s="24">
        <f t="shared" si="6"/>
        <v>85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8497</v>
      </c>
    </row>
    <row r="106" spans="2:59" x14ac:dyDescent="0.3">
      <c r="B106" s="21" t="s">
        <v>61</v>
      </c>
      <c r="C106" s="24">
        <f t="shared" si="7"/>
        <v>215</v>
      </c>
      <c r="D106" s="24">
        <f t="shared" si="6"/>
        <v>31</v>
      </c>
      <c r="E106" s="24">
        <f t="shared" si="6"/>
        <v>75</v>
      </c>
      <c r="F106" s="24">
        <f t="shared" si="6"/>
        <v>76</v>
      </c>
      <c r="G106" s="24">
        <f t="shared" si="6"/>
        <v>109</v>
      </c>
      <c r="H106" s="24">
        <f t="shared" si="6"/>
        <v>2362</v>
      </c>
      <c r="I106" s="24">
        <f t="shared" si="6"/>
        <v>446</v>
      </c>
      <c r="J106" s="24">
        <f t="shared" si="6"/>
        <v>274</v>
      </c>
      <c r="K106" s="24">
        <f t="shared" si="6"/>
        <v>324</v>
      </c>
      <c r="L106" s="24">
        <f t="shared" si="6"/>
        <v>406</v>
      </c>
      <c r="M106" s="24">
        <f t="shared" si="6"/>
        <v>166</v>
      </c>
      <c r="N106" s="24">
        <f t="shared" si="6"/>
        <v>455</v>
      </c>
      <c r="O106" s="24">
        <f t="shared" si="6"/>
        <v>414</v>
      </c>
      <c r="P106" s="24">
        <f t="shared" si="6"/>
        <v>107</v>
      </c>
      <c r="Q106" s="24">
        <f t="shared" si="6"/>
        <v>83</v>
      </c>
      <c r="R106" s="24">
        <f t="shared" si="6"/>
        <v>192</v>
      </c>
      <c r="S106" s="24">
        <f t="shared" si="6"/>
        <v>220</v>
      </c>
      <c r="T106" s="24">
        <f t="shared" si="6"/>
        <v>164</v>
      </c>
      <c r="U106" s="24">
        <f t="shared" si="6"/>
        <v>115</v>
      </c>
      <c r="V106" s="24">
        <f t="shared" si="6"/>
        <v>72</v>
      </c>
      <c r="W106" s="24">
        <f t="shared" si="6"/>
        <v>155</v>
      </c>
      <c r="X106" s="24">
        <f t="shared" si="6"/>
        <v>32</v>
      </c>
      <c r="Y106" s="24">
        <f t="shared" si="6"/>
        <v>44</v>
      </c>
      <c r="Z106" s="24">
        <f t="shared" si="6"/>
        <v>55</v>
      </c>
      <c r="AA106" s="24">
        <f t="shared" si="6"/>
        <v>219</v>
      </c>
      <c r="AB106" s="25">
        <f t="shared" si="6"/>
        <v>0</v>
      </c>
      <c r="AC106" s="25">
        <v>0</v>
      </c>
      <c r="AD106" s="26">
        <f t="shared" si="8"/>
        <v>6811</v>
      </c>
    </row>
    <row r="107" spans="2:59" x14ac:dyDescent="0.3">
      <c r="B107" s="21" t="s">
        <v>7</v>
      </c>
      <c r="C107" s="24">
        <f t="shared" si="7"/>
        <v>308</v>
      </c>
      <c r="D107" s="24">
        <f t="shared" si="6"/>
        <v>45</v>
      </c>
      <c r="E107" s="24">
        <f t="shared" si="6"/>
        <v>54</v>
      </c>
      <c r="F107" s="24">
        <f t="shared" si="6"/>
        <v>50</v>
      </c>
      <c r="G107" s="24">
        <f t="shared" si="6"/>
        <v>31</v>
      </c>
      <c r="H107" s="24">
        <f t="shared" si="6"/>
        <v>1339</v>
      </c>
      <c r="I107" s="24">
        <f t="shared" si="6"/>
        <v>247</v>
      </c>
      <c r="J107" s="24">
        <f t="shared" si="6"/>
        <v>211</v>
      </c>
      <c r="K107" s="24">
        <f t="shared" si="6"/>
        <v>235</v>
      </c>
      <c r="L107" s="24">
        <f t="shared" si="6"/>
        <v>451</v>
      </c>
      <c r="M107" s="24">
        <f t="shared" si="6"/>
        <v>170</v>
      </c>
      <c r="N107" s="24">
        <f t="shared" si="6"/>
        <v>326</v>
      </c>
      <c r="O107" s="24">
        <f t="shared" si="6"/>
        <v>235</v>
      </c>
      <c r="P107" s="24">
        <f t="shared" si="6"/>
        <v>134</v>
      </c>
      <c r="Q107" s="24">
        <f t="shared" si="6"/>
        <v>46</v>
      </c>
      <c r="R107" s="24">
        <f t="shared" si="6"/>
        <v>233</v>
      </c>
      <c r="S107" s="24">
        <f t="shared" si="6"/>
        <v>134</v>
      </c>
      <c r="T107" s="24">
        <f t="shared" si="6"/>
        <v>126</v>
      </c>
      <c r="U107" s="24">
        <f t="shared" si="6"/>
        <v>120</v>
      </c>
      <c r="V107" s="24">
        <f t="shared" si="6"/>
        <v>135</v>
      </c>
      <c r="W107" s="24">
        <f t="shared" si="6"/>
        <v>118</v>
      </c>
      <c r="X107" s="24">
        <f t="shared" si="6"/>
        <v>18</v>
      </c>
      <c r="Y107" s="24">
        <f t="shared" si="6"/>
        <v>39</v>
      </c>
      <c r="Z107" s="24">
        <f t="shared" si="6"/>
        <v>60</v>
      </c>
      <c r="AA107" s="24">
        <f t="shared" si="6"/>
        <v>165</v>
      </c>
      <c r="AB107" s="25">
        <f t="shared" si="6"/>
        <v>0</v>
      </c>
      <c r="AC107" s="25">
        <v>0</v>
      </c>
      <c r="AD107" s="26">
        <f t="shared" si="8"/>
        <v>5030</v>
      </c>
    </row>
    <row r="108" spans="2:59" x14ac:dyDescent="0.3">
      <c r="B108" s="21" t="s">
        <v>8</v>
      </c>
      <c r="C108" s="24">
        <f t="shared" si="7"/>
        <v>619</v>
      </c>
      <c r="D108" s="24">
        <f t="shared" si="6"/>
        <v>129</v>
      </c>
      <c r="E108" s="24">
        <f t="shared" si="6"/>
        <v>82</v>
      </c>
      <c r="F108" s="24">
        <f t="shared" si="6"/>
        <v>25</v>
      </c>
      <c r="G108" s="24">
        <f t="shared" si="6"/>
        <v>95</v>
      </c>
      <c r="H108" s="24">
        <f t="shared" si="6"/>
        <v>1947</v>
      </c>
      <c r="I108" s="24">
        <f t="shared" si="6"/>
        <v>294</v>
      </c>
      <c r="J108" s="24">
        <f t="shared" si="6"/>
        <v>424</v>
      </c>
      <c r="K108" s="24">
        <f t="shared" si="6"/>
        <v>363</v>
      </c>
      <c r="L108" s="24">
        <f t="shared" si="6"/>
        <v>681</v>
      </c>
      <c r="M108" s="24">
        <f t="shared" si="6"/>
        <v>249</v>
      </c>
      <c r="N108" s="24">
        <f t="shared" si="6"/>
        <v>754</v>
      </c>
      <c r="O108" s="24">
        <f t="shared" si="6"/>
        <v>302</v>
      </c>
      <c r="P108" s="24">
        <f t="shared" si="6"/>
        <v>190</v>
      </c>
      <c r="Q108" s="24">
        <f t="shared" si="6"/>
        <v>115</v>
      </c>
      <c r="R108" s="24">
        <f t="shared" si="6"/>
        <v>264</v>
      </c>
      <c r="S108" s="24">
        <f t="shared" si="6"/>
        <v>184</v>
      </c>
      <c r="T108" s="24">
        <f t="shared" si="6"/>
        <v>290</v>
      </c>
      <c r="U108" s="24">
        <f t="shared" si="6"/>
        <v>137</v>
      </c>
      <c r="V108" s="24">
        <f t="shared" si="6"/>
        <v>133</v>
      </c>
      <c r="W108" s="24">
        <f t="shared" si="6"/>
        <v>136</v>
      </c>
      <c r="X108" s="24">
        <f t="shared" si="6"/>
        <v>58</v>
      </c>
      <c r="Y108" s="24">
        <f t="shared" si="6"/>
        <v>154</v>
      </c>
      <c r="Z108" s="24">
        <f t="shared" si="6"/>
        <v>148</v>
      </c>
      <c r="AA108" s="24">
        <f t="shared" si="6"/>
        <v>295</v>
      </c>
      <c r="AB108" s="25">
        <f t="shared" si="6"/>
        <v>0</v>
      </c>
      <c r="AC108" s="25">
        <v>0</v>
      </c>
      <c r="AD108" s="26">
        <f t="shared" si="8"/>
        <v>8068</v>
      </c>
    </row>
    <row r="109" spans="2:59" x14ac:dyDescent="0.3">
      <c r="B109" s="21" t="s">
        <v>62</v>
      </c>
      <c r="C109" s="24">
        <f t="shared" si="7"/>
        <v>5961</v>
      </c>
      <c r="D109" s="24">
        <f t="shared" si="6"/>
        <v>2189</v>
      </c>
      <c r="E109" s="24">
        <f t="shared" si="6"/>
        <v>2459</v>
      </c>
      <c r="F109" s="24">
        <f t="shared" si="6"/>
        <v>1443</v>
      </c>
      <c r="G109" s="24">
        <f t="shared" si="6"/>
        <v>1972</v>
      </c>
      <c r="H109" s="24">
        <f t="shared" si="6"/>
        <v>11655</v>
      </c>
      <c r="I109" s="24">
        <f t="shared" si="6"/>
        <v>650</v>
      </c>
      <c r="J109" s="24">
        <f t="shared" si="6"/>
        <v>1033</v>
      </c>
      <c r="K109" s="24">
        <f t="shared" si="6"/>
        <v>2530</v>
      </c>
      <c r="L109" s="24">
        <f t="shared" si="6"/>
        <v>1989</v>
      </c>
      <c r="M109" s="24">
        <f t="shared" si="6"/>
        <v>1457</v>
      </c>
      <c r="N109" s="24">
        <f t="shared" si="6"/>
        <v>1985</v>
      </c>
      <c r="O109" s="24">
        <f t="shared" si="6"/>
        <v>2020</v>
      </c>
      <c r="P109" s="24">
        <f t="shared" si="6"/>
        <v>2842</v>
      </c>
      <c r="Q109" s="24">
        <f t="shared" si="6"/>
        <v>2617</v>
      </c>
      <c r="R109" s="24">
        <f t="shared" si="6"/>
        <v>12268</v>
      </c>
      <c r="S109" s="24">
        <f t="shared" si="6"/>
        <v>6379</v>
      </c>
      <c r="T109" s="24">
        <f t="shared" si="6"/>
        <v>20342</v>
      </c>
      <c r="U109" s="24">
        <f t="shared" si="6"/>
        <v>15230</v>
      </c>
      <c r="V109" s="24">
        <f t="shared" si="6"/>
        <v>9065</v>
      </c>
      <c r="W109" s="24">
        <f t="shared" si="6"/>
        <v>21514</v>
      </c>
      <c r="X109" s="24">
        <f t="shared" si="6"/>
        <v>11953</v>
      </c>
      <c r="Y109" s="24">
        <f t="shared" si="6"/>
        <v>18605</v>
      </c>
      <c r="Z109" s="24">
        <f t="shared" si="6"/>
        <v>16583</v>
      </c>
      <c r="AA109" s="24">
        <f t="shared" si="6"/>
        <v>21571</v>
      </c>
      <c r="AB109" s="25">
        <f t="shared" si="6"/>
        <v>0</v>
      </c>
      <c r="AC109" s="25">
        <v>0</v>
      </c>
      <c r="AD109" s="26">
        <f t="shared" si="8"/>
        <v>196312</v>
      </c>
    </row>
    <row r="110" spans="2:59" x14ac:dyDescent="0.3">
      <c r="B110" s="21" t="s">
        <v>10</v>
      </c>
      <c r="C110" s="24">
        <f t="shared" si="7"/>
        <v>559</v>
      </c>
      <c r="D110" s="24">
        <f t="shared" si="6"/>
        <v>344</v>
      </c>
      <c r="E110" s="24">
        <f t="shared" si="6"/>
        <v>338</v>
      </c>
      <c r="F110" s="24">
        <f t="shared" si="6"/>
        <v>228</v>
      </c>
      <c r="G110" s="24">
        <f t="shared" si="6"/>
        <v>351</v>
      </c>
      <c r="H110" s="24">
        <f t="shared" si="6"/>
        <v>704</v>
      </c>
      <c r="I110" s="24">
        <f t="shared" si="6"/>
        <v>43</v>
      </c>
      <c r="J110" s="24">
        <f t="shared" si="6"/>
        <v>83</v>
      </c>
      <c r="K110" s="24">
        <f t="shared" si="6"/>
        <v>222</v>
      </c>
      <c r="L110" s="24">
        <f t="shared" si="6"/>
        <v>448</v>
      </c>
      <c r="M110" s="24">
        <f t="shared" si="6"/>
        <v>264</v>
      </c>
      <c r="N110" s="24">
        <f t="shared" si="6"/>
        <v>411</v>
      </c>
      <c r="O110" s="24">
        <f t="shared" si="6"/>
        <v>96</v>
      </c>
      <c r="P110" s="24">
        <f t="shared" si="6"/>
        <v>65</v>
      </c>
      <c r="Q110" s="24">
        <f t="shared" si="6"/>
        <v>100</v>
      </c>
      <c r="R110" s="24">
        <f t="shared" si="6"/>
        <v>198</v>
      </c>
      <c r="S110" s="24">
        <f t="shared" si="6"/>
        <v>114</v>
      </c>
      <c r="T110" s="24">
        <f t="shared" si="6"/>
        <v>178</v>
      </c>
      <c r="U110" s="24">
        <f t="shared" si="6"/>
        <v>170</v>
      </c>
      <c r="V110" s="24">
        <f t="shared" si="6"/>
        <v>109</v>
      </c>
      <c r="W110" s="24">
        <f t="shared" si="6"/>
        <v>163</v>
      </c>
      <c r="X110" s="24">
        <f t="shared" si="6"/>
        <v>111</v>
      </c>
      <c r="Y110" s="24">
        <f t="shared" si="6"/>
        <v>167</v>
      </c>
      <c r="Z110" s="24">
        <f t="shared" si="6"/>
        <v>152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5790</v>
      </c>
    </row>
    <row r="111" spans="2:59" x14ac:dyDescent="0.3">
      <c r="B111" s="21" t="s">
        <v>11</v>
      </c>
      <c r="C111" s="24">
        <f t="shared" si="7"/>
        <v>641</v>
      </c>
      <c r="D111" s="24">
        <f t="shared" si="6"/>
        <v>422</v>
      </c>
      <c r="E111" s="24">
        <f t="shared" si="6"/>
        <v>319</v>
      </c>
      <c r="F111" s="24">
        <f t="shared" si="6"/>
        <v>278</v>
      </c>
      <c r="G111" s="24">
        <f t="shared" si="6"/>
        <v>417</v>
      </c>
      <c r="H111" s="24">
        <f t="shared" si="6"/>
        <v>1123</v>
      </c>
      <c r="I111" s="24">
        <f t="shared" si="6"/>
        <v>118</v>
      </c>
      <c r="J111" s="24">
        <f t="shared" si="6"/>
        <v>94</v>
      </c>
      <c r="K111" s="24">
        <f t="shared" si="6"/>
        <v>140</v>
      </c>
      <c r="L111" s="24">
        <f t="shared" si="6"/>
        <v>469</v>
      </c>
      <c r="M111" s="24">
        <f t="shared" si="6"/>
        <v>168</v>
      </c>
      <c r="N111" s="24">
        <f t="shared" si="6"/>
        <v>279</v>
      </c>
      <c r="O111" s="24">
        <f t="shared" si="6"/>
        <v>181</v>
      </c>
      <c r="P111" s="24">
        <f t="shared" si="6"/>
        <v>84</v>
      </c>
      <c r="Q111" s="24">
        <f t="shared" si="6"/>
        <v>122</v>
      </c>
      <c r="R111" s="24">
        <f t="shared" si="6"/>
        <v>394</v>
      </c>
      <c r="S111" s="24">
        <f t="shared" si="6"/>
        <v>133</v>
      </c>
      <c r="T111" s="24">
        <f t="shared" si="6"/>
        <v>210</v>
      </c>
      <c r="U111" s="24">
        <f t="shared" si="6"/>
        <v>233</v>
      </c>
      <c r="V111" s="24">
        <f t="shared" si="6"/>
        <v>157</v>
      </c>
      <c r="W111" s="24">
        <f t="shared" si="6"/>
        <v>174</v>
      </c>
      <c r="X111" s="24">
        <f t="shared" si="6"/>
        <v>114</v>
      </c>
      <c r="Y111" s="24">
        <f t="shared" si="6"/>
        <v>189</v>
      </c>
      <c r="Z111" s="24">
        <f t="shared" si="6"/>
        <v>184</v>
      </c>
      <c r="AA111" s="24">
        <f t="shared" si="6"/>
        <v>430</v>
      </c>
      <c r="AB111" s="25">
        <f t="shared" si="6"/>
        <v>0</v>
      </c>
      <c r="AC111" s="25">
        <v>0</v>
      </c>
      <c r="AD111" s="26">
        <f t="shared" si="8"/>
        <v>7073</v>
      </c>
    </row>
    <row r="112" spans="2:59" x14ac:dyDescent="0.3">
      <c r="B112" s="21" t="s">
        <v>63</v>
      </c>
      <c r="C112" s="24">
        <f t="shared" si="7"/>
        <v>568</v>
      </c>
      <c r="D112" s="24">
        <f t="shared" si="6"/>
        <v>503</v>
      </c>
      <c r="E112" s="24">
        <f t="shared" si="6"/>
        <v>396</v>
      </c>
      <c r="F112" s="24">
        <f t="shared" si="6"/>
        <v>305</v>
      </c>
      <c r="G112" s="24">
        <f t="shared" si="6"/>
        <v>386</v>
      </c>
      <c r="H112" s="24">
        <f t="shared" si="6"/>
        <v>3028</v>
      </c>
      <c r="I112" s="24">
        <f t="shared" si="6"/>
        <v>240</v>
      </c>
      <c r="J112" s="24">
        <f t="shared" si="6"/>
        <v>187</v>
      </c>
      <c r="K112" s="24">
        <f t="shared" si="6"/>
        <v>130</v>
      </c>
      <c r="L112" s="24">
        <f t="shared" si="6"/>
        <v>76</v>
      </c>
      <c r="M112" s="24">
        <f t="shared" si="6"/>
        <v>168</v>
      </c>
      <c r="N112" s="24">
        <f t="shared" si="6"/>
        <v>288</v>
      </c>
      <c r="O112" s="24">
        <f t="shared" si="6"/>
        <v>256</v>
      </c>
      <c r="P112" s="24">
        <f t="shared" si="6"/>
        <v>214</v>
      </c>
      <c r="Q112" s="24">
        <f t="shared" si="6"/>
        <v>93</v>
      </c>
      <c r="R112" s="24">
        <f t="shared" si="6"/>
        <v>309</v>
      </c>
      <c r="S112" s="24">
        <f t="shared" si="6"/>
        <v>357</v>
      </c>
      <c r="T112" s="24">
        <f t="shared" si="6"/>
        <v>512</v>
      </c>
      <c r="U112" s="24">
        <f t="shared" si="6"/>
        <v>318</v>
      </c>
      <c r="V112" s="24">
        <f t="shared" si="6"/>
        <v>297</v>
      </c>
      <c r="W112" s="24">
        <f t="shared" si="6"/>
        <v>314</v>
      </c>
      <c r="X112" s="24">
        <f t="shared" si="6"/>
        <v>172</v>
      </c>
      <c r="Y112" s="24">
        <f t="shared" si="6"/>
        <v>205</v>
      </c>
      <c r="Z112" s="24">
        <f t="shared" si="6"/>
        <v>224</v>
      </c>
      <c r="AA112" s="24">
        <f t="shared" si="6"/>
        <v>735</v>
      </c>
      <c r="AB112" s="25">
        <f t="shared" si="6"/>
        <v>0</v>
      </c>
      <c r="AC112" s="25">
        <v>0</v>
      </c>
      <c r="AD112" s="26">
        <f t="shared" si="8"/>
        <v>10281</v>
      </c>
    </row>
    <row r="113" spans="2:32" x14ac:dyDescent="0.3">
      <c r="B113" s="21" t="s">
        <v>13</v>
      </c>
      <c r="C113" s="24">
        <f t="shared" si="7"/>
        <v>678</v>
      </c>
      <c r="D113" s="24">
        <f t="shared" si="6"/>
        <v>450</v>
      </c>
      <c r="E113" s="24">
        <f t="shared" si="6"/>
        <v>356</v>
      </c>
      <c r="F113" s="24">
        <f t="shared" si="6"/>
        <v>443</v>
      </c>
      <c r="G113" s="24">
        <f t="shared" si="6"/>
        <v>553</v>
      </c>
      <c r="H113" s="24">
        <f t="shared" si="6"/>
        <v>2598</v>
      </c>
      <c r="I113" s="24">
        <f t="shared" si="6"/>
        <v>455</v>
      </c>
      <c r="J113" s="24">
        <f t="shared" si="6"/>
        <v>371</v>
      </c>
      <c r="K113" s="24">
        <f t="shared" si="6"/>
        <v>90</v>
      </c>
      <c r="L113" s="24">
        <f t="shared" si="6"/>
        <v>67</v>
      </c>
      <c r="M113" s="24">
        <f t="shared" si="6"/>
        <v>102</v>
      </c>
      <c r="N113" s="24">
        <f t="shared" si="6"/>
        <v>407</v>
      </c>
      <c r="O113" s="24">
        <f t="shared" si="6"/>
        <v>247</v>
      </c>
      <c r="P113" s="24">
        <f t="shared" si="6"/>
        <v>253</v>
      </c>
      <c r="Q113" s="24">
        <f t="shared" si="6"/>
        <v>158</v>
      </c>
      <c r="R113" s="24">
        <f t="shared" si="6"/>
        <v>375</v>
      </c>
      <c r="S113" s="24">
        <f t="shared" si="6"/>
        <v>238</v>
      </c>
      <c r="T113" s="24">
        <f t="shared" si="6"/>
        <v>455</v>
      </c>
      <c r="U113" s="24">
        <f t="shared" si="6"/>
        <v>326</v>
      </c>
      <c r="V113" s="24">
        <f t="shared" si="6"/>
        <v>212</v>
      </c>
      <c r="W113" s="24">
        <f t="shared" si="6"/>
        <v>372</v>
      </c>
      <c r="X113" s="24">
        <f t="shared" si="6"/>
        <v>158</v>
      </c>
      <c r="Y113" s="24">
        <f t="shared" si="6"/>
        <v>293</v>
      </c>
      <c r="Z113" s="24">
        <f t="shared" si="6"/>
        <v>261</v>
      </c>
      <c r="AA113" s="24">
        <f t="shared" si="6"/>
        <v>464</v>
      </c>
      <c r="AB113" s="25">
        <f t="shared" si="6"/>
        <v>0</v>
      </c>
      <c r="AC113" s="25">
        <v>0</v>
      </c>
      <c r="AD113" s="26">
        <f t="shared" si="8"/>
        <v>10382</v>
      </c>
    </row>
    <row r="114" spans="2:32" x14ac:dyDescent="0.3">
      <c r="B114" s="21" t="s">
        <v>51</v>
      </c>
      <c r="C114" s="24">
        <f t="shared" si="7"/>
        <v>631</v>
      </c>
      <c r="D114" s="24">
        <f t="shared" si="6"/>
        <v>293</v>
      </c>
      <c r="E114" s="24">
        <f t="shared" si="6"/>
        <v>223</v>
      </c>
      <c r="F114" s="24">
        <f t="shared" si="6"/>
        <v>191</v>
      </c>
      <c r="G114" s="24">
        <f t="shared" si="6"/>
        <v>200</v>
      </c>
      <c r="H114" s="24">
        <f t="shared" si="6"/>
        <v>1864</v>
      </c>
      <c r="I114" s="24">
        <f t="shared" ref="D114:AB124" si="9">+I17+I49+I81</f>
        <v>222</v>
      </c>
      <c r="J114" s="24">
        <f t="shared" si="9"/>
        <v>170</v>
      </c>
      <c r="K114" s="24">
        <f t="shared" si="9"/>
        <v>119</v>
      </c>
      <c r="L114" s="24">
        <f t="shared" si="9"/>
        <v>91</v>
      </c>
      <c r="M114" s="24">
        <f t="shared" si="9"/>
        <v>75</v>
      </c>
      <c r="N114" s="24">
        <f t="shared" si="9"/>
        <v>35</v>
      </c>
      <c r="O114" s="24">
        <f t="shared" si="9"/>
        <v>176</v>
      </c>
      <c r="P114" s="24">
        <f t="shared" si="9"/>
        <v>92</v>
      </c>
      <c r="Q114" s="24">
        <f t="shared" si="9"/>
        <v>81</v>
      </c>
      <c r="R114" s="24">
        <f t="shared" si="9"/>
        <v>271</v>
      </c>
      <c r="S114" s="24">
        <f t="shared" si="9"/>
        <v>229</v>
      </c>
      <c r="T114" s="24">
        <f t="shared" si="9"/>
        <v>180</v>
      </c>
      <c r="U114" s="24">
        <f t="shared" si="9"/>
        <v>162</v>
      </c>
      <c r="V114" s="24">
        <f t="shared" si="9"/>
        <v>213</v>
      </c>
      <c r="W114" s="24">
        <f t="shared" si="9"/>
        <v>235</v>
      </c>
      <c r="X114" s="24">
        <f t="shared" si="9"/>
        <v>59</v>
      </c>
      <c r="Y114" s="24">
        <f t="shared" si="9"/>
        <v>152</v>
      </c>
      <c r="Z114" s="24">
        <f t="shared" si="9"/>
        <v>141</v>
      </c>
      <c r="AA114" s="24">
        <f t="shared" si="9"/>
        <v>280</v>
      </c>
      <c r="AB114" s="25">
        <f t="shared" si="9"/>
        <v>0</v>
      </c>
      <c r="AC114" s="25">
        <v>0</v>
      </c>
      <c r="AD114" s="26">
        <f t="shared" si="8"/>
        <v>6385</v>
      </c>
    </row>
    <row r="115" spans="2:32" x14ac:dyDescent="0.3">
      <c r="B115" s="21" t="s">
        <v>15</v>
      </c>
      <c r="C115" s="24">
        <f t="shared" si="7"/>
        <v>875</v>
      </c>
      <c r="D115" s="24">
        <f t="shared" si="9"/>
        <v>539</v>
      </c>
      <c r="E115" s="24">
        <f t="shared" si="9"/>
        <v>413</v>
      </c>
      <c r="F115" s="24">
        <f t="shared" si="9"/>
        <v>384</v>
      </c>
      <c r="G115" s="24">
        <f t="shared" si="9"/>
        <v>753</v>
      </c>
      <c r="H115" s="24">
        <f t="shared" si="9"/>
        <v>2260</v>
      </c>
      <c r="I115" s="24">
        <f t="shared" si="9"/>
        <v>386</v>
      </c>
      <c r="J115" s="24">
        <f t="shared" si="9"/>
        <v>303</v>
      </c>
      <c r="K115" s="24">
        <f t="shared" si="9"/>
        <v>278</v>
      </c>
      <c r="L115" s="24">
        <f t="shared" si="9"/>
        <v>329</v>
      </c>
      <c r="M115" s="24">
        <f t="shared" si="9"/>
        <v>72</v>
      </c>
      <c r="N115" s="24">
        <f t="shared" si="9"/>
        <v>125</v>
      </c>
      <c r="O115" s="24">
        <f t="shared" si="9"/>
        <v>269</v>
      </c>
      <c r="P115" s="24">
        <f t="shared" si="9"/>
        <v>225</v>
      </c>
      <c r="Q115" s="24">
        <f t="shared" si="9"/>
        <v>71</v>
      </c>
      <c r="R115" s="24">
        <f t="shared" si="9"/>
        <v>446</v>
      </c>
      <c r="S115" s="24">
        <f t="shared" si="9"/>
        <v>216</v>
      </c>
      <c r="T115" s="24">
        <f t="shared" si="9"/>
        <v>360</v>
      </c>
      <c r="U115" s="24">
        <f t="shared" si="9"/>
        <v>477</v>
      </c>
      <c r="V115" s="24">
        <f t="shared" si="9"/>
        <v>245</v>
      </c>
      <c r="W115" s="24">
        <f t="shared" si="9"/>
        <v>362</v>
      </c>
      <c r="X115" s="24">
        <f t="shared" si="9"/>
        <v>167</v>
      </c>
      <c r="Y115" s="24">
        <f t="shared" si="9"/>
        <v>285</v>
      </c>
      <c r="Z115" s="24">
        <f t="shared" si="9"/>
        <v>192</v>
      </c>
      <c r="AA115" s="24">
        <f t="shared" si="9"/>
        <v>530</v>
      </c>
      <c r="AB115" s="25">
        <f t="shared" si="9"/>
        <v>0</v>
      </c>
      <c r="AC115" s="25">
        <v>0</v>
      </c>
      <c r="AD115" s="26">
        <f t="shared" si="8"/>
        <v>10562</v>
      </c>
    </row>
    <row r="116" spans="2:32" x14ac:dyDescent="0.3">
      <c r="B116" s="21" t="s">
        <v>16</v>
      </c>
      <c r="C116" s="24">
        <f t="shared" si="7"/>
        <v>475</v>
      </c>
      <c r="D116" s="24">
        <f t="shared" si="9"/>
        <v>350</v>
      </c>
      <c r="E116" s="24">
        <f t="shared" si="9"/>
        <v>284</v>
      </c>
      <c r="F116" s="24">
        <f t="shared" si="9"/>
        <v>206</v>
      </c>
      <c r="G116" s="24">
        <f t="shared" si="9"/>
        <v>284</v>
      </c>
      <c r="H116" s="24">
        <f t="shared" si="9"/>
        <v>1614</v>
      </c>
      <c r="I116" s="24">
        <f t="shared" si="9"/>
        <v>55</v>
      </c>
      <c r="J116" s="24">
        <f t="shared" si="9"/>
        <v>110</v>
      </c>
      <c r="K116" s="24">
        <f t="shared" si="9"/>
        <v>151</v>
      </c>
      <c r="L116" s="24">
        <f t="shared" si="9"/>
        <v>206</v>
      </c>
      <c r="M116" s="24">
        <f t="shared" si="9"/>
        <v>105</v>
      </c>
      <c r="N116" s="24">
        <f t="shared" si="9"/>
        <v>185</v>
      </c>
      <c r="O116" s="24">
        <f t="shared" si="9"/>
        <v>255</v>
      </c>
      <c r="P116" s="24">
        <f t="shared" si="9"/>
        <v>347</v>
      </c>
      <c r="Q116" s="24">
        <f t="shared" si="9"/>
        <v>582</v>
      </c>
      <c r="R116" s="24">
        <f t="shared" si="9"/>
        <v>2189</v>
      </c>
      <c r="S116" s="24">
        <f t="shared" si="9"/>
        <v>746</v>
      </c>
      <c r="T116" s="24">
        <f t="shared" si="9"/>
        <v>3786</v>
      </c>
      <c r="U116" s="24">
        <f t="shared" si="9"/>
        <v>2534</v>
      </c>
      <c r="V116" s="24">
        <f t="shared" si="9"/>
        <v>1180</v>
      </c>
      <c r="W116" s="24">
        <f t="shared" si="9"/>
        <v>2768</v>
      </c>
      <c r="X116" s="24">
        <f t="shared" si="9"/>
        <v>1516</v>
      </c>
      <c r="Y116" s="24">
        <f t="shared" si="9"/>
        <v>2403</v>
      </c>
      <c r="Z116" s="24">
        <f t="shared" si="9"/>
        <v>1962</v>
      </c>
      <c r="AA116" s="24">
        <f t="shared" si="9"/>
        <v>2775</v>
      </c>
      <c r="AB116" s="25">
        <f t="shared" si="9"/>
        <v>0</v>
      </c>
      <c r="AC116" s="25">
        <v>0</v>
      </c>
      <c r="AD116" s="26">
        <f t="shared" si="8"/>
        <v>27068</v>
      </c>
    </row>
    <row r="117" spans="2:32" x14ac:dyDescent="0.3">
      <c r="B117" s="21" t="s">
        <v>64</v>
      </c>
      <c r="C117" s="24">
        <f t="shared" si="7"/>
        <v>153</v>
      </c>
      <c r="D117" s="24">
        <f t="shared" si="9"/>
        <v>213</v>
      </c>
      <c r="E117" s="24">
        <f t="shared" si="9"/>
        <v>114</v>
      </c>
      <c r="F117" s="24">
        <f t="shared" si="9"/>
        <v>172</v>
      </c>
      <c r="G117" s="24">
        <f t="shared" si="9"/>
        <v>296</v>
      </c>
      <c r="H117" s="24">
        <f t="shared" si="9"/>
        <v>2328</v>
      </c>
      <c r="I117" s="24">
        <f t="shared" si="9"/>
        <v>72</v>
      </c>
      <c r="J117" s="24">
        <f t="shared" si="9"/>
        <v>108</v>
      </c>
      <c r="K117" s="24">
        <f t="shared" si="9"/>
        <v>156</v>
      </c>
      <c r="L117" s="24">
        <f t="shared" si="9"/>
        <v>243</v>
      </c>
      <c r="M117" s="24">
        <f t="shared" si="9"/>
        <v>95</v>
      </c>
      <c r="N117" s="24">
        <f t="shared" si="9"/>
        <v>155</v>
      </c>
      <c r="O117" s="24">
        <f t="shared" si="9"/>
        <v>382</v>
      </c>
      <c r="P117" s="24">
        <f t="shared" si="9"/>
        <v>376</v>
      </c>
      <c r="Q117" s="24">
        <f t="shared" si="9"/>
        <v>636</v>
      </c>
      <c r="R117" s="24">
        <f t="shared" si="9"/>
        <v>1641</v>
      </c>
      <c r="S117" s="24">
        <f t="shared" si="9"/>
        <v>1039</v>
      </c>
      <c r="T117" s="24">
        <f t="shared" si="9"/>
        <v>2601</v>
      </c>
      <c r="U117" s="24">
        <f t="shared" si="9"/>
        <v>1778</v>
      </c>
      <c r="V117" s="24">
        <f t="shared" si="9"/>
        <v>1004</v>
      </c>
      <c r="W117" s="24">
        <f t="shared" si="9"/>
        <v>1618</v>
      </c>
      <c r="X117" s="24">
        <f t="shared" si="9"/>
        <v>929</v>
      </c>
      <c r="Y117" s="24">
        <f t="shared" si="9"/>
        <v>1532</v>
      </c>
      <c r="Z117" s="24">
        <f t="shared" si="9"/>
        <v>1315</v>
      </c>
      <c r="AA117" s="24">
        <f t="shared" si="9"/>
        <v>2310</v>
      </c>
      <c r="AB117" s="25">
        <f t="shared" si="9"/>
        <v>0</v>
      </c>
      <c r="AC117" s="25">
        <v>0</v>
      </c>
      <c r="AD117" s="26">
        <f t="shared" si="8"/>
        <v>21266</v>
      </c>
    </row>
    <row r="118" spans="2:32" x14ac:dyDescent="0.3">
      <c r="B118" s="21" t="s">
        <v>18</v>
      </c>
      <c r="C118" s="24">
        <f t="shared" si="7"/>
        <v>83</v>
      </c>
      <c r="D118" s="24">
        <f t="shared" si="9"/>
        <v>91</v>
      </c>
      <c r="E118" s="24">
        <f t="shared" si="9"/>
        <v>68</v>
      </c>
      <c r="F118" s="24">
        <f t="shared" si="9"/>
        <v>38</v>
      </c>
      <c r="G118" s="24">
        <f t="shared" si="9"/>
        <v>97</v>
      </c>
      <c r="H118" s="24">
        <f t="shared" si="9"/>
        <v>2252</v>
      </c>
      <c r="I118" s="24">
        <f t="shared" si="9"/>
        <v>105</v>
      </c>
      <c r="J118" s="24">
        <f t="shared" si="9"/>
        <v>83</v>
      </c>
      <c r="K118" s="24">
        <f t="shared" si="9"/>
        <v>34</v>
      </c>
      <c r="L118" s="24">
        <f t="shared" si="9"/>
        <v>88</v>
      </c>
      <c r="M118" s="24">
        <f t="shared" si="9"/>
        <v>99</v>
      </c>
      <c r="N118" s="24">
        <f t="shared" si="9"/>
        <v>65</v>
      </c>
      <c r="O118" s="24">
        <f t="shared" si="9"/>
        <v>737</v>
      </c>
      <c r="P118" s="24">
        <f t="shared" si="9"/>
        <v>626</v>
      </c>
      <c r="Q118" s="24">
        <f t="shared" si="9"/>
        <v>146</v>
      </c>
      <c r="R118" s="24">
        <f t="shared" si="9"/>
        <v>117</v>
      </c>
      <c r="S118" s="24">
        <f t="shared" si="9"/>
        <v>225</v>
      </c>
      <c r="T118" s="24">
        <f t="shared" si="9"/>
        <v>748</v>
      </c>
      <c r="U118" s="24">
        <f t="shared" si="9"/>
        <v>474</v>
      </c>
      <c r="V118" s="24">
        <f t="shared" si="9"/>
        <v>261</v>
      </c>
      <c r="W118" s="24">
        <f t="shared" si="9"/>
        <v>429</v>
      </c>
      <c r="X118" s="24">
        <f t="shared" si="9"/>
        <v>352</v>
      </c>
      <c r="Y118" s="24">
        <f t="shared" si="9"/>
        <v>494</v>
      </c>
      <c r="Z118" s="24">
        <f t="shared" si="9"/>
        <v>605</v>
      </c>
      <c r="AA118" s="24">
        <f t="shared" si="9"/>
        <v>768</v>
      </c>
      <c r="AB118" s="25">
        <f t="shared" si="9"/>
        <v>0</v>
      </c>
      <c r="AC118" s="25">
        <v>0</v>
      </c>
      <c r="AD118" s="26">
        <f t="shared" si="8"/>
        <v>9085</v>
      </c>
    </row>
    <row r="119" spans="2:32" x14ac:dyDescent="0.3">
      <c r="B119" s="21" t="s">
        <v>19</v>
      </c>
      <c r="C119" s="24">
        <f t="shared" si="7"/>
        <v>344</v>
      </c>
      <c r="D119" s="24">
        <f t="shared" si="9"/>
        <v>331</v>
      </c>
      <c r="E119" s="24">
        <f t="shared" si="9"/>
        <v>220</v>
      </c>
      <c r="F119" s="24">
        <f t="shared" si="9"/>
        <v>244</v>
      </c>
      <c r="G119" s="24">
        <f t="shared" si="9"/>
        <v>444</v>
      </c>
      <c r="H119" s="24">
        <f t="shared" si="9"/>
        <v>12241</v>
      </c>
      <c r="I119" s="24">
        <f t="shared" si="9"/>
        <v>348</v>
      </c>
      <c r="J119" s="24">
        <f t="shared" si="9"/>
        <v>451</v>
      </c>
      <c r="K119" s="24">
        <f t="shared" si="9"/>
        <v>422</v>
      </c>
      <c r="L119" s="24">
        <f t="shared" si="9"/>
        <v>415</v>
      </c>
      <c r="M119" s="24">
        <f t="shared" si="9"/>
        <v>308</v>
      </c>
      <c r="N119" s="24">
        <f t="shared" si="9"/>
        <v>447</v>
      </c>
      <c r="O119" s="24">
        <f t="shared" si="9"/>
        <v>2883</v>
      </c>
      <c r="P119" s="24">
        <f t="shared" si="9"/>
        <v>1767</v>
      </c>
      <c r="Q119" s="24">
        <f t="shared" si="9"/>
        <v>121</v>
      </c>
      <c r="R119" s="24">
        <f t="shared" si="9"/>
        <v>545</v>
      </c>
      <c r="S119" s="24">
        <f t="shared" si="9"/>
        <v>910</v>
      </c>
      <c r="T119" s="24">
        <f t="shared" si="9"/>
        <v>3167</v>
      </c>
      <c r="U119" s="24">
        <f t="shared" si="9"/>
        <v>1682</v>
      </c>
      <c r="V119" s="24">
        <f t="shared" si="9"/>
        <v>1222</v>
      </c>
      <c r="W119" s="24">
        <f t="shared" si="9"/>
        <v>1951</v>
      </c>
      <c r="X119" s="24">
        <f t="shared" si="9"/>
        <v>1023</v>
      </c>
      <c r="Y119" s="24">
        <f t="shared" si="9"/>
        <v>1918</v>
      </c>
      <c r="Z119" s="24">
        <f t="shared" si="9"/>
        <v>2277</v>
      </c>
      <c r="AA119" s="24">
        <f t="shared" si="9"/>
        <v>2914</v>
      </c>
      <c r="AB119" s="25">
        <f t="shared" si="9"/>
        <v>0</v>
      </c>
      <c r="AC119" s="25">
        <v>0</v>
      </c>
      <c r="AD119" s="26">
        <f t="shared" si="8"/>
        <v>38595</v>
      </c>
    </row>
    <row r="120" spans="2:32" x14ac:dyDescent="0.3">
      <c r="B120" s="21" t="s">
        <v>65</v>
      </c>
      <c r="C120" s="24">
        <f t="shared" si="7"/>
        <v>265</v>
      </c>
      <c r="D120" s="24">
        <f t="shared" si="9"/>
        <v>238</v>
      </c>
      <c r="E120" s="24">
        <f t="shared" si="9"/>
        <v>152</v>
      </c>
      <c r="F120" s="24">
        <f t="shared" si="9"/>
        <v>120</v>
      </c>
      <c r="G120" s="24">
        <f t="shared" si="9"/>
        <v>210</v>
      </c>
      <c r="H120" s="24">
        <f t="shared" si="9"/>
        <v>7173</v>
      </c>
      <c r="I120" s="24">
        <f t="shared" si="9"/>
        <v>95</v>
      </c>
      <c r="J120" s="24">
        <f t="shared" si="9"/>
        <v>134</v>
      </c>
      <c r="K120" s="24">
        <f t="shared" si="9"/>
        <v>263</v>
      </c>
      <c r="L120" s="24">
        <f t="shared" si="9"/>
        <v>229</v>
      </c>
      <c r="M120" s="24">
        <f t="shared" si="9"/>
        <v>136</v>
      </c>
      <c r="N120" s="24">
        <f t="shared" si="9"/>
        <v>156</v>
      </c>
      <c r="O120" s="24">
        <f t="shared" si="9"/>
        <v>1020</v>
      </c>
      <c r="P120" s="24">
        <f t="shared" si="9"/>
        <v>1071</v>
      </c>
      <c r="Q120" s="24">
        <f t="shared" si="9"/>
        <v>279</v>
      </c>
      <c r="R120" s="24">
        <f t="shared" si="9"/>
        <v>729</v>
      </c>
      <c r="S120" s="24">
        <f t="shared" si="9"/>
        <v>237</v>
      </c>
      <c r="T120" s="24">
        <f t="shared" si="9"/>
        <v>1281</v>
      </c>
      <c r="U120" s="24">
        <f t="shared" si="9"/>
        <v>901</v>
      </c>
      <c r="V120" s="24">
        <f t="shared" si="9"/>
        <v>563</v>
      </c>
      <c r="W120" s="24">
        <f t="shared" si="9"/>
        <v>1692</v>
      </c>
      <c r="X120" s="24">
        <f t="shared" si="9"/>
        <v>887</v>
      </c>
      <c r="Y120" s="24">
        <f t="shared" si="9"/>
        <v>1602</v>
      </c>
      <c r="Z120" s="24">
        <f t="shared" si="9"/>
        <v>1795</v>
      </c>
      <c r="AA120" s="24">
        <f t="shared" si="9"/>
        <v>1778</v>
      </c>
      <c r="AB120" s="24">
        <f t="shared" si="9"/>
        <v>0</v>
      </c>
      <c r="AC120" s="25">
        <v>0</v>
      </c>
      <c r="AD120" s="26">
        <f t="shared" si="8"/>
        <v>23006</v>
      </c>
    </row>
    <row r="121" spans="2:32" ht="20.399999999999999" x14ac:dyDescent="0.3">
      <c r="B121" s="21" t="s">
        <v>21</v>
      </c>
      <c r="C121" s="24">
        <f t="shared" si="7"/>
        <v>228</v>
      </c>
      <c r="D121" s="24">
        <f t="shared" si="9"/>
        <v>214</v>
      </c>
      <c r="E121" s="24">
        <f t="shared" si="9"/>
        <v>176</v>
      </c>
      <c r="F121" s="24">
        <f t="shared" si="9"/>
        <v>115</v>
      </c>
      <c r="G121" s="24">
        <f t="shared" si="9"/>
        <v>360</v>
      </c>
      <c r="H121" s="24">
        <f t="shared" si="9"/>
        <v>20682</v>
      </c>
      <c r="I121" s="24">
        <f t="shared" si="9"/>
        <v>227</v>
      </c>
      <c r="J121" s="24">
        <f t="shared" si="9"/>
        <v>210</v>
      </c>
      <c r="K121" s="24">
        <f t="shared" si="9"/>
        <v>498</v>
      </c>
      <c r="L121" s="24">
        <f t="shared" si="9"/>
        <v>491</v>
      </c>
      <c r="M121" s="24">
        <f t="shared" si="9"/>
        <v>223</v>
      </c>
      <c r="N121" s="24">
        <f t="shared" si="9"/>
        <v>369</v>
      </c>
      <c r="O121" s="24">
        <f t="shared" si="9"/>
        <v>4890</v>
      </c>
      <c r="P121" s="24">
        <f t="shared" si="9"/>
        <v>2918</v>
      </c>
      <c r="Q121" s="24">
        <f t="shared" si="9"/>
        <v>689</v>
      </c>
      <c r="R121" s="24">
        <f t="shared" si="9"/>
        <v>2581</v>
      </c>
      <c r="S121" s="24">
        <f t="shared" si="9"/>
        <v>1049</v>
      </c>
      <c r="T121" s="24">
        <f t="shared" si="9"/>
        <v>601</v>
      </c>
      <c r="U121" s="24">
        <f t="shared" si="9"/>
        <v>1151</v>
      </c>
      <c r="V121" s="24">
        <f t="shared" si="9"/>
        <v>831</v>
      </c>
      <c r="W121" s="24">
        <f t="shared" si="9"/>
        <v>2356</v>
      </c>
      <c r="X121" s="24">
        <f t="shared" si="9"/>
        <v>1330</v>
      </c>
      <c r="Y121" s="24">
        <f t="shared" si="9"/>
        <v>1834</v>
      </c>
      <c r="Z121" s="24">
        <f t="shared" si="9"/>
        <v>2150</v>
      </c>
      <c r="AA121" s="24">
        <f t="shared" si="9"/>
        <v>3029</v>
      </c>
      <c r="AB121" s="25">
        <f t="shared" si="9"/>
        <v>0</v>
      </c>
      <c r="AC121" s="25">
        <v>0</v>
      </c>
      <c r="AD121" s="26">
        <f t="shared" si="8"/>
        <v>49202</v>
      </c>
    </row>
    <row r="122" spans="2:32" x14ac:dyDescent="0.3">
      <c r="B122" s="21" t="s">
        <v>66</v>
      </c>
      <c r="C122" s="24">
        <f t="shared" si="7"/>
        <v>137</v>
      </c>
      <c r="D122" s="24">
        <f t="shared" si="9"/>
        <v>123</v>
      </c>
      <c r="E122" s="24">
        <f t="shared" si="9"/>
        <v>91</v>
      </c>
      <c r="F122" s="24">
        <f t="shared" si="9"/>
        <v>110</v>
      </c>
      <c r="G122" s="24">
        <f t="shared" si="9"/>
        <v>136</v>
      </c>
      <c r="H122" s="24">
        <f t="shared" si="9"/>
        <v>16919</v>
      </c>
      <c r="I122" s="24">
        <f t="shared" si="9"/>
        <v>352</v>
      </c>
      <c r="J122" s="24">
        <f t="shared" si="9"/>
        <v>309</v>
      </c>
      <c r="K122" s="24">
        <f t="shared" si="9"/>
        <v>400</v>
      </c>
      <c r="L122" s="24">
        <f t="shared" si="9"/>
        <v>486</v>
      </c>
      <c r="M122" s="24">
        <f t="shared" si="9"/>
        <v>268</v>
      </c>
      <c r="N122" s="24">
        <f t="shared" si="9"/>
        <v>543</v>
      </c>
      <c r="O122" s="24">
        <f t="shared" si="9"/>
        <v>3649</v>
      </c>
      <c r="P122" s="24">
        <f t="shared" si="9"/>
        <v>2067</v>
      </c>
      <c r="Q122" s="24">
        <f t="shared" si="9"/>
        <v>513</v>
      </c>
      <c r="R122" s="24">
        <f t="shared" si="9"/>
        <v>1336</v>
      </c>
      <c r="S122" s="24">
        <f t="shared" si="9"/>
        <v>917</v>
      </c>
      <c r="T122" s="24">
        <f t="shared" si="9"/>
        <v>1203</v>
      </c>
      <c r="U122" s="24">
        <f t="shared" si="9"/>
        <v>443</v>
      </c>
      <c r="V122" s="24">
        <f t="shared" si="9"/>
        <v>499</v>
      </c>
      <c r="W122" s="24">
        <f t="shared" si="9"/>
        <v>1315</v>
      </c>
      <c r="X122" s="24">
        <f t="shared" si="9"/>
        <v>800</v>
      </c>
      <c r="Y122" s="24">
        <f t="shared" si="9"/>
        <v>1220</v>
      </c>
      <c r="Z122" s="24">
        <f t="shared" si="9"/>
        <v>1598</v>
      </c>
      <c r="AA122" s="24">
        <f t="shared" si="9"/>
        <v>1978</v>
      </c>
      <c r="AB122" s="25">
        <f t="shared" si="9"/>
        <v>0</v>
      </c>
      <c r="AC122" s="25">
        <v>0</v>
      </c>
      <c r="AD122" s="26">
        <f t="shared" si="8"/>
        <v>37412</v>
      </c>
    </row>
    <row r="123" spans="2:32" x14ac:dyDescent="0.3">
      <c r="B123" s="21" t="s">
        <v>22</v>
      </c>
      <c r="C123" s="24">
        <f t="shared" si="7"/>
        <v>82</v>
      </c>
      <c r="D123" s="24">
        <f t="shared" si="9"/>
        <v>150</v>
      </c>
      <c r="E123" s="24">
        <f t="shared" si="9"/>
        <v>103</v>
      </c>
      <c r="F123" s="24">
        <f t="shared" si="9"/>
        <v>154</v>
      </c>
      <c r="G123" s="24">
        <f t="shared" si="9"/>
        <v>128</v>
      </c>
      <c r="H123" s="24">
        <f t="shared" si="9"/>
        <v>9247</v>
      </c>
      <c r="I123" s="24">
        <f t="shared" si="9"/>
        <v>145</v>
      </c>
      <c r="J123" s="24">
        <f t="shared" si="9"/>
        <v>159</v>
      </c>
      <c r="K123" s="24">
        <f t="shared" si="9"/>
        <v>251</v>
      </c>
      <c r="L123" s="24">
        <f t="shared" si="9"/>
        <v>193</v>
      </c>
      <c r="M123" s="24">
        <f t="shared" si="9"/>
        <v>219</v>
      </c>
      <c r="N123" s="24">
        <f t="shared" si="9"/>
        <v>245</v>
      </c>
      <c r="O123" s="24">
        <f t="shared" si="9"/>
        <v>1483</v>
      </c>
      <c r="P123" s="24">
        <f t="shared" si="9"/>
        <v>1097</v>
      </c>
      <c r="Q123" s="24">
        <f t="shared" si="9"/>
        <v>386</v>
      </c>
      <c r="R123" s="24">
        <f t="shared" si="9"/>
        <v>1057</v>
      </c>
      <c r="S123" s="24">
        <f t="shared" si="9"/>
        <v>550</v>
      </c>
      <c r="T123" s="24">
        <f t="shared" si="9"/>
        <v>641</v>
      </c>
      <c r="U123" s="24">
        <f t="shared" si="9"/>
        <v>443</v>
      </c>
      <c r="V123" s="24">
        <f t="shared" si="9"/>
        <v>259</v>
      </c>
      <c r="W123" s="24">
        <f t="shared" si="9"/>
        <v>1066</v>
      </c>
      <c r="X123" s="24">
        <f t="shared" si="9"/>
        <v>690</v>
      </c>
      <c r="Y123" s="24">
        <f t="shared" si="9"/>
        <v>1370</v>
      </c>
      <c r="Z123" s="24">
        <f t="shared" si="9"/>
        <v>1263</v>
      </c>
      <c r="AA123" s="24">
        <f t="shared" si="9"/>
        <v>930</v>
      </c>
      <c r="AB123" s="25">
        <f t="shared" si="9"/>
        <v>0</v>
      </c>
      <c r="AC123" s="25">
        <v>0</v>
      </c>
      <c r="AD123" s="26">
        <f t="shared" si="8"/>
        <v>22311</v>
      </c>
    </row>
    <row r="124" spans="2:32" x14ac:dyDescent="0.3">
      <c r="B124" s="21" t="s">
        <v>23</v>
      </c>
      <c r="C124" s="24">
        <f t="shared" si="7"/>
        <v>196</v>
      </c>
      <c r="D124" s="24">
        <f t="shared" si="9"/>
        <v>127</v>
      </c>
      <c r="E124" s="24">
        <f t="shared" si="9"/>
        <v>153</v>
      </c>
      <c r="F124" s="24">
        <f t="shared" si="9"/>
        <v>121</v>
      </c>
      <c r="G124" s="24">
        <f t="shared" si="9"/>
        <v>217</v>
      </c>
      <c r="H124" s="24">
        <f t="shared" si="9"/>
        <v>22868</v>
      </c>
      <c r="I124" s="24">
        <f t="shared" si="9"/>
        <v>271</v>
      </c>
      <c r="J124" s="24">
        <f t="shared" si="9"/>
        <v>262</v>
      </c>
      <c r="K124" s="24">
        <f t="shared" si="9"/>
        <v>365</v>
      </c>
      <c r="L124" s="24">
        <f t="shared" si="9"/>
        <v>367</v>
      </c>
      <c r="M124" s="24">
        <f t="shared" si="9"/>
        <v>260</v>
      </c>
      <c r="N124" s="24">
        <f t="shared" ref="D124:AB130" si="10">+N27+N59+N91</f>
        <v>367</v>
      </c>
      <c r="O124" s="24">
        <f t="shared" si="10"/>
        <v>3789</v>
      </c>
      <c r="P124" s="24">
        <f t="shared" si="10"/>
        <v>1907</v>
      </c>
      <c r="Q124" s="24">
        <f t="shared" si="10"/>
        <v>554</v>
      </c>
      <c r="R124" s="24">
        <f t="shared" si="10"/>
        <v>1818</v>
      </c>
      <c r="S124" s="24">
        <f t="shared" si="10"/>
        <v>1716</v>
      </c>
      <c r="T124" s="24">
        <f t="shared" si="10"/>
        <v>2274</v>
      </c>
      <c r="U124" s="24">
        <f t="shared" si="10"/>
        <v>1266</v>
      </c>
      <c r="V124" s="24">
        <f t="shared" si="10"/>
        <v>1659</v>
      </c>
      <c r="W124" s="24">
        <f t="shared" si="10"/>
        <v>890</v>
      </c>
      <c r="X124" s="24">
        <f t="shared" si="10"/>
        <v>418</v>
      </c>
      <c r="Y124" s="24">
        <f t="shared" si="10"/>
        <v>1450</v>
      </c>
      <c r="Z124" s="24">
        <f t="shared" si="10"/>
        <v>2068</v>
      </c>
      <c r="AA124" s="24">
        <f t="shared" si="10"/>
        <v>2813</v>
      </c>
      <c r="AB124" s="25">
        <f t="shared" si="10"/>
        <v>0</v>
      </c>
      <c r="AC124" s="25">
        <v>0</v>
      </c>
      <c r="AD124" s="26">
        <f t="shared" si="8"/>
        <v>48196</v>
      </c>
    </row>
    <row r="125" spans="2:32" x14ac:dyDescent="0.3">
      <c r="B125" s="21" t="s">
        <v>24</v>
      </c>
      <c r="C125" s="24">
        <f t="shared" si="7"/>
        <v>134</v>
      </c>
      <c r="D125" s="24">
        <f t="shared" si="10"/>
        <v>84</v>
      </c>
      <c r="E125" s="24">
        <f t="shared" si="10"/>
        <v>44</v>
      </c>
      <c r="F125" s="24">
        <f t="shared" si="10"/>
        <v>34</v>
      </c>
      <c r="G125" s="24">
        <f t="shared" si="10"/>
        <v>89</v>
      </c>
      <c r="H125" s="24">
        <f t="shared" si="10"/>
        <v>13087</v>
      </c>
      <c r="I125" s="24">
        <f t="shared" si="10"/>
        <v>203</v>
      </c>
      <c r="J125" s="24">
        <f t="shared" si="10"/>
        <v>96</v>
      </c>
      <c r="K125" s="24">
        <f t="shared" si="10"/>
        <v>120</v>
      </c>
      <c r="L125" s="24">
        <f t="shared" si="10"/>
        <v>198</v>
      </c>
      <c r="M125" s="24">
        <f t="shared" si="10"/>
        <v>76</v>
      </c>
      <c r="N125" s="24">
        <f t="shared" si="10"/>
        <v>177</v>
      </c>
      <c r="O125" s="24">
        <f t="shared" si="10"/>
        <v>2350</v>
      </c>
      <c r="P125" s="24">
        <f t="shared" si="10"/>
        <v>1193</v>
      </c>
      <c r="Q125" s="24">
        <f t="shared" si="10"/>
        <v>333</v>
      </c>
      <c r="R125" s="24">
        <f t="shared" si="10"/>
        <v>826</v>
      </c>
      <c r="S125" s="24">
        <f t="shared" si="10"/>
        <v>938</v>
      </c>
      <c r="T125" s="24">
        <f t="shared" si="10"/>
        <v>1350</v>
      </c>
      <c r="U125" s="24">
        <f t="shared" si="10"/>
        <v>763</v>
      </c>
      <c r="V125" s="24">
        <f t="shared" si="10"/>
        <v>950</v>
      </c>
      <c r="W125" s="24">
        <f t="shared" si="10"/>
        <v>337</v>
      </c>
      <c r="X125" s="24">
        <f t="shared" si="10"/>
        <v>503</v>
      </c>
      <c r="Y125" s="24">
        <f t="shared" si="10"/>
        <v>552</v>
      </c>
      <c r="Z125" s="24">
        <f t="shared" si="10"/>
        <v>1488</v>
      </c>
      <c r="AA125" s="24">
        <f t="shared" si="10"/>
        <v>1628</v>
      </c>
      <c r="AB125" s="25">
        <f t="shared" si="10"/>
        <v>0</v>
      </c>
      <c r="AC125" s="25">
        <v>0</v>
      </c>
      <c r="AD125" s="26">
        <f t="shared" si="8"/>
        <v>27553</v>
      </c>
    </row>
    <row r="126" spans="2:32" x14ac:dyDescent="0.3">
      <c r="B126" s="21" t="s">
        <v>25</v>
      </c>
      <c r="C126" s="24">
        <f t="shared" si="7"/>
        <v>101</v>
      </c>
      <c r="D126" s="24">
        <f t="shared" si="10"/>
        <v>70</v>
      </c>
      <c r="E126" s="24">
        <f t="shared" si="10"/>
        <v>52</v>
      </c>
      <c r="F126" s="24">
        <f t="shared" si="10"/>
        <v>41</v>
      </c>
      <c r="G126" s="24">
        <f t="shared" si="10"/>
        <v>169</v>
      </c>
      <c r="H126" s="24">
        <f t="shared" si="10"/>
        <v>20996</v>
      </c>
      <c r="I126" s="24">
        <f t="shared" si="10"/>
        <v>289</v>
      </c>
      <c r="J126" s="24">
        <f t="shared" si="10"/>
        <v>306</v>
      </c>
      <c r="K126" s="24">
        <f t="shared" si="10"/>
        <v>296</v>
      </c>
      <c r="L126" s="24">
        <f t="shared" si="10"/>
        <v>417</v>
      </c>
      <c r="M126" s="24">
        <f t="shared" si="10"/>
        <v>186</v>
      </c>
      <c r="N126" s="24">
        <f t="shared" si="10"/>
        <v>359</v>
      </c>
      <c r="O126" s="24">
        <f t="shared" si="10"/>
        <v>3939</v>
      </c>
      <c r="P126" s="24">
        <f t="shared" si="10"/>
        <v>1926</v>
      </c>
      <c r="Q126" s="24">
        <f t="shared" si="10"/>
        <v>591</v>
      </c>
      <c r="R126" s="24">
        <f t="shared" si="10"/>
        <v>1741</v>
      </c>
      <c r="S126" s="24">
        <f t="shared" si="10"/>
        <v>1478</v>
      </c>
      <c r="T126" s="24">
        <f t="shared" si="10"/>
        <v>1918</v>
      </c>
      <c r="U126" s="24">
        <f t="shared" si="10"/>
        <v>1074</v>
      </c>
      <c r="V126" s="24">
        <f t="shared" si="10"/>
        <v>1826</v>
      </c>
      <c r="W126" s="24">
        <f t="shared" si="10"/>
        <v>1592</v>
      </c>
      <c r="X126" s="24">
        <f t="shared" si="10"/>
        <v>619</v>
      </c>
      <c r="Y126" s="24">
        <f t="shared" si="10"/>
        <v>842</v>
      </c>
      <c r="Z126" s="24">
        <f t="shared" si="10"/>
        <v>1802</v>
      </c>
      <c r="AA126" s="24">
        <f t="shared" si="10"/>
        <v>2504</v>
      </c>
      <c r="AB126" s="25">
        <f t="shared" si="10"/>
        <v>0</v>
      </c>
      <c r="AC126" s="25">
        <v>0</v>
      </c>
      <c r="AD126" s="26">
        <f t="shared" si="8"/>
        <v>45134</v>
      </c>
      <c r="AF126" s="9"/>
    </row>
    <row r="127" spans="2:32" ht="20.399999999999999" x14ac:dyDescent="0.3">
      <c r="B127" s="21" t="s">
        <v>67</v>
      </c>
      <c r="C127" s="24">
        <f t="shared" si="7"/>
        <v>143</v>
      </c>
      <c r="D127" s="24">
        <f t="shared" si="10"/>
        <v>66</v>
      </c>
      <c r="E127" s="24">
        <f t="shared" si="10"/>
        <v>53</v>
      </c>
      <c r="F127" s="24">
        <f t="shared" si="10"/>
        <v>90</v>
      </c>
      <c r="G127" s="24">
        <f t="shared" si="10"/>
        <v>135</v>
      </c>
      <c r="H127" s="24">
        <f t="shared" si="10"/>
        <v>17942</v>
      </c>
      <c r="I127" s="24">
        <f t="shared" si="10"/>
        <v>273</v>
      </c>
      <c r="J127" s="24">
        <f t="shared" si="10"/>
        <v>209</v>
      </c>
      <c r="K127" s="24">
        <f t="shared" si="10"/>
        <v>232</v>
      </c>
      <c r="L127" s="24">
        <f t="shared" si="10"/>
        <v>300</v>
      </c>
      <c r="M127" s="24">
        <f t="shared" si="10"/>
        <v>149</v>
      </c>
      <c r="N127" s="24">
        <f t="shared" si="10"/>
        <v>229</v>
      </c>
      <c r="O127" s="24">
        <f t="shared" si="10"/>
        <v>2485</v>
      </c>
      <c r="P127" s="24">
        <f t="shared" si="10"/>
        <v>1418</v>
      </c>
      <c r="Q127" s="24">
        <f t="shared" si="10"/>
        <v>619</v>
      </c>
      <c r="R127" s="24">
        <f t="shared" si="10"/>
        <v>1894</v>
      </c>
      <c r="S127" s="24">
        <f t="shared" si="10"/>
        <v>1681</v>
      </c>
      <c r="T127" s="24">
        <f t="shared" si="10"/>
        <v>2160</v>
      </c>
      <c r="U127" s="24">
        <f t="shared" si="10"/>
        <v>1475</v>
      </c>
      <c r="V127" s="24">
        <f t="shared" si="10"/>
        <v>1948</v>
      </c>
      <c r="W127" s="24">
        <f t="shared" si="10"/>
        <v>2596</v>
      </c>
      <c r="X127" s="24">
        <f t="shared" si="10"/>
        <v>1836</v>
      </c>
      <c r="Y127" s="24">
        <f t="shared" si="10"/>
        <v>2550</v>
      </c>
      <c r="Z127" s="24">
        <f t="shared" si="10"/>
        <v>708</v>
      </c>
      <c r="AA127" s="24">
        <f t="shared" si="10"/>
        <v>1136</v>
      </c>
      <c r="AB127" s="25">
        <f t="shared" si="10"/>
        <v>0</v>
      </c>
      <c r="AC127" s="25">
        <v>0</v>
      </c>
      <c r="AD127" s="26">
        <f t="shared" si="8"/>
        <v>42327</v>
      </c>
    </row>
    <row r="128" spans="2:32" ht="20.399999999999999" x14ac:dyDescent="0.3">
      <c r="B128" s="21" t="s">
        <v>57</v>
      </c>
      <c r="C128" s="24">
        <f t="shared" si="7"/>
        <v>254</v>
      </c>
      <c r="D128" s="24">
        <f t="shared" si="10"/>
        <v>298</v>
      </c>
      <c r="E128" s="24">
        <f t="shared" si="10"/>
        <v>171</v>
      </c>
      <c r="F128" s="24">
        <f t="shared" si="10"/>
        <v>194</v>
      </c>
      <c r="G128" s="24">
        <f t="shared" si="10"/>
        <v>315</v>
      </c>
      <c r="H128" s="24">
        <f t="shared" si="10"/>
        <v>26814</v>
      </c>
      <c r="I128" s="24">
        <f t="shared" si="10"/>
        <v>179</v>
      </c>
      <c r="J128" s="24">
        <f t="shared" si="10"/>
        <v>379</v>
      </c>
      <c r="K128" s="24">
        <f t="shared" si="10"/>
        <v>655</v>
      </c>
      <c r="L128" s="24">
        <f t="shared" si="10"/>
        <v>523</v>
      </c>
      <c r="M128" s="24">
        <f t="shared" si="10"/>
        <v>329</v>
      </c>
      <c r="N128" s="24">
        <f t="shared" si="10"/>
        <v>539</v>
      </c>
      <c r="O128" s="24">
        <f t="shared" si="10"/>
        <v>3999</v>
      </c>
      <c r="P128" s="24">
        <f t="shared" si="10"/>
        <v>2306</v>
      </c>
      <c r="Q128" s="24">
        <f t="shared" si="10"/>
        <v>724</v>
      </c>
      <c r="R128" s="24">
        <f t="shared" si="10"/>
        <v>2409</v>
      </c>
      <c r="S128" s="24">
        <f t="shared" si="10"/>
        <v>1854</v>
      </c>
      <c r="T128" s="24">
        <f t="shared" si="10"/>
        <v>2485</v>
      </c>
      <c r="U128" s="24">
        <f t="shared" si="10"/>
        <v>1766</v>
      </c>
      <c r="V128" s="24">
        <f t="shared" si="10"/>
        <v>1024</v>
      </c>
      <c r="W128" s="24">
        <f t="shared" si="10"/>
        <v>2569</v>
      </c>
      <c r="X128" s="24">
        <f t="shared" si="10"/>
        <v>1710</v>
      </c>
      <c r="Y128" s="24">
        <f t="shared" si="10"/>
        <v>2497</v>
      </c>
      <c r="Z128" s="24">
        <f t="shared" si="10"/>
        <v>1838</v>
      </c>
      <c r="AA128" s="24">
        <f t="shared" si="10"/>
        <v>596</v>
      </c>
      <c r="AB128" s="25">
        <f t="shared" si="10"/>
        <v>0</v>
      </c>
      <c r="AC128" s="25">
        <v>0</v>
      </c>
      <c r="AD128" s="26">
        <f t="shared" si="8"/>
        <v>56427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14001</v>
      </c>
      <c r="D131" s="27">
        <f t="shared" ref="D131:AC131" si="11">SUM(D104:D130)</f>
        <v>7462</v>
      </c>
      <c r="E131" s="27">
        <f t="shared" si="11"/>
        <v>6570</v>
      </c>
      <c r="F131" s="27">
        <f t="shared" si="11"/>
        <v>5354</v>
      </c>
      <c r="G131" s="27">
        <f t="shared" si="11"/>
        <v>8225</v>
      </c>
      <c r="H131" s="27">
        <f t="shared" si="11"/>
        <v>209957</v>
      </c>
      <c r="I131" s="27">
        <f t="shared" si="11"/>
        <v>6645</v>
      </c>
      <c r="J131" s="27">
        <f t="shared" si="11"/>
        <v>7014</v>
      </c>
      <c r="K131" s="27">
        <f t="shared" si="11"/>
        <v>9163</v>
      </c>
      <c r="L131" s="27">
        <f t="shared" si="11"/>
        <v>10260</v>
      </c>
      <c r="M131" s="27">
        <f t="shared" si="11"/>
        <v>6213</v>
      </c>
      <c r="N131" s="27">
        <f t="shared" si="11"/>
        <v>10268</v>
      </c>
      <c r="O131" s="27">
        <f t="shared" si="11"/>
        <v>37094</v>
      </c>
      <c r="P131" s="27">
        <f t="shared" si="11"/>
        <v>23636</v>
      </c>
      <c r="Q131" s="27">
        <f t="shared" si="11"/>
        <v>9907</v>
      </c>
      <c r="R131" s="27">
        <f t="shared" si="11"/>
        <v>34388</v>
      </c>
      <c r="S131" s="27">
        <f t="shared" si="11"/>
        <v>22106</v>
      </c>
      <c r="T131" s="27">
        <f t="shared" si="11"/>
        <v>47493</v>
      </c>
      <c r="U131" s="27">
        <f t="shared" si="11"/>
        <v>33356</v>
      </c>
      <c r="V131" s="27">
        <f t="shared" si="11"/>
        <v>24110</v>
      </c>
      <c r="W131" s="27">
        <f t="shared" si="11"/>
        <v>45023</v>
      </c>
      <c r="X131" s="27">
        <f t="shared" si="11"/>
        <v>25637</v>
      </c>
      <c r="Y131" s="27">
        <f t="shared" si="11"/>
        <v>40562</v>
      </c>
      <c r="Z131" s="27">
        <f t="shared" si="11"/>
        <v>39103</v>
      </c>
      <c r="AA131" s="27">
        <f t="shared" si="11"/>
        <v>50557</v>
      </c>
      <c r="AB131" s="27">
        <f t="shared" si="11"/>
        <v>0</v>
      </c>
      <c r="AC131" s="27">
        <f t="shared" si="11"/>
        <v>0</v>
      </c>
      <c r="AD131" s="27">
        <f>SUM(AD104:AD129)</f>
        <v>734104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3634</v>
      </c>
      <c r="D134" s="28">
        <f>C134/$AD$131</f>
        <v>4.9502522803308519E-3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96101</v>
      </c>
      <c r="C136" s="43">
        <f>B136/B$139</f>
        <v>0.13090924446672406</v>
      </c>
      <c r="D136" s="67">
        <f>SUMPRODUCT(C7:N18,AG7:AR18)</f>
        <v>38405310</v>
      </c>
      <c r="E136" s="67">
        <f>SUMPRODUCT(C39:N50,AG39:AR50)</f>
        <v>1371250</v>
      </c>
      <c r="F136" s="67">
        <f>SUMPRODUCT(C71:N82,AG71:AR82)</f>
        <v>1176700</v>
      </c>
      <c r="G136" s="67">
        <f>D136/SUM(C7:N18)</f>
        <v>466.91682978128455</v>
      </c>
      <c r="H136" s="67">
        <f>E136/SUM(C39:N50)</f>
        <v>154.62900315741993</v>
      </c>
      <c r="I136" s="67">
        <f>F136/SUM(C71:N82)</f>
        <v>236.28514056224898</v>
      </c>
      <c r="Q136" s="42">
        <f>B136</f>
        <v>96101</v>
      </c>
      <c r="R136" s="42">
        <f>B137</f>
        <v>60300</v>
      </c>
      <c r="S136" s="42">
        <f>B138</f>
        <v>577703</v>
      </c>
      <c r="T136" s="42">
        <f>B139</f>
        <v>734104</v>
      </c>
    </row>
    <row r="137" spans="1:32" hidden="1" x14ac:dyDescent="0.3">
      <c r="A137" s="41" t="s">
        <v>70</v>
      </c>
      <c r="B137" s="42">
        <f>AD131-B138-B136</f>
        <v>60300</v>
      </c>
      <c r="C137" s="43">
        <f>B137/B$139</f>
        <v>8.2140950056122833E-2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0.13090924446672406</v>
      </c>
      <c r="R137" s="43">
        <f>C137</f>
        <v>8.2140950056122833E-2</v>
      </c>
      <c r="S137" s="43">
        <f>C138</f>
        <v>0.7869498054771531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577703</v>
      </c>
      <c r="C138" s="43">
        <f>B138/B$139</f>
        <v>0.7869498054771531</v>
      </c>
      <c r="D138" s="67">
        <f>SUMPRODUCT(H19:H33,AL19:AL33)+SUMPRODUCT(O19:AC33,AS19:BG33)+SUMPRODUCT(O12:AC12,AS12:BG12)</f>
        <v>278726230</v>
      </c>
      <c r="E138" s="67">
        <f>SUMPRODUCT(H51:H65,AL51:AL65)+SUMPRODUCT(O51:AC65,AS51:BG65)+SUMPRODUCT(O44:AC44,AS44:BG44)</f>
        <v>16950220</v>
      </c>
      <c r="F138" s="67">
        <f>SUMPRODUCT(H83:H97,AL83:AL97)+SUMPRODUCT(O83:AC97,AS83:BG97)+SUMPRODUCT(O76:AC76,AS76:BG76)</f>
        <v>13369590</v>
      </c>
      <c r="G138" s="67">
        <f>D138/SUM(H19:H33,O12:AC12,O19:AC33)</f>
        <v>615.76816864318414</v>
      </c>
      <c r="H138" s="67">
        <f>E138/SUM(H51:H65,O44:AC44,O51:AC65)</f>
        <v>204.38696763613564</v>
      </c>
      <c r="I138" s="67">
        <f>F138/SUM(H83:H97,O76:AC76,O83:AC97)</f>
        <v>317.39406025211878</v>
      </c>
      <c r="J138" s="18">
        <f>SUM(O116:AC130)</f>
        <v>242551</v>
      </c>
      <c r="K138" s="29">
        <f>J138/B139</f>
        <v>0.33040413892309539</v>
      </c>
      <c r="L138" s="29">
        <f>J138/B138</f>
        <v>0.41985414650780767</v>
      </c>
      <c r="P138" s="66" t="s">
        <v>781</v>
      </c>
      <c r="Q138" s="67">
        <f>D136</f>
        <v>38405310</v>
      </c>
      <c r="R138" s="67">
        <f>D137</f>
        <v>0</v>
      </c>
      <c r="S138" s="67">
        <f>D138</f>
        <v>278726230</v>
      </c>
      <c r="T138" s="68">
        <f>SUM(Q138:S138)</f>
        <v>317131540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734104</v>
      </c>
      <c r="C139" s="41"/>
      <c r="D139" s="68">
        <f>SUM(D136:D138)</f>
        <v>317131540</v>
      </c>
      <c r="E139" s="68">
        <f t="shared" ref="E139:F139" si="12">SUM(E136:E138)</f>
        <v>18321470</v>
      </c>
      <c r="F139" s="68">
        <f t="shared" si="12"/>
        <v>14546290</v>
      </c>
      <c r="G139" s="68">
        <f>D139/AD34</f>
        <v>541.71534673337646</v>
      </c>
      <c r="H139" s="68">
        <f>E139/AD66</f>
        <v>186.96331445481911</v>
      </c>
      <c r="I139" s="68">
        <f>F139/AD98</f>
        <v>286.97699652777777</v>
      </c>
      <c r="P139" s="66" t="s">
        <v>782</v>
      </c>
      <c r="Q139" s="67">
        <f>E136</f>
        <v>1371250</v>
      </c>
      <c r="R139" s="67">
        <f>E137</f>
        <v>0</v>
      </c>
      <c r="S139" s="67">
        <f>E138</f>
        <v>16950220</v>
      </c>
      <c r="T139" s="68">
        <f>SUM(Q139:S139)</f>
        <v>18321470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1176700</v>
      </c>
      <c r="R140" s="67">
        <f>F137</f>
        <v>0</v>
      </c>
      <c r="S140" s="67">
        <f>F138</f>
        <v>13369590</v>
      </c>
      <c r="T140" s="68">
        <f>SUM(Q140:S140)</f>
        <v>14546290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466.91682978128455</v>
      </c>
      <c r="R141" s="67">
        <f>G137</f>
        <v>0</v>
      </c>
      <c r="S141" s="67">
        <f>G138</f>
        <v>615.76816864318414</v>
      </c>
      <c r="T141" s="68">
        <f>G139</f>
        <v>541.71534673337646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309046040</v>
      </c>
      <c r="P142" s="66" t="s">
        <v>785</v>
      </c>
      <c r="Q142" s="67">
        <f>H136</f>
        <v>154.62900315741993</v>
      </c>
      <c r="R142" s="67">
        <f>H137</f>
        <v>0</v>
      </c>
      <c r="S142" s="67">
        <f>H138</f>
        <v>204.38696763613564</v>
      </c>
      <c r="T142" s="68">
        <f>H139</f>
        <v>186.96331445481911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534.95661265390697</v>
      </c>
      <c r="P143" s="66" t="s">
        <v>786</v>
      </c>
      <c r="Q143" s="67">
        <f>I136</f>
        <v>236.28514056224898</v>
      </c>
      <c r="R143" s="67">
        <f>I137</f>
        <v>0</v>
      </c>
      <c r="S143" s="67">
        <f>I138</f>
        <v>317.39406025211878</v>
      </c>
      <c r="T143" s="68">
        <f>I139</f>
        <v>286.97699652777777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40953260</v>
      </c>
      <c r="P144" s="66" t="s">
        <v>794</v>
      </c>
      <c r="Q144" s="67">
        <f>SUM(Q138:Q140)/Q136</f>
        <v>426.14811500400623</v>
      </c>
      <c r="R144" s="67">
        <f t="shared" ref="R144" si="14">SUM(R138:R140)/R136</f>
        <v>0</v>
      </c>
      <c r="S144" s="67">
        <f>SUM(S138:S140)/S136</f>
        <v>534.95661265390697</v>
      </c>
      <c r="T144" s="67">
        <f>SUM(T138:T140)/T136</f>
        <v>476.77073003280191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426.14811500400623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AF69-A21F-45A0-A365-0138742B1779}">
  <dimension ref="A2:BG160"/>
  <sheetViews>
    <sheetView zoomScale="80" zoomScaleNormal="80" workbookViewId="0">
      <selection activeCell="C7" sqref="C7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798</v>
      </c>
      <c r="D3" s="3"/>
      <c r="G3" s="2" t="s">
        <v>122</v>
      </c>
      <c r="H3" s="2" t="str">
        <f>B5</f>
        <v>01 al 31 marzo</v>
      </c>
    </row>
    <row r="4" spans="1:59" x14ac:dyDescent="0.3">
      <c r="D4" s="3"/>
    </row>
    <row r="5" spans="1:59" x14ac:dyDescent="0.3">
      <c r="B5" s="4" t="s">
        <v>104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97</v>
      </c>
      <c r="D7" s="32">
        <v>102</v>
      </c>
      <c r="E7" s="32">
        <v>363</v>
      </c>
      <c r="F7" s="32">
        <v>368</v>
      </c>
      <c r="G7" s="32">
        <v>479</v>
      </c>
      <c r="H7" s="32">
        <v>5205</v>
      </c>
      <c r="I7" s="32">
        <v>499</v>
      </c>
      <c r="J7" s="32">
        <v>710</v>
      </c>
      <c r="K7" s="32">
        <v>427</v>
      </c>
      <c r="L7" s="32">
        <v>556</v>
      </c>
      <c r="M7" s="32">
        <v>366</v>
      </c>
      <c r="N7" s="32">
        <v>589</v>
      </c>
      <c r="O7" s="32">
        <v>449</v>
      </c>
      <c r="P7" s="32">
        <v>208</v>
      </c>
      <c r="Q7" s="32">
        <v>79</v>
      </c>
      <c r="R7" s="32">
        <v>262</v>
      </c>
      <c r="S7" s="32">
        <v>155</v>
      </c>
      <c r="T7" s="32">
        <v>246</v>
      </c>
      <c r="U7" s="33">
        <v>146</v>
      </c>
      <c r="V7" s="33">
        <v>64</v>
      </c>
      <c r="W7" s="33">
        <v>118</v>
      </c>
      <c r="X7" s="33">
        <v>56</v>
      </c>
      <c r="Y7" s="33">
        <v>87</v>
      </c>
      <c r="Z7" s="33">
        <v>126</v>
      </c>
      <c r="AA7" s="33">
        <v>256</v>
      </c>
      <c r="AB7" s="33"/>
      <c r="AC7" s="33"/>
      <c r="AD7" s="26">
        <f t="shared" ref="AD7:AD33" si="0">SUM(C7:AC7)</f>
        <v>12013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307</v>
      </c>
      <c r="D8" s="32">
        <v>83</v>
      </c>
      <c r="E8" s="32">
        <v>159</v>
      </c>
      <c r="F8" s="32">
        <v>106</v>
      </c>
      <c r="G8" s="32">
        <v>217</v>
      </c>
      <c r="H8" s="32">
        <v>3127</v>
      </c>
      <c r="I8" s="32">
        <v>451</v>
      </c>
      <c r="J8" s="32">
        <v>668</v>
      </c>
      <c r="K8" s="32">
        <v>544</v>
      </c>
      <c r="L8" s="32">
        <v>577</v>
      </c>
      <c r="M8" s="32">
        <v>307</v>
      </c>
      <c r="N8" s="32">
        <v>578</v>
      </c>
      <c r="O8" s="32">
        <v>565</v>
      </c>
      <c r="P8" s="32">
        <v>207</v>
      </c>
      <c r="Q8" s="32">
        <v>180</v>
      </c>
      <c r="R8" s="32">
        <v>323</v>
      </c>
      <c r="S8" s="32">
        <v>206</v>
      </c>
      <c r="T8" s="32">
        <v>277</v>
      </c>
      <c r="U8" s="33">
        <v>193</v>
      </c>
      <c r="V8" s="33">
        <v>238</v>
      </c>
      <c r="W8" s="33">
        <v>108</v>
      </c>
      <c r="X8" s="33">
        <v>96</v>
      </c>
      <c r="Y8" s="33">
        <v>128</v>
      </c>
      <c r="Z8" s="33">
        <v>156</v>
      </c>
      <c r="AA8" s="33">
        <v>224</v>
      </c>
      <c r="AB8" s="33"/>
      <c r="AC8" s="33"/>
      <c r="AD8" s="26">
        <f t="shared" si="0"/>
        <v>10025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508</v>
      </c>
      <c r="D9" s="32">
        <v>94</v>
      </c>
      <c r="E9" s="32">
        <v>100</v>
      </c>
      <c r="F9" s="32">
        <v>133</v>
      </c>
      <c r="G9" s="32">
        <v>175</v>
      </c>
      <c r="H9" s="32">
        <v>3767</v>
      </c>
      <c r="I9" s="32">
        <v>505</v>
      </c>
      <c r="J9" s="32">
        <v>494</v>
      </c>
      <c r="K9" s="32">
        <v>414</v>
      </c>
      <c r="L9" s="32">
        <v>402</v>
      </c>
      <c r="M9" s="32">
        <v>305</v>
      </c>
      <c r="N9" s="32">
        <v>408</v>
      </c>
      <c r="O9" s="32">
        <v>613</v>
      </c>
      <c r="P9" s="32">
        <v>116</v>
      </c>
      <c r="Q9" s="32">
        <v>48</v>
      </c>
      <c r="R9" s="32">
        <v>164</v>
      </c>
      <c r="S9" s="32">
        <v>138</v>
      </c>
      <c r="T9" s="32">
        <v>187</v>
      </c>
      <c r="U9" s="33">
        <v>153</v>
      </c>
      <c r="V9" s="33">
        <v>68</v>
      </c>
      <c r="W9" s="33">
        <v>192</v>
      </c>
      <c r="X9" s="33">
        <v>47</v>
      </c>
      <c r="Y9" s="33">
        <v>47</v>
      </c>
      <c r="Z9" s="33">
        <v>58</v>
      </c>
      <c r="AA9" s="33">
        <v>165</v>
      </c>
      <c r="AB9" s="33"/>
      <c r="AC9" s="33"/>
      <c r="AD9" s="26">
        <f t="shared" si="0"/>
        <v>9301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758</v>
      </c>
      <c r="D10" s="32">
        <v>58</v>
      </c>
      <c r="E10" s="32">
        <v>123</v>
      </c>
      <c r="F10" s="32">
        <v>61</v>
      </c>
      <c r="G10" s="32">
        <v>20</v>
      </c>
      <c r="H10" s="32">
        <v>1767</v>
      </c>
      <c r="I10" s="32">
        <v>292</v>
      </c>
      <c r="J10" s="32">
        <v>407</v>
      </c>
      <c r="K10" s="32">
        <v>340</v>
      </c>
      <c r="L10" s="32">
        <v>421</v>
      </c>
      <c r="M10" s="32">
        <v>187</v>
      </c>
      <c r="N10" s="32">
        <v>371</v>
      </c>
      <c r="O10" s="32">
        <v>308</v>
      </c>
      <c r="P10" s="32">
        <v>227</v>
      </c>
      <c r="Q10" s="32">
        <v>41</v>
      </c>
      <c r="R10" s="32">
        <v>219</v>
      </c>
      <c r="S10" s="32">
        <v>140</v>
      </c>
      <c r="T10" s="32">
        <v>150</v>
      </c>
      <c r="U10" s="33">
        <v>98</v>
      </c>
      <c r="V10" s="33">
        <v>130</v>
      </c>
      <c r="W10" s="33">
        <v>141</v>
      </c>
      <c r="X10" s="33">
        <v>69</v>
      </c>
      <c r="Y10" s="33">
        <v>36</v>
      </c>
      <c r="Z10" s="33">
        <v>48</v>
      </c>
      <c r="AA10" s="33">
        <v>164</v>
      </c>
      <c r="AB10" s="33"/>
      <c r="AC10" s="33"/>
      <c r="AD10" s="26">
        <f t="shared" si="0"/>
        <v>6576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935</v>
      </c>
      <c r="D11" s="32">
        <v>157</v>
      </c>
      <c r="E11" s="32">
        <v>298</v>
      </c>
      <c r="F11" s="32">
        <v>43</v>
      </c>
      <c r="G11" s="32">
        <v>121</v>
      </c>
      <c r="H11" s="32">
        <v>2858</v>
      </c>
      <c r="I11" s="32">
        <v>416</v>
      </c>
      <c r="J11" s="32">
        <v>622</v>
      </c>
      <c r="K11" s="32">
        <v>556</v>
      </c>
      <c r="L11" s="32">
        <v>829</v>
      </c>
      <c r="M11" s="32">
        <v>249</v>
      </c>
      <c r="N11" s="32">
        <v>820</v>
      </c>
      <c r="O11" s="32">
        <v>326</v>
      </c>
      <c r="P11" s="32">
        <v>214</v>
      </c>
      <c r="Q11" s="32">
        <v>137</v>
      </c>
      <c r="R11" s="32">
        <v>327</v>
      </c>
      <c r="S11" s="32">
        <v>180</v>
      </c>
      <c r="T11" s="32">
        <v>334</v>
      </c>
      <c r="U11" s="33">
        <v>144</v>
      </c>
      <c r="V11" s="33">
        <v>118</v>
      </c>
      <c r="W11" s="33">
        <v>127</v>
      </c>
      <c r="X11" s="33">
        <v>106</v>
      </c>
      <c r="Y11" s="33">
        <v>155</v>
      </c>
      <c r="Z11" s="33">
        <v>142</v>
      </c>
      <c r="AA11" s="33">
        <v>240</v>
      </c>
      <c r="AB11" s="33"/>
      <c r="AC11" s="33"/>
      <c r="AD11" s="26">
        <f t="shared" si="0"/>
        <v>10454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6422</v>
      </c>
      <c r="D12" s="32">
        <v>2684</v>
      </c>
      <c r="E12" s="32">
        <v>3410</v>
      </c>
      <c r="F12" s="32">
        <v>1507</v>
      </c>
      <c r="G12" s="32">
        <v>2451</v>
      </c>
      <c r="H12" s="32">
        <v>11931</v>
      </c>
      <c r="I12" s="32">
        <v>666</v>
      </c>
      <c r="J12" s="32">
        <v>1453</v>
      </c>
      <c r="K12" s="32">
        <v>3424</v>
      </c>
      <c r="L12" s="32">
        <v>2439</v>
      </c>
      <c r="M12" s="32">
        <v>1770</v>
      </c>
      <c r="N12" s="32">
        <v>1875</v>
      </c>
      <c r="O12" s="32">
        <v>2142</v>
      </c>
      <c r="P12" s="32">
        <v>3131</v>
      </c>
      <c r="Q12" s="32">
        <v>2949</v>
      </c>
      <c r="R12" s="32">
        <v>14445</v>
      </c>
      <c r="S12" s="32">
        <v>5908</v>
      </c>
      <c r="T12" s="32">
        <v>23640</v>
      </c>
      <c r="U12" s="33">
        <v>16930</v>
      </c>
      <c r="V12" s="33">
        <v>9155</v>
      </c>
      <c r="W12" s="33">
        <v>23367</v>
      </c>
      <c r="X12" s="33">
        <v>13723</v>
      </c>
      <c r="Y12" s="33">
        <v>20858</v>
      </c>
      <c r="Z12" s="33">
        <v>18499</v>
      </c>
      <c r="AA12" s="33">
        <v>23130</v>
      </c>
      <c r="AB12" s="33"/>
      <c r="AC12" s="33"/>
      <c r="AD12" s="26">
        <f t="shared" si="0"/>
        <v>217909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567</v>
      </c>
      <c r="D13" s="32">
        <v>427</v>
      </c>
      <c r="E13" s="32">
        <v>396</v>
      </c>
      <c r="F13" s="32">
        <v>343</v>
      </c>
      <c r="G13" s="32">
        <v>473</v>
      </c>
      <c r="H13" s="32">
        <v>896</v>
      </c>
      <c r="I13" s="32">
        <v>39</v>
      </c>
      <c r="J13" s="32">
        <v>216</v>
      </c>
      <c r="K13" s="32">
        <v>339</v>
      </c>
      <c r="L13" s="32">
        <v>570</v>
      </c>
      <c r="M13" s="32">
        <v>290</v>
      </c>
      <c r="N13" s="32">
        <v>388</v>
      </c>
      <c r="O13" s="32">
        <v>109</v>
      </c>
      <c r="P13" s="32">
        <v>44</v>
      </c>
      <c r="Q13" s="32">
        <v>89</v>
      </c>
      <c r="R13" s="32">
        <v>251</v>
      </c>
      <c r="S13" s="32">
        <v>90</v>
      </c>
      <c r="T13" s="32">
        <v>230</v>
      </c>
      <c r="U13" s="33">
        <v>178</v>
      </c>
      <c r="V13" s="33">
        <v>138</v>
      </c>
      <c r="W13" s="33">
        <v>215</v>
      </c>
      <c r="X13" s="33">
        <v>168</v>
      </c>
      <c r="Y13" s="33">
        <v>187</v>
      </c>
      <c r="Z13" s="33">
        <v>116</v>
      </c>
      <c r="AA13" s="33">
        <v>215</v>
      </c>
      <c r="AB13" s="33"/>
      <c r="AC13" s="33"/>
      <c r="AD13" s="26">
        <f t="shared" si="0"/>
        <v>6974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738</v>
      </c>
      <c r="D14" s="32">
        <v>604</v>
      </c>
      <c r="E14" s="32">
        <v>531</v>
      </c>
      <c r="F14" s="32">
        <v>417</v>
      </c>
      <c r="G14" s="32">
        <v>600</v>
      </c>
      <c r="H14" s="32">
        <v>1726</v>
      </c>
      <c r="I14" s="32">
        <v>199</v>
      </c>
      <c r="J14" s="32">
        <v>103</v>
      </c>
      <c r="K14" s="32">
        <v>317</v>
      </c>
      <c r="L14" s="32">
        <v>677</v>
      </c>
      <c r="M14" s="32">
        <v>233</v>
      </c>
      <c r="N14" s="32">
        <v>474</v>
      </c>
      <c r="O14" s="32">
        <v>218</v>
      </c>
      <c r="P14" s="32">
        <v>162</v>
      </c>
      <c r="Q14" s="32">
        <v>146</v>
      </c>
      <c r="R14" s="32">
        <v>433</v>
      </c>
      <c r="S14" s="32">
        <v>98</v>
      </c>
      <c r="T14" s="32">
        <v>318</v>
      </c>
      <c r="U14" s="33">
        <v>300</v>
      </c>
      <c r="V14" s="33">
        <v>123</v>
      </c>
      <c r="W14" s="33">
        <v>300</v>
      </c>
      <c r="X14" s="33">
        <v>222</v>
      </c>
      <c r="Y14" s="33">
        <v>341</v>
      </c>
      <c r="Z14" s="33">
        <v>253</v>
      </c>
      <c r="AA14" s="33">
        <v>492</v>
      </c>
      <c r="AB14" s="33"/>
      <c r="AC14" s="33"/>
      <c r="AD14" s="26">
        <f t="shared" si="0"/>
        <v>10025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480</v>
      </c>
      <c r="D15" s="32">
        <v>659</v>
      </c>
      <c r="E15" s="32">
        <v>501</v>
      </c>
      <c r="F15" s="32">
        <v>350</v>
      </c>
      <c r="G15" s="32">
        <v>612</v>
      </c>
      <c r="H15" s="32">
        <v>4284</v>
      </c>
      <c r="I15" s="32">
        <v>380</v>
      </c>
      <c r="J15" s="32">
        <v>262</v>
      </c>
      <c r="K15" s="32">
        <v>132</v>
      </c>
      <c r="L15" s="32">
        <v>166</v>
      </c>
      <c r="M15" s="32">
        <v>215</v>
      </c>
      <c r="N15" s="32">
        <v>278</v>
      </c>
      <c r="O15" s="32">
        <v>403</v>
      </c>
      <c r="P15" s="32">
        <v>264</v>
      </c>
      <c r="Q15" s="32">
        <v>100</v>
      </c>
      <c r="R15" s="32">
        <v>333</v>
      </c>
      <c r="S15" s="32">
        <v>251</v>
      </c>
      <c r="T15" s="32">
        <v>626</v>
      </c>
      <c r="U15" s="33">
        <v>242</v>
      </c>
      <c r="V15" s="33">
        <v>319</v>
      </c>
      <c r="W15" s="33">
        <v>394</v>
      </c>
      <c r="X15" s="33">
        <v>141</v>
      </c>
      <c r="Y15" s="33">
        <v>199</v>
      </c>
      <c r="Z15" s="33">
        <v>254</v>
      </c>
      <c r="AA15" s="33">
        <v>624</v>
      </c>
      <c r="AB15" s="33"/>
      <c r="AC15" s="33"/>
      <c r="AD15" s="26">
        <f t="shared" si="0"/>
        <v>12469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565</v>
      </c>
      <c r="D16" s="32">
        <v>522</v>
      </c>
      <c r="E16" s="32">
        <v>449</v>
      </c>
      <c r="F16" s="32">
        <v>524</v>
      </c>
      <c r="G16" s="32">
        <v>702</v>
      </c>
      <c r="H16" s="32">
        <v>3309</v>
      </c>
      <c r="I16" s="32">
        <v>573</v>
      </c>
      <c r="J16" s="32">
        <v>492</v>
      </c>
      <c r="K16" s="32">
        <v>108</v>
      </c>
      <c r="L16" s="32">
        <v>68</v>
      </c>
      <c r="M16" s="32">
        <v>138</v>
      </c>
      <c r="N16" s="32">
        <v>364</v>
      </c>
      <c r="O16" s="32">
        <v>229</v>
      </c>
      <c r="P16" s="32">
        <v>288</v>
      </c>
      <c r="Q16" s="32">
        <v>134</v>
      </c>
      <c r="R16" s="32">
        <v>464</v>
      </c>
      <c r="S16" s="32">
        <v>219</v>
      </c>
      <c r="T16" s="32">
        <v>514</v>
      </c>
      <c r="U16" s="33">
        <v>333</v>
      </c>
      <c r="V16" s="33">
        <v>201</v>
      </c>
      <c r="W16" s="33">
        <v>312</v>
      </c>
      <c r="X16" s="33">
        <v>205</v>
      </c>
      <c r="Y16" s="33">
        <v>250</v>
      </c>
      <c r="Z16" s="33">
        <v>208</v>
      </c>
      <c r="AA16" s="33">
        <v>452</v>
      </c>
      <c r="AB16" s="33"/>
      <c r="AC16" s="33"/>
      <c r="AD16" s="26">
        <f t="shared" si="0"/>
        <v>11623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383</v>
      </c>
      <c r="D17" s="32">
        <v>357</v>
      </c>
      <c r="E17" s="32">
        <v>348</v>
      </c>
      <c r="F17" s="32">
        <v>219</v>
      </c>
      <c r="G17" s="32">
        <v>244</v>
      </c>
      <c r="H17" s="32">
        <v>2175</v>
      </c>
      <c r="I17" s="32">
        <v>236</v>
      </c>
      <c r="J17" s="32">
        <v>204</v>
      </c>
      <c r="K17" s="32">
        <v>182</v>
      </c>
      <c r="L17" s="32">
        <v>112</v>
      </c>
      <c r="M17" s="32">
        <v>57</v>
      </c>
      <c r="N17" s="32">
        <v>35</v>
      </c>
      <c r="O17" s="32">
        <v>233</v>
      </c>
      <c r="P17" s="32">
        <v>169</v>
      </c>
      <c r="Q17" s="32">
        <v>105</v>
      </c>
      <c r="R17" s="32">
        <v>327</v>
      </c>
      <c r="S17" s="32">
        <v>181</v>
      </c>
      <c r="T17" s="32">
        <v>274</v>
      </c>
      <c r="U17" s="33">
        <v>128</v>
      </c>
      <c r="V17" s="33">
        <v>202</v>
      </c>
      <c r="W17" s="33">
        <v>192</v>
      </c>
      <c r="X17" s="33">
        <v>82</v>
      </c>
      <c r="Y17" s="33">
        <v>154</v>
      </c>
      <c r="Z17" s="33">
        <v>182</v>
      </c>
      <c r="AA17" s="33">
        <v>339</v>
      </c>
      <c r="AB17" s="33"/>
      <c r="AC17" s="33"/>
      <c r="AD17" s="26">
        <f t="shared" si="0"/>
        <v>7120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599</v>
      </c>
      <c r="D18" s="32">
        <v>563</v>
      </c>
      <c r="E18" s="32">
        <v>540</v>
      </c>
      <c r="F18" s="32">
        <v>469</v>
      </c>
      <c r="G18" s="32">
        <v>848</v>
      </c>
      <c r="H18" s="32">
        <v>2737</v>
      </c>
      <c r="I18" s="32">
        <v>426</v>
      </c>
      <c r="J18" s="32">
        <v>467</v>
      </c>
      <c r="K18" s="32">
        <v>289</v>
      </c>
      <c r="L18" s="32">
        <v>352</v>
      </c>
      <c r="M18" s="32">
        <v>79</v>
      </c>
      <c r="N18" s="32">
        <v>95</v>
      </c>
      <c r="O18" s="32">
        <v>241</v>
      </c>
      <c r="P18" s="32">
        <v>245</v>
      </c>
      <c r="Q18" s="32">
        <v>80</v>
      </c>
      <c r="R18" s="32">
        <v>468</v>
      </c>
      <c r="S18" s="32">
        <v>155</v>
      </c>
      <c r="T18" s="32">
        <v>433</v>
      </c>
      <c r="U18" s="33">
        <v>514</v>
      </c>
      <c r="V18" s="33">
        <v>261</v>
      </c>
      <c r="W18" s="33">
        <v>383</v>
      </c>
      <c r="X18" s="33">
        <v>143</v>
      </c>
      <c r="Y18" s="33">
        <v>245</v>
      </c>
      <c r="Z18" s="33">
        <v>207</v>
      </c>
      <c r="AA18" s="33">
        <v>472</v>
      </c>
      <c r="AB18" s="33"/>
      <c r="AC18" s="33"/>
      <c r="AD18" s="26">
        <f t="shared" si="0"/>
        <v>11311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414</v>
      </c>
      <c r="D19" s="32">
        <v>348</v>
      </c>
      <c r="E19" s="32">
        <v>383</v>
      </c>
      <c r="F19" s="32">
        <v>230</v>
      </c>
      <c r="G19" s="32">
        <v>324</v>
      </c>
      <c r="H19" s="32">
        <v>1758</v>
      </c>
      <c r="I19" s="32">
        <v>66</v>
      </c>
      <c r="J19" s="32">
        <v>135</v>
      </c>
      <c r="K19" s="32">
        <v>168</v>
      </c>
      <c r="L19" s="32">
        <v>188</v>
      </c>
      <c r="M19" s="32">
        <v>126</v>
      </c>
      <c r="N19" s="32">
        <v>156</v>
      </c>
      <c r="O19" s="32">
        <v>233</v>
      </c>
      <c r="P19" s="32">
        <v>393</v>
      </c>
      <c r="Q19" s="32">
        <v>627</v>
      </c>
      <c r="R19" s="32">
        <v>2452</v>
      </c>
      <c r="S19" s="32">
        <v>774</v>
      </c>
      <c r="T19" s="32">
        <v>4014</v>
      </c>
      <c r="U19" s="33">
        <v>2555</v>
      </c>
      <c r="V19" s="33">
        <v>1090</v>
      </c>
      <c r="W19" s="33">
        <v>2944</v>
      </c>
      <c r="X19" s="33">
        <v>1519</v>
      </c>
      <c r="Y19" s="33">
        <v>2243</v>
      </c>
      <c r="Z19" s="33">
        <v>2232</v>
      </c>
      <c r="AA19" s="33">
        <v>2810</v>
      </c>
      <c r="AB19" s="33"/>
      <c r="AC19" s="33"/>
      <c r="AD19" s="26">
        <f t="shared" si="0"/>
        <v>28182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142</v>
      </c>
      <c r="D20" s="32">
        <v>191</v>
      </c>
      <c r="E20" s="32">
        <v>140</v>
      </c>
      <c r="F20" s="32">
        <v>207</v>
      </c>
      <c r="G20" s="32">
        <v>283</v>
      </c>
      <c r="H20" s="32">
        <v>2427</v>
      </c>
      <c r="I20" s="32">
        <v>61</v>
      </c>
      <c r="J20" s="32">
        <v>139</v>
      </c>
      <c r="K20" s="32">
        <v>203</v>
      </c>
      <c r="L20" s="32">
        <v>265</v>
      </c>
      <c r="M20" s="32">
        <v>137</v>
      </c>
      <c r="N20" s="32">
        <v>196</v>
      </c>
      <c r="O20" s="32">
        <v>369</v>
      </c>
      <c r="P20" s="32">
        <v>401</v>
      </c>
      <c r="Q20" s="32">
        <v>876</v>
      </c>
      <c r="R20" s="32">
        <v>2503</v>
      </c>
      <c r="S20" s="32">
        <v>1019</v>
      </c>
      <c r="T20" s="32">
        <v>3150</v>
      </c>
      <c r="U20" s="33">
        <v>2426</v>
      </c>
      <c r="V20" s="33">
        <v>926</v>
      </c>
      <c r="W20" s="33">
        <v>1917</v>
      </c>
      <c r="X20" s="33">
        <v>1000</v>
      </c>
      <c r="Y20" s="33">
        <v>1554</v>
      </c>
      <c r="Z20" s="33">
        <v>1484</v>
      </c>
      <c r="AA20" s="33">
        <v>2176</v>
      </c>
      <c r="AB20" s="33"/>
      <c r="AC20" s="33"/>
      <c r="AD20" s="26">
        <f t="shared" si="0"/>
        <v>24192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98</v>
      </c>
      <c r="D21" s="32">
        <v>119</v>
      </c>
      <c r="E21" s="32">
        <v>48</v>
      </c>
      <c r="F21" s="32">
        <v>31</v>
      </c>
      <c r="G21" s="32">
        <v>92</v>
      </c>
      <c r="H21" s="32">
        <v>2439</v>
      </c>
      <c r="I21" s="32">
        <v>72</v>
      </c>
      <c r="J21" s="32">
        <v>94</v>
      </c>
      <c r="K21" s="32">
        <v>45</v>
      </c>
      <c r="L21" s="32">
        <v>84</v>
      </c>
      <c r="M21" s="32">
        <v>75</v>
      </c>
      <c r="N21" s="32">
        <v>36</v>
      </c>
      <c r="O21" s="32">
        <v>773</v>
      </c>
      <c r="P21" s="32">
        <v>952</v>
      </c>
      <c r="Q21" s="32">
        <v>258</v>
      </c>
      <c r="R21" s="32">
        <v>125</v>
      </c>
      <c r="S21" s="32">
        <v>205</v>
      </c>
      <c r="T21" s="32">
        <v>837</v>
      </c>
      <c r="U21" s="33">
        <v>529</v>
      </c>
      <c r="V21" s="33">
        <v>355</v>
      </c>
      <c r="W21" s="33">
        <v>536</v>
      </c>
      <c r="X21" s="33">
        <v>450</v>
      </c>
      <c r="Y21" s="33">
        <v>479</v>
      </c>
      <c r="Z21" s="33">
        <v>663</v>
      </c>
      <c r="AA21" s="33">
        <v>579</v>
      </c>
      <c r="AB21" s="33"/>
      <c r="AC21" s="33"/>
      <c r="AD21" s="26">
        <f t="shared" si="0"/>
        <v>9974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325</v>
      </c>
      <c r="D22" s="32">
        <v>339</v>
      </c>
      <c r="E22" s="32">
        <v>242</v>
      </c>
      <c r="F22" s="32">
        <v>261</v>
      </c>
      <c r="G22" s="32">
        <v>430</v>
      </c>
      <c r="H22" s="32">
        <v>14114</v>
      </c>
      <c r="I22" s="32">
        <v>467</v>
      </c>
      <c r="J22" s="32">
        <v>523</v>
      </c>
      <c r="K22" s="32">
        <v>460</v>
      </c>
      <c r="L22" s="32">
        <v>539</v>
      </c>
      <c r="M22" s="32">
        <v>419</v>
      </c>
      <c r="N22" s="32">
        <v>425</v>
      </c>
      <c r="O22" s="32">
        <v>3274</v>
      </c>
      <c r="P22" s="32">
        <v>2873</v>
      </c>
      <c r="Q22" s="32">
        <v>105</v>
      </c>
      <c r="R22" s="32">
        <v>985</v>
      </c>
      <c r="S22" s="32">
        <v>747</v>
      </c>
      <c r="T22" s="32">
        <v>3527</v>
      </c>
      <c r="U22" s="33">
        <v>1788</v>
      </c>
      <c r="V22" s="33">
        <v>1182</v>
      </c>
      <c r="W22" s="33">
        <v>2562</v>
      </c>
      <c r="X22" s="33">
        <v>1620</v>
      </c>
      <c r="Y22" s="33">
        <v>2510</v>
      </c>
      <c r="Z22" s="33">
        <v>2965</v>
      </c>
      <c r="AA22" s="33">
        <v>3096</v>
      </c>
      <c r="AB22" s="33"/>
      <c r="AC22" s="33"/>
      <c r="AD22" s="26">
        <f t="shared" si="0"/>
        <v>45778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145</v>
      </c>
      <c r="D23" s="32">
        <v>197</v>
      </c>
      <c r="E23" s="32">
        <v>146</v>
      </c>
      <c r="F23" s="32">
        <v>166</v>
      </c>
      <c r="G23" s="32">
        <v>171</v>
      </c>
      <c r="H23" s="32">
        <v>7414</v>
      </c>
      <c r="I23" s="32">
        <v>106</v>
      </c>
      <c r="J23" s="32">
        <v>168</v>
      </c>
      <c r="K23" s="32">
        <v>206</v>
      </c>
      <c r="L23" s="32">
        <v>268</v>
      </c>
      <c r="M23" s="32">
        <v>157</v>
      </c>
      <c r="N23" s="32">
        <v>221</v>
      </c>
      <c r="O23" s="32">
        <v>1248</v>
      </c>
      <c r="P23" s="32">
        <v>1406</v>
      </c>
      <c r="Q23" s="32">
        <v>176</v>
      </c>
      <c r="R23" s="32">
        <v>673</v>
      </c>
      <c r="S23" s="32">
        <v>305</v>
      </c>
      <c r="T23" s="32">
        <v>1001</v>
      </c>
      <c r="U23" s="32">
        <v>648</v>
      </c>
      <c r="V23" s="32">
        <v>385</v>
      </c>
      <c r="W23" s="32">
        <v>1391</v>
      </c>
      <c r="X23" s="32">
        <v>781</v>
      </c>
      <c r="Y23" s="32">
        <v>1194</v>
      </c>
      <c r="Z23" s="32">
        <v>1444</v>
      </c>
      <c r="AA23" s="32">
        <v>1404</v>
      </c>
      <c r="AB23" s="32"/>
      <c r="AC23" s="33"/>
      <c r="AD23" s="26">
        <f t="shared" si="0"/>
        <v>21421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276</v>
      </c>
      <c r="D24" s="32">
        <v>311</v>
      </c>
      <c r="E24" s="32">
        <v>164</v>
      </c>
      <c r="F24" s="32">
        <v>232</v>
      </c>
      <c r="G24" s="32">
        <v>516</v>
      </c>
      <c r="H24" s="32">
        <v>24386</v>
      </c>
      <c r="I24" s="32">
        <v>283</v>
      </c>
      <c r="J24" s="32">
        <v>405</v>
      </c>
      <c r="K24" s="32">
        <v>596</v>
      </c>
      <c r="L24" s="32">
        <v>648</v>
      </c>
      <c r="M24" s="32">
        <v>374</v>
      </c>
      <c r="N24" s="32">
        <v>403</v>
      </c>
      <c r="O24" s="32">
        <v>5209</v>
      </c>
      <c r="P24" s="32">
        <v>3639</v>
      </c>
      <c r="Q24" s="32">
        <v>746</v>
      </c>
      <c r="R24" s="32">
        <v>2749</v>
      </c>
      <c r="S24" s="32">
        <v>846</v>
      </c>
      <c r="T24" s="32">
        <v>1275</v>
      </c>
      <c r="U24" s="33">
        <v>1327</v>
      </c>
      <c r="V24" s="33">
        <v>888</v>
      </c>
      <c r="W24" s="33">
        <v>2425</v>
      </c>
      <c r="X24" s="33">
        <v>1471</v>
      </c>
      <c r="Y24" s="33">
        <v>1933</v>
      </c>
      <c r="Z24" s="33">
        <v>2263</v>
      </c>
      <c r="AA24" s="33">
        <v>2990</v>
      </c>
      <c r="AB24" s="33"/>
      <c r="AC24" s="33"/>
      <c r="AD24" s="26">
        <f t="shared" si="0"/>
        <v>56355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119</v>
      </c>
      <c r="D25" s="32">
        <v>153</v>
      </c>
      <c r="E25" s="32">
        <v>121</v>
      </c>
      <c r="F25" s="32">
        <v>108</v>
      </c>
      <c r="G25" s="32">
        <v>175</v>
      </c>
      <c r="H25" s="32">
        <v>17481</v>
      </c>
      <c r="I25" s="32">
        <v>395</v>
      </c>
      <c r="J25" s="32">
        <v>354</v>
      </c>
      <c r="K25" s="32">
        <v>341</v>
      </c>
      <c r="L25" s="32">
        <v>444</v>
      </c>
      <c r="M25" s="32">
        <v>243</v>
      </c>
      <c r="N25" s="32">
        <v>613</v>
      </c>
      <c r="O25" s="32">
        <v>3964</v>
      </c>
      <c r="P25" s="32">
        <v>3210</v>
      </c>
      <c r="Q25" s="32">
        <v>572</v>
      </c>
      <c r="R25" s="32">
        <v>1295</v>
      </c>
      <c r="S25" s="32">
        <v>618</v>
      </c>
      <c r="T25" s="32">
        <v>1108</v>
      </c>
      <c r="U25" s="33">
        <v>801</v>
      </c>
      <c r="V25" s="33">
        <v>456</v>
      </c>
      <c r="W25" s="33">
        <v>1335</v>
      </c>
      <c r="X25" s="33">
        <v>870</v>
      </c>
      <c r="Y25" s="33">
        <v>1161</v>
      </c>
      <c r="Z25" s="33">
        <v>1523</v>
      </c>
      <c r="AA25" s="33">
        <v>1857</v>
      </c>
      <c r="AB25" s="33"/>
      <c r="AC25" s="33"/>
      <c r="AD25" s="26">
        <f t="shared" si="0"/>
        <v>39317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81</v>
      </c>
      <c r="D26" s="32">
        <v>160</v>
      </c>
      <c r="E26" s="32">
        <v>121</v>
      </c>
      <c r="F26" s="32">
        <v>167</v>
      </c>
      <c r="G26" s="32">
        <v>98</v>
      </c>
      <c r="H26" s="32">
        <v>9324</v>
      </c>
      <c r="I26" s="32">
        <v>185</v>
      </c>
      <c r="J26" s="32">
        <v>163</v>
      </c>
      <c r="K26" s="32">
        <v>270</v>
      </c>
      <c r="L26" s="32">
        <v>231</v>
      </c>
      <c r="M26" s="32">
        <v>208</v>
      </c>
      <c r="N26" s="32">
        <v>277</v>
      </c>
      <c r="O26" s="32">
        <v>1554</v>
      </c>
      <c r="P26" s="32">
        <v>1195</v>
      </c>
      <c r="Q26" s="32">
        <v>456</v>
      </c>
      <c r="R26" s="32">
        <v>1019</v>
      </c>
      <c r="S26" s="32">
        <v>358</v>
      </c>
      <c r="T26" s="32">
        <v>609</v>
      </c>
      <c r="U26" s="33">
        <v>466</v>
      </c>
      <c r="V26" s="33">
        <v>286</v>
      </c>
      <c r="W26" s="33">
        <v>1026</v>
      </c>
      <c r="X26" s="33">
        <v>536</v>
      </c>
      <c r="Y26" s="33">
        <v>1114</v>
      </c>
      <c r="Z26" s="33">
        <v>1324</v>
      </c>
      <c r="AA26" s="33">
        <v>907</v>
      </c>
      <c r="AB26" s="33"/>
      <c r="AC26" s="33"/>
      <c r="AD26" s="26">
        <f t="shared" si="0"/>
        <v>22135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140</v>
      </c>
      <c r="D27" s="32">
        <v>89</v>
      </c>
      <c r="E27" s="32">
        <v>201</v>
      </c>
      <c r="F27" s="32">
        <v>123</v>
      </c>
      <c r="G27" s="32">
        <v>218</v>
      </c>
      <c r="H27" s="32">
        <v>23120</v>
      </c>
      <c r="I27" s="32">
        <v>232</v>
      </c>
      <c r="J27" s="32">
        <v>334</v>
      </c>
      <c r="K27" s="32">
        <v>407</v>
      </c>
      <c r="L27" s="32">
        <v>253</v>
      </c>
      <c r="M27" s="32">
        <v>238</v>
      </c>
      <c r="N27" s="32">
        <v>342</v>
      </c>
      <c r="O27" s="32">
        <v>4112</v>
      </c>
      <c r="P27" s="32">
        <v>2280</v>
      </c>
      <c r="Q27" s="32">
        <v>606</v>
      </c>
      <c r="R27" s="32">
        <v>2354</v>
      </c>
      <c r="S27" s="32">
        <v>1405</v>
      </c>
      <c r="T27" s="32">
        <v>2069</v>
      </c>
      <c r="U27" s="33">
        <v>1399</v>
      </c>
      <c r="V27" s="33">
        <v>1448</v>
      </c>
      <c r="W27" s="33">
        <v>1023</v>
      </c>
      <c r="X27" s="33">
        <v>318</v>
      </c>
      <c r="Y27" s="33">
        <v>1386</v>
      </c>
      <c r="Z27" s="33">
        <v>2086</v>
      </c>
      <c r="AA27" s="33">
        <v>2326</v>
      </c>
      <c r="AB27" s="33"/>
      <c r="AC27" s="33"/>
      <c r="AD27" s="26">
        <f t="shared" si="0"/>
        <v>48509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67</v>
      </c>
      <c r="D28" s="32">
        <v>71</v>
      </c>
      <c r="E28" s="32">
        <v>45</v>
      </c>
      <c r="F28" s="32">
        <v>48</v>
      </c>
      <c r="G28" s="32">
        <v>123</v>
      </c>
      <c r="H28" s="32">
        <v>13864</v>
      </c>
      <c r="I28" s="32">
        <v>265</v>
      </c>
      <c r="J28" s="32">
        <v>194</v>
      </c>
      <c r="K28" s="32">
        <v>128</v>
      </c>
      <c r="L28" s="32">
        <v>218</v>
      </c>
      <c r="M28" s="32">
        <v>58</v>
      </c>
      <c r="N28" s="32">
        <v>154</v>
      </c>
      <c r="O28" s="32">
        <v>2509</v>
      </c>
      <c r="P28" s="32">
        <v>1468</v>
      </c>
      <c r="Q28" s="32">
        <v>365</v>
      </c>
      <c r="R28" s="32">
        <v>1341</v>
      </c>
      <c r="S28" s="32">
        <v>753</v>
      </c>
      <c r="T28" s="32">
        <v>1406</v>
      </c>
      <c r="U28" s="33">
        <v>853</v>
      </c>
      <c r="V28" s="33">
        <v>914</v>
      </c>
      <c r="W28" s="33">
        <v>358</v>
      </c>
      <c r="X28" s="33">
        <v>452</v>
      </c>
      <c r="Y28" s="33">
        <v>398</v>
      </c>
      <c r="Z28" s="33">
        <v>1320</v>
      </c>
      <c r="AA28" s="33">
        <v>1258</v>
      </c>
      <c r="AB28" s="33"/>
      <c r="AC28" s="33"/>
      <c r="AD28" s="26">
        <f t="shared" si="0"/>
        <v>28630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89</v>
      </c>
      <c r="D29" s="32">
        <v>109</v>
      </c>
      <c r="E29" s="32">
        <v>46</v>
      </c>
      <c r="F29" s="32">
        <v>53</v>
      </c>
      <c r="G29" s="32">
        <v>169</v>
      </c>
      <c r="H29" s="32">
        <v>22730</v>
      </c>
      <c r="I29" s="32">
        <v>289</v>
      </c>
      <c r="J29" s="32">
        <v>439</v>
      </c>
      <c r="K29" s="32">
        <v>232</v>
      </c>
      <c r="L29" s="32">
        <v>365</v>
      </c>
      <c r="M29" s="32">
        <v>141</v>
      </c>
      <c r="N29" s="32">
        <v>305</v>
      </c>
      <c r="O29" s="32">
        <v>3702</v>
      </c>
      <c r="P29" s="32">
        <v>2208</v>
      </c>
      <c r="Q29" s="32">
        <v>572</v>
      </c>
      <c r="R29" s="32">
        <v>2502</v>
      </c>
      <c r="S29" s="32">
        <v>1234</v>
      </c>
      <c r="T29" s="32">
        <v>1971</v>
      </c>
      <c r="U29" s="33">
        <v>1194</v>
      </c>
      <c r="V29" s="33">
        <v>1605</v>
      </c>
      <c r="W29" s="33">
        <v>1718</v>
      </c>
      <c r="X29" s="33">
        <v>414</v>
      </c>
      <c r="Y29" s="33">
        <v>855</v>
      </c>
      <c r="Z29" s="33">
        <v>1505</v>
      </c>
      <c r="AA29" s="33">
        <v>2097</v>
      </c>
      <c r="AB29" s="33"/>
      <c r="AC29" s="33"/>
      <c r="AD29" s="26">
        <f t="shared" si="0"/>
        <v>46544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98</v>
      </c>
      <c r="D30" s="32">
        <v>122</v>
      </c>
      <c r="E30" s="32">
        <v>54</v>
      </c>
      <c r="F30" s="32">
        <v>51</v>
      </c>
      <c r="G30" s="32">
        <v>112</v>
      </c>
      <c r="H30" s="32">
        <v>19011</v>
      </c>
      <c r="I30" s="32">
        <v>210</v>
      </c>
      <c r="J30" s="32">
        <v>328</v>
      </c>
      <c r="K30" s="32">
        <v>254</v>
      </c>
      <c r="L30" s="32">
        <v>224</v>
      </c>
      <c r="M30" s="32">
        <v>213</v>
      </c>
      <c r="N30" s="32">
        <v>238</v>
      </c>
      <c r="O30" s="32">
        <v>2899</v>
      </c>
      <c r="P30" s="32">
        <v>1691</v>
      </c>
      <c r="Q30" s="32">
        <v>603</v>
      </c>
      <c r="R30" s="32">
        <v>2586</v>
      </c>
      <c r="S30" s="32">
        <v>1316</v>
      </c>
      <c r="T30" s="32">
        <v>2088</v>
      </c>
      <c r="U30" s="33">
        <v>1421</v>
      </c>
      <c r="V30" s="33">
        <v>1884</v>
      </c>
      <c r="W30" s="33">
        <v>2522</v>
      </c>
      <c r="X30" s="33">
        <v>1455</v>
      </c>
      <c r="Y30" s="33">
        <v>2040</v>
      </c>
      <c r="Z30" s="33">
        <v>697</v>
      </c>
      <c r="AA30" s="33">
        <v>907</v>
      </c>
      <c r="AB30" s="33"/>
      <c r="AC30" s="33"/>
      <c r="AD30" s="26">
        <f t="shared" si="0"/>
        <v>43024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233</v>
      </c>
      <c r="D31" s="32">
        <v>258</v>
      </c>
      <c r="E31" s="32">
        <v>251</v>
      </c>
      <c r="F31" s="32">
        <v>230</v>
      </c>
      <c r="G31" s="32">
        <v>279</v>
      </c>
      <c r="H31" s="32">
        <v>32106</v>
      </c>
      <c r="I31" s="32">
        <v>257</v>
      </c>
      <c r="J31" s="32">
        <v>572</v>
      </c>
      <c r="K31" s="32">
        <v>572</v>
      </c>
      <c r="L31" s="32">
        <v>536</v>
      </c>
      <c r="M31" s="32">
        <v>419</v>
      </c>
      <c r="N31" s="32">
        <v>411</v>
      </c>
      <c r="O31" s="32">
        <v>4788</v>
      </c>
      <c r="P31" s="32">
        <v>2751</v>
      </c>
      <c r="Q31" s="32">
        <v>631</v>
      </c>
      <c r="R31" s="32">
        <v>2723</v>
      </c>
      <c r="S31" s="32">
        <v>1465</v>
      </c>
      <c r="T31" s="32">
        <v>2759</v>
      </c>
      <c r="U31" s="33">
        <v>1806</v>
      </c>
      <c r="V31" s="33">
        <v>1155</v>
      </c>
      <c r="W31" s="33">
        <v>2467</v>
      </c>
      <c r="X31" s="33">
        <v>1616</v>
      </c>
      <c r="Y31" s="33">
        <v>2385</v>
      </c>
      <c r="Z31" s="33">
        <v>1657</v>
      </c>
      <c r="AA31" s="33">
        <v>545</v>
      </c>
      <c r="AB31" s="33"/>
      <c r="AC31" s="33"/>
      <c r="AD31" s="26">
        <f t="shared" si="0"/>
        <v>62872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14586</v>
      </c>
      <c r="D34" s="27">
        <f t="shared" si="1"/>
        <v>8777</v>
      </c>
      <c r="E34" s="27">
        <f t="shared" si="1"/>
        <v>9180</v>
      </c>
      <c r="F34" s="27">
        <f t="shared" si="1"/>
        <v>6447</v>
      </c>
      <c r="G34" s="27">
        <f t="shared" si="1"/>
        <v>9932</v>
      </c>
      <c r="H34" s="27">
        <f t="shared" si="1"/>
        <v>233956</v>
      </c>
      <c r="I34" s="27">
        <f t="shared" si="1"/>
        <v>7570</v>
      </c>
      <c r="J34" s="27">
        <f t="shared" si="1"/>
        <v>9946</v>
      </c>
      <c r="K34" s="27">
        <f t="shared" si="1"/>
        <v>10954</v>
      </c>
      <c r="L34" s="27">
        <f t="shared" si="1"/>
        <v>11432</v>
      </c>
      <c r="M34" s="27">
        <f t="shared" si="1"/>
        <v>7004</v>
      </c>
      <c r="N34" s="27">
        <f t="shared" si="1"/>
        <v>10052</v>
      </c>
      <c r="O34" s="27">
        <f t="shared" si="1"/>
        <v>40470</v>
      </c>
      <c r="P34" s="27">
        <f t="shared" si="1"/>
        <v>29742</v>
      </c>
      <c r="Q34" s="27">
        <f t="shared" si="1"/>
        <v>10681</v>
      </c>
      <c r="R34" s="27">
        <f t="shared" si="1"/>
        <v>41323</v>
      </c>
      <c r="S34" s="27">
        <f t="shared" si="1"/>
        <v>18766</v>
      </c>
      <c r="T34" s="27">
        <f t="shared" si="1"/>
        <v>53043</v>
      </c>
      <c r="U34" s="27">
        <f t="shared" si="1"/>
        <v>36572</v>
      </c>
      <c r="V34" s="27">
        <f t="shared" si="1"/>
        <v>23591</v>
      </c>
      <c r="W34" s="27">
        <f t="shared" si="1"/>
        <v>48073</v>
      </c>
      <c r="X34" s="27">
        <f t="shared" si="1"/>
        <v>27560</v>
      </c>
      <c r="Y34" s="27">
        <f t="shared" si="1"/>
        <v>41939</v>
      </c>
      <c r="Z34" s="27">
        <f t="shared" si="1"/>
        <v>41412</v>
      </c>
      <c r="AA34" s="27">
        <f t="shared" si="1"/>
        <v>49725</v>
      </c>
      <c r="AB34" s="27">
        <f t="shared" si="1"/>
        <v>0</v>
      </c>
      <c r="AC34" s="27">
        <f t="shared" si="1"/>
        <v>0</v>
      </c>
      <c r="AD34" s="27">
        <f>SUM(AD7:AD32)</f>
        <v>802733</v>
      </c>
    </row>
    <row r="37" spans="1:59" x14ac:dyDescent="0.3">
      <c r="B37" s="3" t="str">
        <f>+B5</f>
        <v>01 al 31 marzo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26</v>
      </c>
      <c r="D39" s="32">
        <v>27</v>
      </c>
      <c r="E39" s="32">
        <v>163</v>
      </c>
      <c r="F39" s="32">
        <v>206</v>
      </c>
      <c r="G39" s="32">
        <v>123</v>
      </c>
      <c r="H39" s="32">
        <v>1222</v>
      </c>
      <c r="I39" s="32">
        <v>26</v>
      </c>
      <c r="J39" s="32">
        <v>202</v>
      </c>
      <c r="K39" s="32">
        <v>69</v>
      </c>
      <c r="L39" s="32">
        <v>102</v>
      </c>
      <c r="M39" s="32">
        <v>42</v>
      </c>
      <c r="N39" s="32">
        <v>58</v>
      </c>
      <c r="O39" s="32">
        <v>10</v>
      </c>
      <c r="P39" s="32">
        <v>39</v>
      </c>
      <c r="Q39" s="32">
        <v>0</v>
      </c>
      <c r="R39" s="32">
        <v>30</v>
      </c>
      <c r="S39" s="32">
        <v>6</v>
      </c>
      <c r="T39" s="32">
        <v>3</v>
      </c>
      <c r="U39" s="33">
        <v>2</v>
      </c>
      <c r="V39" s="33">
        <v>7</v>
      </c>
      <c r="W39" s="33">
        <v>5</v>
      </c>
      <c r="X39" s="33">
        <v>20</v>
      </c>
      <c r="Y39" s="33">
        <v>5</v>
      </c>
      <c r="Z39" s="33">
        <v>11</v>
      </c>
      <c r="AA39" s="33">
        <v>11</v>
      </c>
      <c r="AB39" s="33"/>
      <c r="AC39" s="33"/>
      <c r="AD39" s="26">
        <f>SUM(C39:AC39)</f>
        <v>2415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60</v>
      </c>
      <c r="D40" s="32">
        <v>9</v>
      </c>
      <c r="E40" s="32">
        <v>20</v>
      </c>
      <c r="F40" s="32">
        <v>13</v>
      </c>
      <c r="G40" s="32">
        <v>10</v>
      </c>
      <c r="H40" s="32">
        <v>540</v>
      </c>
      <c r="I40" s="32">
        <v>58</v>
      </c>
      <c r="J40" s="32">
        <v>252</v>
      </c>
      <c r="K40" s="32">
        <v>43</v>
      </c>
      <c r="L40" s="32">
        <v>66</v>
      </c>
      <c r="M40" s="32">
        <v>19</v>
      </c>
      <c r="N40" s="32">
        <v>59</v>
      </c>
      <c r="O40" s="32">
        <v>39</v>
      </c>
      <c r="P40" s="32">
        <v>39</v>
      </c>
      <c r="Q40" s="32">
        <v>2</v>
      </c>
      <c r="R40" s="32">
        <v>33</v>
      </c>
      <c r="S40" s="32">
        <v>27</v>
      </c>
      <c r="T40" s="32">
        <v>32</v>
      </c>
      <c r="U40" s="33">
        <v>23</v>
      </c>
      <c r="V40" s="33">
        <v>14</v>
      </c>
      <c r="W40" s="33">
        <v>44</v>
      </c>
      <c r="X40" s="33">
        <v>2</v>
      </c>
      <c r="Y40" s="33">
        <v>3</v>
      </c>
      <c r="Z40" s="33">
        <v>5</v>
      </c>
      <c r="AA40" s="33">
        <v>17</v>
      </c>
      <c r="AB40" s="33"/>
      <c r="AC40" s="33"/>
      <c r="AD40" s="26">
        <f t="shared" ref="AD40:AD66" si="2">SUM(C40:AC40)</f>
        <v>1429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242</v>
      </c>
      <c r="D41" s="32">
        <v>4</v>
      </c>
      <c r="E41" s="32">
        <v>11</v>
      </c>
      <c r="F41" s="32">
        <v>20</v>
      </c>
      <c r="G41" s="32">
        <v>2</v>
      </c>
      <c r="H41" s="32">
        <v>439</v>
      </c>
      <c r="I41" s="32">
        <v>27</v>
      </c>
      <c r="J41" s="32">
        <v>129</v>
      </c>
      <c r="K41" s="32">
        <v>66</v>
      </c>
      <c r="L41" s="32">
        <v>41</v>
      </c>
      <c r="M41" s="32">
        <v>7</v>
      </c>
      <c r="N41" s="32">
        <v>66</v>
      </c>
      <c r="O41" s="32">
        <v>16</v>
      </c>
      <c r="P41" s="32">
        <v>4</v>
      </c>
      <c r="Q41" s="32">
        <v>19</v>
      </c>
      <c r="R41" s="32">
        <v>7</v>
      </c>
      <c r="S41" s="32">
        <v>4</v>
      </c>
      <c r="T41" s="32">
        <v>29</v>
      </c>
      <c r="U41" s="33">
        <v>6</v>
      </c>
      <c r="V41" s="33">
        <v>0</v>
      </c>
      <c r="W41" s="33">
        <v>20</v>
      </c>
      <c r="X41" s="33">
        <v>6</v>
      </c>
      <c r="Y41" s="33">
        <v>5</v>
      </c>
      <c r="Z41" s="33">
        <v>28</v>
      </c>
      <c r="AA41" s="33">
        <v>10</v>
      </c>
      <c r="AB41" s="33"/>
      <c r="AC41" s="33"/>
      <c r="AD41" s="26">
        <f t="shared" si="2"/>
        <v>1208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339</v>
      </c>
      <c r="D42" s="32">
        <v>11</v>
      </c>
      <c r="E42" s="32">
        <v>107</v>
      </c>
      <c r="F42" s="32">
        <v>6</v>
      </c>
      <c r="G42" s="32">
        <v>1</v>
      </c>
      <c r="H42" s="32">
        <v>306</v>
      </c>
      <c r="I42" s="32">
        <v>27</v>
      </c>
      <c r="J42" s="32">
        <v>139</v>
      </c>
      <c r="K42" s="32">
        <v>11</v>
      </c>
      <c r="L42" s="32">
        <v>82</v>
      </c>
      <c r="M42" s="32">
        <v>0</v>
      </c>
      <c r="N42" s="32">
        <v>1</v>
      </c>
      <c r="O42" s="32">
        <v>23</v>
      </c>
      <c r="P42" s="32">
        <v>6</v>
      </c>
      <c r="Q42" s="32">
        <v>6</v>
      </c>
      <c r="R42" s="32">
        <v>21</v>
      </c>
      <c r="S42" s="32">
        <v>15</v>
      </c>
      <c r="T42" s="32">
        <v>16</v>
      </c>
      <c r="U42" s="33">
        <v>7</v>
      </c>
      <c r="V42" s="33">
        <v>6</v>
      </c>
      <c r="W42" s="33">
        <v>14</v>
      </c>
      <c r="X42" s="33">
        <v>4</v>
      </c>
      <c r="Y42" s="33">
        <v>6</v>
      </c>
      <c r="Z42" s="33">
        <v>3</v>
      </c>
      <c r="AA42" s="33">
        <v>8</v>
      </c>
      <c r="AB42" s="33"/>
      <c r="AC42" s="33"/>
      <c r="AD42" s="26">
        <f t="shared" si="2"/>
        <v>1165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143</v>
      </c>
      <c r="D43" s="32">
        <v>20</v>
      </c>
      <c r="E43" s="32">
        <v>67</v>
      </c>
      <c r="F43" s="32">
        <v>1</v>
      </c>
      <c r="G43" s="32">
        <v>17</v>
      </c>
      <c r="H43" s="32">
        <v>321</v>
      </c>
      <c r="I43" s="32">
        <v>13</v>
      </c>
      <c r="J43" s="32">
        <v>271</v>
      </c>
      <c r="K43" s="32">
        <v>40</v>
      </c>
      <c r="L43" s="32">
        <v>64</v>
      </c>
      <c r="M43" s="32">
        <v>17</v>
      </c>
      <c r="N43" s="32">
        <v>51</v>
      </c>
      <c r="O43" s="32">
        <v>14</v>
      </c>
      <c r="P43" s="32">
        <v>11</v>
      </c>
      <c r="Q43" s="32">
        <v>1</v>
      </c>
      <c r="R43" s="32">
        <v>57</v>
      </c>
      <c r="S43" s="32">
        <v>21</v>
      </c>
      <c r="T43" s="32">
        <v>30</v>
      </c>
      <c r="U43" s="33">
        <v>32</v>
      </c>
      <c r="V43" s="33">
        <v>16</v>
      </c>
      <c r="W43" s="33">
        <v>32</v>
      </c>
      <c r="X43" s="33">
        <v>8</v>
      </c>
      <c r="Y43" s="33">
        <v>4</v>
      </c>
      <c r="Z43" s="33">
        <v>29</v>
      </c>
      <c r="AA43" s="33">
        <v>19</v>
      </c>
      <c r="AB43" s="33"/>
      <c r="AC43" s="33"/>
      <c r="AD43" s="26">
        <f t="shared" si="2"/>
        <v>1299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1316</v>
      </c>
      <c r="D44" s="32">
        <v>452</v>
      </c>
      <c r="E44" s="32">
        <v>402</v>
      </c>
      <c r="F44" s="32">
        <v>338</v>
      </c>
      <c r="G44" s="32">
        <v>339</v>
      </c>
      <c r="H44" s="32">
        <v>3022</v>
      </c>
      <c r="I44" s="32">
        <v>78</v>
      </c>
      <c r="J44" s="32">
        <v>473</v>
      </c>
      <c r="K44" s="32">
        <v>338</v>
      </c>
      <c r="L44" s="32">
        <v>396</v>
      </c>
      <c r="M44" s="32">
        <v>177</v>
      </c>
      <c r="N44" s="32">
        <v>233</v>
      </c>
      <c r="O44" s="32">
        <v>469</v>
      </c>
      <c r="P44" s="32">
        <v>634</v>
      </c>
      <c r="Q44" s="32">
        <v>450</v>
      </c>
      <c r="R44" s="32">
        <v>3210</v>
      </c>
      <c r="S44" s="32">
        <v>1192</v>
      </c>
      <c r="T44" s="32">
        <v>7989</v>
      </c>
      <c r="U44" s="33">
        <v>5915</v>
      </c>
      <c r="V44" s="33">
        <v>4287</v>
      </c>
      <c r="W44" s="33">
        <v>10814</v>
      </c>
      <c r="X44" s="33">
        <v>5813</v>
      </c>
      <c r="Y44" s="33">
        <v>10222</v>
      </c>
      <c r="Z44" s="33">
        <v>8738</v>
      </c>
      <c r="AA44" s="33">
        <v>9219</v>
      </c>
      <c r="AB44" s="33"/>
      <c r="AC44" s="33"/>
      <c r="AD44" s="26">
        <f t="shared" si="2"/>
        <v>76516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28</v>
      </c>
      <c r="D45" s="32">
        <v>39</v>
      </c>
      <c r="E45" s="32">
        <v>34</v>
      </c>
      <c r="F45" s="32">
        <v>38</v>
      </c>
      <c r="G45" s="32">
        <v>13</v>
      </c>
      <c r="H45" s="32">
        <v>72</v>
      </c>
      <c r="I45" s="32">
        <v>4</v>
      </c>
      <c r="J45" s="32">
        <v>58</v>
      </c>
      <c r="K45" s="32">
        <v>20</v>
      </c>
      <c r="L45" s="32">
        <v>54</v>
      </c>
      <c r="M45" s="32">
        <v>22</v>
      </c>
      <c r="N45" s="32">
        <v>25</v>
      </c>
      <c r="O45" s="32">
        <v>4</v>
      </c>
      <c r="P45" s="32">
        <v>29</v>
      </c>
      <c r="Q45" s="32">
        <v>4</v>
      </c>
      <c r="R45" s="32">
        <v>29</v>
      </c>
      <c r="S45" s="32">
        <v>11</v>
      </c>
      <c r="T45" s="32">
        <v>29</v>
      </c>
      <c r="U45" s="33">
        <v>35</v>
      </c>
      <c r="V45" s="33">
        <v>28</v>
      </c>
      <c r="W45" s="33">
        <v>26</v>
      </c>
      <c r="X45" s="33">
        <v>28</v>
      </c>
      <c r="Y45" s="33">
        <v>26</v>
      </c>
      <c r="Z45" s="33">
        <v>56</v>
      </c>
      <c r="AA45" s="33">
        <v>25</v>
      </c>
      <c r="AB45" s="33"/>
      <c r="AC45" s="33"/>
      <c r="AD45" s="26">
        <f t="shared" si="2"/>
        <v>737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178</v>
      </c>
      <c r="D46" s="32">
        <v>192</v>
      </c>
      <c r="E46" s="32">
        <v>106</v>
      </c>
      <c r="F46" s="32">
        <v>134</v>
      </c>
      <c r="G46" s="32">
        <v>218</v>
      </c>
      <c r="H46" s="32">
        <v>491</v>
      </c>
      <c r="I46" s="32">
        <v>98</v>
      </c>
      <c r="J46" s="32">
        <v>27</v>
      </c>
      <c r="K46" s="32">
        <v>71</v>
      </c>
      <c r="L46" s="32">
        <v>159</v>
      </c>
      <c r="M46" s="32">
        <v>48</v>
      </c>
      <c r="N46" s="32">
        <v>33</v>
      </c>
      <c r="O46" s="32">
        <v>50</v>
      </c>
      <c r="P46" s="32">
        <v>104</v>
      </c>
      <c r="Q46" s="32">
        <v>22</v>
      </c>
      <c r="R46" s="32">
        <v>159</v>
      </c>
      <c r="S46" s="32">
        <v>13</v>
      </c>
      <c r="T46" s="32">
        <v>114</v>
      </c>
      <c r="U46" s="33">
        <v>115</v>
      </c>
      <c r="V46" s="33">
        <v>102</v>
      </c>
      <c r="W46" s="33">
        <v>141</v>
      </c>
      <c r="X46" s="33">
        <v>88</v>
      </c>
      <c r="Y46" s="33">
        <v>250</v>
      </c>
      <c r="Z46" s="33">
        <v>276</v>
      </c>
      <c r="AA46" s="33">
        <v>144</v>
      </c>
      <c r="AB46" s="33"/>
      <c r="AC46" s="33"/>
      <c r="AD46" s="26">
        <f t="shared" si="2"/>
        <v>3333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65</v>
      </c>
      <c r="D47" s="32">
        <v>13</v>
      </c>
      <c r="E47" s="32">
        <v>66</v>
      </c>
      <c r="F47" s="32">
        <v>25</v>
      </c>
      <c r="G47" s="32">
        <v>38</v>
      </c>
      <c r="H47" s="32">
        <v>379</v>
      </c>
      <c r="I47" s="32">
        <v>42</v>
      </c>
      <c r="J47" s="32">
        <v>68</v>
      </c>
      <c r="K47" s="32">
        <v>16</v>
      </c>
      <c r="L47" s="32">
        <v>23</v>
      </c>
      <c r="M47" s="32">
        <v>3</v>
      </c>
      <c r="N47" s="32">
        <v>25</v>
      </c>
      <c r="O47" s="32">
        <v>32</v>
      </c>
      <c r="P47" s="32">
        <v>46</v>
      </c>
      <c r="Q47" s="32">
        <v>10</v>
      </c>
      <c r="R47" s="32">
        <v>38</v>
      </c>
      <c r="S47" s="32">
        <v>6</v>
      </c>
      <c r="T47" s="32">
        <v>39</v>
      </c>
      <c r="U47" s="33">
        <v>19</v>
      </c>
      <c r="V47" s="33">
        <v>26</v>
      </c>
      <c r="W47" s="33">
        <v>50</v>
      </c>
      <c r="X47" s="33">
        <v>55</v>
      </c>
      <c r="Y47" s="33">
        <v>28</v>
      </c>
      <c r="Z47" s="33">
        <v>19</v>
      </c>
      <c r="AA47" s="33">
        <v>89</v>
      </c>
      <c r="AB47" s="33"/>
      <c r="AC47" s="33"/>
      <c r="AD47" s="26">
        <f t="shared" si="2"/>
        <v>1220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71</v>
      </c>
      <c r="D48" s="32">
        <v>36</v>
      </c>
      <c r="E48" s="32">
        <v>39</v>
      </c>
      <c r="F48" s="32">
        <v>59</v>
      </c>
      <c r="G48" s="32">
        <v>39</v>
      </c>
      <c r="H48" s="32">
        <v>388</v>
      </c>
      <c r="I48" s="32">
        <v>30</v>
      </c>
      <c r="J48" s="32">
        <v>87</v>
      </c>
      <c r="K48" s="32">
        <v>5</v>
      </c>
      <c r="L48" s="32">
        <v>17</v>
      </c>
      <c r="M48" s="32">
        <v>15</v>
      </c>
      <c r="N48" s="32">
        <v>31</v>
      </c>
      <c r="O48" s="32">
        <v>39</v>
      </c>
      <c r="P48" s="32">
        <v>21</v>
      </c>
      <c r="Q48" s="32">
        <v>9</v>
      </c>
      <c r="R48" s="32">
        <v>33</v>
      </c>
      <c r="S48" s="32">
        <v>11</v>
      </c>
      <c r="T48" s="32">
        <v>38</v>
      </c>
      <c r="U48" s="33">
        <v>38</v>
      </c>
      <c r="V48" s="33">
        <v>17</v>
      </c>
      <c r="W48" s="33">
        <v>68</v>
      </c>
      <c r="X48" s="33">
        <v>44</v>
      </c>
      <c r="Y48" s="33">
        <v>59</v>
      </c>
      <c r="Z48" s="33">
        <v>67</v>
      </c>
      <c r="AA48" s="33">
        <v>87</v>
      </c>
      <c r="AB48" s="33"/>
      <c r="AC48" s="33"/>
      <c r="AD48" s="26">
        <f t="shared" si="2"/>
        <v>1348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34</v>
      </c>
      <c r="D49" s="32">
        <v>35</v>
      </c>
      <c r="E49" s="32">
        <v>9</v>
      </c>
      <c r="F49" s="32">
        <v>9</v>
      </c>
      <c r="G49" s="32">
        <v>14</v>
      </c>
      <c r="H49" s="32">
        <v>231</v>
      </c>
      <c r="I49" s="32">
        <v>29</v>
      </c>
      <c r="J49" s="32">
        <v>98</v>
      </c>
      <c r="K49" s="32">
        <v>8</v>
      </c>
      <c r="L49" s="32">
        <v>14</v>
      </c>
      <c r="M49" s="32">
        <v>3</v>
      </c>
      <c r="N49" s="32">
        <v>3</v>
      </c>
      <c r="O49" s="32">
        <v>1</v>
      </c>
      <c r="P49" s="32">
        <v>16</v>
      </c>
      <c r="Q49" s="32">
        <v>1</v>
      </c>
      <c r="R49" s="32">
        <v>26</v>
      </c>
      <c r="S49" s="32">
        <v>26</v>
      </c>
      <c r="T49" s="32">
        <v>15</v>
      </c>
      <c r="U49" s="33">
        <v>29</v>
      </c>
      <c r="V49" s="33">
        <v>17</v>
      </c>
      <c r="W49" s="33">
        <v>17</v>
      </c>
      <c r="X49" s="33">
        <v>15</v>
      </c>
      <c r="Y49" s="33">
        <v>30</v>
      </c>
      <c r="Z49" s="33">
        <v>8</v>
      </c>
      <c r="AA49" s="33">
        <v>13</v>
      </c>
      <c r="AB49" s="33"/>
      <c r="AC49" s="33"/>
      <c r="AD49" s="26">
        <f t="shared" si="2"/>
        <v>701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66</v>
      </c>
      <c r="D50" s="32">
        <v>38</v>
      </c>
      <c r="E50" s="32">
        <v>48</v>
      </c>
      <c r="F50" s="32">
        <v>3</v>
      </c>
      <c r="G50" s="32">
        <v>46</v>
      </c>
      <c r="H50" s="32">
        <v>308</v>
      </c>
      <c r="I50" s="32">
        <v>44</v>
      </c>
      <c r="J50" s="32">
        <v>58</v>
      </c>
      <c r="K50" s="32">
        <v>10</v>
      </c>
      <c r="L50" s="32">
        <v>14</v>
      </c>
      <c r="M50" s="32">
        <v>4</v>
      </c>
      <c r="N50" s="32">
        <v>9</v>
      </c>
      <c r="O50" s="32">
        <v>20</v>
      </c>
      <c r="P50" s="32">
        <v>9</v>
      </c>
      <c r="Q50" s="32">
        <v>10</v>
      </c>
      <c r="R50" s="32">
        <v>19</v>
      </c>
      <c r="S50" s="32">
        <v>6</v>
      </c>
      <c r="T50" s="32">
        <v>52</v>
      </c>
      <c r="U50" s="33">
        <v>22</v>
      </c>
      <c r="V50" s="33">
        <v>21</v>
      </c>
      <c r="W50" s="33">
        <v>22</v>
      </c>
      <c r="X50" s="33">
        <v>30</v>
      </c>
      <c r="Y50" s="33">
        <v>42</v>
      </c>
      <c r="Z50" s="33">
        <v>36</v>
      </c>
      <c r="AA50" s="33">
        <v>22</v>
      </c>
      <c r="AB50" s="33"/>
      <c r="AC50" s="33"/>
      <c r="AD50" s="26">
        <f t="shared" si="2"/>
        <v>959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15</v>
      </c>
      <c r="D51" s="32">
        <v>38</v>
      </c>
      <c r="E51" s="32">
        <v>19</v>
      </c>
      <c r="F51" s="32">
        <v>16</v>
      </c>
      <c r="G51" s="32">
        <v>13</v>
      </c>
      <c r="H51" s="32">
        <v>229</v>
      </c>
      <c r="I51" s="32">
        <v>1</v>
      </c>
      <c r="J51" s="32">
        <v>51</v>
      </c>
      <c r="K51" s="32">
        <v>8</v>
      </c>
      <c r="L51" s="32">
        <v>32</v>
      </c>
      <c r="M51" s="32">
        <v>16</v>
      </c>
      <c r="N51" s="32">
        <v>7</v>
      </c>
      <c r="O51" s="32">
        <v>93</v>
      </c>
      <c r="P51" s="32">
        <v>47</v>
      </c>
      <c r="Q51" s="32">
        <v>83</v>
      </c>
      <c r="R51" s="32">
        <v>325</v>
      </c>
      <c r="S51" s="32">
        <v>149</v>
      </c>
      <c r="T51" s="32">
        <v>857</v>
      </c>
      <c r="U51" s="33">
        <v>479</v>
      </c>
      <c r="V51" s="33">
        <v>261</v>
      </c>
      <c r="W51" s="33">
        <v>392</v>
      </c>
      <c r="X51" s="33">
        <v>265</v>
      </c>
      <c r="Y51" s="33">
        <v>439</v>
      </c>
      <c r="Z51" s="33">
        <v>232</v>
      </c>
      <c r="AA51" s="33">
        <v>332</v>
      </c>
      <c r="AB51" s="33"/>
      <c r="AC51" s="33"/>
      <c r="AD51" s="26">
        <f t="shared" si="2"/>
        <v>4399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32</v>
      </c>
      <c r="D52" s="32">
        <v>17</v>
      </c>
      <c r="E52" s="32">
        <v>4</v>
      </c>
      <c r="F52" s="32">
        <v>7</v>
      </c>
      <c r="G52" s="32">
        <v>35</v>
      </c>
      <c r="H52" s="32">
        <v>503</v>
      </c>
      <c r="I52" s="32">
        <v>16</v>
      </c>
      <c r="J52" s="32">
        <v>189</v>
      </c>
      <c r="K52" s="32">
        <v>25</v>
      </c>
      <c r="L52" s="32">
        <v>40</v>
      </c>
      <c r="M52" s="32">
        <v>18</v>
      </c>
      <c r="N52" s="32">
        <v>5</v>
      </c>
      <c r="O52" s="32">
        <v>26</v>
      </c>
      <c r="P52" s="32">
        <v>139</v>
      </c>
      <c r="Q52" s="32">
        <v>208</v>
      </c>
      <c r="R52" s="32">
        <v>644</v>
      </c>
      <c r="S52" s="32">
        <v>206</v>
      </c>
      <c r="T52" s="32">
        <v>942</v>
      </c>
      <c r="U52" s="33">
        <v>475</v>
      </c>
      <c r="V52" s="33">
        <v>224</v>
      </c>
      <c r="W52" s="33">
        <v>411</v>
      </c>
      <c r="X52" s="33">
        <v>233</v>
      </c>
      <c r="Y52" s="33">
        <v>300</v>
      </c>
      <c r="Z52" s="33">
        <v>233</v>
      </c>
      <c r="AA52" s="33">
        <v>231</v>
      </c>
      <c r="AB52" s="33"/>
      <c r="AC52" s="33"/>
      <c r="AD52" s="26">
        <f t="shared" si="2"/>
        <v>5163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4</v>
      </c>
      <c r="D53" s="32">
        <v>0</v>
      </c>
      <c r="E53" s="32">
        <v>16</v>
      </c>
      <c r="F53" s="32">
        <v>14</v>
      </c>
      <c r="G53" s="32">
        <v>0</v>
      </c>
      <c r="H53" s="32">
        <v>394</v>
      </c>
      <c r="I53" s="32">
        <v>2</v>
      </c>
      <c r="J53" s="32">
        <v>8</v>
      </c>
      <c r="K53" s="32">
        <v>8</v>
      </c>
      <c r="L53" s="32">
        <v>3</v>
      </c>
      <c r="M53" s="32">
        <v>4</v>
      </c>
      <c r="N53" s="32">
        <v>5</v>
      </c>
      <c r="O53" s="32">
        <v>85</v>
      </c>
      <c r="P53" s="32">
        <v>158</v>
      </c>
      <c r="Q53" s="32">
        <v>71</v>
      </c>
      <c r="R53" s="32">
        <v>23</v>
      </c>
      <c r="S53" s="32">
        <v>31</v>
      </c>
      <c r="T53" s="32">
        <v>128</v>
      </c>
      <c r="U53" s="33">
        <v>90</v>
      </c>
      <c r="V53" s="33">
        <v>17</v>
      </c>
      <c r="W53" s="33">
        <v>64</v>
      </c>
      <c r="X53" s="33">
        <v>102</v>
      </c>
      <c r="Y53" s="33">
        <v>58</v>
      </c>
      <c r="Z53" s="33">
        <v>55</v>
      </c>
      <c r="AA53" s="33">
        <v>48</v>
      </c>
      <c r="AB53" s="33"/>
      <c r="AC53" s="33"/>
      <c r="AD53" s="26">
        <f t="shared" si="2"/>
        <v>1388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34</v>
      </c>
      <c r="D54" s="32">
        <v>43</v>
      </c>
      <c r="E54" s="32">
        <v>6</v>
      </c>
      <c r="F54" s="32">
        <v>4</v>
      </c>
      <c r="G54" s="32">
        <v>53</v>
      </c>
      <c r="H54" s="32">
        <v>2995</v>
      </c>
      <c r="I54" s="32">
        <v>55</v>
      </c>
      <c r="J54" s="32">
        <v>152</v>
      </c>
      <c r="K54" s="32">
        <v>46</v>
      </c>
      <c r="L54" s="32">
        <v>51</v>
      </c>
      <c r="M54" s="32">
        <v>22</v>
      </c>
      <c r="N54" s="32">
        <v>16</v>
      </c>
      <c r="O54" s="32">
        <v>490</v>
      </c>
      <c r="P54" s="32">
        <v>798</v>
      </c>
      <c r="Q54" s="32">
        <v>35</v>
      </c>
      <c r="R54" s="32">
        <v>325</v>
      </c>
      <c r="S54" s="32">
        <v>91</v>
      </c>
      <c r="T54" s="32">
        <v>836</v>
      </c>
      <c r="U54" s="33">
        <v>479</v>
      </c>
      <c r="V54" s="33">
        <v>323</v>
      </c>
      <c r="W54" s="33">
        <v>1064</v>
      </c>
      <c r="X54" s="33">
        <v>675</v>
      </c>
      <c r="Y54" s="33">
        <v>1002</v>
      </c>
      <c r="Z54" s="33">
        <v>746</v>
      </c>
      <c r="AA54" s="33">
        <v>773</v>
      </c>
      <c r="AB54" s="33"/>
      <c r="AC54" s="33"/>
      <c r="AD54" s="26">
        <f t="shared" si="2"/>
        <v>11114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17</v>
      </c>
      <c r="D55" s="32">
        <v>28</v>
      </c>
      <c r="E55" s="32">
        <v>2</v>
      </c>
      <c r="F55" s="32">
        <v>23</v>
      </c>
      <c r="G55" s="32">
        <v>38</v>
      </c>
      <c r="H55" s="32">
        <v>1281</v>
      </c>
      <c r="I55" s="32">
        <v>18</v>
      </c>
      <c r="J55" s="32">
        <v>20</v>
      </c>
      <c r="K55" s="32">
        <v>51</v>
      </c>
      <c r="L55" s="32">
        <v>32</v>
      </c>
      <c r="M55" s="32">
        <v>10</v>
      </c>
      <c r="N55" s="32">
        <v>5</v>
      </c>
      <c r="O55" s="32">
        <v>195</v>
      </c>
      <c r="P55" s="32">
        <v>327</v>
      </c>
      <c r="Q55" s="32">
        <v>35</v>
      </c>
      <c r="R55" s="32">
        <v>51</v>
      </c>
      <c r="S55" s="32">
        <v>81</v>
      </c>
      <c r="T55" s="32">
        <v>149</v>
      </c>
      <c r="U55" s="32">
        <v>108</v>
      </c>
      <c r="V55" s="32">
        <v>92</v>
      </c>
      <c r="W55" s="32">
        <v>240</v>
      </c>
      <c r="X55" s="32">
        <v>103</v>
      </c>
      <c r="Y55" s="32">
        <v>159</v>
      </c>
      <c r="Z55" s="32">
        <v>216</v>
      </c>
      <c r="AA55" s="32">
        <v>135</v>
      </c>
      <c r="AB55" s="32"/>
      <c r="AC55" s="33"/>
      <c r="AD55" s="26">
        <f t="shared" si="2"/>
        <v>3416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15</v>
      </c>
      <c r="D56" s="32">
        <v>43</v>
      </c>
      <c r="E56" s="32">
        <v>25</v>
      </c>
      <c r="F56" s="32">
        <v>32</v>
      </c>
      <c r="G56" s="32">
        <v>28</v>
      </c>
      <c r="H56" s="32">
        <v>7926</v>
      </c>
      <c r="I56" s="32">
        <v>42</v>
      </c>
      <c r="J56" s="32">
        <v>126</v>
      </c>
      <c r="K56" s="32">
        <v>69</v>
      </c>
      <c r="L56" s="32">
        <v>84</v>
      </c>
      <c r="M56" s="32">
        <v>32</v>
      </c>
      <c r="N56" s="32">
        <v>46</v>
      </c>
      <c r="O56" s="32">
        <v>1507</v>
      </c>
      <c r="P56" s="32">
        <v>1398</v>
      </c>
      <c r="Q56" s="32">
        <v>113</v>
      </c>
      <c r="R56" s="32">
        <v>593</v>
      </c>
      <c r="S56" s="32">
        <v>123</v>
      </c>
      <c r="T56" s="32">
        <v>593</v>
      </c>
      <c r="U56" s="33">
        <v>339</v>
      </c>
      <c r="V56" s="33">
        <v>232</v>
      </c>
      <c r="W56" s="33">
        <v>460</v>
      </c>
      <c r="X56" s="33">
        <v>268</v>
      </c>
      <c r="Y56" s="33">
        <v>375</v>
      </c>
      <c r="Z56" s="33">
        <v>249</v>
      </c>
      <c r="AA56" s="33">
        <v>398</v>
      </c>
      <c r="AB56" s="33"/>
      <c r="AC56" s="33"/>
      <c r="AD56" s="26">
        <f t="shared" si="2"/>
        <v>15116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3</v>
      </c>
      <c r="D57" s="32">
        <v>30</v>
      </c>
      <c r="E57" s="32">
        <v>4</v>
      </c>
      <c r="F57" s="32">
        <v>20</v>
      </c>
      <c r="G57" s="32">
        <v>39</v>
      </c>
      <c r="H57" s="32">
        <v>5464</v>
      </c>
      <c r="I57" s="32">
        <v>19</v>
      </c>
      <c r="J57" s="32">
        <v>131</v>
      </c>
      <c r="K57" s="32">
        <v>42</v>
      </c>
      <c r="L57" s="32">
        <v>46</v>
      </c>
      <c r="M57" s="32">
        <v>32</v>
      </c>
      <c r="N57" s="32">
        <v>29</v>
      </c>
      <c r="O57" s="32">
        <v>1145</v>
      </c>
      <c r="P57" s="32">
        <v>1039</v>
      </c>
      <c r="Q57" s="32">
        <v>112</v>
      </c>
      <c r="R57" s="32">
        <v>353</v>
      </c>
      <c r="S57" s="32">
        <v>116</v>
      </c>
      <c r="T57" s="32">
        <v>334</v>
      </c>
      <c r="U57" s="33">
        <v>463</v>
      </c>
      <c r="V57" s="33">
        <v>52</v>
      </c>
      <c r="W57" s="33">
        <v>381</v>
      </c>
      <c r="X57" s="33">
        <v>151</v>
      </c>
      <c r="Y57" s="33">
        <v>195</v>
      </c>
      <c r="Z57" s="33">
        <v>155</v>
      </c>
      <c r="AA57" s="33">
        <v>289</v>
      </c>
      <c r="AB57" s="33"/>
      <c r="AC57" s="33"/>
      <c r="AD57" s="26">
        <f t="shared" si="2"/>
        <v>10644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2</v>
      </c>
      <c r="D58" s="32">
        <v>17</v>
      </c>
      <c r="E58" s="32">
        <v>2</v>
      </c>
      <c r="F58" s="32">
        <v>7</v>
      </c>
      <c r="G58" s="32">
        <v>6</v>
      </c>
      <c r="H58" s="32">
        <v>4140</v>
      </c>
      <c r="I58" s="32">
        <v>32</v>
      </c>
      <c r="J58" s="32">
        <v>100</v>
      </c>
      <c r="K58" s="32">
        <v>47</v>
      </c>
      <c r="L58" s="32">
        <v>33</v>
      </c>
      <c r="M58" s="32">
        <v>18</v>
      </c>
      <c r="N58" s="32">
        <v>28</v>
      </c>
      <c r="O58" s="32">
        <v>406</v>
      </c>
      <c r="P58" s="32">
        <v>437</v>
      </c>
      <c r="Q58" s="32">
        <v>29</v>
      </c>
      <c r="R58" s="32">
        <v>279</v>
      </c>
      <c r="S58" s="32">
        <v>79</v>
      </c>
      <c r="T58" s="32">
        <v>116</v>
      </c>
      <c r="U58" s="33">
        <v>51</v>
      </c>
      <c r="V58" s="33">
        <v>176</v>
      </c>
      <c r="W58" s="33">
        <v>228</v>
      </c>
      <c r="X58" s="33">
        <v>104</v>
      </c>
      <c r="Y58" s="33">
        <v>180</v>
      </c>
      <c r="Z58" s="33">
        <v>144</v>
      </c>
      <c r="AA58" s="33">
        <v>152</v>
      </c>
      <c r="AB58" s="33"/>
      <c r="AC58" s="33"/>
      <c r="AD58" s="26">
        <f t="shared" si="2"/>
        <v>6813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7</v>
      </c>
      <c r="D59" s="32">
        <v>35</v>
      </c>
      <c r="E59" s="32">
        <v>25</v>
      </c>
      <c r="F59" s="32">
        <v>21</v>
      </c>
      <c r="G59" s="32">
        <v>40</v>
      </c>
      <c r="H59" s="32">
        <v>9604</v>
      </c>
      <c r="I59" s="32">
        <v>32</v>
      </c>
      <c r="J59" s="32">
        <v>146</v>
      </c>
      <c r="K59" s="32">
        <v>113</v>
      </c>
      <c r="L59" s="32">
        <v>56</v>
      </c>
      <c r="M59" s="32">
        <v>21</v>
      </c>
      <c r="N59" s="32">
        <v>36</v>
      </c>
      <c r="O59" s="32">
        <v>1060</v>
      </c>
      <c r="P59" s="32">
        <v>1060</v>
      </c>
      <c r="Q59" s="32">
        <v>96</v>
      </c>
      <c r="R59" s="32">
        <v>944</v>
      </c>
      <c r="S59" s="32">
        <v>197</v>
      </c>
      <c r="T59" s="32">
        <v>447</v>
      </c>
      <c r="U59" s="33">
        <v>417</v>
      </c>
      <c r="V59" s="33">
        <v>240</v>
      </c>
      <c r="W59" s="33">
        <v>483</v>
      </c>
      <c r="X59" s="33">
        <v>85</v>
      </c>
      <c r="Y59" s="33">
        <v>368</v>
      </c>
      <c r="Z59" s="33">
        <v>427</v>
      </c>
      <c r="AA59" s="33">
        <v>391</v>
      </c>
      <c r="AB59" s="33"/>
      <c r="AC59" s="33"/>
      <c r="AD59" s="26">
        <f t="shared" si="2"/>
        <v>16351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21</v>
      </c>
      <c r="D60" s="32">
        <v>4</v>
      </c>
      <c r="E60" s="32">
        <v>4</v>
      </c>
      <c r="F60" s="32">
        <v>7</v>
      </c>
      <c r="G60" s="32">
        <v>3</v>
      </c>
      <c r="H60" s="32">
        <v>5839</v>
      </c>
      <c r="I60" s="32">
        <v>9</v>
      </c>
      <c r="J60" s="32">
        <v>117</v>
      </c>
      <c r="K60" s="32">
        <v>30</v>
      </c>
      <c r="L60" s="32">
        <v>72</v>
      </c>
      <c r="M60" s="32">
        <v>25</v>
      </c>
      <c r="N60" s="32">
        <v>23</v>
      </c>
      <c r="O60" s="32">
        <v>638</v>
      </c>
      <c r="P60" s="32">
        <v>529</v>
      </c>
      <c r="Q60" s="32">
        <v>115</v>
      </c>
      <c r="R60" s="32">
        <v>540</v>
      </c>
      <c r="S60" s="32">
        <v>147</v>
      </c>
      <c r="T60" s="32">
        <v>183</v>
      </c>
      <c r="U60" s="33">
        <v>171</v>
      </c>
      <c r="V60" s="33">
        <v>146</v>
      </c>
      <c r="W60" s="33">
        <v>82</v>
      </c>
      <c r="X60" s="33">
        <v>197</v>
      </c>
      <c r="Y60" s="33">
        <v>89</v>
      </c>
      <c r="Z60" s="33">
        <v>268</v>
      </c>
      <c r="AA60" s="33">
        <v>216</v>
      </c>
      <c r="AB60" s="33"/>
      <c r="AC60" s="33"/>
      <c r="AD60" s="26">
        <f t="shared" si="2"/>
        <v>9475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13</v>
      </c>
      <c r="D61" s="32">
        <v>14</v>
      </c>
      <c r="E61" s="32">
        <v>6</v>
      </c>
      <c r="F61" s="32">
        <v>7</v>
      </c>
      <c r="G61" s="32">
        <v>11</v>
      </c>
      <c r="H61" s="32">
        <v>10752</v>
      </c>
      <c r="I61" s="32">
        <v>42</v>
      </c>
      <c r="J61" s="32">
        <v>336</v>
      </c>
      <c r="K61" s="32">
        <v>92</v>
      </c>
      <c r="L61" s="32">
        <v>85</v>
      </c>
      <c r="M61" s="32">
        <v>25</v>
      </c>
      <c r="N61" s="32">
        <v>54</v>
      </c>
      <c r="O61" s="32">
        <v>1156</v>
      </c>
      <c r="P61" s="32">
        <v>840</v>
      </c>
      <c r="Q61" s="32">
        <v>97</v>
      </c>
      <c r="R61" s="32">
        <v>1068</v>
      </c>
      <c r="S61" s="32">
        <v>160</v>
      </c>
      <c r="T61" s="32">
        <v>423</v>
      </c>
      <c r="U61" s="33">
        <v>190</v>
      </c>
      <c r="V61" s="33">
        <v>192</v>
      </c>
      <c r="W61" s="33">
        <v>445</v>
      </c>
      <c r="X61" s="33">
        <v>110</v>
      </c>
      <c r="Y61" s="33">
        <v>362</v>
      </c>
      <c r="Z61" s="33">
        <v>365</v>
      </c>
      <c r="AA61" s="33">
        <v>333</v>
      </c>
      <c r="AB61" s="33"/>
      <c r="AC61" s="33"/>
      <c r="AD61" s="26">
        <f t="shared" si="2"/>
        <v>17178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9</v>
      </c>
      <c r="D62" s="32">
        <v>4</v>
      </c>
      <c r="E62" s="32">
        <v>29</v>
      </c>
      <c r="F62" s="32">
        <v>4</v>
      </c>
      <c r="G62" s="32">
        <v>13</v>
      </c>
      <c r="H62" s="32">
        <v>8779</v>
      </c>
      <c r="I62" s="32">
        <v>71</v>
      </c>
      <c r="J62" s="32">
        <v>311</v>
      </c>
      <c r="K62" s="32">
        <v>18</v>
      </c>
      <c r="L62" s="32">
        <v>78</v>
      </c>
      <c r="M62" s="32">
        <v>16</v>
      </c>
      <c r="N62" s="32">
        <v>34</v>
      </c>
      <c r="O62" s="32">
        <v>746</v>
      </c>
      <c r="P62" s="32">
        <v>461</v>
      </c>
      <c r="Q62" s="32">
        <v>82</v>
      </c>
      <c r="R62" s="32">
        <v>653</v>
      </c>
      <c r="S62" s="32">
        <v>219</v>
      </c>
      <c r="T62" s="32">
        <v>232</v>
      </c>
      <c r="U62" s="33">
        <v>128</v>
      </c>
      <c r="V62" s="33">
        <v>170</v>
      </c>
      <c r="W62" s="33">
        <v>529</v>
      </c>
      <c r="X62" s="33">
        <v>305</v>
      </c>
      <c r="Y62" s="33">
        <v>457</v>
      </c>
      <c r="Z62" s="33">
        <v>290</v>
      </c>
      <c r="AA62" s="33">
        <v>200</v>
      </c>
      <c r="AB62" s="33"/>
      <c r="AC62" s="33"/>
      <c r="AD62" s="26">
        <f t="shared" si="2"/>
        <v>13838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18</v>
      </c>
      <c r="D63" s="32">
        <v>22</v>
      </c>
      <c r="E63" s="32">
        <v>16</v>
      </c>
      <c r="F63" s="32">
        <v>7</v>
      </c>
      <c r="G63" s="32">
        <v>57</v>
      </c>
      <c r="H63" s="32">
        <v>14162</v>
      </c>
      <c r="I63" s="32">
        <v>34</v>
      </c>
      <c r="J63" s="32">
        <v>302</v>
      </c>
      <c r="K63" s="32">
        <v>130</v>
      </c>
      <c r="L63" s="32">
        <v>164</v>
      </c>
      <c r="M63" s="32">
        <v>23</v>
      </c>
      <c r="N63" s="32">
        <v>18</v>
      </c>
      <c r="O63" s="32">
        <v>1102</v>
      </c>
      <c r="P63" s="32">
        <v>678</v>
      </c>
      <c r="Q63" s="32">
        <v>113</v>
      </c>
      <c r="R63" s="32">
        <v>659</v>
      </c>
      <c r="S63" s="32">
        <v>149</v>
      </c>
      <c r="T63" s="32">
        <v>284</v>
      </c>
      <c r="U63" s="33">
        <v>258</v>
      </c>
      <c r="V63" s="33">
        <v>189</v>
      </c>
      <c r="W63" s="33">
        <v>452</v>
      </c>
      <c r="X63" s="33">
        <v>256</v>
      </c>
      <c r="Y63" s="33">
        <v>370</v>
      </c>
      <c r="Z63" s="33">
        <v>371</v>
      </c>
      <c r="AA63" s="33">
        <v>264</v>
      </c>
      <c r="AB63" s="33"/>
      <c r="AC63" s="33"/>
      <c r="AD63" s="26">
        <f t="shared" si="2"/>
        <v>20098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2758</v>
      </c>
      <c r="D66" s="27">
        <f t="shared" ref="D66:AC66" si="3">SUM(D39:D65)</f>
        <v>1171</v>
      </c>
      <c r="E66" s="27">
        <f t="shared" si="3"/>
        <v>1230</v>
      </c>
      <c r="F66" s="27">
        <f t="shared" si="3"/>
        <v>1021</v>
      </c>
      <c r="G66" s="27">
        <f t="shared" si="3"/>
        <v>1196</v>
      </c>
      <c r="H66" s="27">
        <f t="shared" si="3"/>
        <v>79787</v>
      </c>
      <c r="I66" s="27">
        <f t="shared" si="3"/>
        <v>849</v>
      </c>
      <c r="J66" s="27">
        <f t="shared" si="3"/>
        <v>3851</v>
      </c>
      <c r="K66" s="27">
        <f t="shared" si="3"/>
        <v>1376</v>
      </c>
      <c r="L66" s="27">
        <f t="shared" si="3"/>
        <v>1808</v>
      </c>
      <c r="M66" s="27">
        <f t="shared" si="3"/>
        <v>619</v>
      </c>
      <c r="N66" s="27">
        <f t="shared" si="3"/>
        <v>900</v>
      </c>
      <c r="O66" s="27">
        <f t="shared" si="3"/>
        <v>9366</v>
      </c>
      <c r="P66" s="27">
        <f t="shared" si="3"/>
        <v>8869</v>
      </c>
      <c r="Q66" s="27">
        <f t="shared" si="3"/>
        <v>1723</v>
      </c>
      <c r="R66" s="27">
        <f t="shared" si="3"/>
        <v>10119</v>
      </c>
      <c r="S66" s="27">
        <f t="shared" si="3"/>
        <v>3086</v>
      </c>
      <c r="T66" s="27">
        <f t="shared" si="3"/>
        <v>13910</v>
      </c>
      <c r="U66" s="27">
        <f t="shared" si="3"/>
        <v>9891</v>
      </c>
      <c r="V66" s="27">
        <f t="shared" si="3"/>
        <v>6855</v>
      </c>
      <c r="W66" s="27">
        <f t="shared" si="3"/>
        <v>16484</v>
      </c>
      <c r="X66" s="27">
        <f t="shared" si="3"/>
        <v>8967</v>
      </c>
      <c r="Y66" s="27">
        <f t="shared" si="3"/>
        <v>15034</v>
      </c>
      <c r="Z66" s="27">
        <f t="shared" si="3"/>
        <v>13027</v>
      </c>
      <c r="AA66" s="27">
        <f t="shared" si="3"/>
        <v>13426</v>
      </c>
      <c r="AB66" s="27">
        <f t="shared" si="3"/>
        <v>0</v>
      </c>
      <c r="AC66" s="27">
        <f t="shared" si="3"/>
        <v>0</v>
      </c>
      <c r="AD66" s="27">
        <f t="shared" si="2"/>
        <v>227323</v>
      </c>
    </row>
    <row r="69" spans="2:59" x14ac:dyDescent="0.3">
      <c r="B69" s="3" t="str">
        <f>+B37</f>
        <v>01 al 31 marzo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3</v>
      </c>
      <c r="E71" s="32">
        <v>5</v>
      </c>
      <c r="F71" s="32">
        <v>3</v>
      </c>
      <c r="G71" s="32">
        <v>17</v>
      </c>
      <c r="H71" s="32">
        <v>445</v>
      </c>
      <c r="I71" s="32">
        <v>26</v>
      </c>
      <c r="J71" s="32">
        <v>44</v>
      </c>
      <c r="K71" s="32">
        <v>50</v>
      </c>
      <c r="L71" s="32">
        <v>15</v>
      </c>
      <c r="M71" s="32">
        <v>11</v>
      </c>
      <c r="N71" s="32">
        <v>31</v>
      </c>
      <c r="O71" s="32">
        <v>53</v>
      </c>
      <c r="P71" s="32">
        <v>9</v>
      </c>
      <c r="Q71" s="32">
        <v>2</v>
      </c>
      <c r="R71" s="32">
        <v>7</v>
      </c>
      <c r="S71" s="32">
        <v>16</v>
      </c>
      <c r="T71" s="32">
        <v>10</v>
      </c>
      <c r="U71" s="33">
        <v>3</v>
      </c>
      <c r="V71" s="33">
        <v>9</v>
      </c>
      <c r="W71" s="33">
        <v>17</v>
      </c>
      <c r="X71" s="33">
        <v>9</v>
      </c>
      <c r="Y71" s="33">
        <v>3</v>
      </c>
      <c r="Z71" s="33">
        <v>6</v>
      </c>
      <c r="AA71" s="33">
        <v>7</v>
      </c>
      <c r="AB71" s="33"/>
      <c r="AC71" s="33"/>
      <c r="AD71" s="26">
        <f>SUM(C71:AC71)</f>
        <v>802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13</v>
      </c>
      <c r="D72" s="32">
        <v>0</v>
      </c>
      <c r="E72" s="32">
        <v>1</v>
      </c>
      <c r="F72" s="32">
        <v>9</v>
      </c>
      <c r="G72" s="32">
        <v>3</v>
      </c>
      <c r="H72" s="32">
        <v>174</v>
      </c>
      <c r="I72" s="32">
        <v>4</v>
      </c>
      <c r="J72" s="32">
        <v>22</v>
      </c>
      <c r="K72" s="32">
        <v>29</v>
      </c>
      <c r="L72" s="32">
        <v>27</v>
      </c>
      <c r="M72" s="32">
        <v>23</v>
      </c>
      <c r="N72" s="32">
        <v>45</v>
      </c>
      <c r="O72" s="32">
        <v>32</v>
      </c>
      <c r="P72" s="32">
        <v>17</v>
      </c>
      <c r="Q72" s="32">
        <v>1</v>
      </c>
      <c r="R72" s="32">
        <v>8</v>
      </c>
      <c r="S72" s="32">
        <v>2</v>
      </c>
      <c r="T72" s="32">
        <v>7</v>
      </c>
      <c r="U72" s="33">
        <v>0</v>
      </c>
      <c r="V72" s="33">
        <v>8</v>
      </c>
      <c r="W72" s="33">
        <v>18</v>
      </c>
      <c r="X72" s="33">
        <v>3</v>
      </c>
      <c r="Y72" s="33">
        <v>4</v>
      </c>
      <c r="Z72" s="33">
        <v>6</v>
      </c>
      <c r="AA72" s="33">
        <v>5</v>
      </c>
      <c r="AB72" s="33"/>
      <c r="AC72" s="33"/>
      <c r="AD72" s="26">
        <f t="shared" ref="AD72:AD97" si="4">SUM(C72:AC72)</f>
        <v>461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8</v>
      </c>
      <c r="D73" s="32">
        <v>0</v>
      </c>
      <c r="E73" s="32">
        <v>2</v>
      </c>
      <c r="F73" s="32">
        <v>9</v>
      </c>
      <c r="G73" s="32">
        <v>15</v>
      </c>
      <c r="H73" s="32">
        <v>91</v>
      </c>
      <c r="I73" s="32">
        <v>39</v>
      </c>
      <c r="J73" s="32">
        <v>7</v>
      </c>
      <c r="K73" s="32">
        <v>17</v>
      </c>
      <c r="L73" s="32">
        <v>26</v>
      </c>
      <c r="M73" s="32">
        <v>8</v>
      </c>
      <c r="N73" s="32">
        <v>59</v>
      </c>
      <c r="O73" s="32">
        <v>17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3</v>
      </c>
      <c r="V73" s="33">
        <v>0</v>
      </c>
      <c r="W73" s="33">
        <v>1</v>
      </c>
      <c r="X73" s="33">
        <v>1</v>
      </c>
      <c r="Y73" s="33">
        <v>3</v>
      </c>
      <c r="Z73" s="33">
        <v>3</v>
      </c>
      <c r="AA73" s="33">
        <v>22</v>
      </c>
      <c r="AB73" s="33"/>
      <c r="AC73" s="33"/>
      <c r="AD73" s="26">
        <f t="shared" si="4"/>
        <v>338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7</v>
      </c>
      <c r="D74" s="32">
        <v>4</v>
      </c>
      <c r="E74" s="32">
        <v>21</v>
      </c>
      <c r="F74" s="32">
        <v>1</v>
      </c>
      <c r="G74" s="32">
        <v>2</v>
      </c>
      <c r="H74" s="32">
        <v>97</v>
      </c>
      <c r="I74" s="32">
        <v>13</v>
      </c>
      <c r="J74" s="32">
        <v>4</v>
      </c>
      <c r="K74" s="32">
        <v>3</v>
      </c>
      <c r="L74" s="32">
        <v>28</v>
      </c>
      <c r="M74" s="32">
        <v>0</v>
      </c>
      <c r="N74" s="32">
        <v>20</v>
      </c>
      <c r="O74" s="32">
        <v>30</v>
      </c>
      <c r="P74" s="32">
        <v>11</v>
      </c>
      <c r="Q74" s="32">
        <v>0</v>
      </c>
      <c r="R74" s="32">
        <v>14</v>
      </c>
      <c r="S74" s="32">
        <v>2</v>
      </c>
      <c r="T74" s="32">
        <v>5</v>
      </c>
      <c r="U74" s="33">
        <v>33</v>
      </c>
      <c r="V74" s="33">
        <v>11</v>
      </c>
      <c r="W74" s="33">
        <v>5</v>
      </c>
      <c r="X74" s="33">
        <v>3</v>
      </c>
      <c r="Y74" s="33">
        <v>1</v>
      </c>
      <c r="Z74" s="33">
        <v>2</v>
      </c>
      <c r="AA74" s="33">
        <v>4</v>
      </c>
      <c r="AB74" s="33"/>
      <c r="AC74" s="33"/>
      <c r="AD74" s="26">
        <f t="shared" si="4"/>
        <v>321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64</v>
      </c>
      <c r="D75" s="32">
        <v>8</v>
      </c>
      <c r="E75" s="32">
        <v>5</v>
      </c>
      <c r="F75" s="32">
        <v>4</v>
      </c>
      <c r="G75" s="32">
        <v>1</v>
      </c>
      <c r="H75" s="32">
        <v>130</v>
      </c>
      <c r="I75" s="32">
        <v>16</v>
      </c>
      <c r="J75" s="32">
        <v>18</v>
      </c>
      <c r="K75" s="32">
        <v>66</v>
      </c>
      <c r="L75" s="32">
        <v>19</v>
      </c>
      <c r="M75" s="32">
        <v>14</v>
      </c>
      <c r="N75" s="32">
        <v>47</v>
      </c>
      <c r="O75" s="32">
        <v>23</v>
      </c>
      <c r="P75" s="32">
        <v>1</v>
      </c>
      <c r="Q75" s="32">
        <v>17</v>
      </c>
      <c r="R75" s="32">
        <v>16</v>
      </c>
      <c r="S75" s="32">
        <v>18</v>
      </c>
      <c r="T75" s="32">
        <v>15</v>
      </c>
      <c r="U75" s="33">
        <v>5</v>
      </c>
      <c r="V75" s="33">
        <v>0</v>
      </c>
      <c r="W75" s="33">
        <v>43</v>
      </c>
      <c r="X75" s="33">
        <v>2</v>
      </c>
      <c r="Y75" s="33">
        <v>7</v>
      </c>
      <c r="Z75" s="33">
        <v>17</v>
      </c>
      <c r="AA75" s="33">
        <v>27</v>
      </c>
      <c r="AB75" s="33"/>
      <c r="AC75" s="33"/>
      <c r="AD75" s="26">
        <f t="shared" si="4"/>
        <v>583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317</v>
      </c>
      <c r="D76" s="32">
        <v>106</v>
      </c>
      <c r="E76" s="32">
        <v>176</v>
      </c>
      <c r="F76" s="32">
        <v>54</v>
      </c>
      <c r="G76" s="32">
        <v>174</v>
      </c>
      <c r="H76" s="32">
        <v>535</v>
      </c>
      <c r="I76" s="32">
        <v>42</v>
      </c>
      <c r="J76" s="32">
        <v>48</v>
      </c>
      <c r="K76" s="32">
        <v>296</v>
      </c>
      <c r="L76" s="32">
        <v>123</v>
      </c>
      <c r="M76" s="32">
        <v>137</v>
      </c>
      <c r="N76" s="32">
        <v>102</v>
      </c>
      <c r="O76" s="32">
        <v>149</v>
      </c>
      <c r="P76" s="32">
        <v>143</v>
      </c>
      <c r="Q76" s="32">
        <v>122</v>
      </c>
      <c r="R76" s="32">
        <v>692</v>
      </c>
      <c r="S76" s="32">
        <v>243</v>
      </c>
      <c r="T76" s="32">
        <v>1233</v>
      </c>
      <c r="U76" s="33">
        <v>1056</v>
      </c>
      <c r="V76" s="33">
        <v>815</v>
      </c>
      <c r="W76" s="33">
        <v>3038</v>
      </c>
      <c r="X76" s="33">
        <v>1544</v>
      </c>
      <c r="Y76" s="33">
        <v>2083</v>
      </c>
      <c r="Z76" s="33">
        <v>1937</v>
      </c>
      <c r="AA76" s="33">
        <v>2184</v>
      </c>
      <c r="AB76" s="33"/>
      <c r="AC76" s="33"/>
      <c r="AD76" s="26">
        <f t="shared" si="4"/>
        <v>17349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26</v>
      </c>
      <c r="D77" s="32">
        <v>3</v>
      </c>
      <c r="E77" s="32">
        <v>21</v>
      </c>
      <c r="F77" s="32">
        <v>3</v>
      </c>
      <c r="G77" s="32">
        <v>19</v>
      </c>
      <c r="H77" s="32">
        <v>61</v>
      </c>
      <c r="I77" s="32">
        <v>2</v>
      </c>
      <c r="J77" s="32">
        <v>6</v>
      </c>
      <c r="K77" s="32">
        <v>31</v>
      </c>
      <c r="L77" s="32">
        <v>3</v>
      </c>
      <c r="M77" s="32">
        <v>44</v>
      </c>
      <c r="N77" s="32">
        <v>48</v>
      </c>
      <c r="O77" s="32">
        <v>0</v>
      </c>
      <c r="P77" s="32">
        <v>3</v>
      </c>
      <c r="Q77" s="32">
        <v>17</v>
      </c>
      <c r="R77" s="32">
        <v>9</v>
      </c>
      <c r="S77" s="32">
        <v>10</v>
      </c>
      <c r="T77" s="32">
        <v>21</v>
      </c>
      <c r="U77" s="33">
        <v>7</v>
      </c>
      <c r="V77" s="33">
        <v>0</v>
      </c>
      <c r="W77" s="33">
        <v>11</v>
      </c>
      <c r="X77" s="33">
        <v>4</v>
      </c>
      <c r="Y77" s="33">
        <v>34</v>
      </c>
      <c r="Z77" s="33">
        <v>2</v>
      </c>
      <c r="AA77" s="33">
        <v>4</v>
      </c>
      <c r="AB77" s="33"/>
      <c r="AC77" s="33"/>
      <c r="AD77" s="26">
        <f t="shared" si="4"/>
        <v>389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60</v>
      </c>
      <c r="D78" s="32">
        <v>22</v>
      </c>
      <c r="E78" s="32">
        <v>13</v>
      </c>
      <c r="F78" s="32">
        <v>1</v>
      </c>
      <c r="G78" s="32">
        <v>15</v>
      </c>
      <c r="H78" s="32">
        <v>69</v>
      </c>
      <c r="I78" s="32">
        <v>8</v>
      </c>
      <c r="J78" s="32">
        <v>3</v>
      </c>
      <c r="K78" s="32">
        <v>4</v>
      </c>
      <c r="L78" s="32">
        <v>25</v>
      </c>
      <c r="M78" s="32">
        <v>8</v>
      </c>
      <c r="N78" s="32">
        <v>42</v>
      </c>
      <c r="O78" s="32">
        <v>1</v>
      </c>
      <c r="P78" s="32">
        <v>1</v>
      </c>
      <c r="Q78" s="32">
        <v>0</v>
      </c>
      <c r="R78" s="32">
        <v>18</v>
      </c>
      <c r="S78" s="32">
        <v>1</v>
      </c>
      <c r="T78" s="32">
        <v>35</v>
      </c>
      <c r="U78" s="33">
        <v>18</v>
      </c>
      <c r="V78" s="33">
        <v>0</v>
      </c>
      <c r="W78" s="33">
        <v>27</v>
      </c>
      <c r="X78" s="33">
        <v>56</v>
      </c>
      <c r="Y78" s="33">
        <v>46</v>
      </c>
      <c r="Z78" s="33">
        <v>27</v>
      </c>
      <c r="AA78" s="33">
        <v>15</v>
      </c>
      <c r="AB78" s="33"/>
      <c r="AC78" s="33"/>
      <c r="AD78" s="26">
        <f t="shared" si="4"/>
        <v>515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70</v>
      </c>
      <c r="D79" s="32">
        <v>15</v>
      </c>
      <c r="E79" s="32">
        <v>30</v>
      </c>
      <c r="F79" s="32">
        <v>9</v>
      </c>
      <c r="G79" s="32">
        <v>90</v>
      </c>
      <c r="H79" s="32">
        <v>416</v>
      </c>
      <c r="I79" s="32">
        <v>31</v>
      </c>
      <c r="J79" s="32">
        <v>22</v>
      </c>
      <c r="K79" s="32">
        <v>7</v>
      </c>
      <c r="L79" s="32">
        <v>9</v>
      </c>
      <c r="M79" s="32">
        <v>9</v>
      </c>
      <c r="N79" s="32">
        <v>35</v>
      </c>
      <c r="O79" s="32">
        <v>21</v>
      </c>
      <c r="P79" s="32">
        <v>16</v>
      </c>
      <c r="Q79" s="32">
        <v>16</v>
      </c>
      <c r="R79" s="32">
        <v>30</v>
      </c>
      <c r="S79" s="32">
        <v>18</v>
      </c>
      <c r="T79" s="32">
        <v>48</v>
      </c>
      <c r="U79" s="33">
        <v>16</v>
      </c>
      <c r="V79" s="33">
        <v>30</v>
      </c>
      <c r="W79" s="33">
        <v>30</v>
      </c>
      <c r="X79" s="33">
        <v>26</v>
      </c>
      <c r="Y79" s="33">
        <v>32</v>
      </c>
      <c r="Z79" s="33">
        <v>22</v>
      </c>
      <c r="AA79" s="33">
        <v>77</v>
      </c>
      <c r="AB79" s="33"/>
      <c r="AC79" s="33"/>
      <c r="AD79" s="26">
        <f t="shared" si="4"/>
        <v>1125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29</v>
      </c>
      <c r="D80" s="32">
        <v>23</v>
      </c>
      <c r="E80" s="32">
        <v>22</v>
      </c>
      <c r="F80" s="32">
        <v>21</v>
      </c>
      <c r="G80" s="32">
        <v>21</v>
      </c>
      <c r="H80" s="32">
        <v>164</v>
      </c>
      <c r="I80" s="32">
        <v>4</v>
      </c>
      <c r="J80" s="32">
        <v>0</v>
      </c>
      <c r="K80" s="32">
        <v>4</v>
      </c>
      <c r="L80" s="32">
        <v>0</v>
      </c>
      <c r="M80" s="32">
        <v>14</v>
      </c>
      <c r="N80" s="32">
        <v>77</v>
      </c>
      <c r="O80" s="32">
        <v>17</v>
      </c>
      <c r="P80" s="32">
        <v>5</v>
      </c>
      <c r="Q80" s="32">
        <v>3</v>
      </c>
      <c r="R80" s="32">
        <v>39</v>
      </c>
      <c r="S80" s="32">
        <v>3</v>
      </c>
      <c r="T80" s="32">
        <v>28</v>
      </c>
      <c r="U80" s="33">
        <v>5</v>
      </c>
      <c r="V80" s="33">
        <v>2</v>
      </c>
      <c r="W80" s="33">
        <v>76</v>
      </c>
      <c r="X80" s="33">
        <v>29</v>
      </c>
      <c r="Y80" s="33">
        <v>61</v>
      </c>
      <c r="Z80" s="33">
        <v>68</v>
      </c>
      <c r="AA80" s="33">
        <v>63</v>
      </c>
      <c r="AB80" s="33"/>
      <c r="AC80" s="33"/>
      <c r="AD80" s="26">
        <f t="shared" si="4"/>
        <v>778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11</v>
      </c>
      <c r="D81" s="32">
        <v>9</v>
      </c>
      <c r="E81" s="32">
        <v>4</v>
      </c>
      <c r="F81" s="32">
        <v>2</v>
      </c>
      <c r="G81" s="32">
        <v>25</v>
      </c>
      <c r="H81" s="32">
        <v>155</v>
      </c>
      <c r="I81" s="32">
        <v>36</v>
      </c>
      <c r="J81" s="32">
        <v>9</v>
      </c>
      <c r="K81" s="32">
        <v>4</v>
      </c>
      <c r="L81" s="32">
        <v>27</v>
      </c>
      <c r="M81" s="32">
        <v>0</v>
      </c>
      <c r="N81" s="32">
        <v>11</v>
      </c>
      <c r="O81" s="32">
        <v>25</v>
      </c>
      <c r="P81" s="32">
        <v>19</v>
      </c>
      <c r="Q81" s="32">
        <v>0</v>
      </c>
      <c r="R81" s="32">
        <v>9</v>
      </c>
      <c r="S81" s="32">
        <v>27</v>
      </c>
      <c r="T81" s="32">
        <v>6</v>
      </c>
      <c r="U81" s="33">
        <v>11</v>
      </c>
      <c r="V81" s="33">
        <v>2</v>
      </c>
      <c r="W81" s="33">
        <v>5</v>
      </c>
      <c r="X81" s="33">
        <v>9</v>
      </c>
      <c r="Y81" s="33">
        <v>1</v>
      </c>
      <c r="Z81" s="33">
        <v>23</v>
      </c>
      <c r="AA81" s="33">
        <v>6</v>
      </c>
      <c r="AB81" s="33"/>
      <c r="AC81" s="33"/>
      <c r="AD81" s="26">
        <f t="shared" si="4"/>
        <v>436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41</v>
      </c>
      <c r="D82" s="32">
        <v>68</v>
      </c>
      <c r="E82" s="32">
        <v>50</v>
      </c>
      <c r="F82" s="32">
        <v>17</v>
      </c>
      <c r="G82" s="32">
        <v>36</v>
      </c>
      <c r="H82" s="32">
        <v>127</v>
      </c>
      <c r="I82" s="32">
        <v>30</v>
      </c>
      <c r="J82" s="32">
        <v>40</v>
      </c>
      <c r="K82" s="32">
        <v>38</v>
      </c>
      <c r="L82" s="32">
        <v>88</v>
      </c>
      <c r="M82" s="32">
        <v>7</v>
      </c>
      <c r="N82" s="32">
        <v>2</v>
      </c>
      <c r="O82" s="32">
        <v>28</v>
      </c>
      <c r="P82" s="32">
        <v>21</v>
      </c>
      <c r="Q82" s="32">
        <v>17</v>
      </c>
      <c r="R82" s="32">
        <v>22</v>
      </c>
      <c r="S82" s="32">
        <v>5</v>
      </c>
      <c r="T82" s="32">
        <v>13</v>
      </c>
      <c r="U82" s="33">
        <v>40</v>
      </c>
      <c r="V82" s="33">
        <v>7</v>
      </c>
      <c r="W82" s="33">
        <v>56</v>
      </c>
      <c r="X82" s="33">
        <v>5</v>
      </c>
      <c r="Y82" s="33">
        <v>50</v>
      </c>
      <c r="Z82" s="33">
        <v>7</v>
      </c>
      <c r="AA82" s="33">
        <v>17</v>
      </c>
      <c r="AB82" s="33"/>
      <c r="AC82" s="33"/>
      <c r="AD82" s="26">
        <f t="shared" si="4"/>
        <v>832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28</v>
      </c>
      <c r="D83" s="32">
        <v>25</v>
      </c>
      <c r="E83" s="32">
        <v>34</v>
      </c>
      <c r="F83" s="32">
        <v>33</v>
      </c>
      <c r="G83" s="32">
        <v>22</v>
      </c>
      <c r="H83" s="32">
        <v>117</v>
      </c>
      <c r="I83" s="32">
        <v>0</v>
      </c>
      <c r="J83" s="32">
        <v>5</v>
      </c>
      <c r="K83" s="32">
        <v>11</v>
      </c>
      <c r="L83" s="32">
        <v>14</v>
      </c>
      <c r="M83" s="32">
        <v>4</v>
      </c>
      <c r="N83" s="32">
        <v>8</v>
      </c>
      <c r="O83" s="32">
        <v>11</v>
      </c>
      <c r="P83" s="32">
        <v>38</v>
      </c>
      <c r="Q83" s="32">
        <v>8</v>
      </c>
      <c r="R83" s="32">
        <v>158</v>
      </c>
      <c r="S83" s="32">
        <v>29</v>
      </c>
      <c r="T83" s="32">
        <v>290</v>
      </c>
      <c r="U83" s="33">
        <v>193</v>
      </c>
      <c r="V83" s="33">
        <v>88</v>
      </c>
      <c r="W83" s="33">
        <v>318</v>
      </c>
      <c r="X83" s="33">
        <v>142</v>
      </c>
      <c r="Y83" s="33">
        <v>331</v>
      </c>
      <c r="Z83" s="33">
        <v>215</v>
      </c>
      <c r="AA83" s="33">
        <v>196</v>
      </c>
      <c r="AB83" s="33"/>
      <c r="AC83" s="33"/>
      <c r="AD83" s="26">
        <f t="shared" si="4"/>
        <v>2318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8</v>
      </c>
      <c r="D84" s="32">
        <v>17</v>
      </c>
      <c r="E84" s="32">
        <v>0</v>
      </c>
      <c r="F84" s="32">
        <v>3</v>
      </c>
      <c r="G84" s="32">
        <v>3</v>
      </c>
      <c r="H84" s="32">
        <v>110</v>
      </c>
      <c r="I84" s="32">
        <v>1</v>
      </c>
      <c r="J84" s="32">
        <v>4</v>
      </c>
      <c r="K84" s="32">
        <v>2</v>
      </c>
      <c r="L84" s="32">
        <v>4</v>
      </c>
      <c r="M84" s="32">
        <v>14</v>
      </c>
      <c r="N84" s="32">
        <v>5</v>
      </c>
      <c r="O84" s="32">
        <v>63</v>
      </c>
      <c r="P84" s="32">
        <v>5</v>
      </c>
      <c r="Q84" s="32">
        <v>57</v>
      </c>
      <c r="R84" s="32">
        <v>112</v>
      </c>
      <c r="S84" s="32">
        <v>59</v>
      </c>
      <c r="T84" s="32">
        <v>146</v>
      </c>
      <c r="U84" s="33">
        <v>149</v>
      </c>
      <c r="V84" s="33">
        <v>88</v>
      </c>
      <c r="W84" s="33">
        <v>230</v>
      </c>
      <c r="X84" s="33">
        <v>150</v>
      </c>
      <c r="Y84" s="33">
        <v>213</v>
      </c>
      <c r="Z84" s="33">
        <v>193</v>
      </c>
      <c r="AA84" s="33">
        <v>204</v>
      </c>
      <c r="AB84" s="33"/>
      <c r="AC84" s="33"/>
      <c r="AD84" s="26">
        <f t="shared" si="4"/>
        <v>1840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4</v>
      </c>
      <c r="D85" s="32">
        <v>3</v>
      </c>
      <c r="E85" s="32">
        <v>0</v>
      </c>
      <c r="F85" s="32">
        <v>1</v>
      </c>
      <c r="G85" s="32">
        <v>23</v>
      </c>
      <c r="H85" s="32">
        <v>106</v>
      </c>
      <c r="I85" s="32">
        <v>21</v>
      </c>
      <c r="J85" s="32">
        <v>0</v>
      </c>
      <c r="K85" s="32">
        <v>21</v>
      </c>
      <c r="L85" s="32">
        <v>0</v>
      </c>
      <c r="M85" s="32">
        <v>0</v>
      </c>
      <c r="N85" s="32">
        <v>19</v>
      </c>
      <c r="O85" s="32">
        <v>10</v>
      </c>
      <c r="P85" s="32">
        <v>58</v>
      </c>
      <c r="Q85" s="32">
        <v>4</v>
      </c>
      <c r="R85" s="32">
        <v>4</v>
      </c>
      <c r="S85" s="32">
        <v>8</v>
      </c>
      <c r="T85" s="32">
        <v>45</v>
      </c>
      <c r="U85" s="33">
        <v>22</v>
      </c>
      <c r="V85" s="33">
        <v>1</v>
      </c>
      <c r="W85" s="33">
        <v>33</v>
      </c>
      <c r="X85" s="33">
        <v>10</v>
      </c>
      <c r="Y85" s="33">
        <v>73</v>
      </c>
      <c r="Z85" s="33">
        <v>54</v>
      </c>
      <c r="AA85" s="33">
        <v>25</v>
      </c>
      <c r="AB85" s="33"/>
      <c r="AC85" s="33"/>
      <c r="AD85" s="26">
        <f t="shared" si="4"/>
        <v>545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2</v>
      </c>
      <c r="D86" s="32">
        <v>6</v>
      </c>
      <c r="E86" s="32">
        <v>5</v>
      </c>
      <c r="F86" s="32">
        <v>21</v>
      </c>
      <c r="G86" s="32">
        <v>13</v>
      </c>
      <c r="H86" s="32">
        <v>721</v>
      </c>
      <c r="I86" s="32">
        <v>5</v>
      </c>
      <c r="J86" s="32">
        <v>16</v>
      </c>
      <c r="K86" s="32">
        <v>35</v>
      </c>
      <c r="L86" s="32">
        <v>22</v>
      </c>
      <c r="M86" s="32">
        <v>6</v>
      </c>
      <c r="N86" s="32">
        <v>25</v>
      </c>
      <c r="O86" s="32">
        <v>219</v>
      </c>
      <c r="P86" s="32">
        <v>119</v>
      </c>
      <c r="Q86" s="32">
        <v>6</v>
      </c>
      <c r="R86" s="32">
        <v>20</v>
      </c>
      <c r="S86" s="32">
        <v>18</v>
      </c>
      <c r="T86" s="32">
        <v>130</v>
      </c>
      <c r="U86" s="33">
        <v>92</v>
      </c>
      <c r="V86" s="33">
        <v>45</v>
      </c>
      <c r="W86" s="33">
        <v>171</v>
      </c>
      <c r="X86" s="33">
        <v>63</v>
      </c>
      <c r="Y86" s="33">
        <v>166</v>
      </c>
      <c r="Z86" s="33">
        <v>142</v>
      </c>
      <c r="AA86" s="33">
        <v>208</v>
      </c>
      <c r="AB86" s="33"/>
      <c r="AC86" s="33"/>
      <c r="AD86" s="26">
        <f t="shared" si="4"/>
        <v>2276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13</v>
      </c>
      <c r="D87" s="32">
        <v>1</v>
      </c>
      <c r="E87" s="32">
        <v>0</v>
      </c>
      <c r="F87" s="32">
        <v>1</v>
      </c>
      <c r="G87" s="32">
        <v>35</v>
      </c>
      <c r="H87" s="32">
        <v>226</v>
      </c>
      <c r="I87" s="32">
        <v>20</v>
      </c>
      <c r="J87" s="32">
        <v>3</v>
      </c>
      <c r="K87" s="32">
        <v>5</v>
      </c>
      <c r="L87" s="32">
        <v>0</v>
      </c>
      <c r="M87" s="32">
        <v>3</v>
      </c>
      <c r="N87" s="32">
        <v>2</v>
      </c>
      <c r="O87" s="32">
        <v>42</v>
      </c>
      <c r="P87" s="32">
        <v>82</v>
      </c>
      <c r="Q87" s="32">
        <v>13</v>
      </c>
      <c r="R87" s="32">
        <v>10</v>
      </c>
      <c r="S87" s="32">
        <v>7</v>
      </c>
      <c r="T87" s="32">
        <v>98</v>
      </c>
      <c r="U87" s="32">
        <v>19</v>
      </c>
      <c r="V87" s="32">
        <v>41</v>
      </c>
      <c r="W87" s="32">
        <v>144</v>
      </c>
      <c r="X87" s="32">
        <v>105</v>
      </c>
      <c r="Y87" s="32">
        <v>119</v>
      </c>
      <c r="Z87" s="32">
        <v>89</v>
      </c>
      <c r="AA87" s="32">
        <v>127</v>
      </c>
      <c r="AB87" s="32"/>
      <c r="AC87" s="33"/>
      <c r="AD87" s="26">
        <f t="shared" si="4"/>
        <v>1205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19</v>
      </c>
      <c r="D88" s="32">
        <v>22</v>
      </c>
      <c r="E88" s="32">
        <v>6</v>
      </c>
      <c r="F88" s="32">
        <v>2</v>
      </c>
      <c r="G88" s="32">
        <v>15</v>
      </c>
      <c r="H88" s="32">
        <v>1289</v>
      </c>
      <c r="I88" s="32">
        <v>11</v>
      </c>
      <c r="J88" s="32">
        <v>26</v>
      </c>
      <c r="K88" s="32">
        <v>50</v>
      </c>
      <c r="L88" s="32">
        <v>32</v>
      </c>
      <c r="M88" s="32">
        <v>4</v>
      </c>
      <c r="N88" s="32">
        <v>20</v>
      </c>
      <c r="O88" s="32">
        <v>399</v>
      </c>
      <c r="P88" s="32">
        <v>163</v>
      </c>
      <c r="Q88" s="32">
        <v>33</v>
      </c>
      <c r="R88" s="32">
        <v>132</v>
      </c>
      <c r="S88" s="32">
        <v>88</v>
      </c>
      <c r="T88" s="32">
        <v>31</v>
      </c>
      <c r="U88" s="33">
        <v>178</v>
      </c>
      <c r="V88" s="33">
        <v>69</v>
      </c>
      <c r="W88" s="33">
        <v>400</v>
      </c>
      <c r="X88" s="33">
        <v>229</v>
      </c>
      <c r="Y88" s="33">
        <v>218</v>
      </c>
      <c r="Z88" s="33">
        <v>236</v>
      </c>
      <c r="AA88" s="33">
        <v>298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6</v>
      </c>
      <c r="D89" s="32">
        <v>4</v>
      </c>
      <c r="E89" s="32">
        <v>0</v>
      </c>
      <c r="F89" s="32">
        <v>13</v>
      </c>
      <c r="G89" s="32">
        <v>4</v>
      </c>
      <c r="H89" s="32">
        <v>1221</v>
      </c>
      <c r="I89" s="32">
        <v>26</v>
      </c>
      <c r="J89" s="32">
        <v>21</v>
      </c>
      <c r="K89" s="32">
        <v>4</v>
      </c>
      <c r="L89" s="32">
        <v>5</v>
      </c>
      <c r="M89" s="32">
        <v>13</v>
      </c>
      <c r="N89" s="32">
        <v>30</v>
      </c>
      <c r="O89" s="32">
        <v>243</v>
      </c>
      <c r="P89" s="32">
        <v>156</v>
      </c>
      <c r="Q89" s="32">
        <v>11</v>
      </c>
      <c r="R89" s="32">
        <v>45</v>
      </c>
      <c r="S89" s="32">
        <v>18</v>
      </c>
      <c r="T89" s="32">
        <v>158</v>
      </c>
      <c r="U89" s="33">
        <v>26</v>
      </c>
      <c r="V89" s="33">
        <v>13</v>
      </c>
      <c r="W89" s="33">
        <v>104</v>
      </c>
      <c r="X89" s="33">
        <v>55</v>
      </c>
      <c r="Y89" s="33">
        <v>175</v>
      </c>
      <c r="Z89" s="33">
        <v>207</v>
      </c>
      <c r="AA89" s="33">
        <v>207</v>
      </c>
      <c r="AB89" s="33"/>
      <c r="AC89" s="33"/>
      <c r="AD89" s="26">
        <f t="shared" si="4"/>
        <v>2765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2</v>
      </c>
      <c r="D90" s="32">
        <v>3</v>
      </c>
      <c r="E90" s="32">
        <v>10</v>
      </c>
      <c r="F90" s="32">
        <v>1</v>
      </c>
      <c r="G90" s="32">
        <v>3</v>
      </c>
      <c r="H90" s="32">
        <v>841</v>
      </c>
      <c r="I90" s="32">
        <v>1</v>
      </c>
      <c r="J90" s="32">
        <v>5</v>
      </c>
      <c r="K90" s="32">
        <v>4</v>
      </c>
      <c r="L90" s="32">
        <v>3</v>
      </c>
      <c r="M90" s="32">
        <v>8</v>
      </c>
      <c r="N90" s="32">
        <v>7</v>
      </c>
      <c r="O90" s="32">
        <v>95</v>
      </c>
      <c r="P90" s="32">
        <v>61</v>
      </c>
      <c r="Q90" s="32">
        <v>4</v>
      </c>
      <c r="R90" s="32">
        <v>30</v>
      </c>
      <c r="S90" s="32">
        <v>47</v>
      </c>
      <c r="T90" s="32">
        <v>71</v>
      </c>
      <c r="U90" s="33">
        <v>5</v>
      </c>
      <c r="V90" s="33">
        <v>9</v>
      </c>
      <c r="W90" s="33">
        <v>108</v>
      </c>
      <c r="X90" s="33">
        <v>50</v>
      </c>
      <c r="Y90" s="33">
        <v>105</v>
      </c>
      <c r="Z90" s="33">
        <v>110</v>
      </c>
      <c r="AA90" s="33">
        <v>67</v>
      </c>
      <c r="AB90" s="33"/>
      <c r="AC90" s="33"/>
      <c r="AD90" s="26">
        <f t="shared" si="4"/>
        <v>1650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13</v>
      </c>
      <c r="D91" s="32">
        <v>9</v>
      </c>
      <c r="E91" s="32">
        <v>1</v>
      </c>
      <c r="F91" s="32">
        <v>19</v>
      </c>
      <c r="G91" s="32">
        <v>27</v>
      </c>
      <c r="H91" s="32">
        <v>2802</v>
      </c>
      <c r="I91" s="32">
        <v>13</v>
      </c>
      <c r="J91" s="32">
        <v>50</v>
      </c>
      <c r="K91" s="32">
        <v>44</v>
      </c>
      <c r="L91" s="32">
        <v>78</v>
      </c>
      <c r="M91" s="32">
        <v>19</v>
      </c>
      <c r="N91" s="32">
        <v>47</v>
      </c>
      <c r="O91" s="32">
        <v>502</v>
      </c>
      <c r="P91" s="32">
        <v>255</v>
      </c>
      <c r="Q91" s="32">
        <v>14</v>
      </c>
      <c r="R91" s="32">
        <v>147</v>
      </c>
      <c r="S91" s="32">
        <v>126</v>
      </c>
      <c r="T91" s="32">
        <v>377</v>
      </c>
      <c r="U91" s="33">
        <v>130</v>
      </c>
      <c r="V91" s="33">
        <v>145</v>
      </c>
      <c r="W91" s="33">
        <v>79</v>
      </c>
      <c r="X91" s="33">
        <v>84</v>
      </c>
      <c r="Y91" s="33">
        <v>212</v>
      </c>
      <c r="Z91" s="33">
        <v>306</v>
      </c>
      <c r="AA91" s="33">
        <v>508</v>
      </c>
      <c r="AB91" s="33"/>
      <c r="AC91" s="33"/>
      <c r="AD91" s="26">
        <f t="shared" si="4"/>
        <v>6007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13</v>
      </c>
      <c r="D92" s="32">
        <v>21</v>
      </c>
      <c r="E92" s="32">
        <v>0</v>
      </c>
      <c r="F92" s="32">
        <v>3</v>
      </c>
      <c r="G92" s="32">
        <v>8</v>
      </c>
      <c r="H92" s="32">
        <v>1691</v>
      </c>
      <c r="I92" s="32">
        <v>19</v>
      </c>
      <c r="J92" s="32">
        <v>64</v>
      </c>
      <c r="K92" s="32">
        <v>11</v>
      </c>
      <c r="L92" s="32">
        <v>16</v>
      </c>
      <c r="M92" s="32">
        <v>33</v>
      </c>
      <c r="N92" s="32">
        <v>8</v>
      </c>
      <c r="O92" s="32">
        <v>227</v>
      </c>
      <c r="P92" s="32">
        <v>195</v>
      </c>
      <c r="Q92" s="32">
        <v>19</v>
      </c>
      <c r="R92" s="32">
        <v>51</v>
      </c>
      <c r="S92" s="32">
        <v>113</v>
      </c>
      <c r="T92" s="32">
        <v>192</v>
      </c>
      <c r="U92" s="33">
        <v>61</v>
      </c>
      <c r="V92" s="33">
        <v>40</v>
      </c>
      <c r="W92" s="33">
        <v>81</v>
      </c>
      <c r="X92" s="33">
        <v>33</v>
      </c>
      <c r="Y92" s="33">
        <v>121</v>
      </c>
      <c r="Z92" s="33">
        <v>252</v>
      </c>
      <c r="AA92" s="33">
        <v>444</v>
      </c>
      <c r="AB92" s="33"/>
      <c r="AC92" s="33"/>
      <c r="AD92" s="26">
        <f t="shared" si="4"/>
        <v>3716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3</v>
      </c>
      <c r="D93" s="32">
        <v>3</v>
      </c>
      <c r="E93" s="32">
        <v>5</v>
      </c>
      <c r="F93" s="32">
        <v>4</v>
      </c>
      <c r="G93" s="32">
        <v>11</v>
      </c>
      <c r="H93" s="32">
        <v>2241</v>
      </c>
      <c r="I93" s="32">
        <v>120</v>
      </c>
      <c r="J93" s="32">
        <v>68</v>
      </c>
      <c r="K93" s="32">
        <v>22</v>
      </c>
      <c r="L93" s="32">
        <v>79</v>
      </c>
      <c r="M93" s="32">
        <v>6</v>
      </c>
      <c r="N93" s="32">
        <v>77</v>
      </c>
      <c r="O93" s="32">
        <v>562</v>
      </c>
      <c r="P93" s="32">
        <v>245</v>
      </c>
      <c r="Q93" s="32">
        <v>82</v>
      </c>
      <c r="R93" s="32">
        <v>158</v>
      </c>
      <c r="S93" s="32">
        <v>174</v>
      </c>
      <c r="T93" s="32">
        <v>228</v>
      </c>
      <c r="U93" s="33">
        <v>233</v>
      </c>
      <c r="V93" s="33">
        <v>192</v>
      </c>
      <c r="W93" s="33">
        <v>251</v>
      </c>
      <c r="X93" s="33">
        <v>144</v>
      </c>
      <c r="Y93" s="33">
        <v>58</v>
      </c>
      <c r="Z93" s="33">
        <v>242</v>
      </c>
      <c r="AA93" s="33">
        <v>408</v>
      </c>
      <c r="AB93" s="33"/>
      <c r="AC93" s="33"/>
      <c r="AD93" s="26">
        <f t="shared" si="4"/>
        <v>5616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6</v>
      </c>
      <c r="D94" s="32">
        <v>4</v>
      </c>
      <c r="E94" s="32">
        <v>4</v>
      </c>
      <c r="F94" s="32">
        <v>0</v>
      </c>
      <c r="G94" s="32">
        <v>19</v>
      </c>
      <c r="H94" s="32">
        <v>1980</v>
      </c>
      <c r="I94" s="32">
        <v>31</v>
      </c>
      <c r="J94" s="32">
        <v>41</v>
      </c>
      <c r="K94" s="32">
        <v>21</v>
      </c>
      <c r="L94" s="32">
        <v>59</v>
      </c>
      <c r="M94" s="32">
        <v>23</v>
      </c>
      <c r="N94" s="32">
        <v>15</v>
      </c>
      <c r="O94" s="32">
        <v>233</v>
      </c>
      <c r="P94" s="32">
        <v>287</v>
      </c>
      <c r="Q94" s="32">
        <v>78</v>
      </c>
      <c r="R94" s="32">
        <v>158</v>
      </c>
      <c r="S94" s="32">
        <v>94</v>
      </c>
      <c r="T94" s="32">
        <v>197</v>
      </c>
      <c r="U94" s="33">
        <v>197</v>
      </c>
      <c r="V94" s="33">
        <v>238</v>
      </c>
      <c r="W94" s="33">
        <v>374</v>
      </c>
      <c r="X94" s="33">
        <v>259</v>
      </c>
      <c r="Y94" s="33">
        <v>314</v>
      </c>
      <c r="Z94" s="33">
        <v>38</v>
      </c>
      <c r="AA94" s="33">
        <v>212</v>
      </c>
      <c r="AB94" s="33"/>
      <c r="AC94" s="33"/>
      <c r="AD94" s="26">
        <f t="shared" si="4"/>
        <v>4882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6</v>
      </c>
      <c r="D95" s="32">
        <v>15</v>
      </c>
      <c r="E95" s="32">
        <v>26</v>
      </c>
      <c r="F95" s="32">
        <v>6</v>
      </c>
      <c r="G95" s="32">
        <v>27</v>
      </c>
      <c r="H95" s="32">
        <v>2968</v>
      </c>
      <c r="I95" s="32">
        <v>25</v>
      </c>
      <c r="J95" s="32">
        <v>23</v>
      </c>
      <c r="K95" s="32">
        <v>83</v>
      </c>
      <c r="L95" s="32">
        <v>39</v>
      </c>
      <c r="M95" s="32">
        <v>32</v>
      </c>
      <c r="N95" s="32">
        <v>30</v>
      </c>
      <c r="O95" s="32">
        <v>506</v>
      </c>
      <c r="P95" s="32">
        <v>225</v>
      </c>
      <c r="Q95" s="32">
        <v>31</v>
      </c>
      <c r="R95" s="32">
        <v>194</v>
      </c>
      <c r="S95" s="32">
        <v>130</v>
      </c>
      <c r="T95" s="32">
        <v>232</v>
      </c>
      <c r="U95" s="33">
        <v>192</v>
      </c>
      <c r="V95" s="33">
        <v>76</v>
      </c>
      <c r="W95" s="33">
        <v>520</v>
      </c>
      <c r="X95" s="33">
        <v>416</v>
      </c>
      <c r="Y95" s="33">
        <v>491</v>
      </c>
      <c r="Z95" s="33">
        <v>281</v>
      </c>
      <c r="AA95" s="33">
        <v>34</v>
      </c>
      <c r="AB95" s="33"/>
      <c r="AC95" s="33"/>
      <c r="AD95" s="26">
        <f t="shared" si="4"/>
        <v>6608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770</v>
      </c>
      <c r="D98" s="27">
        <f t="shared" ref="D98:AC98" si="5">SUM(D71:D97)</f>
        <v>394</v>
      </c>
      <c r="E98" s="27">
        <f t="shared" si="5"/>
        <v>441</v>
      </c>
      <c r="F98" s="27">
        <f t="shared" si="5"/>
        <v>240</v>
      </c>
      <c r="G98" s="27">
        <f t="shared" si="5"/>
        <v>628</v>
      </c>
      <c r="H98" s="27">
        <f t="shared" si="5"/>
        <v>18777</v>
      </c>
      <c r="I98" s="27">
        <f t="shared" si="5"/>
        <v>544</v>
      </c>
      <c r="J98" s="27">
        <f t="shared" si="5"/>
        <v>549</v>
      </c>
      <c r="K98" s="27">
        <f t="shared" si="5"/>
        <v>862</v>
      </c>
      <c r="L98" s="27">
        <f t="shared" si="5"/>
        <v>741</v>
      </c>
      <c r="M98" s="27">
        <f t="shared" si="5"/>
        <v>440</v>
      </c>
      <c r="N98" s="27">
        <f t="shared" si="5"/>
        <v>812</v>
      </c>
      <c r="O98" s="27">
        <f t="shared" si="5"/>
        <v>3508</v>
      </c>
      <c r="P98" s="27">
        <f t="shared" si="5"/>
        <v>2135</v>
      </c>
      <c r="Q98" s="27">
        <f t="shared" si="5"/>
        <v>555</v>
      </c>
      <c r="R98" s="27">
        <f t="shared" si="5"/>
        <v>2084</v>
      </c>
      <c r="S98" s="27">
        <f t="shared" si="5"/>
        <v>1257</v>
      </c>
      <c r="T98" s="27">
        <f t="shared" si="5"/>
        <v>3621</v>
      </c>
      <c r="U98" s="27">
        <f t="shared" si="5"/>
        <v>2694</v>
      </c>
      <c r="V98" s="27">
        <f t="shared" si="5"/>
        <v>1929</v>
      </c>
      <c r="W98" s="27">
        <f t="shared" si="5"/>
        <v>6140</v>
      </c>
      <c r="X98" s="27">
        <f t="shared" si="5"/>
        <v>3431</v>
      </c>
      <c r="Y98" s="27">
        <f t="shared" si="5"/>
        <v>4921</v>
      </c>
      <c r="Z98" s="27">
        <f t="shared" si="5"/>
        <v>4485</v>
      </c>
      <c r="AA98" s="27">
        <f t="shared" si="5"/>
        <v>5369</v>
      </c>
      <c r="AB98" s="27">
        <f t="shared" si="5"/>
        <v>0</v>
      </c>
      <c r="AC98" s="27">
        <f t="shared" si="5"/>
        <v>0</v>
      </c>
      <c r="AD98" s="27">
        <f>SUM(AD71:AD96)</f>
        <v>67327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marzo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124</v>
      </c>
      <c r="D104" s="24">
        <f t="shared" ref="D104:AB114" si="6">+D7+D39+D71</f>
        <v>132</v>
      </c>
      <c r="E104" s="24">
        <f t="shared" si="6"/>
        <v>531</v>
      </c>
      <c r="F104" s="24">
        <f t="shared" si="6"/>
        <v>577</v>
      </c>
      <c r="G104" s="24">
        <f t="shared" si="6"/>
        <v>619</v>
      </c>
      <c r="H104" s="24">
        <f t="shared" si="6"/>
        <v>6872</v>
      </c>
      <c r="I104" s="24">
        <f t="shared" si="6"/>
        <v>551</v>
      </c>
      <c r="J104" s="24">
        <f t="shared" si="6"/>
        <v>956</v>
      </c>
      <c r="K104" s="24">
        <f t="shared" si="6"/>
        <v>546</v>
      </c>
      <c r="L104" s="24">
        <f t="shared" si="6"/>
        <v>673</v>
      </c>
      <c r="M104" s="24">
        <f t="shared" si="6"/>
        <v>419</v>
      </c>
      <c r="N104" s="24">
        <f t="shared" si="6"/>
        <v>678</v>
      </c>
      <c r="O104" s="24">
        <f t="shared" si="6"/>
        <v>512</v>
      </c>
      <c r="P104" s="24">
        <f t="shared" si="6"/>
        <v>256</v>
      </c>
      <c r="Q104" s="24">
        <f t="shared" si="6"/>
        <v>81</v>
      </c>
      <c r="R104" s="24">
        <f t="shared" si="6"/>
        <v>299</v>
      </c>
      <c r="S104" s="24">
        <f t="shared" si="6"/>
        <v>177</v>
      </c>
      <c r="T104" s="24">
        <f t="shared" si="6"/>
        <v>259</v>
      </c>
      <c r="U104" s="24">
        <f t="shared" si="6"/>
        <v>151</v>
      </c>
      <c r="V104" s="24">
        <f t="shared" si="6"/>
        <v>80</v>
      </c>
      <c r="W104" s="24">
        <f t="shared" si="6"/>
        <v>140</v>
      </c>
      <c r="X104" s="24">
        <f t="shared" si="6"/>
        <v>85</v>
      </c>
      <c r="Y104" s="24">
        <f t="shared" si="6"/>
        <v>95</v>
      </c>
      <c r="Z104" s="24">
        <f t="shared" si="6"/>
        <v>143</v>
      </c>
      <c r="AA104" s="24">
        <f t="shared" si="6"/>
        <v>274</v>
      </c>
      <c r="AB104" s="25">
        <f t="shared" si="6"/>
        <v>0</v>
      </c>
      <c r="AC104" s="25">
        <v>0</v>
      </c>
      <c r="AD104" s="26">
        <f>SUM(C104:AC104)</f>
        <v>15230</v>
      </c>
    </row>
    <row r="105" spans="2:59" x14ac:dyDescent="0.3">
      <c r="B105" s="21" t="s">
        <v>50</v>
      </c>
      <c r="C105" s="24">
        <f t="shared" ref="C105:C130" si="7">+C8+C40+C72</f>
        <v>380</v>
      </c>
      <c r="D105" s="24">
        <f t="shared" si="6"/>
        <v>92</v>
      </c>
      <c r="E105" s="24">
        <f t="shared" si="6"/>
        <v>180</v>
      </c>
      <c r="F105" s="24">
        <f t="shared" si="6"/>
        <v>128</v>
      </c>
      <c r="G105" s="24">
        <f t="shared" si="6"/>
        <v>230</v>
      </c>
      <c r="H105" s="24">
        <f t="shared" si="6"/>
        <v>3841</v>
      </c>
      <c r="I105" s="24">
        <f t="shared" si="6"/>
        <v>513</v>
      </c>
      <c r="J105" s="24">
        <f t="shared" si="6"/>
        <v>942</v>
      </c>
      <c r="K105" s="24">
        <f t="shared" si="6"/>
        <v>616</v>
      </c>
      <c r="L105" s="24">
        <f t="shared" si="6"/>
        <v>670</v>
      </c>
      <c r="M105" s="24">
        <f t="shared" si="6"/>
        <v>349</v>
      </c>
      <c r="N105" s="24">
        <f t="shared" si="6"/>
        <v>682</v>
      </c>
      <c r="O105" s="24">
        <f t="shared" si="6"/>
        <v>636</v>
      </c>
      <c r="P105" s="24">
        <f t="shared" si="6"/>
        <v>263</v>
      </c>
      <c r="Q105" s="24">
        <f t="shared" si="6"/>
        <v>183</v>
      </c>
      <c r="R105" s="24">
        <f t="shared" si="6"/>
        <v>364</v>
      </c>
      <c r="S105" s="24">
        <f t="shared" si="6"/>
        <v>235</v>
      </c>
      <c r="T105" s="24">
        <f t="shared" si="6"/>
        <v>316</v>
      </c>
      <c r="U105" s="24">
        <f t="shared" si="6"/>
        <v>216</v>
      </c>
      <c r="V105" s="24">
        <f t="shared" si="6"/>
        <v>260</v>
      </c>
      <c r="W105" s="24">
        <f t="shared" si="6"/>
        <v>170</v>
      </c>
      <c r="X105" s="24">
        <f t="shared" si="6"/>
        <v>101</v>
      </c>
      <c r="Y105" s="24">
        <f t="shared" si="6"/>
        <v>135</v>
      </c>
      <c r="Z105" s="24">
        <f t="shared" si="6"/>
        <v>167</v>
      </c>
      <c r="AA105" s="24">
        <f t="shared" si="6"/>
        <v>246</v>
      </c>
      <c r="AB105" s="25">
        <f t="shared" si="6"/>
        <v>0</v>
      </c>
      <c r="AC105" s="25">
        <v>0</v>
      </c>
      <c r="AD105" s="26">
        <f t="shared" ref="AD105:AD130" si="8">SUM(C105:AC105)</f>
        <v>11915</v>
      </c>
    </row>
    <row r="106" spans="2:59" x14ac:dyDescent="0.3">
      <c r="B106" s="21" t="s">
        <v>61</v>
      </c>
      <c r="C106" s="24">
        <f t="shared" si="7"/>
        <v>758</v>
      </c>
      <c r="D106" s="24">
        <f t="shared" si="6"/>
        <v>98</v>
      </c>
      <c r="E106" s="24">
        <f t="shared" si="6"/>
        <v>113</v>
      </c>
      <c r="F106" s="24">
        <f t="shared" si="6"/>
        <v>162</v>
      </c>
      <c r="G106" s="24">
        <f t="shared" si="6"/>
        <v>192</v>
      </c>
      <c r="H106" s="24">
        <f t="shared" si="6"/>
        <v>4297</v>
      </c>
      <c r="I106" s="24">
        <f t="shared" si="6"/>
        <v>571</v>
      </c>
      <c r="J106" s="24">
        <f t="shared" si="6"/>
        <v>630</v>
      </c>
      <c r="K106" s="24">
        <f t="shared" si="6"/>
        <v>497</v>
      </c>
      <c r="L106" s="24">
        <f t="shared" si="6"/>
        <v>469</v>
      </c>
      <c r="M106" s="24">
        <f t="shared" si="6"/>
        <v>320</v>
      </c>
      <c r="N106" s="24">
        <f t="shared" si="6"/>
        <v>533</v>
      </c>
      <c r="O106" s="24">
        <f t="shared" si="6"/>
        <v>646</v>
      </c>
      <c r="P106" s="24">
        <f t="shared" si="6"/>
        <v>120</v>
      </c>
      <c r="Q106" s="24">
        <f t="shared" si="6"/>
        <v>67</v>
      </c>
      <c r="R106" s="24">
        <f t="shared" si="6"/>
        <v>172</v>
      </c>
      <c r="S106" s="24">
        <f t="shared" si="6"/>
        <v>143</v>
      </c>
      <c r="T106" s="24">
        <f t="shared" si="6"/>
        <v>221</v>
      </c>
      <c r="U106" s="24">
        <f t="shared" si="6"/>
        <v>162</v>
      </c>
      <c r="V106" s="24">
        <f t="shared" si="6"/>
        <v>68</v>
      </c>
      <c r="W106" s="24">
        <f t="shared" si="6"/>
        <v>213</v>
      </c>
      <c r="X106" s="24">
        <f t="shared" si="6"/>
        <v>54</v>
      </c>
      <c r="Y106" s="24">
        <f t="shared" si="6"/>
        <v>55</v>
      </c>
      <c r="Z106" s="24">
        <f t="shared" si="6"/>
        <v>89</v>
      </c>
      <c r="AA106" s="24">
        <f t="shared" si="6"/>
        <v>197</v>
      </c>
      <c r="AB106" s="25">
        <f t="shared" si="6"/>
        <v>0</v>
      </c>
      <c r="AC106" s="25">
        <v>0</v>
      </c>
      <c r="AD106" s="26">
        <f t="shared" si="8"/>
        <v>10847</v>
      </c>
    </row>
    <row r="107" spans="2:59" x14ac:dyDescent="0.3">
      <c r="B107" s="21" t="s">
        <v>7</v>
      </c>
      <c r="C107" s="24">
        <f t="shared" si="7"/>
        <v>1104</v>
      </c>
      <c r="D107" s="24">
        <f t="shared" si="6"/>
        <v>73</v>
      </c>
      <c r="E107" s="24">
        <f t="shared" si="6"/>
        <v>251</v>
      </c>
      <c r="F107" s="24">
        <f t="shared" si="6"/>
        <v>68</v>
      </c>
      <c r="G107" s="24">
        <f t="shared" si="6"/>
        <v>23</v>
      </c>
      <c r="H107" s="24">
        <f t="shared" si="6"/>
        <v>2170</v>
      </c>
      <c r="I107" s="24">
        <f t="shared" si="6"/>
        <v>332</v>
      </c>
      <c r="J107" s="24">
        <f t="shared" si="6"/>
        <v>550</v>
      </c>
      <c r="K107" s="24">
        <f t="shared" si="6"/>
        <v>354</v>
      </c>
      <c r="L107" s="24">
        <f t="shared" si="6"/>
        <v>531</v>
      </c>
      <c r="M107" s="24">
        <f t="shared" si="6"/>
        <v>187</v>
      </c>
      <c r="N107" s="24">
        <f t="shared" si="6"/>
        <v>392</v>
      </c>
      <c r="O107" s="24">
        <f t="shared" si="6"/>
        <v>361</v>
      </c>
      <c r="P107" s="24">
        <f t="shared" si="6"/>
        <v>244</v>
      </c>
      <c r="Q107" s="24">
        <f t="shared" si="6"/>
        <v>47</v>
      </c>
      <c r="R107" s="24">
        <f t="shared" si="6"/>
        <v>254</v>
      </c>
      <c r="S107" s="24">
        <f t="shared" si="6"/>
        <v>157</v>
      </c>
      <c r="T107" s="24">
        <f t="shared" si="6"/>
        <v>171</v>
      </c>
      <c r="U107" s="24">
        <f t="shared" si="6"/>
        <v>138</v>
      </c>
      <c r="V107" s="24">
        <f t="shared" si="6"/>
        <v>147</v>
      </c>
      <c r="W107" s="24">
        <f t="shared" si="6"/>
        <v>160</v>
      </c>
      <c r="X107" s="24">
        <f t="shared" si="6"/>
        <v>76</v>
      </c>
      <c r="Y107" s="24">
        <f t="shared" si="6"/>
        <v>43</v>
      </c>
      <c r="Z107" s="24">
        <f t="shared" si="6"/>
        <v>53</v>
      </c>
      <c r="AA107" s="24">
        <f t="shared" si="6"/>
        <v>176</v>
      </c>
      <c r="AB107" s="25">
        <f t="shared" si="6"/>
        <v>0</v>
      </c>
      <c r="AC107" s="25">
        <v>0</v>
      </c>
      <c r="AD107" s="26">
        <f t="shared" si="8"/>
        <v>8062</v>
      </c>
    </row>
    <row r="108" spans="2:59" x14ac:dyDescent="0.3">
      <c r="B108" s="21" t="s">
        <v>8</v>
      </c>
      <c r="C108" s="24">
        <f t="shared" si="7"/>
        <v>1142</v>
      </c>
      <c r="D108" s="24">
        <f t="shared" si="6"/>
        <v>185</v>
      </c>
      <c r="E108" s="24">
        <f t="shared" si="6"/>
        <v>370</v>
      </c>
      <c r="F108" s="24">
        <f t="shared" si="6"/>
        <v>48</v>
      </c>
      <c r="G108" s="24">
        <f t="shared" si="6"/>
        <v>139</v>
      </c>
      <c r="H108" s="24">
        <f t="shared" si="6"/>
        <v>3309</v>
      </c>
      <c r="I108" s="24">
        <f t="shared" si="6"/>
        <v>445</v>
      </c>
      <c r="J108" s="24">
        <f t="shared" si="6"/>
        <v>911</v>
      </c>
      <c r="K108" s="24">
        <f t="shared" si="6"/>
        <v>662</v>
      </c>
      <c r="L108" s="24">
        <f t="shared" si="6"/>
        <v>912</v>
      </c>
      <c r="M108" s="24">
        <f t="shared" si="6"/>
        <v>280</v>
      </c>
      <c r="N108" s="24">
        <f t="shared" si="6"/>
        <v>918</v>
      </c>
      <c r="O108" s="24">
        <f t="shared" si="6"/>
        <v>363</v>
      </c>
      <c r="P108" s="24">
        <f t="shared" si="6"/>
        <v>226</v>
      </c>
      <c r="Q108" s="24">
        <f t="shared" si="6"/>
        <v>155</v>
      </c>
      <c r="R108" s="24">
        <f t="shared" si="6"/>
        <v>400</v>
      </c>
      <c r="S108" s="24">
        <f t="shared" si="6"/>
        <v>219</v>
      </c>
      <c r="T108" s="24">
        <f t="shared" si="6"/>
        <v>379</v>
      </c>
      <c r="U108" s="24">
        <f t="shared" si="6"/>
        <v>181</v>
      </c>
      <c r="V108" s="24">
        <f t="shared" si="6"/>
        <v>134</v>
      </c>
      <c r="W108" s="24">
        <f t="shared" si="6"/>
        <v>202</v>
      </c>
      <c r="X108" s="24">
        <f t="shared" si="6"/>
        <v>116</v>
      </c>
      <c r="Y108" s="24">
        <f t="shared" si="6"/>
        <v>166</v>
      </c>
      <c r="Z108" s="24">
        <f t="shared" si="6"/>
        <v>188</v>
      </c>
      <c r="AA108" s="24">
        <f t="shared" si="6"/>
        <v>286</v>
      </c>
      <c r="AB108" s="25">
        <f t="shared" si="6"/>
        <v>0</v>
      </c>
      <c r="AC108" s="25">
        <v>0</v>
      </c>
      <c r="AD108" s="26">
        <f t="shared" si="8"/>
        <v>12336</v>
      </c>
    </row>
    <row r="109" spans="2:59" x14ac:dyDescent="0.3">
      <c r="B109" s="21" t="s">
        <v>62</v>
      </c>
      <c r="C109" s="24">
        <f t="shared" si="7"/>
        <v>8055</v>
      </c>
      <c r="D109" s="24">
        <f t="shared" si="6"/>
        <v>3242</v>
      </c>
      <c r="E109" s="24">
        <f t="shared" si="6"/>
        <v>3988</v>
      </c>
      <c r="F109" s="24">
        <f t="shared" si="6"/>
        <v>1899</v>
      </c>
      <c r="G109" s="24">
        <f t="shared" si="6"/>
        <v>2964</v>
      </c>
      <c r="H109" s="24">
        <f t="shared" si="6"/>
        <v>15488</v>
      </c>
      <c r="I109" s="24">
        <f t="shared" si="6"/>
        <v>786</v>
      </c>
      <c r="J109" s="24">
        <f t="shared" si="6"/>
        <v>1974</v>
      </c>
      <c r="K109" s="24">
        <f t="shared" si="6"/>
        <v>4058</v>
      </c>
      <c r="L109" s="24">
        <f t="shared" si="6"/>
        <v>2958</v>
      </c>
      <c r="M109" s="24">
        <f t="shared" si="6"/>
        <v>2084</v>
      </c>
      <c r="N109" s="24">
        <f t="shared" si="6"/>
        <v>2210</v>
      </c>
      <c r="O109" s="24">
        <f t="shared" si="6"/>
        <v>2760</v>
      </c>
      <c r="P109" s="24">
        <f t="shared" si="6"/>
        <v>3908</v>
      </c>
      <c r="Q109" s="24">
        <f t="shared" si="6"/>
        <v>3521</v>
      </c>
      <c r="R109" s="24">
        <f t="shared" si="6"/>
        <v>18347</v>
      </c>
      <c r="S109" s="24">
        <f t="shared" si="6"/>
        <v>7343</v>
      </c>
      <c r="T109" s="24">
        <f t="shared" si="6"/>
        <v>32862</v>
      </c>
      <c r="U109" s="24">
        <f t="shared" si="6"/>
        <v>23901</v>
      </c>
      <c r="V109" s="24">
        <f t="shared" si="6"/>
        <v>14257</v>
      </c>
      <c r="W109" s="24">
        <f t="shared" si="6"/>
        <v>37219</v>
      </c>
      <c r="X109" s="24">
        <f t="shared" si="6"/>
        <v>21080</v>
      </c>
      <c r="Y109" s="24">
        <f t="shared" si="6"/>
        <v>33163</v>
      </c>
      <c r="Z109" s="24">
        <f t="shared" si="6"/>
        <v>29174</v>
      </c>
      <c r="AA109" s="24">
        <f t="shared" si="6"/>
        <v>34533</v>
      </c>
      <c r="AB109" s="25">
        <f t="shared" si="6"/>
        <v>0</v>
      </c>
      <c r="AC109" s="25">
        <v>0</v>
      </c>
      <c r="AD109" s="26">
        <f t="shared" si="8"/>
        <v>311774</v>
      </c>
    </row>
    <row r="110" spans="2:59" x14ac:dyDescent="0.3">
      <c r="B110" s="21" t="s">
        <v>10</v>
      </c>
      <c r="C110" s="24">
        <f t="shared" si="7"/>
        <v>621</v>
      </c>
      <c r="D110" s="24">
        <f t="shared" si="6"/>
        <v>469</v>
      </c>
      <c r="E110" s="24">
        <f t="shared" si="6"/>
        <v>451</v>
      </c>
      <c r="F110" s="24">
        <f t="shared" si="6"/>
        <v>384</v>
      </c>
      <c r="G110" s="24">
        <f t="shared" si="6"/>
        <v>505</v>
      </c>
      <c r="H110" s="24">
        <f t="shared" si="6"/>
        <v>1029</v>
      </c>
      <c r="I110" s="24">
        <f t="shared" si="6"/>
        <v>45</v>
      </c>
      <c r="J110" s="24">
        <f t="shared" si="6"/>
        <v>280</v>
      </c>
      <c r="K110" s="24">
        <f t="shared" si="6"/>
        <v>390</v>
      </c>
      <c r="L110" s="24">
        <f t="shared" si="6"/>
        <v>627</v>
      </c>
      <c r="M110" s="24">
        <f t="shared" si="6"/>
        <v>356</v>
      </c>
      <c r="N110" s="24">
        <f t="shared" si="6"/>
        <v>461</v>
      </c>
      <c r="O110" s="24">
        <f t="shared" si="6"/>
        <v>113</v>
      </c>
      <c r="P110" s="24">
        <f t="shared" si="6"/>
        <v>76</v>
      </c>
      <c r="Q110" s="24">
        <f t="shared" si="6"/>
        <v>110</v>
      </c>
      <c r="R110" s="24">
        <f t="shared" si="6"/>
        <v>289</v>
      </c>
      <c r="S110" s="24">
        <f t="shared" si="6"/>
        <v>111</v>
      </c>
      <c r="T110" s="24">
        <f t="shared" si="6"/>
        <v>280</v>
      </c>
      <c r="U110" s="24">
        <f t="shared" si="6"/>
        <v>220</v>
      </c>
      <c r="V110" s="24">
        <f t="shared" si="6"/>
        <v>166</v>
      </c>
      <c r="W110" s="24">
        <f t="shared" si="6"/>
        <v>252</v>
      </c>
      <c r="X110" s="24">
        <f t="shared" si="6"/>
        <v>200</v>
      </c>
      <c r="Y110" s="24">
        <f t="shared" si="6"/>
        <v>247</v>
      </c>
      <c r="Z110" s="24">
        <f t="shared" si="6"/>
        <v>174</v>
      </c>
      <c r="AA110" s="24">
        <f t="shared" si="6"/>
        <v>244</v>
      </c>
      <c r="AB110" s="25">
        <f t="shared" si="6"/>
        <v>0</v>
      </c>
      <c r="AC110" s="25">
        <v>0</v>
      </c>
      <c r="AD110" s="26">
        <f t="shared" si="8"/>
        <v>8100</v>
      </c>
    </row>
    <row r="111" spans="2:59" x14ac:dyDescent="0.3">
      <c r="B111" s="21" t="s">
        <v>11</v>
      </c>
      <c r="C111" s="24">
        <f t="shared" si="7"/>
        <v>976</v>
      </c>
      <c r="D111" s="24">
        <f t="shared" si="6"/>
        <v>818</v>
      </c>
      <c r="E111" s="24">
        <f t="shared" si="6"/>
        <v>650</v>
      </c>
      <c r="F111" s="24">
        <f t="shared" si="6"/>
        <v>552</v>
      </c>
      <c r="G111" s="24">
        <f t="shared" si="6"/>
        <v>833</v>
      </c>
      <c r="H111" s="24">
        <f t="shared" si="6"/>
        <v>2286</v>
      </c>
      <c r="I111" s="24">
        <f t="shared" si="6"/>
        <v>305</v>
      </c>
      <c r="J111" s="24">
        <f t="shared" si="6"/>
        <v>133</v>
      </c>
      <c r="K111" s="24">
        <f t="shared" si="6"/>
        <v>392</v>
      </c>
      <c r="L111" s="24">
        <f t="shared" si="6"/>
        <v>861</v>
      </c>
      <c r="M111" s="24">
        <f t="shared" si="6"/>
        <v>289</v>
      </c>
      <c r="N111" s="24">
        <f t="shared" si="6"/>
        <v>549</v>
      </c>
      <c r="O111" s="24">
        <f t="shared" si="6"/>
        <v>269</v>
      </c>
      <c r="P111" s="24">
        <f t="shared" si="6"/>
        <v>267</v>
      </c>
      <c r="Q111" s="24">
        <f t="shared" si="6"/>
        <v>168</v>
      </c>
      <c r="R111" s="24">
        <f t="shared" si="6"/>
        <v>610</v>
      </c>
      <c r="S111" s="24">
        <f t="shared" si="6"/>
        <v>112</v>
      </c>
      <c r="T111" s="24">
        <f t="shared" si="6"/>
        <v>467</v>
      </c>
      <c r="U111" s="24">
        <f t="shared" si="6"/>
        <v>433</v>
      </c>
      <c r="V111" s="24">
        <f t="shared" si="6"/>
        <v>225</v>
      </c>
      <c r="W111" s="24">
        <f t="shared" si="6"/>
        <v>468</v>
      </c>
      <c r="X111" s="24">
        <f t="shared" si="6"/>
        <v>366</v>
      </c>
      <c r="Y111" s="24">
        <f t="shared" si="6"/>
        <v>637</v>
      </c>
      <c r="Z111" s="24">
        <f t="shared" si="6"/>
        <v>556</v>
      </c>
      <c r="AA111" s="24">
        <f t="shared" si="6"/>
        <v>651</v>
      </c>
      <c r="AB111" s="25">
        <f t="shared" si="6"/>
        <v>0</v>
      </c>
      <c r="AC111" s="25">
        <v>0</v>
      </c>
      <c r="AD111" s="26">
        <f t="shared" si="8"/>
        <v>13873</v>
      </c>
    </row>
    <row r="112" spans="2:59" x14ac:dyDescent="0.3">
      <c r="B112" s="21" t="s">
        <v>63</v>
      </c>
      <c r="C112" s="24">
        <f t="shared" si="7"/>
        <v>615</v>
      </c>
      <c r="D112" s="24">
        <f t="shared" si="6"/>
        <v>687</v>
      </c>
      <c r="E112" s="24">
        <f t="shared" si="6"/>
        <v>597</v>
      </c>
      <c r="F112" s="24">
        <f t="shared" si="6"/>
        <v>384</v>
      </c>
      <c r="G112" s="24">
        <f t="shared" si="6"/>
        <v>740</v>
      </c>
      <c r="H112" s="24">
        <f t="shared" si="6"/>
        <v>5079</v>
      </c>
      <c r="I112" s="24">
        <f t="shared" si="6"/>
        <v>453</v>
      </c>
      <c r="J112" s="24">
        <f t="shared" si="6"/>
        <v>352</v>
      </c>
      <c r="K112" s="24">
        <f t="shared" si="6"/>
        <v>155</v>
      </c>
      <c r="L112" s="24">
        <f t="shared" si="6"/>
        <v>198</v>
      </c>
      <c r="M112" s="24">
        <f t="shared" si="6"/>
        <v>227</v>
      </c>
      <c r="N112" s="24">
        <f t="shared" si="6"/>
        <v>338</v>
      </c>
      <c r="O112" s="24">
        <f t="shared" si="6"/>
        <v>456</v>
      </c>
      <c r="P112" s="24">
        <f t="shared" si="6"/>
        <v>326</v>
      </c>
      <c r="Q112" s="24">
        <f t="shared" si="6"/>
        <v>126</v>
      </c>
      <c r="R112" s="24">
        <f t="shared" si="6"/>
        <v>401</v>
      </c>
      <c r="S112" s="24">
        <f t="shared" si="6"/>
        <v>275</v>
      </c>
      <c r="T112" s="24">
        <f t="shared" si="6"/>
        <v>713</v>
      </c>
      <c r="U112" s="24">
        <f t="shared" si="6"/>
        <v>277</v>
      </c>
      <c r="V112" s="24">
        <f t="shared" si="6"/>
        <v>375</v>
      </c>
      <c r="W112" s="24">
        <f t="shared" si="6"/>
        <v>474</v>
      </c>
      <c r="X112" s="24">
        <f t="shared" si="6"/>
        <v>222</v>
      </c>
      <c r="Y112" s="24">
        <f t="shared" si="6"/>
        <v>259</v>
      </c>
      <c r="Z112" s="24">
        <f t="shared" si="6"/>
        <v>295</v>
      </c>
      <c r="AA112" s="24">
        <f t="shared" si="6"/>
        <v>790</v>
      </c>
      <c r="AB112" s="25">
        <f t="shared" si="6"/>
        <v>0</v>
      </c>
      <c r="AC112" s="25">
        <v>0</v>
      </c>
      <c r="AD112" s="26">
        <f t="shared" si="8"/>
        <v>14814</v>
      </c>
    </row>
    <row r="113" spans="2:32" x14ac:dyDescent="0.3">
      <c r="B113" s="21" t="s">
        <v>13</v>
      </c>
      <c r="C113" s="24">
        <f t="shared" si="7"/>
        <v>665</v>
      </c>
      <c r="D113" s="24">
        <f t="shared" si="6"/>
        <v>581</v>
      </c>
      <c r="E113" s="24">
        <f t="shared" si="6"/>
        <v>510</v>
      </c>
      <c r="F113" s="24">
        <f t="shared" si="6"/>
        <v>604</v>
      </c>
      <c r="G113" s="24">
        <f t="shared" si="6"/>
        <v>762</v>
      </c>
      <c r="H113" s="24">
        <f t="shared" si="6"/>
        <v>3861</v>
      </c>
      <c r="I113" s="24">
        <f t="shared" si="6"/>
        <v>607</v>
      </c>
      <c r="J113" s="24">
        <f t="shared" si="6"/>
        <v>579</v>
      </c>
      <c r="K113" s="24">
        <f t="shared" si="6"/>
        <v>117</v>
      </c>
      <c r="L113" s="24">
        <f t="shared" si="6"/>
        <v>85</v>
      </c>
      <c r="M113" s="24">
        <f t="shared" si="6"/>
        <v>167</v>
      </c>
      <c r="N113" s="24">
        <f t="shared" si="6"/>
        <v>472</v>
      </c>
      <c r="O113" s="24">
        <f t="shared" si="6"/>
        <v>285</v>
      </c>
      <c r="P113" s="24">
        <f t="shared" si="6"/>
        <v>314</v>
      </c>
      <c r="Q113" s="24">
        <f t="shared" si="6"/>
        <v>146</v>
      </c>
      <c r="R113" s="24">
        <f t="shared" si="6"/>
        <v>536</v>
      </c>
      <c r="S113" s="24">
        <f t="shared" si="6"/>
        <v>233</v>
      </c>
      <c r="T113" s="24">
        <f t="shared" si="6"/>
        <v>580</v>
      </c>
      <c r="U113" s="24">
        <f t="shared" si="6"/>
        <v>376</v>
      </c>
      <c r="V113" s="24">
        <f t="shared" si="6"/>
        <v>220</v>
      </c>
      <c r="W113" s="24">
        <f t="shared" si="6"/>
        <v>456</v>
      </c>
      <c r="X113" s="24">
        <f t="shared" si="6"/>
        <v>278</v>
      </c>
      <c r="Y113" s="24">
        <f t="shared" si="6"/>
        <v>370</v>
      </c>
      <c r="Z113" s="24">
        <f t="shared" si="6"/>
        <v>343</v>
      </c>
      <c r="AA113" s="24">
        <f t="shared" si="6"/>
        <v>602</v>
      </c>
      <c r="AB113" s="25">
        <f t="shared" si="6"/>
        <v>0</v>
      </c>
      <c r="AC113" s="25">
        <v>0</v>
      </c>
      <c r="AD113" s="26">
        <f t="shared" si="8"/>
        <v>13749</v>
      </c>
    </row>
    <row r="114" spans="2:32" x14ac:dyDescent="0.3">
      <c r="B114" s="21" t="s">
        <v>51</v>
      </c>
      <c r="C114" s="24">
        <f t="shared" si="7"/>
        <v>428</v>
      </c>
      <c r="D114" s="24">
        <f t="shared" si="6"/>
        <v>401</v>
      </c>
      <c r="E114" s="24">
        <f t="shared" si="6"/>
        <v>361</v>
      </c>
      <c r="F114" s="24">
        <f t="shared" si="6"/>
        <v>230</v>
      </c>
      <c r="G114" s="24">
        <f t="shared" si="6"/>
        <v>283</v>
      </c>
      <c r="H114" s="24">
        <f t="shared" si="6"/>
        <v>2561</v>
      </c>
      <c r="I114" s="24">
        <f t="shared" ref="D114:AB124" si="9">+I17+I49+I81</f>
        <v>301</v>
      </c>
      <c r="J114" s="24">
        <f t="shared" si="9"/>
        <v>311</v>
      </c>
      <c r="K114" s="24">
        <f t="shared" si="9"/>
        <v>194</v>
      </c>
      <c r="L114" s="24">
        <f t="shared" si="9"/>
        <v>153</v>
      </c>
      <c r="M114" s="24">
        <f t="shared" si="9"/>
        <v>60</v>
      </c>
      <c r="N114" s="24">
        <f t="shared" si="9"/>
        <v>49</v>
      </c>
      <c r="O114" s="24">
        <f t="shared" si="9"/>
        <v>259</v>
      </c>
      <c r="P114" s="24">
        <f t="shared" si="9"/>
        <v>204</v>
      </c>
      <c r="Q114" s="24">
        <f t="shared" si="9"/>
        <v>106</v>
      </c>
      <c r="R114" s="24">
        <f t="shared" si="9"/>
        <v>362</v>
      </c>
      <c r="S114" s="24">
        <f t="shared" si="9"/>
        <v>234</v>
      </c>
      <c r="T114" s="24">
        <f t="shared" si="9"/>
        <v>295</v>
      </c>
      <c r="U114" s="24">
        <f t="shared" si="9"/>
        <v>168</v>
      </c>
      <c r="V114" s="24">
        <f t="shared" si="9"/>
        <v>221</v>
      </c>
      <c r="W114" s="24">
        <f t="shared" si="9"/>
        <v>214</v>
      </c>
      <c r="X114" s="24">
        <f t="shared" si="9"/>
        <v>106</v>
      </c>
      <c r="Y114" s="24">
        <f t="shared" si="9"/>
        <v>185</v>
      </c>
      <c r="Z114" s="24">
        <f t="shared" si="9"/>
        <v>213</v>
      </c>
      <c r="AA114" s="24">
        <f t="shared" si="9"/>
        <v>358</v>
      </c>
      <c r="AB114" s="25">
        <f t="shared" si="9"/>
        <v>0</v>
      </c>
      <c r="AC114" s="25">
        <v>0</v>
      </c>
      <c r="AD114" s="26">
        <f t="shared" si="8"/>
        <v>8257</v>
      </c>
    </row>
    <row r="115" spans="2:32" x14ac:dyDescent="0.3">
      <c r="B115" s="21" t="s">
        <v>15</v>
      </c>
      <c r="C115" s="24">
        <f t="shared" si="7"/>
        <v>706</v>
      </c>
      <c r="D115" s="24">
        <f t="shared" si="9"/>
        <v>669</v>
      </c>
      <c r="E115" s="24">
        <f t="shared" si="9"/>
        <v>638</v>
      </c>
      <c r="F115" s="24">
        <f t="shared" si="9"/>
        <v>489</v>
      </c>
      <c r="G115" s="24">
        <f t="shared" si="9"/>
        <v>930</v>
      </c>
      <c r="H115" s="24">
        <f t="shared" si="9"/>
        <v>3172</v>
      </c>
      <c r="I115" s="24">
        <f t="shared" si="9"/>
        <v>500</v>
      </c>
      <c r="J115" s="24">
        <f t="shared" si="9"/>
        <v>565</v>
      </c>
      <c r="K115" s="24">
        <f t="shared" si="9"/>
        <v>337</v>
      </c>
      <c r="L115" s="24">
        <f t="shared" si="9"/>
        <v>454</v>
      </c>
      <c r="M115" s="24">
        <f t="shared" si="9"/>
        <v>90</v>
      </c>
      <c r="N115" s="24">
        <f t="shared" si="9"/>
        <v>106</v>
      </c>
      <c r="O115" s="24">
        <f t="shared" si="9"/>
        <v>289</v>
      </c>
      <c r="P115" s="24">
        <f t="shared" si="9"/>
        <v>275</v>
      </c>
      <c r="Q115" s="24">
        <f t="shared" si="9"/>
        <v>107</v>
      </c>
      <c r="R115" s="24">
        <f t="shared" si="9"/>
        <v>509</v>
      </c>
      <c r="S115" s="24">
        <f t="shared" si="9"/>
        <v>166</v>
      </c>
      <c r="T115" s="24">
        <f t="shared" si="9"/>
        <v>498</v>
      </c>
      <c r="U115" s="24">
        <f t="shared" si="9"/>
        <v>576</v>
      </c>
      <c r="V115" s="24">
        <f t="shared" si="9"/>
        <v>289</v>
      </c>
      <c r="W115" s="24">
        <f t="shared" si="9"/>
        <v>461</v>
      </c>
      <c r="X115" s="24">
        <f t="shared" si="9"/>
        <v>178</v>
      </c>
      <c r="Y115" s="24">
        <f t="shared" si="9"/>
        <v>337</v>
      </c>
      <c r="Z115" s="24">
        <f t="shared" si="9"/>
        <v>250</v>
      </c>
      <c r="AA115" s="24">
        <f t="shared" si="9"/>
        <v>511</v>
      </c>
      <c r="AB115" s="25">
        <f t="shared" si="9"/>
        <v>0</v>
      </c>
      <c r="AC115" s="25">
        <v>0</v>
      </c>
      <c r="AD115" s="26">
        <f t="shared" si="8"/>
        <v>13102</v>
      </c>
    </row>
    <row r="116" spans="2:32" x14ac:dyDescent="0.3">
      <c r="B116" s="21" t="s">
        <v>16</v>
      </c>
      <c r="C116" s="24">
        <f t="shared" si="7"/>
        <v>457</v>
      </c>
      <c r="D116" s="24">
        <f t="shared" si="9"/>
        <v>411</v>
      </c>
      <c r="E116" s="24">
        <f t="shared" si="9"/>
        <v>436</v>
      </c>
      <c r="F116" s="24">
        <f t="shared" si="9"/>
        <v>279</v>
      </c>
      <c r="G116" s="24">
        <f t="shared" si="9"/>
        <v>359</v>
      </c>
      <c r="H116" s="24">
        <f t="shared" si="9"/>
        <v>2104</v>
      </c>
      <c r="I116" s="24">
        <f t="shared" si="9"/>
        <v>67</v>
      </c>
      <c r="J116" s="24">
        <f t="shared" si="9"/>
        <v>191</v>
      </c>
      <c r="K116" s="24">
        <f t="shared" si="9"/>
        <v>187</v>
      </c>
      <c r="L116" s="24">
        <f t="shared" si="9"/>
        <v>234</v>
      </c>
      <c r="M116" s="24">
        <f t="shared" si="9"/>
        <v>146</v>
      </c>
      <c r="N116" s="24">
        <f t="shared" si="9"/>
        <v>171</v>
      </c>
      <c r="O116" s="24">
        <f t="shared" si="9"/>
        <v>337</v>
      </c>
      <c r="P116" s="24">
        <f t="shared" si="9"/>
        <v>478</v>
      </c>
      <c r="Q116" s="24">
        <f t="shared" si="9"/>
        <v>718</v>
      </c>
      <c r="R116" s="24">
        <f t="shared" si="9"/>
        <v>2935</v>
      </c>
      <c r="S116" s="24">
        <f t="shared" si="9"/>
        <v>952</v>
      </c>
      <c r="T116" s="24">
        <f t="shared" si="9"/>
        <v>5161</v>
      </c>
      <c r="U116" s="24">
        <f t="shared" si="9"/>
        <v>3227</v>
      </c>
      <c r="V116" s="24">
        <f t="shared" si="9"/>
        <v>1439</v>
      </c>
      <c r="W116" s="24">
        <f t="shared" si="9"/>
        <v>3654</v>
      </c>
      <c r="X116" s="24">
        <f t="shared" si="9"/>
        <v>1926</v>
      </c>
      <c r="Y116" s="24">
        <f t="shared" si="9"/>
        <v>3013</v>
      </c>
      <c r="Z116" s="24">
        <f t="shared" si="9"/>
        <v>2679</v>
      </c>
      <c r="AA116" s="24">
        <f t="shared" si="9"/>
        <v>3338</v>
      </c>
      <c r="AB116" s="25">
        <f t="shared" si="9"/>
        <v>0</v>
      </c>
      <c r="AC116" s="25">
        <v>0</v>
      </c>
      <c r="AD116" s="26">
        <f t="shared" si="8"/>
        <v>34899</v>
      </c>
    </row>
    <row r="117" spans="2:32" x14ac:dyDescent="0.3">
      <c r="B117" s="21" t="s">
        <v>64</v>
      </c>
      <c r="C117" s="24">
        <f t="shared" si="7"/>
        <v>182</v>
      </c>
      <c r="D117" s="24">
        <f t="shared" si="9"/>
        <v>225</v>
      </c>
      <c r="E117" s="24">
        <f t="shared" si="9"/>
        <v>144</v>
      </c>
      <c r="F117" s="24">
        <f t="shared" si="9"/>
        <v>217</v>
      </c>
      <c r="G117" s="24">
        <f t="shared" si="9"/>
        <v>321</v>
      </c>
      <c r="H117" s="24">
        <f t="shared" si="9"/>
        <v>3040</v>
      </c>
      <c r="I117" s="24">
        <f t="shared" si="9"/>
        <v>78</v>
      </c>
      <c r="J117" s="24">
        <f t="shared" si="9"/>
        <v>332</v>
      </c>
      <c r="K117" s="24">
        <f t="shared" si="9"/>
        <v>230</v>
      </c>
      <c r="L117" s="24">
        <f t="shared" si="9"/>
        <v>309</v>
      </c>
      <c r="M117" s="24">
        <f t="shared" si="9"/>
        <v>169</v>
      </c>
      <c r="N117" s="24">
        <f t="shared" si="9"/>
        <v>206</v>
      </c>
      <c r="O117" s="24">
        <f t="shared" si="9"/>
        <v>458</v>
      </c>
      <c r="P117" s="24">
        <f t="shared" si="9"/>
        <v>545</v>
      </c>
      <c r="Q117" s="24">
        <f t="shared" si="9"/>
        <v>1141</v>
      </c>
      <c r="R117" s="24">
        <f t="shared" si="9"/>
        <v>3259</v>
      </c>
      <c r="S117" s="24">
        <f t="shared" si="9"/>
        <v>1284</v>
      </c>
      <c r="T117" s="24">
        <f t="shared" si="9"/>
        <v>4238</v>
      </c>
      <c r="U117" s="24">
        <f t="shared" si="9"/>
        <v>3050</v>
      </c>
      <c r="V117" s="24">
        <f t="shared" si="9"/>
        <v>1238</v>
      </c>
      <c r="W117" s="24">
        <f t="shared" si="9"/>
        <v>2558</v>
      </c>
      <c r="X117" s="24">
        <f t="shared" si="9"/>
        <v>1383</v>
      </c>
      <c r="Y117" s="24">
        <f t="shared" si="9"/>
        <v>2067</v>
      </c>
      <c r="Z117" s="24">
        <f t="shared" si="9"/>
        <v>1910</v>
      </c>
      <c r="AA117" s="24">
        <f t="shared" si="9"/>
        <v>2611</v>
      </c>
      <c r="AB117" s="25">
        <f t="shared" si="9"/>
        <v>0</v>
      </c>
      <c r="AC117" s="25">
        <v>0</v>
      </c>
      <c r="AD117" s="26">
        <f t="shared" si="8"/>
        <v>31195</v>
      </c>
    </row>
    <row r="118" spans="2:32" x14ac:dyDescent="0.3">
      <c r="B118" s="21" t="s">
        <v>18</v>
      </c>
      <c r="C118" s="24">
        <f t="shared" si="7"/>
        <v>106</v>
      </c>
      <c r="D118" s="24">
        <f t="shared" si="9"/>
        <v>122</v>
      </c>
      <c r="E118" s="24">
        <f t="shared" si="9"/>
        <v>64</v>
      </c>
      <c r="F118" s="24">
        <f t="shared" si="9"/>
        <v>46</v>
      </c>
      <c r="G118" s="24">
        <f t="shared" si="9"/>
        <v>115</v>
      </c>
      <c r="H118" s="24">
        <f t="shared" si="9"/>
        <v>2939</v>
      </c>
      <c r="I118" s="24">
        <f t="shared" si="9"/>
        <v>95</v>
      </c>
      <c r="J118" s="24">
        <f t="shared" si="9"/>
        <v>102</v>
      </c>
      <c r="K118" s="24">
        <f t="shared" si="9"/>
        <v>74</v>
      </c>
      <c r="L118" s="24">
        <f t="shared" si="9"/>
        <v>87</v>
      </c>
      <c r="M118" s="24">
        <f t="shared" si="9"/>
        <v>79</v>
      </c>
      <c r="N118" s="24">
        <f t="shared" si="9"/>
        <v>60</v>
      </c>
      <c r="O118" s="24">
        <f t="shared" si="9"/>
        <v>868</v>
      </c>
      <c r="P118" s="24">
        <f t="shared" si="9"/>
        <v>1168</v>
      </c>
      <c r="Q118" s="24">
        <f t="shared" si="9"/>
        <v>333</v>
      </c>
      <c r="R118" s="24">
        <f t="shared" si="9"/>
        <v>152</v>
      </c>
      <c r="S118" s="24">
        <f t="shared" si="9"/>
        <v>244</v>
      </c>
      <c r="T118" s="24">
        <f t="shared" si="9"/>
        <v>1010</v>
      </c>
      <c r="U118" s="24">
        <f t="shared" si="9"/>
        <v>641</v>
      </c>
      <c r="V118" s="24">
        <f t="shared" si="9"/>
        <v>373</v>
      </c>
      <c r="W118" s="24">
        <f t="shared" si="9"/>
        <v>633</v>
      </c>
      <c r="X118" s="24">
        <f t="shared" si="9"/>
        <v>562</v>
      </c>
      <c r="Y118" s="24">
        <f t="shared" si="9"/>
        <v>610</v>
      </c>
      <c r="Z118" s="24">
        <f t="shared" si="9"/>
        <v>772</v>
      </c>
      <c r="AA118" s="24">
        <f t="shared" si="9"/>
        <v>652</v>
      </c>
      <c r="AB118" s="25">
        <f t="shared" si="9"/>
        <v>0</v>
      </c>
      <c r="AC118" s="25">
        <v>0</v>
      </c>
      <c r="AD118" s="26">
        <f t="shared" si="8"/>
        <v>11907</v>
      </c>
    </row>
    <row r="119" spans="2:32" x14ac:dyDescent="0.3">
      <c r="B119" s="21" t="s">
        <v>19</v>
      </c>
      <c r="C119" s="24">
        <f t="shared" si="7"/>
        <v>361</v>
      </c>
      <c r="D119" s="24">
        <f t="shared" si="9"/>
        <v>388</v>
      </c>
      <c r="E119" s="24">
        <f t="shared" si="9"/>
        <v>253</v>
      </c>
      <c r="F119" s="24">
        <f t="shared" si="9"/>
        <v>286</v>
      </c>
      <c r="G119" s="24">
        <f t="shared" si="9"/>
        <v>496</v>
      </c>
      <c r="H119" s="24">
        <f t="shared" si="9"/>
        <v>17830</v>
      </c>
      <c r="I119" s="24">
        <f t="shared" si="9"/>
        <v>527</v>
      </c>
      <c r="J119" s="24">
        <f t="shared" si="9"/>
        <v>691</v>
      </c>
      <c r="K119" s="24">
        <f t="shared" si="9"/>
        <v>541</v>
      </c>
      <c r="L119" s="24">
        <f t="shared" si="9"/>
        <v>612</v>
      </c>
      <c r="M119" s="24">
        <f t="shared" si="9"/>
        <v>447</v>
      </c>
      <c r="N119" s="24">
        <f t="shared" si="9"/>
        <v>466</v>
      </c>
      <c r="O119" s="24">
        <f t="shared" si="9"/>
        <v>3983</v>
      </c>
      <c r="P119" s="24">
        <f t="shared" si="9"/>
        <v>3790</v>
      </c>
      <c r="Q119" s="24">
        <f t="shared" si="9"/>
        <v>146</v>
      </c>
      <c r="R119" s="24">
        <f t="shared" si="9"/>
        <v>1330</v>
      </c>
      <c r="S119" s="24">
        <f t="shared" si="9"/>
        <v>856</v>
      </c>
      <c r="T119" s="24">
        <f t="shared" si="9"/>
        <v>4493</v>
      </c>
      <c r="U119" s="24">
        <f t="shared" si="9"/>
        <v>2359</v>
      </c>
      <c r="V119" s="24">
        <f t="shared" si="9"/>
        <v>1550</v>
      </c>
      <c r="W119" s="24">
        <f t="shared" si="9"/>
        <v>3797</v>
      </c>
      <c r="X119" s="24">
        <f t="shared" si="9"/>
        <v>2358</v>
      </c>
      <c r="Y119" s="24">
        <f t="shared" si="9"/>
        <v>3678</v>
      </c>
      <c r="Z119" s="24">
        <f t="shared" si="9"/>
        <v>3853</v>
      </c>
      <c r="AA119" s="24">
        <f t="shared" si="9"/>
        <v>4077</v>
      </c>
      <c r="AB119" s="25">
        <f t="shared" si="9"/>
        <v>0</v>
      </c>
      <c r="AC119" s="25">
        <v>0</v>
      </c>
      <c r="AD119" s="26">
        <f t="shared" si="8"/>
        <v>59168</v>
      </c>
    </row>
    <row r="120" spans="2:32" x14ac:dyDescent="0.3">
      <c r="B120" s="21" t="s">
        <v>65</v>
      </c>
      <c r="C120" s="24">
        <f t="shared" si="7"/>
        <v>175</v>
      </c>
      <c r="D120" s="24">
        <f t="shared" si="9"/>
        <v>226</v>
      </c>
      <c r="E120" s="24">
        <f t="shared" si="9"/>
        <v>148</v>
      </c>
      <c r="F120" s="24">
        <f t="shared" si="9"/>
        <v>190</v>
      </c>
      <c r="G120" s="24">
        <f t="shared" si="9"/>
        <v>244</v>
      </c>
      <c r="H120" s="24">
        <f t="shared" si="9"/>
        <v>8921</v>
      </c>
      <c r="I120" s="24">
        <f t="shared" si="9"/>
        <v>144</v>
      </c>
      <c r="J120" s="24">
        <f t="shared" si="9"/>
        <v>191</v>
      </c>
      <c r="K120" s="24">
        <f t="shared" si="9"/>
        <v>262</v>
      </c>
      <c r="L120" s="24">
        <f t="shared" si="9"/>
        <v>300</v>
      </c>
      <c r="M120" s="24">
        <f t="shared" si="9"/>
        <v>170</v>
      </c>
      <c r="N120" s="24">
        <f t="shared" si="9"/>
        <v>228</v>
      </c>
      <c r="O120" s="24">
        <f t="shared" si="9"/>
        <v>1485</v>
      </c>
      <c r="P120" s="24">
        <f t="shared" si="9"/>
        <v>1815</v>
      </c>
      <c r="Q120" s="24">
        <f t="shared" si="9"/>
        <v>224</v>
      </c>
      <c r="R120" s="24">
        <f t="shared" si="9"/>
        <v>734</v>
      </c>
      <c r="S120" s="24">
        <f t="shared" si="9"/>
        <v>393</v>
      </c>
      <c r="T120" s="24">
        <f t="shared" si="9"/>
        <v>1248</v>
      </c>
      <c r="U120" s="24">
        <f t="shared" si="9"/>
        <v>775</v>
      </c>
      <c r="V120" s="24">
        <f t="shared" si="9"/>
        <v>518</v>
      </c>
      <c r="W120" s="24">
        <f t="shared" si="9"/>
        <v>1775</v>
      </c>
      <c r="X120" s="24">
        <f t="shared" si="9"/>
        <v>989</v>
      </c>
      <c r="Y120" s="24">
        <f t="shared" si="9"/>
        <v>1472</v>
      </c>
      <c r="Z120" s="24">
        <f t="shared" si="9"/>
        <v>1749</v>
      </c>
      <c r="AA120" s="24">
        <f t="shared" si="9"/>
        <v>1666</v>
      </c>
      <c r="AB120" s="24">
        <f t="shared" si="9"/>
        <v>0</v>
      </c>
      <c r="AC120" s="25">
        <v>0</v>
      </c>
      <c r="AD120" s="26">
        <f t="shared" si="8"/>
        <v>26042</v>
      </c>
    </row>
    <row r="121" spans="2:32" ht="20.399999999999999" x14ac:dyDescent="0.3">
      <c r="B121" s="21" t="s">
        <v>21</v>
      </c>
      <c r="C121" s="24">
        <f t="shared" si="7"/>
        <v>310</v>
      </c>
      <c r="D121" s="24">
        <f t="shared" si="9"/>
        <v>376</v>
      </c>
      <c r="E121" s="24">
        <f t="shared" si="9"/>
        <v>195</v>
      </c>
      <c r="F121" s="24">
        <f t="shared" si="9"/>
        <v>266</v>
      </c>
      <c r="G121" s="24">
        <f t="shared" si="9"/>
        <v>559</v>
      </c>
      <c r="H121" s="24">
        <f t="shared" si="9"/>
        <v>33601</v>
      </c>
      <c r="I121" s="24">
        <f t="shared" si="9"/>
        <v>336</v>
      </c>
      <c r="J121" s="24">
        <f t="shared" si="9"/>
        <v>557</v>
      </c>
      <c r="K121" s="24">
        <f t="shared" si="9"/>
        <v>715</v>
      </c>
      <c r="L121" s="24">
        <f t="shared" si="9"/>
        <v>764</v>
      </c>
      <c r="M121" s="24">
        <f t="shared" si="9"/>
        <v>410</v>
      </c>
      <c r="N121" s="24">
        <f t="shared" si="9"/>
        <v>469</v>
      </c>
      <c r="O121" s="24">
        <f t="shared" si="9"/>
        <v>7115</v>
      </c>
      <c r="P121" s="24">
        <f t="shared" si="9"/>
        <v>5200</v>
      </c>
      <c r="Q121" s="24">
        <f t="shared" si="9"/>
        <v>892</v>
      </c>
      <c r="R121" s="24">
        <f t="shared" si="9"/>
        <v>3474</v>
      </c>
      <c r="S121" s="24">
        <f t="shared" si="9"/>
        <v>1057</v>
      </c>
      <c r="T121" s="24">
        <f t="shared" si="9"/>
        <v>1899</v>
      </c>
      <c r="U121" s="24">
        <f t="shared" si="9"/>
        <v>1844</v>
      </c>
      <c r="V121" s="24">
        <f t="shared" si="9"/>
        <v>1189</v>
      </c>
      <c r="W121" s="24">
        <f t="shared" si="9"/>
        <v>3285</v>
      </c>
      <c r="X121" s="24">
        <f t="shared" si="9"/>
        <v>1968</v>
      </c>
      <c r="Y121" s="24">
        <f t="shared" si="9"/>
        <v>2526</v>
      </c>
      <c r="Z121" s="24">
        <f t="shared" si="9"/>
        <v>2748</v>
      </c>
      <c r="AA121" s="24">
        <f t="shared" si="9"/>
        <v>3686</v>
      </c>
      <c r="AB121" s="25">
        <f t="shared" si="9"/>
        <v>0</v>
      </c>
      <c r="AC121" s="25">
        <v>0</v>
      </c>
      <c r="AD121" s="26">
        <f t="shared" si="8"/>
        <v>75441</v>
      </c>
    </row>
    <row r="122" spans="2:32" x14ac:dyDescent="0.3">
      <c r="B122" s="21" t="s">
        <v>66</v>
      </c>
      <c r="C122" s="24">
        <f t="shared" si="7"/>
        <v>128</v>
      </c>
      <c r="D122" s="24">
        <f t="shared" si="9"/>
        <v>187</v>
      </c>
      <c r="E122" s="24">
        <f t="shared" si="9"/>
        <v>125</v>
      </c>
      <c r="F122" s="24">
        <f t="shared" si="9"/>
        <v>141</v>
      </c>
      <c r="G122" s="24">
        <f t="shared" si="9"/>
        <v>218</v>
      </c>
      <c r="H122" s="24">
        <f t="shared" si="9"/>
        <v>24166</v>
      </c>
      <c r="I122" s="24">
        <f t="shared" si="9"/>
        <v>440</v>
      </c>
      <c r="J122" s="24">
        <f t="shared" si="9"/>
        <v>506</v>
      </c>
      <c r="K122" s="24">
        <f t="shared" si="9"/>
        <v>387</v>
      </c>
      <c r="L122" s="24">
        <f t="shared" si="9"/>
        <v>495</v>
      </c>
      <c r="M122" s="24">
        <f t="shared" si="9"/>
        <v>288</v>
      </c>
      <c r="N122" s="24">
        <f t="shared" si="9"/>
        <v>672</v>
      </c>
      <c r="O122" s="24">
        <f t="shared" si="9"/>
        <v>5352</v>
      </c>
      <c r="P122" s="24">
        <f t="shared" si="9"/>
        <v>4405</v>
      </c>
      <c r="Q122" s="24">
        <f t="shared" si="9"/>
        <v>695</v>
      </c>
      <c r="R122" s="24">
        <f t="shared" si="9"/>
        <v>1693</v>
      </c>
      <c r="S122" s="24">
        <f t="shared" si="9"/>
        <v>752</v>
      </c>
      <c r="T122" s="24">
        <f t="shared" si="9"/>
        <v>1600</v>
      </c>
      <c r="U122" s="24">
        <f t="shared" si="9"/>
        <v>1290</v>
      </c>
      <c r="V122" s="24">
        <f t="shared" si="9"/>
        <v>521</v>
      </c>
      <c r="W122" s="24">
        <f t="shared" si="9"/>
        <v>1820</v>
      </c>
      <c r="X122" s="24">
        <f t="shared" si="9"/>
        <v>1076</v>
      </c>
      <c r="Y122" s="24">
        <f t="shared" si="9"/>
        <v>1531</v>
      </c>
      <c r="Z122" s="24">
        <f t="shared" si="9"/>
        <v>1885</v>
      </c>
      <c r="AA122" s="24">
        <f t="shared" si="9"/>
        <v>2353</v>
      </c>
      <c r="AB122" s="25">
        <f t="shared" si="9"/>
        <v>0</v>
      </c>
      <c r="AC122" s="25">
        <v>0</v>
      </c>
      <c r="AD122" s="26">
        <f t="shared" si="8"/>
        <v>52726</v>
      </c>
    </row>
    <row r="123" spans="2:32" x14ac:dyDescent="0.3">
      <c r="B123" s="21" t="s">
        <v>22</v>
      </c>
      <c r="C123" s="24">
        <f t="shared" si="7"/>
        <v>85</v>
      </c>
      <c r="D123" s="24">
        <f t="shared" si="9"/>
        <v>180</v>
      </c>
      <c r="E123" s="24">
        <f t="shared" si="9"/>
        <v>133</v>
      </c>
      <c r="F123" s="24">
        <f t="shared" si="9"/>
        <v>175</v>
      </c>
      <c r="G123" s="24">
        <f t="shared" si="9"/>
        <v>107</v>
      </c>
      <c r="H123" s="24">
        <f t="shared" si="9"/>
        <v>14305</v>
      </c>
      <c r="I123" s="24">
        <f t="shared" si="9"/>
        <v>218</v>
      </c>
      <c r="J123" s="24">
        <f t="shared" si="9"/>
        <v>268</v>
      </c>
      <c r="K123" s="24">
        <f t="shared" si="9"/>
        <v>321</v>
      </c>
      <c r="L123" s="24">
        <f t="shared" si="9"/>
        <v>267</v>
      </c>
      <c r="M123" s="24">
        <f t="shared" si="9"/>
        <v>234</v>
      </c>
      <c r="N123" s="24">
        <f t="shared" si="9"/>
        <v>312</v>
      </c>
      <c r="O123" s="24">
        <f t="shared" si="9"/>
        <v>2055</v>
      </c>
      <c r="P123" s="24">
        <f t="shared" si="9"/>
        <v>1693</v>
      </c>
      <c r="Q123" s="24">
        <f t="shared" si="9"/>
        <v>489</v>
      </c>
      <c r="R123" s="24">
        <f t="shared" si="9"/>
        <v>1328</v>
      </c>
      <c r="S123" s="24">
        <f t="shared" si="9"/>
        <v>484</v>
      </c>
      <c r="T123" s="24">
        <f t="shared" si="9"/>
        <v>796</v>
      </c>
      <c r="U123" s="24">
        <f t="shared" si="9"/>
        <v>522</v>
      </c>
      <c r="V123" s="24">
        <f t="shared" si="9"/>
        <v>471</v>
      </c>
      <c r="W123" s="24">
        <f t="shared" si="9"/>
        <v>1362</v>
      </c>
      <c r="X123" s="24">
        <f t="shared" si="9"/>
        <v>690</v>
      </c>
      <c r="Y123" s="24">
        <f t="shared" si="9"/>
        <v>1399</v>
      </c>
      <c r="Z123" s="24">
        <f t="shared" si="9"/>
        <v>1578</v>
      </c>
      <c r="AA123" s="24">
        <f t="shared" si="9"/>
        <v>1126</v>
      </c>
      <c r="AB123" s="25">
        <f t="shared" si="9"/>
        <v>0</v>
      </c>
      <c r="AC123" s="25">
        <v>0</v>
      </c>
      <c r="AD123" s="26">
        <f t="shared" si="8"/>
        <v>30598</v>
      </c>
    </row>
    <row r="124" spans="2:32" x14ac:dyDescent="0.3">
      <c r="B124" s="21" t="s">
        <v>23</v>
      </c>
      <c r="C124" s="24">
        <f t="shared" si="7"/>
        <v>160</v>
      </c>
      <c r="D124" s="24">
        <f t="shared" si="9"/>
        <v>133</v>
      </c>
      <c r="E124" s="24">
        <f t="shared" si="9"/>
        <v>227</v>
      </c>
      <c r="F124" s="24">
        <f t="shared" si="9"/>
        <v>163</v>
      </c>
      <c r="G124" s="24">
        <f t="shared" si="9"/>
        <v>285</v>
      </c>
      <c r="H124" s="24">
        <f t="shared" si="9"/>
        <v>35526</v>
      </c>
      <c r="I124" s="24">
        <f t="shared" si="9"/>
        <v>277</v>
      </c>
      <c r="J124" s="24">
        <f t="shared" si="9"/>
        <v>530</v>
      </c>
      <c r="K124" s="24">
        <f t="shared" si="9"/>
        <v>564</v>
      </c>
      <c r="L124" s="24">
        <f t="shared" si="9"/>
        <v>387</v>
      </c>
      <c r="M124" s="24">
        <f t="shared" si="9"/>
        <v>278</v>
      </c>
      <c r="N124" s="24">
        <f t="shared" ref="D124:AB130" si="10">+N27+N59+N91</f>
        <v>425</v>
      </c>
      <c r="O124" s="24">
        <f t="shared" si="10"/>
        <v>5674</v>
      </c>
      <c r="P124" s="24">
        <f t="shared" si="10"/>
        <v>3595</v>
      </c>
      <c r="Q124" s="24">
        <f t="shared" si="10"/>
        <v>716</v>
      </c>
      <c r="R124" s="24">
        <f t="shared" si="10"/>
        <v>3445</v>
      </c>
      <c r="S124" s="24">
        <f t="shared" si="10"/>
        <v>1728</v>
      </c>
      <c r="T124" s="24">
        <f t="shared" si="10"/>
        <v>2893</v>
      </c>
      <c r="U124" s="24">
        <f t="shared" si="10"/>
        <v>1946</v>
      </c>
      <c r="V124" s="24">
        <f t="shared" si="10"/>
        <v>1833</v>
      </c>
      <c r="W124" s="24">
        <f t="shared" si="10"/>
        <v>1585</v>
      </c>
      <c r="X124" s="24">
        <f t="shared" si="10"/>
        <v>487</v>
      </c>
      <c r="Y124" s="24">
        <f t="shared" si="10"/>
        <v>1966</v>
      </c>
      <c r="Z124" s="24">
        <f t="shared" si="10"/>
        <v>2819</v>
      </c>
      <c r="AA124" s="24">
        <f t="shared" si="10"/>
        <v>3225</v>
      </c>
      <c r="AB124" s="25">
        <f t="shared" si="10"/>
        <v>0</v>
      </c>
      <c r="AC124" s="25">
        <v>0</v>
      </c>
      <c r="AD124" s="26">
        <f t="shared" si="8"/>
        <v>70867</v>
      </c>
    </row>
    <row r="125" spans="2:32" x14ac:dyDescent="0.3">
      <c r="B125" s="21" t="s">
        <v>24</v>
      </c>
      <c r="C125" s="24">
        <f t="shared" si="7"/>
        <v>101</v>
      </c>
      <c r="D125" s="24">
        <f t="shared" si="10"/>
        <v>96</v>
      </c>
      <c r="E125" s="24">
        <f t="shared" si="10"/>
        <v>49</v>
      </c>
      <c r="F125" s="24">
        <f t="shared" si="10"/>
        <v>58</v>
      </c>
      <c r="G125" s="24">
        <f t="shared" si="10"/>
        <v>134</v>
      </c>
      <c r="H125" s="24">
        <f t="shared" si="10"/>
        <v>21394</v>
      </c>
      <c r="I125" s="24">
        <f t="shared" si="10"/>
        <v>293</v>
      </c>
      <c r="J125" s="24">
        <f t="shared" si="10"/>
        <v>375</v>
      </c>
      <c r="K125" s="24">
        <f t="shared" si="10"/>
        <v>169</v>
      </c>
      <c r="L125" s="24">
        <f t="shared" si="10"/>
        <v>306</v>
      </c>
      <c r="M125" s="24">
        <f t="shared" si="10"/>
        <v>116</v>
      </c>
      <c r="N125" s="24">
        <f t="shared" si="10"/>
        <v>185</v>
      </c>
      <c r="O125" s="24">
        <f t="shared" si="10"/>
        <v>3374</v>
      </c>
      <c r="P125" s="24">
        <f t="shared" si="10"/>
        <v>2192</v>
      </c>
      <c r="Q125" s="24">
        <f t="shared" si="10"/>
        <v>499</v>
      </c>
      <c r="R125" s="24">
        <f t="shared" si="10"/>
        <v>1932</v>
      </c>
      <c r="S125" s="24">
        <f t="shared" si="10"/>
        <v>1013</v>
      </c>
      <c r="T125" s="24">
        <f t="shared" si="10"/>
        <v>1781</v>
      </c>
      <c r="U125" s="24">
        <f t="shared" si="10"/>
        <v>1085</v>
      </c>
      <c r="V125" s="24">
        <f t="shared" si="10"/>
        <v>1100</v>
      </c>
      <c r="W125" s="24">
        <f t="shared" si="10"/>
        <v>521</v>
      </c>
      <c r="X125" s="24">
        <f t="shared" si="10"/>
        <v>682</v>
      </c>
      <c r="Y125" s="24">
        <f t="shared" si="10"/>
        <v>608</v>
      </c>
      <c r="Z125" s="24">
        <f t="shared" si="10"/>
        <v>1840</v>
      </c>
      <c r="AA125" s="24">
        <f t="shared" si="10"/>
        <v>1918</v>
      </c>
      <c r="AB125" s="25">
        <f t="shared" si="10"/>
        <v>0</v>
      </c>
      <c r="AC125" s="25">
        <v>0</v>
      </c>
      <c r="AD125" s="26">
        <f t="shared" si="8"/>
        <v>41821</v>
      </c>
    </row>
    <row r="126" spans="2:32" x14ac:dyDescent="0.3">
      <c r="B126" s="21" t="s">
        <v>25</v>
      </c>
      <c r="C126" s="24">
        <f t="shared" si="7"/>
        <v>105</v>
      </c>
      <c r="D126" s="24">
        <f t="shared" si="10"/>
        <v>126</v>
      </c>
      <c r="E126" s="24">
        <f t="shared" si="10"/>
        <v>57</v>
      </c>
      <c r="F126" s="24">
        <f t="shared" si="10"/>
        <v>64</v>
      </c>
      <c r="G126" s="24">
        <f t="shared" si="10"/>
        <v>191</v>
      </c>
      <c r="H126" s="24">
        <f t="shared" si="10"/>
        <v>35723</v>
      </c>
      <c r="I126" s="24">
        <f t="shared" si="10"/>
        <v>451</v>
      </c>
      <c r="J126" s="24">
        <f t="shared" si="10"/>
        <v>843</v>
      </c>
      <c r="K126" s="24">
        <f t="shared" si="10"/>
        <v>346</v>
      </c>
      <c r="L126" s="24">
        <f t="shared" si="10"/>
        <v>529</v>
      </c>
      <c r="M126" s="24">
        <f t="shared" si="10"/>
        <v>172</v>
      </c>
      <c r="N126" s="24">
        <f t="shared" si="10"/>
        <v>436</v>
      </c>
      <c r="O126" s="24">
        <f t="shared" si="10"/>
        <v>5420</v>
      </c>
      <c r="P126" s="24">
        <f t="shared" si="10"/>
        <v>3293</v>
      </c>
      <c r="Q126" s="24">
        <f t="shared" si="10"/>
        <v>751</v>
      </c>
      <c r="R126" s="24">
        <f t="shared" si="10"/>
        <v>3728</v>
      </c>
      <c r="S126" s="24">
        <f t="shared" si="10"/>
        <v>1568</v>
      </c>
      <c r="T126" s="24">
        <f t="shared" si="10"/>
        <v>2622</v>
      </c>
      <c r="U126" s="24">
        <f t="shared" si="10"/>
        <v>1617</v>
      </c>
      <c r="V126" s="24">
        <f t="shared" si="10"/>
        <v>1989</v>
      </c>
      <c r="W126" s="24">
        <f t="shared" si="10"/>
        <v>2414</v>
      </c>
      <c r="X126" s="24">
        <f t="shared" si="10"/>
        <v>668</v>
      </c>
      <c r="Y126" s="24">
        <f t="shared" si="10"/>
        <v>1275</v>
      </c>
      <c r="Z126" s="24">
        <f t="shared" si="10"/>
        <v>2112</v>
      </c>
      <c r="AA126" s="24">
        <f t="shared" si="10"/>
        <v>2838</v>
      </c>
      <c r="AB126" s="25">
        <f t="shared" si="10"/>
        <v>0</v>
      </c>
      <c r="AC126" s="25">
        <v>0</v>
      </c>
      <c r="AD126" s="26">
        <f t="shared" si="8"/>
        <v>69338</v>
      </c>
      <c r="AF126" s="9"/>
    </row>
    <row r="127" spans="2:32" ht="20.399999999999999" x14ac:dyDescent="0.3">
      <c r="B127" s="21" t="s">
        <v>67</v>
      </c>
      <c r="C127" s="24">
        <f t="shared" si="7"/>
        <v>113</v>
      </c>
      <c r="D127" s="24">
        <f t="shared" si="10"/>
        <v>130</v>
      </c>
      <c r="E127" s="24">
        <f t="shared" si="10"/>
        <v>87</v>
      </c>
      <c r="F127" s="24">
        <f t="shared" si="10"/>
        <v>55</v>
      </c>
      <c r="G127" s="24">
        <f t="shared" si="10"/>
        <v>144</v>
      </c>
      <c r="H127" s="24">
        <f t="shared" si="10"/>
        <v>29770</v>
      </c>
      <c r="I127" s="24">
        <f t="shared" si="10"/>
        <v>312</v>
      </c>
      <c r="J127" s="24">
        <f t="shared" si="10"/>
        <v>680</v>
      </c>
      <c r="K127" s="24">
        <f t="shared" si="10"/>
        <v>293</v>
      </c>
      <c r="L127" s="24">
        <f t="shared" si="10"/>
        <v>361</v>
      </c>
      <c r="M127" s="24">
        <f t="shared" si="10"/>
        <v>252</v>
      </c>
      <c r="N127" s="24">
        <f t="shared" si="10"/>
        <v>287</v>
      </c>
      <c r="O127" s="24">
        <f t="shared" si="10"/>
        <v>3878</v>
      </c>
      <c r="P127" s="24">
        <f t="shared" si="10"/>
        <v>2439</v>
      </c>
      <c r="Q127" s="24">
        <f t="shared" si="10"/>
        <v>763</v>
      </c>
      <c r="R127" s="24">
        <f t="shared" si="10"/>
        <v>3397</v>
      </c>
      <c r="S127" s="24">
        <f t="shared" si="10"/>
        <v>1629</v>
      </c>
      <c r="T127" s="24">
        <f t="shared" si="10"/>
        <v>2517</v>
      </c>
      <c r="U127" s="24">
        <f t="shared" si="10"/>
        <v>1746</v>
      </c>
      <c r="V127" s="24">
        <f t="shared" si="10"/>
        <v>2292</v>
      </c>
      <c r="W127" s="24">
        <f t="shared" si="10"/>
        <v>3425</v>
      </c>
      <c r="X127" s="24">
        <f t="shared" si="10"/>
        <v>2019</v>
      </c>
      <c r="Y127" s="24">
        <f t="shared" si="10"/>
        <v>2811</v>
      </c>
      <c r="Z127" s="24">
        <f t="shared" si="10"/>
        <v>1025</v>
      </c>
      <c r="AA127" s="24">
        <f t="shared" si="10"/>
        <v>1319</v>
      </c>
      <c r="AB127" s="25">
        <f t="shared" si="10"/>
        <v>0</v>
      </c>
      <c r="AC127" s="25">
        <v>0</v>
      </c>
      <c r="AD127" s="26">
        <f t="shared" si="8"/>
        <v>61744</v>
      </c>
    </row>
    <row r="128" spans="2:32" ht="20.399999999999999" x14ac:dyDescent="0.3">
      <c r="B128" s="21" t="s">
        <v>57</v>
      </c>
      <c r="C128" s="24">
        <f t="shared" si="7"/>
        <v>257</v>
      </c>
      <c r="D128" s="24">
        <f t="shared" si="10"/>
        <v>295</v>
      </c>
      <c r="E128" s="24">
        <f t="shared" si="10"/>
        <v>293</v>
      </c>
      <c r="F128" s="24">
        <f t="shared" si="10"/>
        <v>243</v>
      </c>
      <c r="G128" s="24">
        <f t="shared" si="10"/>
        <v>363</v>
      </c>
      <c r="H128" s="24">
        <f t="shared" si="10"/>
        <v>49236</v>
      </c>
      <c r="I128" s="24">
        <f t="shared" si="10"/>
        <v>316</v>
      </c>
      <c r="J128" s="24">
        <f t="shared" si="10"/>
        <v>897</v>
      </c>
      <c r="K128" s="24">
        <f t="shared" si="10"/>
        <v>785</v>
      </c>
      <c r="L128" s="24">
        <f t="shared" si="10"/>
        <v>739</v>
      </c>
      <c r="M128" s="24">
        <f t="shared" si="10"/>
        <v>474</v>
      </c>
      <c r="N128" s="24">
        <f t="shared" si="10"/>
        <v>459</v>
      </c>
      <c r="O128" s="24">
        <f t="shared" si="10"/>
        <v>6396</v>
      </c>
      <c r="P128" s="24">
        <f t="shared" si="10"/>
        <v>3654</v>
      </c>
      <c r="Q128" s="24">
        <f t="shared" si="10"/>
        <v>775</v>
      </c>
      <c r="R128" s="24">
        <f t="shared" si="10"/>
        <v>3576</v>
      </c>
      <c r="S128" s="24">
        <f t="shared" si="10"/>
        <v>1744</v>
      </c>
      <c r="T128" s="24">
        <f t="shared" si="10"/>
        <v>3275</v>
      </c>
      <c r="U128" s="24">
        <f t="shared" si="10"/>
        <v>2256</v>
      </c>
      <c r="V128" s="24">
        <f t="shared" si="10"/>
        <v>1420</v>
      </c>
      <c r="W128" s="24">
        <f t="shared" si="10"/>
        <v>3439</v>
      </c>
      <c r="X128" s="24">
        <f t="shared" si="10"/>
        <v>2288</v>
      </c>
      <c r="Y128" s="24">
        <f t="shared" si="10"/>
        <v>3246</v>
      </c>
      <c r="Z128" s="24">
        <f t="shared" si="10"/>
        <v>2309</v>
      </c>
      <c r="AA128" s="24">
        <f t="shared" si="10"/>
        <v>843</v>
      </c>
      <c r="AB128" s="25">
        <f t="shared" si="10"/>
        <v>0</v>
      </c>
      <c r="AC128" s="25">
        <v>0</v>
      </c>
      <c r="AD128" s="26">
        <f t="shared" si="8"/>
        <v>89578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18114</v>
      </c>
      <c r="D131" s="27">
        <f t="shared" ref="D131:AC131" si="11">SUM(D104:D130)</f>
        <v>10342</v>
      </c>
      <c r="E131" s="27">
        <f t="shared" si="11"/>
        <v>10851</v>
      </c>
      <c r="F131" s="27">
        <f t="shared" si="11"/>
        <v>7708</v>
      </c>
      <c r="G131" s="27">
        <f t="shared" si="11"/>
        <v>11756</v>
      </c>
      <c r="H131" s="27">
        <f t="shared" si="11"/>
        <v>332520</v>
      </c>
      <c r="I131" s="27">
        <f t="shared" si="11"/>
        <v>8963</v>
      </c>
      <c r="J131" s="27">
        <f t="shared" si="11"/>
        <v>14346</v>
      </c>
      <c r="K131" s="27">
        <f t="shared" si="11"/>
        <v>13192</v>
      </c>
      <c r="L131" s="27">
        <f t="shared" si="11"/>
        <v>13981</v>
      </c>
      <c r="M131" s="27">
        <f t="shared" si="11"/>
        <v>8063</v>
      </c>
      <c r="N131" s="27">
        <f t="shared" si="11"/>
        <v>11764</v>
      </c>
      <c r="O131" s="27">
        <f t="shared" si="11"/>
        <v>53344</v>
      </c>
      <c r="P131" s="27">
        <f t="shared" si="11"/>
        <v>40746</v>
      </c>
      <c r="Q131" s="27">
        <f t="shared" si="11"/>
        <v>12959</v>
      </c>
      <c r="R131" s="27">
        <f t="shared" si="11"/>
        <v>53526</v>
      </c>
      <c r="S131" s="27">
        <f t="shared" si="11"/>
        <v>23109</v>
      </c>
      <c r="T131" s="27">
        <f t="shared" si="11"/>
        <v>70574</v>
      </c>
      <c r="U131" s="27">
        <f t="shared" si="11"/>
        <v>49157</v>
      </c>
      <c r="V131" s="27">
        <f t="shared" si="11"/>
        <v>32375</v>
      </c>
      <c r="W131" s="27">
        <f t="shared" si="11"/>
        <v>70697</v>
      </c>
      <c r="X131" s="27">
        <f t="shared" si="11"/>
        <v>39958</v>
      </c>
      <c r="Y131" s="27">
        <f t="shared" si="11"/>
        <v>61894</v>
      </c>
      <c r="Z131" s="27">
        <f t="shared" si="11"/>
        <v>58924</v>
      </c>
      <c r="AA131" s="27">
        <f t="shared" si="11"/>
        <v>68520</v>
      </c>
      <c r="AB131" s="27">
        <f t="shared" si="11"/>
        <v>0</v>
      </c>
      <c r="AC131" s="27">
        <f t="shared" si="11"/>
        <v>0</v>
      </c>
      <c r="AD131" s="27">
        <f>SUM(AD104:AD129)</f>
        <v>1097383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4864</v>
      </c>
      <c r="D134" s="28">
        <f>C134/$AD$131</f>
        <v>4.4323631767577958E-3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142088</v>
      </c>
      <c r="C136" s="43">
        <f>B136/B$139</f>
        <v>0.12947895128683423</v>
      </c>
      <c r="D136" s="67">
        <f>SUMPRODUCT(C7:N18,AG7:AR18)</f>
        <v>54254120</v>
      </c>
      <c r="E136" s="67">
        <f>SUMPRODUCT(C39:N50,AG39:AR50)</f>
        <v>2941130</v>
      </c>
      <c r="F136" s="67">
        <f>SUMPRODUCT(C71:N82,AG71:AR82)</f>
        <v>1534230</v>
      </c>
      <c r="G136" s="67">
        <f>D136/SUM(C7:N18)</f>
        <v>465.12966916145848</v>
      </c>
      <c r="H136" s="67">
        <f>E136/SUM(C39:N50)</f>
        <v>155.0819931452676</v>
      </c>
      <c r="I136" s="67">
        <f>F136/SUM(C71:N82)</f>
        <v>236.76388888888889</v>
      </c>
      <c r="Q136" s="42">
        <f>B136</f>
        <v>142088</v>
      </c>
      <c r="R136" s="42">
        <f>B137</f>
        <v>78860</v>
      </c>
      <c r="S136" s="42">
        <f>B138</f>
        <v>876435</v>
      </c>
      <c r="T136" s="42">
        <f>B139</f>
        <v>1097383</v>
      </c>
    </row>
    <row r="137" spans="1:32" hidden="1" x14ac:dyDescent="0.3">
      <c r="A137" s="41" t="s">
        <v>70</v>
      </c>
      <c r="B137" s="42">
        <f>AD131-B138-B136</f>
        <v>78860</v>
      </c>
      <c r="C137" s="43">
        <f>B137/B$139</f>
        <v>7.1861875024490082E-2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0.12947895128683423</v>
      </c>
      <c r="R137" s="43">
        <f>C137</f>
        <v>7.1861875024490082E-2</v>
      </c>
      <c r="S137" s="43">
        <f>C138</f>
        <v>0.79865917368867567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876435</v>
      </c>
      <c r="C138" s="43">
        <f>B138/B$139</f>
        <v>0.79865917368867567</v>
      </c>
      <c r="D138" s="67">
        <f>SUMPRODUCT(H19:H33,AL19:AL33)+SUMPRODUCT(O19:AC33,AS19:BG33)+SUMPRODUCT(O12:AC12,AS12:BG12)</f>
        <v>384701280</v>
      </c>
      <c r="E138" s="67">
        <f>SUMPRODUCT(H51:H65,AL51:AL65)+SUMPRODUCT(O51:AC65,AS51:BG65)+SUMPRODUCT(O44:AC44,AS44:BG44)</f>
        <v>43444130</v>
      </c>
      <c r="F138" s="67">
        <f>SUMPRODUCT(H83:H97,AL83:AL97)+SUMPRODUCT(O83:AC97,AS83:BG97)+SUMPRODUCT(O76:AC76,AS76:BG76)</f>
        <v>18006390</v>
      </c>
      <c r="G138" s="67">
        <f>D138/SUM(H19:H33,O12:AC12,O19:AC33)</f>
        <v>618.69869457743835</v>
      </c>
      <c r="H138" s="67">
        <f>E138/SUM(H51:H65,O44:AC44,O51:AC65)</f>
        <v>218.95918593633451</v>
      </c>
      <c r="I138" s="67">
        <f>F138/SUM(H83:H97,O76:AC76,O83:AC97)</f>
        <v>320.21606914212549</v>
      </c>
      <c r="J138" s="18">
        <f>SUM(O116:AC130)</f>
        <v>335812</v>
      </c>
      <c r="K138" s="29">
        <f>J138/B139</f>
        <v>0.30601166593614082</v>
      </c>
      <c r="L138" s="29">
        <f>J138/B138</f>
        <v>0.38315676576129432</v>
      </c>
      <c r="P138" s="66" t="s">
        <v>781</v>
      </c>
      <c r="Q138" s="67">
        <f>D136</f>
        <v>54254120</v>
      </c>
      <c r="R138" s="67">
        <f>D137</f>
        <v>0</v>
      </c>
      <c r="S138" s="67">
        <f>D138</f>
        <v>384701280</v>
      </c>
      <c r="T138" s="68">
        <f>SUM(Q138:S138)</f>
        <v>438955400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1097383</v>
      </c>
      <c r="C139" s="41"/>
      <c r="D139" s="68">
        <f>SUM(D136:D138)</f>
        <v>438955400</v>
      </c>
      <c r="E139" s="68">
        <f t="shared" ref="E139:F139" si="12">SUM(E136:E138)</f>
        <v>46385260</v>
      </c>
      <c r="F139" s="68">
        <f t="shared" si="12"/>
        <v>19540620</v>
      </c>
      <c r="G139" s="68">
        <f>D139/AD34</f>
        <v>546.82615514747738</v>
      </c>
      <c r="H139" s="68">
        <f>E139/AD66</f>
        <v>204.05000813819984</v>
      </c>
      <c r="I139" s="68">
        <f>F139/AD98</f>
        <v>290.23452700996626</v>
      </c>
      <c r="P139" s="66" t="s">
        <v>782</v>
      </c>
      <c r="Q139" s="67">
        <f>E136</f>
        <v>2941130</v>
      </c>
      <c r="R139" s="67">
        <f>E137</f>
        <v>0</v>
      </c>
      <c r="S139" s="67">
        <f>E138</f>
        <v>43444130</v>
      </c>
      <c r="T139" s="68">
        <f>SUM(Q139:S139)</f>
        <v>46385260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1534230</v>
      </c>
      <c r="R140" s="67">
        <f>F137</f>
        <v>0</v>
      </c>
      <c r="S140" s="67">
        <f>F138</f>
        <v>18006390</v>
      </c>
      <c r="T140" s="68">
        <f>SUM(Q140:S140)</f>
        <v>19540620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465.12966916145848</v>
      </c>
      <c r="R141" s="67">
        <f>G137</f>
        <v>0</v>
      </c>
      <c r="S141" s="67">
        <f>G138</f>
        <v>618.69869457743835</v>
      </c>
      <c r="T141" s="68">
        <f>G139</f>
        <v>546.82615514747738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446151800</v>
      </c>
      <c r="P142" s="66" t="s">
        <v>785</v>
      </c>
      <c r="Q142" s="67">
        <f>H136</f>
        <v>155.0819931452676</v>
      </c>
      <c r="R142" s="67">
        <f>H137</f>
        <v>0</v>
      </c>
      <c r="S142" s="67">
        <f>H138</f>
        <v>218.95918593633451</v>
      </c>
      <c r="T142" s="68">
        <f>H139</f>
        <v>204.05000813819984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509.05292463217467</v>
      </c>
      <c r="P143" s="66" t="s">
        <v>786</v>
      </c>
      <c r="Q143" s="67">
        <f>I136</f>
        <v>236.76388888888889</v>
      </c>
      <c r="R143" s="67">
        <f>I137</f>
        <v>0</v>
      </c>
      <c r="S143" s="67">
        <f>I138</f>
        <v>320.21606914212549</v>
      </c>
      <c r="T143" s="68">
        <f>I139</f>
        <v>290.23452700996626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58729480</v>
      </c>
      <c r="P144" s="66" t="s">
        <v>794</v>
      </c>
      <c r="Q144" s="67">
        <f>SUM(Q138:Q140)/Q136</f>
        <v>413.33173807781094</v>
      </c>
      <c r="R144" s="67">
        <f t="shared" ref="R144" si="14">SUM(R138:R140)/R136</f>
        <v>0</v>
      </c>
      <c r="S144" s="67">
        <f>SUM(S138:S140)/S136</f>
        <v>509.05292463217467</v>
      </c>
      <c r="T144" s="67">
        <f>SUM(T138:T140)/T136</f>
        <v>460.07754813041572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413.33173807781094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D9F4-5F69-4139-94E6-D40E91C30629}">
  <dimension ref="A2:BG160"/>
  <sheetViews>
    <sheetView zoomScale="80" zoomScaleNormal="80" workbookViewId="0">
      <selection activeCell="AE118" sqref="AE118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799</v>
      </c>
      <c r="D3" s="3"/>
      <c r="G3" s="2" t="s">
        <v>122</v>
      </c>
      <c r="H3" s="2" t="str">
        <f>B5</f>
        <v>01 al 30 abril</v>
      </c>
    </row>
    <row r="4" spans="1:59" x14ac:dyDescent="0.3">
      <c r="D4" s="3"/>
    </row>
    <row r="5" spans="1:59" x14ac:dyDescent="0.3">
      <c r="B5" s="4" t="s">
        <v>800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118</v>
      </c>
      <c r="D7" s="32">
        <v>72</v>
      </c>
      <c r="E7" s="32">
        <v>317</v>
      </c>
      <c r="F7" s="32">
        <v>286</v>
      </c>
      <c r="G7" s="32">
        <v>390</v>
      </c>
      <c r="H7" s="32">
        <v>4891</v>
      </c>
      <c r="I7" s="32">
        <v>437</v>
      </c>
      <c r="J7" s="32">
        <v>608</v>
      </c>
      <c r="K7" s="32">
        <v>443</v>
      </c>
      <c r="L7" s="32">
        <v>553</v>
      </c>
      <c r="M7" s="32">
        <v>381</v>
      </c>
      <c r="N7" s="32">
        <v>515</v>
      </c>
      <c r="O7" s="32">
        <v>427</v>
      </c>
      <c r="P7" s="32">
        <v>160</v>
      </c>
      <c r="Q7" s="32">
        <v>89</v>
      </c>
      <c r="R7" s="32">
        <v>223</v>
      </c>
      <c r="S7" s="32">
        <v>113</v>
      </c>
      <c r="T7" s="32">
        <v>199</v>
      </c>
      <c r="U7" s="33">
        <v>88</v>
      </c>
      <c r="V7" s="33">
        <v>60</v>
      </c>
      <c r="W7" s="33">
        <v>104</v>
      </c>
      <c r="X7" s="33">
        <v>32</v>
      </c>
      <c r="Y7" s="33">
        <v>77</v>
      </c>
      <c r="Z7" s="33">
        <v>94</v>
      </c>
      <c r="AA7" s="33">
        <v>231</v>
      </c>
      <c r="AB7" s="33"/>
      <c r="AC7" s="33"/>
      <c r="AD7" s="26">
        <f t="shared" ref="AD7:AD33" si="0">SUM(C7:AC7)</f>
        <v>10908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242</v>
      </c>
      <c r="D8" s="32">
        <v>86</v>
      </c>
      <c r="E8" s="32">
        <v>52</v>
      </c>
      <c r="F8" s="32">
        <v>66</v>
      </c>
      <c r="G8" s="32">
        <v>149</v>
      </c>
      <c r="H8" s="32">
        <v>2840</v>
      </c>
      <c r="I8" s="32">
        <v>408</v>
      </c>
      <c r="J8" s="32">
        <v>653</v>
      </c>
      <c r="K8" s="32">
        <v>480</v>
      </c>
      <c r="L8" s="32">
        <v>446</v>
      </c>
      <c r="M8" s="32">
        <v>332</v>
      </c>
      <c r="N8" s="32">
        <v>496</v>
      </c>
      <c r="O8" s="32">
        <v>499</v>
      </c>
      <c r="P8" s="32">
        <v>207</v>
      </c>
      <c r="Q8" s="32">
        <v>155</v>
      </c>
      <c r="R8" s="32">
        <v>276</v>
      </c>
      <c r="S8" s="32">
        <v>197</v>
      </c>
      <c r="T8" s="32">
        <v>257</v>
      </c>
      <c r="U8" s="33">
        <v>224</v>
      </c>
      <c r="V8" s="33">
        <v>222</v>
      </c>
      <c r="W8" s="33">
        <v>125</v>
      </c>
      <c r="X8" s="33">
        <v>69</v>
      </c>
      <c r="Y8" s="33">
        <v>154</v>
      </c>
      <c r="Z8" s="33">
        <v>113</v>
      </c>
      <c r="AA8" s="33">
        <v>173</v>
      </c>
      <c r="AB8" s="33"/>
      <c r="AC8" s="33"/>
      <c r="AD8" s="26">
        <f t="shared" si="0"/>
        <v>8921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478</v>
      </c>
      <c r="D9" s="32">
        <v>84</v>
      </c>
      <c r="E9" s="32">
        <v>107</v>
      </c>
      <c r="F9" s="32">
        <v>83</v>
      </c>
      <c r="G9" s="32">
        <v>113</v>
      </c>
      <c r="H9" s="32">
        <v>3337</v>
      </c>
      <c r="I9" s="32">
        <v>425</v>
      </c>
      <c r="J9" s="32">
        <v>403</v>
      </c>
      <c r="K9" s="32">
        <v>383</v>
      </c>
      <c r="L9" s="32">
        <v>433</v>
      </c>
      <c r="M9" s="32">
        <v>256</v>
      </c>
      <c r="N9" s="32">
        <v>327</v>
      </c>
      <c r="O9" s="32">
        <v>532</v>
      </c>
      <c r="P9" s="32">
        <v>146</v>
      </c>
      <c r="Q9" s="32">
        <v>31</v>
      </c>
      <c r="R9" s="32">
        <v>85</v>
      </c>
      <c r="S9" s="32">
        <v>110</v>
      </c>
      <c r="T9" s="32">
        <v>171</v>
      </c>
      <c r="U9" s="33">
        <v>148</v>
      </c>
      <c r="V9" s="33">
        <v>70</v>
      </c>
      <c r="W9" s="33">
        <v>131</v>
      </c>
      <c r="X9" s="33">
        <v>24</v>
      </c>
      <c r="Y9" s="33">
        <v>38</v>
      </c>
      <c r="Z9" s="33">
        <v>47</v>
      </c>
      <c r="AA9" s="33">
        <v>195</v>
      </c>
      <c r="AB9" s="33"/>
      <c r="AC9" s="33"/>
      <c r="AD9" s="26">
        <f t="shared" si="0"/>
        <v>8157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1054</v>
      </c>
      <c r="D10" s="32">
        <v>51</v>
      </c>
      <c r="E10" s="32">
        <v>110</v>
      </c>
      <c r="F10" s="32">
        <v>98</v>
      </c>
      <c r="G10" s="32">
        <v>18</v>
      </c>
      <c r="H10" s="32">
        <v>1505</v>
      </c>
      <c r="I10" s="32">
        <v>278</v>
      </c>
      <c r="J10" s="32">
        <v>395</v>
      </c>
      <c r="K10" s="32">
        <v>345</v>
      </c>
      <c r="L10" s="32">
        <v>362</v>
      </c>
      <c r="M10" s="32">
        <v>136</v>
      </c>
      <c r="N10" s="32">
        <v>349</v>
      </c>
      <c r="O10" s="32">
        <v>239</v>
      </c>
      <c r="P10" s="32">
        <v>156</v>
      </c>
      <c r="Q10" s="32">
        <v>33</v>
      </c>
      <c r="R10" s="32">
        <v>163</v>
      </c>
      <c r="S10" s="32">
        <v>75</v>
      </c>
      <c r="T10" s="32">
        <v>167</v>
      </c>
      <c r="U10" s="33">
        <v>128</v>
      </c>
      <c r="V10" s="33">
        <v>126</v>
      </c>
      <c r="W10" s="33">
        <v>111</v>
      </c>
      <c r="X10" s="33">
        <v>70</v>
      </c>
      <c r="Y10" s="33">
        <v>24</v>
      </c>
      <c r="Z10" s="33">
        <v>55</v>
      </c>
      <c r="AA10" s="33">
        <v>191</v>
      </c>
      <c r="AB10" s="33"/>
      <c r="AC10" s="33"/>
      <c r="AD10" s="26">
        <f t="shared" si="0"/>
        <v>6239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872</v>
      </c>
      <c r="D11" s="32">
        <v>176</v>
      </c>
      <c r="E11" s="32">
        <v>320</v>
      </c>
      <c r="F11" s="32">
        <v>33</v>
      </c>
      <c r="G11" s="32">
        <v>105</v>
      </c>
      <c r="H11" s="32">
        <v>2337</v>
      </c>
      <c r="I11" s="32">
        <v>337</v>
      </c>
      <c r="J11" s="32">
        <v>535</v>
      </c>
      <c r="K11" s="32">
        <v>479</v>
      </c>
      <c r="L11" s="32">
        <v>655</v>
      </c>
      <c r="M11" s="32">
        <v>279</v>
      </c>
      <c r="N11" s="32">
        <v>866</v>
      </c>
      <c r="O11" s="32">
        <v>299</v>
      </c>
      <c r="P11" s="32">
        <v>149</v>
      </c>
      <c r="Q11" s="32">
        <v>86</v>
      </c>
      <c r="R11" s="32">
        <v>286</v>
      </c>
      <c r="S11" s="32">
        <v>148</v>
      </c>
      <c r="T11" s="32">
        <v>277</v>
      </c>
      <c r="U11" s="33">
        <v>149</v>
      </c>
      <c r="V11" s="33">
        <v>88</v>
      </c>
      <c r="W11" s="33">
        <v>133</v>
      </c>
      <c r="X11" s="33">
        <v>93</v>
      </c>
      <c r="Y11" s="33">
        <v>145</v>
      </c>
      <c r="Z11" s="33">
        <v>97</v>
      </c>
      <c r="AA11" s="33">
        <v>221</v>
      </c>
      <c r="AB11" s="33"/>
      <c r="AC11" s="33"/>
      <c r="AD11" s="26">
        <f t="shared" si="0"/>
        <v>9165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6731</v>
      </c>
      <c r="D12" s="32">
        <v>2605</v>
      </c>
      <c r="E12" s="32">
        <v>3199</v>
      </c>
      <c r="F12" s="32">
        <v>1297</v>
      </c>
      <c r="G12" s="32">
        <v>2094</v>
      </c>
      <c r="H12" s="32">
        <v>10571</v>
      </c>
      <c r="I12" s="32">
        <v>493</v>
      </c>
      <c r="J12" s="32">
        <v>1293</v>
      </c>
      <c r="K12" s="32">
        <v>2854</v>
      </c>
      <c r="L12" s="32">
        <v>2068</v>
      </c>
      <c r="M12" s="32">
        <v>1716</v>
      </c>
      <c r="N12" s="32">
        <v>1545</v>
      </c>
      <c r="O12" s="32">
        <v>1668</v>
      </c>
      <c r="P12" s="32">
        <v>2868</v>
      </c>
      <c r="Q12" s="32">
        <v>2661</v>
      </c>
      <c r="R12" s="32">
        <v>13166</v>
      </c>
      <c r="S12" s="32">
        <v>4905</v>
      </c>
      <c r="T12" s="32">
        <v>21457</v>
      </c>
      <c r="U12" s="33">
        <v>15341</v>
      </c>
      <c r="V12" s="33">
        <v>8641</v>
      </c>
      <c r="W12" s="33">
        <v>22298</v>
      </c>
      <c r="X12" s="33">
        <v>12338</v>
      </c>
      <c r="Y12" s="33">
        <v>19086</v>
      </c>
      <c r="Z12" s="33">
        <v>17270</v>
      </c>
      <c r="AA12" s="33">
        <v>21034</v>
      </c>
      <c r="AB12" s="33"/>
      <c r="AC12" s="33"/>
      <c r="AD12" s="26">
        <f t="shared" si="0"/>
        <v>199199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556</v>
      </c>
      <c r="D13" s="32">
        <v>344</v>
      </c>
      <c r="E13" s="32">
        <v>344</v>
      </c>
      <c r="F13" s="32">
        <v>356</v>
      </c>
      <c r="G13" s="32">
        <v>382</v>
      </c>
      <c r="H13" s="32">
        <v>612</v>
      </c>
      <c r="I13" s="32">
        <v>50</v>
      </c>
      <c r="J13" s="32">
        <v>191</v>
      </c>
      <c r="K13" s="32">
        <v>336</v>
      </c>
      <c r="L13" s="32">
        <v>546</v>
      </c>
      <c r="M13" s="32">
        <v>370</v>
      </c>
      <c r="N13" s="32">
        <v>306</v>
      </c>
      <c r="O13" s="32">
        <v>71</v>
      </c>
      <c r="P13" s="32">
        <v>52</v>
      </c>
      <c r="Q13" s="32">
        <v>74</v>
      </c>
      <c r="R13" s="32">
        <v>212</v>
      </c>
      <c r="S13" s="32">
        <v>63</v>
      </c>
      <c r="T13" s="32">
        <v>191</v>
      </c>
      <c r="U13" s="33">
        <v>126</v>
      </c>
      <c r="V13" s="33">
        <v>126</v>
      </c>
      <c r="W13" s="33">
        <v>172</v>
      </c>
      <c r="X13" s="33">
        <v>97</v>
      </c>
      <c r="Y13" s="33">
        <v>142</v>
      </c>
      <c r="Z13" s="33">
        <v>106</v>
      </c>
      <c r="AA13" s="33">
        <v>216</v>
      </c>
      <c r="AB13" s="33"/>
      <c r="AC13" s="33"/>
      <c r="AD13" s="26">
        <f t="shared" si="0"/>
        <v>6041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623</v>
      </c>
      <c r="D14" s="32">
        <v>544</v>
      </c>
      <c r="E14" s="32">
        <v>442</v>
      </c>
      <c r="F14" s="32">
        <v>387</v>
      </c>
      <c r="G14" s="32">
        <v>565</v>
      </c>
      <c r="H14" s="32">
        <v>1432</v>
      </c>
      <c r="I14" s="32">
        <v>228</v>
      </c>
      <c r="J14" s="32">
        <v>105</v>
      </c>
      <c r="K14" s="32">
        <v>334</v>
      </c>
      <c r="L14" s="32">
        <v>599</v>
      </c>
      <c r="M14" s="32">
        <v>262</v>
      </c>
      <c r="N14" s="32">
        <v>468</v>
      </c>
      <c r="O14" s="32">
        <v>153</v>
      </c>
      <c r="P14" s="32">
        <v>160</v>
      </c>
      <c r="Q14" s="32">
        <v>129</v>
      </c>
      <c r="R14" s="32">
        <v>431</v>
      </c>
      <c r="S14" s="32">
        <v>76</v>
      </c>
      <c r="T14" s="32">
        <v>252</v>
      </c>
      <c r="U14" s="33">
        <v>279</v>
      </c>
      <c r="V14" s="33">
        <v>147</v>
      </c>
      <c r="W14" s="33">
        <v>248</v>
      </c>
      <c r="X14" s="33">
        <v>174</v>
      </c>
      <c r="Y14" s="33">
        <v>377</v>
      </c>
      <c r="Z14" s="33">
        <v>287</v>
      </c>
      <c r="AA14" s="33">
        <v>400</v>
      </c>
      <c r="AB14" s="33"/>
      <c r="AC14" s="33"/>
      <c r="AD14" s="26">
        <f t="shared" si="0"/>
        <v>9102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421</v>
      </c>
      <c r="D15" s="32">
        <v>615</v>
      </c>
      <c r="E15" s="32">
        <v>461</v>
      </c>
      <c r="F15" s="32">
        <v>339</v>
      </c>
      <c r="G15" s="32">
        <v>543</v>
      </c>
      <c r="H15" s="32">
        <v>3356</v>
      </c>
      <c r="I15" s="32">
        <v>394</v>
      </c>
      <c r="J15" s="32">
        <v>221</v>
      </c>
      <c r="K15" s="32">
        <v>95</v>
      </c>
      <c r="L15" s="32">
        <v>129</v>
      </c>
      <c r="M15" s="32">
        <v>166</v>
      </c>
      <c r="N15" s="32">
        <v>214</v>
      </c>
      <c r="O15" s="32">
        <v>285</v>
      </c>
      <c r="P15" s="32">
        <v>193</v>
      </c>
      <c r="Q15" s="32">
        <v>98</v>
      </c>
      <c r="R15" s="32">
        <v>345</v>
      </c>
      <c r="S15" s="32">
        <v>203</v>
      </c>
      <c r="T15" s="32">
        <v>570</v>
      </c>
      <c r="U15" s="33">
        <v>216</v>
      </c>
      <c r="V15" s="33">
        <v>325</v>
      </c>
      <c r="W15" s="33">
        <v>324</v>
      </c>
      <c r="X15" s="33">
        <v>146</v>
      </c>
      <c r="Y15" s="33">
        <v>150</v>
      </c>
      <c r="Z15" s="33">
        <v>212</v>
      </c>
      <c r="AA15" s="33">
        <v>483</v>
      </c>
      <c r="AB15" s="33"/>
      <c r="AC15" s="33"/>
      <c r="AD15" s="26">
        <f t="shared" si="0"/>
        <v>10504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623</v>
      </c>
      <c r="D16" s="32">
        <v>466</v>
      </c>
      <c r="E16" s="32">
        <v>445</v>
      </c>
      <c r="F16" s="32">
        <v>455</v>
      </c>
      <c r="G16" s="32">
        <v>583</v>
      </c>
      <c r="H16" s="32">
        <v>2585</v>
      </c>
      <c r="I16" s="32">
        <v>463</v>
      </c>
      <c r="J16" s="32">
        <v>400</v>
      </c>
      <c r="K16" s="32">
        <v>103</v>
      </c>
      <c r="L16" s="32">
        <v>61</v>
      </c>
      <c r="M16" s="32">
        <v>122</v>
      </c>
      <c r="N16" s="32">
        <v>266</v>
      </c>
      <c r="O16" s="32">
        <v>212</v>
      </c>
      <c r="P16" s="32">
        <v>278</v>
      </c>
      <c r="Q16" s="32">
        <v>94</v>
      </c>
      <c r="R16" s="32">
        <v>358</v>
      </c>
      <c r="S16" s="32">
        <v>182</v>
      </c>
      <c r="T16" s="32">
        <v>429</v>
      </c>
      <c r="U16" s="33">
        <v>280</v>
      </c>
      <c r="V16" s="33">
        <v>176</v>
      </c>
      <c r="W16" s="33">
        <v>246</v>
      </c>
      <c r="X16" s="33">
        <v>183</v>
      </c>
      <c r="Y16" s="33">
        <v>218</v>
      </c>
      <c r="Z16" s="33">
        <v>210</v>
      </c>
      <c r="AA16" s="33">
        <v>368</v>
      </c>
      <c r="AB16" s="33"/>
      <c r="AC16" s="33"/>
      <c r="AD16" s="26">
        <f t="shared" si="0"/>
        <v>9806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381</v>
      </c>
      <c r="D17" s="32">
        <v>348</v>
      </c>
      <c r="E17" s="32">
        <v>300</v>
      </c>
      <c r="F17" s="32">
        <v>205</v>
      </c>
      <c r="G17" s="32">
        <v>278</v>
      </c>
      <c r="H17" s="32">
        <v>1845</v>
      </c>
      <c r="I17" s="32">
        <v>345</v>
      </c>
      <c r="J17" s="32">
        <v>243</v>
      </c>
      <c r="K17" s="32">
        <v>127</v>
      </c>
      <c r="L17" s="32">
        <v>127</v>
      </c>
      <c r="M17" s="32">
        <v>37</v>
      </c>
      <c r="N17" s="32">
        <v>36</v>
      </c>
      <c r="O17" s="32">
        <v>204</v>
      </c>
      <c r="P17" s="32">
        <v>159</v>
      </c>
      <c r="Q17" s="32">
        <v>110</v>
      </c>
      <c r="R17" s="32">
        <v>277</v>
      </c>
      <c r="S17" s="32">
        <v>125</v>
      </c>
      <c r="T17" s="32">
        <v>245</v>
      </c>
      <c r="U17" s="33">
        <v>130</v>
      </c>
      <c r="V17" s="33">
        <v>220</v>
      </c>
      <c r="W17" s="33">
        <v>216</v>
      </c>
      <c r="X17" s="33">
        <v>80</v>
      </c>
      <c r="Y17" s="33">
        <v>121</v>
      </c>
      <c r="Z17" s="33">
        <v>197</v>
      </c>
      <c r="AA17" s="33">
        <v>312</v>
      </c>
      <c r="AB17" s="33"/>
      <c r="AC17" s="33"/>
      <c r="AD17" s="26">
        <f t="shared" si="0"/>
        <v>6668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564</v>
      </c>
      <c r="D18" s="32">
        <v>515</v>
      </c>
      <c r="E18" s="32">
        <v>489</v>
      </c>
      <c r="F18" s="32">
        <v>456</v>
      </c>
      <c r="G18" s="32">
        <v>899</v>
      </c>
      <c r="H18" s="32">
        <v>2292</v>
      </c>
      <c r="I18" s="32">
        <v>405</v>
      </c>
      <c r="J18" s="32">
        <v>473</v>
      </c>
      <c r="K18" s="32">
        <v>239</v>
      </c>
      <c r="L18" s="32">
        <v>306</v>
      </c>
      <c r="M18" s="32">
        <v>65</v>
      </c>
      <c r="N18" s="32">
        <v>99</v>
      </c>
      <c r="O18" s="32">
        <v>182</v>
      </c>
      <c r="P18" s="32">
        <v>193</v>
      </c>
      <c r="Q18" s="32">
        <v>100</v>
      </c>
      <c r="R18" s="32">
        <v>404</v>
      </c>
      <c r="S18" s="32">
        <v>129</v>
      </c>
      <c r="T18" s="32">
        <v>378</v>
      </c>
      <c r="U18" s="33">
        <v>540</v>
      </c>
      <c r="V18" s="33">
        <v>242</v>
      </c>
      <c r="W18" s="33">
        <v>395</v>
      </c>
      <c r="X18" s="33">
        <v>86</v>
      </c>
      <c r="Y18" s="33">
        <v>278</v>
      </c>
      <c r="Z18" s="33">
        <v>253</v>
      </c>
      <c r="AA18" s="33">
        <v>358</v>
      </c>
      <c r="AB18" s="33"/>
      <c r="AC18" s="33"/>
      <c r="AD18" s="26">
        <f t="shared" si="0"/>
        <v>10340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355</v>
      </c>
      <c r="D19" s="32">
        <v>356</v>
      </c>
      <c r="E19" s="32">
        <v>379</v>
      </c>
      <c r="F19" s="32">
        <v>216</v>
      </c>
      <c r="G19" s="32">
        <v>326</v>
      </c>
      <c r="H19" s="32">
        <v>1379</v>
      </c>
      <c r="I19" s="32">
        <v>59</v>
      </c>
      <c r="J19" s="32">
        <v>141</v>
      </c>
      <c r="K19" s="32">
        <v>115</v>
      </c>
      <c r="L19" s="32">
        <v>175</v>
      </c>
      <c r="M19" s="32">
        <v>156</v>
      </c>
      <c r="N19" s="32">
        <v>124</v>
      </c>
      <c r="O19" s="32">
        <v>179</v>
      </c>
      <c r="P19" s="32">
        <v>284</v>
      </c>
      <c r="Q19" s="32">
        <v>514</v>
      </c>
      <c r="R19" s="32">
        <v>2246</v>
      </c>
      <c r="S19" s="32">
        <v>702</v>
      </c>
      <c r="T19" s="32">
        <v>3550</v>
      </c>
      <c r="U19" s="33">
        <v>2464</v>
      </c>
      <c r="V19" s="33">
        <v>1105</v>
      </c>
      <c r="W19" s="33">
        <v>3012</v>
      </c>
      <c r="X19" s="33">
        <v>1624</v>
      </c>
      <c r="Y19" s="33">
        <v>2059</v>
      </c>
      <c r="Z19" s="33">
        <v>2050</v>
      </c>
      <c r="AA19" s="33">
        <v>2670</v>
      </c>
      <c r="AB19" s="33"/>
      <c r="AC19" s="33"/>
      <c r="AD19" s="26">
        <f t="shared" si="0"/>
        <v>26240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107</v>
      </c>
      <c r="D20" s="32">
        <v>179</v>
      </c>
      <c r="E20" s="32">
        <v>159</v>
      </c>
      <c r="F20" s="32">
        <v>197</v>
      </c>
      <c r="G20" s="32">
        <v>295</v>
      </c>
      <c r="H20" s="32">
        <v>1847</v>
      </c>
      <c r="I20" s="32">
        <v>58</v>
      </c>
      <c r="J20" s="32">
        <v>155</v>
      </c>
      <c r="K20" s="32">
        <v>167</v>
      </c>
      <c r="L20" s="32">
        <v>209</v>
      </c>
      <c r="M20" s="32">
        <v>187</v>
      </c>
      <c r="N20" s="32">
        <v>159</v>
      </c>
      <c r="O20" s="32">
        <v>269</v>
      </c>
      <c r="P20" s="32">
        <v>260</v>
      </c>
      <c r="Q20" s="32">
        <v>837</v>
      </c>
      <c r="R20" s="32">
        <v>2138</v>
      </c>
      <c r="S20" s="32">
        <v>908</v>
      </c>
      <c r="T20" s="32">
        <v>2516</v>
      </c>
      <c r="U20" s="33">
        <v>2003</v>
      </c>
      <c r="V20" s="33">
        <v>933</v>
      </c>
      <c r="W20" s="33">
        <v>1689</v>
      </c>
      <c r="X20" s="33">
        <v>889</v>
      </c>
      <c r="Y20" s="33">
        <v>1502</v>
      </c>
      <c r="Z20" s="33">
        <v>1421</v>
      </c>
      <c r="AA20" s="33">
        <v>1868</v>
      </c>
      <c r="AB20" s="33"/>
      <c r="AC20" s="33"/>
      <c r="AD20" s="26">
        <f t="shared" si="0"/>
        <v>20952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141</v>
      </c>
      <c r="D21" s="32">
        <v>139</v>
      </c>
      <c r="E21" s="32">
        <v>45</v>
      </c>
      <c r="F21" s="32">
        <v>49</v>
      </c>
      <c r="G21" s="32">
        <v>46</v>
      </c>
      <c r="H21" s="32">
        <v>2137</v>
      </c>
      <c r="I21" s="32">
        <v>81</v>
      </c>
      <c r="J21" s="32">
        <v>90</v>
      </c>
      <c r="K21" s="32">
        <v>35</v>
      </c>
      <c r="L21" s="32">
        <v>58</v>
      </c>
      <c r="M21" s="32">
        <v>67</v>
      </c>
      <c r="N21" s="32">
        <v>56</v>
      </c>
      <c r="O21" s="32">
        <v>602</v>
      </c>
      <c r="P21" s="32">
        <v>859</v>
      </c>
      <c r="Q21" s="32">
        <v>213</v>
      </c>
      <c r="R21" s="32">
        <v>90</v>
      </c>
      <c r="S21" s="32">
        <v>172</v>
      </c>
      <c r="T21" s="32">
        <v>820</v>
      </c>
      <c r="U21" s="33">
        <v>507</v>
      </c>
      <c r="V21" s="33">
        <v>351</v>
      </c>
      <c r="W21" s="33">
        <v>454</v>
      </c>
      <c r="X21" s="33">
        <v>311</v>
      </c>
      <c r="Y21" s="33">
        <v>383</v>
      </c>
      <c r="Z21" s="33">
        <v>561</v>
      </c>
      <c r="AA21" s="33">
        <v>541</v>
      </c>
      <c r="AB21" s="33"/>
      <c r="AC21" s="33"/>
      <c r="AD21" s="26">
        <f t="shared" si="0"/>
        <v>8808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252</v>
      </c>
      <c r="D22" s="32">
        <v>257</v>
      </c>
      <c r="E22" s="32">
        <v>188</v>
      </c>
      <c r="F22" s="32">
        <v>251</v>
      </c>
      <c r="G22" s="32">
        <v>391</v>
      </c>
      <c r="H22" s="32">
        <v>11979</v>
      </c>
      <c r="I22" s="32">
        <v>339</v>
      </c>
      <c r="J22" s="32">
        <v>469</v>
      </c>
      <c r="K22" s="32">
        <v>348</v>
      </c>
      <c r="L22" s="32">
        <v>334</v>
      </c>
      <c r="M22" s="32">
        <v>388</v>
      </c>
      <c r="N22" s="32">
        <v>268</v>
      </c>
      <c r="O22" s="32">
        <v>2791</v>
      </c>
      <c r="P22" s="32">
        <v>2551</v>
      </c>
      <c r="Q22" s="32">
        <v>75</v>
      </c>
      <c r="R22" s="32">
        <v>699</v>
      </c>
      <c r="S22" s="32">
        <v>654</v>
      </c>
      <c r="T22" s="32">
        <v>2911</v>
      </c>
      <c r="U22" s="33">
        <v>1494</v>
      </c>
      <c r="V22" s="33">
        <v>1116</v>
      </c>
      <c r="W22" s="33">
        <v>2354</v>
      </c>
      <c r="X22" s="33">
        <v>1448</v>
      </c>
      <c r="Y22" s="33">
        <v>2407</v>
      </c>
      <c r="Z22" s="33">
        <v>2876</v>
      </c>
      <c r="AA22" s="33">
        <v>2587</v>
      </c>
      <c r="AB22" s="33"/>
      <c r="AC22" s="33"/>
      <c r="AD22" s="26">
        <f t="shared" si="0"/>
        <v>39427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169</v>
      </c>
      <c r="D23" s="32">
        <v>176</v>
      </c>
      <c r="E23" s="32">
        <v>125</v>
      </c>
      <c r="F23" s="32">
        <v>143</v>
      </c>
      <c r="G23" s="32">
        <v>179</v>
      </c>
      <c r="H23" s="32">
        <v>6784</v>
      </c>
      <c r="I23" s="32">
        <v>104</v>
      </c>
      <c r="J23" s="32">
        <v>196</v>
      </c>
      <c r="K23" s="32">
        <v>212</v>
      </c>
      <c r="L23" s="32">
        <v>220</v>
      </c>
      <c r="M23" s="32">
        <v>181</v>
      </c>
      <c r="N23" s="32">
        <v>199</v>
      </c>
      <c r="O23" s="32">
        <v>1226</v>
      </c>
      <c r="P23" s="32">
        <v>1356</v>
      </c>
      <c r="Q23" s="32">
        <v>159</v>
      </c>
      <c r="R23" s="32">
        <v>555</v>
      </c>
      <c r="S23" s="32">
        <v>225</v>
      </c>
      <c r="T23" s="32">
        <v>767</v>
      </c>
      <c r="U23" s="32">
        <v>545</v>
      </c>
      <c r="V23" s="32">
        <v>382</v>
      </c>
      <c r="W23" s="32">
        <v>1161</v>
      </c>
      <c r="X23" s="32">
        <v>679</v>
      </c>
      <c r="Y23" s="32">
        <v>957</v>
      </c>
      <c r="Z23" s="32">
        <v>1174</v>
      </c>
      <c r="AA23" s="32">
        <v>1115</v>
      </c>
      <c r="AB23" s="32"/>
      <c r="AC23" s="33"/>
      <c r="AD23" s="26">
        <f t="shared" si="0"/>
        <v>18989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220</v>
      </c>
      <c r="D24" s="32">
        <v>310</v>
      </c>
      <c r="E24" s="32">
        <v>226</v>
      </c>
      <c r="F24" s="32">
        <v>203</v>
      </c>
      <c r="G24" s="32">
        <v>500</v>
      </c>
      <c r="H24" s="32">
        <v>21142</v>
      </c>
      <c r="I24" s="32">
        <v>241</v>
      </c>
      <c r="J24" s="32">
        <v>334</v>
      </c>
      <c r="K24" s="32">
        <v>566</v>
      </c>
      <c r="L24" s="32">
        <v>544</v>
      </c>
      <c r="M24" s="32">
        <v>378</v>
      </c>
      <c r="N24" s="32">
        <v>354</v>
      </c>
      <c r="O24" s="32">
        <v>4657</v>
      </c>
      <c r="P24" s="32">
        <v>2958</v>
      </c>
      <c r="Q24" s="32">
        <v>634</v>
      </c>
      <c r="R24" s="32">
        <v>2394</v>
      </c>
      <c r="S24" s="32">
        <v>579</v>
      </c>
      <c r="T24" s="32">
        <v>943</v>
      </c>
      <c r="U24" s="33">
        <v>1046</v>
      </c>
      <c r="V24" s="33">
        <v>776</v>
      </c>
      <c r="W24" s="33">
        <v>2163</v>
      </c>
      <c r="X24" s="33">
        <v>1309</v>
      </c>
      <c r="Y24" s="33">
        <v>1735</v>
      </c>
      <c r="Z24" s="33">
        <v>2003</v>
      </c>
      <c r="AA24" s="33">
        <v>2399</v>
      </c>
      <c r="AB24" s="33"/>
      <c r="AC24" s="33"/>
      <c r="AD24" s="26">
        <f t="shared" si="0"/>
        <v>48614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85</v>
      </c>
      <c r="D25" s="32">
        <v>191</v>
      </c>
      <c r="E25" s="32">
        <v>140</v>
      </c>
      <c r="F25" s="32">
        <v>113</v>
      </c>
      <c r="G25" s="32">
        <v>176</v>
      </c>
      <c r="H25" s="32">
        <v>14654</v>
      </c>
      <c r="I25" s="32">
        <v>283</v>
      </c>
      <c r="J25" s="32">
        <v>304</v>
      </c>
      <c r="K25" s="32">
        <v>334</v>
      </c>
      <c r="L25" s="32">
        <v>284</v>
      </c>
      <c r="M25" s="32">
        <v>253</v>
      </c>
      <c r="N25" s="32">
        <v>404</v>
      </c>
      <c r="O25" s="32">
        <v>3682</v>
      </c>
      <c r="P25" s="32">
        <v>2701</v>
      </c>
      <c r="Q25" s="32">
        <v>470</v>
      </c>
      <c r="R25" s="32">
        <v>1126</v>
      </c>
      <c r="S25" s="32">
        <v>400</v>
      </c>
      <c r="T25" s="32">
        <v>912</v>
      </c>
      <c r="U25" s="33">
        <v>606</v>
      </c>
      <c r="V25" s="33">
        <v>432</v>
      </c>
      <c r="W25" s="33">
        <v>1162</v>
      </c>
      <c r="X25" s="33">
        <v>718</v>
      </c>
      <c r="Y25" s="33">
        <v>1069</v>
      </c>
      <c r="Z25" s="33">
        <v>1230</v>
      </c>
      <c r="AA25" s="33">
        <v>1576</v>
      </c>
      <c r="AB25" s="33"/>
      <c r="AC25" s="33"/>
      <c r="AD25" s="26">
        <f t="shared" si="0"/>
        <v>33305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116</v>
      </c>
      <c r="D26" s="32">
        <v>183</v>
      </c>
      <c r="E26" s="32">
        <v>124</v>
      </c>
      <c r="F26" s="32">
        <v>198</v>
      </c>
      <c r="G26" s="32">
        <v>127</v>
      </c>
      <c r="H26" s="32">
        <v>8289</v>
      </c>
      <c r="I26" s="32">
        <v>218</v>
      </c>
      <c r="J26" s="32">
        <v>198</v>
      </c>
      <c r="K26" s="32">
        <v>303</v>
      </c>
      <c r="L26" s="32">
        <v>205</v>
      </c>
      <c r="M26" s="32">
        <v>223</v>
      </c>
      <c r="N26" s="32">
        <v>191</v>
      </c>
      <c r="O26" s="32">
        <v>1469</v>
      </c>
      <c r="P26" s="32">
        <v>1133</v>
      </c>
      <c r="Q26" s="32">
        <v>394</v>
      </c>
      <c r="R26" s="32">
        <v>913</v>
      </c>
      <c r="S26" s="32">
        <v>349</v>
      </c>
      <c r="T26" s="32">
        <v>634</v>
      </c>
      <c r="U26" s="33">
        <v>451</v>
      </c>
      <c r="V26" s="33">
        <v>255</v>
      </c>
      <c r="W26" s="33">
        <v>780</v>
      </c>
      <c r="X26" s="33">
        <v>386</v>
      </c>
      <c r="Y26" s="33">
        <v>1012</v>
      </c>
      <c r="Z26" s="33">
        <v>1142</v>
      </c>
      <c r="AA26" s="33">
        <v>669</v>
      </c>
      <c r="AB26" s="33"/>
      <c r="AC26" s="33"/>
      <c r="AD26" s="26">
        <f t="shared" si="0"/>
        <v>19962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107</v>
      </c>
      <c r="D27" s="32">
        <v>110</v>
      </c>
      <c r="E27" s="32">
        <v>158</v>
      </c>
      <c r="F27" s="32">
        <v>93</v>
      </c>
      <c r="G27" s="32">
        <v>223</v>
      </c>
      <c r="H27" s="32">
        <v>20596</v>
      </c>
      <c r="I27" s="32">
        <v>191</v>
      </c>
      <c r="J27" s="32">
        <v>264</v>
      </c>
      <c r="K27" s="32">
        <v>388</v>
      </c>
      <c r="L27" s="32">
        <v>251</v>
      </c>
      <c r="M27" s="32">
        <v>243</v>
      </c>
      <c r="N27" s="32">
        <v>330</v>
      </c>
      <c r="O27" s="32">
        <v>3960</v>
      </c>
      <c r="P27" s="32">
        <v>2147</v>
      </c>
      <c r="Q27" s="32">
        <v>507</v>
      </c>
      <c r="R27" s="32">
        <v>2209</v>
      </c>
      <c r="S27" s="32">
        <v>1101</v>
      </c>
      <c r="T27" s="32">
        <v>1906</v>
      </c>
      <c r="U27" s="33">
        <v>1238</v>
      </c>
      <c r="V27" s="33">
        <v>1269</v>
      </c>
      <c r="W27" s="33">
        <v>944</v>
      </c>
      <c r="X27" s="33">
        <v>344</v>
      </c>
      <c r="Y27" s="33">
        <v>1152</v>
      </c>
      <c r="Z27" s="33">
        <v>1803</v>
      </c>
      <c r="AA27" s="33">
        <v>1902</v>
      </c>
      <c r="AB27" s="33"/>
      <c r="AC27" s="33"/>
      <c r="AD27" s="26">
        <f t="shared" si="0"/>
        <v>43436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40</v>
      </c>
      <c r="D28" s="32">
        <v>64</v>
      </c>
      <c r="E28" s="32">
        <v>35</v>
      </c>
      <c r="F28" s="32">
        <v>80</v>
      </c>
      <c r="G28" s="32">
        <v>143</v>
      </c>
      <c r="H28" s="32">
        <v>11972</v>
      </c>
      <c r="I28" s="32">
        <v>199</v>
      </c>
      <c r="J28" s="32">
        <v>185</v>
      </c>
      <c r="K28" s="32">
        <v>132</v>
      </c>
      <c r="L28" s="32">
        <v>167</v>
      </c>
      <c r="M28" s="32">
        <v>79</v>
      </c>
      <c r="N28" s="32">
        <v>83</v>
      </c>
      <c r="O28" s="32">
        <v>2518</v>
      </c>
      <c r="P28" s="32">
        <v>1385</v>
      </c>
      <c r="Q28" s="32">
        <v>262</v>
      </c>
      <c r="R28" s="32">
        <v>1275</v>
      </c>
      <c r="S28" s="32">
        <v>596</v>
      </c>
      <c r="T28" s="32">
        <v>1251</v>
      </c>
      <c r="U28" s="33">
        <v>747</v>
      </c>
      <c r="V28" s="33">
        <v>774</v>
      </c>
      <c r="W28" s="33">
        <v>314</v>
      </c>
      <c r="X28" s="33">
        <v>480</v>
      </c>
      <c r="Y28" s="33">
        <v>287</v>
      </c>
      <c r="Z28" s="33">
        <v>969</v>
      </c>
      <c r="AA28" s="33">
        <v>1077</v>
      </c>
      <c r="AB28" s="33"/>
      <c r="AC28" s="33"/>
      <c r="AD28" s="26">
        <f t="shared" si="0"/>
        <v>25114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80</v>
      </c>
      <c r="D29" s="32">
        <v>141</v>
      </c>
      <c r="E29" s="32">
        <v>42</v>
      </c>
      <c r="F29" s="32">
        <v>55</v>
      </c>
      <c r="G29" s="32">
        <v>155</v>
      </c>
      <c r="H29" s="32">
        <v>20649</v>
      </c>
      <c r="I29" s="32">
        <v>231</v>
      </c>
      <c r="J29" s="32">
        <v>495</v>
      </c>
      <c r="K29" s="32">
        <v>179</v>
      </c>
      <c r="L29" s="32">
        <v>321</v>
      </c>
      <c r="M29" s="32">
        <v>132</v>
      </c>
      <c r="N29" s="32">
        <v>275</v>
      </c>
      <c r="O29" s="32">
        <v>3346</v>
      </c>
      <c r="P29" s="32">
        <v>2137</v>
      </c>
      <c r="Q29" s="32">
        <v>427</v>
      </c>
      <c r="R29" s="32">
        <v>2308</v>
      </c>
      <c r="S29" s="32">
        <v>933</v>
      </c>
      <c r="T29" s="32">
        <v>1784</v>
      </c>
      <c r="U29" s="33">
        <v>1042</v>
      </c>
      <c r="V29" s="33">
        <v>1545</v>
      </c>
      <c r="W29" s="33">
        <v>1543</v>
      </c>
      <c r="X29" s="33">
        <v>463</v>
      </c>
      <c r="Y29" s="33">
        <v>731</v>
      </c>
      <c r="Z29" s="33">
        <v>1200</v>
      </c>
      <c r="AA29" s="33">
        <v>1756</v>
      </c>
      <c r="AB29" s="33"/>
      <c r="AC29" s="33"/>
      <c r="AD29" s="26">
        <f t="shared" si="0"/>
        <v>41970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81</v>
      </c>
      <c r="D30" s="32">
        <v>135</v>
      </c>
      <c r="E30" s="32">
        <v>73</v>
      </c>
      <c r="F30" s="32">
        <v>81</v>
      </c>
      <c r="G30" s="32">
        <v>71</v>
      </c>
      <c r="H30" s="32">
        <v>17292</v>
      </c>
      <c r="I30" s="32">
        <v>214</v>
      </c>
      <c r="J30" s="32">
        <v>349</v>
      </c>
      <c r="K30" s="32">
        <v>249</v>
      </c>
      <c r="L30" s="32">
        <v>243</v>
      </c>
      <c r="M30" s="32">
        <v>204</v>
      </c>
      <c r="N30" s="32">
        <v>234</v>
      </c>
      <c r="O30" s="32">
        <v>2634</v>
      </c>
      <c r="P30" s="32">
        <v>1519</v>
      </c>
      <c r="Q30" s="32">
        <v>514</v>
      </c>
      <c r="R30" s="32">
        <v>2637</v>
      </c>
      <c r="S30" s="32">
        <v>1031</v>
      </c>
      <c r="T30" s="32">
        <v>1779</v>
      </c>
      <c r="U30" s="33">
        <v>1208</v>
      </c>
      <c r="V30" s="33">
        <v>1749</v>
      </c>
      <c r="W30" s="33">
        <v>2318</v>
      </c>
      <c r="X30" s="33">
        <v>1350</v>
      </c>
      <c r="Y30" s="33">
        <v>1588</v>
      </c>
      <c r="Z30" s="33">
        <v>707</v>
      </c>
      <c r="AA30" s="33">
        <v>785</v>
      </c>
      <c r="AB30" s="33"/>
      <c r="AC30" s="33"/>
      <c r="AD30" s="26">
        <f t="shared" si="0"/>
        <v>39045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196</v>
      </c>
      <c r="D31" s="32">
        <v>242</v>
      </c>
      <c r="E31" s="32">
        <v>237</v>
      </c>
      <c r="F31" s="32">
        <v>262</v>
      </c>
      <c r="G31" s="32">
        <v>275</v>
      </c>
      <c r="H31" s="32">
        <v>30303</v>
      </c>
      <c r="I31" s="32">
        <v>341</v>
      </c>
      <c r="J31" s="32">
        <v>623</v>
      </c>
      <c r="K31" s="32">
        <v>569</v>
      </c>
      <c r="L31" s="32">
        <v>432</v>
      </c>
      <c r="M31" s="32">
        <v>447</v>
      </c>
      <c r="N31" s="32">
        <v>428</v>
      </c>
      <c r="O31" s="32">
        <v>4600</v>
      </c>
      <c r="P31" s="32">
        <v>2355</v>
      </c>
      <c r="Q31" s="32">
        <v>543</v>
      </c>
      <c r="R31" s="32">
        <v>2551</v>
      </c>
      <c r="S31" s="32">
        <v>1060</v>
      </c>
      <c r="T31" s="32">
        <v>2495</v>
      </c>
      <c r="U31" s="33">
        <v>1683</v>
      </c>
      <c r="V31" s="33">
        <v>950</v>
      </c>
      <c r="W31" s="33">
        <v>2131</v>
      </c>
      <c r="X31" s="33">
        <v>1427</v>
      </c>
      <c r="Y31" s="33">
        <v>2219</v>
      </c>
      <c r="Z31" s="33">
        <v>1364</v>
      </c>
      <c r="AA31" s="33">
        <v>550</v>
      </c>
      <c r="AB31" s="33"/>
      <c r="AC31" s="33"/>
      <c r="AD31" s="26">
        <f t="shared" si="0"/>
        <v>58283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14612</v>
      </c>
      <c r="D34" s="27">
        <f t="shared" si="1"/>
        <v>8389</v>
      </c>
      <c r="E34" s="27">
        <f t="shared" si="1"/>
        <v>8517</v>
      </c>
      <c r="F34" s="27">
        <f t="shared" si="1"/>
        <v>6002</v>
      </c>
      <c r="G34" s="27">
        <f t="shared" si="1"/>
        <v>9026</v>
      </c>
      <c r="H34" s="27">
        <f t="shared" si="1"/>
        <v>206626</v>
      </c>
      <c r="I34" s="27">
        <f t="shared" si="1"/>
        <v>6822</v>
      </c>
      <c r="J34" s="27">
        <f t="shared" si="1"/>
        <v>9323</v>
      </c>
      <c r="K34" s="27">
        <f t="shared" si="1"/>
        <v>9815</v>
      </c>
      <c r="L34" s="27">
        <f t="shared" si="1"/>
        <v>9728</v>
      </c>
      <c r="M34" s="27">
        <f t="shared" si="1"/>
        <v>7060</v>
      </c>
      <c r="N34" s="27">
        <f t="shared" si="1"/>
        <v>8592</v>
      </c>
      <c r="O34" s="27">
        <f t="shared" si="1"/>
        <v>36704</v>
      </c>
      <c r="P34" s="27">
        <f t="shared" si="1"/>
        <v>26366</v>
      </c>
      <c r="Q34" s="27">
        <f t="shared" si="1"/>
        <v>9209</v>
      </c>
      <c r="R34" s="27">
        <f t="shared" si="1"/>
        <v>37367</v>
      </c>
      <c r="S34" s="27">
        <f t="shared" si="1"/>
        <v>15036</v>
      </c>
      <c r="T34" s="27">
        <f t="shared" si="1"/>
        <v>46861</v>
      </c>
      <c r="U34" s="27">
        <f t="shared" si="1"/>
        <v>32683</v>
      </c>
      <c r="V34" s="27">
        <f t="shared" si="1"/>
        <v>22080</v>
      </c>
      <c r="W34" s="27">
        <f t="shared" si="1"/>
        <v>44528</v>
      </c>
      <c r="X34" s="27">
        <f t="shared" si="1"/>
        <v>24820</v>
      </c>
      <c r="Y34" s="27">
        <f t="shared" si="1"/>
        <v>37911</v>
      </c>
      <c r="Z34" s="27">
        <f t="shared" si="1"/>
        <v>37441</v>
      </c>
      <c r="AA34" s="27">
        <f t="shared" si="1"/>
        <v>43677</v>
      </c>
      <c r="AB34" s="27">
        <f t="shared" si="1"/>
        <v>0</v>
      </c>
      <c r="AC34" s="27">
        <f t="shared" si="1"/>
        <v>0</v>
      </c>
      <c r="AD34" s="27">
        <f>SUM(AD7:AD32)</f>
        <v>719195</v>
      </c>
    </row>
    <row r="37" spans="1:59" x14ac:dyDescent="0.3">
      <c r="B37" s="3" t="str">
        <f>+B5</f>
        <v>01 al 30 abril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25</v>
      </c>
      <c r="D39" s="32">
        <v>9</v>
      </c>
      <c r="E39" s="32">
        <v>95</v>
      </c>
      <c r="F39" s="32">
        <v>107</v>
      </c>
      <c r="G39" s="32">
        <v>78</v>
      </c>
      <c r="H39" s="32">
        <v>1231</v>
      </c>
      <c r="I39" s="32">
        <v>33</v>
      </c>
      <c r="J39" s="32">
        <v>252</v>
      </c>
      <c r="K39" s="32">
        <v>70</v>
      </c>
      <c r="L39" s="32">
        <v>146</v>
      </c>
      <c r="M39" s="32">
        <v>24</v>
      </c>
      <c r="N39" s="32">
        <v>49</v>
      </c>
      <c r="O39" s="32">
        <v>25</v>
      </c>
      <c r="P39" s="32">
        <v>34</v>
      </c>
      <c r="Q39" s="32">
        <v>1</v>
      </c>
      <c r="R39" s="32">
        <v>34</v>
      </c>
      <c r="S39" s="32">
        <v>4</v>
      </c>
      <c r="T39" s="32">
        <v>4</v>
      </c>
      <c r="U39" s="33">
        <v>1</v>
      </c>
      <c r="V39" s="33">
        <v>3</v>
      </c>
      <c r="W39" s="33">
        <v>3</v>
      </c>
      <c r="X39" s="33">
        <v>23</v>
      </c>
      <c r="Y39" s="33">
        <v>7</v>
      </c>
      <c r="Z39" s="33">
        <v>18</v>
      </c>
      <c r="AA39" s="33">
        <v>23</v>
      </c>
      <c r="AB39" s="33"/>
      <c r="AC39" s="33"/>
      <c r="AD39" s="26">
        <f>SUM(C39:AC39)</f>
        <v>2299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45</v>
      </c>
      <c r="D40" s="32">
        <v>14</v>
      </c>
      <c r="E40" s="32">
        <v>14</v>
      </c>
      <c r="F40" s="32">
        <v>14</v>
      </c>
      <c r="G40" s="32">
        <v>7</v>
      </c>
      <c r="H40" s="32">
        <v>510</v>
      </c>
      <c r="I40" s="32">
        <v>69</v>
      </c>
      <c r="J40" s="32">
        <v>260</v>
      </c>
      <c r="K40" s="32">
        <v>43</v>
      </c>
      <c r="L40" s="32">
        <v>66</v>
      </c>
      <c r="M40" s="32">
        <v>28</v>
      </c>
      <c r="N40" s="32">
        <v>32</v>
      </c>
      <c r="O40" s="32">
        <v>30</v>
      </c>
      <c r="P40" s="32">
        <v>43</v>
      </c>
      <c r="Q40" s="32">
        <v>1</v>
      </c>
      <c r="R40" s="32">
        <v>17</v>
      </c>
      <c r="S40" s="32">
        <v>46</v>
      </c>
      <c r="T40" s="32">
        <v>35</v>
      </c>
      <c r="U40" s="33">
        <v>25</v>
      </c>
      <c r="V40" s="33">
        <v>2</v>
      </c>
      <c r="W40" s="33">
        <v>11</v>
      </c>
      <c r="X40" s="33">
        <v>0</v>
      </c>
      <c r="Y40" s="33">
        <v>8</v>
      </c>
      <c r="Z40" s="33">
        <v>6</v>
      </c>
      <c r="AA40" s="33">
        <v>3</v>
      </c>
      <c r="AB40" s="33"/>
      <c r="AC40" s="33"/>
      <c r="AD40" s="26">
        <f t="shared" ref="AD40:AD66" si="2">SUM(C40:AC40)</f>
        <v>1329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236</v>
      </c>
      <c r="D41" s="32">
        <v>9</v>
      </c>
      <c r="E41" s="32">
        <v>12</v>
      </c>
      <c r="F41" s="32">
        <v>10</v>
      </c>
      <c r="G41" s="32">
        <v>2</v>
      </c>
      <c r="H41" s="32">
        <v>476</v>
      </c>
      <c r="I41" s="32">
        <v>11</v>
      </c>
      <c r="J41" s="32">
        <v>245</v>
      </c>
      <c r="K41" s="32">
        <v>77</v>
      </c>
      <c r="L41" s="32">
        <v>16</v>
      </c>
      <c r="M41" s="32">
        <v>9</v>
      </c>
      <c r="N41" s="32">
        <v>50</v>
      </c>
      <c r="O41" s="32">
        <v>7</v>
      </c>
      <c r="P41" s="32">
        <v>3</v>
      </c>
      <c r="Q41" s="32">
        <v>1</v>
      </c>
      <c r="R41" s="32">
        <v>4</v>
      </c>
      <c r="S41" s="32">
        <v>0</v>
      </c>
      <c r="T41" s="32">
        <v>25</v>
      </c>
      <c r="U41" s="33">
        <v>0</v>
      </c>
      <c r="V41" s="33">
        <v>2</v>
      </c>
      <c r="W41" s="33">
        <v>25</v>
      </c>
      <c r="X41" s="33">
        <v>3</v>
      </c>
      <c r="Y41" s="33">
        <v>2</v>
      </c>
      <c r="Z41" s="33">
        <v>24</v>
      </c>
      <c r="AA41" s="33">
        <v>3</v>
      </c>
      <c r="AB41" s="33"/>
      <c r="AC41" s="33"/>
      <c r="AD41" s="26">
        <f t="shared" si="2"/>
        <v>1252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458</v>
      </c>
      <c r="D42" s="32">
        <v>11</v>
      </c>
      <c r="E42" s="32">
        <v>110</v>
      </c>
      <c r="F42" s="32">
        <v>20</v>
      </c>
      <c r="G42" s="32">
        <v>2</v>
      </c>
      <c r="H42" s="32">
        <v>281</v>
      </c>
      <c r="I42" s="32">
        <v>18</v>
      </c>
      <c r="J42" s="32">
        <v>166</v>
      </c>
      <c r="K42" s="32">
        <v>4</v>
      </c>
      <c r="L42" s="32">
        <v>75</v>
      </c>
      <c r="M42" s="32">
        <v>1</v>
      </c>
      <c r="N42" s="32">
        <v>7</v>
      </c>
      <c r="O42" s="32">
        <v>11</v>
      </c>
      <c r="P42" s="32">
        <v>2</v>
      </c>
      <c r="Q42" s="32">
        <v>5</v>
      </c>
      <c r="R42" s="32">
        <v>24</v>
      </c>
      <c r="S42" s="32">
        <v>23</v>
      </c>
      <c r="T42" s="32">
        <v>17</v>
      </c>
      <c r="U42" s="33">
        <v>9</v>
      </c>
      <c r="V42" s="33">
        <v>0</v>
      </c>
      <c r="W42" s="33">
        <v>26</v>
      </c>
      <c r="X42" s="33">
        <v>8</v>
      </c>
      <c r="Y42" s="33">
        <v>14</v>
      </c>
      <c r="Z42" s="33">
        <v>3</v>
      </c>
      <c r="AA42" s="33">
        <v>5</v>
      </c>
      <c r="AB42" s="33"/>
      <c r="AC42" s="33"/>
      <c r="AD42" s="26">
        <f t="shared" si="2"/>
        <v>1300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150</v>
      </c>
      <c r="D43" s="32">
        <v>17</v>
      </c>
      <c r="E43" s="32">
        <v>55</v>
      </c>
      <c r="F43" s="32">
        <v>1</v>
      </c>
      <c r="G43" s="32">
        <v>17</v>
      </c>
      <c r="H43" s="32">
        <v>290</v>
      </c>
      <c r="I43" s="32">
        <v>8</v>
      </c>
      <c r="J43" s="32">
        <v>361</v>
      </c>
      <c r="K43" s="32">
        <v>42</v>
      </c>
      <c r="L43" s="32">
        <v>69</v>
      </c>
      <c r="M43" s="32">
        <v>15</v>
      </c>
      <c r="N43" s="32">
        <v>52</v>
      </c>
      <c r="O43" s="32">
        <v>11</v>
      </c>
      <c r="P43" s="32">
        <v>7</v>
      </c>
      <c r="Q43" s="32">
        <v>2</v>
      </c>
      <c r="R43" s="32">
        <v>48</v>
      </c>
      <c r="S43" s="32">
        <v>18</v>
      </c>
      <c r="T43" s="32">
        <v>18</v>
      </c>
      <c r="U43" s="33">
        <v>39</v>
      </c>
      <c r="V43" s="33">
        <v>5</v>
      </c>
      <c r="W43" s="33">
        <v>30</v>
      </c>
      <c r="X43" s="33">
        <v>7</v>
      </c>
      <c r="Y43" s="33">
        <v>17</v>
      </c>
      <c r="Z43" s="33">
        <v>29</v>
      </c>
      <c r="AA43" s="33">
        <v>18</v>
      </c>
      <c r="AB43" s="33"/>
      <c r="AC43" s="33"/>
      <c r="AD43" s="26">
        <f t="shared" si="2"/>
        <v>1326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1552</v>
      </c>
      <c r="D44" s="32">
        <v>445</v>
      </c>
      <c r="E44" s="32">
        <v>449</v>
      </c>
      <c r="F44" s="32">
        <v>317</v>
      </c>
      <c r="G44" s="32">
        <v>416</v>
      </c>
      <c r="H44" s="32">
        <v>2682</v>
      </c>
      <c r="I44" s="32">
        <v>71</v>
      </c>
      <c r="J44" s="32">
        <v>580</v>
      </c>
      <c r="K44" s="32">
        <v>327</v>
      </c>
      <c r="L44" s="32">
        <v>438</v>
      </c>
      <c r="M44" s="32">
        <v>159</v>
      </c>
      <c r="N44" s="32">
        <v>195</v>
      </c>
      <c r="O44" s="32">
        <v>363</v>
      </c>
      <c r="P44" s="32">
        <v>621</v>
      </c>
      <c r="Q44" s="32">
        <v>518</v>
      </c>
      <c r="R44" s="32">
        <v>3235</v>
      </c>
      <c r="S44" s="32">
        <v>1035</v>
      </c>
      <c r="T44" s="32">
        <v>7826</v>
      </c>
      <c r="U44" s="33">
        <v>5651</v>
      </c>
      <c r="V44" s="33">
        <v>4293</v>
      </c>
      <c r="W44" s="33">
        <v>11132</v>
      </c>
      <c r="X44" s="33">
        <v>6319</v>
      </c>
      <c r="Y44" s="33">
        <v>10854</v>
      </c>
      <c r="Z44" s="33">
        <v>9303</v>
      </c>
      <c r="AA44" s="33">
        <v>10069</v>
      </c>
      <c r="AB44" s="33"/>
      <c r="AC44" s="33"/>
      <c r="AD44" s="26">
        <f t="shared" si="2"/>
        <v>78850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24</v>
      </c>
      <c r="D45" s="32">
        <v>42</v>
      </c>
      <c r="E45" s="32">
        <v>23</v>
      </c>
      <c r="F45" s="32">
        <v>15</v>
      </c>
      <c r="G45" s="32">
        <v>23</v>
      </c>
      <c r="H45" s="32">
        <v>66</v>
      </c>
      <c r="I45" s="32">
        <v>2</v>
      </c>
      <c r="J45" s="32">
        <v>120</v>
      </c>
      <c r="K45" s="32">
        <v>21</v>
      </c>
      <c r="L45" s="32">
        <v>58</v>
      </c>
      <c r="M45" s="32">
        <v>20</v>
      </c>
      <c r="N45" s="32">
        <v>29</v>
      </c>
      <c r="O45" s="32">
        <v>0</v>
      </c>
      <c r="P45" s="32">
        <v>17</v>
      </c>
      <c r="Q45" s="32">
        <v>11</v>
      </c>
      <c r="R45" s="32">
        <v>31</v>
      </c>
      <c r="S45" s="32">
        <v>2</v>
      </c>
      <c r="T45" s="32">
        <v>31</v>
      </c>
      <c r="U45" s="33">
        <v>38</v>
      </c>
      <c r="V45" s="33">
        <v>19</v>
      </c>
      <c r="W45" s="33">
        <v>19</v>
      </c>
      <c r="X45" s="33">
        <v>15</v>
      </c>
      <c r="Y45" s="33">
        <v>35</v>
      </c>
      <c r="Z45" s="33">
        <v>33</v>
      </c>
      <c r="AA45" s="33">
        <v>16</v>
      </c>
      <c r="AB45" s="33"/>
      <c r="AC45" s="33"/>
      <c r="AD45" s="26">
        <f t="shared" si="2"/>
        <v>710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200</v>
      </c>
      <c r="D46" s="32">
        <v>181</v>
      </c>
      <c r="E46" s="32">
        <v>157</v>
      </c>
      <c r="F46" s="32">
        <v>133</v>
      </c>
      <c r="G46" s="32">
        <v>248</v>
      </c>
      <c r="H46" s="32">
        <v>525</v>
      </c>
      <c r="I46" s="32">
        <v>108</v>
      </c>
      <c r="J46" s="32">
        <v>45</v>
      </c>
      <c r="K46" s="32">
        <v>105</v>
      </c>
      <c r="L46" s="32">
        <v>167</v>
      </c>
      <c r="M46" s="32">
        <v>56</v>
      </c>
      <c r="N46" s="32">
        <v>65</v>
      </c>
      <c r="O46" s="32">
        <v>32</v>
      </c>
      <c r="P46" s="32">
        <v>127</v>
      </c>
      <c r="Q46" s="32">
        <v>22</v>
      </c>
      <c r="R46" s="32">
        <v>166</v>
      </c>
      <c r="S46" s="32">
        <v>11</v>
      </c>
      <c r="T46" s="32">
        <v>127</v>
      </c>
      <c r="U46" s="33">
        <v>120</v>
      </c>
      <c r="V46" s="33">
        <v>97</v>
      </c>
      <c r="W46" s="33">
        <v>135</v>
      </c>
      <c r="X46" s="33">
        <v>103</v>
      </c>
      <c r="Y46" s="33">
        <v>244</v>
      </c>
      <c r="Z46" s="33">
        <v>268</v>
      </c>
      <c r="AA46" s="33">
        <v>177</v>
      </c>
      <c r="AB46" s="33"/>
      <c r="AC46" s="33"/>
      <c r="AD46" s="26">
        <f t="shared" si="2"/>
        <v>3619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43</v>
      </c>
      <c r="D47" s="32">
        <v>18</v>
      </c>
      <c r="E47" s="32">
        <v>93</v>
      </c>
      <c r="F47" s="32">
        <v>6</v>
      </c>
      <c r="G47" s="32">
        <v>46</v>
      </c>
      <c r="H47" s="32">
        <v>352</v>
      </c>
      <c r="I47" s="32">
        <v>48</v>
      </c>
      <c r="J47" s="32">
        <v>93</v>
      </c>
      <c r="K47" s="32">
        <v>12</v>
      </c>
      <c r="L47" s="32">
        <v>10</v>
      </c>
      <c r="M47" s="32">
        <v>10</v>
      </c>
      <c r="N47" s="32">
        <v>20</v>
      </c>
      <c r="O47" s="32">
        <v>12</v>
      </c>
      <c r="P47" s="32">
        <v>34</v>
      </c>
      <c r="Q47" s="32">
        <v>5</v>
      </c>
      <c r="R47" s="32">
        <v>37</v>
      </c>
      <c r="S47" s="32">
        <v>30</v>
      </c>
      <c r="T47" s="32">
        <v>30</v>
      </c>
      <c r="U47" s="33">
        <v>19</v>
      </c>
      <c r="V47" s="33">
        <v>17</v>
      </c>
      <c r="W47" s="33">
        <v>40</v>
      </c>
      <c r="X47" s="33">
        <v>36</v>
      </c>
      <c r="Y47" s="33">
        <v>39</v>
      </c>
      <c r="Z47" s="33">
        <v>17</v>
      </c>
      <c r="AA47" s="33">
        <v>89</v>
      </c>
      <c r="AB47" s="33"/>
      <c r="AC47" s="33"/>
      <c r="AD47" s="26">
        <f t="shared" si="2"/>
        <v>1156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100</v>
      </c>
      <c r="D48" s="32">
        <v>43</v>
      </c>
      <c r="E48" s="32">
        <v>30</v>
      </c>
      <c r="F48" s="32">
        <v>72</v>
      </c>
      <c r="G48" s="32">
        <v>26</v>
      </c>
      <c r="H48" s="32">
        <v>407</v>
      </c>
      <c r="I48" s="32">
        <v>36</v>
      </c>
      <c r="J48" s="32">
        <v>107</v>
      </c>
      <c r="K48" s="32">
        <v>6</v>
      </c>
      <c r="L48" s="32">
        <v>3</v>
      </c>
      <c r="M48" s="32">
        <v>2</v>
      </c>
      <c r="N48" s="32">
        <v>26</v>
      </c>
      <c r="O48" s="32">
        <v>21</v>
      </c>
      <c r="P48" s="32">
        <v>11</v>
      </c>
      <c r="Q48" s="32">
        <v>0</v>
      </c>
      <c r="R48" s="32">
        <v>22</v>
      </c>
      <c r="S48" s="32">
        <v>10</v>
      </c>
      <c r="T48" s="32">
        <v>31</v>
      </c>
      <c r="U48" s="33">
        <v>36</v>
      </c>
      <c r="V48" s="33">
        <v>14</v>
      </c>
      <c r="W48" s="33">
        <v>85</v>
      </c>
      <c r="X48" s="33">
        <v>69</v>
      </c>
      <c r="Y48" s="33">
        <v>59</v>
      </c>
      <c r="Z48" s="33">
        <v>72</v>
      </c>
      <c r="AA48" s="33">
        <v>110</v>
      </c>
      <c r="AB48" s="33"/>
      <c r="AC48" s="33"/>
      <c r="AD48" s="26">
        <f t="shared" si="2"/>
        <v>1398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20</v>
      </c>
      <c r="D49" s="32">
        <v>16</v>
      </c>
      <c r="E49" s="32">
        <v>17</v>
      </c>
      <c r="F49" s="32">
        <v>3</v>
      </c>
      <c r="G49" s="32">
        <v>11</v>
      </c>
      <c r="H49" s="32">
        <v>207</v>
      </c>
      <c r="I49" s="32">
        <v>39</v>
      </c>
      <c r="J49" s="32">
        <v>132</v>
      </c>
      <c r="K49" s="32">
        <v>7</v>
      </c>
      <c r="L49" s="32">
        <v>6</v>
      </c>
      <c r="M49" s="32">
        <v>1</v>
      </c>
      <c r="N49" s="32">
        <v>12</v>
      </c>
      <c r="O49" s="32">
        <v>3</v>
      </c>
      <c r="P49" s="32">
        <v>23</v>
      </c>
      <c r="Q49" s="32">
        <v>2</v>
      </c>
      <c r="R49" s="32">
        <v>14</v>
      </c>
      <c r="S49" s="32">
        <v>21</v>
      </c>
      <c r="T49" s="32">
        <v>12</v>
      </c>
      <c r="U49" s="33">
        <v>24</v>
      </c>
      <c r="V49" s="33">
        <v>18</v>
      </c>
      <c r="W49" s="33">
        <v>6</v>
      </c>
      <c r="X49" s="33">
        <v>2</v>
      </c>
      <c r="Y49" s="33">
        <v>34</v>
      </c>
      <c r="Z49" s="33">
        <v>8</v>
      </c>
      <c r="AA49" s="33">
        <v>14</v>
      </c>
      <c r="AB49" s="33"/>
      <c r="AC49" s="33"/>
      <c r="AD49" s="26">
        <f t="shared" si="2"/>
        <v>652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64</v>
      </c>
      <c r="D50" s="32">
        <v>14</v>
      </c>
      <c r="E50" s="32">
        <v>33</v>
      </c>
      <c r="F50" s="32">
        <v>8</v>
      </c>
      <c r="G50" s="32">
        <v>25</v>
      </c>
      <c r="H50" s="32">
        <v>277</v>
      </c>
      <c r="I50" s="32">
        <v>46</v>
      </c>
      <c r="J50" s="32">
        <v>92</v>
      </c>
      <c r="K50" s="32">
        <v>8</v>
      </c>
      <c r="L50" s="32">
        <v>15</v>
      </c>
      <c r="M50" s="32">
        <v>2</v>
      </c>
      <c r="N50" s="32">
        <v>12</v>
      </c>
      <c r="O50" s="32">
        <v>3</v>
      </c>
      <c r="P50" s="32">
        <v>4</v>
      </c>
      <c r="Q50" s="32">
        <v>1</v>
      </c>
      <c r="R50" s="32">
        <v>16</v>
      </c>
      <c r="S50" s="32">
        <v>4</v>
      </c>
      <c r="T50" s="32">
        <v>42</v>
      </c>
      <c r="U50" s="33">
        <v>21</v>
      </c>
      <c r="V50" s="33">
        <v>20</v>
      </c>
      <c r="W50" s="33">
        <v>15</v>
      </c>
      <c r="X50" s="33">
        <v>28</v>
      </c>
      <c r="Y50" s="33">
        <v>47</v>
      </c>
      <c r="Z50" s="33">
        <v>12</v>
      </c>
      <c r="AA50" s="33">
        <v>20</v>
      </c>
      <c r="AB50" s="33"/>
      <c r="AC50" s="33"/>
      <c r="AD50" s="26">
        <f t="shared" si="2"/>
        <v>829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14</v>
      </c>
      <c r="D51" s="32">
        <v>30</v>
      </c>
      <c r="E51" s="32">
        <v>12</v>
      </c>
      <c r="F51" s="32">
        <v>12</v>
      </c>
      <c r="G51" s="32">
        <v>8</v>
      </c>
      <c r="H51" s="32">
        <v>184</v>
      </c>
      <c r="I51" s="32">
        <v>1</v>
      </c>
      <c r="J51" s="32">
        <v>55</v>
      </c>
      <c r="K51" s="32">
        <v>8</v>
      </c>
      <c r="L51" s="32">
        <v>18</v>
      </c>
      <c r="M51" s="32">
        <v>11</v>
      </c>
      <c r="N51" s="32">
        <v>3</v>
      </c>
      <c r="O51" s="32">
        <v>52</v>
      </c>
      <c r="P51" s="32">
        <v>53</v>
      </c>
      <c r="Q51" s="32">
        <v>84</v>
      </c>
      <c r="R51" s="32">
        <v>299</v>
      </c>
      <c r="S51" s="32">
        <v>145</v>
      </c>
      <c r="T51" s="32">
        <v>796</v>
      </c>
      <c r="U51" s="33">
        <v>373</v>
      </c>
      <c r="V51" s="33">
        <v>269</v>
      </c>
      <c r="W51" s="33">
        <v>425</v>
      </c>
      <c r="X51" s="33">
        <v>202</v>
      </c>
      <c r="Y51" s="33">
        <v>393</v>
      </c>
      <c r="Z51" s="33">
        <v>209</v>
      </c>
      <c r="AA51" s="33">
        <v>361</v>
      </c>
      <c r="AB51" s="33"/>
      <c r="AC51" s="33"/>
      <c r="AD51" s="26">
        <f t="shared" si="2"/>
        <v>4017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40</v>
      </c>
      <c r="D52" s="32">
        <v>20</v>
      </c>
      <c r="E52" s="32">
        <v>4</v>
      </c>
      <c r="F52" s="32">
        <v>2</v>
      </c>
      <c r="G52" s="32">
        <v>17</v>
      </c>
      <c r="H52" s="32">
        <v>358</v>
      </c>
      <c r="I52" s="32">
        <v>12</v>
      </c>
      <c r="J52" s="32">
        <v>170</v>
      </c>
      <c r="K52" s="32">
        <v>17</v>
      </c>
      <c r="L52" s="32">
        <v>31</v>
      </c>
      <c r="M52" s="32">
        <v>16</v>
      </c>
      <c r="N52" s="32">
        <v>14</v>
      </c>
      <c r="O52" s="32">
        <v>11</v>
      </c>
      <c r="P52" s="32">
        <v>81</v>
      </c>
      <c r="Q52" s="32">
        <v>140</v>
      </c>
      <c r="R52" s="32">
        <v>654</v>
      </c>
      <c r="S52" s="32">
        <v>215</v>
      </c>
      <c r="T52" s="32">
        <v>751</v>
      </c>
      <c r="U52" s="33">
        <v>420</v>
      </c>
      <c r="V52" s="33">
        <v>201</v>
      </c>
      <c r="W52" s="33">
        <v>315</v>
      </c>
      <c r="X52" s="33">
        <v>228</v>
      </c>
      <c r="Y52" s="33">
        <v>267</v>
      </c>
      <c r="Z52" s="33">
        <v>241</v>
      </c>
      <c r="AA52" s="33">
        <v>191</v>
      </c>
      <c r="AB52" s="33"/>
      <c r="AC52" s="33"/>
      <c r="AD52" s="26">
        <f t="shared" si="2"/>
        <v>4416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1</v>
      </c>
      <c r="D53" s="32">
        <v>1</v>
      </c>
      <c r="E53" s="32">
        <v>10</v>
      </c>
      <c r="F53" s="32">
        <v>8</v>
      </c>
      <c r="G53" s="32">
        <v>2</v>
      </c>
      <c r="H53" s="32">
        <v>312</v>
      </c>
      <c r="I53" s="32">
        <v>6</v>
      </c>
      <c r="J53" s="32">
        <v>14</v>
      </c>
      <c r="K53" s="32">
        <v>2</v>
      </c>
      <c r="L53" s="32">
        <v>2</v>
      </c>
      <c r="M53" s="32">
        <v>7</v>
      </c>
      <c r="N53" s="32">
        <v>3</v>
      </c>
      <c r="O53" s="32">
        <v>81</v>
      </c>
      <c r="P53" s="32">
        <v>172</v>
      </c>
      <c r="Q53" s="32">
        <v>36</v>
      </c>
      <c r="R53" s="32">
        <v>14</v>
      </c>
      <c r="S53" s="32">
        <v>23</v>
      </c>
      <c r="T53" s="32">
        <v>83</v>
      </c>
      <c r="U53" s="33">
        <v>95</v>
      </c>
      <c r="V53" s="33">
        <v>23</v>
      </c>
      <c r="W53" s="33">
        <v>65</v>
      </c>
      <c r="X53" s="33">
        <v>107</v>
      </c>
      <c r="Y53" s="33">
        <v>58</v>
      </c>
      <c r="Z53" s="33">
        <v>40</v>
      </c>
      <c r="AA53" s="33">
        <v>40</v>
      </c>
      <c r="AB53" s="33"/>
      <c r="AC53" s="33"/>
      <c r="AD53" s="26">
        <f t="shared" si="2"/>
        <v>1205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35</v>
      </c>
      <c r="D54" s="32">
        <v>29</v>
      </c>
      <c r="E54" s="32">
        <v>6</v>
      </c>
      <c r="F54" s="32">
        <v>11</v>
      </c>
      <c r="G54" s="32">
        <v>40</v>
      </c>
      <c r="H54" s="32">
        <v>2659</v>
      </c>
      <c r="I54" s="32">
        <v>43</v>
      </c>
      <c r="J54" s="32">
        <v>159</v>
      </c>
      <c r="K54" s="32">
        <v>47</v>
      </c>
      <c r="L54" s="32">
        <v>29</v>
      </c>
      <c r="M54" s="32">
        <v>12</v>
      </c>
      <c r="N54" s="32">
        <v>17</v>
      </c>
      <c r="O54" s="32">
        <v>447</v>
      </c>
      <c r="P54" s="32">
        <v>777</v>
      </c>
      <c r="Q54" s="32">
        <v>19</v>
      </c>
      <c r="R54" s="32">
        <v>208</v>
      </c>
      <c r="S54" s="32">
        <v>76</v>
      </c>
      <c r="T54" s="32">
        <v>822</v>
      </c>
      <c r="U54" s="33">
        <v>389</v>
      </c>
      <c r="V54" s="33">
        <v>339</v>
      </c>
      <c r="W54" s="33">
        <v>1170</v>
      </c>
      <c r="X54" s="33">
        <v>725</v>
      </c>
      <c r="Y54" s="33">
        <v>1070</v>
      </c>
      <c r="Z54" s="33">
        <v>930</v>
      </c>
      <c r="AA54" s="33">
        <v>960</v>
      </c>
      <c r="AB54" s="33"/>
      <c r="AC54" s="33"/>
      <c r="AD54" s="26">
        <f t="shared" si="2"/>
        <v>11019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9</v>
      </c>
      <c r="D55" s="32">
        <v>51</v>
      </c>
      <c r="E55" s="32">
        <v>1</v>
      </c>
      <c r="F55" s="32">
        <v>50</v>
      </c>
      <c r="G55" s="32">
        <v>16</v>
      </c>
      <c r="H55" s="32">
        <v>1348</v>
      </c>
      <c r="I55" s="32">
        <v>23</v>
      </c>
      <c r="J55" s="32">
        <v>12</v>
      </c>
      <c r="K55" s="32">
        <v>45</v>
      </c>
      <c r="L55" s="32">
        <v>39</v>
      </c>
      <c r="M55" s="32">
        <v>30</v>
      </c>
      <c r="N55" s="32">
        <v>2</v>
      </c>
      <c r="O55" s="32">
        <v>203</v>
      </c>
      <c r="P55" s="32">
        <v>340</v>
      </c>
      <c r="Q55" s="32">
        <v>11</v>
      </c>
      <c r="R55" s="32">
        <v>57</v>
      </c>
      <c r="S55" s="32">
        <v>48</v>
      </c>
      <c r="T55" s="32">
        <v>110</v>
      </c>
      <c r="U55" s="32">
        <v>78</v>
      </c>
      <c r="V55" s="32">
        <v>45</v>
      </c>
      <c r="W55" s="32">
        <v>163</v>
      </c>
      <c r="X55" s="32">
        <v>70</v>
      </c>
      <c r="Y55" s="32">
        <v>119</v>
      </c>
      <c r="Z55" s="32">
        <v>146</v>
      </c>
      <c r="AA55" s="32">
        <v>107</v>
      </c>
      <c r="AB55" s="32"/>
      <c r="AC55" s="33"/>
      <c r="AD55" s="26">
        <f t="shared" si="2"/>
        <v>3123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9</v>
      </c>
      <c r="D56" s="32">
        <v>48</v>
      </c>
      <c r="E56" s="32">
        <v>12</v>
      </c>
      <c r="F56" s="32">
        <v>35</v>
      </c>
      <c r="G56" s="32">
        <v>12</v>
      </c>
      <c r="H56" s="32">
        <v>7549</v>
      </c>
      <c r="I56" s="32">
        <v>49</v>
      </c>
      <c r="J56" s="32">
        <v>180</v>
      </c>
      <c r="K56" s="32">
        <v>26</v>
      </c>
      <c r="L56" s="32">
        <v>92</v>
      </c>
      <c r="M56" s="32">
        <v>20</v>
      </c>
      <c r="N56" s="32">
        <v>63</v>
      </c>
      <c r="O56" s="32">
        <v>1187</v>
      </c>
      <c r="P56" s="32">
        <v>1348</v>
      </c>
      <c r="Q56" s="32">
        <v>112</v>
      </c>
      <c r="R56" s="32">
        <v>596</v>
      </c>
      <c r="S56" s="32">
        <v>76</v>
      </c>
      <c r="T56" s="32">
        <v>402</v>
      </c>
      <c r="U56" s="33">
        <v>299</v>
      </c>
      <c r="V56" s="33">
        <v>227</v>
      </c>
      <c r="W56" s="33">
        <v>424</v>
      </c>
      <c r="X56" s="33">
        <v>246</v>
      </c>
      <c r="Y56" s="33">
        <v>341</v>
      </c>
      <c r="Z56" s="33">
        <v>252</v>
      </c>
      <c r="AA56" s="33">
        <v>344</v>
      </c>
      <c r="AB56" s="33"/>
      <c r="AC56" s="33"/>
      <c r="AD56" s="26">
        <f t="shared" si="2"/>
        <v>13949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0</v>
      </c>
      <c r="D57" s="32">
        <v>32</v>
      </c>
      <c r="E57" s="32">
        <v>2</v>
      </c>
      <c r="F57" s="32">
        <v>15</v>
      </c>
      <c r="G57" s="32">
        <v>24</v>
      </c>
      <c r="H57" s="32">
        <v>4695</v>
      </c>
      <c r="I57" s="32">
        <v>24</v>
      </c>
      <c r="J57" s="32">
        <v>145</v>
      </c>
      <c r="K57" s="32">
        <v>39</v>
      </c>
      <c r="L57" s="32">
        <v>39</v>
      </c>
      <c r="M57" s="32">
        <v>14</v>
      </c>
      <c r="N57" s="32">
        <v>32</v>
      </c>
      <c r="O57" s="32">
        <v>878</v>
      </c>
      <c r="P57" s="32">
        <v>869</v>
      </c>
      <c r="Q57" s="32">
        <v>75</v>
      </c>
      <c r="R57" s="32">
        <v>311</v>
      </c>
      <c r="S57" s="32">
        <v>74</v>
      </c>
      <c r="T57" s="32">
        <v>298</v>
      </c>
      <c r="U57" s="33">
        <v>270</v>
      </c>
      <c r="V57" s="33">
        <v>43</v>
      </c>
      <c r="W57" s="33">
        <v>312</v>
      </c>
      <c r="X57" s="33">
        <v>129</v>
      </c>
      <c r="Y57" s="33">
        <v>148</v>
      </c>
      <c r="Z57" s="33">
        <v>125</v>
      </c>
      <c r="AA57" s="33">
        <v>200</v>
      </c>
      <c r="AB57" s="33"/>
      <c r="AC57" s="33"/>
      <c r="AD57" s="26">
        <f t="shared" si="2"/>
        <v>8793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1</v>
      </c>
      <c r="D58" s="32">
        <v>6</v>
      </c>
      <c r="E58" s="32">
        <v>4</v>
      </c>
      <c r="F58" s="32">
        <v>1</v>
      </c>
      <c r="G58" s="32">
        <v>3</v>
      </c>
      <c r="H58" s="32">
        <v>3777</v>
      </c>
      <c r="I58" s="32">
        <v>25</v>
      </c>
      <c r="J58" s="32">
        <v>106</v>
      </c>
      <c r="K58" s="32">
        <v>46</v>
      </c>
      <c r="L58" s="32">
        <v>22</v>
      </c>
      <c r="M58" s="32">
        <v>11</v>
      </c>
      <c r="N58" s="32">
        <v>23</v>
      </c>
      <c r="O58" s="32">
        <v>350</v>
      </c>
      <c r="P58" s="32">
        <v>417</v>
      </c>
      <c r="Q58" s="32">
        <v>12</v>
      </c>
      <c r="R58" s="32">
        <v>315</v>
      </c>
      <c r="S58" s="32">
        <v>32</v>
      </c>
      <c r="T58" s="32">
        <v>102</v>
      </c>
      <c r="U58" s="33">
        <v>32</v>
      </c>
      <c r="V58" s="33">
        <v>161</v>
      </c>
      <c r="W58" s="33">
        <v>156</v>
      </c>
      <c r="X58" s="33">
        <v>110</v>
      </c>
      <c r="Y58" s="33">
        <v>119</v>
      </c>
      <c r="Z58" s="33">
        <v>122</v>
      </c>
      <c r="AA58" s="33">
        <v>141</v>
      </c>
      <c r="AB58" s="33"/>
      <c r="AC58" s="33"/>
      <c r="AD58" s="26">
        <f t="shared" si="2"/>
        <v>6094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4</v>
      </c>
      <c r="D59" s="32">
        <v>7</v>
      </c>
      <c r="E59" s="32">
        <v>29</v>
      </c>
      <c r="F59" s="32">
        <v>14</v>
      </c>
      <c r="G59" s="32">
        <v>29</v>
      </c>
      <c r="H59" s="32">
        <v>9316</v>
      </c>
      <c r="I59" s="32">
        <v>22</v>
      </c>
      <c r="J59" s="32">
        <v>205</v>
      </c>
      <c r="K59" s="32">
        <v>114</v>
      </c>
      <c r="L59" s="32">
        <v>94</v>
      </c>
      <c r="M59" s="32">
        <v>16</v>
      </c>
      <c r="N59" s="32">
        <v>26</v>
      </c>
      <c r="O59" s="32">
        <v>970</v>
      </c>
      <c r="P59" s="32">
        <v>914</v>
      </c>
      <c r="Q59" s="32">
        <v>55</v>
      </c>
      <c r="R59" s="32">
        <v>911</v>
      </c>
      <c r="S59" s="32">
        <v>132</v>
      </c>
      <c r="T59" s="32">
        <v>395</v>
      </c>
      <c r="U59" s="33">
        <v>362</v>
      </c>
      <c r="V59" s="33">
        <v>198</v>
      </c>
      <c r="W59" s="33">
        <v>482</v>
      </c>
      <c r="X59" s="33">
        <v>94</v>
      </c>
      <c r="Y59" s="33">
        <v>318</v>
      </c>
      <c r="Z59" s="33">
        <v>352</v>
      </c>
      <c r="AA59" s="33">
        <v>321</v>
      </c>
      <c r="AB59" s="33"/>
      <c r="AC59" s="33"/>
      <c r="AD59" s="26">
        <f t="shared" si="2"/>
        <v>15380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19</v>
      </c>
      <c r="D60" s="32">
        <v>2</v>
      </c>
      <c r="E60" s="32">
        <v>1</v>
      </c>
      <c r="F60" s="32">
        <v>10</v>
      </c>
      <c r="G60" s="32">
        <v>10</v>
      </c>
      <c r="H60" s="32">
        <v>5784</v>
      </c>
      <c r="I60" s="32">
        <v>5</v>
      </c>
      <c r="J60" s="32">
        <v>125</v>
      </c>
      <c r="K60" s="32">
        <v>61</v>
      </c>
      <c r="L60" s="32">
        <v>85</v>
      </c>
      <c r="M60" s="32">
        <v>10</v>
      </c>
      <c r="N60" s="32">
        <v>30</v>
      </c>
      <c r="O60" s="32">
        <v>654</v>
      </c>
      <c r="P60" s="32">
        <v>479</v>
      </c>
      <c r="Q60" s="32">
        <v>107</v>
      </c>
      <c r="R60" s="32">
        <v>598</v>
      </c>
      <c r="S60" s="32">
        <v>87</v>
      </c>
      <c r="T60" s="32">
        <v>215</v>
      </c>
      <c r="U60" s="33">
        <v>126</v>
      </c>
      <c r="V60" s="33">
        <v>140</v>
      </c>
      <c r="W60" s="33">
        <v>70</v>
      </c>
      <c r="X60" s="33">
        <v>220</v>
      </c>
      <c r="Y60" s="33">
        <v>52</v>
      </c>
      <c r="Z60" s="33">
        <v>248</v>
      </c>
      <c r="AA60" s="33">
        <v>140</v>
      </c>
      <c r="AB60" s="33"/>
      <c r="AC60" s="33"/>
      <c r="AD60" s="26">
        <f t="shared" si="2"/>
        <v>9278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10</v>
      </c>
      <c r="D61" s="32">
        <v>10</v>
      </c>
      <c r="E61" s="32">
        <v>7</v>
      </c>
      <c r="F61" s="32">
        <v>3</v>
      </c>
      <c r="G61" s="32">
        <v>22</v>
      </c>
      <c r="H61" s="32">
        <v>11121</v>
      </c>
      <c r="I61" s="32">
        <v>38</v>
      </c>
      <c r="J61" s="32">
        <v>341</v>
      </c>
      <c r="K61" s="32">
        <v>106</v>
      </c>
      <c r="L61" s="32">
        <v>55</v>
      </c>
      <c r="M61" s="32">
        <v>26</v>
      </c>
      <c r="N61" s="32">
        <v>52</v>
      </c>
      <c r="O61" s="32">
        <v>1077</v>
      </c>
      <c r="P61" s="32">
        <v>848</v>
      </c>
      <c r="Q61" s="32">
        <v>69</v>
      </c>
      <c r="R61" s="32">
        <v>1161</v>
      </c>
      <c r="S61" s="32">
        <v>116</v>
      </c>
      <c r="T61" s="32">
        <v>392</v>
      </c>
      <c r="U61" s="33">
        <v>159</v>
      </c>
      <c r="V61" s="33">
        <v>133</v>
      </c>
      <c r="W61" s="33">
        <v>365</v>
      </c>
      <c r="X61" s="33">
        <v>95</v>
      </c>
      <c r="Y61" s="33">
        <v>314</v>
      </c>
      <c r="Z61" s="33">
        <v>299</v>
      </c>
      <c r="AA61" s="33">
        <v>213</v>
      </c>
      <c r="AB61" s="33"/>
      <c r="AC61" s="33"/>
      <c r="AD61" s="26">
        <f t="shared" si="2"/>
        <v>17032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9</v>
      </c>
      <c r="D62" s="32">
        <v>5</v>
      </c>
      <c r="E62" s="32">
        <v>34</v>
      </c>
      <c r="F62" s="32">
        <v>5</v>
      </c>
      <c r="G62" s="32">
        <v>11</v>
      </c>
      <c r="H62" s="32">
        <v>9023</v>
      </c>
      <c r="I62" s="32">
        <v>49</v>
      </c>
      <c r="J62" s="32">
        <v>362</v>
      </c>
      <c r="K62" s="32">
        <v>35</v>
      </c>
      <c r="L62" s="32">
        <v>84</v>
      </c>
      <c r="M62" s="32">
        <v>23</v>
      </c>
      <c r="N62" s="32">
        <v>10</v>
      </c>
      <c r="O62" s="32">
        <v>683</v>
      </c>
      <c r="P62" s="32">
        <v>432</v>
      </c>
      <c r="Q62" s="32">
        <v>44</v>
      </c>
      <c r="R62" s="32">
        <v>758</v>
      </c>
      <c r="S62" s="32">
        <v>139</v>
      </c>
      <c r="T62" s="32">
        <v>229</v>
      </c>
      <c r="U62" s="33">
        <v>104</v>
      </c>
      <c r="V62" s="33">
        <v>152</v>
      </c>
      <c r="W62" s="33">
        <v>456</v>
      </c>
      <c r="X62" s="33">
        <v>270</v>
      </c>
      <c r="Y62" s="33">
        <v>389</v>
      </c>
      <c r="Z62" s="33">
        <v>277</v>
      </c>
      <c r="AA62" s="33">
        <v>167</v>
      </c>
      <c r="AB62" s="33"/>
      <c r="AC62" s="33"/>
      <c r="AD62" s="26">
        <f t="shared" si="2"/>
        <v>13750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32</v>
      </c>
      <c r="D63" s="32">
        <v>5</v>
      </c>
      <c r="E63" s="32">
        <v>25</v>
      </c>
      <c r="F63" s="32">
        <v>11</v>
      </c>
      <c r="G63" s="32">
        <v>48</v>
      </c>
      <c r="H63" s="32">
        <v>15320</v>
      </c>
      <c r="I63" s="32">
        <v>24</v>
      </c>
      <c r="J63" s="32">
        <v>401</v>
      </c>
      <c r="K63" s="32">
        <v>170</v>
      </c>
      <c r="L63" s="32">
        <v>258</v>
      </c>
      <c r="M63" s="32">
        <v>21</v>
      </c>
      <c r="N63" s="32">
        <v>15</v>
      </c>
      <c r="O63" s="32">
        <v>1200</v>
      </c>
      <c r="P63" s="32">
        <v>575</v>
      </c>
      <c r="Q63" s="32">
        <v>69</v>
      </c>
      <c r="R63" s="32">
        <v>774</v>
      </c>
      <c r="S63" s="32">
        <v>121</v>
      </c>
      <c r="T63" s="32">
        <v>248</v>
      </c>
      <c r="U63" s="33">
        <v>238</v>
      </c>
      <c r="V63" s="33">
        <v>180</v>
      </c>
      <c r="W63" s="33">
        <v>390</v>
      </c>
      <c r="X63" s="33">
        <v>252</v>
      </c>
      <c r="Y63" s="33">
        <v>304</v>
      </c>
      <c r="Z63" s="33">
        <v>307</v>
      </c>
      <c r="AA63" s="33">
        <v>258</v>
      </c>
      <c r="AB63" s="33"/>
      <c r="AC63" s="33"/>
      <c r="AD63" s="26">
        <f t="shared" si="2"/>
        <v>21246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3100</v>
      </c>
      <c r="D66" s="27">
        <f t="shared" ref="D66:AC66" si="3">SUM(D39:D65)</f>
        <v>1065</v>
      </c>
      <c r="E66" s="27">
        <f t="shared" si="3"/>
        <v>1235</v>
      </c>
      <c r="F66" s="27">
        <f t="shared" si="3"/>
        <v>883</v>
      </c>
      <c r="G66" s="27">
        <f t="shared" si="3"/>
        <v>1143</v>
      </c>
      <c r="H66" s="27">
        <f t="shared" si="3"/>
        <v>78750</v>
      </c>
      <c r="I66" s="27">
        <f t="shared" si="3"/>
        <v>810</v>
      </c>
      <c r="J66" s="27">
        <f t="shared" si="3"/>
        <v>4728</v>
      </c>
      <c r="K66" s="27">
        <f t="shared" si="3"/>
        <v>1438</v>
      </c>
      <c r="L66" s="27">
        <f t="shared" si="3"/>
        <v>1917</v>
      </c>
      <c r="M66" s="27">
        <f t="shared" si="3"/>
        <v>544</v>
      </c>
      <c r="N66" s="27">
        <f t="shared" si="3"/>
        <v>839</v>
      </c>
      <c r="O66" s="27">
        <f t="shared" si="3"/>
        <v>8311</v>
      </c>
      <c r="P66" s="27">
        <f t="shared" si="3"/>
        <v>8231</v>
      </c>
      <c r="Q66" s="27">
        <f t="shared" si="3"/>
        <v>1402</v>
      </c>
      <c r="R66" s="27">
        <f t="shared" si="3"/>
        <v>10304</v>
      </c>
      <c r="S66" s="27">
        <f t="shared" si="3"/>
        <v>2488</v>
      </c>
      <c r="T66" s="27">
        <f t="shared" si="3"/>
        <v>13041</v>
      </c>
      <c r="U66" s="27">
        <f t="shared" si="3"/>
        <v>8928</v>
      </c>
      <c r="V66" s="27">
        <f t="shared" si="3"/>
        <v>6601</v>
      </c>
      <c r="W66" s="27">
        <f t="shared" si="3"/>
        <v>16320</v>
      </c>
      <c r="X66" s="27">
        <f t="shared" si="3"/>
        <v>9361</v>
      </c>
      <c r="Y66" s="27">
        <f t="shared" si="3"/>
        <v>15252</v>
      </c>
      <c r="Z66" s="27">
        <f t="shared" si="3"/>
        <v>13341</v>
      </c>
      <c r="AA66" s="27">
        <f t="shared" si="3"/>
        <v>13990</v>
      </c>
      <c r="AB66" s="27">
        <f t="shared" si="3"/>
        <v>0</v>
      </c>
      <c r="AC66" s="27">
        <f t="shared" si="3"/>
        <v>0</v>
      </c>
      <c r="AD66" s="27">
        <f t="shared" si="2"/>
        <v>224022</v>
      </c>
    </row>
    <row r="69" spans="2:59" x14ac:dyDescent="0.3">
      <c r="B69" s="3" t="str">
        <f>+B37</f>
        <v>01 al 30 abril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0</v>
      </c>
      <c r="D71" s="32">
        <v>0</v>
      </c>
      <c r="E71" s="32">
        <v>11</v>
      </c>
      <c r="F71" s="32">
        <v>7</v>
      </c>
      <c r="G71" s="32">
        <v>46</v>
      </c>
      <c r="H71" s="32">
        <v>421</v>
      </c>
      <c r="I71" s="32">
        <v>16</v>
      </c>
      <c r="J71" s="32">
        <v>36</v>
      </c>
      <c r="K71" s="32">
        <v>42</v>
      </c>
      <c r="L71" s="32">
        <v>10</v>
      </c>
      <c r="M71" s="32">
        <v>12</v>
      </c>
      <c r="N71" s="32">
        <v>28</v>
      </c>
      <c r="O71" s="32">
        <v>26</v>
      </c>
      <c r="P71" s="32">
        <v>5</v>
      </c>
      <c r="Q71" s="32">
        <v>2</v>
      </c>
      <c r="R71" s="32">
        <v>0</v>
      </c>
      <c r="S71" s="32">
        <v>15</v>
      </c>
      <c r="T71" s="32">
        <v>10</v>
      </c>
      <c r="U71" s="33">
        <v>0</v>
      </c>
      <c r="V71" s="33">
        <v>7</v>
      </c>
      <c r="W71" s="33">
        <v>3</v>
      </c>
      <c r="X71" s="33">
        <v>0</v>
      </c>
      <c r="Y71" s="33">
        <v>1</v>
      </c>
      <c r="Z71" s="33">
        <v>3</v>
      </c>
      <c r="AA71" s="33">
        <v>4</v>
      </c>
      <c r="AB71" s="33"/>
      <c r="AC71" s="33"/>
      <c r="AD71" s="26">
        <f>SUM(C71:AC71)</f>
        <v>705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3</v>
      </c>
      <c r="D72" s="32">
        <v>3</v>
      </c>
      <c r="E72" s="32">
        <v>0</v>
      </c>
      <c r="F72" s="32">
        <v>8</v>
      </c>
      <c r="G72" s="32">
        <v>5</v>
      </c>
      <c r="H72" s="32">
        <v>135</v>
      </c>
      <c r="I72" s="32">
        <v>3</v>
      </c>
      <c r="J72" s="32">
        <v>10</v>
      </c>
      <c r="K72" s="32">
        <v>31</v>
      </c>
      <c r="L72" s="32">
        <v>34</v>
      </c>
      <c r="M72" s="32">
        <v>21</v>
      </c>
      <c r="N72" s="32">
        <v>49</v>
      </c>
      <c r="O72" s="32">
        <v>32</v>
      </c>
      <c r="P72" s="32">
        <v>6</v>
      </c>
      <c r="Q72" s="32">
        <v>0</v>
      </c>
      <c r="R72" s="32">
        <v>4</v>
      </c>
      <c r="S72" s="32">
        <v>14</v>
      </c>
      <c r="T72" s="32">
        <v>5</v>
      </c>
      <c r="U72" s="33">
        <v>2</v>
      </c>
      <c r="V72" s="33">
        <v>12</v>
      </c>
      <c r="W72" s="33">
        <v>32</v>
      </c>
      <c r="X72" s="33">
        <v>15</v>
      </c>
      <c r="Y72" s="33">
        <v>1</v>
      </c>
      <c r="Z72" s="33">
        <v>10</v>
      </c>
      <c r="AA72" s="33">
        <v>4</v>
      </c>
      <c r="AB72" s="33"/>
      <c r="AC72" s="33"/>
      <c r="AD72" s="26">
        <f t="shared" ref="AD72:AD97" si="4">SUM(C72:AC72)</f>
        <v>439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6</v>
      </c>
      <c r="D73" s="32">
        <v>1</v>
      </c>
      <c r="E73" s="32">
        <v>5</v>
      </c>
      <c r="F73" s="32">
        <v>8</v>
      </c>
      <c r="G73" s="32">
        <v>6</v>
      </c>
      <c r="H73" s="32">
        <v>85</v>
      </c>
      <c r="I73" s="32">
        <v>31</v>
      </c>
      <c r="J73" s="32">
        <v>8</v>
      </c>
      <c r="K73" s="32">
        <v>21</v>
      </c>
      <c r="L73" s="32">
        <v>33</v>
      </c>
      <c r="M73" s="32">
        <v>7</v>
      </c>
      <c r="N73" s="32">
        <v>70</v>
      </c>
      <c r="O73" s="32">
        <v>4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5</v>
      </c>
      <c r="V73" s="33">
        <v>2</v>
      </c>
      <c r="W73" s="33">
        <v>10</v>
      </c>
      <c r="X73" s="33">
        <v>0</v>
      </c>
      <c r="Y73" s="33">
        <v>0</v>
      </c>
      <c r="Z73" s="33">
        <v>4</v>
      </c>
      <c r="AA73" s="33">
        <v>15</v>
      </c>
      <c r="AB73" s="33"/>
      <c r="AC73" s="33"/>
      <c r="AD73" s="26">
        <f t="shared" si="4"/>
        <v>328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8</v>
      </c>
      <c r="D74" s="32">
        <v>7</v>
      </c>
      <c r="E74" s="32">
        <v>18</v>
      </c>
      <c r="F74" s="32">
        <v>4</v>
      </c>
      <c r="G74" s="32">
        <v>6</v>
      </c>
      <c r="H74" s="32">
        <v>88</v>
      </c>
      <c r="I74" s="32">
        <v>11</v>
      </c>
      <c r="J74" s="32">
        <v>6</v>
      </c>
      <c r="K74" s="32">
        <v>10</v>
      </c>
      <c r="L74" s="32">
        <v>23</v>
      </c>
      <c r="M74" s="32">
        <v>2</v>
      </c>
      <c r="N74" s="32">
        <v>25</v>
      </c>
      <c r="O74" s="32">
        <v>30</v>
      </c>
      <c r="P74" s="32">
        <v>4</v>
      </c>
      <c r="Q74" s="32">
        <v>0</v>
      </c>
      <c r="R74" s="32">
        <v>12</v>
      </c>
      <c r="S74" s="32">
        <v>3</v>
      </c>
      <c r="T74" s="32">
        <v>2</v>
      </c>
      <c r="U74" s="33">
        <v>24</v>
      </c>
      <c r="V74" s="33">
        <v>4</v>
      </c>
      <c r="W74" s="33">
        <v>14</v>
      </c>
      <c r="X74" s="33">
        <v>1</v>
      </c>
      <c r="Y74" s="33">
        <v>1</v>
      </c>
      <c r="Z74" s="33">
        <v>2</v>
      </c>
      <c r="AA74" s="33">
        <v>0</v>
      </c>
      <c r="AB74" s="33"/>
      <c r="AC74" s="33"/>
      <c r="AD74" s="26">
        <f t="shared" si="4"/>
        <v>305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47</v>
      </c>
      <c r="D75" s="32">
        <v>9</v>
      </c>
      <c r="E75" s="32">
        <v>6</v>
      </c>
      <c r="F75" s="32">
        <v>3</v>
      </c>
      <c r="G75" s="32">
        <v>3</v>
      </c>
      <c r="H75" s="32">
        <v>156</v>
      </c>
      <c r="I75" s="32">
        <v>12</v>
      </c>
      <c r="J75" s="32">
        <v>14</v>
      </c>
      <c r="K75" s="32">
        <v>43</v>
      </c>
      <c r="L75" s="32">
        <v>9</v>
      </c>
      <c r="M75" s="32">
        <v>15</v>
      </c>
      <c r="N75" s="32">
        <v>32</v>
      </c>
      <c r="O75" s="32">
        <v>21</v>
      </c>
      <c r="P75" s="32">
        <v>2</v>
      </c>
      <c r="Q75" s="32">
        <v>6</v>
      </c>
      <c r="R75" s="32">
        <v>32</v>
      </c>
      <c r="S75" s="32">
        <v>16</v>
      </c>
      <c r="T75" s="32">
        <v>28</v>
      </c>
      <c r="U75" s="33">
        <v>3</v>
      </c>
      <c r="V75" s="33">
        <v>0</v>
      </c>
      <c r="W75" s="33">
        <v>24</v>
      </c>
      <c r="X75" s="33">
        <v>4</v>
      </c>
      <c r="Y75" s="33">
        <v>7</v>
      </c>
      <c r="Z75" s="33">
        <v>25</v>
      </c>
      <c r="AA75" s="33">
        <v>15</v>
      </c>
      <c r="AB75" s="33"/>
      <c r="AC75" s="33"/>
      <c r="AD75" s="26">
        <f t="shared" si="4"/>
        <v>532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351</v>
      </c>
      <c r="D76" s="32">
        <v>101</v>
      </c>
      <c r="E76" s="32">
        <v>136</v>
      </c>
      <c r="F76" s="32">
        <v>60</v>
      </c>
      <c r="G76" s="32">
        <v>154</v>
      </c>
      <c r="H76" s="32">
        <v>493</v>
      </c>
      <c r="I76" s="32">
        <v>33</v>
      </c>
      <c r="J76" s="32">
        <v>42</v>
      </c>
      <c r="K76" s="32">
        <v>269</v>
      </c>
      <c r="L76" s="32">
        <v>116</v>
      </c>
      <c r="M76" s="32">
        <v>106</v>
      </c>
      <c r="N76" s="32">
        <v>110</v>
      </c>
      <c r="O76" s="32">
        <v>121</v>
      </c>
      <c r="P76" s="32">
        <v>140</v>
      </c>
      <c r="Q76" s="32">
        <v>105</v>
      </c>
      <c r="R76" s="32">
        <v>586</v>
      </c>
      <c r="S76" s="32">
        <v>165</v>
      </c>
      <c r="T76" s="32">
        <v>1171</v>
      </c>
      <c r="U76" s="33">
        <v>1051</v>
      </c>
      <c r="V76" s="33">
        <v>874</v>
      </c>
      <c r="W76" s="33">
        <v>2926</v>
      </c>
      <c r="X76" s="33">
        <v>1488</v>
      </c>
      <c r="Y76" s="33">
        <v>2068</v>
      </c>
      <c r="Z76" s="33">
        <v>1885</v>
      </c>
      <c r="AA76" s="33">
        <v>2035</v>
      </c>
      <c r="AB76" s="33"/>
      <c r="AC76" s="33"/>
      <c r="AD76" s="26">
        <f t="shared" si="4"/>
        <v>16586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8</v>
      </c>
      <c r="D77" s="32">
        <v>4</v>
      </c>
      <c r="E77" s="32">
        <v>17</v>
      </c>
      <c r="F77" s="32">
        <v>4</v>
      </c>
      <c r="G77" s="32">
        <v>10</v>
      </c>
      <c r="H77" s="32">
        <v>21</v>
      </c>
      <c r="I77" s="32">
        <v>3</v>
      </c>
      <c r="J77" s="32">
        <v>5</v>
      </c>
      <c r="K77" s="32">
        <v>25</v>
      </c>
      <c r="L77" s="32">
        <v>0</v>
      </c>
      <c r="M77" s="32">
        <v>34</v>
      </c>
      <c r="N77" s="32">
        <v>40</v>
      </c>
      <c r="O77" s="32">
        <v>1</v>
      </c>
      <c r="P77" s="32">
        <v>3</v>
      </c>
      <c r="Q77" s="32">
        <v>5</v>
      </c>
      <c r="R77" s="32">
        <v>7</v>
      </c>
      <c r="S77" s="32">
        <v>14</v>
      </c>
      <c r="T77" s="32">
        <v>15</v>
      </c>
      <c r="U77" s="33">
        <v>14</v>
      </c>
      <c r="V77" s="33">
        <v>15</v>
      </c>
      <c r="W77" s="33">
        <v>21</v>
      </c>
      <c r="X77" s="33">
        <v>2</v>
      </c>
      <c r="Y77" s="33">
        <v>44</v>
      </c>
      <c r="Z77" s="33">
        <v>3</v>
      </c>
      <c r="AA77" s="33">
        <v>7</v>
      </c>
      <c r="AB77" s="33"/>
      <c r="AC77" s="33"/>
      <c r="AD77" s="26">
        <f t="shared" si="4"/>
        <v>322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28</v>
      </c>
      <c r="D78" s="32">
        <v>16</v>
      </c>
      <c r="E78" s="32">
        <v>22</v>
      </c>
      <c r="F78" s="32">
        <v>0</v>
      </c>
      <c r="G78" s="32">
        <v>15</v>
      </c>
      <c r="H78" s="32">
        <v>66</v>
      </c>
      <c r="I78" s="32">
        <v>1</v>
      </c>
      <c r="J78" s="32">
        <v>5</v>
      </c>
      <c r="K78" s="32">
        <v>14</v>
      </c>
      <c r="L78" s="32">
        <v>10</v>
      </c>
      <c r="M78" s="32">
        <v>8</v>
      </c>
      <c r="N78" s="32">
        <v>35</v>
      </c>
      <c r="O78" s="32">
        <v>0</v>
      </c>
      <c r="P78" s="32">
        <v>9</v>
      </c>
      <c r="Q78" s="32">
        <v>0</v>
      </c>
      <c r="R78" s="32">
        <v>12</v>
      </c>
      <c r="S78" s="32">
        <v>0</v>
      </c>
      <c r="T78" s="32">
        <v>20</v>
      </c>
      <c r="U78" s="33">
        <v>20</v>
      </c>
      <c r="V78" s="33">
        <v>0</v>
      </c>
      <c r="W78" s="33">
        <v>43</v>
      </c>
      <c r="X78" s="33">
        <v>40</v>
      </c>
      <c r="Y78" s="33">
        <v>62</v>
      </c>
      <c r="Z78" s="33">
        <v>25</v>
      </c>
      <c r="AA78" s="33">
        <v>1</v>
      </c>
      <c r="AB78" s="33"/>
      <c r="AC78" s="33"/>
      <c r="AD78" s="26">
        <f t="shared" si="4"/>
        <v>452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42</v>
      </c>
      <c r="D79" s="32">
        <v>22</v>
      </c>
      <c r="E79" s="32">
        <v>26</v>
      </c>
      <c r="F79" s="32">
        <v>18</v>
      </c>
      <c r="G79" s="32">
        <v>61</v>
      </c>
      <c r="H79" s="32">
        <v>370</v>
      </c>
      <c r="I79" s="32">
        <v>37</v>
      </c>
      <c r="J79" s="32">
        <v>28</v>
      </c>
      <c r="K79" s="32">
        <v>5</v>
      </c>
      <c r="L79" s="32">
        <v>5</v>
      </c>
      <c r="M79" s="32">
        <v>4</v>
      </c>
      <c r="N79" s="32">
        <v>22</v>
      </c>
      <c r="O79" s="32">
        <v>19</v>
      </c>
      <c r="P79" s="32">
        <v>10</v>
      </c>
      <c r="Q79" s="32">
        <v>9</v>
      </c>
      <c r="R79" s="32">
        <v>30</v>
      </c>
      <c r="S79" s="32">
        <v>9</v>
      </c>
      <c r="T79" s="32">
        <v>34</v>
      </c>
      <c r="U79" s="33">
        <v>21</v>
      </c>
      <c r="V79" s="33">
        <v>18</v>
      </c>
      <c r="W79" s="33">
        <v>40</v>
      </c>
      <c r="X79" s="33">
        <v>34</v>
      </c>
      <c r="Y79" s="33">
        <v>14</v>
      </c>
      <c r="Z79" s="33">
        <v>12</v>
      </c>
      <c r="AA79" s="33">
        <v>57</v>
      </c>
      <c r="AB79" s="33"/>
      <c r="AC79" s="33"/>
      <c r="AD79" s="26">
        <f t="shared" si="4"/>
        <v>947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24</v>
      </c>
      <c r="D80" s="32">
        <v>39</v>
      </c>
      <c r="E80" s="32">
        <v>25</v>
      </c>
      <c r="F80" s="32">
        <v>24</v>
      </c>
      <c r="G80" s="32">
        <v>18</v>
      </c>
      <c r="H80" s="32">
        <v>161</v>
      </c>
      <c r="I80" s="32">
        <v>7</v>
      </c>
      <c r="J80" s="32">
        <v>1</v>
      </c>
      <c r="K80" s="32">
        <v>5</v>
      </c>
      <c r="L80" s="32">
        <v>3</v>
      </c>
      <c r="M80" s="32">
        <v>8</v>
      </c>
      <c r="N80" s="32">
        <v>61</v>
      </c>
      <c r="O80" s="32">
        <v>31</v>
      </c>
      <c r="P80" s="32">
        <v>12</v>
      </c>
      <c r="Q80" s="32">
        <v>2</v>
      </c>
      <c r="R80" s="32">
        <v>30</v>
      </c>
      <c r="S80" s="32">
        <v>3</v>
      </c>
      <c r="T80" s="32">
        <v>24</v>
      </c>
      <c r="U80" s="33">
        <v>9</v>
      </c>
      <c r="V80" s="33">
        <v>0</v>
      </c>
      <c r="W80" s="33">
        <v>71</v>
      </c>
      <c r="X80" s="33">
        <v>6</v>
      </c>
      <c r="Y80" s="33">
        <v>52</v>
      </c>
      <c r="Z80" s="33">
        <v>55</v>
      </c>
      <c r="AA80" s="33">
        <v>60</v>
      </c>
      <c r="AB80" s="33"/>
      <c r="AC80" s="33"/>
      <c r="AD80" s="26">
        <f t="shared" si="4"/>
        <v>731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6</v>
      </c>
      <c r="D81" s="32">
        <v>10</v>
      </c>
      <c r="E81" s="32">
        <v>7</v>
      </c>
      <c r="F81" s="32">
        <v>7</v>
      </c>
      <c r="G81" s="32">
        <v>23</v>
      </c>
      <c r="H81" s="32">
        <v>128</v>
      </c>
      <c r="I81" s="32">
        <v>19</v>
      </c>
      <c r="J81" s="32">
        <v>9</v>
      </c>
      <c r="K81" s="32">
        <v>3</v>
      </c>
      <c r="L81" s="32">
        <v>29</v>
      </c>
      <c r="M81" s="32">
        <v>2</v>
      </c>
      <c r="N81" s="32">
        <v>11</v>
      </c>
      <c r="O81" s="32">
        <v>29</v>
      </c>
      <c r="P81" s="32">
        <v>14</v>
      </c>
      <c r="Q81" s="32">
        <v>0</v>
      </c>
      <c r="R81" s="32">
        <v>6</v>
      </c>
      <c r="S81" s="32">
        <v>20</v>
      </c>
      <c r="T81" s="32">
        <v>6</v>
      </c>
      <c r="U81" s="33">
        <v>3</v>
      </c>
      <c r="V81" s="33">
        <v>2</v>
      </c>
      <c r="W81" s="33">
        <v>7</v>
      </c>
      <c r="X81" s="33">
        <v>9</v>
      </c>
      <c r="Y81" s="33">
        <v>5</v>
      </c>
      <c r="Z81" s="33">
        <v>19</v>
      </c>
      <c r="AA81" s="33">
        <v>4</v>
      </c>
      <c r="AB81" s="33"/>
      <c r="AC81" s="33"/>
      <c r="AD81" s="26">
        <f t="shared" si="4"/>
        <v>378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34</v>
      </c>
      <c r="D82" s="32">
        <v>60</v>
      </c>
      <c r="E82" s="32">
        <v>53</v>
      </c>
      <c r="F82" s="32">
        <v>15</v>
      </c>
      <c r="G82" s="32">
        <v>31</v>
      </c>
      <c r="H82" s="32">
        <v>118</v>
      </c>
      <c r="I82" s="32">
        <v>37</v>
      </c>
      <c r="J82" s="32">
        <v>33</v>
      </c>
      <c r="K82" s="32">
        <v>24</v>
      </c>
      <c r="L82" s="32">
        <v>70</v>
      </c>
      <c r="M82" s="32">
        <v>7</v>
      </c>
      <c r="N82" s="32">
        <v>7</v>
      </c>
      <c r="O82" s="32">
        <v>32</v>
      </c>
      <c r="P82" s="32">
        <v>9</v>
      </c>
      <c r="Q82" s="32">
        <v>4</v>
      </c>
      <c r="R82" s="32">
        <v>34</v>
      </c>
      <c r="S82" s="32">
        <v>1</v>
      </c>
      <c r="T82" s="32">
        <v>3</v>
      </c>
      <c r="U82" s="33">
        <v>43</v>
      </c>
      <c r="V82" s="33">
        <v>3</v>
      </c>
      <c r="W82" s="33">
        <v>57</v>
      </c>
      <c r="X82" s="33">
        <v>8</v>
      </c>
      <c r="Y82" s="33">
        <v>32</v>
      </c>
      <c r="Z82" s="33">
        <v>2</v>
      </c>
      <c r="AA82" s="33">
        <v>22</v>
      </c>
      <c r="AB82" s="33"/>
      <c r="AC82" s="33"/>
      <c r="AD82" s="26">
        <f t="shared" si="4"/>
        <v>739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15</v>
      </c>
      <c r="D83" s="32">
        <v>17</v>
      </c>
      <c r="E83" s="32">
        <v>25</v>
      </c>
      <c r="F83" s="32">
        <v>25</v>
      </c>
      <c r="G83" s="32">
        <v>24</v>
      </c>
      <c r="H83" s="32">
        <v>93</v>
      </c>
      <c r="I83" s="32">
        <v>2</v>
      </c>
      <c r="J83" s="32">
        <v>3</v>
      </c>
      <c r="K83" s="32">
        <v>6</v>
      </c>
      <c r="L83" s="32">
        <v>29</v>
      </c>
      <c r="M83" s="32">
        <v>17</v>
      </c>
      <c r="N83" s="32">
        <v>12</v>
      </c>
      <c r="O83" s="32">
        <v>4</v>
      </c>
      <c r="P83" s="32">
        <v>43</v>
      </c>
      <c r="Q83" s="32">
        <v>5</v>
      </c>
      <c r="R83" s="32">
        <v>161</v>
      </c>
      <c r="S83" s="32">
        <v>22</v>
      </c>
      <c r="T83" s="32">
        <v>249</v>
      </c>
      <c r="U83" s="33">
        <v>245</v>
      </c>
      <c r="V83" s="33">
        <v>87</v>
      </c>
      <c r="W83" s="33">
        <v>327</v>
      </c>
      <c r="X83" s="33">
        <v>118</v>
      </c>
      <c r="Y83" s="33">
        <v>376</v>
      </c>
      <c r="Z83" s="33">
        <v>240</v>
      </c>
      <c r="AA83" s="33">
        <v>211</v>
      </c>
      <c r="AB83" s="33"/>
      <c r="AC83" s="33"/>
      <c r="AD83" s="26">
        <f t="shared" si="4"/>
        <v>2356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5</v>
      </c>
      <c r="D84" s="32">
        <v>19</v>
      </c>
      <c r="E84" s="32">
        <v>2</v>
      </c>
      <c r="F84" s="32">
        <v>2</v>
      </c>
      <c r="G84" s="32">
        <v>0</v>
      </c>
      <c r="H84" s="32">
        <v>85</v>
      </c>
      <c r="I84" s="32">
        <v>1</v>
      </c>
      <c r="J84" s="32">
        <v>5</v>
      </c>
      <c r="K84" s="32">
        <v>2</v>
      </c>
      <c r="L84" s="32">
        <v>6</v>
      </c>
      <c r="M84" s="32">
        <v>4</v>
      </c>
      <c r="N84" s="32">
        <v>5</v>
      </c>
      <c r="O84" s="32">
        <v>44</v>
      </c>
      <c r="P84" s="32">
        <v>10</v>
      </c>
      <c r="Q84" s="32">
        <v>48</v>
      </c>
      <c r="R84" s="32">
        <v>124</v>
      </c>
      <c r="S84" s="32">
        <v>38</v>
      </c>
      <c r="T84" s="32">
        <v>129</v>
      </c>
      <c r="U84" s="33">
        <v>99</v>
      </c>
      <c r="V84" s="33">
        <v>76</v>
      </c>
      <c r="W84" s="33">
        <v>207</v>
      </c>
      <c r="X84" s="33">
        <v>132</v>
      </c>
      <c r="Y84" s="33">
        <v>204</v>
      </c>
      <c r="Z84" s="33">
        <v>163</v>
      </c>
      <c r="AA84" s="33">
        <v>167</v>
      </c>
      <c r="AB84" s="33"/>
      <c r="AC84" s="33"/>
      <c r="AD84" s="26">
        <f t="shared" si="4"/>
        <v>1577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0</v>
      </c>
      <c r="F85" s="32">
        <v>0</v>
      </c>
      <c r="G85" s="32">
        <v>4</v>
      </c>
      <c r="H85" s="32">
        <v>95</v>
      </c>
      <c r="I85" s="32">
        <v>5</v>
      </c>
      <c r="J85" s="32">
        <v>0</v>
      </c>
      <c r="K85" s="32">
        <v>21</v>
      </c>
      <c r="L85" s="32">
        <v>0</v>
      </c>
      <c r="M85" s="32">
        <v>0</v>
      </c>
      <c r="N85" s="32">
        <v>1</v>
      </c>
      <c r="O85" s="32">
        <v>7</v>
      </c>
      <c r="P85" s="32">
        <v>50</v>
      </c>
      <c r="Q85" s="32">
        <v>6</v>
      </c>
      <c r="R85" s="32">
        <v>3</v>
      </c>
      <c r="S85" s="32">
        <v>3</v>
      </c>
      <c r="T85" s="32">
        <v>43</v>
      </c>
      <c r="U85" s="33">
        <v>37</v>
      </c>
      <c r="V85" s="33">
        <v>1</v>
      </c>
      <c r="W85" s="33">
        <v>42</v>
      </c>
      <c r="X85" s="33">
        <v>16</v>
      </c>
      <c r="Y85" s="33">
        <v>39</v>
      </c>
      <c r="Z85" s="33">
        <v>64</v>
      </c>
      <c r="AA85" s="33">
        <v>18</v>
      </c>
      <c r="AB85" s="33"/>
      <c r="AC85" s="33"/>
      <c r="AD85" s="26">
        <f t="shared" si="4"/>
        <v>455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1</v>
      </c>
      <c r="D86" s="32">
        <v>9</v>
      </c>
      <c r="E86" s="32">
        <v>7</v>
      </c>
      <c r="F86" s="32">
        <v>3</v>
      </c>
      <c r="G86" s="32">
        <v>31</v>
      </c>
      <c r="H86" s="32">
        <v>552</v>
      </c>
      <c r="I86" s="32">
        <v>7</v>
      </c>
      <c r="J86" s="32">
        <v>26</v>
      </c>
      <c r="K86" s="32">
        <v>28</v>
      </c>
      <c r="L86" s="32">
        <v>23</v>
      </c>
      <c r="M86" s="32">
        <v>5</v>
      </c>
      <c r="N86" s="32">
        <v>21</v>
      </c>
      <c r="O86" s="32">
        <v>203</v>
      </c>
      <c r="P86" s="32">
        <v>112</v>
      </c>
      <c r="Q86" s="32">
        <v>2</v>
      </c>
      <c r="R86" s="32">
        <v>18</v>
      </c>
      <c r="S86" s="32">
        <v>8</v>
      </c>
      <c r="T86" s="32">
        <v>146</v>
      </c>
      <c r="U86" s="33">
        <v>136</v>
      </c>
      <c r="V86" s="33">
        <v>50</v>
      </c>
      <c r="W86" s="33">
        <v>161</v>
      </c>
      <c r="X86" s="33">
        <v>98</v>
      </c>
      <c r="Y86" s="33">
        <v>145</v>
      </c>
      <c r="Z86" s="33">
        <v>174</v>
      </c>
      <c r="AA86" s="33">
        <v>230</v>
      </c>
      <c r="AB86" s="33"/>
      <c r="AC86" s="33"/>
      <c r="AD86" s="26">
        <f t="shared" si="4"/>
        <v>2196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9</v>
      </c>
      <c r="D87" s="32">
        <v>14</v>
      </c>
      <c r="E87" s="32">
        <v>1</v>
      </c>
      <c r="F87" s="32">
        <v>3</v>
      </c>
      <c r="G87" s="32">
        <v>20</v>
      </c>
      <c r="H87" s="32">
        <v>201</v>
      </c>
      <c r="I87" s="32">
        <v>19</v>
      </c>
      <c r="J87" s="32">
        <v>1</v>
      </c>
      <c r="K87" s="32">
        <v>4</v>
      </c>
      <c r="L87" s="32">
        <v>2</v>
      </c>
      <c r="M87" s="32">
        <v>3</v>
      </c>
      <c r="N87" s="32">
        <v>3</v>
      </c>
      <c r="O87" s="32">
        <v>35</v>
      </c>
      <c r="P87" s="32">
        <v>76</v>
      </c>
      <c r="Q87" s="32">
        <v>7</v>
      </c>
      <c r="R87" s="32">
        <v>10</v>
      </c>
      <c r="S87" s="32">
        <v>5</v>
      </c>
      <c r="T87" s="32">
        <v>89</v>
      </c>
      <c r="U87" s="32">
        <v>6</v>
      </c>
      <c r="V87" s="32">
        <v>36</v>
      </c>
      <c r="W87" s="32">
        <v>116</v>
      </c>
      <c r="X87" s="32">
        <v>107</v>
      </c>
      <c r="Y87" s="32">
        <v>97</v>
      </c>
      <c r="Z87" s="32">
        <v>90</v>
      </c>
      <c r="AA87" s="32">
        <v>172</v>
      </c>
      <c r="AB87" s="32"/>
      <c r="AC87" s="33"/>
      <c r="AD87" s="26">
        <f t="shared" si="4"/>
        <v>1126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20</v>
      </c>
      <c r="D88" s="32">
        <v>26</v>
      </c>
      <c r="E88" s="32">
        <v>17</v>
      </c>
      <c r="F88" s="32">
        <v>4</v>
      </c>
      <c r="G88" s="32">
        <v>18</v>
      </c>
      <c r="H88" s="32">
        <v>1230</v>
      </c>
      <c r="I88" s="32">
        <v>2</v>
      </c>
      <c r="J88" s="32">
        <v>18</v>
      </c>
      <c r="K88" s="32">
        <v>33</v>
      </c>
      <c r="L88" s="32">
        <v>18</v>
      </c>
      <c r="M88" s="32">
        <v>7</v>
      </c>
      <c r="N88" s="32">
        <v>12</v>
      </c>
      <c r="O88" s="32">
        <v>351</v>
      </c>
      <c r="P88" s="32">
        <v>145</v>
      </c>
      <c r="Q88" s="32">
        <v>16</v>
      </c>
      <c r="R88" s="32">
        <v>165</v>
      </c>
      <c r="S88" s="32">
        <v>92</v>
      </c>
      <c r="T88" s="32">
        <v>32</v>
      </c>
      <c r="U88" s="33">
        <v>146</v>
      </c>
      <c r="V88" s="33">
        <v>62</v>
      </c>
      <c r="W88" s="33">
        <v>338</v>
      </c>
      <c r="X88" s="33">
        <v>220</v>
      </c>
      <c r="Y88" s="33">
        <v>181</v>
      </c>
      <c r="Z88" s="33">
        <v>237</v>
      </c>
      <c r="AA88" s="33">
        <v>281</v>
      </c>
      <c r="AB88" s="33"/>
      <c r="AC88" s="33"/>
      <c r="AD88" s="26">
        <f t="shared" si="4"/>
        <v>3671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6</v>
      </c>
      <c r="D89" s="32">
        <v>6</v>
      </c>
      <c r="E89" s="32">
        <v>16</v>
      </c>
      <c r="F89" s="32">
        <v>15</v>
      </c>
      <c r="G89" s="32">
        <v>2</v>
      </c>
      <c r="H89" s="32">
        <v>1077</v>
      </c>
      <c r="I89" s="32">
        <v>23</v>
      </c>
      <c r="J89" s="32">
        <v>24</v>
      </c>
      <c r="K89" s="32">
        <v>8</v>
      </c>
      <c r="L89" s="32">
        <v>5</v>
      </c>
      <c r="M89" s="32">
        <v>6</v>
      </c>
      <c r="N89" s="32">
        <v>25</v>
      </c>
      <c r="O89" s="32">
        <v>276</v>
      </c>
      <c r="P89" s="32">
        <v>139</v>
      </c>
      <c r="Q89" s="32">
        <v>29</v>
      </c>
      <c r="R89" s="32">
        <v>58</v>
      </c>
      <c r="S89" s="32">
        <v>11</v>
      </c>
      <c r="T89" s="32">
        <v>127</v>
      </c>
      <c r="U89" s="33">
        <v>26</v>
      </c>
      <c r="V89" s="33">
        <v>3</v>
      </c>
      <c r="W89" s="33">
        <v>119</v>
      </c>
      <c r="X89" s="33">
        <v>60</v>
      </c>
      <c r="Y89" s="33">
        <v>155</v>
      </c>
      <c r="Z89" s="33">
        <v>166</v>
      </c>
      <c r="AA89" s="33">
        <v>182</v>
      </c>
      <c r="AB89" s="33"/>
      <c r="AC89" s="33"/>
      <c r="AD89" s="26">
        <f t="shared" si="4"/>
        <v>2564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3</v>
      </c>
      <c r="E90" s="32">
        <v>11</v>
      </c>
      <c r="F90" s="32">
        <v>0</v>
      </c>
      <c r="G90" s="32">
        <v>1</v>
      </c>
      <c r="H90" s="32">
        <v>823</v>
      </c>
      <c r="I90" s="32">
        <v>3</v>
      </c>
      <c r="J90" s="32">
        <v>6</v>
      </c>
      <c r="K90" s="32">
        <v>15</v>
      </c>
      <c r="L90" s="32">
        <v>0</v>
      </c>
      <c r="M90" s="32">
        <v>17</v>
      </c>
      <c r="N90" s="32">
        <v>9</v>
      </c>
      <c r="O90" s="32">
        <v>87</v>
      </c>
      <c r="P90" s="32">
        <v>47</v>
      </c>
      <c r="Q90" s="32">
        <v>1</v>
      </c>
      <c r="R90" s="32">
        <v>28</v>
      </c>
      <c r="S90" s="32">
        <v>31</v>
      </c>
      <c r="T90" s="32">
        <v>52</v>
      </c>
      <c r="U90" s="33">
        <v>6</v>
      </c>
      <c r="V90" s="33">
        <v>10</v>
      </c>
      <c r="W90" s="33">
        <v>93</v>
      </c>
      <c r="X90" s="33">
        <v>35</v>
      </c>
      <c r="Y90" s="33">
        <v>98</v>
      </c>
      <c r="Z90" s="33">
        <v>132</v>
      </c>
      <c r="AA90" s="33">
        <v>81</v>
      </c>
      <c r="AB90" s="33"/>
      <c r="AC90" s="33"/>
      <c r="AD90" s="26">
        <f t="shared" si="4"/>
        <v>1589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3</v>
      </c>
      <c r="D91" s="32">
        <v>18</v>
      </c>
      <c r="E91" s="32">
        <v>3</v>
      </c>
      <c r="F91" s="32">
        <v>21</v>
      </c>
      <c r="G91" s="32">
        <v>31</v>
      </c>
      <c r="H91" s="32">
        <v>2651</v>
      </c>
      <c r="I91" s="32">
        <v>15</v>
      </c>
      <c r="J91" s="32">
        <v>61</v>
      </c>
      <c r="K91" s="32">
        <v>47</v>
      </c>
      <c r="L91" s="32">
        <v>71</v>
      </c>
      <c r="M91" s="32">
        <v>21</v>
      </c>
      <c r="N91" s="32">
        <v>40</v>
      </c>
      <c r="O91" s="32">
        <v>469</v>
      </c>
      <c r="P91" s="32">
        <v>230</v>
      </c>
      <c r="Q91" s="32">
        <v>18</v>
      </c>
      <c r="R91" s="32">
        <v>139</v>
      </c>
      <c r="S91" s="32">
        <v>100</v>
      </c>
      <c r="T91" s="32">
        <v>352</v>
      </c>
      <c r="U91" s="33">
        <v>101</v>
      </c>
      <c r="V91" s="33">
        <v>150</v>
      </c>
      <c r="W91" s="33">
        <v>53</v>
      </c>
      <c r="X91" s="33">
        <v>73</v>
      </c>
      <c r="Y91" s="33">
        <v>199</v>
      </c>
      <c r="Z91" s="33">
        <v>287</v>
      </c>
      <c r="AA91" s="33">
        <v>452</v>
      </c>
      <c r="AB91" s="33"/>
      <c r="AC91" s="33"/>
      <c r="AD91" s="26">
        <f t="shared" si="4"/>
        <v>5605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0</v>
      </c>
      <c r="D92" s="32">
        <v>20</v>
      </c>
      <c r="E92" s="32">
        <v>0</v>
      </c>
      <c r="F92" s="32">
        <v>1</v>
      </c>
      <c r="G92" s="32">
        <v>15</v>
      </c>
      <c r="H92" s="32">
        <v>1491</v>
      </c>
      <c r="I92" s="32">
        <v>19</v>
      </c>
      <c r="J92" s="32">
        <v>56</v>
      </c>
      <c r="K92" s="32">
        <v>21</v>
      </c>
      <c r="L92" s="32">
        <v>0</v>
      </c>
      <c r="M92" s="32">
        <v>22</v>
      </c>
      <c r="N92" s="32">
        <v>28</v>
      </c>
      <c r="O92" s="32">
        <v>203</v>
      </c>
      <c r="P92" s="32">
        <v>200</v>
      </c>
      <c r="Q92" s="32">
        <v>17</v>
      </c>
      <c r="R92" s="32">
        <v>63</v>
      </c>
      <c r="S92" s="32">
        <v>121</v>
      </c>
      <c r="T92" s="32">
        <v>210</v>
      </c>
      <c r="U92" s="33">
        <v>79</v>
      </c>
      <c r="V92" s="33">
        <v>40</v>
      </c>
      <c r="W92" s="33">
        <v>56</v>
      </c>
      <c r="X92" s="33">
        <v>46</v>
      </c>
      <c r="Y92" s="33">
        <v>97</v>
      </c>
      <c r="Z92" s="33">
        <v>177</v>
      </c>
      <c r="AA92" s="33">
        <v>369</v>
      </c>
      <c r="AB92" s="33"/>
      <c r="AC92" s="33"/>
      <c r="AD92" s="26">
        <f t="shared" si="4"/>
        <v>3351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0</v>
      </c>
      <c r="D93" s="32">
        <v>1</v>
      </c>
      <c r="E93" s="32">
        <v>1</v>
      </c>
      <c r="F93" s="32">
        <v>4</v>
      </c>
      <c r="G93" s="32">
        <v>8</v>
      </c>
      <c r="H93" s="32">
        <v>2201</v>
      </c>
      <c r="I93" s="32">
        <v>124</v>
      </c>
      <c r="J93" s="32">
        <v>73</v>
      </c>
      <c r="K93" s="32">
        <v>16</v>
      </c>
      <c r="L93" s="32">
        <v>53</v>
      </c>
      <c r="M93" s="32">
        <v>7</v>
      </c>
      <c r="N93" s="32">
        <v>70</v>
      </c>
      <c r="O93" s="32">
        <v>559</v>
      </c>
      <c r="P93" s="32">
        <v>224</v>
      </c>
      <c r="Q93" s="32">
        <v>50</v>
      </c>
      <c r="R93" s="32">
        <v>150</v>
      </c>
      <c r="S93" s="32">
        <v>124</v>
      </c>
      <c r="T93" s="32">
        <v>199</v>
      </c>
      <c r="U93" s="33">
        <v>194</v>
      </c>
      <c r="V93" s="33">
        <v>209</v>
      </c>
      <c r="W93" s="33">
        <v>243</v>
      </c>
      <c r="X93" s="33">
        <v>116</v>
      </c>
      <c r="Y93" s="33">
        <v>36</v>
      </c>
      <c r="Z93" s="33">
        <v>210</v>
      </c>
      <c r="AA93" s="33">
        <v>352</v>
      </c>
      <c r="AB93" s="33"/>
      <c r="AC93" s="33"/>
      <c r="AD93" s="26">
        <f t="shared" si="4"/>
        <v>5224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3</v>
      </c>
      <c r="D94" s="32">
        <v>12</v>
      </c>
      <c r="E94" s="32">
        <v>2</v>
      </c>
      <c r="F94" s="32">
        <v>1</v>
      </c>
      <c r="G94" s="32">
        <v>26</v>
      </c>
      <c r="H94" s="32">
        <v>1880</v>
      </c>
      <c r="I94" s="32">
        <v>33</v>
      </c>
      <c r="J94" s="32">
        <v>34</v>
      </c>
      <c r="K94" s="32">
        <v>22</v>
      </c>
      <c r="L94" s="32">
        <v>37</v>
      </c>
      <c r="M94" s="32">
        <v>24</v>
      </c>
      <c r="N94" s="32">
        <v>11</v>
      </c>
      <c r="O94" s="32">
        <v>200</v>
      </c>
      <c r="P94" s="32">
        <v>266</v>
      </c>
      <c r="Q94" s="32">
        <v>79</v>
      </c>
      <c r="R94" s="32">
        <v>185</v>
      </c>
      <c r="S94" s="32">
        <v>113</v>
      </c>
      <c r="T94" s="32">
        <v>200</v>
      </c>
      <c r="U94" s="33">
        <v>155</v>
      </c>
      <c r="V94" s="33">
        <v>205</v>
      </c>
      <c r="W94" s="33">
        <v>366</v>
      </c>
      <c r="X94" s="33">
        <v>231</v>
      </c>
      <c r="Y94" s="33">
        <v>287</v>
      </c>
      <c r="Z94" s="33">
        <v>40</v>
      </c>
      <c r="AA94" s="33">
        <v>121</v>
      </c>
      <c r="AB94" s="33"/>
      <c r="AC94" s="33"/>
      <c r="AD94" s="26">
        <f t="shared" si="4"/>
        <v>4533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2</v>
      </c>
      <c r="D95" s="32">
        <v>11</v>
      </c>
      <c r="E95" s="32">
        <v>28</v>
      </c>
      <c r="F95" s="32">
        <v>5</v>
      </c>
      <c r="G95" s="32">
        <v>21</v>
      </c>
      <c r="H95" s="32">
        <v>3026</v>
      </c>
      <c r="I95" s="32">
        <v>32</v>
      </c>
      <c r="J95" s="32">
        <v>15</v>
      </c>
      <c r="K95" s="32">
        <v>70</v>
      </c>
      <c r="L95" s="32">
        <v>39</v>
      </c>
      <c r="M95" s="32">
        <v>31</v>
      </c>
      <c r="N95" s="32">
        <v>55</v>
      </c>
      <c r="O95" s="32">
        <v>540</v>
      </c>
      <c r="P95" s="32">
        <v>207</v>
      </c>
      <c r="Q95" s="32">
        <v>25</v>
      </c>
      <c r="R95" s="32">
        <v>207</v>
      </c>
      <c r="S95" s="32">
        <v>136</v>
      </c>
      <c r="T95" s="32">
        <v>212</v>
      </c>
      <c r="U95" s="33">
        <v>171</v>
      </c>
      <c r="V95" s="33">
        <v>38</v>
      </c>
      <c r="W95" s="33">
        <v>460</v>
      </c>
      <c r="X95" s="33">
        <v>408</v>
      </c>
      <c r="Y95" s="33">
        <v>428</v>
      </c>
      <c r="Z95" s="33">
        <v>193</v>
      </c>
      <c r="AA95" s="33">
        <v>20</v>
      </c>
      <c r="AB95" s="33"/>
      <c r="AC95" s="33"/>
      <c r="AD95" s="26">
        <f t="shared" si="4"/>
        <v>6380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621</v>
      </c>
      <c r="D98" s="27">
        <f t="shared" ref="D98:AC98" si="5">SUM(D71:D97)</f>
        <v>428</v>
      </c>
      <c r="E98" s="27">
        <f t="shared" si="5"/>
        <v>439</v>
      </c>
      <c r="F98" s="27">
        <f t="shared" si="5"/>
        <v>242</v>
      </c>
      <c r="G98" s="27">
        <f t="shared" si="5"/>
        <v>579</v>
      </c>
      <c r="H98" s="27">
        <f t="shared" si="5"/>
        <v>17647</v>
      </c>
      <c r="I98" s="27">
        <f t="shared" si="5"/>
        <v>495</v>
      </c>
      <c r="J98" s="27">
        <f t="shared" si="5"/>
        <v>519</v>
      </c>
      <c r="K98" s="27">
        <f t="shared" si="5"/>
        <v>785</v>
      </c>
      <c r="L98" s="27">
        <f t="shared" si="5"/>
        <v>625</v>
      </c>
      <c r="M98" s="27">
        <f t="shared" si="5"/>
        <v>390</v>
      </c>
      <c r="N98" s="27">
        <f t="shared" si="5"/>
        <v>782</v>
      </c>
      <c r="O98" s="27">
        <f t="shared" si="5"/>
        <v>3324</v>
      </c>
      <c r="P98" s="27">
        <f t="shared" si="5"/>
        <v>1963</v>
      </c>
      <c r="Q98" s="27">
        <f t="shared" si="5"/>
        <v>436</v>
      </c>
      <c r="R98" s="27">
        <f t="shared" si="5"/>
        <v>2065</v>
      </c>
      <c r="S98" s="27">
        <f t="shared" si="5"/>
        <v>1065</v>
      </c>
      <c r="T98" s="27">
        <f t="shared" si="5"/>
        <v>3363</v>
      </c>
      <c r="U98" s="27">
        <f t="shared" si="5"/>
        <v>2596</v>
      </c>
      <c r="V98" s="27">
        <f t="shared" si="5"/>
        <v>1904</v>
      </c>
      <c r="W98" s="27">
        <f t="shared" si="5"/>
        <v>5829</v>
      </c>
      <c r="X98" s="27">
        <f t="shared" si="5"/>
        <v>3267</v>
      </c>
      <c r="Y98" s="27">
        <f t="shared" si="5"/>
        <v>4629</v>
      </c>
      <c r="Z98" s="27">
        <f t="shared" si="5"/>
        <v>4218</v>
      </c>
      <c r="AA98" s="27">
        <f t="shared" si="5"/>
        <v>4880</v>
      </c>
      <c r="AB98" s="27">
        <f t="shared" si="5"/>
        <v>0</v>
      </c>
      <c r="AC98" s="27">
        <f t="shared" si="5"/>
        <v>0</v>
      </c>
      <c r="AD98" s="27">
        <f>SUM(AD71:AD96)</f>
        <v>63091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abril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143</v>
      </c>
      <c r="D104" s="24">
        <f t="shared" ref="D104:AB114" si="6">+D7+D39+D71</f>
        <v>81</v>
      </c>
      <c r="E104" s="24">
        <f t="shared" si="6"/>
        <v>423</v>
      </c>
      <c r="F104" s="24">
        <f t="shared" si="6"/>
        <v>400</v>
      </c>
      <c r="G104" s="24">
        <f t="shared" si="6"/>
        <v>514</v>
      </c>
      <c r="H104" s="24">
        <f t="shared" si="6"/>
        <v>6543</v>
      </c>
      <c r="I104" s="24">
        <f t="shared" si="6"/>
        <v>486</v>
      </c>
      <c r="J104" s="24">
        <f t="shared" si="6"/>
        <v>896</v>
      </c>
      <c r="K104" s="24">
        <f t="shared" si="6"/>
        <v>555</v>
      </c>
      <c r="L104" s="24">
        <f t="shared" si="6"/>
        <v>709</v>
      </c>
      <c r="M104" s="24">
        <f t="shared" si="6"/>
        <v>417</v>
      </c>
      <c r="N104" s="24">
        <f t="shared" si="6"/>
        <v>592</v>
      </c>
      <c r="O104" s="24">
        <f t="shared" si="6"/>
        <v>478</v>
      </c>
      <c r="P104" s="24">
        <f t="shared" si="6"/>
        <v>199</v>
      </c>
      <c r="Q104" s="24">
        <f t="shared" si="6"/>
        <v>92</v>
      </c>
      <c r="R104" s="24">
        <f t="shared" si="6"/>
        <v>257</v>
      </c>
      <c r="S104" s="24">
        <f t="shared" si="6"/>
        <v>132</v>
      </c>
      <c r="T104" s="24">
        <f t="shared" si="6"/>
        <v>213</v>
      </c>
      <c r="U104" s="24">
        <f t="shared" si="6"/>
        <v>89</v>
      </c>
      <c r="V104" s="24">
        <f t="shared" si="6"/>
        <v>70</v>
      </c>
      <c r="W104" s="24">
        <f t="shared" si="6"/>
        <v>110</v>
      </c>
      <c r="X104" s="24">
        <f t="shared" si="6"/>
        <v>55</v>
      </c>
      <c r="Y104" s="24">
        <f t="shared" si="6"/>
        <v>85</v>
      </c>
      <c r="Z104" s="24">
        <f t="shared" si="6"/>
        <v>115</v>
      </c>
      <c r="AA104" s="24">
        <f t="shared" si="6"/>
        <v>258</v>
      </c>
      <c r="AB104" s="25">
        <f t="shared" si="6"/>
        <v>0</v>
      </c>
      <c r="AC104" s="25">
        <v>0</v>
      </c>
      <c r="AD104" s="26">
        <f>SUM(C104:AC104)</f>
        <v>13912</v>
      </c>
    </row>
    <row r="105" spans="2:59" x14ac:dyDescent="0.3">
      <c r="B105" s="21" t="s">
        <v>50</v>
      </c>
      <c r="C105" s="24">
        <f t="shared" ref="C105:C130" si="7">+C8+C40+C72</f>
        <v>290</v>
      </c>
      <c r="D105" s="24">
        <f t="shared" si="6"/>
        <v>103</v>
      </c>
      <c r="E105" s="24">
        <f t="shared" si="6"/>
        <v>66</v>
      </c>
      <c r="F105" s="24">
        <f t="shared" si="6"/>
        <v>88</v>
      </c>
      <c r="G105" s="24">
        <f t="shared" si="6"/>
        <v>161</v>
      </c>
      <c r="H105" s="24">
        <f t="shared" si="6"/>
        <v>3485</v>
      </c>
      <c r="I105" s="24">
        <f t="shared" si="6"/>
        <v>480</v>
      </c>
      <c r="J105" s="24">
        <f t="shared" si="6"/>
        <v>923</v>
      </c>
      <c r="K105" s="24">
        <f t="shared" si="6"/>
        <v>554</v>
      </c>
      <c r="L105" s="24">
        <f t="shared" si="6"/>
        <v>546</v>
      </c>
      <c r="M105" s="24">
        <f t="shared" si="6"/>
        <v>381</v>
      </c>
      <c r="N105" s="24">
        <f t="shared" si="6"/>
        <v>577</v>
      </c>
      <c r="O105" s="24">
        <f t="shared" si="6"/>
        <v>561</v>
      </c>
      <c r="P105" s="24">
        <f t="shared" si="6"/>
        <v>256</v>
      </c>
      <c r="Q105" s="24">
        <f t="shared" si="6"/>
        <v>156</v>
      </c>
      <c r="R105" s="24">
        <f t="shared" si="6"/>
        <v>297</v>
      </c>
      <c r="S105" s="24">
        <f t="shared" si="6"/>
        <v>257</v>
      </c>
      <c r="T105" s="24">
        <f t="shared" si="6"/>
        <v>297</v>
      </c>
      <c r="U105" s="24">
        <f t="shared" si="6"/>
        <v>251</v>
      </c>
      <c r="V105" s="24">
        <f t="shared" si="6"/>
        <v>236</v>
      </c>
      <c r="W105" s="24">
        <f t="shared" si="6"/>
        <v>168</v>
      </c>
      <c r="X105" s="24">
        <f t="shared" si="6"/>
        <v>84</v>
      </c>
      <c r="Y105" s="24">
        <f t="shared" si="6"/>
        <v>163</v>
      </c>
      <c r="Z105" s="24">
        <f t="shared" si="6"/>
        <v>129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10689</v>
      </c>
    </row>
    <row r="106" spans="2:59" x14ac:dyDescent="0.3">
      <c r="B106" s="21" t="s">
        <v>61</v>
      </c>
      <c r="C106" s="24">
        <f t="shared" si="7"/>
        <v>720</v>
      </c>
      <c r="D106" s="24">
        <f t="shared" si="6"/>
        <v>94</v>
      </c>
      <c r="E106" s="24">
        <f t="shared" si="6"/>
        <v>124</v>
      </c>
      <c r="F106" s="24">
        <f t="shared" si="6"/>
        <v>101</v>
      </c>
      <c r="G106" s="24">
        <f t="shared" si="6"/>
        <v>121</v>
      </c>
      <c r="H106" s="24">
        <f t="shared" si="6"/>
        <v>3898</v>
      </c>
      <c r="I106" s="24">
        <f t="shared" si="6"/>
        <v>467</v>
      </c>
      <c r="J106" s="24">
        <f t="shared" si="6"/>
        <v>656</v>
      </c>
      <c r="K106" s="24">
        <f t="shared" si="6"/>
        <v>481</v>
      </c>
      <c r="L106" s="24">
        <f t="shared" si="6"/>
        <v>482</v>
      </c>
      <c r="M106" s="24">
        <f t="shared" si="6"/>
        <v>272</v>
      </c>
      <c r="N106" s="24">
        <f t="shared" si="6"/>
        <v>447</v>
      </c>
      <c r="O106" s="24">
        <f t="shared" si="6"/>
        <v>543</v>
      </c>
      <c r="P106" s="24">
        <f t="shared" si="6"/>
        <v>149</v>
      </c>
      <c r="Q106" s="24">
        <f t="shared" si="6"/>
        <v>32</v>
      </c>
      <c r="R106" s="24">
        <f t="shared" si="6"/>
        <v>90</v>
      </c>
      <c r="S106" s="24">
        <f t="shared" si="6"/>
        <v>111</v>
      </c>
      <c r="T106" s="24">
        <f t="shared" si="6"/>
        <v>201</v>
      </c>
      <c r="U106" s="24">
        <f t="shared" si="6"/>
        <v>153</v>
      </c>
      <c r="V106" s="24">
        <f t="shared" si="6"/>
        <v>74</v>
      </c>
      <c r="W106" s="24">
        <f t="shared" si="6"/>
        <v>166</v>
      </c>
      <c r="X106" s="24">
        <f t="shared" si="6"/>
        <v>27</v>
      </c>
      <c r="Y106" s="24">
        <f t="shared" si="6"/>
        <v>40</v>
      </c>
      <c r="Z106" s="24">
        <f t="shared" si="6"/>
        <v>75</v>
      </c>
      <c r="AA106" s="24">
        <f t="shared" si="6"/>
        <v>213</v>
      </c>
      <c r="AB106" s="25">
        <f t="shared" si="6"/>
        <v>0</v>
      </c>
      <c r="AC106" s="25">
        <v>0</v>
      </c>
      <c r="AD106" s="26">
        <f t="shared" si="8"/>
        <v>9737</v>
      </c>
    </row>
    <row r="107" spans="2:59" x14ac:dyDescent="0.3">
      <c r="B107" s="21" t="s">
        <v>7</v>
      </c>
      <c r="C107" s="24">
        <f t="shared" si="7"/>
        <v>1520</v>
      </c>
      <c r="D107" s="24">
        <f t="shared" si="6"/>
        <v>69</v>
      </c>
      <c r="E107" s="24">
        <f t="shared" si="6"/>
        <v>238</v>
      </c>
      <c r="F107" s="24">
        <f t="shared" si="6"/>
        <v>122</v>
      </c>
      <c r="G107" s="24">
        <f t="shared" si="6"/>
        <v>26</v>
      </c>
      <c r="H107" s="24">
        <f t="shared" si="6"/>
        <v>1874</v>
      </c>
      <c r="I107" s="24">
        <f t="shared" si="6"/>
        <v>307</v>
      </c>
      <c r="J107" s="24">
        <f t="shared" si="6"/>
        <v>567</v>
      </c>
      <c r="K107" s="24">
        <f t="shared" si="6"/>
        <v>359</v>
      </c>
      <c r="L107" s="24">
        <f t="shared" si="6"/>
        <v>460</v>
      </c>
      <c r="M107" s="24">
        <f t="shared" si="6"/>
        <v>139</v>
      </c>
      <c r="N107" s="24">
        <f t="shared" si="6"/>
        <v>381</v>
      </c>
      <c r="O107" s="24">
        <f t="shared" si="6"/>
        <v>280</v>
      </c>
      <c r="P107" s="24">
        <f t="shared" si="6"/>
        <v>162</v>
      </c>
      <c r="Q107" s="24">
        <f t="shared" si="6"/>
        <v>38</v>
      </c>
      <c r="R107" s="24">
        <f t="shared" si="6"/>
        <v>199</v>
      </c>
      <c r="S107" s="24">
        <f t="shared" si="6"/>
        <v>101</v>
      </c>
      <c r="T107" s="24">
        <f t="shared" si="6"/>
        <v>186</v>
      </c>
      <c r="U107" s="24">
        <f t="shared" si="6"/>
        <v>161</v>
      </c>
      <c r="V107" s="24">
        <f t="shared" si="6"/>
        <v>130</v>
      </c>
      <c r="W107" s="24">
        <f t="shared" si="6"/>
        <v>151</v>
      </c>
      <c r="X107" s="24">
        <f t="shared" si="6"/>
        <v>79</v>
      </c>
      <c r="Y107" s="24">
        <f t="shared" si="6"/>
        <v>39</v>
      </c>
      <c r="Z107" s="24">
        <f t="shared" si="6"/>
        <v>60</v>
      </c>
      <c r="AA107" s="24">
        <f t="shared" si="6"/>
        <v>196</v>
      </c>
      <c r="AB107" s="25">
        <f t="shared" si="6"/>
        <v>0</v>
      </c>
      <c r="AC107" s="25">
        <v>0</v>
      </c>
      <c r="AD107" s="26">
        <f t="shared" si="8"/>
        <v>7844</v>
      </c>
    </row>
    <row r="108" spans="2:59" x14ac:dyDescent="0.3">
      <c r="B108" s="21" t="s">
        <v>8</v>
      </c>
      <c r="C108" s="24">
        <f t="shared" si="7"/>
        <v>1069</v>
      </c>
      <c r="D108" s="24">
        <f t="shared" si="6"/>
        <v>202</v>
      </c>
      <c r="E108" s="24">
        <f t="shared" si="6"/>
        <v>381</v>
      </c>
      <c r="F108" s="24">
        <f t="shared" si="6"/>
        <v>37</v>
      </c>
      <c r="G108" s="24">
        <f t="shared" si="6"/>
        <v>125</v>
      </c>
      <c r="H108" s="24">
        <f t="shared" si="6"/>
        <v>2783</v>
      </c>
      <c r="I108" s="24">
        <f t="shared" si="6"/>
        <v>357</v>
      </c>
      <c r="J108" s="24">
        <f t="shared" si="6"/>
        <v>910</v>
      </c>
      <c r="K108" s="24">
        <f t="shared" si="6"/>
        <v>564</v>
      </c>
      <c r="L108" s="24">
        <f t="shared" si="6"/>
        <v>733</v>
      </c>
      <c r="M108" s="24">
        <f t="shared" si="6"/>
        <v>309</v>
      </c>
      <c r="N108" s="24">
        <f t="shared" si="6"/>
        <v>950</v>
      </c>
      <c r="O108" s="24">
        <f t="shared" si="6"/>
        <v>331</v>
      </c>
      <c r="P108" s="24">
        <f t="shared" si="6"/>
        <v>158</v>
      </c>
      <c r="Q108" s="24">
        <f t="shared" si="6"/>
        <v>94</v>
      </c>
      <c r="R108" s="24">
        <f t="shared" si="6"/>
        <v>366</v>
      </c>
      <c r="S108" s="24">
        <f t="shared" si="6"/>
        <v>182</v>
      </c>
      <c r="T108" s="24">
        <f t="shared" si="6"/>
        <v>323</v>
      </c>
      <c r="U108" s="24">
        <f t="shared" si="6"/>
        <v>191</v>
      </c>
      <c r="V108" s="24">
        <f t="shared" si="6"/>
        <v>93</v>
      </c>
      <c r="W108" s="24">
        <f t="shared" si="6"/>
        <v>187</v>
      </c>
      <c r="X108" s="24">
        <f t="shared" si="6"/>
        <v>104</v>
      </c>
      <c r="Y108" s="24">
        <f t="shared" si="6"/>
        <v>169</v>
      </c>
      <c r="Z108" s="24">
        <f t="shared" si="6"/>
        <v>151</v>
      </c>
      <c r="AA108" s="24">
        <f t="shared" si="6"/>
        <v>254</v>
      </c>
      <c r="AB108" s="25">
        <f t="shared" si="6"/>
        <v>0</v>
      </c>
      <c r="AC108" s="25">
        <v>0</v>
      </c>
      <c r="AD108" s="26">
        <f t="shared" si="8"/>
        <v>11023</v>
      </c>
    </row>
    <row r="109" spans="2:59" x14ac:dyDescent="0.3">
      <c r="B109" s="21" t="s">
        <v>62</v>
      </c>
      <c r="C109" s="24">
        <f t="shared" si="7"/>
        <v>8634</v>
      </c>
      <c r="D109" s="24">
        <f t="shared" si="6"/>
        <v>3151</v>
      </c>
      <c r="E109" s="24">
        <f t="shared" si="6"/>
        <v>3784</v>
      </c>
      <c r="F109" s="24">
        <f t="shared" si="6"/>
        <v>1674</v>
      </c>
      <c r="G109" s="24">
        <f t="shared" si="6"/>
        <v>2664</v>
      </c>
      <c r="H109" s="24">
        <f t="shared" si="6"/>
        <v>13746</v>
      </c>
      <c r="I109" s="24">
        <f t="shared" si="6"/>
        <v>597</v>
      </c>
      <c r="J109" s="24">
        <f t="shared" si="6"/>
        <v>1915</v>
      </c>
      <c r="K109" s="24">
        <f t="shared" si="6"/>
        <v>3450</v>
      </c>
      <c r="L109" s="24">
        <f t="shared" si="6"/>
        <v>2622</v>
      </c>
      <c r="M109" s="24">
        <f t="shared" si="6"/>
        <v>1981</v>
      </c>
      <c r="N109" s="24">
        <f t="shared" si="6"/>
        <v>1850</v>
      </c>
      <c r="O109" s="24">
        <f t="shared" si="6"/>
        <v>2152</v>
      </c>
      <c r="P109" s="24">
        <f t="shared" si="6"/>
        <v>3629</v>
      </c>
      <c r="Q109" s="24">
        <f t="shared" si="6"/>
        <v>3284</v>
      </c>
      <c r="R109" s="24">
        <f t="shared" si="6"/>
        <v>16987</v>
      </c>
      <c r="S109" s="24">
        <f t="shared" si="6"/>
        <v>6105</v>
      </c>
      <c r="T109" s="24">
        <f t="shared" si="6"/>
        <v>30454</v>
      </c>
      <c r="U109" s="24">
        <f t="shared" si="6"/>
        <v>22043</v>
      </c>
      <c r="V109" s="24">
        <f t="shared" si="6"/>
        <v>13808</v>
      </c>
      <c r="W109" s="24">
        <f t="shared" si="6"/>
        <v>36356</v>
      </c>
      <c r="X109" s="24">
        <f t="shared" si="6"/>
        <v>20145</v>
      </c>
      <c r="Y109" s="24">
        <f t="shared" si="6"/>
        <v>32008</v>
      </c>
      <c r="Z109" s="24">
        <f t="shared" si="6"/>
        <v>28458</v>
      </c>
      <c r="AA109" s="24">
        <f t="shared" si="6"/>
        <v>33138</v>
      </c>
      <c r="AB109" s="25">
        <f t="shared" si="6"/>
        <v>0</v>
      </c>
      <c r="AC109" s="25">
        <v>0</v>
      </c>
      <c r="AD109" s="26">
        <f t="shared" si="8"/>
        <v>294635</v>
      </c>
    </row>
    <row r="110" spans="2:59" x14ac:dyDescent="0.3">
      <c r="B110" s="21" t="s">
        <v>10</v>
      </c>
      <c r="C110" s="24">
        <f t="shared" si="7"/>
        <v>588</v>
      </c>
      <c r="D110" s="24">
        <f t="shared" si="6"/>
        <v>390</v>
      </c>
      <c r="E110" s="24">
        <f t="shared" si="6"/>
        <v>384</v>
      </c>
      <c r="F110" s="24">
        <f t="shared" si="6"/>
        <v>375</v>
      </c>
      <c r="G110" s="24">
        <f t="shared" si="6"/>
        <v>415</v>
      </c>
      <c r="H110" s="24">
        <f t="shared" si="6"/>
        <v>699</v>
      </c>
      <c r="I110" s="24">
        <f t="shared" si="6"/>
        <v>55</v>
      </c>
      <c r="J110" s="24">
        <f t="shared" si="6"/>
        <v>316</v>
      </c>
      <c r="K110" s="24">
        <f t="shared" si="6"/>
        <v>382</v>
      </c>
      <c r="L110" s="24">
        <f t="shared" si="6"/>
        <v>604</v>
      </c>
      <c r="M110" s="24">
        <f t="shared" si="6"/>
        <v>424</v>
      </c>
      <c r="N110" s="24">
        <f t="shared" si="6"/>
        <v>375</v>
      </c>
      <c r="O110" s="24">
        <f t="shared" si="6"/>
        <v>72</v>
      </c>
      <c r="P110" s="24">
        <f t="shared" si="6"/>
        <v>72</v>
      </c>
      <c r="Q110" s="24">
        <f t="shared" si="6"/>
        <v>90</v>
      </c>
      <c r="R110" s="24">
        <f t="shared" si="6"/>
        <v>250</v>
      </c>
      <c r="S110" s="24">
        <f t="shared" si="6"/>
        <v>79</v>
      </c>
      <c r="T110" s="24">
        <f t="shared" si="6"/>
        <v>237</v>
      </c>
      <c r="U110" s="24">
        <f t="shared" si="6"/>
        <v>178</v>
      </c>
      <c r="V110" s="24">
        <f t="shared" si="6"/>
        <v>160</v>
      </c>
      <c r="W110" s="24">
        <f t="shared" si="6"/>
        <v>212</v>
      </c>
      <c r="X110" s="24">
        <f t="shared" si="6"/>
        <v>114</v>
      </c>
      <c r="Y110" s="24">
        <f t="shared" si="6"/>
        <v>221</v>
      </c>
      <c r="Z110" s="24">
        <f t="shared" si="6"/>
        <v>142</v>
      </c>
      <c r="AA110" s="24">
        <f t="shared" si="6"/>
        <v>239</v>
      </c>
      <c r="AB110" s="25">
        <f t="shared" si="6"/>
        <v>0</v>
      </c>
      <c r="AC110" s="25">
        <v>0</v>
      </c>
      <c r="AD110" s="26">
        <f t="shared" si="8"/>
        <v>7073</v>
      </c>
    </row>
    <row r="111" spans="2:59" x14ac:dyDescent="0.3">
      <c r="B111" s="21" t="s">
        <v>11</v>
      </c>
      <c r="C111" s="24">
        <f t="shared" si="7"/>
        <v>851</v>
      </c>
      <c r="D111" s="24">
        <f t="shared" si="6"/>
        <v>741</v>
      </c>
      <c r="E111" s="24">
        <f t="shared" si="6"/>
        <v>621</v>
      </c>
      <c r="F111" s="24">
        <f t="shared" si="6"/>
        <v>520</v>
      </c>
      <c r="G111" s="24">
        <f t="shared" si="6"/>
        <v>828</v>
      </c>
      <c r="H111" s="24">
        <f t="shared" si="6"/>
        <v>2023</v>
      </c>
      <c r="I111" s="24">
        <f t="shared" si="6"/>
        <v>337</v>
      </c>
      <c r="J111" s="24">
        <f t="shared" si="6"/>
        <v>155</v>
      </c>
      <c r="K111" s="24">
        <f t="shared" si="6"/>
        <v>453</v>
      </c>
      <c r="L111" s="24">
        <f t="shared" si="6"/>
        <v>776</v>
      </c>
      <c r="M111" s="24">
        <f t="shared" si="6"/>
        <v>326</v>
      </c>
      <c r="N111" s="24">
        <f t="shared" si="6"/>
        <v>568</v>
      </c>
      <c r="O111" s="24">
        <f t="shared" si="6"/>
        <v>185</v>
      </c>
      <c r="P111" s="24">
        <f t="shared" si="6"/>
        <v>296</v>
      </c>
      <c r="Q111" s="24">
        <f t="shared" si="6"/>
        <v>151</v>
      </c>
      <c r="R111" s="24">
        <f t="shared" si="6"/>
        <v>609</v>
      </c>
      <c r="S111" s="24">
        <f t="shared" si="6"/>
        <v>87</v>
      </c>
      <c r="T111" s="24">
        <f t="shared" si="6"/>
        <v>399</v>
      </c>
      <c r="U111" s="24">
        <f t="shared" si="6"/>
        <v>419</v>
      </c>
      <c r="V111" s="24">
        <f t="shared" si="6"/>
        <v>244</v>
      </c>
      <c r="W111" s="24">
        <f t="shared" si="6"/>
        <v>426</v>
      </c>
      <c r="X111" s="24">
        <f t="shared" si="6"/>
        <v>317</v>
      </c>
      <c r="Y111" s="24">
        <f t="shared" si="6"/>
        <v>683</v>
      </c>
      <c r="Z111" s="24">
        <f t="shared" si="6"/>
        <v>580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13173</v>
      </c>
    </row>
    <row r="112" spans="2:59" x14ac:dyDescent="0.3">
      <c r="B112" s="21" t="s">
        <v>63</v>
      </c>
      <c r="C112" s="24">
        <f t="shared" si="7"/>
        <v>506</v>
      </c>
      <c r="D112" s="24">
        <f t="shared" si="6"/>
        <v>655</v>
      </c>
      <c r="E112" s="24">
        <f t="shared" si="6"/>
        <v>580</v>
      </c>
      <c r="F112" s="24">
        <f t="shared" si="6"/>
        <v>363</v>
      </c>
      <c r="G112" s="24">
        <f t="shared" si="6"/>
        <v>650</v>
      </c>
      <c r="H112" s="24">
        <f t="shared" si="6"/>
        <v>4078</v>
      </c>
      <c r="I112" s="24">
        <f t="shared" si="6"/>
        <v>479</v>
      </c>
      <c r="J112" s="24">
        <f t="shared" si="6"/>
        <v>342</v>
      </c>
      <c r="K112" s="24">
        <f t="shared" si="6"/>
        <v>112</v>
      </c>
      <c r="L112" s="24">
        <f t="shared" si="6"/>
        <v>144</v>
      </c>
      <c r="M112" s="24">
        <f t="shared" si="6"/>
        <v>180</v>
      </c>
      <c r="N112" s="24">
        <f t="shared" si="6"/>
        <v>256</v>
      </c>
      <c r="O112" s="24">
        <f t="shared" si="6"/>
        <v>316</v>
      </c>
      <c r="P112" s="24">
        <f t="shared" si="6"/>
        <v>237</v>
      </c>
      <c r="Q112" s="24">
        <f t="shared" si="6"/>
        <v>112</v>
      </c>
      <c r="R112" s="24">
        <f t="shared" si="6"/>
        <v>412</v>
      </c>
      <c r="S112" s="24">
        <f t="shared" si="6"/>
        <v>242</v>
      </c>
      <c r="T112" s="24">
        <f t="shared" si="6"/>
        <v>634</v>
      </c>
      <c r="U112" s="24">
        <f t="shared" si="6"/>
        <v>256</v>
      </c>
      <c r="V112" s="24">
        <f t="shared" si="6"/>
        <v>360</v>
      </c>
      <c r="W112" s="24">
        <f t="shared" si="6"/>
        <v>404</v>
      </c>
      <c r="X112" s="24">
        <f t="shared" si="6"/>
        <v>216</v>
      </c>
      <c r="Y112" s="24">
        <f t="shared" si="6"/>
        <v>203</v>
      </c>
      <c r="Z112" s="24">
        <f t="shared" si="6"/>
        <v>241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12607</v>
      </c>
    </row>
    <row r="113" spans="2:32" x14ac:dyDescent="0.3">
      <c r="B113" s="21" t="s">
        <v>13</v>
      </c>
      <c r="C113" s="24">
        <f t="shared" si="7"/>
        <v>747</v>
      </c>
      <c r="D113" s="24">
        <f t="shared" si="6"/>
        <v>548</v>
      </c>
      <c r="E113" s="24">
        <f t="shared" si="6"/>
        <v>500</v>
      </c>
      <c r="F113" s="24">
        <f t="shared" si="6"/>
        <v>551</v>
      </c>
      <c r="G113" s="24">
        <f t="shared" si="6"/>
        <v>627</v>
      </c>
      <c r="H113" s="24">
        <f t="shared" si="6"/>
        <v>3153</v>
      </c>
      <c r="I113" s="24">
        <f t="shared" si="6"/>
        <v>506</v>
      </c>
      <c r="J113" s="24">
        <f t="shared" si="6"/>
        <v>508</v>
      </c>
      <c r="K113" s="24">
        <f t="shared" si="6"/>
        <v>114</v>
      </c>
      <c r="L113" s="24">
        <f t="shared" si="6"/>
        <v>67</v>
      </c>
      <c r="M113" s="24">
        <f t="shared" si="6"/>
        <v>132</v>
      </c>
      <c r="N113" s="24">
        <f t="shared" si="6"/>
        <v>353</v>
      </c>
      <c r="O113" s="24">
        <f t="shared" si="6"/>
        <v>264</v>
      </c>
      <c r="P113" s="24">
        <f t="shared" si="6"/>
        <v>301</v>
      </c>
      <c r="Q113" s="24">
        <f t="shared" si="6"/>
        <v>96</v>
      </c>
      <c r="R113" s="24">
        <f t="shared" si="6"/>
        <v>410</v>
      </c>
      <c r="S113" s="24">
        <f t="shared" si="6"/>
        <v>195</v>
      </c>
      <c r="T113" s="24">
        <f t="shared" si="6"/>
        <v>484</v>
      </c>
      <c r="U113" s="24">
        <f t="shared" si="6"/>
        <v>325</v>
      </c>
      <c r="V113" s="24">
        <f t="shared" si="6"/>
        <v>190</v>
      </c>
      <c r="W113" s="24">
        <f t="shared" si="6"/>
        <v>402</v>
      </c>
      <c r="X113" s="24">
        <f t="shared" si="6"/>
        <v>258</v>
      </c>
      <c r="Y113" s="24">
        <f t="shared" si="6"/>
        <v>329</v>
      </c>
      <c r="Z113" s="24">
        <f t="shared" si="6"/>
        <v>337</v>
      </c>
      <c r="AA113" s="24">
        <f t="shared" si="6"/>
        <v>538</v>
      </c>
      <c r="AB113" s="25">
        <f t="shared" si="6"/>
        <v>0</v>
      </c>
      <c r="AC113" s="25">
        <v>0</v>
      </c>
      <c r="AD113" s="26">
        <f t="shared" si="8"/>
        <v>11935</v>
      </c>
    </row>
    <row r="114" spans="2:32" x14ac:dyDescent="0.3">
      <c r="B114" s="21" t="s">
        <v>51</v>
      </c>
      <c r="C114" s="24">
        <f t="shared" si="7"/>
        <v>407</v>
      </c>
      <c r="D114" s="24">
        <f t="shared" si="6"/>
        <v>374</v>
      </c>
      <c r="E114" s="24">
        <f t="shared" si="6"/>
        <v>324</v>
      </c>
      <c r="F114" s="24">
        <f t="shared" si="6"/>
        <v>215</v>
      </c>
      <c r="G114" s="24">
        <f t="shared" si="6"/>
        <v>312</v>
      </c>
      <c r="H114" s="24">
        <f t="shared" si="6"/>
        <v>2180</v>
      </c>
      <c r="I114" s="24">
        <f t="shared" ref="D114:AB124" si="9">+I17+I49+I81</f>
        <v>403</v>
      </c>
      <c r="J114" s="24">
        <f t="shared" si="9"/>
        <v>384</v>
      </c>
      <c r="K114" s="24">
        <f t="shared" si="9"/>
        <v>137</v>
      </c>
      <c r="L114" s="24">
        <f t="shared" si="9"/>
        <v>162</v>
      </c>
      <c r="M114" s="24">
        <f t="shared" si="9"/>
        <v>40</v>
      </c>
      <c r="N114" s="24">
        <f t="shared" si="9"/>
        <v>59</v>
      </c>
      <c r="O114" s="24">
        <f t="shared" si="9"/>
        <v>236</v>
      </c>
      <c r="P114" s="24">
        <f t="shared" si="9"/>
        <v>196</v>
      </c>
      <c r="Q114" s="24">
        <f t="shared" si="9"/>
        <v>112</v>
      </c>
      <c r="R114" s="24">
        <f t="shared" si="9"/>
        <v>297</v>
      </c>
      <c r="S114" s="24">
        <f t="shared" si="9"/>
        <v>166</v>
      </c>
      <c r="T114" s="24">
        <f t="shared" si="9"/>
        <v>263</v>
      </c>
      <c r="U114" s="24">
        <f t="shared" si="9"/>
        <v>157</v>
      </c>
      <c r="V114" s="24">
        <f t="shared" si="9"/>
        <v>240</v>
      </c>
      <c r="W114" s="24">
        <f t="shared" si="9"/>
        <v>229</v>
      </c>
      <c r="X114" s="24">
        <f t="shared" si="9"/>
        <v>91</v>
      </c>
      <c r="Y114" s="24">
        <f t="shared" si="9"/>
        <v>160</v>
      </c>
      <c r="Z114" s="24">
        <f t="shared" si="9"/>
        <v>224</v>
      </c>
      <c r="AA114" s="24">
        <f t="shared" si="9"/>
        <v>330</v>
      </c>
      <c r="AB114" s="25">
        <f t="shared" si="9"/>
        <v>0</v>
      </c>
      <c r="AC114" s="25">
        <v>0</v>
      </c>
      <c r="AD114" s="26">
        <f t="shared" si="8"/>
        <v>7698</v>
      </c>
    </row>
    <row r="115" spans="2:32" x14ac:dyDescent="0.3">
      <c r="B115" s="21" t="s">
        <v>15</v>
      </c>
      <c r="C115" s="24">
        <f t="shared" si="7"/>
        <v>662</v>
      </c>
      <c r="D115" s="24">
        <f t="shared" si="9"/>
        <v>589</v>
      </c>
      <c r="E115" s="24">
        <f t="shared" si="9"/>
        <v>575</v>
      </c>
      <c r="F115" s="24">
        <f t="shared" si="9"/>
        <v>479</v>
      </c>
      <c r="G115" s="24">
        <f t="shared" si="9"/>
        <v>955</v>
      </c>
      <c r="H115" s="24">
        <f t="shared" si="9"/>
        <v>2687</v>
      </c>
      <c r="I115" s="24">
        <f t="shared" si="9"/>
        <v>488</v>
      </c>
      <c r="J115" s="24">
        <f t="shared" si="9"/>
        <v>598</v>
      </c>
      <c r="K115" s="24">
        <f t="shared" si="9"/>
        <v>271</v>
      </c>
      <c r="L115" s="24">
        <f t="shared" si="9"/>
        <v>391</v>
      </c>
      <c r="M115" s="24">
        <f t="shared" si="9"/>
        <v>74</v>
      </c>
      <c r="N115" s="24">
        <f t="shared" si="9"/>
        <v>118</v>
      </c>
      <c r="O115" s="24">
        <f t="shared" si="9"/>
        <v>217</v>
      </c>
      <c r="P115" s="24">
        <f t="shared" si="9"/>
        <v>206</v>
      </c>
      <c r="Q115" s="24">
        <f t="shared" si="9"/>
        <v>105</v>
      </c>
      <c r="R115" s="24">
        <f t="shared" si="9"/>
        <v>454</v>
      </c>
      <c r="S115" s="24">
        <f t="shared" si="9"/>
        <v>134</v>
      </c>
      <c r="T115" s="24">
        <f t="shared" si="9"/>
        <v>423</v>
      </c>
      <c r="U115" s="24">
        <f t="shared" si="9"/>
        <v>604</v>
      </c>
      <c r="V115" s="24">
        <f t="shared" si="9"/>
        <v>265</v>
      </c>
      <c r="W115" s="24">
        <f t="shared" si="9"/>
        <v>467</v>
      </c>
      <c r="X115" s="24">
        <f t="shared" si="9"/>
        <v>122</v>
      </c>
      <c r="Y115" s="24">
        <f t="shared" si="9"/>
        <v>357</v>
      </c>
      <c r="Z115" s="24">
        <f t="shared" si="9"/>
        <v>267</v>
      </c>
      <c r="AA115" s="24">
        <f t="shared" si="9"/>
        <v>400</v>
      </c>
      <c r="AB115" s="25">
        <f t="shared" si="9"/>
        <v>0</v>
      </c>
      <c r="AC115" s="25">
        <v>0</v>
      </c>
      <c r="AD115" s="26">
        <f t="shared" si="8"/>
        <v>11908</v>
      </c>
    </row>
    <row r="116" spans="2:32" x14ac:dyDescent="0.3">
      <c r="B116" s="21" t="s">
        <v>16</v>
      </c>
      <c r="C116" s="24">
        <f t="shared" si="7"/>
        <v>384</v>
      </c>
      <c r="D116" s="24">
        <f t="shared" si="9"/>
        <v>403</v>
      </c>
      <c r="E116" s="24">
        <f t="shared" si="9"/>
        <v>416</v>
      </c>
      <c r="F116" s="24">
        <f t="shared" si="9"/>
        <v>253</v>
      </c>
      <c r="G116" s="24">
        <f t="shared" si="9"/>
        <v>358</v>
      </c>
      <c r="H116" s="24">
        <f t="shared" si="9"/>
        <v>1656</v>
      </c>
      <c r="I116" s="24">
        <f t="shared" si="9"/>
        <v>62</v>
      </c>
      <c r="J116" s="24">
        <f t="shared" si="9"/>
        <v>199</v>
      </c>
      <c r="K116" s="24">
        <f t="shared" si="9"/>
        <v>129</v>
      </c>
      <c r="L116" s="24">
        <f t="shared" si="9"/>
        <v>222</v>
      </c>
      <c r="M116" s="24">
        <f t="shared" si="9"/>
        <v>184</v>
      </c>
      <c r="N116" s="24">
        <f t="shared" si="9"/>
        <v>139</v>
      </c>
      <c r="O116" s="24">
        <f t="shared" si="9"/>
        <v>235</v>
      </c>
      <c r="P116" s="24">
        <f t="shared" si="9"/>
        <v>380</v>
      </c>
      <c r="Q116" s="24">
        <f t="shared" si="9"/>
        <v>603</v>
      </c>
      <c r="R116" s="24">
        <f t="shared" si="9"/>
        <v>2706</v>
      </c>
      <c r="S116" s="24">
        <f t="shared" si="9"/>
        <v>869</v>
      </c>
      <c r="T116" s="24">
        <f t="shared" si="9"/>
        <v>4595</v>
      </c>
      <c r="U116" s="24">
        <f t="shared" si="9"/>
        <v>3082</v>
      </c>
      <c r="V116" s="24">
        <f t="shared" si="9"/>
        <v>1461</v>
      </c>
      <c r="W116" s="24">
        <f t="shared" si="9"/>
        <v>3764</v>
      </c>
      <c r="X116" s="24">
        <f t="shared" si="9"/>
        <v>1944</v>
      </c>
      <c r="Y116" s="24">
        <f t="shared" si="9"/>
        <v>2828</v>
      </c>
      <c r="Z116" s="24">
        <f t="shared" si="9"/>
        <v>2499</v>
      </c>
      <c r="AA116" s="24">
        <f t="shared" si="9"/>
        <v>3242</v>
      </c>
      <c r="AB116" s="25">
        <f t="shared" si="9"/>
        <v>0</v>
      </c>
      <c r="AC116" s="25">
        <v>0</v>
      </c>
      <c r="AD116" s="26">
        <f t="shared" si="8"/>
        <v>32613</v>
      </c>
    </row>
    <row r="117" spans="2:32" x14ac:dyDescent="0.3">
      <c r="B117" s="21" t="s">
        <v>64</v>
      </c>
      <c r="C117" s="24">
        <f t="shared" si="7"/>
        <v>152</v>
      </c>
      <c r="D117" s="24">
        <f t="shared" si="9"/>
        <v>218</v>
      </c>
      <c r="E117" s="24">
        <f t="shared" si="9"/>
        <v>165</v>
      </c>
      <c r="F117" s="24">
        <f t="shared" si="9"/>
        <v>201</v>
      </c>
      <c r="G117" s="24">
        <f t="shared" si="9"/>
        <v>312</v>
      </c>
      <c r="H117" s="24">
        <f t="shared" si="9"/>
        <v>2290</v>
      </c>
      <c r="I117" s="24">
        <f t="shared" si="9"/>
        <v>71</v>
      </c>
      <c r="J117" s="24">
        <f t="shared" si="9"/>
        <v>330</v>
      </c>
      <c r="K117" s="24">
        <f t="shared" si="9"/>
        <v>186</v>
      </c>
      <c r="L117" s="24">
        <f t="shared" si="9"/>
        <v>246</v>
      </c>
      <c r="M117" s="24">
        <f t="shared" si="9"/>
        <v>207</v>
      </c>
      <c r="N117" s="24">
        <f t="shared" si="9"/>
        <v>178</v>
      </c>
      <c r="O117" s="24">
        <f t="shared" si="9"/>
        <v>324</v>
      </c>
      <c r="P117" s="24">
        <f t="shared" si="9"/>
        <v>351</v>
      </c>
      <c r="Q117" s="24">
        <f t="shared" si="9"/>
        <v>1025</v>
      </c>
      <c r="R117" s="24">
        <f t="shared" si="9"/>
        <v>2916</v>
      </c>
      <c r="S117" s="24">
        <f t="shared" si="9"/>
        <v>1161</v>
      </c>
      <c r="T117" s="24">
        <f t="shared" si="9"/>
        <v>3396</v>
      </c>
      <c r="U117" s="24">
        <f t="shared" si="9"/>
        <v>2522</v>
      </c>
      <c r="V117" s="24">
        <f t="shared" si="9"/>
        <v>1210</v>
      </c>
      <c r="W117" s="24">
        <f t="shared" si="9"/>
        <v>2211</v>
      </c>
      <c r="X117" s="24">
        <f t="shared" si="9"/>
        <v>1249</v>
      </c>
      <c r="Y117" s="24">
        <f t="shared" si="9"/>
        <v>1973</v>
      </c>
      <c r="Z117" s="24">
        <f t="shared" si="9"/>
        <v>1825</v>
      </c>
      <c r="AA117" s="24">
        <f t="shared" si="9"/>
        <v>2226</v>
      </c>
      <c r="AB117" s="25">
        <f t="shared" si="9"/>
        <v>0</v>
      </c>
      <c r="AC117" s="25">
        <v>0</v>
      </c>
      <c r="AD117" s="26">
        <f t="shared" si="8"/>
        <v>26945</v>
      </c>
    </row>
    <row r="118" spans="2:32" x14ac:dyDescent="0.3">
      <c r="B118" s="21" t="s">
        <v>18</v>
      </c>
      <c r="C118" s="24">
        <f t="shared" si="7"/>
        <v>142</v>
      </c>
      <c r="D118" s="24">
        <f t="shared" si="9"/>
        <v>140</v>
      </c>
      <c r="E118" s="24">
        <f t="shared" si="9"/>
        <v>55</v>
      </c>
      <c r="F118" s="24">
        <f t="shared" si="9"/>
        <v>57</v>
      </c>
      <c r="G118" s="24">
        <f t="shared" si="9"/>
        <v>52</v>
      </c>
      <c r="H118" s="24">
        <f t="shared" si="9"/>
        <v>2544</v>
      </c>
      <c r="I118" s="24">
        <f t="shared" si="9"/>
        <v>92</v>
      </c>
      <c r="J118" s="24">
        <f t="shared" si="9"/>
        <v>104</v>
      </c>
      <c r="K118" s="24">
        <f t="shared" si="9"/>
        <v>58</v>
      </c>
      <c r="L118" s="24">
        <f t="shared" si="9"/>
        <v>60</v>
      </c>
      <c r="M118" s="24">
        <f t="shared" si="9"/>
        <v>74</v>
      </c>
      <c r="N118" s="24">
        <f t="shared" si="9"/>
        <v>60</v>
      </c>
      <c r="O118" s="24">
        <f t="shared" si="9"/>
        <v>690</v>
      </c>
      <c r="P118" s="24">
        <f t="shared" si="9"/>
        <v>1081</v>
      </c>
      <c r="Q118" s="24">
        <f t="shared" si="9"/>
        <v>255</v>
      </c>
      <c r="R118" s="24">
        <f t="shared" si="9"/>
        <v>107</v>
      </c>
      <c r="S118" s="24">
        <f t="shared" si="9"/>
        <v>198</v>
      </c>
      <c r="T118" s="24">
        <f t="shared" si="9"/>
        <v>946</v>
      </c>
      <c r="U118" s="24">
        <f t="shared" si="9"/>
        <v>639</v>
      </c>
      <c r="V118" s="24">
        <f t="shared" si="9"/>
        <v>375</v>
      </c>
      <c r="W118" s="24">
        <f t="shared" si="9"/>
        <v>561</v>
      </c>
      <c r="X118" s="24">
        <f t="shared" si="9"/>
        <v>434</v>
      </c>
      <c r="Y118" s="24">
        <f t="shared" si="9"/>
        <v>480</v>
      </c>
      <c r="Z118" s="24">
        <f t="shared" si="9"/>
        <v>665</v>
      </c>
      <c r="AA118" s="24">
        <f t="shared" si="9"/>
        <v>599</v>
      </c>
      <c r="AB118" s="25">
        <f t="shared" si="9"/>
        <v>0</v>
      </c>
      <c r="AC118" s="25">
        <v>0</v>
      </c>
      <c r="AD118" s="26">
        <f t="shared" si="8"/>
        <v>10468</v>
      </c>
    </row>
    <row r="119" spans="2:32" x14ac:dyDescent="0.3">
      <c r="B119" s="21" t="s">
        <v>19</v>
      </c>
      <c r="C119" s="24">
        <f t="shared" si="7"/>
        <v>288</v>
      </c>
      <c r="D119" s="24">
        <f t="shared" si="9"/>
        <v>295</v>
      </c>
      <c r="E119" s="24">
        <f t="shared" si="9"/>
        <v>201</v>
      </c>
      <c r="F119" s="24">
        <f t="shared" si="9"/>
        <v>265</v>
      </c>
      <c r="G119" s="24">
        <f t="shared" si="9"/>
        <v>462</v>
      </c>
      <c r="H119" s="24">
        <f t="shared" si="9"/>
        <v>15190</v>
      </c>
      <c r="I119" s="24">
        <f t="shared" si="9"/>
        <v>389</v>
      </c>
      <c r="J119" s="24">
        <f t="shared" si="9"/>
        <v>654</v>
      </c>
      <c r="K119" s="24">
        <f t="shared" si="9"/>
        <v>423</v>
      </c>
      <c r="L119" s="24">
        <f t="shared" si="9"/>
        <v>386</v>
      </c>
      <c r="M119" s="24">
        <f t="shared" si="9"/>
        <v>405</v>
      </c>
      <c r="N119" s="24">
        <f t="shared" si="9"/>
        <v>306</v>
      </c>
      <c r="O119" s="24">
        <f t="shared" si="9"/>
        <v>3441</v>
      </c>
      <c r="P119" s="24">
        <f t="shared" si="9"/>
        <v>3440</v>
      </c>
      <c r="Q119" s="24">
        <f t="shared" si="9"/>
        <v>96</v>
      </c>
      <c r="R119" s="24">
        <f t="shared" si="9"/>
        <v>925</v>
      </c>
      <c r="S119" s="24">
        <f t="shared" si="9"/>
        <v>738</v>
      </c>
      <c r="T119" s="24">
        <f t="shared" si="9"/>
        <v>3879</v>
      </c>
      <c r="U119" s="24">
        <f t="shared" si="9"/>
        <v>2019</v>
      </c>
      <c r="V119" s="24">
        <f t="shared" si="9"/>
        <v>1505</v>
      </c>
      <c r="W119" s="24">
        <f t="shared" si="9"/>
        <v>3685</v>
      </c>
      <c r="X119" s="24">
        <f t="shared" si="9"/>
        <v>2271</v>
      </c>
      <c r="Y119" s="24">
        <f t="shared" si="9"/>
        <v>3622</v>
      </c>
      <c r="Z119" s="24">
        <f t="shared" si="9"/>
        <v>3980</v>
      </c>
      <c r="AA119" s="24">
        <f t="shared" si="9"/>
        <v>3777</v>
      </c>
      <c r="AB119" s="25">
        <f t="shared" si="9"/>
        <v>0</v>
      </c>
      <c r="AC119" s="25">
        <v>0</v>
      </c>
      <c r="AD119" s="26">
        <f t="shared" si="8"/>
        <v>52642</v>
      </c>
    </row>
    <row r="120" spans="2:32" x14ac:dyDescent="0.3">
      <c r="B120" s="21" t="s">
        <v>65</v>
      </c>
      <c r="C120" s="24">
        <f t="shared" si="7"/>
        <v>187</v>
      </c>
      <c r="D120" s="24">
        <f t="shared" si="9"/>
        <v>241</v>
      </c>
      <c r="E120" s="24">
        <f t="shared" si="9"/>
        <v>127</v>
      </c>
      <c r="F120" s="24">
        <f t="shared" si="9"/>
        <v>196</v>
      </c>
      <c r="G120" s="24">
        <f t="shared" si="9"/>
        <v>215</v>
      </c>
      <c r="H120" s="24">
        <f t="shared" si="9"/>
        <v>8333</v>
      </c>
      <c r="I120" s="24">
        <f t="shared" si="9"/>
        <v>146</v>
      </c>
      <c r="J120" s="24">
        <f t="shared" si="9"/>
        <v>209</v>
      </c>
      <c r="K120" s="24">
        <f t="shared" si="9"/>
        <v>261</v>
      </c>
      <c r="L120" s="24">
        <f t="shared" si="9"/>
        <v>261</v>
      </c>
      <c r="M120" s="24">
        <f t="shared" si="9"/>
        <v>214</v>
      </c>
      <c r="N120" s="24">
        <f t="shared" si="9"/>
        <v>204</v>
      </c>
      <c r="O120" s="24">
        <f t="shared" si="9"/>
        <v>1464</v>
      </c>
      <c r="P120" s="24">
        <f t="shared" si="9"/>
        <v>1772</v>
      </c>
      <c r="Q120" s="24">
        <f t="shared" si="9"/>
        <v>177</v>
      </c>
      <c r="R120" s="24">
        <f t="shared" si="9"/>
        <v>622</v>
      </c>
      <c r="S120" s="24">
        <f t="shared" si="9"/>
        <v>278</v>
      </c>
      <c r="T120" s="24">
        <f t="shared" si="9"/>
        <v>966</v>
      </c>
      <c r="U120" s="24">
        <f t="shared" si="9"/>
        <v>629</v>
      </c>
      <c r="V120" s="24">
        <f t="shared" si="9"/>
        <v>463</v>
      </c>
      <c r="W120" s="24">
        <f t="shared" si="9"/>
        <v>1440</v>
      </c>
      <c r="X120" s="24">
        <f t="shared" si="9"/>
        <v>856</v>
      </c>
      <c r="Y120" s="24">
        <f t="shared" si="9"/>
        <v>1173</v>
      </c>
      <c r="Z120" s="24">
        <f t="shared" si="9"/>
        <v>1410</v>
      </c>
      <c r="AA120" s="24">
        <f t="shared" si="9"/>
        <v>1394</v>
      </c>
      <c r="AB120" s="24">
        <f t="shared" si="9"/>
        <v>0</v>
      </c>
      <c r="AC120" s="25">
        <v>0</v>
      </c>
      <c r="AD120" s="26">
        <f t="shared" si="8"/>
        <v>23238</v>
      </c>
    </row>
    <row r="121" spans="2:32" ht="20.399999999999999" x14ac:dyDescent="0.3">
      <c r="B121" s="21" t="s">
        <v>21</v>
      </c>
      <c r="C121" s="24">
        <f t="shared" si="7"/>
        <v>249</v>
      </c>
      <c r="D121" s="24">
        <f t="shared" si="9"/>
        <v>384</v>
      </c>
      <c r="E121" s="24">
        <f t="shared" si="9"/>
        <v>255</v>
      </c>
      <c r="F121" s="24">
        <f t="shared" si="9"/>
        <v>242</v>
      </c>
      <c r="G121" s="24">
        <f t="shared" si="9"/>
        <v>530</v>
      </c>
      <c r="H121" s="24">
        <f t="shared" si="9"/>
        <v>29921</v>
      </c>
      <c r="I121" s="24">
        <f t="shared" si="9"/>
        <v>292</v>
      </c>
      <c r="J121" s="24">
        <f t="shared" si="9"/>
        <v>532</v>
      </c>
      <c r="K121" s="24">
        <f t="shared" si="9"/>
        <v>625</v>
      </c>
      <c r="L121" s="24">
        <f t="shared" si="9"/>
        <v>654</v>
      </c>
      <c r="M121" s="24">
        <f t="shared" si="9"/>
        <v>405</v>
      </c>
      <c r="N121" s="24">
        <f t="shared" si="9"/>
        <v>429</v>
      </c>
      <c r="O121" s="24">
        <f t="shared" si="9"/>
        <v>6195</v>
      </c>
      <c r="P121" s="24">
        <f t="shared" si="9"/>
        <v>4451</v>
      </c>
      <c r="Q121" s="24">
        <f t="shared" si="9"/>
        <v>762</v>
      </c>
      <c r="R121" s="24">
        <f t="shared" si="9"/>
        <v>3155</v>
      </c>
      <c r="S121" s="24">
        <f t="shared" si="9"/>
        <v>747</v>
      </c>
      <c r="T121" s="24">
        <f t="shared" si="9"/>
        <v>1377</v>
      </c>
      <c r="U121" s="24">
        <f t="shared" si="9"/>
        <v>1491</v>
      </c>
      <c r="V121" s="24">
        <f t="shared" si="9"/>
        <v>1065</v>
      </c>
      <c r="W121" s="24">
        <f t="shared" si="9"/>
        <v>2925</v>
      </c>
      <c r="X121" s="24">
        <f t="shared" si="9"/>
        <v>1775</v>
      </c>
      <c r="Y121" s="24">
        <f t="shared" si="9"/>
        <v>2257</v>
      </c>
      <c r="Z121" s="24">
        <f t="shared" si="9"/>
        <v>2492</v>
      </c>
      <c r="AA121" s="24">
        <f t="shared" si="9"/>
        <v>3024</v>
      </c>
      <c r="AB121" s="25">
        <f t="shared" si="9"/>
        <v>0</v>
      </c>
      <c r="AC121" s="25">
        <v>0</v>
      </c>
      <c r="AD121" s="26">
        <f t="shared" si="8"/>
        <v>66234</v>
      </c>
    </row>
    <row r="122" spans="2:32" x14ac:dyDescent="0.3">
      <c r="B122" s="21" t="s">
        <v>66</v>
      </c>
      <c r="C122" s="24">
        <f t="shared" si="7"/>
        <v>91</v>
      </c>
      <c r="D122" s="24">
        <f t="shared" si="9"/>
        <v>229</v>
      </c>
      <c r="E122" s="24">
        <f t="shared" si="9"/>
        <v>158</v>
      </c>
      <c r="F122" s="24">
        <f t="shared" si="9"/>
        <v>143</v>
      </c>
      <c r="G122" s="24">
        <f t="shared" si="9"/>
        <v>202</v>
      </c>
      <c r="H122" s="24">
        <f t="shared" si="9"/>
        <v>20426</v>
      </c>
      <c r="I122" s="24">
        <f t="shared" si="9"/>
        <v>330</v>
      </c>
      <c r="J122" s="24">
        <f t="shared" si="9"/>
        <v>473</v>
      </c>
      <c r="K122" s="24">
        <f t="shared" si="9"/>
        <v>381</v>
      </c>
      <c r="L122" s="24">
        <f t="shared" si="9"/>
        <v>328</v>
      </c>
      <c r="M122" s="24">
        <f t="shared" si="9"/>
        <v>273</v>
      </c>
      <c r="N122" s="24">
        <f t="shared" si="9"/>
        <v>461</v>
      </c>
      <c r="O122" s="24">
        <f t="shared" si="9"/>
        <v>4836</v>
      </c>
      <c r="P122" s="24">
        <f t="shared" si="9"/>
        <v>3709</v>
      </c>
      <c r="Q122" s="24">
        <f t="shared" si="9"/>
        <v>574</v>
      </c>
      <c r="R122" s="24">
        <f t="shared" si="9"/>
        <v>1495</v>
      </c>
      <c r="S122" s="24">
        <f t="shared" si="9"/>
        <v>485</v>
      </c>
      <c r="T122" s="24">
        <f t="shared" si="9"/>
        <v>1337</v>
      </c>
      <c r="U122" s="24">
        <f t="shared" si="9"/>
        <v>902</v>
      </c>
      <c r="V122" s="24">
        <f t="shared" si="9"/>
        <v>478</v>
      </c>
      <c r="W122" s="24">
        <f t="shared" si="9"/>
        <v>1593</v>
      </c>
      <c r="X122" s="24">
        <f t="shared" si="9"/>
        <v>907</v>
      </c>
      <c r="Y122" s="24">
        <f t="shared" si="9"/>
        <v>1372</v>
      </c>
      <c r="Z122" s="24">
        <f t="shared" si="9"/>
        <v>1521</v>
      </c>
      <c r="AA122" s="24">
        <f t="shared" si="9"/>
        <v>1958</v>
      </c>
      <c r="AB122" s="25">
        <f t="shared" si="9"/>
        <v>0</v>
      </c>
      <c r="AC122" s="25">
        <v>0</v>
      </c>
      <c r="AD122" s="26">
        <f t="shared" si="8"/>
        <v>44662</v>
      </c>
    </row>
    <row r="123" spans="2:32" x14ac:dyDescent="0.3">
      <c r="B123" s="21" t="s">
        <v>22</v>
      </c>
      <c r="C123" s="24">
        <f t="shared" si="7"/>
        <v>117</v>
      </c>
      <c r="D123" s="24">
        <f t="shared" si="9"/>
        <v>192</v>
      </c>
      <c r="E123" s="24">
        <f t="shared" si="9"/>
        <v>139</v>
      </c>
      <c r="F123" s="24">
        <f t="shared" si="9"/>
        <v>199</v>
      </c>
      <c r="G123" s="24">
        <f t="shared" si="9"/>
        <v>131</v>
      </c>
      <c r="H123" s="24">
        <f t="shared" si="9"/>
        <v>12889</v>
      </c>
      <c r="I123" s="24">
        <f t="shared" si="9"/>
        <v>246</v>
      </c>
      <c r="J123" s="24">
        <f t="shared" si="9"/>
        <v>310</v>
      </c>
      <c r="K123" s="24">
        <f t="shared" si="9"/>
        <v>364</v>
      </c>
      <c r="L123" s="24">
        <f t="shared" si="9"/>
        <v>227</v>
      </c>
      <c r="M123" s="24">
        <f t="shared" si="9"/>
        <v>251</v>
      </c>
      <c r="N123" s="24">
        <f t="shared" si="9"/>
        <v>223</v>
      </c>
      <c r="O123" s="24">
        <f t="shared" si="9"/>
        <v>1906</v>
      </c>
      <c r="P123" s="24">
        <f t="shared" si="9"/>
        <v>1597</v>
      </c>
      <c r="Q123" s="24">
        <f t="shared" si="9"/>
        <v>407</v>
      </c>
      <c r="R123" s="24">
        <f t="shared" si="9"/>
        <v>1256</v>
      </c>
      <c r="S123" s="24">
        <f t="shared" si="9"/>
        <v>412</v>
      </c>
      <c r="T123" s="24">
        <f t="shared" si="9"/>
        <v>788</v>
      </c>
      <c r="U123" s="24">
        <f t="shared" si="9"/>
        <v>489</v>
      </c>
      <c r="V123" s="24">
        <f t="shared" si="9"/>
        <v>426</v>
      </c>
      <c r="W123" s="24">
        <f t="shared" si="9"/>
        <v>1029</v>
      </c>
      <c r="X123" s="24">
        <f t="shared" si="9"/>
        <v>531</v>
      </c>
      <c r="Y123" s="24">
        <f t="shared" si="9"/>
        <v>1229</v>
      </c>
      <c r="Z123" s="24">
        <f t="shared" si="9"/>
        <v>1396</v>
      </c>
      <c r="AA123" s="24">
        <f t="shared" si="9"/>
        <v>891</v>
      </c>
      <c r="AB123" s="25">
        <f t="shared" si="9"/>
        <v>0</v>
      </c>
      <c r="AC123" s="25">
        <v>0</v>
      </c>
      <c r="AD123" s="26">
        <f t="shared" si="8"/>
        <v>27645</v>
      </c>
    </row>
    <row r="124" spans="2:32" x14ac:dyDescent="0.3">
      <c r="B124" s="21" t="s">
        <v>23</v>
      </c>
      <c r="C124" s="24">
        <f t="shared" si="7"/>
        <v>114</v>
      </c>
      <c r="D124" s="24">
        <f t="shared" si="9"/>
        <v>135</v>
      </c>
      <c r="E124" s="24">
        <f t="shared" si="9"/>
        <v>190</v>
      </c>
      <c r="F124" s="24">
        <f t="shared" si="9"/>
        <v>128</v>
      </c>
      <c r="G124" s="24">
        <f t="shared" si="9"/>
        <v>283</v>
      </c>
      <c r="H124" s="24">
        <f t="shared" si="9"/>
        <v>32563</v>
      </c>
      <c r="I124" s="24">
        <f t="shared" si="9"/>
        <v>228</v>
      </c>
      <c r="J124" s="24">
        <f t="shared" si="9"/>
        <v>530</v>
      </c>
      <c r="K124" s="24">
        <f t="shared" si="9"/>
        <v>549</v>
      </c>
      <c r="L124" s="24">
        <f t="shared" si="9"/>
        <v>416</v>
      </c>
      <c r="M124" s="24">
        <f t="shared" si="9"/>
        <v>280</v>
      </c>
      <c r="N124" s="24">
        <f t="shared" ref="D124:AB130" si="10">+N27+N59+N91</f>
        <v>396</v>
      </c>
      <c r="O124" s="24">
        <f t="shared" si="10"/>
        <v>5399</v>
      </c>
      <c r="P124" s="24">
        <f t="shared" si="10"/>
        <v>3291</v>
      </c>
      <c r="Q124" s="24">
        <f t="shared" si="10"/>
        <v>580</v>
      </c>
      <c r="R124" s="24">
        <f t="shared" si="10"/>
        <v>3259</v>
      </c>
      <c r="S124" s="24">
        <f t="shared" si="10"/>
        <v>1333</v>
      </c>
      <c r="T124" s="24">
        <f t="shared" si="10"/>
        <v>2653</v>
      </c>
      <c r="U124" s="24">
        <f t="shared" si="10"/>
        <v>1701</v>
      </c>
      <c r="V124" s="24">
        <f t="shared" si="10"/>
        <v>1617</v>
      </c>
      <c r="W124" s="24">
        <f t="shared" si="10"/>
        <v>1479</v>
      </c>
      <c r="X124" s="24">
        <f t="shared" si="10"/>
        <v>511</v>
      </c>
      <c r="Y124" s="24">
        <f t="shared" si="10"/>
        <v>1669</v>
      </c>
      <c r="Z124" s="24">
        <f t="shared" si="10"/>
        <v>2442</v>
      </c>
      <c r="AA124" s="24">
        <f t="shared" si="10"/>
        <v>2675</v>
      </c>
      <c r="AB124" s="25">
        <f t="shared" si="10"/>
        <v>0</v>
      </c>
      <c r="AC124" s="25">
        <v>0</v>
      </c>
      <c r="AD124" s="26">
        <f t="shared" si="8"/>
        <v>64421</v>
      </c>
    </row>
    <row r="125" spans="2:32" x14ac:dyDescent="0.3">
      <c r="B125" s="21" t="s">
        <v>24</v>
      </c>
      <c r="C125" s="24">
        <f t="shared" si="7"/>
        <v>59</v>
      </c>
      <c r="D125" s="24">
        <f t="shared" si="10"/>
        <v>86</v>
      </c>
      <c r="E125" s="24">
        <f t="shared" si="10"/>
        <v>36</v>
      </c>
      <c r="F125" s="24">
        <f t="shared" si="10"/>
        <v>91</v>
      </c>
      <c r="G125" s="24">
        <f t="shared" si="10"/>
        <v>168</v>
      </c>
      <c r="H125" s="24">
        <f t="shared" si="10"/>
        <v>19247</v>
      </c>
      <c r="I125" s="24">
        <f t="shared" si="10"/>
        <v>223</v>
      </c>
      <c r="J125" s="24">
        <f t="shared" si="10"/>
        <v>366</v>
      </c>
      <c r="K125" s="24">
        <f t="shared" si="10"/>
        <v>214</v>
      </c>
      <c r="L125" s="24">
        <f t="shared" si="10"/>
        <v>252</v>
      </c>
      <c r="M125" s="24">
        <f t="shared" si="10"/>
        <v>111</v>
      </c>
      <c r="N125" s="24">
        <f t="shared" si="10"/>
        <v>141</v>
      </c>
      <c r="O125" s="24">
        <f t="shared" si="10"/>
        <v>3375</v>
      </c>
      <c r="P125" s="24">
        <f t="shared" si="10"/>
        <v>2064</v>
      </c>
      <c r="Q125" s="24">
        <f t="shared" si="10"/>
        <v>386</v>
      </c>
      <c r="R125" s="24">
        <f t="shared" si="10"/>
        <v>1936</v>
      </c>
      <c r="S125" s="24">
        <f t="shared" si="10"/>
        <v>804</v>
      </c>
      <c r="T125" s="24">
        <f t="shared" si="10"/>
        <v>1676</v>
      </c>
      <c r="U125" s="24">
        <f t="shared" si="10"/>
        <v>952</v>
      </c>
      <c r="V125" s="24">
        <f t="shared" si="10"/>
        <v>954</v>
      </c>
      <c r="W125" s="24">
        <f t="shared" si="10"/>
        <v>440</v>
      </c>
      <c r="X125" s="24">
        <f t="shared" si="10"/>
        <v>746</v>
      </c>
      <c r="Y125" s="24">
        <f t="shared" si="10"/>
        <v>436</v>
      </c>
      <c r="Z125" s="24">
        <f t="shared" si="10"/>
        <v>1394</v>
      </c>
      <c r="AA125" s="24">
        <f t="shared" si="10"/>
        <v>1586</v>
      </c>
      <c r="AB125" s="25">
        <f t="shared" si="10"/>
        <v>0</v>
      </c>
      <c r="AC125" s="25">
        <v>0</v>
      </c>
      <c r="AD125" s="26">
        <f t="shared" si="8"/>
        <v>37743</v>
      </c>
    </row>
    <row r="126" spans="2:32" x14ac:dyDescent="0.3">
      <c r="B126" s="21" t="s">
        <v>25</v>
      </c>
      <c r="C126" s="24">
        <f t="shared" si="7"/>
        <v>90</v>
      </c>
      <c r="D126" s="24">
        <f t="shared" si="10"/>
        <v>152</v>
      </c>
      <c r="E126" s="24">
        <f t="shared" si="10"/>
        <v>50</v>
      </c>
      <c r="F126" s="24">
        <f t="shared" si="10"/>
        <v>62</v>
      </c>
      <c r="G126" s="24">
        <f t="shared" si="10"/>
        <v>185</v>
      </c>
      <c r="H126" s="24">
        <f t="shared" si="10"/>
        <v>33971</v>
      </c>
      <c r="I126" s="24">
        <f t="shared" si="10"/>
        <v>393</v>
      </c>
      <c r="J126" s="24">
        <f t="shared" si="10"/>
        <v>909</v>
      </c>
      <c r="K126" s="24">
        <f t="shared" si="10"/>
        <v>301</v>
      </c>
      <c r="L126" s="24">
        <f t="shared" si="10"/>
        <v>429</v>
      </c>
      <c r="M126" s="24">
        <f t="shared" si="10"/>
        <v>165</v>
      </c>
      <c r="N126" s="24">
        <f t="shared" si="10"/>
        <v>397</v>
      </c>
      <c r="O126" s="24">
        <f t="shared" si="10"/>
        <v>4982</v>
      </c>
      <c r="P126" s="24">
        <f t="shared" si="10"/>
        <v>3209</v>
      </c>
      <c r="Q126" s="24">
        <f t="shared" si="10"/>
        <v>546</v>
      </c>
      <c r="R126" s="24">
        <f t="shared" si="10"/>
        <v>3619</v>
      </c>
      <c r="S126" s="24">
        <f t="shared" si="10"/>
        <v>1173</v>
      </c>
      <c r="T126" s="24">
        <f t="shared" si="10"/>
        <v>2375</v>
      </c>
      <c r="U126" s="24">
        <f t="shared" si="10"/>
        <v>1395</v>
      </c>
      <c r="V126" s="24">
        <f t="shared" si="10"/>
        <v>1887</v>
      </c>
      <c r="W126" s="24">
        <f t="shared" si="10"/>
        <v>2151</v>
      </c>
      <c r="X126" s="24">
        <f t="shared" si="10"/>
        <v>674</v>
      </c>
      <c r="Y126" s="24">
        <f t="shared" si="10"/>
        <v>1081</v>
      </c>
      <c r="Z126" s="24">
        <f t="shared" si="10"/>
        <v>1709</v>
      </c>
      <c r="AA126" s="24">
        <f t="shared" si="10"/>
        <v>2321</v>
      </c>
      <c r="AB126" s="25">
        <f t="shared" si="10"/>
        <v>0</v>
      </c>
      <c r="AC126" s="25">
        <v>0</v>
      </c>
      <c r="AD126" s="26">
        <f t="shared" si="8"/>
        <v>64226</v>
      </c>
      <c r="AF126" s="9"/>
    </row>
    <row r="127" spans="2:32" ht="20.399999999999999" x14ac:dyDescent="0.3">
      <c r="B127" s="21" t="s">
        <v>67</v>
      </c>
      <c r="C127" s="24">
        <f t="shared" si="7"/>
        <v>93</v>
      </c>
      <c r="D127" s="24">
        <f t="shared" si="10"/>
        <v>152</v>
      </c>
      <c r="E127" s="24">
        <f t="shared" si="10"/>
        <v>109</v>
      </c>
      <c r="F127" s="24">
        <f t="shared" si="10"/>
        <v>87</v>
      </c>
      <c r="G127" s="24">
        <f t="shared" si="10"/>
        <v>108</v>
      </c>
      <c r="H127" s="24">
        <f t="shared" si="10"/>
        <v>28195</v>
      </c>
      <c r="I127" s="24">
        <f t="shared" si="10"/>
        <v>296</v>
      </c>
      <c r="J127" s="24">
        <f t="shared" si="10"/>
        <v>745</v>
      </c>
      <c r="K127" s="24">
        <f t="shared" si="10"/>
        <v>306</v>
      </c>
      <c r="L127" s="24">
        <f t="shared" si="10"/>
        <v>364</v>
      </c>
      <c r="M127" s="24">
        <f t="shared" si="10"/>
        <v>251</v>
      </c>
      <c r="N127" s="24">
        <f t="shared" si="10"/>
        <v>255</v>
      </c>
      <c r="O127" s="24">
        <f t="shared" si="10"/>
        <v>3517</v>
      </c>
      <c r="P127" s="24">
        <f t="shared" si="10"/>
        <v>2217</v>
      </c>
      <c r="Q127" s="24">
        <f t="shared" si="10"/>
        <v>637</v>
      </c>
      <c r="R127" s="24">
        <f t="shared" si="10"/>
        <v>3580</v>
      </c>
      <c r="S127" s="24">
        <f t="shared" si="10"/>
        <v>1283</v>
      </c>
      <c r="T127" s="24">
        <f t="shared" si="10"/>
        <v>2208</v>
      </c>
      <c r="U127" s="24">
        <f t="shared" si="10"/>
        <v>1467</v>
      </c>
      <c r="V127" s="24">
        <f t="shared" si="10"/>
        <v>2106</v>
      </c>
      <c r="W127" s="24">
        <f t="shared" si="10"/>
        <v>3140</v>
      </c>
      <c r="X127" s="24">
        <f t="shared" si="10"/>
        <v>1851</v>
      </c>
      <c r="Y127" s="24">
        <f t="shared" si="10"/>
        <v>2264</v>
      </c>
      <c r="Z127" s="24">
        <f t="shared" si="10"/>
        <v>1024</v>
      </c>
      <c r="AA127" s="24">
        <f t="shared" si="10"/>
        <v>1073</v>
      </c>
      <c r="AB127" s="25">
        <f t="shared" si="10"/>
        <v>0</v>
      </c>
      <c r="AC127" s="25">
        <v>0</v>
      </c>
      <c r="AD127" s="26">
        <f t="shared" si="8"/>
        <v>57328</v>
      </c>
    </row>
    <row r="128" spans="2:32" ht="20.399999999999999" x14ac:dyDescent="0.3">
      <c r="B128" s="21" t="s">
        <v>57</v>
      </c>
      <c r="C128" s="24">
        <f t="shared" si="7"/>
        <v>230</v>
      </c>
      <c r="D128" s="24">
        <f t="shared" si="10"/>
        <v>258</v>
      </c>
      <c r="E128" s="24">
        <f t="shared" si="10"/>
        <v>290</v>
      </c>
      <c r="F128" s="24">
        <f t="shared" si="10"/>
        <v>278</v>
      </c>
      <c r="G128" s="24">
        <f t="shared" si="10"/>
        <v>344</v>
      </c>
      <c r="H128" s="24">
        <f t="shared" si="10"/>
        <v>48649</v>
      </c>
      <c r="I128" s="24">
        <f t="shared" si="10"/>
        <v>397</v>
      </c>
      <c r="J128" s="24">
        <f t="shared" si="10"/>
        <v>1039</v>
      </c>
      <c r="K128" s="24">
        <f t="shared" si="10"/>
        <v>809</v>
      </c>
      <c r="L128" s="24">
        <f t="shared" si="10"/>
        <v>729</v>
      </c>
      <c r="M128" s="24">
        <f t="shared" si="10"/>
        <v>499</v>
      </c>
      <c r="N128" s="24">
        <f t="shared" si="10"/>
        <v>498</v>
      </c>
      <c r="O128" s="24">
        <f t="shared" si="10"/>
        <v>6340</v>
      </c>
      <c r="P128" s="24">
        <f t="shared" si="10"/>
        <v>3137</v>
      </c>
      <c r="Q128" s="24">
        <f t="shared" si="10"/>
        <v>637</v>
      </c>
      <c r="R128" s="24">
        <f t="shared" si="10"/>
        <v>3532</v>
      </c>
      <c r="S128" s="24">
        <f t="shared" si="10"/>
        <v>1317</v>
      </c>
      <c r="T128" s="24">
        <f t="shared" si="10"/>
        <v>2955</v>
      </c>
      <c r="U128" s="24">
        <f t="shared" si="10"/>
        <v>2092</v>
      </c>
      <c r="V128" s="24">
        <f t="shared" si="10"/>
        <v>1168</v>
      </c>
      <c r="W128" s="24">
        <f t="shared" si="10"/>
        <v>2981</v>
      </c>
      <c r="X128" s="24">
        <f t="shared" si="10"/>
        <v>2087</v>
      </c>
      <c r="Y128" s="24">
        <f t="shared" si="10"/>
        <v>2951</v>
      </c>
      <c r="Z128" s="24">
        <f t="shared" si="10"/>
        <v>1864</v>
      </c>
      <c r="AA128" s="24">
        <f t="shared" si="10"/>
        <v>828</v>
      </c>
      <c r="AB128" s="25">
        <f t="shared" si="10"/>
        <v>0</v>
      </c>
      <c r="AC128" s="25">
        <v>0</v>
      </c>
      <c r="AD128" s="26">
        <f t="shared" si="8"/>
        <v>85909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18333</v>
      </c>
      <c r="D131" s="27">
        <f t="shared" ref="D131:AC131" si="11">SUM(D104:D130)</f>
        <v>9882</v>
      </c>
      <c r="E131" s="27">
        <f t="shared" si="11"/>
        <v>10191</v>
      </c>
      <c r="F131" s="27">
        <f t="shared" si="11"/>
        <v>7127</v>
      </c>
      <c r="G131" s="27">
        <f t="shared" si="11"/>
        <v>10748</v>
      </c>
      <c r="H131" s="27">
        <f t="shared" si="11"/>
        <v>303023</v>
      </c>
      <c r="I131" s="27">
        <f t="shared" si="11"/>
        <v>8127</v>
      </c>
      <c r="J131" s="27">
        <f t="shared" si="11"/>
        <v>14570</v>
      </c>
      <c r="K131" s="27">
        <f t="shared" si="11"/>
        <v>12038</v>
      </c>
      <c r="L131" s="27">
        <f t="shared" si="11"/>
        <v>12270</v>
      </c>
      <c r="M131" s="27">
        <f t="shared" si="11"/>
        <v>7994</v>
      </c>
      <c r="N131" s="27">
        <f t="shared" si="11"/>
        <v>10213</v>
      </c>
      <c r="O131" s="27">
        <f t="shared" si="11"/>
        <v>48339</v>
      </c>
      <c r="P131" s="27">
        <f t="shared" si="11"/>
        <v>36560</v>
      </c>
      <c r="Q131" s="27">
        <f t="shared" si="11"/>
        <v>11047</v>
      </c>
      <c r="R131" s="27">
        <f t="shared" si="11"/>
        <v>49736</v>
      </c>
      <c r="S131" s="27">
        <f t="shared" si="11"/>
        <v>18589</v>
      </c>
      <c r="T131" s="27">
        <f t="shared" si="11"/>
        <v>63265</v>
      </c>
      <c r="U131" s="27">
        <f t="shared" si="11"/>
        <v>44207</v>
      </c>
      <c r="V131" s="27">
        <f t="shared" si="11"/>
        <v>30585</v>
      </c>
      <c r="W131" s="27">
        <f t="shared" si="11"/>
        <v>66677</v>
      </c>
      <c r="X131" s="27">
        <f t="shared" si="11"/>
        <v>37448</v>
      </c>
      <c r="Y131" s="27">
        <f t="shared" si="11"/>
        <v>57792</v>
      </c>
      <c r="Z131" s="27">
        <f t="shared" si="11"/>
        <v>55000</v>
      </c>
      <c r="AA131" s="27">
        <f t="shared" si="11"/>
        <v>62547</v>
      </c>
      <c r="AB131" s="27">
        <f t="shared" si="11"/>
        <v>0</v>
      </c>
      <c r="AC131" s="27">
        <f t="shared" si="11"/>
        <v>0</v>
      </c>
      <c r="AD131" s="27">
        <f>SUM(AD104:AD129)</f>
        <v>1006308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3808</v>
      </c>
      <c r="D134" s="28">
        <f>C134/$AD$131</f>
        <v>3.7841297097906406E-3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130067</v>
      </c>
      <c r="C136" s="43">
        <f>B136/B$139</f>
        <v>0.12925168040003657</v>
      </c>
      <c r="D136" s="67">
        <f>SUMPRODUCT(C7:N18,AG7:AR18)</f>
        <v>48890130</v>
      </c>
      <c r="E136" s="67">
        <f>SUMPRODUCT(C39:N50,AG39:AR50)</f>
        <v>3012370</v>
      </c>
      <c r="F136" s="67">
        <f>SUMPRODUCT(C71:N82,AG71:AR82)</f>
        <v>1394760</v>
      </c>
      <c r="G136" s="67">
        <f>D136/SUM(C7:N18)</f>
        <v>466.36202340865947</v>
      </c>
      <c r="H136" s="67">
        <f>E136/SUM(C39:N50)</f>
        <v>155.72632340777503</v>
      </c>
      <c r="I136" s="67">
        <f>F136/SUM(C71:N82)</f>
        <v>236.80135823429541</v>
      </c>
      <c r="Q136" s="42">
        <f>B136</f>
        <v>130067</v>
      </c>
      <c r="R136" s="42">
        <f>B137</f>
        <v>72175</v>
      </c>
      <c r="S136" s="42">
        <f>B138</f>
        <v>804066</v>
      </c>
      <c r="T136" s="42">
        <f>B139</f>
        <v>1006308</v>
      </c>
    </row>
    <row r="137" spans="1:32" hidden="1" x14ac:dyDescent="0.3">
      <c r="A137" s="41" t="s">
        <v>70</v>
      </c>
      <c r="B137" s="42">
        <f>AD131-B138-B136</f>
        <v>72175</v>
      </c>
      <c r="C137" s="43">
        <f>B137/B$139</f>
        <v>7.1722574003187892E-2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0.12925168040003657</v>
      </c>
      <c r="R137" s="43">
        <f>C137</f>
        <v>7.1722574003187892E-2</v>
      </c>
      <c r="S137" s="43">
        <f>C138</f>
        <v>0.79902574559677553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804066</v>
      </c>
      <c r="C138" s="43">
        <f>B138/B$139</f>
        <v>0.79902574559677553</v>
      </c>
      <c r="D138" s="67">
        <f>SUMPRODUCT(H19:H33,AL19:AL33)+SUMPRODUCT(O19:AC33,AS19:BG33)+SUMPRODUCT(O12:AC12,AS12:BG12)</f>
        <v>346169560</v>
      </c>
      <c r="E138" s="67">
        <f>SUMPRODUCT(H51:H65,AL51:AL65)+SUMPRODUCT(O51:AC65,AS51:BG65)+SUMPRODUCT(O44:AC44,AS44:BG44)</f>
        <v>43291190</v>
      </c>
      <c r="F138" s="67">
        <f>SUMPRODUCT(H83:H97,AL83:AL97)+SUMPRODUCT(O83:AC97,AS83:BG97)+SUMPRODUCT(O76:AC76,AS76:BG76)</f>
        <v>17089580</v>
      </c>
      <c r="G138" s="67">
        <f>D138/SUM(H19:H33,O12:AC12,O19:AC33)</f>
        <v>622.35862659154077</v>
      </c>
      <c r="H138" s="67">
        <f>E138/SUM(H51:H65,O44:AC44,O51:AC65)</f>
        <v>222.16674621136309</v>
      </c>
      <c r="I138" s="67">
        <f>F138/SUM(H83:H97,O76:AC76,O83:AC97)</f>
        <v>322.53618948759083</v>
      </c>
      <c r="J138" s="18">
        <f>SUM(O116:AC130)</f>
        <v>299625</v>
      </c>
      <c r="K138" s="29">
        <f>J138/B139</f>
        <v>0.29774681310294659</v>
      </c>
      <c r="L138" s="29">
        <f>J138/B138</f>
        <v>0.37263732081694784</v>
      </c>
      <c r="P138" s="66" t="s">
        <v>781</v>
      </c>
      <c r="Q138" s="67">
        <f>D136</f>
        <v>48890130</v>
      </c>
      <c r="R138" s="67">
        <f>D137</f>
        <v>0</v>
      </c>
      <c r="S138" s="67">
        <f>D138</f>
        <v>346169560</v>
      </c>
      <c r="T138" s="68">
        <f>SUM(Q138:S138)</f>
        <v>395059690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1006308</v>
      </c>
      <c r="C139" s="41"/>
      <c r="D139" s="68">
        <f>SUM(D136:D138)</f>
        <v>395059690</v>
      </c>
      <c r="E139" s="68">
        <f t="shared" ref="E139:F139" si="12">SUM(E136:E138)</f>
        <v>46303560</v>
      </c>
      <c r="F139" s="68">
        <f t="shared" si="12"/>
        <v>18484340</v>
      </c>
      <c r="G139" s="68">
        <f>D139/AD34</f>
        <v>549.30817094112172</v>
      </c>
      <c r="H139" s="68">
        <f>E139/AD66</f>
        <v>206.69202131933471</v>
      </c>
      <c r="I139" s="68">
        <f>F139/AD98</f>
        <v>292.97903028958171</v>
      </c>
      <c r="P139" s="66" t="s">
        <v>782</v>
      </c>
      <c r="Q139" s="67">
        <f>E136</f>
        <v>3012370</v>
      </c>
      <c r="R139" s="67">
        <f>E137</f>
        <v>0</v>
      </c>
      <c r="S139" s="67">
        <f>E138</f>
        <v>43291190</v>
      </c>
      <c r="T139" s="68">
        <f>SUM(Q139:S139)</f>
        <v>46303560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1394760</v>
      </c>
      <c r="R140" s="67">
        <f>F137</f>
        <v>0</v>
      </c>
      <c r="S140" s="67">
        <f>F138</f>
        <v>17089580</v>
      </c>
      <c r="T140" s="68">
        <f>SUM(Q140:S140)</f>
        <v>18484340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466.36202340865947</v>
      </c>
      <c r="R141" s="67">
        <f>G137</f>
        <v>0</v>
      </c>
      <c r="S141" s="67">
        <f>G138</f>
        <v>622.35862659154077</v>
      </c>
      <c r="T141" s="68">
        <f>G139</f>
        <v>549.30817094112172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406550330</v>
      </c>
      <c r="P142" s="66" t="s">
        <v>785</v>
      </c>
      <c r="Q142" s="67">
        <f>H136</f>
        <v>155.72632340777503</v>
      </c>
      <c r="R142" s="67">
        <f>H137</f>
        <v>0</v>
      </c>
      <c r="S142" s="67">
        <f>H138</f>
        <v>222.16674621136309</v>
      </c>
      <c r="T142" s="68">
        <f>H139</f>
        <v>206.69202131933471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505.61810846373305</v>
      </c>
      <c r="P143" s="66" t="s">
        <v>786</v>
      </c>
      <c r="Q143" s="67">
        <f>I136</f>
        <v>236.80135823429541</v>
      </c>
      <c r="R143" s="67">
        <f>I137</f>
        <v>0</v>
      </c>
      <c r="S143" s="67">
        <f>I138</f>
        <v>322.53618948759083</v>
      </c>
      <c r="T143" s="68">
        <f>I139</f>
        <v>292.97903028958171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53297260</v>
      </c>
      <c r="P144" s="66" t="s">
        <v>794</v>
      </c>
      <c r="Q144" s="67">
        <f>SUM(Q138:Q140)/Q136</f>
        <v>409.7677350903765</v>
      </c>
      <c r="R144" s="67">
        <f t="shared" ref="R144" si="14">SUM(R138:R140)/R136</f>
        <v>0</v>
      </c>
      <c r="S144" s="67">
        <f>SUM(S138:S140)/S136</f>
        <v>505.61810846373305</v>
      </c>
      <c r="T144" s="67">
        <f>SUM(T138:T140)/T136</f>
        <v>456.96505443661385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409.7677350903765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B9D7-B389-453C-9912-7ACC1BFB7B85}">
  <dimension ref="A2:BG160"/>
  <sheetViews>
    <sheetView topLeftCell="A5" zoomScale="80" zoomScaleNormal="80" workbookViewId="0">
      <selection activeCell="AF70" sqref="AF70:BF9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801</v>
      </c>
      <c r="D3" s="3"/>
      <c r="G3" s="2" t="s">
        <v>122</v>
      </c>
      <c r="H3" s="2" t="str">
        <f>B5</f>
        <v>01 al 31 mayo</v>
      </c>
    </row>
    <row r="4" spans="1:59" x14ac:dyDescent="0.3">
      <c r="D4" s="3"/>
    </row>
    <row r="5" spans="1:59" x14ac:dyDescent="0.3">
      <c r="B5" s="4" t="s">
        <v>107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82</v>
      </c>
      <c r="D7" s="32">
        <v>90</v>
      </c>
      <c r="E7" s="32">
        <v>324</v>
      </c>
      <c r="F7" s="32">
        <v>303</v>
      </c>
      <c r="G7" s="32">
        <v>333</v>
      </c>
      <c r="H7" s="32">
        <v>4474</v>
      </c>
      <c r="I7" s="32">
        <v>522</v>
      </c>
      <c r="J7" s="32">
        <v>503</v>
      </c>
      <c r="K7" s="32">
        <v>368</v>
      </c>
      <c r="L7" s="32">
        <v>515</v>
      </c>
      <c r="M7" s="32">
        <v>420</v>
      </c>
      <c r="N7" s="32">
        <v>516</v>
      </c>
      <c r="O7" s="32">
        <v>437</v>
      </c>
      <c r="P7" s="32">
        <v>181</v>
      </c>
      <c r="Q7" s="32">
        <v>94</v>
      </c>
      <c r="R7" s="32">
        <v>192</v>
      </c>
      <c r="S7" s="32">
        <v>108</v>
      </c>
      <c r="T7" s="32">
        <v>196</v>
      </c>
      <c r="U7" s="33">
        <v>73</v>
      </c>
      <c r="V7" s="33">
        <v>114</v>
      </c>
      <c r="W7" s="33">
        <v>116</v>
      </c>
      <c r="X7" s="33">
        <v>43</v>
      </c>
      <c r="Y7" s="33">
        <v>58</v>
      </c>
      <c r="Z7" s="33">
        <v>86</v>
      </c>
      <c r="AA7" s="33">
        <v>181</v>
      </c>
      <c r="AB7" s="33"/>
      <c r="AC7" s="33"/>
      <c r="AD7" s="26">
        <f t="shared" ref="AD7:AD33" si="0">SUM(C7:AC7)</f>
        <v>10329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238</v>
      </c>
      <c r="D8" s="32">
        <v>98</v>
      </c>
      <c r="E8" s="32">
        <v>87</v>
      </c>
      <c r="F8" s="32">
        <v>66</v>
      </c>
      <c r="G8" s="32">
        <v>202</v>
      </c>
      <c r="H8" s="32">
        <v>2700</v>
      </c>
      <c r="I8" s="32">
        <v>397</v>
      </c>
      <c r="J8" s="32">
        <v>439</v>
      </c>
      <c r="K8" s="32">
        <v>508</v>
      </c>
      <c r="L8" s="32">
        <v>426</v>
      </c>
      <c r="M8" s="32">
        <v>295</v>
      </c>
      <c r="N8" s="32">
        <v>525</v>
      </c>
      <c r="O8" s="32">
        <v>502</v>
      </c>
      <c r="P8" s="32">
        <v>189</v>
      </c>
      <c r="Q8" s="32">
        <v>167</v>
      </c>
      <c r="R8" s="32">
        <v>251</v>
      </c>
      <c r="S8" s="32">
        <v>232</v>
      </c>
      <c r="T8" s="32">
        <v>214</v>
      </c>
      <c r="U8" s="33">
        <v>239</v>
      </c>
      <c r="V8" s="33">
        <v>217</v>
      </c>
      <c r="W8" s="33">
        <v>119</v>
      </c>
      <c r="X8" s="33">
        <v>92</v>
      </c>
      <c r="Y8" s="33">
        <v>97</v>
      </c>
      <c r="Z8" s="33">
        <v>89</v>
      </c>
      <c r="AA8" s="33">
        <v>187</v>
      </c>
      <c r="AB8" s="33"/>
      <c r="AC8" s="33"/>
      <c r="AD8" s="26">
        <f t="shared" si="0"/>
        <v>8576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479</v>
      </c>
      <c r="D9" s="32">
        <v>79</v>
      </c>
      <c r="E9" s="32">
        <v>85</v>
      </c>
      <c r="F9" s="32">
        <v>104</v>
      </c>
      <c r="G9" s="32">
        <v>102</v>
      </c>
      <c r="H9" s="32">
        <v>3131</v>
      </c>
      <c r="I9" s="32">
        <v>403</v>
      </c>
      <c r="J9" s="32">
        <v>343</v>
      </c>
      <c r="K9" s="32">
        <v>365</v>
      </c>
      <c r="L9" s="32">
        <v>418</v>
      </c>
      <c r="M9" s="32">
        <v>272</v>
      </c>
      <c r="N9" s="32">
        <v>370</v>
      </c>
      <c r="O9" s="32">
        <v>485</v>
      </c>
      <c r="P9" s="32">
        <v>114</v>
      </c>
      <c r="Q9" s="32">
        <v>21</v>
      </c>
      <c r="R9" s="32">
        <v>76</v>
      </c>
      <c r="S9" s="32">
        <v>123</v>
      </c>
      <c r="T9" s="32">
        <v>206</v>
      </c>
      <c r="U9" s="33">
        <v>167</v>
      </c>
      <c r="V9" s="33">
        <v>90</v>
      </c>
      <c r="W9" s="33">
        <v>92</v>
      </c>
      <c r="X9" s="33">
        <v>24</v>
      </c>
      <c r="Y9" s="33">
        <v>42</v>
      </c>
      <c r="Z9" s="33">
        <v>49</v>
      </c>
      <c r="AA9" s="33">
        <v>179</v>
      </c>
      <c r="AB9" s="33"/>
      <c r="AC9" s="33"/>
      <c r="AD9" s="26">
        <f t="shared" si="0"/>
        <v>7819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957</v>
      </c>
      <c r="D10" s="32">
        <v>55</v>
      </c>
      <c r="E10" s="32">
        <v>109</v>
      </c>
      <c r="F10" s="32">
        <v>69</v>
      </c>
      <c r="G10" s="32">
        <v>14</v>
      </c>
      <c r="H10" s="32">
        <v>1283</v>
      </c>
      <c r="I10" s="32">
        <v>267</v>
      </c>
      <c r="J10" s="32">
        <v>321</v>
      </c>
      <c r="K10" s="32">
        <v>309</v>
      </c>
      <c r="L10" s="32">
        <v>365</v>
      </c>
      <c r="M10" s="32">
        <v>139</v>
      </c>
      <c r="N10" s="32">
        <v>326</v>
      </c>
      <c r="O10" s="32">
        <v>224</v>
      </c>
      <c r="P10" s="32">
        <v>127</v>
      </c>
      <c r="Q10" s="32">
        <v>37</v>
      </c>
      <c r="R10" s="32">
        <v>156</v>
      </c>
      <c r="S10" s="32">
        <v>78</v>
      </c>
      <c r="T10" s="32">
        <v>137</v>
      </c>
      <c r="U10" s="33">
        <v>113</v>
      </c>
      <c r="V10" s="33">
        <v>125</v>
      </c>
      <c r="W10" s="33">
        <v>95</v>
      </c>
      <c r="X10" s="33">
        <v>83</v>
      </c>
      <c r="Y10" s="33">
        <v>53</v>
      </c>
      <c r="Z10" s="33">
        <v>60</v>
      </c>
      <c r="AA10" s="33">
        <v>197</v>
      </c>
      <c r="AB10" s="33"/>
      <c r="AC10" s="33"/>
      <c r="AD10" s="26">
        <f t="shared" si="0"/>
        <v>5699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862</v>
      </c>
      <c r="D11" s="32">
        <v>188</v>
      </c>
      <c r="E11" s="32">
        <v>286</v>
      </c>
      <c r="F11" s="32">
        <v>17</v>
      </c>
      <c r="G11" s="32">
        <v>99</v>
      </c>
      <c r="H11" s="32">
        <v>2092</v>
      </c>
      <c r="I11" s="32">
        <v>292</v>
      </c>
      <c r="J11" s="32">
        <v>532</v>
      </c>
      <c r="K11" s="32">
        <v>495</v>
      </c>
      <c r="L11" s="32">
        <v>674</v>
      </c>
      <c r="M11" s="32">
        <v>306</v>
      </c>
      <c r="N11" s="32">
        <v>847</v>
      </c>
      <c r="O11" s="32">
        <v>349</v>
      </c>
      <c r="P11" s="32">
        <v>198</v>
      </c>
      <c r="Q11" s="32">
        <v>69</v>
      </c>
      <c r="R11" s="32">
        <v>267</v>
      </c>
      <c r="S11" s="32">
        <v>172</v>
      </c>
      <c r="T11" s="32">
        <v>326</v>
      </c>
      <c r="U11" s="33">
        <v>139</v>
      </c>
      <c r="V11" s="33">
        <v>103</v>
      </c>
      <c r="W11" s="33">
        <v>128</v>
      </c>
      <c r="X11" s="33">
        <v>75</v>
      </c>
      <c r="Y11" s="33">
        <v>115</v>
      </c>
      <c r="Z11" s="33">
        <v>98</v>
      </c>
      <c r="AA11" s="33">
        <v>219</v>
      </c>
      <c r="AB11" s="33"/>
      <c r="AC11" s="33"/>
      <c r="AD11" s="26">
        <f t="shared" si="0"/>
        <v>8948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6586</v>
      </c>
      <c r="D12" s="32">
        <v>2715</v>
      </c>
      <c r="E12" s="32">
        <v>3226</v>
      </c>
      <c r="F12" s="32">
        <v>1341</v>
      </c>
      <c r="G12" s="32">
        <v>2140</v>
      </c>
      <c r="H12" s="32">
        <v>9796</v>
      </c>
      <c r="I12" s="32">
        <v>447</v>
      </c>
      <c r="J12" s="32">
        <v>950</v>
      </c>
      <c r="K12" s="32">
        <v>2618</v>
      </c>
      <c r="L12" s="32">
        <v>2043</v>
      </c>
      <c r="M12" s="32">
        <v>1569</v>
      </c>
      <c r="N12" s="32">
        <v>1656</v>
      </c>
      <c r="O12" s="32">
        <v>1596</v>
      </c>
      <c r="P12" s="32">
        <v>2605</v>
      </c>
      <c r="Q12" s="32">
        <v>2496</v>
      </c>
      <c r="R12" s="32">
        <v>12108</v>
      </c>
      <c r="S12" s="32">
        <v>5015</v>
      </c>
      <c r="T12" s="32">
        <v>19991</v>
      </c>
      <c r="U12" s="33">
        <v>14525</v>
      </c>
      <c r="V12" s="33">
        <v>7830</v>
      </c>
      <c r="W12" s="33">
        <v>20584</v>
      </c>
      <c r="X12" s="33">
        <v>11685</v>
      </c>
      <c r="Y12" s="33">
        <v>17087</v>
      </c>
      <c r="Z12" s="33">
        <v>15757</v>
      </c>
      <c r="AA12" s="33">
        <v>18773</v>
      </c>
      <c r="AB12" s="33"/>
      <c r="AC12" s="33"/>
      <c r="AD12" s="26">
        <f t="shared" si="0"/>
        <v>185139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613</v>
      </c>
      <c r="D13" s="32">
        <v>353</v>
      </c>
      <c r="E13" s="32">
        <v>350</v>
      </c>
      <c r="F13" s="32">
        <v>380</v>
      </c>
      <c r="G13" s="32">
        <v>354</v>
      </c>
      <c r="H13" s="32">
        <v>571</v>
      </c>
      <c r="I13" s="32">
        <v>46</v>
      </c>
      <c r="J13" s="32">
        <v>147</v>
      </c>
      <c r="K13" s="32">
        <v>354</v>
      </c>
      <c r="L13" s="32">
        <v>490</v>
      </c>
      <c r="M13" s="32">
        <v>330</v>
      </c>
      <c r="N13" s="32">
        <v>355</v>
      </c>
      <c r="O13" s="32">
        <v>88</v>
      </c>
      <c r="P13" s="32">
        <v>45</v>
      </c>
      <c r="Q13" s="32">
        <v>37</v>
      </c>
      <c r="R13" s="32">
        <v>240</v>
      </c>
      <c r="S13" s="32">
        <v>70</v>
      </c>
      <c r="T13" s="32">
        <v>261</v>
      </c>
      <c r="U13" s="33">
        <v>137</v>
      </c>
      <c r="V13" s="33">
        <v>112</v>
      </c>
      <c r="W13" s="33">
        <v>267</v>
      </c>
      <c r="X13" s="33">
        <v>108</v>
      </c>
      <c r="Y13" s="33">
        <v>136</v>
      </c>
      <c r="Z13" s="33">
        <v>113</v>
      </c>
      <c r="AA13" s="33">
        <v>201</v>
      </c>
      <c r="AB13" s="33"/>
      <c r="AC13" s="33"/>
      <c r="AD13" s="26">
        <f t="shared" si="0"/>
        <v>6158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574</v>
      </c>
      <c r="D14" s="32">
        <v>427</v>
      </c>
      <c r="E14" s="32">
        <v>405</v>
      </c>
      <c r="F14" s="32">
        <v>342</v>
      </c>
      <c r="G14" s="32">
        <v>538</v>
      </c>
      <c r="H14" s="32">
        <v>1154</v>
      </c>
      <c r="I14" s="32">
        <v>155</v>
      </c>
      <c r="J14" s="32">
        <v>65</v>
      </c>
      <c r="K14" s="32">
        <v>244</v>
      </c>
      <c r="L14" s="32">
        <v>579</v>
      </c>
      <c r="M14" s="32">
        <v>230</v>
      </c>
      <c r="N14" s="32">
        <v>370</v>
      </c>
      <c r="O14" s="32">
        <v>129</v>
      </c>
      <c r="P14" s="32">
        <v>143</v>
      </c>
      <c r="Q14" s="32">
        <v>111</v>
      </c>
      <c r="R14" s="32">
        <v>381</v>
      </c>
      <c r="S14" s="32">
        <v>71</v>
      </c>
      <c r="T14" s="32">
        <v>251</v>
      </c>
      <c r="U14" s="33">
        <v>241</v>
      </c>
      <c r="V14" s="33">
        <v>126</v>
      </c>
      <c r="W14" s="33">
        <v>162</v>
      </c>
      <c r="X14" s="33">
        <v>139</v>
      </c>
      <c r="Y14" s="33">
        <v>213</v>
      </c>
      <c r="Z14" s="33">
        <v>177</v>
      </c>
      <c r="AA14" s="33">
        <v>344</v>
      </c>
      <c r="AB14" s="33"/>
      <c r="AC14" s="33"/>
      <c r="AD14" s="26">
        <f t="shared" si="0"/>
        <v>7571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537</v>
      </c>
      <c r="D15" s="32">
        <v>608</v>
      </c>
      <c r="E15" s="32">
        <v>465</v>
      </c>
      <c r="F15" s="32">
        <v>334</v>
      </c>
      <c r="G15" s="32">
        <v>511</v>
      </c>
      <c r="H15" s="32">
        <v>3192</v>
      </c>
      <c r="I15" s="32">
        <v>384</v>
      </c>
      <c r="J15" s="32">
        <v>200</v>
      </c>
      <c r="K15" s="32">
        <v>70</v>
      </c>
      <c r="L15" s="32">
        <v>114</v>
      </c>
      <c r="M15" s="32">
        <v>163</v>
      </c>
      <c r="N15" s="32">
        <v>155</v>
      </c>
      <c r="O15" s="32">
        <v>296</v>
      </c>
      <c r="P15" s="32">
        <v>198</v>
      </c>
      <c r="Q15" s="32">
        <v>99</v>
      </c>
      <c r="R15" s="32">
        <v>297</v>
      </c>
      <c r="S15" s="32">
        <v>194</v>
      </c>
      <c r="T15" s="32">
        <v>551</v>
      </c>
      <c r="U15" s="33">
        <v>245</v>
      </c>
      <c r="V15" s="33">
        <v>302</v>
      </c>
      <c r="W15" s="33">
        <v>307</v>
      </c>
      <c r="X15" s="33">
        <v>137</v>
      </c>
      <c r="Y15" s="33">
        <v>164</v>
      </c>
      <c r="Z15" s="33">
        <v>242</v>
      </c>
      <c r="AA15" s="33">
        <v>518</v>
      </c>
      <c r="AB15" s="33"/>
      <c r="AC15" s="33"/>
      <c r="AD15" s="26">
        <f t="shared" si="0"/>
        <v>10283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513</v>
      </c>
      <c r="D16" s="32">
        <v>449</v>
      </c>
      <c r="E16" s="32">
        <v>467</v>
      </c>
      <c r="F16" s="32">
        <v>447</v>
      </c>
      <c r="G16" s="32">
        <v>668</v>
      </c>
      <c r="H16" s="32">
        <v>2618</v>
      </c>
      <c r="I16" s="32">
        <v>434</v>
      </c>
      <c r="J16" s="32">
        <v>415</v>
      </c>
      <c r="K16" s="32">
        <v>91</v>
      </c>
      <c r="L16" s="32">
        <v>47</v>
      </c>
      <c r="M16" s="32">
        <v>138</v>
      </c>
      <c r="N16" s="32">
        <v>257</v>
      </c>
      <c r="O16" s="32">
        <v>168</v>
      </c>
      <c r="P16" s="32">
        <v>258</v>
      </c>
      <c r="Q16" s="32">
        <v>140</v>
      </c>
      <c r="R16" s="32">
        <v>338</v>
      </c>
      <c r="S16" s="32">
        <v>160</v>
      </c>
      <c r="T16" s="32">
        <v>444</v>
      </c>
      <c r="U16" s="33">
        <v>331</v>
      </c>
      <c r="V16" s="33">
        <v>160</v>
      </c>
      <c r="W16" s="33">
        <v>295</v>
      </c>
      <c r="X16" s="33">
        <v>165</v>
      </c>
      <c r="Y16" s="33">
        <v>264</v>
      </c>
      <c r="Z16" s="33">
        <v>246</v>
      </c>
      <c r="AA16" s="33">
        <v>378</v>
      </c>
      <c r="AB16" s="33"/>
      <c r="AC16" s="33"/>
      <c r="AD16" s="26">
        <f t="shared" si="0"/>
        <v>9891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393</v>
      </c>
      <c r="D17" s="32">
        <v>346</v>
      </c>
      <c r="E17" s="32">
        <v>257</v>
      </c>
      <c r="F17" s="32">
        <v>221</v>
      </c>
      <c r="G17" s="32">
        <v>278</v>
      </c>
      <c r="H17" s="32">
        <v>1819</v>
      </c>
      <c r="I17" s="32">
        <v>309</v>
      </c>
      <c r="J17" s="32">
        <v>158</v>
      </c>
      <c r="K17" s="32">
        <v>120</v>
      </c>
      <c r="L17" s="32">
        <v>138</v>
      </c>
      <c r="M17" s="32">
        <v>27</v>
      </c>
      <c r="N17" s="32">
        <v>22</v>
      </c>
      <c r="O17" s="32">
        <v>242</v>
      </c>
      <c r="P17" s="32">
        <v>197</v>
      </c>
      <c r="Q17" s="32">
        <v>124</v>
      </c>
      <c r="R17" s="32">
        <v>257</v>
      </c>
      <c r="S17" s="32">
        <v>128</v>
      </c>
      <c r="T17" s="32">
        <v>265</v>
      </c>
      <c r="U17" s="33">
        <v>136</v>
      </c>
      <c r="V17" s="33">
        <v>192</v>
      </c>
      <c r="W17" s="33">
        <v>173</v>
      </c>
      <c r="X17" s="33">
        <v>95</v>
      </c>
      <c r="Y17" s="33">
        <v>126</v>
      </c>
      <c r="Z17" s="33">
        <v>143</v>
      </c>
      <c r="AA17" s="33">
        <v>296</v>
      </c>
      <c r="AB17" s="33"/>
      <c r="AC17" s="33"/>
      <c r="AD17" s="26">
        <f t="shared" si="0"/>
        <v>6462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571</v>
      </c>
      <c r="D18" s="32">
        <v>523</v>
      </c>
      <c r="E18" s="32">
        <v>451</v>
      </c>
      <c r="F18" s="32">
        <v>399</v>
      </c>
      <c r="G18" s="32">
        <v>826</v>
      </c>
      <c r="H18" s="32">
        <v>2323</v>
      </c>
      <c r="I18" s="32">
        <v>463</v>
      </c>
      <c r="J18" s="32">
        <v>436</v>
      </c>
      <c r="K18" s="32">
        <v>257</v>
      </c>
      <c r="L18" s="32">
        <v>274</v>
      </c>
      <c r="M18" s="32">
        <v>53</v>
      </c>
      <c r="N18" s="32">
        <v>89</v>
      </c>
      <c r="O18" s="32">
        <v>202</v>
      </c>
      <c r="P18" s="32">
        <v>224</v>
      </c>
      <c r="Q18" s="32">
        <v>129</v>
      </c>
      <c r="R18" s="32">
        <v>429</v>
      </c>
      <c r="S18" s="32">
        <v>141</v>
      </c>
      <c r="T18" s="32">
        <v>331</v>
      </c>
      <c r="U18" s="33">
        <v>483</v>
      </c>
      <c r="V18" s="33">
        <v>227</v>
      </c>
      <c r="W18" s="33">
        <v>381</v>
      </c>
      <c r="X18" s="33">
        <v>96</v>
      </c>
      <c r="Y18" s="33">
        <v>274</v>
      </c>
      <c r="Z18" s="33">
        <v>230</v>
      </c>
      <c r="AA18" s="33">
        <v>379</v>
      </c>
      <c r="AB18" s="33"/>
      <c r="AC18" s="33"/>
      <c r="AD18" s="26">
        <f t="shared" si="0"/>
        <v>10191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378</v>
      </c>
      <c r="D19" s="32">
        <v>316</v>
      </c>
      <c r="E19" s="32">
        <v>299</v>
      </c>
      <c r="F19" s="32">
        <v>259</v>
      </c>
      <c r="G19" s="32">
        <v>347</v>
      </c>
      <c r="H19" s="32">
        <v>1217</v>
      </c>
      <c r="I19" s="32">
        <v>32</v>
      </c>
      <c r="J19" s="32">
        <v>99</v>
      </c>
      <c r="K19" s="32">
        <v>142</v>
      </c>
      <c r="L19" s="32">
        <v>132</v>
      </c>
      <c r="M19" s="32">
        <v>141</v>
      </c>
      <c r="N19" s="32">
        <v>147</v>
      </c>
      <c r="O19" s="32">
        <v>173</v>
      </c>
      <c r="P19" s="32">
        <v>315</v>
      </c>
      <c r="Q19" s="32">
        <v>484</v>
      </c>
      <c r="R19" s="32">
        <v>2174</v>
      </c>
      <c r="S19" s="32">
        <v>709</v>
      </c>
      <c r="T19" s="32">
        <v>3299</v>
      </c>
      <c r="U19" s="33">
        <v>2365</v>
      </c>
      <c r="V19" s="33">
        <v>1067</v>
      </c>
      <c r="W19" s="33">
        <v>2751</v>
      </c>
      <c r="X19" s="33">
        <v>1642</v>
      </c>
      <c r="Y19" s="33">
        <v>2049</v>
      </c>
      <c r="Z19" s="33">
        <v>2149</v>
      </c>
      <c r="AA19" s="33">
        <v>2594</v>
      </c>
      <c r="AB19" s="33"/>
      <c r="AC19" s="33"/>
      <c r="AD19" s="26">
        <f t="shared" si="0"/>
        <v>25280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137</v>
      </c>
      <c r="D20" s="32">
        <v>189</v>
      </c>
      <c r="E20" s="32">
        <v>130</v>
      </c>
      <c r="F20" s="32">
        <v>190</v>
      </c>
      <c r="G20" s="32">
        <v>235</v>
      </c>
      <c r="H20" s="32">
        <v>1857</v>
      </c>
      <c r="I20" s="32">
        <v>46</v>
      </c>
      <c r="J20" s="32">
        <v>115</v>
      </c>
      <c r="K20" s="32">
        <v>163</v>
      </c>
      <c r="L20" s="32">
        <v>164</v>
      </c>
      <c r="M20" s="32">
        <v>165</v>
      </c>
      <c r="N20" s="32">
        <v>189</v>
      </c>
      <c r="O20" s="32">
        <v>308</v>
      </c>
      <c r="P20" s="32">
        <v>224</v>
      </c>
      <c r="Q20" s="32">
        <v>739</v>
      </c>
      <c r="R20" s="32">
        <v>1897</v>
      </c>
      <c r="S20" s="32">
        <v>856</v>
      </c>
      <c r="T20" s="32">
        <v>2459</v>
      </c>
      <c r="U20" s="33">
        <v>1906</v>
      </c>
      <c r="V20" s="33">
        <v>970</v>
      </c>
      <c r="W20" s="33">
        <v>1609</v>
      </c>
      <c r="X20" s="33">
        <v>973</v>
      </c>
      <c r="Y20" s="33">
        <v>1430</v>
      </c>
      <c r="Z20" s="33">
        <v>1303</v>
      </c>
      <c r="AA20" s="33">
        <v>1772</v>
      </c>
      <c r="AB20" s="33"/>
      <c r="AC20" s="33"/>
      <c r="AD20" s="26">
        <f t="shared" si="0"/>
        <v>20026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105</v>
      </c>
      <c r="D21" s="32">
        <v>138</v>
      </c>
      <c r="E21" s="32">
        <v>41</v>
      </c>
      <c r="F21" s="32">
        <v>44</v>
      </c>
      <c r="G21" s="32">
        <v>46</v>
      </c>
      <c r="H21" s="32">
        <v>2145</v>
      </c>
      <c r="I21" s="32">
        <v>48</v>
      </c>
      <c r="J21" s="32">
        <v>74</v>
      </c>
      <c r="K21" s="32">
        <v>31</v>
      </c>
      <c r="L21" s="32">
        <v>71</v>
      </c>
      <c r="M21" s="32">
        <v>65</v>
      </c>
      <c r="N21" s="32">
        <v>44</v>
      </c>
      <c r="O21" s="32">
        <v>648</v>
      </c>
      <c r="P21" s="32">
        <v>821</v>
      </c>
      <c r="Q21" s="32">
        <v>112</v>
      </c>
      <c r="R21" s="32">
        <v>85</v>
      </c>
      <c r="S21" s="32">
        <v>178</v>
      </c>
      <c r="T21" s="32">
        <v>680</v>
      </c>
      <c r="U21" s="33">
        <v>476</v>
      </c>
      <c r="V21" s="33">
        <v>325</v>
      </c>
      <c r="W21" s="33">
        <v>434</v>
      </c>
      <c r="X21" s="33">
        <v>320</v>
      </c>
      <c r="Y21" s="33">
        <v>395</v>
      </c>
      <c r="Z21" s="33">
        <v>511</v>
      </c>
      <c r="AA21" s="33">
        <v>522</v>
      </c>
      <c r="AB21" s="33"/>
      <c r="AC21" s="33"/>
      <c r="AD21" s="26">
        <f t="shared" si="0"/>
        <v>8359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289</v>
      </c>
      <c r="D22" s="32">
        <v>253</v>
      </c>
      <c r="E22" s="32">
        <v>189</v>
      </c>
      <c r="F22" s="32">
        <v>229</v>
      </c>
      <c r="G22" s="32">
        <v>412</v>
      </c>
      <c r="H22" s="32">
        <v>11821</v>
      </c>
      <c r="I22" s="32">
        <v>438</v>
      </c>
      <c r="J22" s="32">
        <v>421</v>
      </c>
      <c r="K22" s="32">
        <v>342</v>
      </c>
      <c r="L22" s="32">
        <v>337</v>
      </c>
      <c r="M22" s="32">
        <v>413</v>
      </c>
      <c r="N22" s="32">
        <v>309</v>
      </c>
      <c r="O22" s="32">
        <v>2987</v>
      </c>
      <c r="P22" s="32">
        <v>2412</v>
      </c>
      <c r="Q22" s="32">
        <v>78</v>
      </c>
      <c r="R22" s="32">
        <v>427</v>
      </c>
      <c r="S22" s="32">
        <v>668</v>
      </c>
      <c r="T22" s="32">
        <v>2863</v>
      </c>
      <c r="U22" s="33">
        <v>1464</v>
      </c>
      <c r="V22" s="33">
        <v>1167</v>
      </c>
      <c r="W22" s="33">
        <v>2129</v>
      </c>
      <c r="X22" s="33">
        <v>1356</v>
      </c>
      <c r="Y22" s="33">
        <v>2104</v>
      </c>
      <c r="Z22" s="33">
        <v>2454</v>
      </c>
      <c r="AA22" s="33">
        <v>2539</v>
      </c>
      <c r="AB22" s="33"/>
      <c r="AC22" s="33"/>
      <c r="AD22" s="26">
        <f t="shared" si="0"/>
        <v>38101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128</v>
      </c>
      <c r="D23" s="32">
        <v>182</v>
      </c>
      <c r="E23" s="32">
        <v>130</v>
      </c>
      <c r="F23" s="32">
        <v>132</v>
      </c>
      <c r="G23" s="32">
        <v>176</v>
      </c>
      <c r="H23" s="32">
        <v>6714</v>
      </c>
      <c r="I23" s="32">
        <v>127</v>
      </c>
      <c r="J23" s="32">
        <v>154</v>
      </c>
      <c r="K23" s="32">
        <v>174</v>
      </c>
      <c r="L23" s="32">
        <v>198</v>
      </c>
      <c r="M23" s="32">
        <v>163</v>
      </c>
      <c r="N23" s="32">
        <v>172</v>
      </c>
      <c r="O23" s="32">
        <v>1211</v>
      </c>
      <c r="P23" s="32">
        <v>1185</v>
      </c>
      <c r="Q23" s="32">
        <v>155</v>
      </c>
      <c r="R23" s="32">
        <v>601</v>
      </c>
      <c r="S23" s="32">
        <v>158</v>
      </c>
      <c r="T23" s="32">
        <v>780</v>
      </c>
      <c r="U23" s="32">
        <v>630</v>
      </c>
      <c r="V23" s="32">
        <v>393</v>
      </c>
      <c r="W23" s="32">
        <v>1190</v>
      </c>
      <c r="X23" s="32">
        <v>729</v>
      </c>
      <c r="Y23" s="32">
        <v>1028</v>
      </c>
      <c r="Z23" s="32">
        <v>1123</v>
      </c>
      <c r="AA23" s="32">
        <v>1107</v>
      </c>
      <c r="AB23" s="32"/>
      <c r="AC23" s="33"/>
      <c r="AD23" s="26">
        <f t="shared" si="0"/>
        <v>18740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230</v>
      </c>
      <c r="D24" s="32">
        <v>269</v>
      </c>
      <c r="E24" s="32">
        <v>214</v>
      </c>
      <c r="F24" s="32">
        <v>137</v>
      </c>
      <c r="G24" s="32">
        <v>418</v>
      </c>
      <c r="H24" s="32">
        <v>20616</v>
      </c>
      <c r="I24" s="32">
        <v>320</v>
      </c>
      <c r="J24" s="32">
        <v>262</v>
      </c>
      <c r="K24" s="32">
        <v>445</v>
      </c>
      <c r="L24" s="32">
        <v>578</v>
      </c>
      <c r="M24" s="32">
        <v>352</v>
      </c>
      <c r="N24" s="32">
        <v>358</v>
      </c>
      <c r="O24" s="32">
        <v>4305</v>
      </c>
      <c r="P24" s="32">
        <v>2748</v>
      </c>
      <c r="Q24" s="32">
        <v>567</v>
      </c>
      <c r="R24" s="32">
        <v>2348</v>
      </c>
      <c r="S24" s="32">
        <v>648</v>
      </c>
      <c r="T24" s="32">
        <v>534</v>
      </c>
      <c r="U24" s="33">
        <v>969</v>
      </c>
      <c r="V24" s="33">
        <v>852</v>
      </c>
      <c r="W24" s="33">
        <v>2033</v>
      </c>
      <c r="X24" s="33">
        <v>1283</v>
      </c>
      <c r="Y24" s="33">
        <v>1693</v>
      </c>
      <c r="Z24" s="33">
        <v>1894</v>
      </c>
      <c r="AA24" s="33">
        <v>2368</v>
      </c>
      <c r="AB24" s="33"/>
      <c r="AC24" s="33"/>
      <c r="AD24" s="26">
        <f t="shared" si="0"/>
        <v>46441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98</v>
      </c>
      <c r="D25" s="32">
        <v>183</v>
      </c>
      <c r="E25" s="32">
        <v>173</v>
      </c>
      <c r="F25" s="32">
        <v>108</v>
      </c>
      <c r="G25" s="32">
        <v>147</v>
      </c>
      <c r="H25" s="32">
        <v>14817</v>
      </c>
      <c r="I25" s="32">
        <v>313</v>
      </c>
      <c r="J25" s="32">
        <v>266</v>
      </c>
      <c r="K25" s="32">
        <v>310</v>
      </c>
      <c r="L25" s="32">
        <v>329</v>
      </c>
      <c r="M25" s="32">
        <v>225</v>
      </c>
      <c r="N25" s="32">
        <v>442</v>
      </c>
      <c r="O25" s="32">
        <v>3605</v>
      </c>
      <c r="P25" s="32">
        <v>2595</v>
      </c>
      <c r="Q25" s="32">
        <v>513</v>
      </c>
      <c r="R25" s="32">
        <v>1124</v>
      </c>
      <c r="S25" s="32">
        <v>541</v>
      </c>
      <c r="T25" s="32">
        <v>969</v>
      </c>
      <c r="U25" s="33">
        <v>345</v>
      </c>
      <c r="V25" s="33">
        <v>415</v>
      </c>
      <c r="W25" s="33">
        <v>1108</v>
      </c>
      <c r="X25" s="33">
        <v>656</v>
      </c>
      <c r="Y25" s="33">
        <v>1107</v>
      </c>
      <c r="Z25" s="33">
        <v>1275</v>
      </c>
      <c r="AA25" s="33">
        <v>1671</v>
      </c>
      <c r="AB25" s="33"/>
      <c r="AC25" s="33"/>
      <c r="AD25" s="26">
        <f t="shared" si="0"/>
        <v>33335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132</v>
      </c>
      <c r="D26" s="32">
        <v>173</v>
      </c>
      <c r="E26" s="32">
        <v>124</v>
      </c>
      <c r="F26" s="32">
        <v>160</v>
      </c>
      <c r="G26" s="32">
        <v>80</v>
      </c>
      <c r="H26" s="32">
        <v>7823</v>
      </c>
      <c r="I26" s="32">
        <v>216</v>
      </c>
      <c r="J26" s="32">
        <v>137</v>
      </c>
      <c r="K26" s="32">
        <v>278</v>
      </c>
      <c r="L26" s="32">
        <v>140</v>
      </c>
      <c r="M26" s="32">
        <v>173</v>
      </c>
      <c r="N26" s="32">
        <v>193</v>
      </c>
      <c r="O26" s="32">
        <v>1445</v>
      </c>
      <c r="P26" s="32">
        <v>1081</v>
      </c>
      <c r="Q26" s="32">
        <v>372</v>
      </c>
      <c r="R26" s="32">
        <v>896</v>
      </c>
      <c r="S26" s="32">
        <v>388</v>
      </c>
      <c r="T26" s="32">
        <v>669</v>
      </c>
      <c r="U26" s="33">
        <v>415</v>
      </c>
      <c r="V26" s="33">
        <v>161</v>
      </c>
      <c r="W26" s="33">
        <v>697</v>
      </c>
      <c r="X26" s="33">
        <v>417</v>
      </c>
      <c r="Y26" s="33">
        <v>966</v>
      </c>
      <c r="Z26" s="33">
        <v>1149</v>
      </c>
      <c r="AA26" s="33">
        <v>692</v>
      </c>
      <c r="AB26" s="33"/>
      <c r="AC26" s="33"/>
      <c r="AD26" s="26">
        <f t="shared" si="0"/>
        <v>18977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126</v>
      </c>
      <c r="D27" s="32">
        <v>125</v>
      </c>
      <c r="E27" s="32">
        <v>115</v>
      </c>
      <c r="F27" s="32">
        <v>109</v>
      </c>
      <c r="G27" s="32">
        <v>211</v>
      </c>
      <c r="H27" s="32">
        <v>19889</v>
      </c>
      <c r="I27" s="32">
        <v>250</v>
      </c>
      <c r="J27" s="32">
        <v>194</v>
      </c>
      <c r="K27" s="32">
        <v>327</v>
      </c>
      <c r="L27" s="32">
        <v>278</v>
      </c>
      <c r="M27" s="32">
        <v>230</v>
      </c>
      <c r="N27" s="32">
        <v>361</v>
      </c>
      <c r="O27" s="32">
        <v>3626</v>
      </c>
      <c r="P27" s="32">
        <v>1890</v>
      </c>
      <c r="Q27" s="32">
        <v>504</v>
      </c>
      <c r="R27" s="32">
        <v>2069</v>
      </c>
      <c r="S27" s="32">
        <v>1123</v>
      </c>
      <c r="T27" s="32">
        <v>1902</v>
      </c>
      <c r="U27" s="33">
        <v>1182</v>
      </c>
      <c r="V27" s="33">
        <v>1196</v>
      </c>
      <c r="W27" s="33">
        <v>683</v>
      </c>
      <c r="X27" s="33">
        <v>304</v>
      </c>
      <c r="Y27" s="33">
        <v>1123</v>
      </c>
      <c r="Z27" s="33">
        <v>1781</v>
      </c>
      <c r="AA27" s="33">
        <v>1831</v>
      </c>
      <c r="AB27" s="33"/>
      <c r="AC27" s="33"/>
      <c r="AD27" s="26">
        <f t="shared" si="0"/>
        <v>41429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63</v>
      </c>
      <c r="D28" s="32">
        <v>92</v>
      </c>
      <c r="E28" s="32">
        <v>14</v>
      </c>
      <c r="F28" s="32">
        <v>79</v>
      </c>
      <c r="G28" s="32">
        <v>87</v>
      </c>
      <c r="H28" s="32">
        <v>11651</v>
      </c>
      <c r="I28" s="32">
        <v>199</v>
      </c>
      <c r="J28" s="32">
        <v>109</v>
      </c>
      <c r="K28" s="32">
        <v>140</v>
      </c>
      <c r="L28" s="32">
        <v>140</v>
      </c>
      <c r="M28" s="32">
        <v>81</v>
      </c>
      <c r="N28" s="32">
        <v>79</v>
      </c>
      <c r="O28" s="32">
        <v>2576</v>
      </c>
      <c r="P28" s="32">
        <v>1398</v>
      </c>
      <c r="Q28" s="32">
        <v>228</v>
      </c>
      <c r="R28" s="32">
        <v>1153</v>
      </c>
      <c r="S28" s="32">
        <v>618</v>
      </c>
      <c r="T28" s="32">
        <v>1220</v>
      </c>
      <c r="U28" s="33">
        <v>692</v>
      </c>
      <c r="V28" s="33">
        <v>692</v>
      </c>
      <c r="W28" s="33">
        <v>303</v>
      </c>
      <c r="X28" s="33">
        <v>303</v>
      </c>
      <c r="Y28" s="33">
        <v>293</v>
      </c>
      <c r="Z28" s="33">
        <v>1044</v>
      </c>
      <c r="AA28" s="33">
        <v>1092</v>
      </c>
      <c r="AB28" s="33"/>
      <c r="AC28" s="33"/>
      <c r="AD28" s="26">
        <f t="shared" si="0"/>
        <v>24346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64</v>
      </c>
      <c r="D29" s="32">
        <v>112</v>
      </c>
      <c r="E29" s="32">
        <v>41</v>
      </c>
      <c r="F29" s="32">
        <v>83</v>
      </c>
      <c r="G29" s="32">
        <v>159</v>
      </c>
      <c r="H29" s="32">
        <v>19000</v>
      </c>
      <c r="I29" s="32">
        <v>229</v>
      </c>
      <c r="J29" s="32">
        <v>270</v>
      </c>
      <c r="K29" s="32">
        <v>159</v>
      </c>
      <c r="L29" s="32">
        <v>316</v>
      </c>
      <c r="M29" s="32">
        <v>144</v>
      </c>
      <c r="N29" s="32">
        <v>272</v>
      </c>
      <c r="O29" s="32">
        <v>3315</v>
      </c>
      <c r="P29" s="32">
        <v>2055</v>
      </c>
      <c r="Q29" s="32">
        <v>395</v>
      </c>
      <c r="R29" s="32">
        <v>1928</v>
      </c>
      <c r="S29" s="32">
        <v>1041</v>
      </c>
      <c r="T29" s="32">
        <v>1776</v>
      </c>
      <c r="U29" s="33">
        <v>1130</v>
      </c>
      <c r="V29" s="33">
        <v>1327</v>
      </c>
      <c r="W29" s="33">
        <v>1372</v>
      </c>
      <c r="X29" s="33">
        <v>386</v>
      </c>
      <c r="Y29" s="33">
        <v>575</v>
      </c>
      <c r="Z29" s="33">
        <v>1170</v>
      </c>
      <c r="AA29" s="33">
        <v>1726</v>
      </c>
      <c r="AB29" s="33"/>
      <c r="AC29" s="33"/>
      <c r="AD29" s="26">
        <f t="shared" si="0"/>
        <v>39045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74</v>
      </c>
      <c r="D30" s="32">
        <v>105</v>
      </c>
      <c r="E30" s="32">
        <v>60</v>
      </c>
      <c r="F30" s="32">
        <v>75</v>
      </c>
      <c r="G30" s="32">
        <v>87</v>
      </c>
      <c r="H30" s="32">
        <v>15931</v>
      </c>
      <c r="I30" s="32">
        <v>197</v>
      </c>
      <c r="J30" s="32">
        <v>195</v>
      </c>
      <c r="K30" s="32">
        <v>209</v>
      </c>
      <c r="L30" s="32">
        <v>244</v>
      </c>
      <c r="M30" s="32">
        <v>116</v>
      </c>
      <c r="N30" s="32">
        <v>198</v>
      </c>
      <c r="O30" s="32">
        <v>2687</v>
      </c>
      <c r="P30" s="32">
        <v>1375</v>
      </c>
      <c r="Q30" s="32">
        <v>499</v>
      </c>
      <c r="R30" s="32">
        <v>2154</v>
      </c>
      <c r="S30" s="32">
        <v>949</v>
      </c>
      <c r="T30" s="32">
        <v>1708</v>
      </c>
      <c r="U30" s="33">
        <v>1228</v>
      </c>
      <c r="V30" s="33">
        <v>1517</v>
      </c>
      <c r="W30" s="33">
        <v>2301</v>
      </c>
      <c r="X30" s="33">
        <v>1350</v>
      </c>
      <c r="Y30" s="33">
        <v>1609</v>
      </c>
      <c r="Z30" s="33">
        <v>545</v>
      </c>
      <c r="AA30" s="33">
        <v>738</v>
      </c>
      <c r="AB30" s="33"/>
      <c r="AC30" s="33"/>
      <c r="AD30" s="26">
        <f t="shared" si="0"/>
        <v>36151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212</v>
      </c>
      <c r="D31" s="32">
        <v>227</v>
      </c>
      <c r="E31" s="32">
        <v>217</v>
      </c>
      <c r="F31" s="32">
        <v>249</v>
      </c>
      <c r="G31" s="32">
        <v>273</v>
      </c>
      <c r="H31" s="32">
        <v>27012</v>
      </c>
      <c r="I31" s="32">
        <v>280</v>
      </c>
      <c r="J31" s="32">
        <v>449</v>
      </c>
      <c r="K31" s="32">
        <v>512</v>
      </c>
      <c r="L31" s="32">
        <v>477</v>
      </c>
      <c r="M31" s="32">
        <v>402</v>
      </c>
      <c r="N31" s="32">
        <v>410</v>
      </c>
      <c r="O31" s="32">
        <v>4374</v>
      </c>
      <c r="P31" s="32">
        <v>2189</v>
      </c>
      <c r="Q31" s="32">
        <v>479</v>
      </c>
      <c r="R31" s="32">
        <v>2432</v>
      </c>
      <c r="S31" s="32">
        <v>1136</v>
      </c>
      <c r="T31" s="32">
        <v>2389</v>
      </c>
      <c r="U31" s="33">
        <v>1692</v>
      </c>
      <c r="V31" s="33">
        <v>823</v>
      </c>
      <c r="W31" s="33">
        <v>2030</v>
      </c>
      <c r="X31" s="33">
        <v>1389</v>
      </c>
      <c r="Y31" s="33">
        <v>2113</v>
      </c>
      <c r="Z31" s="33">
        <v>1298</v>
      </c>
      <c r="AA31" s="33">
        <v>465</v>
      </c>
      <c r="AB31" s="33"/>
      <c r="AC31" s="33"/>
      <c r="AD31" s="26">
        <f t="shared" si="0"/>
        <v>53529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14441</v>
      </c>
      <c r="D34" s="27">
        <f t="shared" si="1"/>
        <v>8295</v>
      </c>
      <c r="E34" s="27">
        <f t="shared" si="1"/>
        <v>8259</v>
      </c>
      <c r="F34" s="27">
        <f t="shared" si="1"/>
        <v>5877</v>
      </c>
      <c r="G34" s="27">
        <f t="shared" si="1"/>
        <v>8743</v>
      </c>
      <c r="H34" s="27">
        <f t="shared" si="1"/>
        <v>195646</v>
      </c>
      <c r="I34" s="27">
        <f t="shared" si="1"/>
        <v>6814</v>
      </c>
      <c r="J34" s="27">
        <f t="shared" si="1"/>
        <v>7254</v>
      </c>
      <c r="K34" s="27">
        <f t="shared" si="1"/>
        <v>9031</v>
      </c>
      <c r="L34" s="27">
        <f t="shared" si="1"/>
        <v>9487</v>
      </c>
      <c r="M34" s="27">
        <f t="shared" si="1"/>
        <v>6612</v>
      </c>
      <c r="N34" s="27">
        <f t="shared" si="1"/>
        <v>8662</v>
      </c>
      <c r="O34" s="27">
        <f t="shared" si="1"/>
        <v>35978</v>
      </c>
      <c r="P34" s="27">
        <f t="shared" si="1"/>
        <v>24767</v>
      </c>
      <c r="Q34" s="27">
        <f t="shared" si="1"/>
        <v>8649</v>
      </c>
      <c r="R34" s="27">
        <f t="shared" si="1"/>
        <v>34280</v>
      </c>
      <c r="S34" s="27">
        <f t="shared" si="1"/>
        <v>15505</v>
      </c>
      <c r="T34" s="27">
        <f t="shared" si="1"/>
        <v>44421</v>
      </c>
      <c r="U34" s="27">
        <f t="shared" si="1"/>
        <v>31323</v>
      </c>
      <c r="V34" s="27">
        <f t="shared" si="1"/>
        <v>20503</v>
      </c>
      <c r="W34" s="27">
        <f t="shared" si="1"/>
        <v>41359</v>
      </c>
      <c r="X34" s="27">
        <f t="shared" si="1"/>
        <v>23850</v>
      </c>
      <c r="Y34" s="27">
        <f t="shared" si="1"/>
        <v>35114</v>
      </c>
      <c r="Z34" s="27">
        <f t="shared" si="1"/>
        <v>34986</v>
      </c>
      <c r="AA34" s="27">
        <f t="shared" si="1"/>
        <v>40969</v>
      </c>
      <c r="AB34" s="27">
        <f t="shared" si="1"/>
        <v>0</v>
      </c>
      <c r="AC34" s="27">
        <f t="shared" si="1"/>
        <v>0</v>
      </c>
      <c r="AD34" s="27">
        <f>SUM(AD7:AD32)</f>
        <v>680825</v>
      </c>
    </row>
    <row r="37" spans="1:59" x14ac:dyDescent="0.3">
      <c r="B37" s="3" t="str">
        <f>+B5</f>
        <v>01 al 31 mayo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27</v>
      </c>
      <c r="D39" s="32">
        <v>4</v>
      </c>
      <c r="E39" s="32">
        <v>171</v>
      </c>
      <c r="F39" s="32">
        <v>147</v>
      </c>
      <c r="G39" s="32">
        <v>109</v>
      </c>
      <c r="H39" s="32">
        <v>1088</v>
      </c>
      <c r="I39" s="32">
        <v>27</v>
      </c>
      <c r="J39" s="32">
        <v>239</v>
      </c>
      <c r="K39" s="32">
        <v>57</v>
      </c>
      <c r="L39" s="32">
        <v>146</v>
      </c>
      <c r="M39" s="32">
        <v>19</v>
      </c>
      <c r="N39" s="32">
        <v>55</v>
      </c>
      <c r="O39" s="32">
        <v>26</v>
      </c>
      <c r="P39" s="32">
        <v>40</v>
      </c>
      <c r="Q39" s="32">
        <v>1</v>
      </c>
      <c r="R39" s="32">
        <v>37</v>
      </c>
      <c r="S39" s="32">
        <v>6</v>
      </c>
      <c r="T39" s="32">
        <v>11</v>
      </c>
      <c r="U39" s="33">
        <v>0</v>
      </c>
      <c r="V39" s="33">
        <v>1</v>
      </c>
      <c r="W39" s="33">
        <v>7</v>
      </c>
      <c r="X39" s="33">
        <v>22</v>
      </c>
      <c r="Y39" s="33">
        <v>8</v>
      </c>
      <c r="Z39" s="33">
        <v>11</v>
      </c>
      <c r="AA39" s="33">
        <v>17</v>
      </c>
      <c r="AB39" s="33"/>
      <c r="AC39" s="33"/>
      <c r="AD39" s="26">
        <f>SUM(C39:AC39)</f>
        <v>2276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39</v>
      </c>
      <c r="D40" s="32">
        <v>6</v>
      </c>
      <c r="E40" s="32">
        <v>18</v>
      </c>
      <c r="F40" s="32">
        <v>13</v>
      </c>
      <c r="G40" s="32">
        <v>24</v>
      </c>
      <c r="H40" s="32">
        <v>404</v>
      </c>
      <c r="I40" s="32">
        <v>37</v>
      </c>
      <c r="J40" s="32">
        <v>287</v>
      </c>
      <c r="K40" s="32">
        <v>10</v>
      </c>
      <c r="L40" s="32">
        <v>81</v>
      </c>
      <c r="M40" s="32">
        <v>24</v>
      </c>
      <c r="N40" s="32">
        <v>41</v>
      </c>
      <c r="O40" s="32">
        <v>10</v>
      </c>
      <c r="P40" s="32">
        <v>31</v>
      </c>
      <c r="Q40" s="32">
        <v>9</v>
      </c>
      <c r="R40" s="32">
        <v>18</v>
      </c>
      <c r="S40" s="32">
        <v>51</v>
      </c>
      <c r="T40" s="32">
        <v>19</v>
      </c>
      <c r="U40" s="33">
        <v>20</v>
      </c>
      <c r="V40" s="33">
        <v>3</v>
      </c>
      <c r="W40" s="33">
        <v>9</v>
      </c>
      <c r="X40" s="33">
        <v>3</v>
      </c>
      <c r="Y40" s="33">
        <v>7</v>
      </c>
      <c r="Z40" s="33">
        <v>10</v>
      </c>
      <c r="AA40" s="33">
        <v>4</v>
      </c>
      <c r="AB40" s="33"/>
      <c r="AC40" s="33"/>
      <c r="AD40" s="26">
        <f t="shared" ref="AD40:AD66" si="2">SUM(C40:AC40)</f>
        <v>1178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197</v>
      </c>
      <c r="D41" s="32">
        <v>20</v>
      </c>
      <c r="E41" s="32">
        <v>10</v>
      </c>
      <c r="F41" s="32">
        <v>11</v>
      </c>
      <c r="G41" s="32">
        <v>1</v>
      </c>
      <c r="H41" s="32">
        <v>451</v>
      </c>
      <c r="I41" s="32">
        <v>10</v>
      </c>
      <c r="J41" s="32">
        <v>213</v>
      </c>
      <c r="K41" s="32">
        <v>66</v>
      </c>
      <c r="L41" s="32">
        <v>14</v>
      </c>
      <c r="M41" s="32">
        <v>10</v>
      </c>
      <c r="N41" s="32">
        <v>40</v>
      </c>
      <c r="O41" s="32">
        <v>8</v>
      </c>
      <c r="P41" s="32">
        <v>5</v>
      </c>
      <c r="Q41" s="32">
        <v>1</v>
      </c>
      <c r="R41" s="32">
        <v>2</v>
      </c>
      <c r="S41" s="32">
        <v>0</v>
      </c>
      <c r="T41" s="32">
        <v>24</v>
      </c>
      <c r="U41" s="33">
        <v>1</v>
      </c>
      <c r="V41" s="33">
        <v>5</v>
      </c>
      <c r="W41" s="33">
        <v>21</v>
      </c>
      <c r="X41" s="33">
        <v>5</v>
      </c>
      <c r="Y41" s="33">
        <v>2</v>
      </c>
      <c r="Z41" s="33">
        <v>22</v>
      </c>
      <c r="AA41" s="33">
        <v>23</v>
      </c>
      <c r="AB41" s="33"/>
      <c r="AC41" s="33"/>
      <c r="AD41" s="26">
        <f t="shared" si="2"/>
        <v>1162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665</v>
      </c>
      <c r="D42" s="32">
        <v>10</v>
      </c>
      <c r="E42" s="32">
        <v>64</v>
      </c>
      <c r="F42" s="32">
        <v>15</v>
      </c>
      <c r="G42" s="32">
        <v>3</v>
      </c>
      <c r="H42" s="32">
        <v>274</v>
      </c>
      <c r="I42" s="32">
        <v>14</v>
      </c>
      <c r="J42" s="32">
        <v>131</v>
      </c>
      <c r="K42" s="32">
        <v>15</v>
      </c>
      <c r="L42" s="32">
        <v>74</v>
      </c>
      <c r="M42" s="32">
        <v>0</v>
      </c>
      <c r="N42" s="32">
        <v>6</v>
      </c>
      <c r="O42" s="32">
        <v>9</v>
      </c>
      <c r="P42" s="32">
        <v>3</v>
      </c>
      <c r="Q42" s="32">
        <v>12</v>
      </c>
      <c r="R42" s="32">
        <v>19</v>
      </c>
      <c r="S42" s="32">
        <v>10</v>
      </c>
      <c r="T42" s="32">
        <v>8</v>
      </c>
      <c r="U42" s="33">
        <v>12</v>
      </c>
      <c r="V42" s="33">
        <v>0</v>
      </c>
      <c r="W42" s="33">
        <v>4</v>
      </c>
      <c r="X42" s="33">
        <v>7</v>
      </c>
      <c r="Y42" s="33">
        <v>6</v>
      </c>
      <c r="Z42" s="33">
        <v>2</v>
      </c>
      <c r="AA42" s="33">
        <v>5</v>
      </c>
      <c r="AB42" s="33"/>
      <c r="AC42" s="33"/>
      <c r="AD42" s="26">
        <f t="shared" si="2"/>
        <v>1368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184</v>
      </c>
      <c r="D43" s="32">
        <v>20</v>
      </c>
      <c r="E43" s="32">
        <v>55</v>
      </c>
      <c r="F43" s="32">
        <v>2</v>
      </c>
      <c r="G43" s="32">
        <v>14</v>
      </c>
      <c r="H43" s="32">
        <v>247</v>
      </c>
      <c r="I43" s="32">
        <v>5</v>
      </c>
      <c r="J43" s="32">
        <v>265</v>
      </c>
      <c r="K43" s="32">
        <v>35</v>
      </c>
      <c r="L43" s="32">
        <v>55</v>
      </c>
      <c r="M43" s="32">
        <v>45</v>
      </c>
      <c r="N43" s="32">
        <v>42</v>
      </c>
      <c r="O43" s="32">
        <v>13</v>
      </c>
      <c r="P43" s="32">
        <v>12</v>
      </c>
      <c r="Q43" s="32">
        <v>6</v>
      </c>
      <c r="R43" s="32">
        <v>53</v>
      </c>
      <c r="S43" s="32">
        <v>13</v>
      </c>
      <c r="T43" s="32">
        <v>12</v>
      </c>
      <c r="U43" s="33">
        <v>23</v>
      </c>
      <c r="V43" s="33">
        <v>21</v>
      </c>
      <c r="W43" s="33">
        <v>22</v>
      </c>
      <c r="X43" s="33">
        <v>15</v>
      </c>
      <c r="Y43" s="33">
        <v>30</v>
      </c>
      <c r="Z43" s="33">
        <v>24</v>
      </c>
      <c r="AA43" s="33">
        <v>14</v>
      </c>
      <c r="AB43" s="33"/>
      <c r="AC43" s="33"/>
      <c r="AD43" s="26">
        <f t="shared" si="2"/>
        <v>1227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1687</v>
      </c>
      <c r="D44" s="32">
        <v>429</v>
      </c>
      <c r="E44" s="32">
        <v>434</v>
      </c>
      <c r="F44" s="32">
        <v>325</v>
      </c>
      <c r="G44" s="32">
        <v>387</v>
      </c>
      <c r="H44" s="32">
        <v>2616</v>
      </c>
      <c r="I44" s="32">
        <v>51</v>
      </c>
      <c r="J44" s="32">
        <v>484</v>
      </c>
      <c r="K44" s="32">
        <v>306</v>
      </c>
      <c r="L44" s="32">
        <v>466</v>
      </c>
      <c r="M44" s="32">
        <v>173</v>
      </c>
      <c r="N44" s="32">
        <v>232</v>
      </c>
      <c r="O44" s="32">
        <v>392</v>
      </c>
      <c r="P44" s="32">
        <v>668</v>
      </c>
      <c r="Q44" s="32">
        <v>586</v>
      </c>
      <c r="R44" s="32">
        <v>3547</v>
      </c>
      <c r="S44" s="32">
        <v>1091</v>
      </c>
      <c r="T44" s="32">
        <v>8057</v>
      </c>
      <c r="U44" s="33">
        <v>5765</v>
      </c>
      <c r="V44" s="33">
        <v>4295</v>
      </c>
      <c r="W44" s="33">
        <v>11253</v>
      </c>
      <c r="X44" s="33">
        <v>6662</v>
      </c>
      <c r="Y44" s="33">
        <v>11153</v>
      </c>
      <c r="Z44" s="33">
        <v>9614</v>
      </c>
      <c r="AA44" s="33">
        <v>10506</v>
      </c>
      <c r="AB44" s="33"/>
      <c r="AC44" s="33"/>
      <c r="AD44" s="26">
        <f t="shared" si="2"/>
        <v>81179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29</v>
      </c>
      <c r="D45" s="32">
        <v>38</v>
      </c>
      <c r="E45" s="32">
        <v>35</v>
      </c>
      <c r="F45" s="32">
        <v>14</v>
      </c>
      <c r="G45" s="32">
        <v>23</v>
      </c>
      <c r="H45" s="32">
        <v>55</v>
      </c>
      <c r="I45" s="32">
        <v>9</v>
      </c>
      <c r="J45" s="32">
        <v>81</v>
      </c>
      <c r="K45" s="32">
        <v>22</v>
      </c>
      <c r="L45" s="32">
        <v>45</v>
      </c>
      <c r="M45" s="32">
        <v>31</v>
      </c>
      <c r="N45" s="32">
        <v>29</v>
      </c>
      <c r="O45" s="32">
        <v>0</v>
      </c>
      <c r="P45" s="32">
        <v>11</v>
      </c>
      <c r="Q45" s="32">
        <v>10</v>
      </c>
      <c r="R45" s="32">
        <v>22</v>
      </c>
      <c r="S45" s="32">
        <v>0</v>
      </c>
      <c r="T45" s="32">
        <v>27</v>
      </c>
      <c r="U45" s="33">
        <v>20</v>
      </c>
      <c r="V45" s="33">
        <v>12</v>
      </c>
      <c r="W45" s="33">
        <v>9</v>
      </c>
      <c r="X45" s="33">
        <v>24</v>
      </c>
      <c r="Y45" s="33">
        <v>41</v>
      </c>
      <c r="Z45" s="33">
        <v>27</v>
      </c>
      <c r="AA45" s="33">
        <v>17</v>
      </c>
      <c r="AB45" s="33"/>
      <c r="AC45" s="33"/>
      <c r="AD45" s="26">
        <f t="shared" si="2"/>
        <v>631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185</v>
      </c>
      <c r="D46" s="32">
        <v>200</v>
      </c>
      <c r="E46" s="32">
        <v>168</v>
      </c>
      <c r="F46" s="32">
        <v>95</v>
      </c>
      <c r="G46" s="32">
        <v>208</v>
      </c>
      <c r="H46" s="32">
        <v>449</v>
      </c>
      <c r="I46" s="32">
        <v>106</v>
      </c>
      <c r="J46" s="32">
        <v>25</v>
      </c>
      <c r="K46" s="32">
        <v>91</v>
      </c>
      <c r="L46" s="32">
        <v>159</v>
      </c>
      <c r="M46" s="32">
        <v>38</v>
      </c>
      <c r="N46" s="32">
        <v>51</v>
      </c>
      <c r="O46" s="32">
        <v>29</v>
      </c>
      <c r="P46" s="32">
        <v>114</v>
      </c>
      <c r="Q46" s="32">
        <v>6</v>
      </c>
      <c r="R46" s="32">
        <v>99</v>
      </c>
      <c r="S46" s="32">
        <v>15</v>
      </c>
      <c r="T46" s="32">
        <v>126</v>
      </c>
      <c r="U46" s="33">
        <v>109</v>
      </c>
      <c r="V46" s="33">
        <v>100</v>
      </c>
      <c r="W46" s="33">
        <v>142</v>
      </c>
      <c r="X46" s="33">
        <v>65</v>
      </c>
      <c r="Y46" s="33">
        <v>280</v>
      </c>
      <c r="Z46" s="33">
        <v>242</v>
      </c>
      <c r="AA46" s="33">
        <v>143</v>
      </c>
      <c r="AB46" s="33"/>
      <c r="AC46" s="33"/>
      <c r="AD46" s="26">
        <f t="shared" si="2"/>
        <v>3245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41</v>
      </c>
      <c r="D47" s="32">
        <v>15</v>
      </c>
      <c r="E47" s="32">
        <v>57</v>
      </c>
      <c r="F47" s="32">
        <v>14</v>
      </c>
      <c r="G47" s="32">
        <v>32</v>
      </c>
      <c r="H47" s="32">
        <v>354</v>
      </c>
      <c r="I47" s="32">
        <v>36</v>
      </c>
      <c r="J47" s="32">
        <v>49</v>
      </c>
      <c r="K47" s="32">
        <v>11</v>
      </c>
      <c r="L47" s="32">
        <v>9</v>
      </c>
      <c r="M47" s="32">
        <v>6</v>
      </c>
      <c r="N47" s="32">
        <v>29</v>
      </c>
      <c r="O47" s="32">
        <v>11</v>
      </c>
      <c r="P47" s="32">
        <v>15</v>
      </c>
      <c r="Q47" s="32">
        <v>15</v>
      </c>
      <c r="R47" s="32">
        <v>38</v>
      </c>
      <c r="S47" s="32">
        <v>18</v>
      </c>
      <c r="T47" s="32">
        <v>29</v>
      </c>
      <c r="U47" s="33">
        <v>25</v>
      </c>
      <c r="V47" s="33">
        <v>10</v>
      </c>
      <c r="W47" s="33">
        <v>53</v>
      </c>
      <c r="X47" s="33">
        <v>41</v>
      </c>
      <c r="Y47" s="33">
        <v>32</v>
      </c>
      <c r="Z47" s="33">
        <v>17</v>
      </c>
      <c r="AA47" s="33">
        <v>57</v>
      </c>
      <c r="AB47" s="33"/>
      <c r="AC47" s="33"/>
      <c r="AD47" s="26">
        <f t="shared" si="2"/>
        <v>1014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74</v>
      </c>
      <c r="D48" s="32">
        <v>53</v>
      </c>
      <c r="E48" s="32">
        <v>20</v>
      </c>
      <c r="F48" s="32">
        <v>46</v>
      </c>
      <c r="G48" s="32">
        <v>26</v>
      </c>
      <c r="H48" s="32">
        <v>465</v>
      </c>
      <c r="I48" s="32">
        <v>26</v>
      </c>
      <c r="J48" s="32">
        <v>103</v>
      </c>
      <c r="K48" s="32">
        <v>2</v>
      </c>
      <c r="L48" s="32">
        <v>5</v>
      </c>
      <c r="M48" s="32">
        <v>10</v>
      </c>
      <c r="N48" s="32">
        <v>22</v>
      </c>
      <c r="O48" s="32">
        <v>22</v>
      </c>
      <c r="P48" s="32">
        <v>26</v>
      </c>
      <c r="Q48" s="32">
        <v>9</v>
      </c>
      <c r="R48" s="32">
        <v>51</v>
      </c>
      <c r="S48" s="32">
        <v>19</v>
      </c>
      <c r="T48" s="32">
        <v>57</v>
      </c>
      <c r="U48" s="33">
        <v>45</v>
      </c>
      <c r="V48" s="33">
        <v>9</v>
      </c>
      <c r="W48" s="33">
        <v>74</v>
      </c>
      <c r="X48" s="33">
        <v>58</v>
      </c>
      <c r="Y48" s="33">
        <v>91</v>
      </c>
      <c r="Z48" s="33">
        <v>75</v>
      </c>
      <c r="AA48" s="33">
        <v>102</v>
      </c>
      <c r="AB48" s="33"/>
      <c r="AC48" s="33"/>
      <c r="AD48" s="26">
        <f t="shared" si="2"/>
        <v>1490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12</v>
      </c>
      <c r="D49" s="32">
        <v>14</v>
      </c>
      <c r="E49" s="32">
        <v>9</v>
      </c>
      <c r="F49" s="32">
        <v>1</v>
      </c>
      <c r="G49" s="32">
        <v>10</v>
      </c>
      <c r="H49" s="32">
        <v>231</v>
      </c>
      <c r="I49" s="32">
        <v>48</v>
      </c>
      <c r="J49" s="32">
        <v>111</v>
      </c>
      <c r="K49" s="32">
        <v>9</v>
      </c>
      <c r="L49" s="32">
        <v>17</v>
      </c>
      <c r="M49" s="32">
        <v>1</v>
      </c>
      <c r="N49" s="32">
        <v>1</v>
      </c>
      <c r="O49" s="32">
        <v>3</v>
      </c>
      <c r="P49" s="32">
        <v>21</v>
      </c>
      <c r="Q49" s="32">
        <v>3</v>
      </c>
      <c r="R49" s="32">
        <v>14</v>
      </c>
      <c r="S49" s="32">
        <v>28</v>
      </c>
      <c r="T49" s="32">
        <v>19</v>
      </c>
      <c r="U49" s="33">
        <v>17</v>
      </c>
      <c r="V49" s="33">
        <v>23</v>
      </c>
      <c r="W49" s="33">
        <v>7</v>
      </c>
      <c r="X49" s="33">
        <v>4</v>
      </c>
      <c r="Y49" s="33">
        <v>30</v>
      </c>
      <c r="Z49" s="33">
        <v>13</v>
      </c>
      <c r="AA49" s="33">
        <v>14</v>
      </c>
      <c r="AB49" s="33"/>
      <c r="AC49" s="33"/>
      <c r="AD49" s="26">
        <f t="shared" si="2"/>
        <v>660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60</v>
      </c>
      <c r="D50" s="32">
        <v>26</v>
      </c>
      <c r="E50" s="32">
        <v>21</v>
      </c>
      <c r="F50" s="32">
        <v>9</v>
      </c>
      <c r="G50" s="32">
        <v>31</v>
      </c>
      <c r="H50" s="32">
        <v>304</v>
      </c>
      <c r="I50" s="32">
        <v>42</v>
      </c>
      <c r="J50" s="32">
        <v>90</v>
      </c>
      <c r="K50" s="32">
        <v>12</v>
      </c>
      <c r="L50" s="32">
        <v>12</v>
      </c>
      <c r="M50" s="32">
        <v>1</v>
      </c>
      <c r="N50" s="32">
        <v>10</v>
      </c>
      <c r="O50" s="32">
        <v>5</v>
      </c>
      <c r="P50" s="32">
        <v>10</v>
      </c>
      <c r="Q50" s="32">
        <v>2</v>
      </c>
      <c r="R50" s="32">
        <v>23</v>
      </c>
      <c r="S50" s="32">
        <v>3</v>
      </c>
      <c r="T50" s="32">
        <v>49</v>
      </c>
      <c r="U50" s="33">
        <v>22</v>
      </c>
      <c r="V50" s="33">
        <v>15</v>
      </c>
      <c r="W50" s="33">
        <v>23</v>
      </c>
      <c r="X50" s="33">
        <v>11</v>
      </c>
      <c r="Y50" s="33">
        <v>51</v>
      </c>
      <c r="Z50" s="33">
        <v>28</v>
      </c>
      <c r="AA50" s="33">
        <v>31</v>
      </c>
      <c r="AB50" s="33"/>
      <c r="AC50" s="33"/>
      <c r="AD50" s="26">
        <f t="shared" si="2"/>
        <v>891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17</v>
      </c>
      <c r="D51" s="32">
        <v>9</v>
      </c>
      <c r="E51" s="32">
        <v>14</v>
      </c>
      <c r="F51" s="32">
        <v>12</v>
      </c>
      <c r="G51" s="32">
        <v>20</v>
      </c>
      <c r="H51" s="32">
        <v>201</v>
      </c>
      <c r="I51" s="32">
        <v>5</v>
      </c>
      <c r="J51" s="32">
        <v>34</v>
      </c>
      <c r="K51" s="32">
        <v>7</v>
      </c>
      <c r="L51" s="32">
        <v>20</v>
      </c>
      <c r="M51" s="32">
        <v>7</v>
      </c>
      <c r="N51" s="32">
        <v>6</v>
      </c>
      <c r="O51" s="32">
        <v>39</v>
      </c>
      <c r="P51" s="32">
        <v>44</v>
      </c>
      <c r="Q51" s="32">
        <v>70</v>
      </c>
      <c r="R51" s="32">
        <v>295</v>
      </c>
      <c r="S51" s="32">
        <v>133</v>
      </c>
      <c r="T51" s="32">
        <v>884</v>
      </c>
      <c r="U51" s="33">
        <v>363</v>
      </c>
      <c r="V51" s="33">
        <v>242</v>
      </c>
      <c r="W51" s="33">
        <v>490</v>
      </c>
      <c r="X51" s="33">
        <v>241</v>
      </c>
      <c r="Y51" s="33">
        <v>404</v>
      </c>
      <c r="Z51" s="33">
        <v>222</v>
      </c>
      <c r="AA51" s="33">
        <v>297</v>
      </c>
      <c r="AB51" s="33"/>
      <c r="AC51" s="33"/>
      <c r="AD51" s="26">
        <f t="shared" si="2"/>
        <v>4076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31</v>
      </c>
      <c r="D52" s="32">
        <v>12</v>
      </c>
      <c r="E52" s="32">
        <v>7</v>
      </c>
      <c r="F52" s="32">
        <v>5</v>
      </c>
      <c r="G52" s="32">
        <v>28</v>
      </c>
      <c r="H52" s="32">
        <v>391</v>
      </c>
      <c r="I52" s="32">
        <v>3</v>
      </c>
      <c r="J52" s="32">
        <v>129</v>
      </c>
      <c r="K52" s="32">
        <v>5</v>
      </c>
      <c r="L52" s="32">
        <v>30</v>
      </c>
      <c r="M52" s="32">
        <v>5</v>
      </c>
      <c r="N52" s="32">
        <v>9</v>
      </c>
      <c r="O52" s="32">
        <v>28</v>
      </c>
      <c r="P52" s="32">
        <v>45</v>
      </c>
      <c r="Q52" s="32">
        <v>170</v>
      </c>
      <c r="R52" s="32">
        <v>524</v>
      </c>
      <c r="S52" s="32">
        <v>180</v>
      </c>
      <c r="T52" s="32">
        <v>617</v>
      </c>
      <c r="U52" s="33">
        <v>358</v>
      </c>
      <c r="V52" s="33">
        <v>214</v>
      </c>
      <c r="W52" s="33">
        <v>344</v>
      </c>
      <c r="X52" s="33">
        <v>239</v>
      </c>
      <c r="Y52" s="33">
        <v>221</v>
      </c>
      <c r="Z52" s="33">
        <v>229</v>
      </c>
      <c r="AA52" s="33">
        <v>221</v>
      </c>
      <c r="AB52" s="33"/>
      <c r="AC52" s="33"/>
      <c r="AD52" s="26">
        <f t="shared" si="2"/>
        <v>4045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1</v>
      </c>
      <c r="D53" s="32">
        <v>7</v>
      </c>
      <c r="E53" s="32">
        <v>12</v>
      </c>
      <c r="F53" s="32">
        <v>20</v>
      </c>
      <c r="G53" s="32">
        <v>1</v>
      </c>
      <c r="H53" s="32">
        <v>387</v>
      </c>
      <c r="I53" s="32">
        <v>12</v>
      </c>
      <c r="J53" s="32">
        <v>1</v>
      </c>
      <c r="K53" s="32">
        <v>5</v>
      </c>
      <c r="L53" s="32">
        <v>8</v>
      </c>
      <c r="M53" s="32">
        <v>7</v>
      </c>
      <c r="N53" s="32">
        <v>2</v>
      </c>
      <c r="O53" s="32">
        <v>63</v>
      </c>
      <c r="P53" s="32">
        <v>193</v>
      </c>
      <c r="Q53" s="32">
        <v>18</v>
      </c>
      <c r="R53" s="32">
        <v>22</v>
      </c>
      <c r="S53" s="32">
        <v>11</v>
      </c>
      <c r="T53" s="32">
        <v>116</v>
      </c>
      <c r="U53" s="33">
        <v>115</v>
      </c>
      <c r="V53" s="33">
        <v>5</v>
      </c>
      <c r="W53" s="33">
        <v>46</v>
      </c>
      <c r="X53" s="33">
        <v>111</v>
      </c>
      <c r="Y53" s="33">
        <v>59</v>
      </c>
      <c r="Z53" s="33">
        <v>44</v>
      </c>
      <c r="AA53" s="33">
        <v>82</v>
      </c>
      <c r="AB53" s="33"/>
      <c r="AC53" s="33"/>
      <c r="AD53" s="26">
        <f t="shared" si="2"/>
        <v>1348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43</v>
      </c>
      <c r="D54" s="32">
        <v>32</v>
      </c>
      <c r="E54" s="32">
        <v>13</v>
      </c>
      <c r="F54" s="32">
        <v>25</v>
      </c>
      <c r="G54" s="32">
        <v>39</v>
      </c>
      <c r="H54" s="32">
        <v>3152</v>
      </c>
      <c r="I54" s="32">
        <v>52</v>
      </c>
      <c r="J54" s="32">
        <v>106</v>
      </c>
      <c r="K54" s="32">
        <v>42</v>
      </c>
      <c r="L54" s="32">
        <v>31</v>
      </c>
      <c r="M54" s="32">
        <v>12</v>
      </c>
      <c r="N54" s="32">
        <v>24</v>
      </c>
      <c r="O54" s="32">
        <v>452</v>
      </c>
      <c r="P54" s="32">
        <v>801</v>
      </c>
      <c r="Q54" s="32">
        <v>18</v>
      </c>
      <c r="R54" s="32">
        <v>108</v>
      </c>
      <c r="S54" s="32">
        <v>99</v>
      </c>
      <c r="T54" s="32">
        <v>837</v>
      </c>
      <c r="U54" s="33">
        <v>513</v>
      </c>
      <c r="V54" s="33">
        <v>329</v>
      </c>
      <c r="W54" s="33">
        <v>1202</v>
      </c>
      <c r="X54" s="33">
        <v>720</v>
      </c>
      <c r="Y54" s="33">
        <v>1080</v>
      </c>
      <c r="Z54" s="33">
        <v>1177</v>
      </c>
      <c r="AA54" s="33">
        <v>984</v>
      </c>
      <c r="AB54" s="33"/>
      <c r="AC54" s="33"/>
      <c r="AD54" s="26">
        <f t="shared" si="2"/>
        <v>11891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10</v>
      </c>
      <c r="D55" s="32">
        <v>56</v>
      </c>
      <c r="E55" s="32">
        <v>2</v>
      </c>
      <c r="F55" s="32">
        <v>17</v>
      </c>
      <c r="G55" s="32">
        <v>18</v>
      </c>
      <c r="H55" s="32">
        <v>1365</v>
      </c>
      <c r="I55" s="32">
        <v>11</v>
      </c>
      <c r="J55" s="32">
        <v>20</v>
      </c>
      <c r="K55" s="32">
        <v>49</v>
      </c>
      <c r="L55" s="32">
        <v>41</v>
      </c>
      <c r="M55" s="32">
        <v>21</v>
      </c>
      <c r="N55" s="32">
        <v>9</v>
      </c>
      <c r="O55" s="32">
        <v>150</v>
      </c>
      <c r="P55" s="32">
        <v>246</v>
      </c>
      <c r="Q55" s="32">
        <v>19</v>
      </c>
      <c r="R55" s="32">
        <v>46</v>
      </c>
      <c r="S55" s="32">
        <v>36</v>
      </c>
      <c r="T55" s="32">
        <v>115</v>
      </c>
      <c r="U55" s="32">
        <v>80</v>
      </c>
      <c r="V55" s="32">
        <v>58</v>
      </c>
      <c r="W55" s="32">
        <v>184</v>
      </c>
      <c r="X55" s="32">
        <v>88</v>
      </c>
      <c r="Y55" s="32">
        <v>132</v>
      </c>
      <c r="Z55" s="32">
        <v>231</v>
      </c>
      <c r="AA55" s="32">
        <v>114</v>
      </c>
      <c r="AB55" s="32"/>
      <c r="AC55" s="33"/>
      <c r="AD55" s="26">
        <f t="shared" si="2"/>
        <v>3118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15</v>
      </c>
      <c r="D56" s="32">
        <v>35</v>
      </c>
      <c r="E56" s="32">
        <v>23</v>
      </c>
      <c r="F56" s="32">
        <v>30</v>
      </c>
      <c r="G56" s="32">
        <v>24</v>
      </c>
      <c r="H56" s="32">
        <v>7611</v>
      </c>
      <c r="I56" s="32">
        <v>35</v>
      </c>
      <c r="J56" s="32">
        <v>153</v>
      </c>
      <c r="K56" s="32">
        <v>36</v>
      </c>
      <c r="L56" s="32">
        <v>87</v>
      </c>
      <c r="M56" s="32">
        <v>39</v>
      </c>
      <c r="N56" s="32">
        <v>47</v>
      </c>
      <c r="O56" s="32">
        <v>1246</v>
      </c>
      <c r="P56" s="32">
        <v>1175</v>
      </c>
      <c r="Q56" s="32">
        <v>113</v>
      </c>
      <c r="R56" s="32">
        <v>646</v>
      </c>
      <c r="S56" s="32">
        <v>113</v>
      </c>
      <c r="T56" s="32">
        <v>156</v>
      </c>
      <c r="U56" s="33">
        <v>307</v>
      </c>
      <c r="V56" s="33">
        <v>195</v>
      </c>
      <c r="W56" s="33">
        <v>446</v>
      </c>
      <c r="X56" s="33">
        <v>277</v>
      </c>
      <c r="Y56" s="33">
        <v>342</v>
      </c>
      <c r="Z56" s="33">
        <v>211</v>
      </c>
      <c r="AA56" s="33">
        <v>323</v>
      </c>
      <c r="AB56" s="33"/>
      <c r="AC56" s="33"/>
      <c r="AD56" s="26">
        <f t="shared" si="2"/>
        <v>13685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3</v>
      </c>
      <c r="D57" s="32">
        <v>28</v>
      </c>
      <c r="E57" s="32">
        <v>2</v>
      </c>
      <c r="F57" s="32">
        <v>12</v>
      </c>
      <c r="G57" s="32">
        <v>17</v>
      </c>
      <c r="H57" s="32">
        <v>5092</v>
      </c>
      <c r="I57" s="32">
        <v>32</v>
      </c>
      <c r="J57" s="32">
        <v>149</v>
      </c>
      <c r="K57" s="32">
        <v>41</v>
      </c>
      <c r="L57" s="32">
        <v>53</v>
      </c>
      <c r="M57" s="32">
        <v>9</v>
      </c>
      <c r="N57" s="32">
        <v>25</v>
      </c>
      <c r="O57" s="32">
        <v>963</v>
      </c>
      <c r="P57" s="32">
        <v>744</v>
      </c>
      <c r="Q57" s="32">
        <v>76</v>
      </c>
      <c r="R57" s="32">
        <v>380</v>
      </c>
      <c r="S57" s="32">
        <v>75</v>
      </c>
      <c r="T57" s="32">
        <v>328</v>
      </c>
      <c r="U57" s="33">
        <v>102</v>
      </c>
      <c r="V57" s="33">
        <v>52</v>
      </c>
      <c r="W57" s="33">
        <v>327</v>
      </c>
      <c r="X57" s="33">
        <v>128</v>
      </c>
      <c r="Y57" s="33">
        <v>149</v>
      </c>
      <c r="Z57" s="33">
        <v>153</v>
      </c>
      <c r="AA57" s="33">
        <v>231</v>
      </c>
      <c r="AB57" s="33"/>
      <c r="AC57" s="33"/>
      <c r="AD57" s="26">
        <f t="shared" si="2"/>
        <v>9171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1</v>
      </c>
      <c r="D58" s="32">
        <v>8</v>
      </c>
      <c r="E58" s="32">
        <v>5</v>
      </c>
      <c r="F58" s="32">
        <v>6</v>
      </c>
      <c r="G58" s="32">
        <v>6</v>
      </c>
      <c r="H58" s="32">
        <v>3702</v>
      </c>
      <c r="I58" s="32">
        <v>22</v>
      </c>
      <c r="J58" s="32">
        <v>107</v>
      </c>
      <c r="K58" s="32">
        <v>35</v>
      </c>
      <c r="L58" s="32">
        <v>17</v>
      </c>
      <c r="M58" s="32">
        <v>10</v>
      </c>
      <c r="N58" s="32">
        <v>25</v>
      </c>
      <c r="O58" s="32">
        <v>371</v>
      </c>
      <c r="P58" s="32">
        <v>394</v>
      </c>
      <c r="Q58" s="32">
        <v>7</v>
      </c>
      <c r="R58" s="32">
        <v>310</v>
      </c>
      <c r="S58" s="32">
        <v>26</v>
      </c>
      <c r="T58" s="32">
        <v>105</v>
      </c>
      <c r="U58" s="33">
        <v>49</v>
      </c>
      <c r="V58" s="33">
        <v>60</v>
      </c>
      <c r="W58" s="33">
        <v>141</v>
      </c>
      <c r="X58" s="33">
        <v>112</v>
      </c>
      <c r="Y58" s="33">
        <v>121</v>
      </c>
      <c r="Z58" s="33">
        <v>138</v>
      </c>
      <c r="AA58" s="33">
        <v>146</v>
      </c>
      <c r="AB58" s="33"/>
      <c r="AC58" s="33"/>
      <c r="AD58" s="26">
        <f t="shared" si="2"/>
        <v>5924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6</v>
      </c>
      <c r="D59" s="32">
        <v>9</v>
      </c>
      <c r="E59" s="32">
        <v>32</v>
      </c>
      <c r="F59" s="32">
        <v>8</v>
      </c>
      <c r="G59" s="32">
        <v>19</v>
      </c>
      <c r="H59" s="32">
        <v>9225</v>
      </c>
      <c r="I59" s="32">
        <v>10</v>
      </c>
      <c r="J59" s="32">
        <v>194</v>
      </c>
      <c r="K59" s="32">
        <v>115</v>
      </c>
      <c r="L59" s="32">
        <v>96</v>
      </c>
      <c r="M59" s="32">
        <v>15</v>
      </c>
      <c r="N59" s="32">
        <v>25</v>
      </c>
      <c r="O59" s="32">
        <v>1035</v>
      </c>
      <c r="P59" s="32">
        <v>840</v>
      </c>
      <c r="Q59" s="32">
        <v>49</v>
      </c>
      <c r="R59" s="32">
        <v>1040</v>
      </c>
      <c r="S59" s="32">
        <v>160</v>
      </c>
      <c r="T59" s="32">
        <v>489</v>
      </c>
      <c r="U59" s="33">
        <v>342</v>
      </c>
      <c r="V59" s="33">
        <v>194</v>
      </c>
      <c r="W59" s="33">
        <v>196</v>
      </c>
      <c r="X59" s="33">
        <v>103</v>
      </c>
      <c r="Y59" s="33">
        <v>331</v>
      </c>
      <c r="Z59" s="33">
        <v>417</v>
      </c>
      <c r="AA59" s="33">
        <v>320</v>
      </c>
      <c r="AB59" s="33"/>
      <c r="AC59" s="33"/>
      <c r="AD59" s="26">
        <f t="shared" si="2"/>
        <v>15270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22</v>
      </c>
      <c r="D60" s="32">
        <v>2</v>
      </c>
      <c r="E60" s="32">
        <v>0</v>
      </c>
      <c r="F60" s="32">
        <v>4</v>
      </c>
      <c r="G60" s="32">
        <v>13</v>
      </c>
      <c r="H60" s="32">
        <v>6028</v>
      </c>
      <c r="I60" s="32">
        <v>1</v>
      </c>
      <c r="J60" s="32">
        <v>111</v>
      </c>
      <c r="K60" s="32">
        <v>44</v>
      </c>
      <c r="L60" s="32">
        <v>79</v>
      </c>
      <c r="M60" s="32">
        <v>3</v>
      </c>
      <c r="N60" s="32">
        <v>22</v>
      </c>
      <c r="O60" s="32">
        <v>612</v>
      </c>
      <c r="P60" s="32">
        <v>434</v>
      </c>
      <c r="Q60" s="32">
        <v>110</v>
      </c>
      <c r="R60" s="32">
        <v>618</v>
      </c>
      <c r="S60" s="32">
        <v>93</v>
      </c>
      <c r="T60" s="32">
        <v>207</v>
      </c>
      <c r="U60" s="33">
        <v>156</v>
      </c>
      <c r="V60" s="33">
        <v>132</v>
      </c>
      <c r="W60" s="33">
        <v>80</v>
      </c>
      <c r="X60" s="33">
        <v>77</v>
      </c>
      <c r="Y60" s="33">
        <v>85</v>
      </c>
      <c r="Z60" s="33">
        <v>257</v>
      </c>
      <c r="AA60" s="33">
        <v>149</v>
      </c>
      <c r="AB60" s="33"/>
      <c r="AC60" s="33"/>
      <c r="AD60" s="26">
        <f t="shared" si="2"/>
        <v>9339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8</v>
      </c>
      <c r="D61" s="32">
        <v>6</v>
      </c>
      <c r="E61" s="32">
        <v>7</v>
      </c>
      <c r="F61" s="32">
        <v>4</v>
      </c>
      <c r="G61" s="32">
        <v>37</v>
      </c>
      <c r="H61" s="32">
        <v>11241</v>
      </c>
      <c r="I61" s="32">
        <v>37</v>
      </c>
      <c r="J61" s="32">
        <v>360</v>
      </c>
      <c r="K61" s="32">
        <v>89</v>
      </c>
      <c r="L61" s="32">
        <v>73</v>
      </c>
      <c r="M61" s="32">
        <v>23</v>
      </c>
      <c r="N61" s="32">
        <v>59</v>
      </c>
      <c r="O61" s="32">
        <v>1166</v>
      </c>
      <c r="P61" s="32">
        <v>739</v>
      </c>
      <c r="Q61" s="32">
        <v>55</v>
      </c>
      <c r="R61" s="32">
        <v>1145</v>
      </c>
      <c r="S61" s="32">
        <v>131</v>
      </c>
      <c r="T61" s="32">
        <v>383</v>
      </c>
      <c r="U61" s="33">
        <v>175</v>
      </c>
      <c r="V61" s="33">
        <v>153</v>
      </c>
      <c r="W61" s="33">
        <v>351</v>
      </c>
      <c r="X61" s="33">
        <v>92</v>
      </c>
      <c r="Y61" s="33">
        <v>161</v>
      </c>
      <c r="Z61" s="33">
        <v>358</v>
      </c>
      <c r="AA61" s="33">
        <v>252</v>
      </c>
      <c r="AB61" s="33"/>
      <c r="AC61" s="33"/>
      <c r="AD61" s="26">
        <f t="shared" si="2"/>
        <v>17105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2</v>
      </c>
      <c r="D62" s="32">
        <v>10</v>
      </c>
      <c r="E62" s="32">
        <v>32</v>
      </c>
      <c r="F62" s="32">
        <v>4</v>
      </c>
      <c r="G62" s="32">
        <v>10</v>
      </c>
      <c r="H62" s="32">
        <v>9258</v>
      </c>
      <c r="I62" s="32">
        <v>30</v>
      </c>
      <c r="J62" s="32">
        <v>270</v>
      </c>
      <c r="K62" s="32">
        <v>36</v>
      </c>
      <c r="L62" s="32">
        <v>105</v>
      </c>
      <c r="M62" s="32">
        <v>27</v>
      </c>
      <c r="N62" s="32">
        <v>14</v>
      </c>
      <c r="O62" s="32">
        <v>612</v>
      </c>
      <c r="P62" s="32">
        <v>341</v>
      </c>
      <c r="Q62" s="32">
        <v>39</v>
      </c>
      <c r="R62" s="32">
        <v>1037</v>
      </c>
      <c r="S62" s="32">
        <v>180</v>
      </c>
      <c r="T62" s="32">
        <v>213</v>
      </c>
      <c r="U62" s="33">
        <v>116</v>
      </c>
      <c r="V62" s="33">
        <v>139</v>
      </c>
      <c r="W62" s="33">
        <v>508</v>
      </c>
      <c r="X62" s="33">
        <v>297</v>
      </c>
      <c r="Y62" s="33">
        <v>389</v>
      </c>
      <c r="Z62" s="33">
        <v>137</v>
      </c>
      <c r="AA62" s="33">
        <v>167</v>
      </c>
      <c r="AB62" s="33"/>
      <c r="AC62" s="33"/>
      <c r="AD62" s="26">
        <f t="shared" si="2"/>
        <v>13973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30</v>
      </c>
      <c r="D63" s="32">
        <v>13</v>
      </c>
      <c r="E63" s="32">
        <v>6</v>
      </c>
      <c r="F63" s="32">
        <v>12</v>
      </c>
      <c r="G63" s="32">
        <v>54</v>
      </c>
      <c r="H63" s="32">
        <v>15075</v>
      </c>
      <c r="I63" s="32">
        <v>42</v>
      </c>
      <c r="J63" s="32">
        <v>386</v>
      </c>
      <c r="K63" s="32">
        <v>115</v>
      </c>
      <c r="L63" s="32">
        <v>222</v>
      </c>
      <c r="M63" s="32">
        <v>8</v>
      </c>
      <c r="N63" s="32">
        <v>27</v>
      </c>
      <c r="O63" s="32">
        <v>1128</v>
      </c>
      <c r="P63" s="32">
        <v>532</v>
      </c>
      <c r="Q63" s="32">
        <v>69</v>
      </c>
      <c r="R63" s="32">
        <v>802</v>
      </c>
      <c r="S63" s="32">
        <v>142</v>
      </c>
      <c r="T63" s="32">
        <v>262</v>
      </c>
      <c r="U63" s="33">
        <v>206</v>
      </c>
      <c r="V63" s="33">
        <v>128</v>
      </c>
      <c r="W63" s="33">
        <v>412</v>
      </c>
      <c r="X63" s="33">
        <v>182</v>
      </c>
      <c r="Y63" s="33">
        <v>287</v>
      </c>
      <c r="Z63" s="33">
        <v>304</v>
      </c>
      <c r="AA63" s="33">
        <v>107</v>
      </c>
      <c r="AB63" s="33"/>
      <c r="AC63" s="33"/>
      <c r="AD63" s="26">
        <f t="shared" si="2"/>
        <v>20551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3389</v>
      </c>
      <c r="D66" s="27">
        <f t="shared" ref="D66:AC66" si="3">SUM(D39:D65)</f>
        <v>1062</v>
      </c>
      <c r="E66" s="27">
        <f t="shared" si="3"/>
        <v>1217</v>
      </c>
      <c r="F66" s="27">
        <f t="shared" si="3"/>
        <v>851</v>
      </c>
      <c r="G66" s="27">
        <f t="shared" si="3"/>
        <v>1154</v>
      </c>
      <c r="H66" s="27">
        <f t="shared" si="3"/>
        <v>79666</v>
      </c>
      <c r="I66" s="27">
        <f t="shared" si="3"/>
        <v>703</v>
      </c>
      <c r="J66" s="27">
        <f t="shared" si="3"/>
        <v>4098</v>
      </c>
      <c r="K66" s="27">
        <f t="shared" si="3"/>
        <v>1255</v>
      </c>
      <c r="L66" s="27">
        <f t="shared" si="3"/>
        <v>1945</v>
      </c>
      <c r="M66" s="27">
        <f t="shared" si="3"/>
        <v>544</v>
      </c>
      <c r="N66" s="27">
        <f t="shared" si="3"/>
        <v>852</v>
      </c>
      <c r="O66" s="27">
        <f t="shared" si="3"/>
        <v>8393</v>
      </c>
      <c r="P66" s="27">
        <f t="shared" si="3"/>
        <v>7484</v>
      </c>
      <c r="Q66" s="27">
        <f t="shared" si="3"/>
        <v>1473</v>
      </c>
      <c r="R66" s="27">
        <f t="shared" si="3"/>
        <v>10896</v>
      </c>
      <c r="S66" s="27">
        <f t="shared" si="3"/>
        <v>2633</v>
      </c>
      <c r="T66" s="27">
        <f t="shared" si="3"/>
        <v>13150</v>
      </c>
      <c r="U66" s="27">
        <f t="shared" si="3"/>
        <v>8941</v>
      </c>
      <c r="V66" s="27">
        <f t="shared" si="3"/>
        <v>6395</v>
      </c>
      <c r="W66" s="27">
        <f t="shared" si="3"/>
        <v>16351</v>
      </c>
      <c r="X66" s="27">
        <f t="shared" si="3"/>
        <v>9584</v>
      </c>
      <c r="Y66" s="27">
        <f t="shared" si="3"/>
        <v>15492</v>
      </c>
      <c r="Z66" s="27">
        <f t="shared" si="3"/>
        <v>13963</v>
      </c>
      <c r="AA66" s="27">
        <f t="shared" si="3"/>
        <v>14326</v>
      </c>
      <c r="AB66" s="27">
        <f t="shared" si="3"/>
        <v>0</v>
      </c>
      <c r="AC66" s="27">
        <f t="shared" si="3"/>
        <v>0</v>
      </c>
      <c r="AD66" s="27">
        <f t="shared" si="2"/>
        <v>225817</v>
      </c>
    </row>
    <row r="69" spans="2:59" x14ac:dyDescent="0.3">
      <c r="B69" s="3" t="str">
        <f>+B37</f>
        <v>01 al 31 mayo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3</v>
      </c>
      <c r="D71" s="32">
        <v>0</v>
      </c>
      <c r="E71" s="32">
        <v>9</v>
      </c>
      <c r="F71" s="32">
        <v>4</v>
      </c>
      <c r="G71" s="32">
        <v>47</v>
      </c>
      <c r="H71" s="32">
        <v>364</v>
      </c>
      <c r="I71" s="32">
        <v>2</v>
      </c>
      <c r="J71" s="32">
        <v>24</v>
      </c>
      <c r="K71" s="32">
        <v>37</v>
      </c>
      <c r="L71" s="32">
        <v>6</v>
      </c>
      <c r="M71" s="32">
        <v>7</v>
      </c>
      <c r="N71" s="32">
        <v>39</v>
      </c>
      <c r="O71" s="32">
        <v>45</v>
      </c>
      <c r="P71" s="32">
        <v>6</v>
      </c>
      <c r="Q71" s="32">
        <v>0</v>
      </c>
      <c r="R71" s="32">
        <v>0</v>
      </c>
      <c r="S71" s="32">
        <v>13</v>
      </c>
      <c r="T71" s="32">
        <v>2</v>
      </c>
      <c r="U71" s="33">
        <v>0</v>
      </c>
      <c r="V71" s="33">
        <v>5</v>
      </c>
      <c r="W71" s="33">
        <v>2</v>
      </c>
      <c r="X71" s="33">
        <v>2</v>
      </c>
      <c r="Y71" s="33">
        <v>3</v>
      </c>
      <c r="Z71" s="33">
        <v>4</v>
      </c>
      <c r="AA71" s="33">
        <v>3</v>
      </c>
      <c r="AB71" s="33"/>
      <c r="AC71" s="33"/>
      <c r="AD71" s="26">
        <f>SUM(C71:AC71)</f>
        <v>627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9</v>
      </c>
      <c r="D72" s="32">
        <v>4</v>
      </c>
      <c r="E72" s="32">
        <v>0</v>
      </c>
      <c r="F72" s="32">
        <v>1</v>
      </c>
      <c r="G72" s="32">
        <v>6</v>
      </c>
      <c r="H72" s="32">
        <v>138</v>
      </c>
      <c r="I72" s="32">
        <v>3</v>
      </c>
      <c r="J72" s="32">
        <v>12</v>
      </c>
      <c r="K72" s="32">
        <v>28</v>
      </c>
      <c r="L72" s="32">
        <v>24</v>
      </c>
      <c r="M72" s="32">
        <v>17</v>
      </c>
      <c r="N72" s="32">
        <v>30</v>
      </c>
      <c r="O72" s="32">
        <v>40</v>
      </c>
      <c r="P72" s="32">
        <v>3</v>
      </c>
      <c r="Q72" s="32">
        <v>0</v>
      </c>
      <c r="R72" s="32">
        <v>4</v>
      </c>
      <c r="S72" s="32">
        <v>0</v>
      </c>
      <c r="T72" s="32">
        <v>0</v>
      </c>
      <c r="U72" s="33">
        <v>0</v>
      </c>
      <c r="V72" s="33">
        <v>0</v>
      </c>
      <c r="W72" s="33">
        <v>14</v>
      </c>
      <c r="X72" s="33">
        <v>22</v>
      </c>
      <c r="Y72" s="33">
        <v>20</v>
      </c>
      <c r="Z72" s="33">
        <v>18</v>
      </c>
      <c r="AA72" s="33">
        <v>1</v>
      </c>
      <c r="AB72" s="33"/>
      <c r="AC72" s="33"/>
      <c r="AD72" s="26">
        <f t="shared" ref="AD72:AD97" si="4">SUM(C72:AC72)</f>
        <v>394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4</v>
      </c>
      <c r="D73" s="32">
        <v>0</v>
      </c>
      <c r="E73" s="32">
        <v>2</v>
      </c>
      <c r="F73" s="32">
        <v>6</v>
      </c>
      <c r="G73" s="32">
        <v>4</v>
      </c>
      <c r="H73" s="32">
        <v>94</v>
      </c>
      <c r="I73" s="32">
        <v>39</v>
      </c>
      <c r="J73" s="32">
        <v>10</v>
      </c>
      <c r="K73" s="32">
        <v>18</v>
      </c>
      <c r="L73" s="32">
        <v>27</v>
      </c>
      <c r="M73" s="32">
        <v>11</v>
      </c>
      <c r="N73" s="32">
        <v>69</v>
      </c>
      <c r="O73" s="32">
        <v>26</v>
      </c>
      <c r="P73" s="32">
        <v>1</v>
      </c>
      <c r="Q73" s="32">
        <v>0</v>
      </c>
      <c r="R73" s="32">
        <v>1</v>
      </c>
      <c r="S73" s="32">
        <v>0</v>
      </c>
      <c r="T73" s="32">
        <v>5</v>
      </c>
      <c r="U73" s="33">
        <v>6</v>
      </c>
      <c r="V73" s="33">
        <v>1</v>
      </c>
      <c r="W73" s="33">
        <v>2</v>
      </c>
      <c r="X73" s="33">
        <v>1</v>
      </c>
      <c r="Y73" s="33">
        <v>0</v>
      </c>
      <c r="Z73" s="33">
        <v>7</v>
      </c>
      <c r="AA73" s="33">
        <v>19</v>
      </c>
      <c r="AB73" s="33"/>
      <c r="AC73" s="33"/>
      <c r="AD73" s="26">
        <f t="shared" si="4"/>
        <v>353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4</v>
      </c>
      <c r="D74" s="32">
        <v>1</v>
      </c>
      <c r="E74" s="32">
        <v>9</v>
      </c>
      <c r="F74" s="32">
        <v>2</v>
      </c>
      <c r="G74" s="32">
        <v>6</v>
      </c>
      <c r="H74" s="32">
        <v>71</v>
      </c>
      <c r="I74" s="32">
        <v>3</v>
      </c>
      <c r="J74" s="32">
        <v>5</v>
      </c>
      <c r="K74" s="32">
        <v>9</v>
      </c>
      <c r="L74" s="32">
        <v>25</v>
      </c>
      <c r="M74" s="32">
        <v>0</v>
      </c>
      <c r="N74" s="32">
        <v>20</v>
      </c>
      <c r="O74" s="32">
        <v>23</v>
      </c>
      <c r="P74" s="32">
        <v>3</v>
      </c>
      <c r="Q74" s="32">
        <v>0</v>
      </c>
      <c r="R74" s="32">
        <v>17</v>
      </c>
      <c r="S74" s="32">
        <v>7</v>
      </c>
      <c r="T74" s="32">
        <v>0</v>
      </c>
      <c r="U74" s="33">
        <v>28</v>
      </c>
      <c r="V74" s="33">
        <v>5</v>
      </c>
      <c r="W74" s="33">
        <v>9</v>
      </c>
      <c r="X74" s="33">
        <v>3</v>
      </c>
      <c r="Y74" s="33">
        <v>0</v>
      </c>
      <c r="Z74" s="33">
        <v>0</v>
      </c>
      <c r="AA74" s="33">
        <v>8</v>
      </c>
      <c r="AB74" s="33"/>
      <c r="AC74" s="33"/>
      <c r="AD74" s="26">
        <f t="shared" si="4"/>
        <v>258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49</v>
      </c>
      <c r="D75" s="32">
        <v>4</v>
      </c>
      <c r="E75" s="32">
        <v>5</v>
      </c>
      <c r="F75" s="32">
        <v>3</v>
      </c>
      <c r="G75" s="32">
        <v>1</v>
      </c>
      <c r="H75" s="32">
        <v>133</v>
      </c>
      <c r="I75" s="32">
        <v>8</v>
      </c>
      <c r="J75" s="32">
        <v>14</v>
      </c>
      <c r="K75" s="32">
        <v>44</v>
      </c>
      <c r="L75" s="32">
        <v>7</v>
      </c>
      <c r="M75" s="32">
        <v>19</v>
      </c>
      <c r="N75" s="32">
        <v>20</v>
      </c>
      <c r="O75" s="32">
        <v>20</v>
      </c>
      <c r="P75" s="32">
        <v>1</v>
      </c>
      <c r="Q75" s="32">
        <v>9</v>
      </c>
      <c r="R75" s="32">
        <v>26</v>
      </c>
      <c r="S75" s="32">
        <v>19</v>
      </c>
      <c r="T75" s="32">
        <v>11</v>
      </c>
      <c r="U75" s="33">
        <v>2</v>
      </c>
      <c r="V75" s="33">
        <v>1</v>
      </c>
      <c r="W75" s="33">
        <v>42</v>
      </c>
      <c r="X75" s="33">
        <v>5</v>
      </c>
      <c r="Y75" s="33">
        <v>10</v>
      </c>
      <c r="Z75" s="33">
        <v>22</v>
      </c>
      <c r="AA75" s="33">
        <v>27</v>
      </c>
      <c r="AB75" s="33"/>
      <c r="AC75" s="33"/>
      <c r="AD75" s="26">
        <f t="shared" si="4"/>
        <v>502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327</v>
      </c>
      <c r="D76" s="32">
        <v>109</v>
      </c>
      <c r="E76" s="32">
        <v>143</v>
      </c>
      <c r="F76" s="32">
        <v>54</v>
      </c>
      <c r="G76" s="32">
        <v>127</v>
      </c>
      <c r="H76" s="32">
        <v>430</v>
      </c>
      <c r="I76" s="32">
        <v>20</v>
      </c>
      <c r="J76" s="32">
        <v>24</v>
      </c>
      <c r="K76" s="32">
        <v>276</v>
      </c>
      <c r="L76" s="32">
        <v>100</v>
      </c>
      <c r="M76" s="32">
        <v>137</v>
      </c>
      <c r="N76" s="32">
        <v>97</v>
      </c>
      <c r="O76" s="32">
        <v>129</v>
      </c>
      <c r="P76" s="32">
        <v>125</v>
      </c>
      <c r="Q76" s="32">
        <v>90</v>
      </c>
      <c r="R76" s="32">
        <v>538</v>
      </c>
      <c r="S76" s="32">
        <v>177</v>
      </c>
      <c r="T76" s="32">
        <v>1188</v>
      </c>
      <c r="U76" s="33">
        <v>980</v>
      </c>
      <c r="V76" s="33">
        <v>791</v>
      </c>
      <c r="W76" s="33">
        <v>2778</v>
      </c>
      <c r="X76" s="33">
        <v>1386</v>
      </c>
      <c r="Y76" s="33">
        <v>1961</v>
      </c>
      <c r="Z76" s="33">
        <v>1660</v>
      </c>
      <c r="AA76" s="33">
        <v>1906</v>
      </c>
      <c r="AB76" s="33"/>
      <c r="AC76" s="33"/>
      <c r="AD76" s="26">
        <f t="shared" si="4"/>
        <v>15553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4</v>
      </c>
      <c r="D77" s="32">
        <v>8</v>
      </c>
      <c r="E77" s="32">
        <v>18</v>
      </c>
      <c r="F77" s="32">
        <v>6</v>
      </c>
      <c r="G77" s="32">
        <v>12</v>
      </c>
      <c r="H77" s="32">
        <v>24</v>
      </c>
      <c r="I77" s="32">
        <v>2</v>
      </c>
      <c r="J77" s="32">
        <v>4</v>
      </c>
      <c r="K77" s="32">
        <v>27</v>
      </c>
      <c r="L77" s="32">
        <v>15</v>
      </c>
      <c r="M77" s="32">
        <v>37</v>
      </c>
      <c r="N77" s="32">
        <v>55</v>
      </c>
      <c r="O77" s="32">
        <v>0</v>
      </c>
      <c r="P77" s="32">
        <v>2</v>
      </c>
      <c r="Q77" s="32">
        <v>1</v>
      </c>
      <c r="R77" s="32">
        <v>3</v>
      </c>
      <c r="S77" s="32">
        <v>14</v>
      </c>
      <c r="T77" s="32">
        <v>7</v>
      </c>
      <c r="U77" s="33">
        <v>7</v>
      </c>
      <c r="V77" s="33">
        <v>21</v>
      </c>
      <c r="W77" s="33">
        <v>20</v>
      </c>
      <c r="X77" s="33">
        <v>8</v>
      </c>
      <c r="Y77" s="33">
        <v>37</v>
      </c>
      <c r="Z77" s="33">
        <v>1</v>
      </c>
      <c r="AA77" s="33">
        <v>15</v>
      </c>
      <c r="AB77" s="33"/>
      <c r="AC77" s="33"/>
      <c r="AD77" s="26">
        <f t="shared" si="4"/>
        <v>348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20</v>
      </c>
      <c r="D78" s="32">
        <v>25</v>
      </c>
      <c r="E78" s="32">
        <v>21</v>
      </c>
      <c r="F78" s="32">
        <v>2</v>
      </c>
      <c r="G78" s="32">
        <v>18</v>
      </c>
      <c r="H78" s="32">
        <v>29</v>
      </c>
      <c r="I78" s="32">
        <v>2</v>
      </c>
      <c r="J78" s="32">
        <v>2</v>
      </c>
      <c r="K78" s="32">
        <v>7</v>
      </c>
      <c r="L78" s="32">
        <v>27</v>
      </c>
      <c r="M78" s="32">
        <v>6</v>
      </c>
      <c r="N78" s="32">
        <v>29</v>
      </c>
      <c r="O78" s="32">
        <v>0</v>
      </c>
      <c r="P78" s="32">
        <v>13</v>
      </c>
      <c r="Q78" s="32">
        <v>0</v>
      </c>
      <c r="R78" s="32">
        <v>7</v>
      </c>
      <c r="S78" s="32">
        <v>0</v>
      </c>
      <c r="T78" s="32">
        <v>20</v>
      </c>
      <c r="U78" s="33">
        <v>14</v>
      </c>
      <c r="V78" s="33">
        <v>1</v>
      </c>
      <c r="W78" s="33">
        <v>24</v>
      </c>
      <c r="X78" s="33">
        <v>35</v>
      </c>
      <c r="Y78" s="33">
        <v>37</v>
      </c>
      <c r="Z78" s="33">
        <v>28</v>
      </c>
      <c r="AA78" s="33">
        <v>8</v>
      </c>
      <c r="AB78" s="33"/>
      <c r="AC78" s="33"/>
      <c r="AD78" s="26">
        <f t="shared" si="4"/>
        <v>375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58</v>
      </c>
      <c r="D79" s="32">
        <v>11</v>
      </c>
      <c r="E79" s="32">
        <v>39</v>
      </c>
      <c r="F79" s="32">
        <v>19</v>
      </c>
      <c r="G79" s="32">
        <v>63</v>
      </c>
      <c r="H79" s="32">
        <v>341</v>
      </c>
      <c r="I79" s="32">
        <v>37</v>
      </c>
      <c r="J79" s="32">
        <v>21</v>
      </c>
      <c r="K79" s="32">
        <v>5</v>
      </c>
      <c r="L79" s="32">
        <v>3</v>
      </c>
      <c r="M79" s="32">
        <v>6</v>
      </c>
      <c r="N79" s="32">
        <v>21</v>
      </c>
      <c r="O79" s="32">
        <v>18</v>
      </c>
      <c r="P79" s="32">
        <v>11</v>
      </c>
      <c r="Q79" s="32">
        <v>3</v>
      </c>
      <c r="R79" s="32">
        <v>29</v>
      </c>
      <c r="S79" s="32">
        <v>15</v>
      </c>
      <c r="T79" s="32">
        <v>35</v>
      </c>
      <c r="U79" s="33">
        <v>15</v>
      </c>
      <c r="V79" s="33">
        <v>35</v>
      </c>
      <c r="W79" s="33">
        <v>40</v>
      </c>
      <c r="X79" s="33">
        <v>23</v>
      </c>
      <c r="Y79" s="33">
        <v>19</v>
      </c>
      <c r="Z79" s="33">
        <v>28</v>
      </c>
      <c r="AA79" s="33">
        <v>51</v>
      </c>
      <c r="AB79" s="33"/>
      <c r="AC79" s="33"/>
      <c r="AD79" s="26">
        <f t="shared" si="4"/>
        <v>946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23</v>
      </c>
      <c r="D80" s="32">
        <v>48</v>
      </c>
      <c r="E80" s="32">
        <v>20</v>
      </c>
      <c r="F80" s="32">
        <v>13</v>
      </c>
      <c r="G80" s="32">
        <v>14</v>
      </c>
      <c r="H80" s="32">
        <v>129</v>
      </c>
      <c r="I80" s="32">
        <v>17</v>
      </c>
      <c r="J80" s="32">
        <v>9</v>
      </c>
      <c r="K80" s="32">
        <v>5</v>
      </c>
      <c r="L80" s="32">
        <v>0</v>
      </c>
      <c r="M80" s="32">
        <v>7</v>
      </c>
      <c r="N80" s="32">
        <v>66</v>
      </c>
      <c r="O80" s="32">
        <v>30</v>
      </c>
      <c r="P80" s="32">
        <v>8</v>
      </c>
      <c r="Q80" s="32">
        <v>0</v>
      </c>
      <c r="R80" s="32">
        <v>21</v>
      </c>
      <c r="S80" s="32">
        <v>21</v>
      </c>
      <c r="T80" s="32">
        <v>28</v>
      </c>
      <c r="U80" s="33">
        <v>10</v>
      </c>
      <c r="V80" s="33">
        <v>4</v>
      </c>
      <c r="W80" s="33">
        <v>44</v>
      </c>
      <c r="X80" s="33">
        <v>30</v>
      </c>
      <c r="Y80" s="33">
        <v>57</v>
      </c>
      <c r="Z80" s="33">
        <v>58</v>
      </c>
      <c r="AA80" s="33">
        <v>47</v>
      </c>
      <c r="AB80" s="33"/>
      <c r="AC80" s="33"/>
      <c r="AD80" s="26">
        <f t="shared" si="4"/>
        <v>709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13</v>
      </c>
      <c r="D81" s="32">
        <v>7</v>
      </c>
      <c r="E81" s="32">
        <v>6</v>
      </c>
      <c r="F81" s="32">
        <v>3</v>
      </c>
      <c r="G81" s="32">
        <v>22</v>
      </c>
      <c r="H81" s="32">
        <v>136</v>
      </c>
      <c r="I81" s="32">
        <v>31</v>
      </c>
      <c r="J81" s="32">
        <v>1</v>
      </c>
      <c r="K81" s="32">
        <v>3</v>
      </c>
      <c r="L81" s="32">
        <v>18</v>
      </c>
      <c r="M81" s="32">
        <v>1</v>
      </c>
      <c r="N81" s="32">
        <v>8</v>
      </c>
      <c r="O81" s="32">
        <v>25</v>
      </c>
      <c r="P81" s="32">
        <v>9</v>
      </c>
      <c r="Q81" s="32">
        <v>0</v>
      </c>
      <c r="R81" s="32">
        <v>4</v>
      </c>
      <c r="S81" s="32">
        <v>35</v>
      </c>
      <c r="T81" s="32">
        <v>4</v>
      </c>
      <c r="U81" s="33">
        <v>2</v>
      </c>
      <c r="V81" s="33">
        <v>1</v>
      </c>
      <c r="W81" s="33">
        <v>14</v>
      </c>
      <c r="X81" s="33">
        <v>1</v>
      </c>
      <c r="Y81" s="33">
        <v>11</v>
      </c>
      <c r="Z81" s="33">
        <v>19</v>
      </c>
      <c r="AA81" s="33">
        <v>5</v>
      </c>
      <c r="AB81" s="33"/>
      <c r="AC81" s="33"/>
      <c r="AD81" s="26">
        <f t="shared" si="4"/>
        <v>379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36</v>
      </c>
      <c r="D82" s="32">
        <v>43</v>
      </c>
      <c r="E82" s="32">
        <v>56</v>
      </c>
      <c r="F82" s="32">
        <v>18</v>
      </c>
      <c r="G82" s="32">
        <v>27</v>
      </c>
      <c r="H82" s="32">
        <v>107</v>
      </c>
      <c r="I82" s="32">
        <v>32</v>
      </c>
      <c r="J82" s="32">
        <v>26</v>
      </c>
      <c r="K82" s="32">
        <v>29</v>
      </c>
      <c r="L82" s="32">
        <v>60</v>
      </c>
      <c r="M82" s="32">
        <v>6</v>
      </c>
      <c r="N82" s="32">
        <v>6</v>
      </c>
      <c r="O82" s="32">
        <v>29</v>
      </c>
      <c r="P82" s="32">
        <v>20</v>
      </c>
      <c r="Q82" s="32">
        <v>0</v>
      </c>
      <c r="R82" s="32">
        <v>34</v>
      </c>
      <c r="S82" s="32">
        <v>0</v>
      </c>
      <c r="T82" s="32">
        <v>12</v>
      </c>
      <c r="U82" s="33">
        <v>30</v>
      </c>
      <c r="V82" s="33">
        <v>1</v>
      </c>
      <c r="W82" s="33">
        <v>77</v>
      </c>
      <c r="X82" s="33">
        <v>17</v>
      </c>
      <c r="Y82" s="33">
        <v>27</v>
      </c>
      <c r="Z82" s="33">
        <v>4</v>
      </c>
      <c r="AA82" s="33">
        <v>36</v>
      </c>
      <c r="AB82" s="33"/>
      <c r="AC82" s="33"/>
      <c r="AD82" s="26">
        <f t="shared" si="4"/>
        <v>733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15</v>
      </c>
      <c r="D83" s="32">
        <v>25</v>
      </c>
      <c r="E83" s="32">
        <v>31</v>
      </c>
      <c r="F83" s="32">
        <v>10</v>
      </c>
      <c r="G83" s="32">
        <v>24</v>
      </c>
      <c r="H83" s="32">
        <v>117</v>
      </c>
      <c r="I83" s="32">
        <v>1</v>
      </c>
      <c r="J83" s="32">
        <v>0</v>
      </c>
      <c r="K83" s="32">
        <v>5</v>
      </c>
      <c r="L83" s="32">
        <v>24</v>
      </c>
      <c r="M83" s="32">
        <v>7</v>
      </c>
      <c r="N83" s="32">
        <v>20</v>
      </c>
      <c r="O83" s="32">
        <v>5</v>
      </c>
      <c r="P83" s="32">
        <v>38</v>
      </c>
      <c r="Q83" s="32">
        <v>9</v>
      </c>
      <c r="R83" s="32">
        <v>144</v>
      </c>
      <c r="S83" s="32">
        <v>30</v>
      </c>
      <c r="T83" s="32">
        <v>270</v>
      </c>
      <c r="U83" s="33">
        <v>267</v>
      </c>
      <c r="V83" s="33">
        <v>119</v>
      </c>
      <c r="W83" s="33">
        <v>386</v>
      </c>
      <c r="X83" s="33">
        <v>149</v>
      </c>
      <c r="Y83" s="33">
        <v>333</v>
      </c>
      <c r="Z83" s="33">
        <v>210</v>
      </c>
      <c r="AA83" s="33">
        <v>198</v>
      </c>
      <c r="AB83" s="33"/>
      <c r="AC83" s="33"/>
      <c r="AD83" s="26">
        <f t="shared" si="4"/>
        <v>2437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2</v>
      </c>
      <c r="D84" s="32">
        <v>23</v>
      </c>
      <c r="E84" s="32">
        <v>0</v>
      </c>
      <c r="F84" s="32">
        <v>1</v>
      </c>
      <c r="G84" s="32">
        <v>2</v>
      </c>
      <c r="H84" s="32">
        <v>80</v>
      </c>
      <c r="I84" s="32">
        <v>0</v>
      </c>
      <c r="J84" s="32">
        <v>5</v>
      </c>
      <c r="K84" s="32">
        <v>2</v>
      </c>
      <c r="L84" s="32">
        <v>10</v>
      </c>
      <c r="M84" s="32">
        <v>2</v>
      </c>
      <c r="N84" s="32">
        <v>3</v>
      </c>
      <c r="O84" s="32">
        <v>37</v>
      </c>
      <c r="P84" s="32">
        <v>7</v>
      </c>
      <c r="Q84" s="32">
        <v>57</v>
      </c>
      <c r="R84" s="32">
        <v>105</v>
      </c>
      <c r="S84" s="32">
        <v>44</v>
      </c>
      <c r="T84" s="32">
        <v>121</v>
      </c>
      <c r="U84" s="33">
        <v>119</v>
      </c>
      <c r="V84" s="33">
        <v>76</v>
      </c>
      <c r="W84" s="33">
        <v>181</v>
      </c>
      <c r="X84" s="33">
        <v>159</v>
      </c>
      <c r="Y84" s="33">
        <v>241</v>
      </c>
      <c r="Z84" s="33">
        <v>148</v>
      </c>
      <c r="AA84" s="33">
        <v>156</v>
      </c>
      <c r="AB84" s="33"/>
      <c r="AC84" s="33"/>
      <c r="AD84" s="26">
        <f t="shared" si="4"/>
        <v>1581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2</v>
      </c>
      <c r="D85" s="32">
        <v>0</v>
      </c>
      <c r="E85" s="32">
        <v>1</v>
      </c>
      <c r="F85" s="32">
        <v>0</v>
      </c>
      <c r="G85" s="32">
        <v>3</v>
      </c>
      <c r="H85" s="32">
        <v>85</v>
      </c>
      <c r="I85" s="32">
        <v>0</v>
      </c>
      <c r="J85" s="32">
        <v>0</v>
      </c>
      <c r="K85" s="32">
        <v>10</v>
      </c>
      <c r="L85" s="32">
        <v>0</v>
      </c>
      <c r="M85" s="32">
        <v>0</v>
      </c>
      <c r="N85" s="32">
        <v>1</v>
      </c>
      <c r="O85" s="32">
        <v>9</v>
      </c>
      <c r="P85" s="32">
        <v>54</v>
      </c>
      <c r="Q85" s="32">
        <v>2</v>
      </c>
      <c r="R85" s="32">
        <v>1</v>
      </c>
      <c r="S85" s="32">
        <v>1</v>
      </c>
      <c r="T85" s="32">
        <v>40</v>
      </c>
      <c r="U85" s="33">
        <v>57</v>
      </c>
      <c r="V85" s="33">
        <v>4</v>
      </c>
      <c r="W85" s="33">
        <v>34</v>
      </c>
      <c r="X85" s="33">
        <v>25</v>
      </c>
      <c r="Y85" s="33">
        <v>29</v>
      </c>
      <c r="Z85" s="33">
        <v>54</v>
      </c>
      <c r="AA85" s="33">
        <v>47</v>
      </c>
      <c r="AB85" s="33"/>
      <c r="AC85" s="33"/>
      <c r="AD85" s="26">
        <f t="shared" si="4"/>
        <v>459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2</v>
      </c>
      <c r="D86" s="32">
        <v>9</v>
      </c>
      <c r="E86" s="32">
        <v>4</v>
      </c>
      <c r="F86" s="32">
        <v>20</v>
      </c>
      <c r="G86" s="32">
        <v>24</v>
      </c>
      <c r="H86" s="32">
        <v>531</v>
      </c>
      <c r="I86" s="32">
        <v>5</v>
      </c>
      <c r="J86" s="32">
        <v>29</v>
      </c>
      <c r="K86" s="32">
        <v>29</v>
      </c>
      <c r="L86" s="32">
        <v>14</v>
      </c>
      <c r="M86" s="32">
        <v>3</v>
      </c>
      <c r="N86" s="32">
        <v>22</v>
      </c>
      <c r="O86" s="32">
        <v>207</v>
      </c>
      <c r="P86" s="32">
        <v>92</v>
      </c>
      <c r="Q86" s="32">
        <v>0</v>
      </c>
      <c r="R86" s="32">
        <v>5</v>
      </c>
      <c r="S86" s="32">
        <v>8</v>
      </c>
      <c r="T86" s="32">
        <v>131</v>
      </c>
      <c r="U86" s="33">
        <v>100</v>
      </c>
      <c r="V86" s="33">
        <v>37</v>
      </c>
      <c r="W86" s="33">
        <v>160</v>
      </c>
      <c r="X86" s="33">
        <v>73</v>
      </c>
      <c r="Y86" s="33">
        <v>159</v>
      </c>
      <c r="Z86" s="33">
        <v>156</v>
      </c>
      <c r="AA86" s="33">
        <v>196</v>
      </c>
      <c r="AB86" s="33"/>
      <c r="AC86" s="33"/>
      <c r="AD86" s="26">
        <f t="shared" si="4"/>
        <v>2016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8</v>
      </c>
      <c r="D87" s="32">
        <v>2</v>
      </c>
      <c r="E87" s="32">
        <v>0</v>
      </c>
      <c r="F87" s="32">
        <v>4</v>
      </c>
      <c r="G87" s="32">
        <v>29</v>
      </c>
      <c r="H87" s="32">
        <v>245</v>
      </c>
      <c r="I87" s="32">
        <v>21</v>
      </c>
      <c r="J87" s="32">
        <v>0</v>
      </c>
      <c r="K87" s="32">
        <v>9</v>
      </c>
      <c r="L87" s="32">
        <v>13</v>
      </c>
      <c r="M87" s="32">
        <v>1</v>
      </c>
      <c r="N87" s="32">
        <v>1</v>
      </c>
      <c r="O87" s="32">
        <v>43</v>
      </c>
      <c r="P87" s="32">
        <v>69</v>
      </c>
      <c r="Q87" s="32">
        <v>12</v>
      </c>
      <c r="R87" s="32">
        <v>9</v>
      </c>
      <c r="S87" s="32">
        <v>6</v>
      </c>
      <c r="T87" s="32">
        <v>122</v>
      </c>
      <c r="U87" s="32">
        <v>13</v>
      </c>
      <c r="V87" s="32">
        <v>32</v>
      </c>
      <c r="W87" s="32">
        <v>129</v>
      </c>
      <c r="X87" s="32">
        <v>96</v>
      </c>
      <c r="Y87" s="32">
        <v>108</v>
      </c>
      <c r="Z87" s="32">
        <v>109</v>
      </c>
      <c r="AA87" s="32">
        <v>125</v>
      </c>
      <c r="AB87" s="32"/>
      <c r="AC87" s="33"/>
      <c r="AD87" s="26">
        <f t="shared" si="4"/>
        <v>1206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23</v>
      </c>
      <c r="D88" s="32">
        <v>23</v>
      </c>
      <c r="E88" s="32">
        <v>7</v>
      </c>
      <c r="F88" s="32">
        <v>1</v>
      </c>
      <c r="G88" s="32">
        <v>13</v>
      </c>
      <c r="H88" s="32">
        <v>1279</v>
      </c>
      <c r="I88" s="32">
        <v>2</v>
      </c>
      <c r="J88" s="32">
        <v>10</v>
      </c>
      <c r="K88" s="32">
        <v>39</v>
      </c>
      <c r="L88" s="32">
        <v>25</v>
      </c>
      <c r="M88" s="32">
        <v>4</v>
      </c>
      <c r="N88" s="32">
        <v>17</v>
      </c>
      <c r="O88" s="32">
        <v>371</v>
      </c>
      <c r="P88" s="32">
        <v>132</v>
      </c>
      <c r="Q88" s="32">
        <v>25</v>
      </c>
      <c r="R88" s="32">
        <v>144</v>
      </c>
      <c r="S88" s="32">
        <v>106</v>
      </c>
      <c r="T88" s="32">
        <v>22</v>
      </c>
      <c r="U88" s="33">
        <v>145</v>
      </c>
      <c r="V88" s="33">
        <v>61</v>
      </c>
      <c r="W88" s="33">
        <v>362</v>
      </c>
      <c r="X88" s="33">
        <v>205</v>
      </c>
      <c r="Y88" s="33">
        <v>189</v>
      </c>
      <c r="Z88" s="33">
        <v>246</v>
      </c>
      <c r="AA88" s="33">
        <v>274</v>
      </c>
      <c r="AB88" s="33"/>
      <c r="AC88" s="33"/>
      <c r="AD88" s="26">
        <f t="shared" si="4"/>
        <v>3725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0</v>
      </c>
      <c r="D89" s="32">
        <v>2</v>
      </c>
      <c r="E89" s="32">
        <v>20</v>
      </c>
      <c r="F89" s="32">
        <v>12</v>
      </c>
      <c r="G89" s="32">
        <v>1</v>
      </c>
      <c r="H89" s="32">
        <v>1048</v>
      </c>
      <c r="I89" s="32">
        <v>25</v>
      </c>
      <c r="J89" s="32">
        <v>17</v>
      </c>
      <c r="K89" s="32">
        <v>15</v>
      </c>
      <c r="L89" s="32">
        <v>15</v>
      </c>
      <c r="M89" s="32">
        <v>2</v>
      </c>
      <c r="N89" s="32">
        <v>27</v>
      </c>
      <c r="O89" s="32">
        <v>317</v>
      </c>
      <c r="P89" s="32">
        <v>163</v>
      </c>
      <c r="Q89" s="32">
        <v>35</v>
      </c>
      <c r="R89" s="32">
        <v>49</v>
      </c>
      <c r="S89" s="32">
        <v>9</v>
      </c>
      <c r="T89" s="32">
        <v>137</v>
      </c>
      <c r="U89" s="33">
        <v>8</v>
      </c>
      <c r="V89" s="33">
        <v>5</v>
      </c>
      <c r="W89" s="33">
        <v>116</v>
      </c>
      <c r="X89" s="33">
        <v>77</v>
      </c>
      <c r="Y89" s="33">
        <v>158</v>
      </c>
      <c r="Z89" s="33">
        <v>142</v>
      </c>
      <c r="AA89" s="33">
        <v>209</v>
      </c>
      <c r="AB89" s="33"/>
      <c r="AC89" s="33"/>
      <c r="AD89" s="26">
        <f t="shared" si="4"/>
        <v>2609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7</v>
      </c>
      <c r="F90" s="32">
        <v>0</v>
      </c>
      <c r="G90" s="32">
        <v>0</v>
      </c>
      <c r="H90" s="32">
        <v>838</v>
      </c>
      <c r="I90" s="32">
        <v>3</v>
      </c>
      <c r="J90" s="32">
        <v>1</v>
      </c>
      <c r="K90" s="32">
        <v>28</v>
      </c>
      <c r="L90" s="32">
        <v>4</v>
      </c>
      <c r="M90" s="32">
        <v>4</v>
      </c>
      <c r="N90" s="32">
        <v>6</v>
      </c>
      <c r="O90" s="32">
        <v>111</v>
      </c>
      <c r="P90" s="32">
        <v>55</v>
      </c>
      <c r="Q90" s="32">
        <v>2</v>
      </c>
      <c r="R90" s="32">
        <v>24</v>
      </c>
      <c r="S90" s="32">
        <v>29</v>
      </c>
      <c r="T90" s="32">
        <v>59</v>
      </c>
      <c r="U90" s="33">
        <v>4</v>
      </c>
      <c r="V90" s="33">
        <v>10</v>
      </c>
      <c r="W90" s="33">
        <v>105</v>
      </c>
      <c r="X90" s="33">
        <v>53</v>
      </c>
      <c r="Y90" s="33">
        <v>88</v>
      </c>
      <c r="Z90" s="33">
        <v>142</v>
      </c>
      <c r="AA90" s="33">
        <v>60</v>
      </c>
      <c r="AB90" s="33"/>
      <c r="AC90" s="33"/>
      <c r="AD90" s="26">
        <f t="shared" si="4"/>
        <v>1633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3</v>
      </c>
      <c r="D91" s="32">
        <v>5</v>
      </c>
      <c r="E91" s="32">
        <v>2</v>
      </c>
      <c r="F91" s="32">
        <v>23</v>
      </c>
      <c r="G91" s="32">
        <v>29</v>
      </c>
      <c r="H91" s="32">
        <v>2598</v>
      </c>
      <c r="I91" s="32">
        <v>23</v>
      </c>
      <c r="J91" s="32">
        <v>44</v>
      </c>
      <c r="K91" s="32">
        <v>40</v>
      </c>
      <c r="L91" s="32">
        <v>57</v>
      </c>
      <c r="M91" s="32">
        <v>19</v>
      </c>
      <c r="N91" s="32">
        <v>43</v>
      </c>
      <c r="O91" s="32">
        <v>531</v>
      </c>
      <c r="P91" s="32">
        <v>173</v>
      </c>
      <c r="Q91" s="32">
        <v>12</v>
      </c>
      <c r="R91" s="32">
        <v>182</v>
      </c>
      <c r="S91" s="32">
        <v>145</v>
      </c>
      <c r="T91" s="32">
        <v>347</v>
      </c>
      <c r="U91" s="33">
        <v>115</v>
      </c>
      <c r="V91" s="33">
        <v>140</v>
      </c>
      <c r="W91" s="33">
        <v>41</v>
      </c>
      <c r="X91" s="33">
        <v>48</v>
      </c>
      <c r="Y91" s="33">
        <v>224</v>
      </c>
      <c r="Z91" s="33">
        <v>316</v>
      </c>
      <c r="AA91" s="33">
        <v>382</v>
      </c>
      <c r="AB91" s="33"/>
      <c r="AC91" s="33"/>
      <c r="AD91" s="26">
        <f t="shared" si="4"/>
        <v>5542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2</v>
      </c>
      <c r="D92" s="32">
        <v>24</v>
      </c>
      <c r="E92" s="32">
        <v>0</v>
      </c>
      <c r="F92" s="32">
        <v>2</v>
      </c>
      <c r="G92" s="32">
        <v>21</v>
      </c>
      <c r="H92" s="32">
        <v>1536</v>
      </c>
      <c r="I92" s="32">
        <v>25</v>
      </c>
      <c r="J92" s="32">
        <v>46</v>
      </c>
      <c r="K92" s="32">
        <v>18</v>
      </c>
      <c r="L92" s="32">
        <v>13</v>
      </c>
      <c r="M92" s="32">
        <v>2</v>
      </c>
      <c r="N92" s="32">
        <v>23</v>
      </c>
      <c r="O92" s="32">
        <v>217</v>
      </c>
      <c r="P92" s="32">
        <v>213</v>
      </c>
      <c r="Q92" s="32">
        <v>37</v>
      </c>
      <c r="R92" s="32">
        <v>55</v>
      </c>
      <c r="S92" s="32">
        <v>93</v>
      </c>
      <c r="T92" s="32">
        <v>175</v>
      </c>
      <c r="U92" s="33">
        <v>94</v>
      </c>
      <c r="V92" s="33">
        <v>46</v>
      </c>
      <c r="W92" s="33">
        <v>52</v>
      </c>
      <c r="X92" s="33">
        <v>24</v>
      </c>
      <c r="Y92" s="33">
        <v>107</v>
      </c>
      <c r="Z92" s="33">
        <v>168</v>
      </c>
      <c r="AA92" s="33">
        <v>364</v>
      </c>
      <c r="AB92" s="33"/>
      <c r="AC92" s="33"/>
      <c r="AD92" s="26">
        <f t="shared" si="4"/>
        <v>3357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4</v>
      </c>
      <c r="D93" s="32">
        <v>24</v>
      </c>
      <c r="E93" s="32">
        <v>0</v>
      </c>
      <c r="F93" s="32">
        <v>1</v>
      </c>
      <c r="G93" s="32">
        <v>11</v>
      </c>
      <c r="H93" s="32">
        <v>2165</v>
      </c>
      <c r="I93" s="32">
        <v>87</v>
      </c>
      <c r="J93" s="32">
        <v>61</v>
      </c>
      <c r="K93" s="32">
        <v>18</v>
      </c>
      <c r="L93" s="32">
        <v>44</v>
      </c>
      <c r="M93" s="32">
        <v>5</v>
      </c>
      <c r="N93" s="32">
        <v>58</v>
      </c>
      <c r="O93" s="32">
        <v>524</v>
      </c>
      <c r="P93" s="32">
        <v>234</v>
      </c>
      <c r="Q93" s="32">
        <v>46</v>
      </c>
      <c r="R93" s="32">
        <v>149</v>
      </c>
      <c r="S93" s="32">
        <v>121</v>
      </c>
      <c r="T93" s="32">
        <v>218</v>
      </c>
      <c r="U93" s="33">
        <v>197</v>
      </c>
      <c r="V93" s="33">
        <v>114</v>
      </c>
      <c r="W93" s="33">
        <v>263</v>
      </c>
      <c r="X93" s="33">
        <v>89</v>
      </c>
      <c r="Y93" s="33">
        <v>35</v>
      </c>
      <c r="Z93" s="33">
        <v>207</v>
      </c>
      <c r="AA93" s="33">
        <v>386</v>
      </c>
      <c r="AB93" s="33"/>
      <c r="AC93" s="33"/>
      <c r="AD93" s="26">
        <f t="shared" si="4"/>
        <v>5061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3</v>
      </c>
      <c r="D94" s="32">
        <v>21</v>
      </c>
      <c r="E94" s="32">
        <v>7</v>
      </c>
      <c r="F94" s="32">
        <v>1</v>
      </c>
      <c r="G94" s="32">
        <v>25</v>
      </c>
      <c r="H94" s="32">
        <v>1646</v>
      </c>
      <c r="I94" s="32">
        <v>23</v>
      </c>
      <c r="J94" s="32">
        <v>28</v>
      </c>
      <c r="K94" s="32">
        <v>23</v>
      </c>
      <c r="L94" s="32">
        <v>34</v>
      </c>
      <c r="M94" s="32">
        <v>23</v>
      </c>
      <c r="N94" s="32">
        <v>6</v>
      </c>
      <c r="O94" s="32">
        <v>217</v>
      </c>
      <c r="P94" s="32">
        <v>197</v>
      </c>
      <c r="Q94" s="32">
        <v>61</v>
      </c>
      <c r="R94" s="32">
        <v>157</v>
      </c>
      <c r="S94" s="32">
        <v>133</v>
      </c>
      <c r="T94" s="32">
        <v>206</v>
      </c>
      <c r="U94" s="33">
        <v>133</v>
      </c>
      <c r="V94" s="33">
        <v>228</v>
      </c>
      <c r="W94" s="33">
        <v>381</v>
      </c>
      <c r="X94" s="33">
        <v>202</v>
      </c>
      <c r="Y94" s="33">
        <v>287</v>
      </c>
      <c r="Z94" s="33">
        <v>28</v>
      </c>
      <c r="AA94" s="33">
        <v>127</v>
      </c>
      <c r="AB94" s="33"/>
      <c r="AC94" s="33"/>
      <c r="AD94" s="26">
        <f t="shared" si="4"/>
        <v>4197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3</v>
      </c>
      <c r="D95" s="32">
        <v>14</v>
      </c>
      <c r="E95" s="32">
        <v>31</v>
      </c>
      <c r="F95" s="32">
        <v>2</v>
      </c>
      <c r="G95" s="32">
        <v>24</v>
      </c>
      <c r="H95" s="32">
        <v>2686</v>
      </c>
      <c r="I95" s="32">
        <v>54</v>
      </c>
      <c r="J95" s="32">
        <v>18</v>
      </c>
      <c r="K95" s="32">
        <v>68</v>
      </c>
      <c r="L95" s="32">
        <v>39</v>
      </c>
      <c r="M95" s="32">
        <v>10</v>
      </c>
      <c r="N95" s="32">
        <v>63</v>
      </c>
      <c r="O95" s="32">
        <v>504</v>
      </c>
      <c r="P95" s="32">
        <v>187</v>
      </c>
      <c r="Q95" s="32">
        <v>27</v>
      </c>
      <c r="R95" s="32">
        <v>188</v>
      </c>
      <c r="S95" s="32">
        <v>112</v>
      </c>
      <c r="T95" s="32">
        <v>228</v>
      </c>
      <c r="U95" s="33">
        <v>151</v>
      </c>
      <c r="V95" s="33">
        <v>77</v>
      </c>
      <c r="W95" s="33">
        <v>399</v>
      </c>
      <c r="X95" s="33">
        <v>412</v>
      </c>
      <c r="Y95" s="33">
        <v>463</v>
      </c>
      <c r="Z95" s="33">
        <v>223</v>
      </c>
      <c r="AA95" s="33">
        <v>15</v>
      </c>
      <c r="AB95" s="33"/>
      <c r="AC95" s="33"/>
      <c r="AD95" s="26">
        <f t="shared" si="4"/>
        <v>5998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617</v>
      </c>
      <c r="D98" s="27">
        <f t="shared" ref="D98:AC98" si="5">SUM(D71:D97)</f>
        <v>432</v>
      </c>
      <c r="E98" s="27">
        <f t="shared" si="5"/>
        <v>438</v>
      </c>
      <c r="F98" s="27">
        <f t="shared" si="5"/>
        <v>208</v>
      </c>
      <c r="G98" s="27">
        <f t="shared" si="5"/>
        <v>553</v>
      </c>
      <c r="H98" s="27">
        <f t="shared" si="5"/>
        <v>16850</v>
      </c>
      <c r="I98" s="27">
        <f t="shared" si="5"/>
        <v>465</v>
      </c>
      <c r="J98" s="27">
        <f t="shared" si="5"/>
        <v>411</v>
      </c>
      <c r="K98" s="27">
        <f t="shared" si="5"/>
        <v>792</v>
      </c>
      <c r="L98" s="27">
        <f t="shared" si="5"/>
        <v>604</v>
      </c>
      <c r="M98" s="27">
        <f t="shared" si="5"/>
        <v>336</v>
      </c>
      <c r="N98" s="27">
        <f t="shared" si="5"/>
        <v>750</v>
      </c>
      <c r="O98" s="27">
        <f t="shared" si="5"/>
        <v>3478</v>
      </c>
      <c r="P98" s="27">
        <f t="shared" si="5"/>
        <v>1816</v>
      </c>
      <c r="Q98" s="27">
        <f t="shared" si="5"/>
        <v>428</v>
      </c>
      <c r="R98" s="27">
        <f t="shared" si="5"/>
        <v>1896</v>
      </c>
      <c r="S98" s="27">
        <f t="shared" si="5"/>
        <v>1138</v>
      </c>
      <c r="T98" s="27">
        <f t="shared" si="5"/>
        <v>3388</v>
      </c>
      <c r="U98" s="27">
        <f t="shared" si="5"/>
        <v>2497</v>
      </c>
      <c r="V98" s="27">
        <f t="shared" si="5"/>
        <v>1815</v>
      </c>
      <c r="W98" s="27">
        <f t="shared" si="5"/>
        <v>5675</v>
      </c>
      <c r="X98" s="27">
        <f t="shared" si="5"/>
        <v>3145</v>
      </c>
      <c r="Y98" s="27">
        <f t="shared" si="5"/>
        <v>4603</v>
      </c>
      <c r="Z98" s="27">
        <f t="shared" si="5"/>
        <v>3998</v>
      </c>
      <c r="AA98" s="27">
        <f t="shared" si="5"/>
        <v>4665</v>
      </c>
      <c r="AB98" s="27">
        <f t="shared" si="5"/>
        <v>0</v>
      </c>
      <c r="AC98" s="27">
        <f t="shared" si="5"/>
        <v>0</v>
      </c>
      <c r="AD98" s="27">
        <f>SUM(AD71:AD96)</f>
        <v>60998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mayo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112</v>
      </c>
      <c r="D104" s="24">
        <f t="shared" ref="D104:AB114" si="6">+D7+D39+D71</f>
        <v>94</v>
      </c>
      <c r="E104" s="24">
        <f t="shared" si="6"/>
        <v>504</v>
      </c>
      <c r="F104" s="24">
        <f t="shared" si="6"/>
        <v>454</v>
      </c>
      <c r="G104" s="24">
        <f t="shared" si="6"/>
        <v>489</v>
      </c>
      <c r="H104" s="24">
        <f t="shared" si="6"/>
        <v>5926</v>
      </c>
      <c r="I104" s="24">
        <f t="shared" si="6"/>
        <v>551</v>
      </c>
      <c r="J104" s="24">
        <f t="shared" si="6"/>
        <v>766</v>
      </c>
      <c r="K104" s="24">
        <f t="shared" si="6"/>
        <v>462</v>
      </c>
      <c r="L104" s="24">
        <f t="shared" si="6"/>
        <v>667</v>
      </c>
      <c r="M104" s="24">
        <f t="shared" si="6"/>
        <v>446</v>
      </c>
      <c r="N104" s="24">
        <f t="shared" si="6"/>
        <v>610</v>
      </c>
      <c r="O104" s="24">
        <f t="shared" si="6"/>
        <v>508</v>
      </c>
      <c r="P104" s="24">
        <f t="shared" si="6"/>
        <v>227</v>
      </c>
      <c r="Q104" s="24">
        <f t="shared" si="6"/>
        <v>95</v>
      </c>
      <c r="R104" s="24">
        <f t="shared" si="6"/>
        <v>229</v>
      </c>
      <c r="S104" s="24">
        <f t="shared" si="6"/>
        <v>127</v>
      </c>
      <c r="T104" s="24">
        <f t="shared" si="6"/>
        <v>209</v>
      </c>
      <c r="U104" s="24">
        <f t="shared" si="6"/>
        <v>73</v>
      </c>
      <c r="V104" s="24">
        <f t="shared" si="6"/>
        <v>120</v>
      </c>
      <c r="W104" s="24">
        <f t="shared" si="6"/>
        <v>125</v>
      </c>
      <c r="X104" s="24">
        <f t="shared" si="6"/>
        <v>67</v>
      </c>
      <c r="Y104" s="24">
        <f t="shared" si="6"/>
        <v>69</v>
      </c>
      <c r="Z104" s="24">
        <f t="shared" si="6"/>
        <v>101</v>
      </c>
      <c r="AA104" s="24">
        <f t="shared" si="6"/>
        <v>201</v>
      </c>
      <c r="AB104" s="25">
        <f t="shared" si="6"/>
        <v>0</v>
      </c>
      <c r="AC104" s="25">
        <v>0</v>
      </c>
      <c r="AD104" s="26">
        <f>SUM(C104:AC104)</f>
        <v>13232</v>
      </c>
    </row>
    <row r="105" spans="2:59" x14ac:dyDescent="0.3">
      <c r="B105" s="21" t="s">
        <v>50</v>
      </c>
      <c r="C105" s="24">
        <f t="shared" ref="C105:C130" si="7">+C8+C40+C72</f>
        <v>286</v>
      </c>
      <c r="D105" s="24">
        <f t="shared" si="6"/>
        <v>108</v>
      </c>
      <c r="E105" s="24">
        <f t="shared" si="6"/>
        <v>105</v>
      </c>
      <c r="F105" s="24">
        <f t="shared" si="6"/>
        <v>80</v>
      </c>
      <c r="G105" s="24">
        <f t="shared" si="6"/>
        <v>232</v>
      </c>
      <c r="H105" s="24">
        <f t="shared" si="6"/>
        <v>3242</v>
      </c>
      <c r="I105" s="24">
        <f t="shared" si="6"/>
        <v>437</v>
      </c>
      <c r="J105" s="24">
        <f t="shared" si="6"/>
        <v>738</v>
      </c>
      <c r="K105" s="24">
        <f t="shared" si="6"/>
        <v>546</v>
      </c>
      <c r="L105" s="24">
        <f t="shared" si="6"/>
        <v>531</v>
      </c>
      <c r="M105" s="24">
        <f t="shared" si="6"/>
        <v>336</v>
      </c>
      <c r="N105" s="24">
        <f t="shared" si="6"/>
        <v>596</v>
      </c>
      <c r="O105" s="24">
        <f t="shared" si="6"/>
        <v>552</v>
      </c>
      <c r="P105" s="24">
        <f t="shared" si="6"/>
        <v>223</v>
      </c>
      <c r="Q105" s="24">
        <f t="shared" si="6"/>
        <v>176</v>
      </c>
      <c r="R105" s="24">
        <f t="shared" si="6"/>
        <v>273</v>
      </c>
      <c r="S105" s="24">
        <f t="shared" si="6"/>
        <v>283</v>
      </c>
      <c r="T105" s="24">
        <f t="shared" si="6"/>
        <v>233</v>
      </c>
      <c r="U105" s="24">
        <f t="shared" si="6"/>
        <v>259</v>
      </c>
      <c r="V105" s="24">
        <f t="shared" si="6"/>
        <v>220</v>
      </c>
      <c r="W105" s="24">
        <f t="shared" si="6"/>
        <v>142</v>
      </c>
      <c r="X105" s="24">
        <f t="shared" si="6"/>
        <v>117</v>
      </c>
      <c r="Y105" s="24">
        <f t="shared" si="6"/>
        <v>124</v>
      </c>
      <c r="Z105" s="24">
        <f t="shared" si="6"/>
        <v>117</v>
      </c>
      <c r="AA105" s="24">
        <f t="shared" si="6"/>
        <v>192</v>
      </c>
      <c r="AB105" s="25">
        <f t="shared" si="6"/>
        <v>0</v>
      </c>
      <c r="AC105" s="25">
        <v>0</v>
      </c>
      <c r="AD105" s="26">
        <f t="shared" ref="AD105:AD130" si="8">SUM(C105:AC105)</f>
        <v>10148</v>
      </c>
    </row>
    <row r="106" spans="2:59" x14ac:dyDescent="0.3">
      <c r="B106" s="21" t="s">
        <v>61</v>
      </c>
      <c r="C106" s="24">
        <f t="shared" si="7"/>
        <v>680</v>
      </c>
      <c r="D106" s="24">
        <f t="shared" si="6"/>
        <v>99</v>
      </c>
      <c r="E106" s="24">
        <f t="shared" si="6"/>
        <v>97</v>
      </c>
      <c r="F106" s="24">
        <f t="shared" si="6"/>
        <v>121</v>
      </c>
      <c r="G106" s="24">
        <f t="shared" si="6"/>
        <v>107</v>
      </c>
      <c r="H106" s="24">
        <f t="shared" si="6"/>
        <v>3676</v>
      </c>
      <c r="I106" s="24">
        <f t="shared" si="6"/>
        <v>452</v>
      </c>
      <c r="J106" s="24">
        <f t="shared" si="6"/>
        <v>566</v>
      </c>
      <c r="K106" s="24">
        <f t="shared" si="6"/>
        <v>449</v>
      </c>
      <c r="L106" s="24">
        <f t="shared" si="6"/>
        <v>459</v>
      </c>
      <c r="M106" s="24">
        <f t="shared" si="6"/>
        <v>293</v>
      </c>
      <c r="N106" s="24">
        <f t="shared" si="6"/>
        <v>479</v>
      </c>
      <c r="O106" s="24">
        <f t="shared" si="6"/>
        <v>519</v>
      </c>
      <c r="P106" s="24">
        <f t="shared" si="6"/>
        <v>120</v>
      </c>
      <c r="Q106" s="24">
        <f t="shared" si="6"/>
        <v>22</v>
      </c>
      <c r="R106" s="24">
        <f t="shared" si="6"/>
        <v>79</v>
      </c>
      <c r="S106" s="24">
        <f t="shared" si="6"/>
        <v>123</v>
      </c>
      <c r="T106" s="24">
        <f t="shared" si="6"/>
        <v>235</v>
      </c>
      <c r="U106" s="24">
        <f t="shared" si="6"/>
        <v>174</v>
      </c>
      <c r="V106" s="24">
        <f t="shared" si="6"/>
        <v>96</v>
      </c>
      <c r="W106" s="24">
        <f t="shared" si="6"/>
        <v>115</v>
      </c>
      <c r="X106" s="24">
        <f t="shared" si="6"/>
        <v>30</v>
      </c>
      <c r="Y106" s="24">
        <f t="shared" si="6"/>
        <v>44</v>
      </c>
      <c r="Z106" s="24">
        <f t="shared" si="6"/>
        <v>78</v>
      </c>
      <c r="AA106" s="24">
        <f t="shared" si="6"/>
        <v>221</v>
      </c>
      <c r="AB106" s="25">
        <f t="shared" si="6"/>
        <v>0</v>
      </c>
      <c r="AC106" s="25">
        <v>0</v>
      </c>
      <c r="AD106" s="26">
        <f t="shared" si="8"/>
        <v>9334</v>
      </c>
    </row>
    <row r="107" spans="2:59" x14ac:dyDescent="0.3">
      <c r="B107" s="21" t="s">
        <v>7</v>
      </c>
      <c r="C107" s="24">
        <f t="shared" si="7"/>
        <v>1626</v>
      </c>
      <c r="D107" s="24">
        <f t="shared" si="6"/>
        <v>66</v>
      </c>
      <c r="E107" s="24">
        <f t="shared" si="6"/>
        <v>182</v>
      </c>
      <c r="F107" s="24">
        <f t="shared" si="6"/>
        <v>86</v>
      </c>
      <c r="G107" s="24">
        <f t="shared" si="6"/>
        <v>23</v>
      </c>
      <c r="H107" s="24">
        <f t="shared" si="6"/>
        <v>1628</v>
      </c>
      <c r="I107" s="24">
        <f t="shared" si="6"/>
        <v>284</v>
      </c>
      <c r="J107" s="24">
        <f t="shared" si="6"/>
        <v>457</v>
      </c>
      <c r="K107" s="24">
        <f t="shared" si="6"/>
        <v>333</v>
      </c>
      <c r="L107" s="24">
        <f t="shared" si="6"/>
        <v>464</v>
      </c>
      <c r="M107" s="24">
        <f t="shared" si="6"/>
        <v>139</v>
      </c>
      <c r="N107" s="24">
        <f t="shared" si="6"/>
        <v>352</v>
      </c>
      <c r="O107" s="24">
        <f t="shared" si="6"/>
        <v>256</v>
      </c>
      <c r="P107" s="24">
        <f t="shared" si="6"/>
        <v>133</v>
      </c>
      <c r="Q107" s="24">
        <f t="shared" si="6"/>
        <v>49</v>
      </c>
      <c r="R107" s="24">
        <f t="shared" si="6"/>
        <v>192</v>
      </c>
      <c r="S107" s="24">
        <f t="shared" si="6"/>
        <v>95</v>
      </c>
      <c r="T107" s="24">
        <f t="shared" si="6"/>
        <v>145</v>
      </c>
      <c r="U107" s="24">
        <f t="shared" si="6"/>
        <v>153</v>
      </c>
      <c r="V107" s="24">
        <f t="shared" si="6"/>
        <v>130</v>
      </c>
      <c r="W107" s="24">
        <f t="shared" si="6"/>
        <v>108</v>
      </c>
      <c r="X107" s="24">
        <f t="shared" si="6"/>
        <v>93</v>
      </c>
      <c r="Y107" s="24">
        <f t="shared" si="6"/>
        <v>59</v>
      </c>
      <c r="Z107" s="24">
        <f t="shared" si="6"/>
        <v>62</v>
      </c>
      <c r="AA107" s="24">
        <f t="shared" si="6"/>
        <v>210</v>
      </c>
      <c r="AB107" s="25">
        <f t="shared" si="6"/>
        <v>0</v>
      </c>
      <c r="AC107" s="25">
        <v>0</v>
      </c>
      <c r="AD107" s="26">
        <f t="shared" si="8"/>
        <v>7325</v>
      </c>
    </row>
    <row r="108" spans="2:59" x14ac:dyDescent="0.3">
      <c r="B108" s="21" t="s">
        <v>8</v>
      </c>
      <c r="C108" s="24">
        <f t="shared" si="7"/>
        <v>1095</v>
      </c>
      <c r="D108" s="24">
        <f t="shared" si="6"/>
        <v>212</v>
      </c>
      <c r="E108" s="24">
        <f t="shared" si="6"/>
        <v>346</v>
      </c>
      <c r="F108" s="24">
        <f t="shared" si="6"/>
        <v>22</v>
      </c>
      <c r="G108" s="24">
        <f t="shared" si="6"/>
        <v>114</v>
      </c>
      <c r="H108" s="24">
        <f t="shared" si="6"/>
        <v>2472</v>
      </c>
      <c r="I108" s="24">
        <f t="shared" si="6"/>
        <v>305</v>
      </c>
      <c r="J108" s="24">
        <f t="shared" si="6"/>
        <v>811</v>
      </c>
      <c r="K108" s="24">
        <f t="shared" si="6"/>
        <v>574</v>
      </c>
      <c r="L108" s="24">
        <f t="shared" si="6"/>
        <v>736</v>
      </c>
      <c r="M108" s="24">
        <f t="shared" si="6"/>
        <v>370</v>
      </c>
      <c r="N108" s="24">
        <f t="shared" si="6"/>
        <v>909</v>
      </c>
      <c r="O108" s="24">
        <f t="shared" si="6"/>
        <v>382</v>
      </c>
      <c r="P108" s="24">
        <f t="shared" si="6"/>
        <v>211</v>
      </c>
      <c r="Q108" s="24">
        <f t="shared" si="6"/>
        <v>84</v>
      </c>
      <c r="R108" s="24">
        <f t="shared" si="6"/>
        <v>346</v>
      </c>
      <c r="S108" s="24">
        <f t="shared" si="6"/>
        <v>204</v>
      </c>
      <c r="T108" s="24">
        <f t="shared" si="6"/>
        <v>349</v>
      </c>
      <c r="U108" s="24">
        <f t="shared" si="6"/>
        <v>164</v>
      </c>
      <c r="V108" s="24">
        <f t="shared" si="6"/>
        <v>125</v>
      </c>
      <c r="W108" s="24">
        <f t="shared" si="6"/>
        <v>192</v>
      </c>
      <c r="X108" s="24">
        <f t="shared" si="6"/>
        <v>95</v>
      </c>
      <c r="Y108" s="24">
        <f t="shared" si="6"/>
        <v>155</v>
      </c>
      <c r="Z108" s="24">
        <f t="shared" si="6"/>
        <v>144</v>
      </c>
      <c r="AA108" s="24">
        <f t="shared" si="6"/>
        <v>260</v>
      </c>
      <c r="AB108" s="25">
        <f t="shared" si="6"/>
        <v>0</v>
      </c>
      <c r="AC108" s="25">
        <v>0</v>
      </c>
      <c r="AD108" s="26">
        <f t="shared" si="8"/>
        <v>10677</v>
      </c>
    </row>
    <row r="109" spans="2:59" x14ac:dyDescent="0.3">
      <c r="B109" s="21" t="s">
        <v>62</v>
      </c>
      <c r="C109" s="24">
        <f t="shared" si="7"/>
        <v>8600</v>
      </c>
      <c r="D109" s="24">
        <f t="shared" si="6"/>
        <v>3253</v>
      </c>
      <c r="E109" s="24">
        <f t="shared" si="6"/>
        <v>3803</v>
      </c>
      <c r="F109" s="24">
        <f t="shared" si="6"/>
        <v>1720</v>
      </c>
      <c r="G109" s="24">
        <f t="shared" si="6"/>
        <v>2654</v>
      </c>
      <c r="H109" s="24">
        <f t="shared" si="6"/>
        <v>12842</v>
      </c>
      <c r="I109" s="24">
        <f t="shared" si="6"/>
        <v>518</v>
      </c>
      <c r="J109" s="24">
        <f t="shared" si="6"/>
        <v>1458</v>
      </c>
      <c r="K109" s="24">
        <f t="shared" si="6"/>
        <v>3200</v>
      </c>
      <c r="L109" s="24">
        <f t="shared" si="6"/>
        <v>2609</v>
      </c>
      <c r="M109" s="24">
        <f t="shared" si="6"/>
        <v>1879</v>
      </c>
      <c r="N109" s="24">
        <f t="shared" si="6"/>
        <v>1985</v>
      </c>
      <c r="O109" s="24">
        <f t="shared" si="6"/>
        <v>2117</v>
      </c>
      <c r="P109" s="24">
        <f t="shared" si="6"/>
        <v>3398</v>
      </c>
      <c r="Q109" s="24">
        <f t="shared" si="6"/>
        <v>3172</v>
      </c>
      <c r="R109" s="24">
        <f t="shared" si="6"/>
        <v>16193</v>
      </c>
      <c r="S109" s="24">
        <f t="shared" si="6"/>
        <v>6283</v>
      </c>
      <c r="T109" s="24">
        <f t="shared" si="6"/>
        <v>29236</v>
      </c>
      <c r="U109" s="24">
        <f t="shared" si="6"/>
        <v>21270</v>
      </c>
      <c r="V109" s="24">
        <f t="shared" si="6"/>
        <v>12916</v>
      </c>
      <c r="W109" s="24">
        <f t="shared" si="6"/>
        <v>34615</v>
      </c>
      <c r="X109" s="24">
        <f t="shared" si="6"/>
        <v>19733</v>
      </c>
      <c r="Y109" s="24">
        <f t="shared" si="6"/>
        <v>30201</v>
      </c>
      <c r="Z109" s="24">
        <f t="shared" si="6"/>
        <v>27031</v>
      </c>
      <c r="AA109" s="24">
        <f t="shared" si="6"/>
        <v>31185</v>
      </c>
      <c r="AB109" s="25">
        <f t="shared" si="6"/>
        <v>0</v>
      </c>
      <c r="AC109" s="25">
        <v>0</v>
      </c>
      <c r="AD109" s="26">
        <f t="shared" si="8"/>
        <v>281871</v>
      </c>
    </row>
    <row r="110" spans="2:59" x14ac:dyDescent="0.3">
      <c r="B110" s="21" t="s">
        <v>10</v>
      </c>
      <c r="C110" s="24">
        <f t="shared" si="7"/>
        <v>646</v>
      </c>
      <c r="D110" s="24">
        <f t="shared" si="6"/>
        <v>399</v>
      </c>
      <c r="E110" s="24">
        <f t="shared" si="6"/>
        <v>403</v>
      </c>
      <c r="F110" s="24">
        <f t="shared" si="6"/>
        <v>400</v>
      </c>
      <c r="G110" s="24">
        <f t="shared" si="6"/>
        <v>389</v>
      </c>
      <c r="H110" s="24">
        <f t="shared" si="6"/>
        <v>650</v>
      </c>
      <c r="I110" s="24">
        <f t="shared" si="6"/>
        <v>57</v>
      </c>
      <c r="J110" s="24">
        <f t="shared" si="6"/>
        <v>232</v>
      </c>
      <c r="K110" s="24">
        <f t="shared" si="6"/>
        <v>403</v>
      </c>
      <c r="L110" s="24">
        <f t="shared" si="6"/>
        <v>550</v>
      </c>
      <c r="M110" s="24">
        <f t="shared" si="6"/>
        <v>398</v>
      </c>
      <c r="N110" s="24">
        <f t="shared" si="6"/>
        <v>439</v>
      </c>
      <c r="O110" s="24">
        <f t="shared" si="6"/>
        <v>88</v>
      </c>
      <c r="P110" s="24">
        <f t="shared" si="6"/>
        <v>58</v>
      </c>
      <c r="Q110" s="24">
        <f t="shared" si="6"/>
        <v>48</v>
      </c>
      <c r="R110" s="24">
        <f t="shared" si="6"/>
        <v>265</v>
      </c>
      <c r="S110" s="24">
        <f t="shared" si="6"/>
        <v>84</v>
      </c>
      <c r="T110" s="24">
        <f t="shared" si="6"/>
        <v>295</v>
      </c>
      <c r="U110" s="24">
        <f t="shared" si="6"/>
        <v>164</v>
      </c>
      <c r="V110" s="24">
        <f t="shared" si="6"/>
        <v>145</v>
      </c>
      <c r="W110" s="24">
        <f t="shared" si="6"/>
        <v>296</v>
      </c>
      <c r="X110" s="24">
        <f t="shared" si="6"/>
        <v>140</v>
      </c>
      <c r="Y110" s="24">
        <f t="shared" si="6"/>
        <v>214</v>
      </c>
      <c r="Z110" s="24">
        <f t="shared" si="6"/>
        <v>141</v>
      </c>
      <c r="AA110" s="24">
        <f t="shared" si="6"/>
        <v>233</v>
      </c>
      <c r="AB110" s="25">
        <f t="shared" si="6"/>
        <v>0</v>
      </c>
      <c r="AC110" s="25">
        <v>0</v>
      </c>
      <c r="AD110" s="26">
        <f t="shared" si="8"/>
        <v>7137</v>
      </c>
    </row>
    <row r="111" spans="2:59" x14ac:dyDescent="0.3">
      <c r="B111" s="21" t="s">
        <v>11</v>
      </c>
      <c r="C111" s="24">
        <f t="shared" si="7"/>
        <v>779</v>
      </c>
      <c r="D111" s="24">
        <f t="shared" si="6"/>
        <v>652</v>
      </c>
      <c r="E111" s="24">
        <f t="shared" si="6"/>
        <v>594</v>
      </c>
      <c r="F111" s="24">
        <f t="shared" si="6"/>
        <v>439</v>
      </c>
      <c r="G111" s="24">
        <f t="shared" si="6"/>
        <v>764</v>
      </c>
      <c r="H111" s="24">
        <f t="shared" si="6"/>
        <v>1632</v>
      </c>
      <c r="I111" s="24">
        <f t="shared" si="6"/>
        <v>263</v>
      </c>
      <c r="J111" s="24">
        <f t="shared" si="6"/>
        <v>92</v>
      </c>
      <c r="K111" s="24">
        <f t="shared" si="6"/>
        <v>342</v>
      </c>
      <c r="L111" s="24">
        <f t="shared" si="6"/>
        <v>765</v>
      </c>
      <c r="M111" s="24">
        <f t="shared" si="6"/>
        <v>274</v>
      </c>
      <c r="N111" s="24">
        <f t="shared" si="6"/>
        <v>450</v>
      </c>
      <c r="O111" s="24">
        <f t="shared" si="6"/>
        <v>158</v>
      </c>
      <c r="P111" s="24">
        <f t="shared" si="6"/>
        <v>270</v>
      </c>
      <c r="Q111" s="24">
        <f t="shared" si="6"/>
        <v>117</v>
      </c>
      <c r="R111" s="24">
        <f t="shared" si="6"/>
        <v>487</v>
      </c>
      <c r="S111" s="24">
        <f t="shared" si="6"/>
        <v>86</v>
      </c>
      <c r="T111" s="24">
        <f t="shared" si="6"/>
        <v>397</v>
      </c>
      <c r="U111" s="24">
        <f t="shared" si="6"/>
        <v>364</v>
      </c>
      <c r="V111" s="24">
        <f t="shared" si="6"/>
        <v>227</v>
      </c>
      <c r="W111" s="24">
        <f t="shared" si="6"/>
        <v>328</v>
      </c>
      <c r="X111" s="24">
        <f t="shared" si="6"/>
        <v>239</v>
      </c>
      <c r="Y111" s="24">
        <f t="shared" si="6"/>
        <v>530</v>
      </c>
      <c r="Z111" s="24">
        <f t="shared" si="6"/>
        <v>447</v>
      </c>
      <c r="AA111" s="24">
        <f t="shared" si="6"/>
        <v>495</v>
      </c>
      <c r="AB111" s="25">
        <f t="shared" si="6"/>
        <v>0</v>
      </c>
      <c r="AC111" s="25">
        <v>0</v>
      </c>
      <c r="AD111" s="26">
        <f t="shared" si="8"/>
        <v>11191</v>
      </c>
    </row>
    <row r="112" spans="2:59" x14ac:dyDescent="0.3">
      <c r="B112" s="21" t="s">
        <v>63</v>
      </c>
      <c r="C112" s="24">
        <f t="shared" si="7"/>
        <v>636</v>
      </c>
      <c r="D112" s="24">
        <f t="shared" si="6"/>
        <v>634</v>
      </c>
      <c r="E112" s="24">
        <f t="shared" si="6"/>
        <v>561</v>
      </c>
      <c r="F112" s="24">
        <f t="shared" si="6"/>
        <v>367</v>
      </c>
      <c r="G112" s="24">
        <f t="shared" si="6"/>
        <v>606</v>
      </c>
      <c r="H112" s="24">
        <f t="shared" si="6"/>
        <v>3887</v>
      </c>
      <c r="I112" s="24">
        <f t="shared" si="6"/>
        <v>457</v>
      </c>
      <c r="J112" s="24">
        <f t="shared" si="6"/>
        <v>270</v>
      </c>
      <c r="K112" s="24">
        <f t="shared" si="6"/>
        <v>86</v>
      </c>
      <c r="L112" s="24">
        <f t="shared" si="6"/>
        <v>126</v>
      </c>
      <c r="M112" s="24">
        <f t="shared" si="6"/>
        <v>175</v>
      </c>
      <c r="N112" s="24">
        <f t="shared" si="6"/>
        <v>205</v>
      </c>
      <c r="O112" s="24">
        <f t="shared" si="6"/>
        <v>325</v>
      </c>
      <c r="P112" s="24">
        <f t="shared" si="6"/>
        <v>224</v>
      </c>
      <c r="Q112" s="24">
        <f t="shared" si="6"/>
        <v>117</v>
      </c>
      <c r="R112" s="24">
        <f t="shared" si="6"/>
        <v>364</v>
      </c>
      <c r="S112" s="24">
        <f t="shared" si="6"/>
        <v>227</v>
      </c>
      <c r="T112" s="24">
        <f t="shared" si="6"/>
        <v>615</v>
      </c>
      <c r="U112" s="24">
        <f t="shared" si="6"/>
        <v>285</v>
      </c>
      <c r="V112" s="24">
        <f t="shared" si="6"/>
        <v>347</v>
      </c>
      <c r="W112" s="24">
        <f t="shared" si="6"/>
        <v>400</v>
      </c>
      <c r="X112" s="24">
        <f t="shared" si="6"/>
        <v>201</v>
      </c>
      <c r="Y112" s="24">
        <f t="shared" si="6"/>
        <v>215</v>
      </c>
      <c r="Z112" s="24">
        <f t="shared" si="6"/>
        <v>287</v>
      </c>
      <c r="AA112" s="24">
        <f t="shared" si="6"/>
        <v>626</v>
      </c>
      <c r="AB112" s="25">
        <f t="shared" si="6"/>
        <v>0</v>
      </c>
      <c r="AC112" s="25">
        <v>0</v>
      </c>
      <c r="AD112" s="26">
        <f t="shared" si="8"/>
        <v>12243</v>
      </c>
    </row>
    <row r="113" spans="2:32" x14ac:dyDescent="0.3">
      <c r="B113" s="21" t="s">
        <v>13</v>
      </c>
      <c r="C113" s="24">
        <f t="shared" si="7"/>
        <v>610</v>
      </c>
      <c r="D113" s="24">
        <f t="shared" si="6"/>
        <v>550</v>
      </c>
      <c r="E113" s="24">
        <f t="shared" si="6"/>
        <v>507</v>
      </c>
      <c r="F113" s="24">
        <f t="shared" si="6"/>
        <v>506</v>
      </c>
      <c r="G113" s="24">
        <f t="shared" si="6"/>
        <v>708</v>
      </c>
      <c r="H113" s="24">
        <f t="shared" si="6"/>
        <v>3212</v>
      </c>
      <c r="I113" s="24">
        <f t="shared" si="6"/>
        <v>477</v>
      </c>
      <c r="J113" s="24">
        <f t="shared" si="6"/>
        <v>527</v>
      </c>
      <c r="K113" s="24">
        <f t="shared" si="6"/>
        <v>98</v>
      </c>
      <c r="L113" s="24">
        <f t="shared" si="6"/>
        <v>52</v>
      </c>
      <c r="M113" s="24">
        <f t="shared" si="6"/>
        <v>155</v>
      </c>
      <c r="N113" s="24">
        <f t="shared" si="6"/>
        <v>345</v>
      </c>
      <c r="O113" s="24">
        <f t="shared" si="6"/>
        <v>220</v>
      </c>
      <c r="P113" s="24">
        <f t="shared" si="6"/>
        <v>292</v>
      </c>
      <c r="Q113" s="24">
        <f t="shared" si="6"/>
        <v>149</v>
      </c>
      <c r="R113" s="24">
        <f t="shared" si="6"/>
        <v>410</v>
      </c>
      <c r="S113" s="24">
        <f t="shared" si="6"/>
        <v>200</v>
      </c>
      <c r="T113" s="24">
        <f t="shared" si="6"/>
        <v>529</v>
      </c>
      <c r="U113" s="24">
        <f t="shared" si="6"/>
        <v>386</v>
      </c>
      <c r="V113" s="24">
        <f t="shared" si="6"/>
        <v>173</v>
      </c>
      <c r="W113" s="24">
        <f t="shared" si="6"/>
        <v>413</v>
      </c>
      <c r="X113" s="24">
        <f t="shared" si="6"/>
        <v>253</v>
      </c>
      <c r="Y113" s="24">
        <f t="shared" si="6"/>
        <v>412</v>
      </c>
      <c r="Z113" s="24">
        <f t="shared" si="6"/>
        <v>379</v>
      </c>
      <c r="AA113" s="24">
        <f t="shared" si="6"/>
        <v>527</v>
      </c>
      <c r="AB113" s="25">
        <f t="shared" si="6"/>
        <v>0</v>
      </c>
      <c r="AC113" s="25">
        <v>0</v>
      </c>
      <c r="AD113" s="26">
        <f t="shared" si="8"/>
        <v>12090</v>
      </c>
    </row>
    <row r="114" spans="2:32" x14ac:dyDescent="0.3">
      <c r="B114" s="21" t="s">
        <v>51</v>
      </c>
      <c r="C114" s="24">
        <f t="shared" si="7"/>
        <v>418</v>
      </c>
      <c r="D114" s="24">
        <f t="shared" si="6"/>
        <v>367</v>
      </c>
      <c r="E114" s="24">
        <f t="shared" si="6"/>
        <v>272</v>
      </c>
      <c r="F114" s="24">
        <f t="shared" si="6"/>
        <v>225</v>
      </c>
      <c r="G114" s="24">
        <f t="shared" si="6"/>
        <v>310</v>
      </c>
      <c r="H114" s="24">
        <f t="shared" si="6"/>
        <v>2186</v>
      </c>
      <c r="I114" s="24">
        <f t="shared" ref="D114:AB124" si="9">+I17+I49+I81</f>
        <v>388</v>
      </c>
      <c r="J114" s="24">
        <f t="shared" si="9"/>
        <v>270</v>
      </c>
      <c r="K114" s="24">
        <f t="shared" si="9"/>
        <v>132</v>
      </c>
      <c r="L114" s="24">
        <f t="shared" si="9"/>
        <v>173</v>
      </c>
      <c r="M114" s="24">
        <f t="shared" si="9"/>
        <v>29</v>
      </c>
      <c r="N114" s="24">
        <f t="shared" si="9"/>
        <v>31</v>
      </c>
      <c r="O114" s="24">
        <f t="shared" si="9"/>
        <v>270</v>
      </c>
      <c r="P114" s="24">
        <f t="shared" si="9"/>
        <v>227</v>
      </c>
      <c r="Q114" s="24">
        <f t="shared" si="9"/>
        <v>127</v>
      </c>
      <c r="R114" s="24">
        <f t="shared" si="9"/>
        <v>275</v>
      </c>
      <c r="S114" s="24">
        <f t="shared" si="9"/>
        <v>191</v>
      </c>
      <c r="T114" s="24">
        <f t="shared" si="9"/>
        <v>288</v>
      </c>
      <c r="U114" s="24">
        <f t="shared" si="9"/>
        <v>155</v>
      </c>
      <c r="V114" s="24">
        <f t="shared" si="9"/>
        <v>216</v>
      </c>
      <c r="W114" s="24">
        <f t="shared" si="9"/>
        <v>194</v>
      </c>
      <c r="X114" s="24">
        <f t="shared" si="9"/>
        <v>100</v>
      </c>
      <c r="Y114" s="24">
        <f t="shared" si="9"/>
        <v>167</v>
      </c>
      <c r="Z114" s="24">
        <f t="shared" si="9"/>
        <v>175</v>
      </c>
      <c r="AA114" s="24">
        <f t="shared" si="9"/>
        <v>315</v>
      </c>
      <c r="AB114" s="25">
        <f t="shared" si="9"/>
        <v>0</v>
      </c>
      <c r="AC114" s="25">
        <v>0</v>
      </c>
      <c r="AD114" s="26">
        <f t="shared" si="8"/>
        <v>7501</v>
      </c>
    </row>
    <row r="115" spans="2:32" x14ac:dyDescent="0.3">
      <c r="B115" s="21" t="s">
        <v>15</v>
      </c>
      <c r="C115" s="24">
        <f t="shared" si="7"/>
        <v>667</v>
      </c>
      <c r="D115" s="24">
        <f t="shared" si="9"/>
        <v>592</v>
      </c>
      <c r="E115" s="24">
        <f t="shared" si="9"/>
        <v>528</v>
      </c>
      <c r="F115" s="24">
        <f t="shared" si="9"/>
        <v>426</v>
      </c>
      <c r="G115" s="24">
        <f t="shared" si="9"/>
        <v>884</v>
      </c>
      <c r="H115" s="24">
        <f t="shared" si="9"/>
        <v>2734</v>
      </c>
      <c r="I115" s="24">
        <f t="shared" si="9"/>
        <v>537</v>
      </c>
      <c r="J115" s="24">
        <f t="shared" si="9"/>
        <v>552</v>
      </c>
      <c r="K115" s="24">
        <f t="shared" si="9"/>
        <v>298</v>
      </c>
      <c r="L115" s="24">
        <f t="shared" si="9"/>
        <v>346</v>
      </c>
      <c r="M115" s="24">
        <f t="shared" si="9"/>
        <v>60</v>
      </c>
      <c r="N115" s="24">
        <f t="shared" si="9"/>
        <v>105</v>
      </c>
      <c r="O115" s="24">
        <f t="shared" si="9"/>
        <v>236</v>
      </c>
      <c r="P115" s="24">
        <f t="shared" si="9"/>
        <v>254</v>
      </c>
      <c r="Q115" s="24">
        <f t="shared" si="9"/>
        <v>131</v>
      </c>
      <c r="R115" s="24">
        <f t="shared" si="9"/>
        <v>486</v>
      </c>
      <c r="S115" s="24">
        <f t="shared" si="9"/>
        <v>144</v>
      </c>
      <c r="T115" s="24">
        <f t="shared" si="9"/>
        <v>392</v>
      </c>
      <c r="U115" s="24">
        <f t="shared" si="9"/>
        <v>535</v>
      </c>
      <c r="V115" s="24">
        <f t="shared" si="9"/>
        <v>243</v>
      </c>
      <c r="W115" s="24">
        <f t="shared" si="9"/>
        <v>481</v>
      </c>
      <c r="X115" s="24">
        <f t="shared" si="9"/>
        <v>124</v>
      </c>
      <c r="Y115" s="24">
        <f t="shared" si="9"/>
        <v>352</v>
      </c>
      <c r="Z115" s="24">
        <f t="shared" si="9"/>
        <v>262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11815</v>
      </c>
    </row>
    <row r="116" spans="2:32" x14ac:dyDescent="0.3">
      <c r="B116" s="21" t="s">
        <v>16</v>
      </c>
      <c r="C116" s="24">
        <f t="shared" si="7"/>
        <v>410</v>
      </c>
      <c r="D116" s="24">
        <f t="shared" si="9"/>
        <v>350</v>
      </c>
      <c r="E116" s="24">
        <f t="shared" si="9"/>
        <v>344</v>
      </c>
      <c r="F116" s="24">
        <f t="shared" si="9"/>
        <v>281</v>
      </c>
      <c r="G116" s="24">
        <f t="shared" si="9"/>
        <v>391</v>
      </c>
      <c r="H116" s="24">
        <f t="shared" si="9"/>
        <v>1535</v>
      </c>
      <c r="I116" s="24">
        <f t="shared" si="9"/>
        <v>38</v>
      </c>
      <c r="J116" s="24">
        <f t="shared" si="9"/>
        <v>133</v>
      </c>
      <c r="K116" s="24">
        <f t="shared" si="9"/>
        <v>154</v>
      </c>
      <c r="L116" s="24">
        <f t="shared" si="9"/>
        <v>176</v>
      </c>
      <c r="M116" s="24">
        <f t="shared" si="9"/>
        <v>155</v>
      </c>
      <c r="N116" s="24">
        <f t="shared" si="9"/>
        <v>173</v>
      </c>
      <c r="O116" s="24">
        <f t="shared" si="9"/>
        <v>217</v>
      </c>
      <c r="P116" s="24">
        <f t="shared" si="9"/>
        <v>397</v>
      </c>
      <c r="Q116" s="24">
        <f t="shared" si="9"/>
        <v>563</v>
      </c>
      <c r="R116" s="24">
        <f t="shared" si="9"/>
        <v>2613</v>
      </c>
      <c r="S116" s="24">
        <f t="shared" si="9"/>
        <v>872</v>
      </c>
      <c r="T116" s="24">
        <f t="shared" si="9"/>
        <v>4453</v>
      </c>
      <c r="U116" s="24">
        <f t="shared" si="9"/>
        <v>2995</v>
      </c>
      <c r="V116" s="24">
        <f t="shared" si="9"/>
        <v>1428</v>
      </c>
      <c r="W116" s="24">
        <f t="shared" si="9"/>
        <v>3627</v>
      </c>
      <c r="X116" s="24">
        <f t="shared" si="9"/>
        <v>2032</v>
      </c>
      <c r="Y116" s="24">
        <f t="shared" si="9"/>
        <v>2786</v>
      </c>
      <c r="Z116" s="24">
        <f t="shared" si="9"/>
        <v>2581</v>
      </c>
      <c r="AA116" s="24">
        <f t="shared" si="9"/>
        <v>3089</v>
      </c>
      <c r="AB116" s="25">
        <f t="shared" si="9"/>
        <v>0</v>
      </c>
      <c r="AC116" s="25">
        <v>0</v>
      </c>
      <c r="AD116" s="26">
        <f t="shared" si="8"/>
        <v>31793</v>
      </c>
    </row>
    <row r="117" spans="2:32" x14ac:dyDescent="0.3">
      <c r="B117" s="21" t="s">
        <v>64</v>
      </c>
      <c r="C117" s="24">
        <f t="shared" si="7"/>
        <v>170</v>
      </c>
      <c r="D117" s="24">
        <f t="shared" si="9"/>
        <v>224</v>
      </c>
      <c r="E117" s="24">
        <f t="shared" si="9"/>
        <v>137</v>
      </c>
      <c r="F117" s="24">
        <f t="shared" si="9"/>
        <v>196</v>
      </c>
      <c r="G117" s="24">
        <f t="shared" si="9"/>
        <v>265</v>
      </c>
      <c r="H117" s="24">
        <f t="shared" si="9"/>
        <v>2328</v>
      </c>
      <c r="I117" s="24">
        <f t="shared" si="9"/>
        <v>49</v>
      </c>
      <c r="J117" s="24">
        <f t="shared" si="9"/>
        <v>249</v>
      </c>
      <c r="K117" s="24">
        <f t="shared" si="9"/>
        <v>170</v>
      </c>
      <c r="L117" s="24">
        <f t="shared" si="9"/>
        <v>204</v>
      </c>
      <c r="M117" s="24">
        <f t="shared" si="9"/>
        <v>172</v>
      </c>
      <c r="N117" s="24">
        <f t="shared" si="9"/>
        <v>201</v>
      </c>
      <c r="O117" s="24">
        <f t="shared" si="9"/>
        <v>373</v>
      </c>
      <c r="P117" s="24">
        <f t="shared" si="9"/>
        <v>276</v>
      </c>
      <c r="Q117" s="24">
        <f t="shared" si="9"/>
        <v>966</v>
      </c>
      <c r="R117" s="24">
        <f t="shared" si="9"/>
        <v>2526</v>
      </c>
      <c r="S117" s="24">
        <f t="shared" si="9"/>
        <v>1080</v>
      </c>
      <c r="T117" s="24">
        <f t="shared" si="9"/>
        <v>3197</v>
      </c>
      <c r="U117" s="24">
        <f t="shared" si="9"/>
        <v>2383</v>
      </c>
      <c r="V117" s="24">
        <f t="shared" si="9"/>
        <v>1260</v>
      </c>
      <c r="W117" s="24">
        <f t="shared" si="9"/>
        <v>2134</v>
      </c>
      <c r="X117" s="24">
        <f t="shared" si="9"/>
        <v>1371</v>
      </c>
      <c r="Y117" s="24">
        <f t="shared" si="9"/>
        <v>1892</v>
      </c>
      <c r="Z117" s="24">
        <f t="shared" si="9"/>
        <v>1680</v>
      </c>
      <c r="AA117" s="24">
        <f t="shared" si="9"/>
        <v>2149</v>
      </c>
      <c r="AB117" s="25">
        <f t="shared" si="9"/>
        <v>0</v>
      </c>
      <c r="AC117" s="25">
        <v>0</v>
      </c>
      <c r="AD117" s="26">
        <f t="shared" si="8"/>
        <v>25652</v>
      </c>
    </row>
    <row r="118" spans="2:32" x14ac:dyDescent="0.3">
      <c r="B118" s="21" t="s">
        <v>18</v>
      </c>
      <c r="C118" s="24">
        <f t="shared" si="7"/>
        <v>108</v>
      </c>
      <c r="D118" s="24">
        <f t="shared" si="9"/>
        <v>145</v>
      </c>
      <c r="E118" s="24">
        <f t="shared" si="9"/>
        <v>54</v>
      </c>
      <c r="F118" s="24">
        <f t="shared" si="9"/>
        <v>64</v>
      </c>
      <c r="G118" s="24">
        <f t="shared" si="9"/>
        <v>50</v>
      </c>
      <c r="H118" s="24">
        <f t="shared" si="9"/>
        <v>2617</v>
      </c>
      <c r="I118" s="24">
        <f t="shared" si="9"/>
        <v>60</v>
      </c>
      <c r="J118" s="24">
        <f t="shared" si="9"/>
        <v>75</v>
      </c>
      <c r="K118" s="24">
        <f t="shared" si="9"/>
        <v>46</v>
      </c>
      <c r="L118" s="24">
        <f t="shared" si="9"/>
        <v>79</v>
      </c>
      <c r="M118" s="24">
        <f t="shared" si="9"/>
        <v>72</v>
      </c>
      <c r="N118" s="24">
        <f t="shared" si="9"/>
        <v>47</v>
      </c>
      <c r="O118" s="24">
        <f t="shared" si="9"/>
        <v>720</v>
      </c>
      <c r="P118" s="24">
        <f t="shared" si="9"/>
        <v>1068</v>
      </c>
      <c r="Q118" s="24">
        <f t="shared" si="9"/>
        <v>132</v>
      </c>
      <c r="R118" s="24">
        <f t="shared" si="9"/>
        <v>108</v>
      </c>
      <c r="S118" s="24">
        <f t="shared" si="9"/>
        <v>190</v>
      </c>
      <c r="T118" s="24">
        <f t="shared" si="9"/>
        <v>836</v>
      </c>
      <c r="U118" s="24">
        <f t="shared" si="9"/>
        <v>648</v>
      </c>
      <c r="V118" s="24">
        <f t="shared" si="9"/>
        <v>334</v>
      </c>
      <c r="W118" s="24">
        <f t="shared" si="9"/>
        <v>514</v>
      </c>
      <c r="X118" s="24">
        <f t="shared" si="9"/>
        <v>456</v>
      </c>
      <c r="Y118" s="24">
        <f t="shared" si="9"/>
        <v>483</v>
      </c>
      <c r="Z118" s="24">
        <f t="shared" si="9"/>
        <v>609</v>
      </c>
      <c r="AA118" s="24">
        <f t="shared" si="9"/>
        <v>651</v>
      </c>
      <c r="AB118" s="25">
        <f t="shared" si="9"/>
        <v>0</v>
      </c>
      <c r="AC118" s="25">
        <v>0</v>
      </c>
      <c r="AD118" s="26">
        <f t="shared" si="8"/>
        <v>10166</v>
      </c>
    </row>
    <row r="119" spans="2:32" x14ac:dyDescent="0.3">
      <c r="B119" s="21" t="s">
        <v>19</v>
      </c>
      <c r="C119" s="24">
        <f t="shared" si="7"/>
        <v>334</v>
      </c>
      <c r="D119" s="24">
        <f t="shared" si="9"/>
        <v>294</v>
      </c>
      <c r="E119" s="24">
        <f t="shared" si="9"/>
        <v>206</v>
      </c>
      <c r="F119" s="24">
        <f t="shared" si="9"/>
        <v>274</v>
      </c>
      <c r="G119" s="24">
        <f t="shared" si="9"/>
        <v>475</v>
      </c>
      <c r="H119" s="24">
        <f t="shared" si="9"/>
        <v>15504</v>
      </c>
      <c r="I119" s="24">
        <f t="shared" si="9"/>
        <v>495</v>
      </c>
      <c r="J119" s="24">
        <f t="shared" si="9"/>
        <v>556</v>
      </c>
      <c r="K119" s="24">
        <f t="shared" si="9"/>
        <v>413</v>
      </c>
      <c r="L119" s="24">
        <f t="shared" si="9"/>
        <v>382</v>
      </c>
      <c r="M119" s="24">
        <f t="shared" si="9"/>
        <v>428</v>
      </c>
      <c r="N119" s="24">
        <f t="shared" si="9"/>
        <v>355</v>
      </c>
      <c r="O119" s="24">
        <f t="shared" si="9"/>
        <v>3646</v>
      </c>
      <c r="P119" s="24">
        <f t="shared" si="9"/>
        <v>3305</v>
      </c>
      <c r="Q119" s="24">
        <f t="shared" si="9"/>
        <v>96</v>
      </c>
      <c r="R119" s="24">
        <f t="shared" si="9"/>
        <v>540</v>
      </c>
      <c r="S119" s="24">
        <f t="shared" si="9"/>
        <v>775</v>
      </c>
      <c r="T119" s="24">
        <f t="shared" si="9"/>
        <v>3831</v>
      </c>
      <c r="U119" s="24">
        <f t="shared" si="9"/>
        <v>2077</v>
      </c>
      <c r="V119" s="24">
        <f t="shared" si="9"/>
        <v>1533</v>
      </c>
      <c r="W119" s="24">
        <f t="shared" si="9"/>
        <v>3491</v>
      </c>
      <c r="X119" s="24">
        <f t="shared" si="9"/>
        <v>2149</v>
      </c>
      <c r="Y119" s="24">
        <f t="shared" si="9"/>
        <v>3343</v>
      </c>
      <c r="Z119" s="24">
        <f t="shared" si="9"/>
        <v>3787</v>
      </c>
      <c r="AA119" s="24">
        <f t="shared" si="9"/>
        <v>3719</v>
      </c>
      <c r="AB119" s="25">
        <f t="shared" si="9"/>
        <v>0</v>
      </c>
      <c r="AC119" s="25">
        <v>0</v>
      </c>
      <c r="AD119" s="26">
        <f t="shared" si="8"/>
        <v>52008</v>
      </c>
    </row>
    <row r="120" spans="2:32" x14ac:dyDescent="0.3">
      <c r="B120" s="21" t="s">
        <v>65</v>
      </c>
      <c r="C120" s="24">
        <f t="shared" si="7"/>
        <v>146</v>
      </c>
      <c r="D120" s="24">
        <f t="shared" si="9"/>
        <v>240</v>
      </c>
      <c r="E120" s="24">
        <f t="shared" si="9"/>
        <v>132</v>
      </c>
      <c r="F120" s="24">
        <f t="shared" si="9"/>
        <v>153</v>
      </c>
      <c r="G120" s="24">
        <f t="shared" si="9"/>
        <v>223</v>
      </c>
      <c r="H120" s="24">
        <f t="shared" si="9"/>
        <v>8324</v>
      </c>
      <c r="I120" s="24">
        <f t="shared" si="9"/>
        <v>159</v>
      </c>
      <c r="J120" s="24">
        <f t="shared" si="9"/>
        <v>174</v>
      </c>
      <c r="K120" s="24">
        <f t="shared" si="9"/>
        <v>232</v>
      </c>
      <c r="L120" s="24">
        <f t="shared" si="9"/>
        <v>252</v>
      </c>
      <c r="M120" s="24">
        <f t="shared" si="9"/>
        <v>185</v>
      </c>
      <c r="N120" s="24">
        <f t="shared" si="9"/>
        <v>182</v>
      </c>
      <c r="O120" s="24">
        <f t="shared" si="9"/>
        <v>1404</v>
      </c>
      <c r="P120" s="24">
        <f t="shared" si="9"/>
        <v>1500</v>
      </c>
      <c r="Q120" s="24">
        <f t="shared" si="9"/>
        <v>186</v>
      </c>
      <c r="R120" s="24">
        <f t="shared" si="9"/>
        <v>656</v>
      </c>
      <c r="S120" s="24">
        <f t="shared" si="9"/>
        <v>200</v>
      </c>
      <c r="T120" s="24">
        <f t="shared" si="9"/>
        <v>1017</v>
      </c>
      <c r="U120" s="24">
        <f t="shared" si="9"/>
        <v>723</v>
      </c>
      <c r="V120" s="24">
        <f t="shared" si="9"/>
        <v>483</v>
      </c>
      <c r="W120" s="24">
        <f t="shared" si="9"/>
        <v>1503</v>
      </c>
      <c r="X120" s="24">
        <f t="shared" si="9"/>
        <v>913</v>
      </c>
      <c r="Y120" s="24">
        <f t="shared" si="9"/>
        <v>1268</v>
      </c>
      <c r="Z120" s="24">
        <f t="shared" si="9"/>
        <v>1463</v>
      </c>
      <c r="AA120" s="24">
        <f t="shared" si="9"/>
        <v>1346</v>
      </c>
      <c r="AB120" s="24">
        <f t="shared" si="9"/>
        <v>0</v>
      </c>
      <c r="AC120" s="25">
        <v>0</v>
      </c>
      <c r="AD120" s="26">
        <f t="shared" si="8"/>
        <v>23064</v>
      </c>
    </row>
    <row r="121" spans="2:32" ht="20.399999999999999" x14ac:dyDescent="0.3">
      <c r="B121" s="21" t="s">
        <v>21</v>
      </c>
      <c r="C121" s="24">
        <f t="shared" si="7"/>
        <v>268</v>
      </c>
      <c r="D121" s="24">
        <f t="shared" si="9"/>
        <v>327</v>
      </c>
      <c r="E121" s="24">
        <f t="shared" si="9"/>
        <v>244</v>
      </c>
      <c r="F121" s="24">
        <f t="shared" si="9"/>
        <v>168</v>
      </c>
      <c r="G121" s="24">
        <f t="shared" si="9"/>
        <v>455</v>
      </c>
      <c r="H121" s="24">
        <f t="shared" si="9"/>
        <v>29506</v>
      </c>
      <c r="I121" s="24">
        <f t="shared" si="9"/>
        <v>357</v>
      </c>
      <c r="J121" s="24">
        <f t="shared" si="9"/>
        <v>425</v>
      </c>
      <c r="K121" s="24">
        <f t="shared" si="9"/>
        <v>520</v>
      </c>
      <c r="L121" s="24">
        <f t="shared" si="9"/>
        <v>690</v>
      </c>
      <c r="M121" s="24">
        <f t="shared" si="9"/>
        <v>395</v>
      </c>
      <c r="N121" s="24">
        <f t="shared" si="9"/>
        <v>422</v>
      </c>
      <c r="O121" s="24">
        <f t="shared" si="9"/>
        <v>5922</v>
      </c>
      <c r="P121" s="24">
        <f t="shared" si="9"/>
        <v>4055</v>
      </c>
      <c r="Q121" s="24">
        <f t="shared" si="9"/>
        <v>705</v>
      </c>
      <c r="R121" s="24">
        <f t="shared" si="9"/>
        <v>3138</v>
      </c>
      <c r="S121" s="24">
        <f t="shared" si="9"/>
        <v>867</v>
      </c>
      <c r="T121" s="24">
        <f t="shared" si="9"/>
        <v>712</v>
      </c>
      <c r="U121" s="24">
        <f t="shared" si="9"/>
        <v>1421</v>
      </c>
      <c r="V121" s="24">
        <f t="shared" si="9"/>
        <v>1108</v>
      </c>
      <c r="W121" s="24">
        <f t="shared" si="9"/>
        <v>2841</v>
      </c>
      <c r="X121" s="24">
        <f t="shared" si="9"/>
        <v>1765</v>
      </c>
      <c r="Y121" s="24">
        <f t="shared" si="9"/>
        <v>2224</v>
      </c>
      <c r="Z121" s="24">
        <f t="shared" si="9"/>
        <v>2351</v>
      </c>
      <c r="AA121" s="24">
        <f t="shared" si="9"/>
        <v>2965</v>
      </c>
      <c r="AB121" s="25">
        <f t="shared" si="9"/>
        <v>0</v>
      </c>
      <c r="AC121" s="25">
        <v>0</v>
      </c>
      <c r="AD121" s="26">
        <f t="shared" si="8"/>
        <v>63851</v>
      </c>
    </row>
    <row r="122" spans="2:32" x14ac:dyDescent="0.3">
      <c r="B122" s="21" t="s">
        <v>66</v>
      </c>
      <c r="C122" s="24">
        <f t="shared" si="7"/>
        <v>101</v>
      </c>
      <c r="D122" s="24">
        <f t="shared" si="9"/>
        <v>213</v>
      </c>
      <c r="E122" s="24">
        <f t="shared" si="9"/>
        <v>195</v>
      </c>
      <c r="F122" s="24">
        <f t="shared" si="9"/>
        <v>132</v>
      </c>
      <c r="G122" s="24">
        <f t="shared" si="9"/>
        <v>165</v>
      </c>
      <c r="H122" s="24">
        <f t="shared" si="9"/>
        <v>20957</v>
      </c>
      <c r="I122" s="24">
        <f t="shared" si="9"/>
        <v>370</v>
      </c>
      <c r="J122" s="24">
        <f t="shared" si="9"/>
        <v>432</v>
      </c>
      <c r="K122" s="24">
        <f t="shared" si="9"/>
        <v>366</v>
      </c>
      <c r="L122" s="24">
        <f t="shared" si="9"/>
        <v>397</v>
      </c>
      <c r="M122" s="24">
        <f t="shared" si="9"/>
        <v>236</v>
      </c>
      <c r="N122" s="24">
        <f t="shared" si="9"/>
        <v>494</v>
      </c>
      <c r="O122" s="24">
        <f t="shared" si="9"/>
        <v>4885</v>
      </c>
      <c r="P122" s="24">
        <f t="shared" si="9"/>
        <v>3502</v>
      </c>
      <c r="Q122" s="24">
        <f t="shared" si="9"/>
        <v>624</v>
      </c>
      <c r="R122" s="24">
        <f t="shared" si="9"/>
        <v>1553</v>
      </c>
      <c r="S122" s="24">
        <f t="shared" si="9"/>
        <v>625</v>
      </c>
      <c r="T122" s="24">
        <f t="shared" si="9"/>
        <v>1434</v>
      </c>
      <c r="U122" s="24">
        <f t="shared" si="9"/>
        <v>455</v>
      </c>
      <c r="V122" s="24">
        <f t="shared" si="9"/>
        <v>472</v>
      </c>
      <c r="W122" s="24">
        <f t="shared" si="9"/>
        <v>1551</v>
      </c>
      <c r="X122" s="24">
        <f t="shared" si="9"/>
        <v>861</v>
      </c>
      <c r="Y122" s="24">
        <f t="shared" si="9"/>
        <v>1414</v>
      </c>
      <c r="Z122" s="24">
        <f t="shared" si="9"/>
        <v>1570</v>
      </c>
      <c r="AA122" s="24">
        <f t="shared" si="9"/>
        <v>2111</v>
      </c>
      <c r="AB122" s="25">
        <f t="shared" si="9"/>
        <v>0</v>
      </c>
      <c r="AC122" s="25">
        <v>0</v>
      </c>
      <c r="AD122" s="26">
        <f t="shared" si="8"/>
        <v>45115</v>
      </c>
    </row>
    <row r="123" spans="2:32" x14ac:dyDescent="0.3">
      <c r="B123" s="21" t="s">
        <v>22</v>
      </c>
      <c r="C123" s="24">
        <f t="shared" si="7"/>
        <v>133</v>
      </c>
      <c r="D123" s="24">
        <f t="shared" si="9"/>
        <v>181</v>
      </c>
      <c r="E123" s="24">
        <f t="shared" si="9"/>
        <v>136</v>
      </c>
      <c r="F123" s="24">
        <f t="shared" si="9"/>
        <v>166</v>
      </c>
      <c r="G123" s="24">
        <f t="shared" si="9"/>
        <v>86</v>
      </c>
      <c r="H123" s="24">
        <f t="shared" si="9"/>
        <v>12363</v>
      </c>
      <c r="I123" s="24">
        <f t="shared" si="9"/>
        <v>241</v>
      </c>
      <c r="J123" s="24">
        <f t="shared" si="9"/>
        <v>245</v>
      </c>
      <c r="K123" s="24">
        <f t="shared" si="9"/>
        <v>341</v>
      </c>
      <c r="L123" s="24">
        <f t="shared" si="9"/>
        <v>161</v>
      </c>
      <c r="M123" s="24">
        <f t="shared" si="9"/>
        <v>187</v>
      </c>
      <c r="N123" s="24">
        <f t="shared" si="9"/>
        <v>224</v>
      </c>
      <c r="O123" s="24">
        <f t="shared" si="9"/>
        <v>1927</v>
      </c>
      <c r="P123" s="24">
        <f t="shared" si="9"/>
        <v>1530</v>
      </c>
      <c r="Q123" s="24">
        <f t="shared" si="9"/>
        <v>381</v>
      </c>
      <c r="R123" s="24">
        <f t="shared" si="9"/>
        <v>1230</v>
      </c>
      <c r="S123" s="24">
        <f t="shared" si="9"/>
        <v>443</v>
      </c>
      <c r="T123" s="24">
        <f t="shared" si="9"/>
        <v>833</v>
      </c>
      <c r="U123" s="24">
        <f t="shared" si="9"/>
        <v>468</v>
      </c>
      <c r="V123" s="24">
        <f t="shared" si="9"/>
        <v>231</v>
      </c>
      <c r="W123" s="24">
        <f t="shared" si="9"/>
        <v>943</v>
      </c>
      <c r="X123" s="24">
        <f t="shared" si="9"/>
        <v>582</v>
      </c>
      <c r="Y123" s="24">
        <f t="shared" si="9"/>
        <v>1175</v>
      </c>
      <c r="Z123" s="24">
        <f t="shared" si="9"/>
        <v>1429</v>
      </c>
      <c r="AA123" s="24">
        <f t="shared" si="9"/>
        <v>898</v>
      </c>
      <c r="AB123" s="25">
        <f t="shared" si="9"/>
        <v>0</v>
      </c>
      <c r="AC123" s="25">
        <v>0</v>
      </c>
      <c r="AD123" s="26">
        <f t="shared" si="8"/>
        <v>26534</v>
      </c>
    </row>
    <row r="124" spans="2:32" x14ac:dyDescent="0.3">
      <c r="B124" s="21" t="s">
        <v>23</v>
      </c>
      <c r="C124" s="24">
        <f t="shared" si="7"/>
        <v>135</v>
      </c>
      <c r="D124" s="24">
        <f t="shared" si="9"/>
        <v>139</v>
      </c>
      <c r="E124" s="24">
        <f t="shared" si="9"/>
        <v>149</v>
      </c>
      <c r="F124" s="24">
        <f t="shared" si="9"/>
        <v>140</v>
      </c>
      <c r="G124" s="24">
        <f t="shared" si="9"/>
        <v>259</v>
      </c>
      <c r="H124" s="24">
        <f t="shared" si="9"/>
        <v>31712</v>
      </c>
      <c r="I124" s="24">
        <f t="shared" si="9"/>
        <v>283</v>
      </c>
      <c r="J124" s="24">
        <f t="shared" si="9"/>
        <v>432</v>
      </c>
      <c r="K124" s="24">
        <f t="shared" si="9"/>
        <v>482</v>
      </c>
      <c r="L124" s="24">
        <f t="shared" si="9"/>
        <v>431</v>
      </c>
      <c r="M124" s="24">
        <f t="shared" si="9"/>
        <v>264</v>
      </c>
      <c r="N124" s="24">
        <f t="shared" ref="D124:AB130" si="10">+N27+N59+N91</f>
        <v>429</v>
      </c>
      <c r="O124" s="24">
        <f t="shared" si="10"/>
        <v>5192</v>
      </c>
      <c r="P124" s="24">
        <f t="shared" si="10"/>
        <v>2903</v>
      </c>
      <c r="Q124" s="24">
        <f t="shared" si="10"/>
        <v>565</v>
      </c>
      <c r="R124" s="24">
        <f t="shared" si="10"/>
        <v>3291</v>
      </c>
      <c r="S124" s="24">
        <f t="shared" si="10"/>
        <v>1428</v>
      </c>
      <c r="T124" s="24">
        <f t="shared" si="10"/>
        <v>2738</v>
      </c>
      <c r="U124" s="24">
        <f t="shared" si="10"/>
        <v>1639</v>
      </c>
      <c r="V124" s="24">
        <f t="shared" si="10"/>
        <v>1530</v>
      </c>
      <c r="W124" s="24">
        <f t="shared" si="10"/>
        <v>920</v>
      </c>
      <c r="X124" s="24">
        <f t="shared" si="10"/>
        <v>455</v>
      </c>
      <c r="Y124" s="24">
        <f t="shared" si="10"/>
        <v>1678</v>
      </c>
      <c r="Z124" s="24">
        <f t="shared" si="10"/>
        <v>2514</v>
      </c>
      <c r="AA124" s="24">
        <f t="shared" si="10"/>
        <v>2533</v>
      </c>
      <c r="AB124" s="25">
        <f t="shared" si="10"/>
        <v>0</v>
      </c>
      <c r="AC124" s="25">
        <v>0</v>
      </c>
      <c r="AD124" s="26">
        <f t="shared" si="8"/>
        <v>62241</v>
      </c>
    </row>
    <row r="125" spans="2:32" x14ac:dyDescent="0.3">
      <c r="B125" s="21" t="s">
        <v>24</v>
      </c>
      <c r="C125" s="24">
        <f t="shared" si="7"/>
        <v>87</v>
      </c>
      <c r="D125" s="24">
        <f t="shared" si="10"/>
        <v>118</v>
      </c>
      <c r="E125" s="24">
        <f t="shared" si="10"/>
        <v>14</v>
      </c>
      <c r="F125" s="24">
        <f t="shared" si="10"/>
        <v>85</v>
      </c>
      <c r="G125" s="24">
        <f t="shared" si="10"/>
        <v>121</v>
      </c>
      <c r="H125" s="24">
        <f t="shared" si="10"/>
        <v>19215</v>
      </c>
      <c r="I125" s="24">
        <f t="shared" si="10"/>
        <v>225</v>
      </c>
      <c r="J125" s="24">
        <f t="shared" si="10"/>
        <v>266</v>
      </c>
      <c r="K125" s="24">
        <f t="shared" si="10"/>
        <v>202</v>
      </c>
      <c r="L125" s="24">
        <f t="shared" si="10"/>
        <v>232</v>
      </c>
      <c r="M125" s="24">
        <f t="shared" si="10"/>
        <v>86</v>
      </c>
      <c r="N125" s="24">
        <f t="shared" si="10"/>
        <v>124</v>
      </c>
      <c r="O125" s="24">
        <f t="shared" si="10"/>
        <v>3405</v>
      </c>
      <c r="P125" s="24">
        <f t="shared" si="10"/>
        <v>2045</v>
      </c>
      <c r="Q125" s="24">
        <f t="shared" si="10"/>
        <v>375</v>
      </c>
      <c r="R125" s="24">
        <f t="shared" si="10"/>
        <v>1826</v>
      </c>
      <c r="S125" s="24">
        <f t="shared" si="10"/>
        <v>804</v>
      </c>
      <c r="T125" s="24">
        <f t="shared" si="10"/>
        <v>1602</v>
      </c>
      <c r="U125" s="24">
        <f t="shared" si="10"/>
        <v>942</v>
      </c>
      <c r="V125" s="24">
        <f t="shared" si="10"/>
        <v>870</v>
      </c>
      <c r="W125" s="24">
        <f t="shared" si="10"/>
        <v>435</v>
      </c>
      <c r="X125" s="24">
        <f t="shared" si="10"/>
        <v>404</v>
      </c>
      <c r="Y125" s="24">
        <f t="shared" si="10"/>
        <v>485</v>
      </c>
      <c r="Z125" s="24">
        <f t="shared" si="10"/>
        <v>1469</v>
      </c>
      <c r="AA125" s="24">
        <f t="shared" si="10"/>
        <v>1605</v>
      </c>
      <c r="AB125" s="25">
        <f t="shared" si="10"/>
        <v>0</v>
      </c>
      <c r="AC125" s="25">
        <v>0</v>
      </c>
      <c r="AD125" s="26">
        <f t="shared" si="8"/>
        <v>37042</v>
      </c>
    </row>
    <row r="126" spans="2:32" x14ac:dyDescent="0.3">
      <c r="B126" s="21" t="s">
        <v>25</v>
      </c>
      <c r="C126" s="24">
        <f t="shared" si="7"/>
        <v>76</v>
      </c>
      <c r="D126" s="24">
        <f t="shared" si="10"/>
        <v>142</v>
      </c>
      <c r="E126" s="24">
        <f t="shared" si="10"/>
        <v>48</v>
      </c>
      <c r="F126" s="24">
        <f t="shared" si="10"/>
        <v>88</v>
      </c>
      <c r="G126" s="24">
        <f t="shared" si="10"/>
        <v>207</v>
      </c>
      <c r="H126" s="24">
        <f t="shared" si="10"/>
        <v>32406</v>
      </c>
      <c r="I126" s="24">
        <f t="shared" si="10"/>
        <v>353</v>
      </c>
      <c r="J126" s="24">
        <f t="shared" si="10"/>
        <v>691</v>
      </c>
      <c r="K126" s="24">
        <f t="shared" si="10"/>
        <v>266</v>
      </c>
      <c r="L126" s="24">
        <f t="shared" si="10"/>
        <v>433</v>
      </c>
      <c r="M126" s="24">
        <f t="shared" si="10"/>
        <v>172</v>
      </c>
      <c r="N126" s="24">
        <f t="shared" si="10"/>
        <v>389</v>
      </c>
      <c r="O126" s="24">
        <f t="shared" si="10"/>
        <v>5005</v>
      </c>
      <c r="P126" s="24">
        <f t="shared" si="10"/>
        <v>3028</v>
      </c>
      <c r="Q126" s="24">
        <f t="shared" si="10"/>
        <v>496</v>
      </c>
      <c r="R126" s="24">
        <f t="shared" si="10"/>
        <v>3222</v>
      </c>
      <c r="S126" s="24">
        <f t="shared" si="10"/>
        <v>1293</v>
      </c>
      <c r="T126" s="24">
        <f t="shared" si="10"/>
        <v>2377</v>
      </c>
      <c r="U126" s="24">
        <f t="shared" si="10"/>
        <v>1502</v>
      </c>
      <c r="V126" s="24">
        <f t="shared" si="10"/>
        <v>1594</v>
      </c>
      <c r="W126" s="24">
        <f t="shared" si="10"/>
        <v>1986</v>
      </c>
      <c r="X126" s="24">
        <f t="shared" si="10"/>
        <v>567</v>
      </c>
      <c r="Y126" s="24">
        <f t="shared" si="10"/>
        <v>771</v>
      </c>
      <c r="Z126" s="24">
        <f t="shared" si="10"/>
        <v>1735</v>
      </c>
      <c r="AA126" s="24">
        <f t="shared" si="10"/>
        <v>2364</v>
      </c>
      <c r="AB126" s="25">
        <f t="shared" si="10"/>
        <v>0</v>
      </c>
      <c r="AC126" s="25">
        <v>0</v>
      </c>
      <c r="AD126" s="26">
        <f t="shared" si="8"/>
        <v>61211</v>
      </c>
      <c r="AF126" s="9"/>
    </row>
    <row r="127" spans="2:32" ht="20.399999999999999" x14ac:dyDescent="0.3">
      <c r="B127" s="21" t="s">
        <v>67</v>
      </c>
      <c r="C127" s="24">
        <f t="shared" si="7"/>
        <v>79</v>
      </c>
      <c r="D127" s="24">
        <f t="shared" si="10"/>
        <v>136</v>
      </c>
      <c r="E127" s="24">
        <f t="shared" si="10"/>
        <v>99</v>
      </c>
      <c r="F127" s="24">
        <f t="shared" si="10"/>
        <v>80</v>
      </c>
      <c r="G127" s="24">
        <f t="shared" si="10"/>
        <v>122</v>
      </c>
      <c r="H127" s="24">
        <f t="shared" si="10"/>
        <v>26835</v>
      </c>
      <c r="I127" s="24">
        <f t="shared" si="10"/>
        <v>250</v>
      </c>
      <c r="J127" s="24">
        <f t="shared" si="10"/>
        <v>493</v>
      </c>
      <c r="K127" s="24">
        <f t="shared" si="10"/>
        <v>268</v>
      </c>
      <c r="L127" s="24">
        <f t="shared" si="10"/>
        <v>383</v>
      </c>
      <c r="M127" s="24">
        <f t="shared" si="10"/>
        <v>166</v>
      </c>
      <c r="N127" s="24">
        <f t="shared" si="10"/>
        <v>218</v>
      </c>
      <c r="O127" s="24">
        <f t="shared" si="10"/>
        <v>3516</v>
      </c>
      <c r="P127" s="24">
        <f t="shared" si="10"/>
        <v>1913</v>
      </c>
      <c r="Q127" s="24">
        <f t="shared" si="10"/>
        <v>599</v>
      </c>
      <c r="R127" s="24">
        <f t="shared" si="10"/>
        <v>3348</v>
      </c>
      <c r="S127" s="24">
        <f t="shared" si="10"/>
        <v>1262</v>
      </c>
      <c r="T127" s="24">
        <f t="shared" si="10"/>
        <v>2127</v>
      </c>
      <c r="U127" s="24">
        <f t="shared" si="10"/>
        <v>1477</v>
      </c>
      <c r="V127" s="24">
        <f t="shared" si="10"/>
        <v>1884</v>
      </c>
      <c r="W127" s="24">
        <f t="shared" si="10"/>
        <v>3190</v>
      </c>
      <c r="X127" s="24">
        <f t="shared" si="10"/>
        <v>1849</v>
      </c>
      <c r="Y127" s="24">
        <f t="shared" si="10"/>
        <v>2285</v>
      </c>
      <c r="Z127" s="24">
        <f t="shared" si="10"/>
        <v>710</v>
      </c>
      <c r="AA127" s="24">
        <f t="shared" si="10"/>
        <v>1032</v>
      </c>
      <c r="AB127" s="25">
        <f t="shared" si="10"/>
        <v>0</v>
      </c>
      <c r="AC127" s="25">
        <v>0</v>
      </c>
      <c r="AD127" s="26">
        <f t="shared" si="8"/>
        <v>54321</v>
      </c>
    </row>
    <row r="128" spans="2:32" ht="20.399999999999999" x14ac:dyDescent="0.3">
      <c r="B128" s="21" t="s">
        <v>57</v>
      </c>
      <c r="C128" s="24">
        <f t="shared" si="7"/>
        <v>245</v>
      </c>
      <c r="D128" s="24">
        <f t="shared" si="10"/>
        <v>254</v>
      </c>
      <c r="E128" s="24">
        <f t="shared" si="10"/>
        <v>254</v>
      </c>
      <c r="F128" s="24">
        <f t="shared" si="10"/>
        <v>263</v>
      </c>
      <c r="G128" s="24">
        <f t="shared" si="10"/>
        <v>351</v>
      </c>
      <c r="H128" s="24">
        <f t="shared" si="10"/>
        <v>44773</v>
      </c>
      <c r="I128" s="24">
        <f t="shared" si="10"/>
        <v>376</v>
      </c>
      <c r="J128" s="24">
        <f t="shared" si="10"/>
        <v>853</v>
      </c>
      <c r="K128" s="24">
        <f t="shared" si="10"/>
        <v>695</v>
      </c>
      <c r="L128" s="24">
        <f t="shared" si="10"/>
        <v>738</v>
      </c>
      <c r="M128" s="24">
        <f t="shared" si="10"/>
        <v>420</v>
      </c>
      <c r="N128" s="24">
        <f t="shared" si="10"/>
        <v>500</v>
      </c>
      <c r="O128" s="24">
        <f t="shared" si="10"/>
        <v>6006</v>
      </c>
      <c r="P128" s="24">
        <f t="shared" si="10"/>
        <v>2908</v>
      </c>
      <c r="Q128" s="24">
        <f t="shared" si="10"/>
        <v>575</v>
      </c>
      <c r="R128" s="24">
        <f t="shared" si="10"/>
        <v>3422</v>
      </c>
      <c r="S128" s="24">
        <f t="shared" si="10"/>
        <v>1390</v>
      </c>
      <c r="T128" s="24">
        <f t="shared" si="10"/>
        <v>2879</v>
      </c>
      <c r="U128" s="24">
        <f t="shared" si="10"/>
        <v>2049</v>
      </c>
      <c r="V128" s="24">
        <f t="shared" si="10"/>
        <v>1028</v>
      </c>
      <c r="W128" s="24">
        <f t="shared" si="10"/>
        <v>2841</v>
      </c>
      <c r="X128" s="24">
        <f t="shared" si="10"/>
        <v>1983</v>
      </c>
      <c r="Y128" s="24">
        <f t="shared" si="10"/>
        <v>2863</v>
      </c>
      <c r="Z128" s="24">
        <f t="shared" si="10"/>
        <v>1825</v>
      </c>
      <c r="AA128" s="24">
        <f t="shared" si="10"/>
        <v>587</v>
      </c>
      <c r="AB128" s="25">
        <f t="shared" si="10"/>
        <v>0</v>
      </c>
      <c r="AC128" s="25">
        <v>0</v>
      </c>
      <c r="AD128" s="26">
        <f t="shared" si="8"/>
        <v>80078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18447</v>
      </c>
      <c r="D131" s="27">
        <f t="shared" ref="D131:AC131" si="11">SUM(D104:D130)</f>
        <v>9789</v>
      </c>
      <c r="E131" s="27">
        <f t="shared" si="11"/>
        <v>9914</v>
      </c>
      <c r="F131" s="27">
        <f t="shared" si="11"/>
        <v>6936</v>
      </c>
      <c r="G131" s="27">
        <f t="shared" si="11"/>
        <v>10450</v>
      </c>
      <c r="H131" s="27">
        <f t="shared" si="11"/>
        <v>292162</v>
      </c>
      <c r="I131" s="27">
        <f t="shared" si="11"/>
        <v>7982</v>
      </c>
      <c r="J131" s="27">
        <f t="shared" si="11"/>
        <v>11763</v>
      </c>
      <c r="K131" s="27">
        <f t="shared" si="11"/>
        <v>11078</v>
      </c>
      <c r="L131" s="27">
        <f t="shared" si="11"/>
        <v>12036</v>
      </c>
      <c r="M131" s="27">
        <f t="shared" si="11"/>
        <v>7492</v>
      </c>
      <c r="N131" s="27">
        <f t="shared" si="11"/>
        <v>10264</v>
      </c>
      <c r="O131" s="27">
        <f t="shared" si="11"/>
        <v>47849</v>
      </c>
      <c r="P131" s="27">
        <f t="shared" si="11"/>
        <v>34067</v>
      </c>
      <c r="Q131" s="27">
        <f t="shared" si="11"/>
        <v>10550</v>
      </c>
      <c r="R131" s="27">
        <f t="shared" si="11"/>
        <v>47072</v>
      </c>
      <c r="S131" s="27">
        <f t="shared" si="11"/>
        <v>19276</v>
      </c>
      <c r="T131" s="27">
        <f t="shared" si="11"/>
        <v>60959</v>
      </c>
      <c r="U131" s="27">
        <f t="shared" si="11"/>
        <v>42761</v>
      </c>
      <c r="V131" s="27">
        <f t="shared" si="11"/>
        <v>28713</v>
      </c>
      <c r="W131" s="27">
        <f t="shared" si="11"/>
        <v>63385</v>
      </c>
      <c r="X131" s="27">
        <f t="shared" si="11"/>
        <v>36579</v>
      </c>
      <c r="Y131" s="27">
        <f t="shared" si="11"/>
        <v>55209</v>
      </c>
      <c r="Z131" s="27">
        <f t="shared" si="11"/>
        <v>52947</v>
      </c>
      <c r="AA131" s="27">
        <f t="shared" si="11"/>
        <v>59960</v>
      </c>
      <c r="AB131" s="27">
        <f t="shared" si="11"/>
        <v>0</v>
      </c>
      <c r="AC131" s="27">
        <f t="shared" si="11"/>
        <v>0</v>
      </c>
      <c r="AD131" s="27">
        <f>SUM(AD104:AD129)</f>
        <v>967640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3652</v>
      </c>
      <c r="D134" s="28">
        <f>C134/$AD$131</f>
        <v>3.774130875118846E-3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124222</v>
      </c>
      <c r="C136" s="43">
        <f>B136/B$139</f>
        <v>0.12837625563225993</v>
      </c>
      <c r="D136" s="67">
        <f>SUMPRODUCT(C7:N18,AG7:AR18)</f>
        <v>46727480</v>
      </c>
      <c r="E136" s="67">
        <f>SUMPRODUCT(C39:N50,AG39:AR50)</f>
        <v>2915260</v>
      </c>
      <c r="F136" s="67">
        <f>SUMPRODUCT(C71:N82,AG71:AR82)</f>
        <v>1300140</v>
      </c>
      <c r="G136" s="67">
        <f>D136/SUM(C7:N18)</f>
        <v>467.13932959441763</v>
      </c>
      <c r="H136" s="67">
        <f>E136/SUM(C39:N50)</f>
        <v>155.7380201933864</v>
      </c>
      <c r="I136" s="67">
        <f>F136/SUM(C71:N82)</f>
        <v>237.51187431494336</v>
      </c>
      <c r="Q136" s="42">
        <f>B136</f>
        <v>124222</v>
      </c>
      <c r="R136" s="42">
        <f>B137</f>
        <v>69008</v>
      </c>
      <c r="S136" s="42">
        <f>B138</f>
        <v>774410</v>
      </c>
      <c r="T136" s="42">
        <f>B139</f>
        <v>967640</v>
      </c>
    </row>
    <row r="137" spans="1:32" hidden="1" x14ac:dyDescent="0.3">
      <c r="A137" s="41" t="s">
        <v>70</v>
      </c>
      <c r="B137" s="42">
        <f>AD131-B138-B136</f>
        <v>69008</v>
      </c>
      <c r="C137" s="43">
        <f>B137/B$139</f>
        <v>7.131577859534538E-2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0.12837625563225993</v>
      </c>
      <c r="R137" s="43">
        <f>C137</f>
        <v>7.131577859534538E-2</v>
      </c>
      <c r="S137" s="43">
        <f>C138</f>
        <v>0.80030796577239471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774410</v>
      </c>
      <c r="C138" s="43">
        <f>B138/B$139</f>
        <v>0.80030796577239471</v>
      </c>
      <c r="D138" s="67">
        <f>SUMPRODUCT(H19:H33,AL19:AL33)+SUMPRODUCT(O19:AC33,AS19:BG33)+SUMPRODUCT(O12:AC12,AS12:BG12)</f>
        <v>325638540</v>
      </c>
      <c r="E138" s="67">
        <f>SUMPRODUCT(H51:H65,AL51:AL65)+SUMPRODUCT(O51:AC65,AS51:BG65)+SUMPRODUCT(O44:AC44,AS44:BG44)</f>
        <v>43995810</v>
      </c>
      <c r="F138" s="67">
        <f>SUMPRODUCT(H83:H97,AL83:AL97)+SUMPRODUCT(O83:AC97,AS83:BG97)+SUMPRODUCT(O76:AC76,AS76:BG76)</f>
        <v>16467650</v>
      </c>
      <c r="G138" s="67">
        <f>D138/SUM(H19:H33,O12:AC12,O19:AC33)</f>
        <v>620.0135183506851</v>
      </c>
      <c r="H138" s="67">
        <f>E138/SUM(H51:H65,O44:AC44,O51:AC65)</f>
        <v>222.43023114724261</v>
      </c>
      <c r="I138" s="67">
        <f>F138/SUM(H83:H97,O76:AC76,O83:AC97)</f>
        <v>320.36982996770553</v>
      </c>
      <c r="J138" s="18">
        <f>SUM(O116:AC130)</f>
        <v>288985</v>
      </c>
      <c r="K138" s="29">
        <f>J138/B139</f>
        <v>0.29864929105865817</v>
      </c>
      <c r="L138" s="29">
        <f>J138/B138</f>
        <v>0.37316796012448189</v>
      </c>
      <c r="P138" s="66" t="s">
        <v>781</v>
      </c>
      <c r="Q138" s="67">
        <f>D136</f>
        <v>46727480</v>
      </c>
      <c r="R138" s="67">
        <f>D137</f>
        <v>0</v>
      </c>
      <c r="S138" s="67">
        <f>D138</f>
        <v>325638540</v>
      </c>
      <c r="T138" s="68">
        <f>SUM(Q138:S138)</f>
        <v>372366020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967640</v>
      </c>
      <c r="C139" s="41"/>
      <c r="D139" s="68">
        <f>SUM(D136:D138)</f>
        <v>372366020</v>
      </c>
      <c r="E139" s="68">
        <f t="shared" ref="E139:F139" si="12">SUM(E136:E138)</f>
        <v>46911070</v>
      </c>
      <c r="F139" s="68">
        <f t="shared" si="12"/>
        <v>17767790</v>
      </c>
      <c r="G139" s="68">
        <f>D139/AD34</f>
        <v>546.93352917416371</v>
      </c>
      <c r="H139" s="68">
        <f>E139/AD66</f>
        <v>207.73931989177078</v>
      </c>
      <c r="I139" s="68">
        <f>F139/AD98</f>
        <v>291.28479622282697</v>
      </c>
      <c r="P139" s="66" t="s">
        <v>782</v>
      </c>
      <c r="Q139" s="67">
        <f>E136</f>
        <v>2915260</v>
      </c>
      <c r="R139" s="67">
        <f>E137</f>
        <v>0</v>
      </c>
      <c r="S139" s="67">
        <f>E138</f>
        <v>43995810</v>
      </c>
      <c r="T139" s="68">
        <f>SUM(Q139:S139)</f>
        <v>46911070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1300140</v>
      </c>
      <c r="R140" s="67">
        <f>F137</f>
        <v>0</v>
      </c>
      <c r="S140" s="67">
        <f>F138</f>
        <v>16467650</v>
      </c>
      <c r="T140" s="68">
        <f>SUM(Q140:S140)</f>
        <v>17767790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467.13932959441763</v>
      </c>
      <c r="R141" s="67">
        <f>G137</f>
        <v>0</v>
      </c>
      <c r="S141" s="67">
        <f>G138</f>
        <v>620.0135183506851</v>
      </c>
      <c r="T141" s="68">
        <f>G139</f>
        <v>546.93352917416371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386102000</v>
      </c>
      <c r="P142" s="66" t="s">
        <v>785</v>
      </c>
      <c r="Q142" s="67">
        <f>H136</f>
        <v>155.7380201933864</v>
      </c>
      <c r="R142" s="67">
        <f>H137</f>
        <v>0</v>
      </c>
      <c r="S142" s="67">
        <f>H138</f>
        <v>222.43023114724261</v>
      </c>
      <c r="T142" s="68">
        <f>H139</f>
        <v>207.73931989177078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498.57568988003771</v>
      </c>
      <c r="P143" s="66" t="s">
        <v>786</v>
      </c>
      <c r="Q143" s="67">
        <f>I136</f>
        <v>237.51187431494336</v>
      </c>
      <c r="R143" s="67">
        <f>I137</f>
        <v>0</v>
      </c>
      <c r="S143" s="67">
        <f>I138</f>
        <v>320.36982996770553</v>
      </c>
      <c r="T143" s="68">
        <f>I139</f>
        <v>291.28479622282697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50942880</v>
      </c>
      <c r="P144" s="66" t="s">
        <v>794</v>
      </c>
      <c r="Q144" s="67">
        <f>SUM(Q138:Q140)/Q136</f>
        <v>410.09547423161757</v>
      </c>
      <c r="R144" s="67">
        <f t="shared" ref="R144" si="14">SUM(R138:R140)/R136</f>
        <v>0</v>
      </c>
      <c r="S144" s="67">
        <f>SUM(S138:S140)/S136</f>
        <v>498.57568988003771</v>
      </c>
      <c r="T144" s="67">
        <f>SUM(T138:T140)/T136</f>
        <v>451.66061758505231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410.09547423161757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59E6-81F2-4D0C-9C2D-9507BF902C08}">
  <dimension ref="A2:BG160"/>
  <sheetViews>
    <sheetView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803</v>
      </c>
      <c r="D3" s="3"/>
      <c r="G3" s="2" t="s">
        <v>122</v>
      </c>
      <c r="H3" s="2" t="str">
        <f>B5</f>
        <v>01 al 30 junio</v>
      </c>
    </row>
    <row r="4" spans="1:59" x14ac:dyDescent="0.3">
      <c r="D4" s="3"/>
    </row>
    <row r="5" spans="1:59" x14ac:dyDescent="0.3">
      <c r="B5" s="4" t="s">
        <v>110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11815</v>
      </c>
      <c r="D34" s="27">
        <f t="shared" si="1"/>
        <v>7726</v>
      </c>
      <c r="E34" s="27">
        <f t="shared" si="1"/>
        <v>7012</v>
      </c>
      <c r="F34" s="27">
        <f t="shared" si="1"/>
        <v>5156</v>
      </c>
      <c r="G34" s="27">
        <f t="shared" si="1"/>
        <v>7808</v>
      </c>
      <c r="H34" s="27">
        <f t="shared" si="1"/>
        <v>181062</v>
      </c>
      <c r="I34" s="27">
        <f t="shared" si="1"/>
        <v>6768</v>
      </c>
      <c r="J34" s="27">
        <f t="shared" si="1"/>
        <v>6725</v>
      </c>
      <c r="K34" s="27">
        <f t="shared" si="1"/>
        <v>8462</v>
      </c>
      <c r="L34" s="27">
        <f t="shared" si="1"/>
        <v>9517</v>
      </c>
      <c r="M34" s="27">
        <f t="shared" si="1"/>
        <v>5881</v>
      </c>
      <c r="N34" s="27">
        <f t="shared" si="1"/>
        <v>8321</v>
      </c>
      <c r="O34" s="27">
        <f t="shared" si="1"/>
        <v>34322</v>
      </c>
      <c r="P34" s="27">
        <f t="shared" si="1"/>
        <v>23122</v>
      </c>
      <c r="Q34" s="27">
        <f t="shared" si="1"/>
        <v>8046</v>
      </c>
      <c r="R34" s="27">
        <f t="shared" si="1"/>
        <v>32260</v>
      </c>
      <c r="S34" s="27">
        <f t="shared" si="1"/>
        <v>14332</v>
      </c>
      <c r="T34" s="27">
        <f t="shared" si="1"/>
        <v>41414</v>
      </c>
      <c r="U34" s="27">
        <f t="shared" si="1"/>
        <v>29467</v>
      </c>
      <c r="V34" s="27">
        <f t="shared" si="1"/>
        <v>19112</v>
      </c>
      <c r="W34" s="27">
        <f t="shared" si="1"/>
        <v>37906</v>
      </c>
      <c r="X34" s="27">
        <f t="shared" si="1"/>
        <v>21546</v>
      </c>
      <c r="Y34" s="27">
        <f t="shared" si="1"/>
        <v>33178</v>
      </c>
      <c r="Z34" s="27">
        <f t="shared" si="1"/>
        <v>32513</v>
      </c>
      <c r="AA34" s="27">
        <f t="shared" si="1"/>
        <v>38159</v>
      </c>
      <c r="AB34" s="27">
        <f t="shared" si="1"/>
        <v>0</v>
      </c>
      <c r="AC34" s="27">
        <f t="shared" si="1"/>
        <v>0</v>
      </c>
      <c r="AD34" s="27">
        <f>SUM(AD7:AD32)</f>
        <v>631630</v>
      </c>
    </row>
    <row r="37" spans="1:59" x14ac:dyDescent="0.3">
      <c r="B37" s="3" t="str">
        <f>+B5</f>
        <v>01 al 30 junio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2">SUM(C40:AC40)</f>
        <v>1176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2"/>
        <v>1134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2"/>
        <v>1099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2"/>
        <v>1239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2"/>
        <v>84224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2"/>
        <v>586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2"/>
        <v>3628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2"/>
        <v>1052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2"/>
        <v>1319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2"/>
        <v>557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2"/>
        <v>760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2"/>
        <v>4323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2"/>
        <v>3837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2"/>
        <v>1309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2"/>
        <v>11525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2"/>
        <v>2919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2"/>
        <v>13287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2"/>
        <v>9290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2"/>
        <v>5806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2"/>
        <v>15617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2"/>
        <v>9502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2"/>
        <v>17536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2"/>
        <v>14799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2"/>
        <v>20929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2712</v>
      </c>
      <c r="D66" s="27">
        <f t="shared" ref="D66:AC66" si="3">SUM(D39:D65)</f>
        <v>1076</v>
      </c>
      <c r="E66" s="27">
        <f t="shared" si="3"/>
        <v>1086</v>
      </c>
      <c r="F66" s="27">
        <f t="shared" si="3"/>
        <v>733</v>
      </c>
      <c r="G66" s="27">
        <f t="shared" si="3"/>
        <v>1042</v>
      </c>
      <c r="H66" s="27">
        <f t="shared" si="3"/>
        <v>81913</v>
      </c>
      <c r="I66" s="27">
        <f t="shared" si="3"/>
        <v>763</v>
      </c>
      <c r="J66" s="27">
        <f t="shared" si="3"/>
        <v>4720</v>
      </c>
      <c r="K66" s="27">
        <f t="shared" si="3"/>
        <v>1124</v>
      </c>
      <c r="L66" s="27">
        <f t="shared" si="3"/>
        <v>1674</v>
      </c>
      <c r="M66" s="27">
        <f t="shared" si="3"/>
        <v>414</v>
      </c>
      <c r="N66" s="27">
        <f t="shared" si="3"/>
        <v>692</v>
      </c>
      <c r="O66" s="27">
        <f t="shared" si="3"/>
        <v>8921</v>
      </c>
      <c r="P66" s="27">
        <f t="shared" si="3"/>
        <v>7752</v>
      </c>
      <c r="Q66" s="27">
        <f t="shared" si="3"/>
        <v>1380</v>
      </c>
      <c r="R66" s="27">
        <f t="shared" si="3"/>
        <v>10806</v>
      </c>
      <c r="S66" s="27">
        <f t="shared" si="3"/>
        <v>2372</v>
      </c>
      <c r="T66" s="27">
        <f t="shared" si="3"/>
        <v>12629</v>
      </c>
      <c r="U66" s="27">
        <f t="shared" si="3"/>
        <v>9148</v>
      </c>
      <c r="V66" s="27">
        <f t="shared" si="3"/>
        <v>6469</v>
      </c>
      <c r="W66" s="27">
        <f t="shared" si="3"/>
        <v>16835</v>
      </c>
      <c r="X66" s="27">
        <f t="shared" si="3"/>
        <v>9755</v>
      </c>
      <c r="Y66" s="27">
        <f t="shared" si="3"/>
        <v>16107</v>
      </c>
      <c r="Z66" s="27">
        <f t="shared" si="3"/>
        <v>14842</v>
      </c>
      <c r="AA66" s="27">
        <f t="shared" si="3"/>
        <v>14527</v>
      </c>
      <c r="AB66" s="27">
        <f t="shared" si="3"/>
        <v>0</v>
      </c>
      <c r="AC66" s="27">
        <f t="shared" si="3"/>
        <v>0</v>
      </c>
      <c r="AD66" s="27">
        <f t="shared" si="2"/>
        <v>229492</v>
      </c>
    </row>
    <row r="69" spans="2:59" x14ac:dyDescent="0.3">
      <c r="B69" s="3" t="str">
        <f>+B37</f>
        <v>01 al 30 junio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4">SUM(C72:AC72)</f>
        <v>475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4"/>
        <v>339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4"/>
        <v>250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4"/>
        <v>484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4"/>
        <v>14730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4"/>
        <v>365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4"/>
        <v>307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4"/>
        <v>899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4"/>
        <v>719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4"/>
        <v>358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4"/>
        <v>654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4"/>
        <v>2305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4"/>
        <v>1633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4"/>
        <v>1905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4"/>
        <v>1038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4"/>
        <v>3411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4"/>
        <v>2381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4"/>
        <v>1542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4"/>
        <v>5157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4"/>
        <v>3272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4"/>
        <v>4807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4"/>
        <v>4122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4"/>
        <v>5542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518</v>
      </c>
      <c r="D98" s="27">
        <f t="shared" ref="D98:AC98" si="5">SUM(D71:D97)</f>
        <v>470</v>
      </c>
      <c r="E98" s="27">
        <f t="shared" si="5"/>
        <v>338</v>
      </c>
      <c r="F98" s="27">
        <f t="shared" si="5"/>
        <v>244</v>
      </c>
      <c r="G98" s="27">
        <f t="shared" si="5"/>
        <v>437</v>
      </c>
      <c r="H98" s="27">
        <f t="shared" si="5"/>
        <v>15850</v>
      </c>
      <c r="I98" s="27">
        <f t="shared" si="5"/>
        <v>467</v>
      </c>
      <c r="J98" s="27">
        <f t="shared" si="5"/>
        <v>364</v>
      </c>
      <c r="K98" s="27">
        <f t="shared" si="5"/>
        <v>713</v>
      </c>
      <c r="L98" s="27">
        <f t="shared" si="5"/>
        <v>652</v>
      </c>
      <c r="M98" s="27">
        <f t="shared" si="5"/>
        <v>344</v>
      </c>
      <c r="N98" s="27">
        <f t="shared" si="5"/>
        <v>677</v>
      </c>
      <c r="O98" s="27">
        <f t="shared" si="5"/>
        <v>3390</v>
      </c>
      <c r="P98" s="27">
        <f t="shared" si="5"/>
        <v>1922</v>
      </c>
      <c r="Q98" s="27">
        <f t="shared" si="5"/>
        <v>412</v>
      </c>
      <c r="R98" s="27">
        <f t="shared" si="5"/>
        <v>1824</v>
      </c>
      <c r="S98" s="27">
        <f t="shared" si="5"/>
        <v>1024</v>
      </c>
      <c r="T98" s="27">
        <f t="shared" si="5"/>
        <v>3058</v>
      </c>
      <c r="U98" s="27">
        <f t="shared" si="5"/>
        <v>2380</v>
      </c>
      <c r="V98" s="27">
        <f t="shared" si="5"/>
        <v>1803</v>
      </c>
      <c r="W98" s="27">
        <f t="shared" si="5"/>
        <v>5349</v>
      </c>
      <c r="X98" s="27">
        <f t="shared" si="5"/>
        <v>2983</v>
      </c>
      <c r="Y98" s="27">
        <f t="shared" si="5"/>
        <v>4367</v>
      </c>
      <c r="Z98" s="27">
        <f t="shared" si="5"/>
        <v>3907</v>
      </c>
      <c r="AA98" s="27">
        <f t="shared" si="5"/>
        <v>4217</v>
      </c>
      <c r="AB98" s="27">
        <f t="shared" si="5"/>
        <v>0</v>
      </c>
      <c r="AC98" s="27">
        <f t="shared" si="5"/>
        <v>0</v>
      </c>
      <c r="AD98" s="27">
        <f>SUM(AD71:AD96)</f>
        <v>57710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junio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102</v>
      </c>
      <c r="D104" s="24">
        <f t="shared" ref="D104:AB114" si="6">+D7+D39+D71</f>
        <v>92</v>
      </c>
      <c r="E104" s="24">
        <f t="shared" si="6"/>
        <v>354</v>
      </c>
      <c r="F104" s="24">
        <f t="shared" si="6"/>
        <v>324</v>
      </c>
      <c r="G104" s="24">
        <f t="shared" si="6"/>
        <v>420</v>
      </c>
      <c r="H104" s="24">
        <f t="shared" si="6"/>
        <v>5473</v>
      </c>
      <c r="I104" s="24">
        <f t="shared" si="6"/>
        <v>510</v>
      </c>
      <c r="J104" s="24">
        <f t="shared" si="6"/>
        <v>745</v>
      </c>
      <c r="K104" s="24">
        <f t="shared" si="6"/>
        <v>419</v>
      </c>
      <c r="L104" s="24">
        <f t="shared" si="6"/>
        <v>572</v>
      </c>
      <c r="M104" s="24">
        <f t="shared" si="6"/>
        <v>396</v>
      </c>
      <c r="N104" s="24">
        <f t="shared" si="6"/>
        <v>529</v>
      </c>
      <c r="O104" s="24">
        <f t="shared" si="6"/>
        <v>402</v>
      </c>
      <c r="P104" s="24">
        <f t="shared" si="6"/>
        <v>158</v>
      </c>
      <c r="Q104" s="24">
        <f t="shared" si="6"/>
        <v>78</v>
      </c>
      <c r="R104" s="24">
        <f t="shared" si="6"/>
        <v>227</v>
      </c>
      <c r="S104" s="24">
        <f t="shared" si="6"/>
        <v>170</v>
      </c>
      <c r="T104" s="24">
        <f t="shared" si="6"/>
        <v>170</v>
      </c>
      <c r="U104" s="24">
        <f t="shared" si="6"/>
        <v>107</v>
      </c>
      <c r="V104" s="24">
        <f t="shared" si="6"/>
        <v>160</v>
      </c>
      <c r="W104" s="24">
        <f t="shared" si="6"/>
        <v>106</v>
      </c>
      <c r="X104" s="24">
        <f t="shared" si="6"/>
        <v>79</v>
      </c>
      <c r="Y104" s="24">
        <f t="shared" si="6"/>
        <v>63</v>
      </c>
      <c r="Z104" s="24">
        <f t="shared" si="6"/>
        <v>77</v>
      </c>
      <c r="AA104" s="24">
        <f t="shared" si="6"/>
        <v>147</v>
      </c>
      <c r="AB104" s="25">
        <f t="shared" si="6"/>
        <v>0</v>
      </c>
      <c r="AC104" s="25">
        <v>0</v>
      </c>
      <c r="AD104" s="26">
        <f>SUM(C104:AC104)</f>
        <v>11880</v>
      </c>
    </row>
    <row r="105" spans="2:59" x14ac:dyDescent="0.3">
      <c r="B105" s="21" t="s">
        <v>50</v>
      </c>
      <c r="C105" s="24">
        <f t="shared" ref="C105:C130" si="7">+C8+C40+C72</f>
        <v>214</v>
      </c>
      <c r="D105" s="24">
        <f t="shared" si="6"/>
        <v>99</v>
      </c>
      <c r="E105" s="24">
        <f t="shared" si="6"/>
        <v>74</v>
      </c>
      <c r="F105" s="24">
        <f t="shared" si="6"/>
        <v>73</v>
      </c>
      <c r="G105" s="24">
        <f t="shared" si="6"/>
        <v>160</v>
      </c>
      <c r="H105" s="24">
        <f t="shared" si="6"/>
        <v>3294</v>
      </c>
      <c r="I105" s="24">
        <f t="shared" si="6"/>
        <v>496</v>
      </c>
      <c r="J105" s="24">
        <f t="shared" si="6"/>
        <v>775</v>
      </c>
      <c r="K105" s="24">
        <f t="shared" si="6"/>
        <v>519</v>
      </c>
      <c r="L105" s="24">
        <f t="shared" si="6"/>
        <v>487</v>
      </c>
      <c r="M105" s="24">
        <f t="shared" si="6"/>
        <v>282</v>
      </c>
      <c r="N105" s="24">
        <f t="shared" si="6"/>
        <v>664</v>
      </c>
      <c r="O105" s="24">
        <f t="shared" si="6"/>
        <v>530</v>
      </c>
      <c r="P105" s="24">
        <f t="shared" si="6"/>
        <v>220</v>
      </c>
      <c r="Q105" s="24">
        <f t="shared" si="6"/>
        <v>177</v>
      </c>
      <c r="R105" s="24">
        <f t="shared" si="6"/>
        <v>299</v>
      </c>
      <c r="S105" s="24">
        <f t="shared" si="6"/>
        <v>236</v>
      </c>
      <c r="T105" s="24">
        <f t="shared" si="6"/>
        <v>233</v>
      </c>
      <c r="U105" s="24">
        <f t="shared" si="6"/>
        <v>266</v>
      </c>
      <c r="V105" s="24">
        <f t="shared" si="6"/>
        <v>189</v>
      </c>
      <c r="W105" s="24">
        <f t="shared" si="6"/>
        <v>128</v>
      </c>
      <c r="X105" s="24">
        <f t="shared" si="6"/>
        <v>142</v>
      </c>
      <c r="Y105" s="24">
        <f t="shared" si="6"/>
        <v>127</v>
      </c>
      <c r="Z105" s="24">
        <f t="shared" si="6"/>
        <v>125</v>
      </c>
      <c r="AA105" s="24">
        <f t="shared" si="6"/>
        <v>191</v>
      </c>
      <c r="AB105" s="25">
        <f t="shared" si="6"/>
        <v>0</v>
      </c>
      <c r="AC105" s="25">
        <v>0</v>
      </c>
      <c r="AD105" s="26">
        <f t="shared" ref="AD105:AD130" si="8">SUM(C105:AC105)</f>
        <v>10000</v>
      </c>
    </row>
    <row r="106" spans="2:59" x14ac:dyDescent="0.3">
      <c r="B106" s="21" t="s">
        <v>61</v>
      </c>
      <c r="C106" s="24">
        <f t="shared" si="7"/>
        <v>369</v>
      </c>
      <c r="D106" s="24">
        <f t="shared" si="6"/>
        <v>48</v>
      </c>
      <c r="E106" s="24">
        <f t="shared" si="6"/>
        <v>128</v>
      </c>
      <c r="F106" s="24">
        <f t="shared" si="6"/>
        <v>142</v>
      </c>
      <c r="G106" s="24">
        <f t="shared" si="6"/>
        <v>111</v>
      </c>
      <c r="H106" s="24">
        <f t="shared" si="6"/>
        <v>3594</v>
      </c>
      <c r="I106" s="24">
        <f t="shared" si="6"/>
        <v>401</v>
      </c>
      <c r="J106" s="24">
        <f t="shared" si="6"/>
        <v>552</v>
      </c>
      <c r="K106" s="24">
        <f t="shared" si="6"/>
        <v>419</v>
      </c>
      <c r="L106" s="24">
        <f t="shared" si="6"/>
        <v>478</v>
      </c>
      <c r="M106" s="24">
        <f t="shared" si="6"/>
        <v>272</v>
      </c>
      <c r="N106" s="24">
        <f t="shared" si="6"/>
        <v>462</v>
      </c>
      <c r="O106" s="24">
        <f t="shared" si="6"/>
        <v>395</v>
      </c>
      <c r="P106" s="24">
        <f t="shared" si="6"/>
        <v>109</v>
      </c>
      <c r="Q106" s="24">
        <f t="shared" si="6"/>
        <v>32</v>
      </c>
      <c r="R106" s="24">
        <f t="shared" si="6"/>
        <v>101</v>
      </c>
      <c r="S106" s="24">
        <f t="shared" si="6"/>
        <v>113</v>
      </c>
      <c r="T106" s="24">
        <f t="shared" si="6"/>
        <v>190</v>
      </c>
      <c r="U106" s="24">
        <f t="shared" si="6"/>
        <v>155</v>
      </c>
      <c r="V106" s="24">
        <f t="shared" si="6"/>
        <v>69</v>
      </c>
      <c r="W106" s="24">
        <f t="shared" si="6"/>
        <v>109</v>
      </c>
      <c r="X106" s="24">
        <f t="shared" si="6"/>
        <v>27</v>
      </c>
      <c r="Y106" s="24">
        <f t="shared" si="6"/>
        <v>59</v>
      </c>
      <c r="Z106" s="24">
        <f t="shared" si="6"/>
        <v>83</v>
      </c>
      <c r="AA106" s="24">
        <f t="shared" si="6"/>
        <v>180</v>
      </c>
      <c r="AB106" s="25">
        <f t="shared" si="6"/>
        <v>0</v>
      </c>
      <c r="AC106" s="25">
        <v>0</v>
      </c>
      <c r="AD106" s="26">
        <f t="shared" si="8"/>
        <v>8598</v>
      </c>
    </row>
    <row r="107" spans="2:59" x14ac:dyDescent="0.3">
      <c r="B107" s="21" t="s">
        <v>7</v>
      </c>
      <c r="C107" s="24">
        <f t="shared" si="7"/>
        <v>769</v>
      </c>
      <c r="D107" s="24">
        <f t="shared" si="6"/>
        <v>53</v>
      </c>
      <c r="E107" s="24">
        <f t="shared" si="6"/>
        <v>114</v>
      </c>
      <c r="F107" s="24">
        <f t="shared" si="6"/>
        <v>109</v>
      </c>
      <c r="G107" s="24">
        <f t="shared" si="6"/>
        <v>32</v>
      </c>
      <c r="H107" s="24">
        <f t="shared" si="6"/>
        <v>1682</v>
      </c>
      <c r="I107" s="24">
        <f t="shared" si="6"/>
        <v>300</v>
      </c>
      <c r="J107" s="24">
        <f t="shared" si="6"/>
        <v>492</v>
      </c>
      <c r="K107" s="24">
        <f t="shared" si="6"/>
        <v>319</v>
      </c>
      <c r="L107" s="24">
        <f t="shared" si="6"/>
        <v>447</v>
      </c>
      <c r="M107" s="24">
        <f t="shared" si="6"/>
        <v>129</v>
      </c>
      <c r="N107" s="24">
        <f t="shared" si="6"/>
        <v>336</v>
      </c>
      <c r="O107" s="24">
        <f t="shared" si="6"/>
        <v>271</v>
      </c>
      <c r="P107" s="24">
        <f t="shared" si="6"/>
        <v>130</v>
      </c>
      <c r="Q107" s="24">
        <f t="shared" si="6"/>
        <v>37</v>
      </c>
      <c r="R107" s="24">
        <f t="shared" si="6"/>
        <v>164</v>
      </c>
      <c r="S107" s="24">
        <f t="shared" si="6"/>
        <v>87</v>
      </c>
      <c r="T107" s="24">
        <f t="shared" si="6"/>
        <v>149</v>
      </c>
      <c r="U107" s="24">
        <f t="shared" si="6"/>
        <v>141</v>
      </c>
      <c r="V107" s="24">
        <f t="shared" si="6"/>
        <v>105</v>
      </c>
      <c r="W107" s="24">
        <f t="shared" si="6"/>
        <v>128</v>
      </c>
      <c r="X107" s="24">
        <f t="shared" si="6"/>
        <v>70</v>
      </c>
      <c r="Y107" s="24">
        <f t="shared" si="6"/>
        <v>47</v>
      </c>
      <c r="Z107" s="24">
        <f t="shared" si="6"/>
        <v>55</v>
      </c>
      <c r="AA107" s="24">
        <f t="shared" si="6"/>
        <v>169</v>
      </c>
      <c r="AB107" s="25">
        <f t="shared" si="6"/>
        <v>0</v>
      </c>
      <c r="AC107" s="25">
        <v>0</v>
      </c>
      <c r="AD107" s="26">
        <f t="shared" si="8"/>
        <v>6335</v>
      </c>
    </row>
    <row r="108" spans="2:59" x14ac:dyDescent="0.3">
      <c r="B108" s="21" t="s">
        <v>8</v>
      </c>
      <c r="C108" s="24">
        <f t="shared" si="7"/>
        <v>884</v>
      </c>
      <c r="D108" s="24">
        <f t="shared" si="6"/>
        <v>165</v>
      </c>
      <c r="E108" s="24">
        <f t="shared" si="6"/>
        <v>222</v>
      </c>
      <c r="F108" s="24">
        <f t="shared" si="6"/>
        <v>37</v>
      </c>
      <c r="G108" s="24">
        <f t="shared" si="6"/>
        <v>186</v>
      </c>
      <c r="H108" s="24">
        <f t="shared" si="6"/>
        <v>2863</v>
      </c>
      <c r="I108" s="24">
        <f t="shared" si="6"/>
        <v>378</v>
      </c>
      <c r="J108" s="24">
        <f t="shared" si="6"/>
        <v>927</v>
      </c>
      <c r="K108" s="24">
        <f t="shared" si="6"/>
        <v>485</v>
      </c>
      <c r="L108" s="24">
        <f t="shared" si="6"/>
        <v>737</v>
      </c>
      <c r="M108" s="24">
        <f t="shared" si="6"/>
        <v>300</v>
      </c>
      <c r="N108" s="24">
        <f t="shared" si="6"/>
        <v>861</v>
      </c>
      <c r="O108" s="24">
        <f t="shared" si="6"/>
        <v>402</v>
      </c>
      <c r="P108" s="24">
        <f t="shared" si="6"/>
        <v>181</v>
      </c>
      <c r="Q108" s="24">
        <f t="shared" si="6"/>
        <v>78</v>
      </c>
      <c r="R108" s="24">
        <f t="shared" si="6"/>
        <v>313</v>
      </c>
      <c r="S108" s="24">
        <f t="shared" si="6"/>
        <v>224</v>
      </c>
      <c r="T108" s="24">
        <f t="shared" si="6"/>
        <v>297</v>
      </c>
      <c r="U108" s="24">
        <f t="shared" si="6"/>
        <v>156</v>
      </c>
      <c r="V108" s="24">
        <f t="shared" si="6"/>
        <v>119</v>
      </c>
      <c r="W108" s="24">
        <f t="shared" si="6"/>
        <v>141</v>
      </c>
      <c r="X108" s="24">
        <f t="shared" si="6"/>
        <v>84</v>
      </c>
      <c r="Y108" s="24">
        <f t="shared" si="6"/>
        <v>137</v>
      </c>
      <c r="Z108" s="24">
        <f t="shared" si="6"/>
        <v>126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10573</v>
      </c>
    </row>
    <row r="109" spans="2:59" x14ac:dyDescent="0.3">
      <c r="B109" s="21" t="s">
        <v>62</v>
      </c>
      <c r="C109" s="24">
        <f t="shared" si="7"/>
        <v>7669</v>
      </c>
      <c r="D109" s="24">
        <f t="shared" si="6"/>
        <v>3168</v>
      </c>
      <c r="E109" s="24">
        <f t="shared" si="6"/>
        <v>3390</v>
      </c>
      <c r="F109" s="24">
        <f t="shared" si="6"/>
        <v>1553</v>
      </c>
      <c r="G109" s="24">
        <f t="shared" si="6"/>
        <v>2444</v>
      </c>
      <c r="H109" s="24">
        <f t="shared" si="6"/>
        <v>13615</v>
      </c>
      <c r="I109" s="24">
        <f t="shared" si="6"/>
        <v>541</v>
      </c>
      <c r="J109" s="24">
        <f t="shared" si="6"/>
        <v>1439</v>
      </c>
      <c r="K109" s="24">
        <f t="shared" si="6"/>
        <v>3142</v>
      </c>
      <c r="L109" s="24">
        <f t="shared" si="6"/>
        <v>2759</v>
      </c>
      <c r="M109" s="24">
        <f t="shared" si="6"/>
        <v>1645</v>
      </c>
      <c r="N109" s="24">
        <f t="shared" si="6"/>
        <v>1770</v>
      </c>
      <c r="O109" s="24">
        <f t="shared" si="6"/>
        <v>1948</v>
      </c>
      <c r="P109" s="24">
        <f t="shared" si="6"/>
        <v>3181</v>
      </c>
      <c r="Q109" s="24">
        <f t="shared" si="6"/>
        <v>3033</v>
      </c>
      <c r="R109" s="24">
        <f t="shared" si="6"/>
        <v>15322</v>
      </c>
      <c r="S109" s="24">
        <f t="shared" si="6"/>
        <v>5711</v>
      </c>
      <c r="T109" s="24">
        <f t="shared" si="6"/>
        <v>28171</v>
      </c>
      <c r="U109" s="24">
        <f t="shared" si="6"/>
        <v>20910</v>
      </c>
      <c r="V109" s="24">
        <f t="shared" si="6"/>
        <v>12567</v>
      </c>
      <c r="W109" s="24">
        <f t="shared" si="6"/>
        <v>33692</v>
      </c>
      <c r="X109" s="24">
        <f t="shared" si="6"/>
        <v>18634</v>
      </c>
      <c r="Y109" s="24">
        <f t="shared" si="6"/>
        <v>29782</v>
      </c>
      <c r="Z109" s="24">
        <f t="shared" si="6"/>
        <v>26549</v>
      </c>
      <c r="AA109" s="24">
        <f t="shared" si="6"/>
        <v>30081</v>
      </c>
      <c r="AB109" s="25">
        <f t="shared" si="6"/>
        <v>0</v>
      </c>
      <c r="AC109" s="25">
        <v>0</v>
      </c>
      <c r="AD109" s="26">
        <f t="shared" si="8"/>
        <v>272716</v>
      </c>
    </row>
    <row r="110" spans="2:59" x14ac:dyDescent="0.3">
      <c r="B110" s="21" t="s">
        <v>10</v>
      </c>
      <c r="C110" s="24">
        <f t="shared" si="7"/>
        <v>498</v>
      </c>
      <c r="D110" s="24">
        <f t="shared" si="6"/>
        <v>410</v>
      </c>
      <c r="E110" s="24">
        <f t="shared" si="6"/>
        <v>334</v>
      </c>
      <c r="F110" s="24">
        <f t="shared" si="6"/>
        <v>297</v>
      </c>
      <c r="G110" s="24">
        <f t="shared" si="6"/>
        <v>316</v>
      </c>
      <c r="H110" s="24">
        <f t="shared" si="6"/>
        <v>598</v>
      </c>
      <c r="I110" s="24">
        <f t="shared" si="6"/>
        <v>86</v>
      </c>
      <c r="J110" s="24">
        <f t="shared" si="6"/>
        <v>213</v>
      </c>
      <c r="K110" s="24">
        <f t="shared" si="6"/>
        <v>383</v>
      </c>
      <c r="L110" s="24">
        <f t="shared" si="6"/>
        <v>523</v>
      </c>
      <c r="M110" s="24">
        <f t="shared" si="6"/>
        <v>351</v>
      </c>
      <c r="N110" s="24">
        <f t="shared" si="6"/>
        <v>359</v>
      </c>
      <c r="O110" s="24">
        <f t="shared" si="6"/>
        <v>78</v>
      </c>
      <c r="P110" s="24">
        <f t="shared" si="6"/>
        <v>75</v>
      </c>
      <c r="Q110" s="24">
        <f t="shared" si="6"/>
        <v>38</v>
      </c>
      <c r="R110" s="24">
        <f t="shared" si="6"/>
        <v>219</v>
      </c>
      <c r="S110" s="24">
        <f t="shared" si="6"/>
        <v>87</v>
      </c>
      <c r="T110" s="24">
        <f t="shared" si="6"/>
        <v>274</v>
      </c>
      <c r="U110" s="24">
        <f t="shared" si="6"/>
        <v>149</v>
      </c>
      <c r="V110" s="24">
        <f t="shared" si="6"/>
        <v>154</v>
      </c>
      <c r="W110" s="24">
        <f t="shared" si="6"/>
        <v>241</v>
      </c>
      <c r="X110" s="24">
        <f t="shared" si="6"/>
        <v>88</v>
      </c>
      <c r="Y110" s="24">
        <f t="shared" si="6"/>
        <v>234</v>
      </c>
      <c r="Z110" s="24">
        <f t="shared" si="6"/>
        <v>148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6359</v>
      </c>
    </row>
    <row r="111" spans="2:59" x14ac:dyDescent="0.3">
      <c r="B111" s="21" t="s">
        <v>11</v>
      </c>
      <c r="C111" s="24">
        <f t="shared" si="7"/>
        <v>662</v>
      </c>
      <c r="D111" s="24">
        <f t="shared" si="6"/>
        <v>651</v>
      </c>
      <c r="E111" s="24">
        <f t="shared" si="6"/>
        <v>501</v>
      </c>
      <c r="F111" s="24">
        <f t="shared" si="6"/>
        <v>449</v>
      </c>
      <c r="G111" s="24">
        <f t="shared" si="6"/>
        <v>756</v>
      </c>
      <c r="H111" s="24">
        <f t="shared" si="6"/>
        <v>1588</v>
      </c>
      <c r="I111" s="24">
        <f t="shared" si="6"/>
        <v>270</v>
      </c>
      <c r="J111" s="24">
        <f t="shared" si="6"/>
        <v>146</v>
      </c>
      <c r="K111" s="24">
        <f t="shared" si="6"/>
        <v>280</v>
      </c>
      <c r="L111" s="24">
        <f t="shared" si="6"/>
        <v>719</v>
      </c>
      <c r="M111" s="24">
        <f t="shared" si="6"/>
        <v>269</v>
      </c>
      <c r="N111" s="24">
        <f t="shared" si="6"/>
        <v>420</v>
      </c>
      <c r="O111" s="24">
        <f t="shared" si="6"/>
        <v>128</v>
      </c>
      <c r="P111" s="24">
        <f t="shared" si="6"/>
        <v>266</v>
      </c>
      <c r="Q111" s="24">
        <f t="shared" si="6"/>
        <v>109</v>
      </c>
      <c r="R111" s="24">
        <f t="shared" si="6"/>
        <v>468</v>
      </c>
      <c r="S111" s="24">
        <f t="shared" si="6"/>
        <v>96</v>
      </c>
      <c r="T111" s="24">
        <f t="shared" si="6"/>
        <v>358</v>
      </c>
      <c r="U111" s="24">
        <f t="shared" si="6"/>
        <v>329</v>
      </c>
      <c r="V111" s="24">
        <f t="shared" si="6"/>
        <v>210</v>
      </c>
      <c r="W111" s="24">
        <f t="shared" si="6"/>
        <v>355</v>
      </c>
      <c r="X111" s="24">
        <f t="shared" si="6"/>
        <v>253</v>
      </c>
      <c r="Y111" s="24">
        <f t="shared" si="6"/>
        <v>506</v>
      </c>
      <c r="Z111" s="24">
        <f t="shared" si="6"/>
        <v>425</v>
      </c>
      <c r="AA111" s="24">
        <f t="shared" si="6"/>
        <v>569</v>
      </c>
      <c r="AB111" s="25">
        <f t="shared" si="6"/>
        <v>0</v>
      </c>
      <c r="AC111" s="25">
        <v>0</v>
      </c>
      <c r="AD111" s="26">
        <f t="shared" si="8"/>
        <v>10783</v>
      </c>
    </row>
    <row r="112" spans="2:59" x14ac:dyDescent="0.3">
      <c r="B112" s="21" t="s">
        <v>63</v>
      </c>
      <c r="C112" s="24">
        <f t="shared" si="7"/>
        <v>557</v>
      </c>
      <c r="D112" s="24">
        <f t="shared" si="6"/>
        <v>550</v>
      </c>
      <c r="E112" s="24">
        <f t="shared" si="6"/>
        <v>486</v>
      </c>
      <c r="F112" s="24">
        <f t="shared" si="6"/>
        <v>370</v>
      </c>
      <c r="G112" s="24">
        <f t="shared" si="6"/>
        <v>552</v>
      </c>
      <c r="H112" s="24">
        <f t="shared" si="6"/>
        <v>3800</v>
      </c>
      <c r="I112" s="24">
        <f t="shared" si="6"/>
        <v>463</v>
      </c>
      <c r="J112" s="24">
        <f t="shared" si="6"/>
        <v>275</v>
      </c>
      <c r="K112" s="24">
        <f t="shared" si="6"/>
        <v>154</v>
      </c>
      <c r="L112" s="24">
        <f t="shared" si="6"/>
        <v>134</v>
      </c>
      <c r="M112" s="24">
        <f t="shared" si="6"/>
        <v>194</v>
      </c>
      <c r="N112" s="24">
        <f t="shared" si="6"/>
        <v>203</v>
      </c>
      <c r="O112" s="24">
        <f t="shared" si="6"/>
        <v>312</v>
      </c>
      <c r="P112" s="24">
        <f t="shared" si="6"/>
        <v>198</v>
      </c>
      <c r="Q112" s="24">
        <f t="shared" si="6"/>
        <v>93</v>
      </c>
      <c r="R112" s="24">
        <f t="shared" si="6"/>
        <v>308</v>
      </c>
      <c r="S112" s="24">
        <f t="shared" si="6"/>
        <v>196</v>
      </c>
      <c r="T112" s="24">
        <f t="shared" si="6"/>
        <v>536</v>
      </c>
      <c r="U112" s="24">
        <f t="shared" si="6"/>
        <v>254</v>
      </c>
      <c r="V112" s="24">
        <f t="shared" si="6"/>
        <v>314</v>
      </c>
      <c r="W112" s="24">
        <f t="shared" si="6"/>
        <v>386</v>
      </c>
      <c r="X112" s="24">
        <f t="shared" si="6"/>
        <v>193</v>
      </c>
      <c r="Y112" s="24">
        <f t="shared" si="6"/>
        <v>206</v>
      </c>
      <c r="Z112" s="24">
        <f t="shared" si="6"/>
        <v>259</v>
      </c>
      <c r="AA112" s="24">
        <f t="shared" si="6"/>
        <v>617</v>
      </c>
      <c r="AB112" s="25">
        <f t="shared" si="6"/>
        <v>0</v>
      </c>
      <c r="AC112" s="25">
        <v>0</v>
      </c>
      <c r="AD112" s="26">
        <f t="shared" si="8"/>
        <v>11610</v>
      </c>
    </row>
    <row r="113" spans="2:32" x14ac:dyDescent="0.3">
      <c r="B113" s="21" t="s">
        <v>13</v>
      </c>
      <c r="C113" s="24">
        <f t="shared" si="7"/>
        <v>533</v>
      </c>
      <c r="D113" s="24">
        <f t="shared" si="6"/>
        <v>507</v>
      </c>
      <c r="E113" s="24">
        <f t="shared" si="6"/>
        <v>444</v>
      </c>
      <c r="F113" s="24">
        <f t="shared" si="6"/>
        <v>500</v>
      </c>
      <c r="G113" s="24">
        <f t="shared" si="6"/>
        <v>620</v>
      </c>
      <c r="H113" s="24">
        <f t="shared" si="6"/>
        <v>3177</v>
      </c>
      <c r="I113" s="24">
        <f t="shared" si="6"/>
        <v>632</v>
      </c>
      <c r="J113" s="24">
        <f t="shared" si="6"/>
        <v>512</v>
      </c>
      <c r="K113" s="24">
        <f t="shared" si="6"/>
        <v>93</v>
      </c>
      <c r="L113" s="24">
        <f t="shared" si="6"/>
        <v>85</v>
      </c>
      <c r="M113" s="24">
        <f t="shared" si="6"/>
        <v>149</v>
      </c>
      <c r="N113" s="24">
        <f t="shared" si="6"/>
        <v>315</v>
      </c>
      <c r="O113" s="24">
        <f t="shared" si="6"/>
        <v>238</v>
      </c>
      <c r="P113" s="24">
        <f t="shared" si="6"/>
        <v>277</v>
      </c>
      <c r="Q113" s="24">
        <f t="shared" si="6"/>
        <v>157</v>
      </c>
      <c r="R113" s="24">
        <f t="shared" si="6"/>
        <v>413</v>
      </c>
      <c r="S113" s="24">
        <f t="shared" si="6"/>
        <v>187</v>
      </c>
      <c r="T113" s="24">
        <f t="shared" si="6"/>
        <v>520</v>
      </c>
      <c r="U113" s="24">
        <f t="shared" si="6"/>
        <v>388</v>
      </c>
      <c r="V113" s="24">
        <f t="shared" si="6"/>
        <v>176</v>
      </c>
      <c r="W113" s="24">
        <f t="shared" si="6"/>
        <v>396</v>
      </c>
      <c r="X113" s="24">
        <f t="shared" si="6"/>
        <v>245</v>
      </c>
      <c r="Y113" s="24">
        <f t="shared" si="6"/>
        <v>366</v>
      </c>
      <c r="Z113" s="24">
        <f t="shared" si="6"/>
        <v>325</v>
      </c>
      <c r="AA113" s="24">
        <f t="shared" si="6"/>
        <v>445</v>
      </c>
      <c r="AB113" s="25">
        <f t="shared" si="6"/>
        <v>0</v>
      </c>
      <c r="AC113" s="25">
        <v>0</v>
      </c>
      <c r="AD113" s="26">
        <f t="shared" si="8"/>
        <v>11700</v>
      </c>
    </row>
    <row r="114" spans="2:32" x14ac:dyDescent="0.3">
      <c r="B114" s="21" t="s">
        <v>51</v>
      </c>
      <c r="C114" s="24">
        <f t="shared" si="7"/>
        <v>370</v>
      </c>
      <c r="D114" s="24">
        <f t="shared" si="6"/>
        <v>281</v>
      </c>
      <c r="E114" s="24">
        <f t="shared" si="6"/>
        <v>274</v>
      </c>
      <c r="F114" s="24">
        <f t="shared" si="6"/>
        <v>197</v>
      </c>
      <c r="G114" s="24">
        <f t="shared" si="6"/>
        <v>300</v>
      </c>
      <c r="H114" s="24">
        <f t="shared" si="6"/>
        <v>1963</v>
      </c>
      <c r="I114" s="24">
        <f t="shared" ref="D114:AB124" si="9">+I17+I49+I81</f>
        <v>426</v>
      </c>
      <c r="J114" s="24">
        <f t="shared" si="9"/>
        <v>317</v>
      </c>
      <c r="K114" s="24">
        <f t="shared" si="9"/>
        <v>138</v>
      </c>
      <c r="L114" s="24">
        <f t="shared" si="9"/>
        <v>141</v>
      </c>
      <c r="M114" s="24">
        <f t="shared" si="9"/>
        <v>61</v>
      </c>
      <c r="N114" s="24">
        <f t="shared" si="9"/>
        <v>29</v>
      </c>
      <c r="O114" s="24">
        <f t="shared" si="9"/>
        <v>217</v>
      </c>
      <c r="P114" s="24">
        <f t="shared" si="9"/>
        <v>181</v>
      </c>
      <c r="Q114" s="24">
        <f t="shared" si="9"/>
        <v>105</v>
      </c>
      <c r="R114" s="24">
        <f t="shared" si="9"/>
        <v>245</v>
      </c>
      <c r="S114" s="24">
        <f t="shared" si="9"/>
        <v>151</v>
      </c>
      <c r="T114" s="24">
        <f t="shared" si="9"/>
        <v>258</v>
      </c>
      <c r="U114" s="24">
        <f t="shared" si="9"/>
        <v>127</v>
      </c>
      <c r="V114" s="24">
        <f t="shared" si="9"/>
        <v>140</v>
      </c>
      <c r="W114" s="24">
        <f t="shared" si="9"/>
        <v>154</v>
      </c>
      <c r="X114" s="24">
        <f t="shared" si="9"/>
        <v>98</v>
      </c>
      <c r="Y114" s="24">
        <f t="shared" si="9"/>
        <v>142</v>
      </c>
      <c r="Z114" s="24">
        <f t="shared" si="9"/>
        <v>135</v>
      </c>
      <c r="AA114" s="24">
        <f t="shared" si="9"/>
        <v>302</v>
      </c>
      <c r="AB114" s="25">
        <f t="shared" si="9"/>
        <v>0</v>
      </c>
      <c r="AC114" s="25">
        <v>0</v>
      </c>
      <c r="AD114" s="26">
        <f t="shared" si="8"/>
        <v>6752</v>
      </c>
    </row>
    <row r="115" spans="2:32" x14ac:dyDescent="0.3">
      <c r="B115" s="21" t="s">
        <v>15</v>
      </c>
      <c r="C115" s="24">
        <f t="shared" si="7"/>
        <v>502</v>
      </c>
      <c r="D115" s="24">
        <f t="shared" si="9"/>
        <v>616</v>
      </c>
      <c r="E115" s="24">
        <f t="shared" si="9"/>
        <v>468</v>
      </c>
      <c r="F115" s="24">
        <f t="shared" si="9"/>
        <v>409</v>
      </c>
      <c r="G115" s="24">
        <f t="shared" si="9"/>
        <v>781</v>
      </c>
      <c r="H115" s="24">
        <f t="shared" si="9"/>
        <v>2356</v>
      </c>
      <c r="I115" s="24">
        <f t="shared" si="9"/>
        <v>414</v>
      </c>
      <c r="J115" s="24">
        <f t="shared" si="9"/>
        <v>483</v>
      </c>
      <c r="K115" s="24">
        <f t="shared" si="9"/>
        <v>218</v>
      </c>
      <c r="L115" s="24">
        <f t="shared" si="9"/>
        <v>336</v>
      </c>
      <c r="M115" s="24">
        <f t="shared" si="9"/>
        <v>62</v>
      </c>
      <c r="N115" s="24">
        <f t="shared" si="9"/>
        <v>296</v>
      </c>
      <c r="O115" s="24">
        <f t="shared" si="9"/>
        <v>206</v>
      </c>
      <c r="P115" s="24">
        <f t="shared" si="9"/>
        <v>230</v>
      </c>
      <c r="Q115" s="24">
        <f t="shared" si="9"/>
        <v>107</v>
      </c>
      <c r="R115" s="24">
        <f t="shared" si="9"/>
        <v>387</v>
      </c>
      <c r="S115" s="24">
        <f t="shared" si="9"/>
        <v>117</v>
      </c>
      <c r="T115" s="24">
        <f t="shared" si="9"/>
        <v>341</v>
      </c>
      <c r="U115" s="24">
        <f t="shared" si="9"/>
        <v>494</v>
      </c>
      <c r="V115" s="24">
        <f t="shared" si="9"/>
        <v>228</v>
      </c>
      <c r="W115" s="24">
        <f t="shared" si="9"/>
        <v>483</v>
      </c>
      <c r="X115" s="24">
        <f t="shared" si="9"/>
        <v>113</v>
      </c>
      <c r="Y115" s="24">
        <f t="shared" si="9"/>
        <v>283</v>
      </c>
      <c r="Z115" s="24">
        <f t="shared" si="9"/>
        <v>235</v>
      </c>
      <c r="AA115" s="24">
        <f t="shared" si="9"/>
        <v>356</v>
      </c>
      <c r="AB115" s="25">
        <f t="shared" si="9"/>
        <v>0</v>
      </c>
      <c r="AC115" s="25">
        <v>0</v>
      </c>
      <c r="AD115" s="26">
        <f t="shared" si="8"/>
        <v>10521</v>
      </c>
    </row>
    <row r="116" spans="2:32" x14ac:dyDescent="0.3">
      <c r="B116" s="21" t="s">
        <v>16</v>
      </c>
      <c r="C116" s="24">
        <f t="shared" si="7"/>
        <v>317</v>
      </c>
      <c r="D116" s="24">
        <f t="shared" si="9"/>
        <v>318</v>
      </c>
      <c r="E116" s="24">
        <f t="shared" si="9"/>
        <v>268</v>
      </c>
      <c r="F116" s="24">
        <f t="shared" si="9"/>
        <v>221</v>
      </c>
      <c r="G116" s="24">
        <f t="shared" si="9"/>
        <v>266</v>
      </c>
      <c r="H116" s="24">
        <f t="shared" si="9"/>
        <v>1568</v>
      </c>
      <c r="I116" s="24">
        <f t="shared" si="9"/>
        <v>42</v>
      </c>
      <c r="J116" s="24">
        <f t="shared" si="9"/>
        <v>123</v>
      </c>
      <c r="K116" s="24">
        <f t="shared" si="9"/>
        <v>135</v>
      </c>
      <c r="L116" s="24">
        <f t="shared" si="9"/>
        <v>197</v>
      </c>
      <c r="M116" s="24">
        <f t="shared" si="9"/>
        <v>93</v>
      </c>
      <c r="N116" s="24">
        <f t="shared" si="9"/>
        <v>134</v>
      </c>
      <c r="O116" s="24">
        <f t="shared" si="9"/>
        <v>284</v>
      </c>
      <c r="P116" s="24">
        <f t="shared" si="9"/>
        <v>353</v>
      </c>
      <c r="Q116" s="24">
        <f t="shared" si="9"/>
        <v>479</v>
      </c>
      <c r="R116" s="24">
        <f t="shared" si="9"/>
        <v>2500</v>
      </c>
      <c r="S116" s="24">
        <f t="shared" si="9"/>
        <v>787</v>
      </c>
      <c r="T116" s="24">
        <f t="shared" si="9"/>
        <v>4114</v>
      </c>
      <c r="U116" s="24">
        <f t="shared" si="9"/>
        <v>2824</v>
      </c>
      <c r="V116" s="24">
        <f t="shared" si="9"/>
        <v>1427</v>
      </c>
      <c r="W116" s="24">
        <f t="shared" si="9"/>
        <v>3437</v>
      </c>
      <c r="X116" s="24">
        <f t="shared" si="9"/>
        <v>2029</v>
      </c>
      <c r="Y116" s="24">
        <f t="shared" si="9"/>
        <v>3062</v>
      </c>
      <c r="Z116" s="24">
        <f t="shared" si="9"/>
        <v>2505</v>
      </c>
      <c r="AA116" s="24">
        <f t="shared" si="9"/>
        <v>3188</v>
      </c>
      <c r="AB116" s="25">
        <f t="shared" si="9"/>
        <v>0</v>
      </c>
      <c r="AC116" s="25">
        <v>0</v>
      </c>
      <c r="AD116" s="26">
        <f t="shared" si="8"/>
        <v>30671</v>
      </c>
    </row>
    <row r="117" spans="2:32" x14ac:dyDescent="0.3">
      <c r="B117" s="21" t="s">
        <v>64</v>
      </c>
      <c r="C117" s="24">
        <f t="shared" si="7"/>
        <v>124</v>
      </c>
      <c r="D117" s="24">
        <f t="shared" si="9"/>
        <v>188</v>
      </c>
      <c r="E117" s="24">
        <f t="shared" si="9"/>
        <v>126</v>
      </c>
      <c r="F117" s="24">
        <f t="shared" si="9"/>
        <v>183</v>
      </c>
      <c r="G117" s="24">
        <f t="shared" si="9"/>
        <v>200</v>
      </c>
      <c r="H117" s="24">
        <f t="shared" si="9"/>
        <v>2214</v>
      </c>
      <c r="I117" s="24">
        <f t="shared" si="9"/>
        <v>42</v>
      </c>
      <c r="J117" s="24">
        <f t="shared" si="9"/>
        <v>235</v>
      </c>
      <c r="K117" s="24">
        <f t="shared" si="9"/>
        <v>165</v>
      </c>
      <c r="L117" s="24">
        <f t="shared" si="9"/>
        <v>220</v>
      </c>
      <c r="M117" s="24">
        <f t="shared" si="9"/>
        <v>189</v>
      </c>
      <c r="N117" s="24">
        <f t="shared" si="9"/>
        <v>170</v>
      </c>
      <c r="O117" s="24">
        <f t="shared" si="9"/>
        <v>348</v>
      </c>
      <c r="P117" s="24">
        <f t="shared" si="9"/>
        <v>375</v>
      </c>
      <c r="Q117" s="24">
        <f t="shared" si="9"/>
        <v>810</v>
      </c>
      <c r="R117" s="24">
        <f t="shared" si="9"/>
        <v>2280</v>
      </c>
      <c r="S117" s="24">
        <f t="shared" si="9"/>
        <v>930</v>
      </c>
      <c r="T117" s="24">
        <f t="shared" si="9"/>
        <v>2897</v>
      </c>
      <c r="U117" s="24">
        <f t="shared" si="9"/>
        <v>2213</v>
      </c>
      <c r="V117" s="24">
        <f t="shared" si="9"/>
        <v>1182</v>
      </c>
      <c r="W117" s="24">
        <f t="shared" si="9"/>
        <v>1878</v>
      </c>
      <c r="X117" s="24">
        <f t="shared" si="9"/>
        <v>1238</v>
      </c>
      <c r="Y117" s="24">
        <f t="shared" si="9"/>
        <v>1778</v>
      </c>
      <c r="Z117" s="24">
        <f t="shared" si="9"/>
        <v>1600</v>
      </c>
      <c r="AA117" s="24">
        <f t="shared" si="9"/>
        <v>2168</v>
      </c>
      <c r="AB117" s="25">
        <f t="shared" si="9"/>
        <v>0</v>
      </c>
      <c r="AC117" s="25">
        <v>0</v>
      </c>
      <c r="AD117" s="26">
        <f t="shared" si="8"/>
        <v>23753</v>
      </c>
    </row>
    <row r="118" spans="2:32" x14ac:dyDescent="0.3">
      <c r="B118" s="21" t="s">
        <v>18</v>
      </c>
      <c r="C118" s="24">
        <f t="shared" si="7"/>
        <v>105</v>
      </c>
      <c r="D118" s="24">
        <f t="shared" si="9"/>
        <v>143</v>
      </c>
      <c r="E118" s="24">
        <f t="shared" si="9"/>
        <v>36</v>
      </c>
      <c r="F118" s="24">
        <f t="shared" si="9"/>
        <v>44</v>
      </c>
      <c r="G118" s="24">
        <f t="shared" si="9"/>
        <v>59</v>
      </c>
      <c r="H118" s="24">
        <f t="shared" si="9"/>
        <v>2575</v>
      </c>
      <c r="I118" s="24">
        <f t="shared" si="9"/>
        <v>53</v>
      </c>
      <c r="J118" s="24">
        <f t="shared" si="9"/>
        <v>73</v>
      </c>
      <c r="K118" s="24">
        <f t="shared" si="9"/>
        <v>41</v>
      </c>
      <c r="L118" s="24">
        <f t="shared" si="9"/>
        <v>87</v>
      </c>
      <c r="M118" s="24">
        <f t="shared" si="9"/>
        <v>64</v>
      </c>
      <c r="N118" s="24">
        <f t="shared" si="9"/>
        <v>43</v>
      </c>
      <c r="O118" s="24">
        <f t="shared" si="9"/>
        <v>675</v>
      </c>
      <c r="P118" s="24">
        <f t="shared" si="9"/>
        <v>955</v>
      </c>
      <c r="Q118" s="24">
        <f t="shared" si="9"/>
        <v>137</v>
      </c>
      <c r="R118" s="24">
        <f t="shared" si="9"/>
        <v>102</v>
      </c>
      <c r="S118" s="24">
        <f t="shared" si="9"/>
        <v>178</v>
      </c>
      <c r="T118" s="24">
        <f t="shared" si="9"/>
        <v>792</v>
      </c>
      <c r="U118" s="24">
        <f t="shared" si="9"/>
        <v>631</v>
      </c>
      <c r="V118" s="24">
        <f t="shared" si="9"/>
        <v>298</v>
      </c>
      <c r="W118" s="24">
        <f t="shared" si="9"/>
        <v>442</v>
      </c>
      <c r="X118" s="24">
        <f t="shared" si="9"/>
        <v>410</v>
      </c>
      <c r="Y118" s="24">
        <f t="shared" si="9"/>
        <v>531</v>
      </c>
      <c r="Z118" s="24">
        <f t="shared" si="9"/>
        <v>576</v>
      </c>
      <c r="AA118" s="24">
        <f t="shared" si="9"/>
        <v>589</v>
      </c>
      <c r="AB118" s="25">
        <f t="shared" si="9"/>
        <v>0</v>
      </c>
      <c r="AC118" s="25">
        <v>0</v>
      </c>
      <c r="AD118" s="26">
        <f t="shared" si="8"/>
        <v>9639</v>
      </c>
    </row>
    <row r="119" spans="2:32" x14ac:dyDescent="0.3">
      <c r="B119" s="21" t="s">
        <v>19</v>
      </c>
      <c r="C119" s="24">
        <f t="shared" si="7"/>
        <v>294</v>
      </c>
      <c r="D119" s="24">
        <f t="shared" si="9"/>
        <v>333</v>
      </c>
      <c r="E119" s="24">
        <f t="shared" si="9"/>
        <v>130</v>
      </c>
      <c r="F119" s="24">
        <f t="shared" si="9"/>
        <v>236</v>
      </c>
      <c r="G119" s="24">
        <f t="shared" si="9"/>
        <v>365</v>
      </c>
      <c r="H119" s="24">
        <f t="shared" si="9"/>
        <v>13810</v>
      </c>
      <c r="I119" s="24">
        <f t="shared" si="9"/>
        <v>443</v>
      </c>
      <c r="J119" s="24">
        <f t="shared" si="9"/>
        <v>490</v>
      </c>
      <c r="K119" s="24">
        <f t="shared" si="9"/>
        <v>413</v>
      </c>
      <c r="L119" s="24">
        <f t="shared" si="9"/>
        <v>367</v>
      </c>
      <c r="M119" s="24">
        <f t="shared" si="9"/>
        <v>345</v>
      </c>
      <c r="N119" s="24">
        <f t="shared" si="9"/>
        <v>313</v>
      </c>
      <c r="O119" s="24">
        <f t="shared" si="9"/>
        <v>3440</v>
      </c>
      <c r="P119" s="24">
        <f t="shared" si="9"/>
        <v>2735</v>
      </c>
      <c r="Q119" s="24">
        <f t="shared" si="9"/>
        <v>80</v>
      </c>
      <c r="R119" s="24">
        <f t="shared" si="9"/>
        <v>579</v>
      </c>
      <c r="S119" s="24">
        <f t="shared" si="9"/>
        <v>748</v>
      </c>
      <c r="T119" s="24">
        <f t="shared" si="9"/>
        <v>3364</v>
      </c>
      <c r="U119" s="24">
        <f t="shared" si="9"/>
        <v>2138</v>
      </c>
      <c r="V119" s="24">
        <f t="shared" si="9"/>
        <v>1466</v>
      </c>
      <c r="W119" s="24">
        <f t="shared" si="9"/>
        <v>3213</v>
      </c>
      <c r="X119" s="24">
        <f t="shared" si="9"/>
        <v>2007</v>
      </c>
      <c r="Y119" s="24">
        <f t="shared" si="9"/>
        <v>3286</v>
      </c>
      <c r="Z119" s="24">
        <f t="shared" si="9"/>
        <v>3629</v>
      </c>
      <c r="AA119" s="24">
        <f t="shared" si="9"/>
        <v>3446</v>
      </c>
      <c r="AB119" s="25">
        <f t="shared" si="9"/>
        <v>0</v>
      </c>
      <c r="AC119" s="25">
        <v>0</v>
      </c>
      <c r="AD119" s="26">
        <f t="shared" si="8"/>
        <v>47670</v>
      </c>
    </row>
    <row r="120" spans="2:32" x14ac:dyDescent="0.3">
      <c r="B120" s="21" t="s">
        <v>65</v>
      </c>
      <c r="C120" s="24">
        <f t="shared" si="7"/>
        <v>140</v>
      </c>
      <c r="D120" s="24">
        <f t="shared" si="9"/>
        <v>242</v>
      </c>
      <c r="E120" s="24">
        <f t="shared" si="9"/>
        <v>104</v>
      </c>
      <c r="F120" s="24">
        <f t="shared" si="9"/>
        <v>118</v>
      </c>
      <c r="G120" s="24">
        <f t="shared" si="9"/>
        <v>178</v>
      </c>
      <c r="H120" s="24">
        <f t="shared" si="9"/>
        <v>7443</v>
      </c>
      <c r="I120" s="24">
        <f t="shared" si="9"/>
        <v>185</v>
      </c>
      <c r="J120" s="24">
        <f t="shared" si="9"/>
        <v>158</v>
      </c>
      <c r="K120" s="24">
        <f t="shared" si="9"/>
        <v>174</v>
      </c>
      <c r="L120" s="24">
        <f t="shared" si="9"/>
        <v>212</v>
      </c>
      <c r="M120" s="24">
        <f t="shared" si="9"/>
        <v>133</v>
      </c>
      <c r="N120" s="24">
        <f t="shared" si="9"/>
        <v>165</v>
      </c>
      <c r="O120" s="24">
        <f t="shared" si="9"/>
        <v>1374</v>
      </c>
      <c r="P120" s="24">
        <f t="shared" si="9"/>
        <v>1263</v>
      </c>
      <c r="Q120" s="24">
        <f t="shared" si="9"/>
        <v>212</v>
      </c>
      <c r="R120" s="24">
        <f t="shared" si="9"/>
        <v>665</v>
      </c>
      <c r="S120" s="24">
        <f t="shared" si="9"/>
        <v>221</v>
      </c>
      <c r="T120" s="24">
        <f t="shared" si="9"/>
        <v>948</v>
      </c>
      <c r="U120" s="24">
        <f t="shared" si="9"/>
        <v>623</v>
      </c>
      <c r="V120" s="24">
        <f t="shared" si="9"/>
        <v>416</v>
      </c>
      <c r="W120" s="24">
        <f t="shared" si="9"/>
        <v>1294</v>
      </c>
      <c r="X120" s="24">
        <f t="shared" si="9"/>
        <v>787</v>
      </c>
      <c r="Y120" s="24">
        <f t="shared" si="9"/>
        <v>1178</v>
      </c>
      <c r="Z120" s="24">
        <f t="shared" si="9"/>
        <v>1377</v>
      </c>
      <c r="AA120" s="24">
        <f t="shared" si="9"/>
        <v>1238</v>
      </c>
      <c r="AB120" s="24">
        <f t="shared" si="9"/>
        <v>0</v>
      </c>
      <c r="AC120" s="25">
        <v>0</v>
      </c>
      <c r="AD120" s="26">
        <f t="shared" si="8"/>
        <v>20848</v>
      </c>
    </row>
    <row r="121" spans="2:32" ht="20.399999999999999" x14ac:dyDescent="0.3">
      <c r="B121" s="21" t="s">
        <v>21</v>
      </c>
      <c r="C121" s="24">
        <f t="shared" si="7"/>
        <v>180</v>
      </c>
      <c r="D121" s="24">
        <f t="shared" si="9"/>
        <v>242</v>
      </c>
      <c r="E121" s="24">
        <f t="shared" si="9"/>
        <v>207</v>
      </c>
      <c r="F121" s="24">
        <f t="shared" si="9"/>
        <v>138</v>
      </c>
      <c r="G121" s="24">
        <f t="shared" si="9"/>
        <v>399</v>
      </c>
      <c r="H121" s="24">
        <f t="shared" si="9"/>
        <v>27792</v>
      </c>
      <c r="I121" s="24">
        <f t="shared" si="9"/>
        <v>335</v>
      </c>
      <c r="J121" s="24">
        <f t="shared" si="9"/>
        <v>439</v>
      </c>
      <c r="K121" s="24">
        <f t="shared" si="9"/>
        <v>423</v>
      </c>
      <c r="L121" s="24">
        <f t="shared" si="9"/>
        <v>724</v>
      </c>
      <c r="M121" s="24">
        <f t="shared" si="9"/>
        <v>340</v>
      </c>
      <c r="N121" s="24">
        <f t="shared" si="9"/>
        <v>361</v>
      </c>
      <c r="O121" s="24">
        <f t="shared" si="9"/>
        <v>5702</v>
      </c>
      <c r="P121" s="24">
        <f t="shared" si="9"/>
        <v>3838</v>
      </c>
      <c r="Q121" s="24">
        <f t="shared" si="9"/>
        <v>632</v>
      </c>
      <c r="R121" s="24">
        <f t="shared" si="9"/>
        <v>2846</v>
      </c>
      <c r="S121" s="24">
        <f t="shared" si="9"/>
        <v>814</v>
      </c>
      <c r="T121" s="24">
        <f t="shared" si="9"/>
        <v>729</v>
      </c>
      <c r="U121" s="24">
        <f t="shared" si="9"/>
        <v>1365</v>
      </c>
      <c r="V121" s="24">
        <f t="shared" si="9"/>
        <v>872</v>
      </c>
      <c r="W121" s="24">
        <f t="shared" si="9"/>
        <v>2612</v>
      </c>
      <c r="X121" s="24">
        <f t="shared" si="9"/>
        <v>1511</v>
      </c>
      <c r="Y121" s="24">
        <f t="shared" si="9"/>
        <v>2063</v>
      </c>
      <c r="Z121" s="24">
        <f t="shared" si="9"/>
        <v>2179</v>
      </c>
      <c r="AA121" s="24">
        <f t="shared" si="9"/>
        <v>2756</v>
      </c>
      <c r="AB121" s="25">
        <f t="shared" si="9"/>
        <v>0</v>
      </c>
      <c r="AC121" s="25">
        <v>0</v>
      </c>
      <c r="AD121" s="26">
        <f t="shared" si="8"/>
        <v>59499</v>
      </c>
    </row>
    <row r="122" spans="2:32" x14ac:dyDescent="0.3">
      <c r="B122" s="21" t="s">
        <v>66</v>
      </c>
      <c r="C122" s="24">
        <f t="shared" si="7"/>
        <v>89</v>
      </c>
      <c r="D122" s="24">
        <f t="shared" si="9"/>
        <v>218</v>
      </c>
      <c r="E122" s="24">
        <f t="shared" si="9"/>
        <v>140</v>
      </c>
      <c r="F122" s="24">
        <f t="shared" si="9"/>
        <v>140</v>
      </c>
      <c r="G122" s="24">
        <f t="shared" si="9"/>
        <v>157</v>
      </c>
      <c r="H122" s="24">
        <f t="shared" si="9"/>
        <v>20008</v>
      </c>
      <c r="I122" s="24">
        <f t="shared" si="9"/>
        <v>399</v>
      </c>
      <c r="J122" s="24">
        <f t="shared" si="9"/>
        <v>408</v>
      </c>
      <c r="K122" s="24">
        <f t="shared" si="9"/>
        <v>346</v>
      </c>
      <c r="L122" s="24">
        <f t="shared" si="9"/>
        <v>401</v>
      </c>
      <c r="M122" s="24">
        <f t="shared" si="9"/>
        <v>227</v>
      </c>
      <c r="N122" s="24">
        <f t="shared" si="9"/>
        <v>486</v>
      </c>
      <c r="O122" s="24">
        <f t="shared" si="9"/>
        <v>4596</v>
      </c>
      <c r="P122" s="24">
        <f t="shared" si="9"/>
        <v>3211</v>
      </c>
      <c r="Q122" s="24">
        <f t="shared" si="9"/>
        <v>603</v>
      </c>
      <c r="R122" s="24">
        <f t="shared" si="9"/>
        <v>1641</v>
      </c>
      <c r="S122" s="24">
        <f t="shared" si="9"/>
        <v>594</v>
      </c>
      <c r="T122" s="24">
        <f t="shared" si="9"/>
        <v>1281</v>
      </c>
      <c r="U122" s="24">
        <f t="shared" si="9"/>
        <v>423</v>
      </c>
      <c r="V122" s="24">
        <f t="shared" si="9"/>
        <v>434</v>
      </c>
      <c r="W122" s="24">
        <f t="shared" si="9"/>
        <v>1347</v>
      </c>
      <c r="X122" s="24">
        <f t="shared" si="9"/>
        <v>865</v>
      </c>
      <c r="Y122" s="24">
        <f t="shared" si="9"/>
        <v>1196</v>
      </c>
      <c r="Z122" s="24">
        <f t="shared" si="9"/>
        <v>1532</v>
      </c>
      <c r="AA122" s="24">
        <f t="shared" si="9"/>
        <v>1885</v>
      </c>
      <c r="AB122" s="25">
        <f t="shared" si="9"/>
        <v>0</v>
      </c>
      <c r="AC122" s="25">
        <v>0</v>
      </c>
      <c r="AD122" s="26">
        <f t="shared" si="8"/>
        <v>42627</v>
      </c>
    </row>
    <row r="123" spans="2:32" x14ac:dyDescent="0.3">
      <c r="B123" s="21" t="s">
        <v>22</v>
      </c>
      <c r="C123" s="24">
        <f t="shared" si="7"/>
        <v>149</v>
      </c>
      <c r="D123" s="24">
        <f t="shared" si="9"/>
        <v>190</v>
      </c>
      <c r="E123" s="24">
        <f t="shared" si="9"/>
        <v>101</v>
      </c>
      <c r="F123" s="24">
        <f t="shared" si="9"/>
        <v>148</v>
      </c>
      <c r="G123" s="24">
        <f t="shared" si="9"/>
        <v>65</v>
      </c>
      <c r="H123" s="24">
        <f t="shared" si="9"/>
        <v>11565</v>
      </c>
      <c r="I123" s="24">
        <f t="shared" si="9"/>
        <v>217</v>
      </c>
      <c r="J123" s="24">
        <f t="shared" si="9"/>
        <v>249</v>
      </c>
      <c r="K123" s="24">
        <f t="shared" si="9"/>
        <v>262</v>
      </c>
      <c r="L123" s="24">
        <f t="shared" si="9"/>
        <v>184</v>
      </c>
      <c r="M123" s="24">
        <f t="shared" si="9"/>
        <v>169</v>
      </c>
      <c r="N123" s="24">
        <f t="shared" si="9"/>
        <v>193</v>
      </c>
      <c r="O123" s="24">
        <f t="shared" si="9"/>
        <v>1884</v>
      </c>
      <c r="P123" s="24">
        <f t="shared" si="9"/>
        <v>1482</v>
      </c>
      <c r="Q123" s="24">
        <f t="shared" si="9"/>
        <v>369</v>
      </c>
      <c r="R123" s="24">
        <f t="shared" si="9"/>
        <v>1205</v>
      </c>
      <c r="S123" s="24">
        <f t="shared" si="9"/>
        <v>415</v>
      </c>
      <c r="T123" s="24">
        <f t="shared" si="9"/>
        <v>686</v>
      </c>
      <c r="U123" s="24">
        <f t="shared" si="9"/>
        <v>396</v>
      </c>
      <c r="V123" s="24">
        <f t="shared" si="9"/>
        <v>271</v>
      </c>
      <c r="W123" s="24">
        <f t="shared" si="9"/>
        <v>931</v>
      </c>
      <c r="X123" s="24">
        <f t="shared" si="9"/>
        <v>556</v>
      </c>
      <c r="Y123" s="24">
        <f t="shared" si="9"/>
        <v>1218</v>
      </c>
      <c r="Z123" s="24">
        <f t="shared" si="9"/>
        <v>1472</v>
      </c>
      <c r="AA123" s="24">
        <f t="shared" si="9"/>
        <v>801</v>
      </c>
      <c r="AB123" s="25">
        <f t="shared" si="9"/>
        <v>0</v>
      </c>
      <c r="AC123" s="25">
        <v>0</v>
      </c>
      <c r="AD123" s="26">
        <f t="shared" si="8"/>
        <v>25178</v>
      </c>
    </row>
    <row r="124" spans="2:32" x14ac:dyDescent="0.3">
      <c r="B124" s="21" t="s">
        <v>23</v>
      </c>
      <c r="C124" s="24">
        <f t="shared" si="7"/>
        <v>96</v>
      </c>
      <c r="D124" s="24">
        <f t="shared" si="9"/>
        <v>147</v>
      </c>
      <c r="E124" s="24">
        <f t="shared" si="9"/>
        <v>123</v>
      </c>
      <c r="F124" s="24">
        <f t="shared" si="9"/>
        <v>100</v>
      </c>
      <c r="G124" s="24">
        <f t="shared" si="9"/>
        <v>197</v>
      </c>
      <c r="H124" s="24">
        <f t="shared" si="9"/>
        <v>30155</v>
      </c>
      <c r="I124" s="24">
        <f t="shared" si="9"/>
        <v>248</v>
      </c>
      <c r="J124" s="24">
        <f t="shared" si="9"/>
        <v>455</v>
      </c>
      <c r="K124" s="24">
        <f t="shared" si="9"/>
        <v>472</v>
      </c>
      <c r="L124" s="24">
        <f t="shared" si="9"/>
        <v>421</v>
      </c>
      <c r="M124" s="24">
        <f t="shared" si="9"/>
        <v>199</v>
      </c>
      <c r="N124" s="24">
        <f t="shared" ref="D124:AB130" si="10">+N27+N59+N91</f>
        <v>432</v>
      </c>
      <c r="O124" s="24">
        <f t="shared" si="10"/>
        <v>5212</v>
      </c>
      <c r="P124" s="24">
        <f t="shared" si="10"/>
        <v>3023</v>
      </c>
      <c r="Q124" s="24">
        <f t="shared" si="10"/>
        <v>476</v>
      </c>
      <c r="R124" s="24">
        <f t="shared" si="10"/>
        <v>2992</v>
      </c>
      <c r="S124" s="24">
        <f t="shared" si="10"/>
        <v>1273</v>
      </c>
      <c r="T124" s="24">
        <f t="shared" si="10"/>
        <v>2475</v>
      </c>
      <c r="U124" s="24">
        <f t="shared" si="10"/>
        <v>1427</v>
      </c>
      <c r="V124" s="24">
        <f t="shared" si="10"/>
        <v>1473</v>
      </c>
      <c r="W124" s="24">
        <f t="shared" si="10"/>
        <v>1096</v>
      </c>
      <c r="X124" s="24">
        <f t="shared" si="10"/>
        <v>321</v>
      </c>
      <c r="Y124" s="24">
        <f t="shared" si="10"/>
        <v>1378</v>
      </c>
      <c r="Z124" s="24">
        <f t="shared" si="10"/>
        <v>2287</v>
      </c>
      <c r="AA124" s="24">
        <f t="shared" si="10"/>
        <v>2152</v>
      </c>
      <c r="AB124" s="25">
        <f t="shared" si="10"/>
        <v>0</v>
      </c>
      <c r="AC124" s="25">
        <v>0</v>
      </c>
      <c r="AD124" s="26">
        <f t="shared" si="8"/>
        <v>58630</v>
      </c>
    </row>
    <row r="125" spans="2:32" x14ac:dyDescent="0.3">
      <c r="B125" s="21" t="s">
        <v>24</v>
      </c>
      <c r="C125" s="24">
        <f t="shared" si="7"/>
        <v>103</v>
      </c>
      <c r="D125" s="24">
        <f t="shared" si="10"/>
        <v>144</v>
      </c>
      <c r="E125" s="24">
        <f t="shared" si="10"/>
        <v>26</v>
      </c>
      <c r="F125" s="24">
        <f t="shared" si="10"/>
        <v>43</v>
      </c>
      <c r="G125" s="24">
        <f t="shared" si="10"/>
        <v>100</v>
      </c>
      <c r="H125" s="24">
        <f t="shared" si="10"/>
        <v>17882</v>
      </c>
      <c r="I125" s="24">
        <f t="shared" si="10"/>
        <v>167</v>
      </c>
      <c r="J125" s="24">
        <f t="shared" si="10"/>
        <v>284</v>
      </c>
      <c r="K125" s="24">
        <f t="shared" si="10"/>
        <v>160</v>
      </c>
      <c r="L125" s="24">
        <f t="shared" si="10"/>
        <v>218</v>
      </c>
      <c r="M125" s="24">
        <f t="shared" si="10"/>
        <v>86</v>
      </c>
      <c r="N125" s="24">
        <f t="shared" si="10"/>
        <v>139</v>
      </c>
      <c r="O125" s="24">
        <f t="shared" si="10"/>
        <v>3342</v>
      </c>
      <c r="P125" s="24">
        <f t="shared" si="10"/>
        <v>2013</v>
      </c>
      <c r="Q125" s="24">
        <f t="shared" si="10"/>
        <v>291</v>
      </c>
      <c r="R125" s="24">
        <f t="shared" si="10"/>
        <v>1811</v>
      </c>
      <c r="S125" s="24">
        <f t="shared" si="10"/>
        <v>790</v>
      </c>
      <c r="T125" s="24">
        <f t="shared" si="10"/>
        <v>1429</v>
      </c>
      <c r="U125" s="24">
        <f t="shared" si="10"/>
        <v>823</v>
      </c>
      <c r="V125" s="24">
        <f t="shared" si="10"/>
        <v>750</v>
      </c>
      <c r="W125" s="24">
        <f t="shared" si="10"/>
        <v>384</v>
      </c>
      <c r="X125" s="24">
        <f t="shared" si="10"/>
        <v>471</v>
      </c>
      <c r="Y125" s="24">
        <f t="shared" si="10"/>
        <v>404</v>
      </c>
      <c r="Z125" s="24">
        <f t="shared" si="10"/>
        <v>1441</v>
      </c>
      <c r="AA125" s="24">
        <f t="shared" si="10"/>
        <v>1511</v>
      </c>
      <c r="AB125" s="25">
        <f t="shared" si="10"/>
        <v>0</v>
      </c>
      <c r="AC125" s="25">
        <v>0</v>
      </c>
      <c r="AD125" s="26">
        <f t="shared" si="8"/>
        <v>34812</v>
      </c>
    </row>
    <row r="126" spans="2:32" x14ac:dyDescent="0.3">
      <c r="B126" s="21" t="s">
        <v>25</v>
      </c>
      <c r="C126" s="24">
        <f t="shared" si="7"/>
        <v>80</v>
      </c>
      <c r="D126" s="24">
        <f t="shared" si="10"/>
        <v>86</v>
      </c>
      <c r="E126" s="24">
        <f t="shared" si="10"/>
        <v>47</v>
      </c>
      <c r="F126" s="24">
        <f t="shared" si="10"/>
        <v>58</v>
      </c>
      <c r="G126" s="24">
        <f t="shared" si="10"/>
        <v>174</v>
      </c>
      <c r="H126" s="24">
        <f t="shared" si="10"/>
        <v>31063</v>
      </c>
      <c r="I126" s="24">
        <f t="shared" si="10"/>
        <v>377</v>
      </c>
      <c r="J126" s="24">
        <f t="shared" si="10"/>
        <v>708</v>
      </c>
      <c r="K126" s="24">
        <f t="shared" si="10"/>
        <v>216</v>
      </c>
      <c r="L126" s="24">
        <f t="shared" si="10"/>
        <v>427</v>
      </c>
      <c r="M126" s="24">
        <f t="shared" si="10"/>
        <v>157</v>
      </c>
      <c r="N126" s="24">
        <f t="shared" si="10"/>
        <v>337</v>
      </c>
      <c r="O126" s="24">
        <f t="shared" si="10"/>
        <v>5092</v>
      </c>
      <c r="P126" s="24">
        <f t="shared" si="10"/>
        <v>3012</v>
      </c>
      <c r="Q126" s="24">
        <f t="shared" si="10"/>
        <v>505</v>
      </c>
      <c r="R126" s="24">
        <f t="shared" si="10"/>
        <v>3163</v>
      </c>
      <c r="S126" s="24">
        <f t="shared" si="10"/>
        <v>1197</v>
      </c>
      <c r="T126" s="24">
        <f t="shared" si="10"/>
        <v>2193</v>
      </c>
      <c r="U126" s="24">
        <f t="shared" si="10"/>
        <v>1178</v>
      </c>
      <c r="V126" s="24">
        <f t="shared" si="10"/>
        <v>1554</v>
      </c>
      <c r="W126" s="24">
        <f t="shared" si="10"/>
        <v>1721</v>
      </c>
      <c r="X126" s="24">
        <f t="shared" si="10"/>
        <v>496</v>
      </c>
      <c r="Y126" s="24">
        <f t="shared" si="10"/>
        <v>874</v>
      </c>
      <c r="Z126" s="24">
        <f t="shared" si="10"/>
        <v>1551</v>
      </c>
      <c r="AA126" s="24">
        <f t="shared" si="10"/>
        <v>2132</v>
      </c>
      <c r="AB126" s="25">
        <f t="shared" si="10"/>
        <v>0</v>
      </c>
      <c r="AC126" s="25">
        <v>0</v>
      </c>
      <c r="AD126" s="26">
        <f t="shared" si="8"/>
        <v>58398</v>
      </c>
      <c r="AF126" s="9"/>
    </row>
    <row r="127" spans="2:32" ht="20.399999999999999" x14ac:dyDescent="0.3">
      <c r="B127" s="21" t="s">
        <v>67</v>
      </c>
      <c r="C127" s="24">
        <f t="shared" si="7"/>
        <v>47</v>
      </c>
      <c r="D127" s="24">
        <f t="shared" si="10"/>
        <v>129</v>
      </c>
      <c r="E127" s="24">
        <f t="shared" si="10"/>
        <v>102</v>
      </c>
      <c r="F127" s="24">
        <f t="shared" si="10"/>
        <v>48</v>
      </c>
      <c r="G127" s="24">
        <f t="shared" si="10"/>
        <v>134</v>
      </c>
      <c r="H127" s="24">
        <f t="shared" si="10"/>
        <v>25988</v>
      </c>
      <c r="I127" s="24">
        <f t="shared" si="10"/>
        <v>281</v>
      </c>
      <c r="J127" s="24">
        <f t="shared" si="10"/>
        <v>502</v>
      </c>
      <c r="K127" s="24">
        <f t="shared" si="10"/>
        <v>238</v>
      </c>
      <c r="L127" s="24">
        <f t="shared" si="10"/>
        <v>290</v>
      </c>
      <c r="M127" s="24">
        <f t="shared" si="10"/>
        <v>132</v>
      </c>
      <c r="N127" s="24">
        <f t="shared" si="10"/>
        <v>243</v>
      </c>
      <c r="O127" s="24">
        <f t="shared" si="10"/>
        <v>3408</v>
      </c>
      <c r="P127" s="24">
        <f t="shared" si="10"/>
        <v>2037</v>
      </c>
      <c r="Q127" s="24">
        <f t="shared" si="10"/>
        <v>542</v>
      </c>
      <c r="R127" s="24">
        <f t="shared" si="10"/>
        <v>3360</v>
      </c>
      <c r="S127" s="24">
        <f t="shared" si="10"/>
        <v>1183</v>
      </c>
      <c r="T127" s="24">
        <f t="shared" si="10"/>
        <v>1951</v>
      </c>
      <c r="U127" s="24">
        <f t="shared" si="10"/>
        <v>1573</v>
      </c>
      <c r="V127" s="24">
        <f t="shared" si="10"/>
        <v>1759</v>
      </c>
      <c r="W127" s="24">
        <f t="shared" si="10"/>
        <v>2853</v>
      </c>
      <c r="X127" s="24">
        <f t="shared" si="10"/>
        <v>1725</v>
      </c>
      <c r="Y127" s="24">
        <f t="shared" si="10"/>
        <v>2123</v>
      </c>
      <c r="Z127" s="24">
        <f t="shared" si="10"/>
        <v>785</v>
      </c>
      <c r="AA127" s="24">
        <f t="shared" si="10"/>
        <v>973</v>
      </c>
      <c r="AB127" s="25">
        <f t="shared" si="10"/>
        <v>0</v>
      </c>
      <c r="AC127" s="25">
        <v>0</v>
      </c>
      <c r="AD127" s="26">
        <f t="shared" si="8"/>
        <v>52406</v>
      </c>
    </row>
    <row r="128" spans="2:32" ht="20.399999999999999" x14ac:dyDescent="0.3">
      <c r="B128" s="21" t="s">
        <v>57</v>
      </c>
      <c r="C128" s="24">
        <f t="shared" si="7"/>
        <v>192</v>
      </c>
      <c r="D128" s="24">
        <f t="shared" si="10"/>
        <v>252</v>
      </c>
      <c r="E128" s="24">
        <f t="shared" si="10"/>
        <v>237</v>
      </c>
      <c r="F128" s="24">
        <f t="shared" si="10"/>
        <v>196</v>
      </c>
      <c r="G128" s="24">
        <f t="shared" si="10"/>
        <v>315</v>
      </c>
      <c r="H128" s="24">
        <f t="shared" si="10"/>
        <v>42759</v>
      </c>
      <c r="I128" s="24">
        <f t="shared" si="10"/>
        <v>292</v>
      </c>
      <c r="J128" s="24">
        <f t="shared" si="10"/>
        <v>809</v>
      </c>
      <c r="K128" s="24">
        <f t="shared" si="10"/>
        <v>685</v>
      </c>
      <c r="L128" s="24">
        <f t="shared" si="10"/>
        <v>677</v>
      </c>
      <c r="M128" s="24">
        <f t="shared" si="10"/>
        <v>395</v>
      </c>
      <c r="N128" s="24">
        <f t="shared" si="10"/>
        <v>430</v>
      </c>
      <c r="O128" s="24">
        <f t="shared" si="10"/>
        <v>6149</v>
      </c>
      <c r="P128" s="24">
        <f t="shared" si="10"/>
        <v>3293</v>
      </c>
      <c r="Q128" s="24">
        <f t="shared" si="10"/>
        <v>658</v>
      </c>
      <c r="R128" s="24">
        <f t="shared" si="10"/>
        <v>3280</v>
      </c>
      <c r="S128" s="24">
        <f t="shared" si="10"/>
        <v>1223</v>
      </c>
      <c r="T128" s="24">
        <f t="shared" si="10"/>
        <v>2745</v>
      </c>
      <c r="U128" s="24">
        <f t="shared" si="10"/>
        <v>1905</v>
      </c>
      <c r="V128" s="24">
        <f t="shared" si="10"/>
        <v>1051</v>
      </c>
      <c r="W128" s="24">
        <f t="shared" si="10"/>
        <v>2563</v>
      </c>
      <c r="X128" s="24">
        <f t="shared" si="10"/>
        <v>1842</v>
      </c>
      <c r="Y128" s="24">
        <f t="shared" si="10"/>
        <v>2609</v>
      </c>
      <c r="Z128" s="24">
        <f t="shared" si="10"/>
        <v>1786</v>
      </c>
      <c r="AA128" s="24">
        <f t="shared" si="10"/>
        <v>531</v>
      </c>
      <c r="AB128" s="25">
        <f t="shared" si="10"/>
        <v>0</v>
      </c>
      <c r="AC128" s="25">
        <v>0</v>
      </c>
      <c r="AD128" s="26">
        <f t="shared" si="8"/>
        <v>76874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15045</v>
      </c>
      <c r="D131" s="27">
        <f t="shared" ref="D131:AC131" si="11">SUM(D104:D130)</f>
        <v>9272</v>
      </c>
      <c r="E131" s="27">
        <f t="shared" si="11"/>
        <v>8436</v>
      </c>
      <c r="F131" s="27">
        <f t="shared" si="11"/>
        <v>6133</v>
      </c>
      <c r="G131" s="27">
        <f t="shared" si="11"/>
        <v>9287</v>
      </c>
      <c r="H131" s="27">
        <f t="shared" si="11"/>
        <v>278825</v>
      </c>
      <c r="I131" s="27">
        <f t="shared" si="11"/>
        <v>7998</v>
      </c>
      <c r="J131" s="27">
        <f t="shared" si="11"/>
        <v>11809</v>
      </c>
      <c r="K131" s="27">
        <f t="shared" si="11"/>
        <v>10299</v>
      </c>
      <c r="L131" s="27">
        <f t="shared" si="11"/>
        <v>11843</v>
      </c>
      <c r="M131" s="27">
        <f t="shared" si="11"/>
        <v>6639</v>
      </c>
      <c r="N131" s="27">
        <f t="shared" si="11"/>
        <v>9690</v>
      </c>
      <c r="O131" s="27">
        <f t="shared" si="11"/>
        <v>46633</v>
      </c>
      <c r="P131" s="27">
        <f t="shared" si="11"/>
        <v>32796</v>
      </c>
      <c r="Q131" s="27">
        <f t="shared" si="11"/>
        <v>9838</v>
      </c>
      <c r="R131" s="27">
        <f t="shared" si="11"/>
        <v>44890</v>
      </c>
      <c r="S131" s="27">
        <f t="shared" si="11"/>
        <v>17728</v>
      </c>
      <c r="T131" s="27">
        <f t="shared" si="11"/>
        <v>57101</v>
      </c>
      <c r="U131" s="27">
        <f t="shared" si="11"/>
        <v>40995</v>
      </c>
      <c r="V131" s="27">
        <f t="shared" si="11"/>
        <v>27384</v>
      </c>
      <c r="W131" s="27">
        <f t="shared" si="11"/>
        <v>60090</v>
      </c>
      <c r="X131" s="27">
        <f t="shared" si="11"/>
        <v>34284</v>
      </c>
      <c r="Y131" s="27">
        <f t="shared" si="11"/>
        <v>53652</v>
      </c>
      <c r="Z131" s="27">
        <f t="shared" si="11"/>
        <v>51262</v>
      </c>
      <c r="AA131" s="27">
        <f t="shared" si="11"/>
        <v>56903</v>
      </c>
      <c r="AB131" s="27">
        <f t="shared" si="11"/>
        <v>0</v>
      </c>
      <c r="AC131" s="27">
        <f t="shared" si="11"/>
        <v>0</v>
      </c>
      <c r="AD131" s="27">
        <f>SUM(AD104:AD129)</f>
        <v>918832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3516</v>
      </c>
      <c r="D134" s="28">
        <f>C134/$AD$131</f>
        <v>3.8265972451982516E-3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117833</v>
      </c>
      <c r="C136" s="43">
        <f>B136/B$139</f>
        <v>0.12824215961133265</v>
      </c>
      <c r="D136" s="67">
        <f>SUMPRODUCT(C7:N18,AG7:AR18)</f>
        <v>43838120</v>
      </c>
      <c r="E136" s="67">
        <f>SUMPRODUCT(C39:N50,AG39:AR50)</f>
        <v>2840320</v>
      </c>
      <c r="F136" s="67">
        <f>SUMPRODUCT(C71:N82,AG71:AR82)</f>
        <v>1263350</v>
      </c>
      <c r="G136" s="67">
        <f>D136/SUM(C7:N18)</f>
        <v>465.44693953389606</v>
      </c>
      <c r="H136" s="67">
        <f>E136/SUM(C39:N50)</f>
        <v>155.03930131004367</v>
      </c>
      <c r="I136" s="67">
        <f>F136/SUM(C71:N82)</f>
        <v>237.11524024024024</v>
      </c>
      <c r="Q136" s="42">
        <f>B136</f>
        <v>117833</v>
      </c>
      <c r="R136" s="42">
        <f>B137</f>
        <v>63034</v>
      </c>
      <c r="S136" s="42">
        <f>B138</f>
        <v>737965</v>
      </c>
      <c r="T136" s="42">
        <f>B139</f>
        <v>918832</v>
      </c>
    </row>
    <row r="137" spans="1:32" hidden="1" x14ac:dyDescent="0.3">
      <c r="A137" s="41" t="s">
        <v>70</v>
      </c>
      <c r="B137" s="42">
        <f>AD131-B138-B136</f>
        <v>63034</v>
      </c>
      <c r="C137" s="43">
        <f>B137/B$139</f>
        <v>6.8602312501088336E-2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0.12824215961133265</v>
      </c>
      <c r="R137" s="43">
        <f>C137</f>
        <v>6.8602312501088336E-2</v>
      </c>
      <c r="S137" s="43">
        <f>C138</f>
        <v>0.80315552788757905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737965</v>
      </c>
      <c r="C138" s="43">
        <f>B138/B$139</f>
        <v>0.80315552788757905</v>
      </c>
      <c r="D138" s="67">
        <f>SUMPRODUCT(H19:H33,AL19:AL33)+SUMPRODUCT(O19:AC33,AS19:BG33)+SUMPRODUCT(O12:AC12,AS12:BG12)</f>
        <v>301486180</v>
      </c>
      <c r="E138" s="67">
        <f>SUMPRODUCT(H51:H65,AL51:AL65)+SUMPRODUCT(O51:AC65,AS51:BG65)+SUMPRODUCT(O44:AC44,AS44:BG44)</f>
        <v>45401710</v>
      </c>
      <c r="F138" s="67">
        <f>SUMPRODUCT(H83:H97,AL83:AL97)+SUMPRODUCT(O83:AC97,AS83:BG97)+SUMPRODUCT(O76:AC76,AS76:BG76)</f>
        <v>15563670</v>
      </c>
      <c r="G138" s="67">
        <f>D138/SUM(H19:H33,O12:AC12,O19:AC33)</f>
        <v>619.23851737439054</v>
      </c>
      <c r="H138" s="67">
        <f>E138/SUM(H51:H65,O44:AC44,O51:AC65)</f>
        <v>224.22701389266155</v>
      </c>
      <c r="I138" s="67">
        <f>F138/SUM(H83:H97,O76:AC76,O83:AC97)</f>
        <v>320.12155991608046</v>
      </c>
      <c r="J138" s="18">
        <f>SUM(O116:AC130)</f>
        <v>273562</v>
      </c>
      <c r="K138" s="29">
        <f>J138/B139</f>
        <v>0.29772798509411952</v>
      </c>
      <c r="L138" s="29">
        <f>J138/B138</f>
        <v>0.37069779732101116</v>
      </c>
      <c r="P138" s="66" t="s">
        <v>781</v>
      </c>
      <c r="Q138" s="67">
        <f>D136</f>
        <v>43838120</v>
      </c>
      <c r="R138" s="67">
        <f>D137</f>
        <v>0</v>
      </c>
      <c r="S138" s="67">
        <f>D138</f>
        <v>301486180</v>
      </c>
      <c r="T138" s="68">
        <f>SUM(Q138:S138)</f>
        <v>345324300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918832</v>
      </c>
      <c r="C139" s="41"/>
      <c r="D139" s="68">
        <f>SUM(D136:D138)</f>
        <v>345324300</v>
      </c>
      <c r="E139" s="68">
        <f t="shared" ref="E139:F139" si="12">SUM(E136:E138)</f>
        <v>48242030</v>
      </c>
      <c r="F139" s="68">
        <f t="shared" si="12"/>
        <v>16827020</v>
      </c>
      <c r="G139" s="68">
        <f>D139/AD34</f>
        <v>546.71928185804984</v>
      </c>
      <c r="H139" s="68">
        <f>E139/AD66</f>
        <v>210.21225140745648</v>
      </c>
      <c r="I139" s="68">
        <f>F139/AD98</f>
        <v>291.5789291284006</v>
      </c>
      <c r="P139" s="66" t="s">
        <v>782</v>
      </c>
      <c r="Q139" s="67">
        <f>E136</f>
        <v>2840320</v>
      </c>
      <c r="R139" s="67">
        <f>E137</f>
        <v>0</v>
      </c>
      <c r="S139" s="67">
        <f>E138</f>
        <v>45401710</v>
      </c>
      <c r="T139" s="68">
        <f>SUM(Q139:S139)</f>
        <v>48242030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1263350</v>
      </c>
      <c r="R140" s="67">
        <f>F137</f>
        <v>0</v>
      </c>
      <c r="S140" s="67">
        <f>F138</f>
        <v>15563670</v>
      </c>
      <c r="T140" s="68">
        <f>SUM(Q140:S140)</f>
        <v>16827020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465.44693953389606</v>
      </c>
      <c r="R141" s="67">
        <f>G137</f>
        <v>0</v>
      </c>
      <c r="S141" s="67">
        <f>G138</f>
        <v>619.23851737439054</v>
      </c>
      <c r="T141" s="68">
        <f>G139</f>
        <v>546.71928185804984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362451560</v>
      </c>
      <c r="P142" s="66" t="s">
        <v>785</v>
      </c>
      <c r="Q142" s="67">
        <f>H136</f>
        <v>155.03930131004367</v>
      </c>
      <c r="R142" s="67">
        <f>H137</f>
        <v>0</v>
      </c>
      <c r="S142" s="67">
        <f>H138</f>
        <v>224.22701389266155</v>
      </c>
      <c r="T142" s="68">
        <f>H139</f>
        <v>210.21225140745648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491.15006809266021</v>
      </c>
      <c r="P143" s="66" t="s">
        <v>786</v>
      </c>
      <c r="Q143" s="67">
        <f>I136</f>
        <v>237.11524024024024</v>
      </c>
      <c r="R143" s="67">
        <f>I137</f>
        <v>0</v>
      </c>
      <c r="S143" s="67">
        <f>I138</f>
        <v>320.12155991608046</v>
      </c>
      <c r="T143" s="68">
        <f>I139</f>
        <v>291.5789291284006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47941790</v>
      </c>
      <c r="P144" s="66" t="s">
        <v>794</v>
      </c>
      <c r="Q144" s="67">
        <f>SUM(Q138:Q140)/Q136</f>
        <v>406.86216934135598</v>
      </c>
      <c r="R144" s="67">
        <f t="shared" ref="R144" si="14">SUM(R138:R140)/R136</f>
        <v>0</v>
      </c>
      <c r="S144" s="67">
        <f>SUM(S138:S140)/S136</f>
        <v>491.15006809266021</v>
      </c>
      <c r="T144" s="67">
        <f>SUM(T138:T140)/T136</f>
        <v>446.64677547146812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406.86216934135598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D986-07BC-43FF-B913-9A97F307B271}">
  <dimension ref="A2:BG160"/>
  <sheetViews>
    <sheetView zoomScale="80" zoomScaleNormal="80" workbookViewId="0">
      <selection activeCell="C71" sqref="C71:AA95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804</v>
      </c>
      <c r="D3" s="3"/>
      <c r="G3" s="2" t="s">
        <v>122</v>
      </c>
      <c r="H3" s="2" t="str">
        <f>B5</f>
        <v>01 al 31 julio</v>
      </c>
    </row>
    <row r="4" spans="1:59" x14ac:dyDescent="0.3">
      <c r="D4" s="3"/>
    </row>
    <row r="5" spans="1:59" x14ac:dyDescent="0.3">
      <c r="B5" s="4" t="s">
        <v>113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116</v>
      </c>
      <c r="D7" s="32">
        <v>97</v>
      </c>
      <c r="E7" s="32">
        <v>254</v>
      </c>
      <c r="F7" s="32">
        <v>263</v>
      </c>
      <c r="G7" s="32">
        <v>319</v>
      </c>
      <c r="H7" s="32">
        <v>4888</v>
      </c>
      <c r="I7" s="32">
        <v>515</v>
      </c>
      <c r="J7" s="32">
        <v>492</v>
      </c>
      <c r="K7" s="32">
        <v>438</v>
      </c>
      <c r="L7" s="32">
        <v>514</v>
      </c>
      <c r="M7" s="32">
        <v>420</v>
      </c>
      <c r="N7" s="32">
        <v>523</v>
      </c>
      <c r="O7" s="32">
        <v>432</v>
      </c>
      <c r="P7" s="32">
        <v>145</v>
      </c>
      <c r="Q7" s="32">
        <v>71</v>
      </c>
      <c r="R7" s="32">
        <v>216</v>
      </c>
      <c r="S7" s="32">
        <v>137</v>
      </c>
      <c r="T7" s="32">
        <v>161</v>
      </c>
      <c r="U7" s="33">
        <v>101</v>
      </c>
      <c r="V7" s="33">
        <v>174</v>
      </c>
      <c r="W7" s="33">
        <v>82</v>
      </c>
      <c r="X7" s="33">
        <v>86</v>
      </c>
      <c r="Y7" s="33">
        <v>86</v>
      </c>
      <c r="Z7" s="33">
        <v>98</v>
      </c>
      <c r="AA7" s="33">
        <v>173</v>
      </c>
      <c r="AB7" s="33"/>
      <c r="AC7" s="33"/>
      <c r="AD7" s="26">
        <f t="shared" ref="AD7:AD33" si="0">SUM(C7:AC7)</f>
        <v>10801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216</v>
      </c>
      <c r="D8" s="32">
        <v>45</v>
      </c>
      <c r="E8" s="32">
        <v>93</v>
      </c>
      <c r="F8" s="32">
        <v>78</v>
      </c>
      <c r="G8" s="32">
        <v>167</v>
      </c>
      <c r="H8" s="32">
        <v>2558</v>
      </c>
      <c r="I8" s="32">
        <v>397</v>
      </c>
      <c r="J8" s="32">
        <v>336</v>
      </c>
      <c r="K8" s="32">
        <v>559</v>
      </c>
      <c r="L8" s="32">
        <v>455</v>
      </c>
      <c r="M8" s="32">
        <v>315</v>
      </c>
      <c r="N8" s="32">
        <v>671</v>
      </c>
      <c r="O8" s="32">
        <v>478</v>
      </c>
      <c r="P8" s="32">
        <v>197</v>
      </c>
      <c r="Q8" s="32">
        <v>188</v>
      </c>
      <c r="R8" s="32">
        <v>256</v>
      </c>
      <c r="S8" s="32">
        <v>143</v>
      </c>
      <c r="T8" s="32">
        <v>225</v>
      </c>
      <c r="U8" s="33">
        <v>237</v>
      </c>
      <c r="V8" s="33">
        <v>219</v>
      </c>
      <c r="W8" s="33">
        <v>107</v>
      </c>
      <c r="X8" s="33">
        <v>92</v>
      </c>
      <c r="Y8" s="33">
        <v>87</v>
      </c>
      <c r="Z8" s="33">
        <v>101</v>
      </c>
      <c r="AA8" s="33">
        <v>204</v>
      </c>
      <c r="AB8" s="33"/>
      <c r="AC8" s="33"/>
      <c r="AD8" s="26">
        <f t="shared" si="0"/>
        <v>8424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346</v>
      </c>
      <c r="D9" s="32">
        <v>71</v>
      </c>
      <c r="E9" s="32">
        <v>87</v>
      </c>
      <c r="F9" s="32">
        <v>111</v>
      </c>
      <c r="G9" s="32">
        <v>137</v>
      </c>
      <c r="H9" s="32">
        <v>3428</v>
      </c>
      <c r="I9" s="32">
        <v>412</v>
      </c>
      <c r="J9" s="32">
        <v>359</v>
      </c>
      <c r="K9" s="32">
        <v>378</v>
      </c>
      <c r="L9" s="32">
        <v>462</v>
      </c>
      <c r="M9" s="32">
        <v>332</v>
      </c>
      <c r="N9" s="32">
        <v>459</v>
      </c>
      <c r="O9" s="32">
        <v>327</v>
      </c>
      <c r="P9" s="32">
        <v>80</v>
      </c>
      <c r="Q9" s="32">
        <v>35</v>
      </c>
      <c r="R9" s="32">
        <v>36</v>
      </c>
      <c r="S9" s="32">
        <v>110</v>
      </c>
      <c r="T9" s="32">
        <v>182</v>
      </c>
      <c r="U9" s="33">
        <v>166</v>
      </c>
      <c r="V9" s="33">
        <v>78</v>
      </c>
      <c r="W9" s="33">
        <v>148</v>
      </c>
      <c r="X9" s="33">
        <v>30</v>
      </c>
      <c r="Y9" s="33">
        <v>35</v>
      </c>
      <c r="Z9" s="33">
        <v>84</v>
      </c>
      <c r="AA9" s="33">
        <v>175</v>
      </c>
      <c r="AB9" s="33"/>
      <c r="AC9" s="33"/>
      <c r="AD9" s="26">
        <f t="shared" si="0"/>
        <v>8068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465</v>
      </c>
      <c r="D10" s="32">
        <v>55</v>
      </c>
      <c r="E10" s="32">
        <v>123</v>
      </c>
      <c r="F10" s="32">
        <v>80</v>
      </c>
      <c r="G10" s="32">
        <v>30</v>
      </c>
      <c r="H10" s="32">
        <v>1477</v>
      </c>
      <c r="I10" s="32">
        <v>286</v>
      </c>
      <c r="J10" s="32">
        <v>259</v>
      </c>
      <c r="K10" s="32">
        <v>312</v>
      </c>
      <c r="L10" s="32">
        <v>461</v>
      </c>
      <c r="M10" s="32">
        <v>149</v>
      </c>
      <c r="N10" s="32">
        <v>321</v>
      </c>
      <c r="O10" s="32">
        <v>299</v>
      </c>
      <c r="P10" s="32">
        <v>81</v>
      </c>
      <c r="Q10" s="32">
        <v>24</v>
      </c>
      <c r="R10" s="32">
        <v>141</v>
      </c>
      <c r="S10" s="32">
        <v>75</v>
      </c>
      <c r="T10" s="32">
        <v>142</v>
      </c>
      <c r="U10" s="33">
        <v>107</v>
      </c>
      <c r="V10" s="33">
        <v>122</v>
      </c>
      <c r="W10" s="33">
        <v>144</v>
      </c>
      <c r="X10" s="33">
        <v>53</v>
      </c>
      <c r="Y10" s="33">
        <v>26</v>
      </c>
      <c r="Z10" s="33">
        <v>86</v>
      </c>
      <c r="AA10" s="33">
        <v>151</v>
      </c>
      <c r="AB10" s="33"/>
      <c r="AC10" s="33"/>
      <c r="AD10" s="26">
        <f t="shared" si="0"/>
        <v>5469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741</v>
      </c>
      <c r="D11" s="32">
        <v>202</v>
      </c>
      <c r="E11" s="32">
        <v>253</v>
      </c>
      <c r="F11" s="32">
        <v>28</v>
      </c>
      <c r="G11" s="32">
        <v>150</v>
      </c>
      <c r="H11" s="32">
        <v>2375</v>
      </c>
      <c r="I11" s="32">
        <v>346</v>
      </c>
      <c r="J11" s="32">
        <v>507</v>
      </c>
      <c r="K11" s="32">
        <v>423</v>
      </c>
      <c r="L11" s="32">
        <v>757</v>
      </c>
      <c r="M11" s="32">
        <v>289</v>
      </c>
      <c r="N11" s="32">
        <v>957</v>
      </c>
      <c r="O11" s="32">
        <v>357</v>
      </c>
      <c r="P11" s="32">
        <v>114</v>
      </c>
      <c r="Q11" s="32">
        <v>71</v>
      </c>
      <c r="R11" s="32">
        <v>198</v>
      </c>
      <c r="S11" s="32">
        <v>167</v>
      </c>
      <c r="T11" s="32">
        <v>293</v>
      </c>
      <c r="U11" s="33">
        <v>121</v>
      </c>
      <c r="V11" s="33">
        <v>90</v>
      </c>
      <c r="W11" s="33">
        <v>99</v>
      </c>
      <c r="X11" s="33">
        <v>77</v>
      </c>
      <c r="Y11" s="33">
        <v>111</v>
      </c>
      <c r="Z11" s="33">
        <v>132</v>
      </c>
      <c r="AA11" s="33">
        <v>279</v>
      </c>
      <c r="AB11" s="33"/>
      <c r="AC11" s="33"/>
      <c r="AD11" s="26">
        <f t="shared" si="0"/>
        <v>9137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6816</v>
      </c>
      <c r="D12" s="32">
        <v>2598</v>
      </c>
      <c r="E12" s="32">
        <v>3084</v>
      </c>
      <c r="F12" s="32">
        <v>1402</v>
      </c>
      <c r="G12" s="32">
        <v>2067</v>
      </c>
      <c r="H12" s="32">
        <v>8828</v>
      </c>
      <c r="I12" s="32">
        <v>537</v>
      </c>
      <c r="J12" s="32">
        <v>1018</v>
      </c>
      <c r="K12" s="32">
        <v>2495</v>
      </c>
      <c r="L12" s="32">
        <v>2273</v>
      </c>
      <c r="M12" s="32">
        <v>1666</v>
      </c>
      <c r="N12" s="32">
        <v>1704</v>
      </c>
      <c r="O12" s="32">
        <v>1700</v>
      </c>
      <c r="P12" s="32">
        <v>1652</v>
      </c>
      <c r="Q12" s="32">
        <v>1702</v>
      </c>
      <c r="R12" s="32">
        <v>8606</v>
      </c>
      <c r="S12" s="32">
        <v>3040</v>
      </c>
      <c r="T12" s="32">
        <v>15473</v>
      </c>
      <c r="U12" s="33">
        <v>11062</v>
      </c>
      <c r="V12" s="33">
        <v>6174</v>
      </c>
      <c r="W12" s="33">
        <v>15573</v>
      </c>
      <c r="X12" s="33">
        <v>8748</v>
      </c>
      <c r="Y12" s="33">
        <v>13001</v>
      </c>
      <c r="Z12" s="33">
        <v>11501</v>
      </c>
      <c r="AA12" s="33">
        <v>14221</v>
      </c>
      <c r="AB12" s="33"/>
      <c r="AC12" s="33"/>
      <c r="AD12" s="26">
        <f t="shared" si="0"/>
        <v>146941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573</v>
      </c>
      <c r="D13" s="32">
        <v>431</v>
      </c>
      <c r="E13" s="32">
        <v>366</v>
      </c>
      <c r="F13" s="32">
        <v>300</v>
      </c>
      <c r="G13" s="32">
        <v>339</v>
      </c>
      <c r="H13" s="32">
        <v>548</v>
      </c>
      <c r="I13" s="32">
        <v>61</v>
      </c>
      <c r="J13" s="32">
        <v>101</v>
      </c>
      <c r="K13" s="32">
        <v>346</v>
      </c>
      <c r="L13" s="32">
        <v>454</v>
      </c>
      <c r="M13" s="32">
        <v>286</v>
      </c>
      <c r="N13" s="32">
        <v>357</v>
      </c>
      <c r="O13" s="32">
        <v>92</v>
      </c>
      <c r="P13" s="32">
        <v>39</v>
      </c>
      <c r="Q13" s="32">
        <v>26</v>
      </c>
      <c r="R13" s="32">
        <v>180</v>
      </c>
      <c r="S13" s="32">
        <v>47</v>
      </c>
      <c r="T13" s="32">
        <v>165</v>
      </c>
      <c r="U13" s="33">
        <v>95</v>
      </c>
      <c r="V13" s="33">
        <v>104</v>
      </c>
      <c r="W13" s="33">
        <v>206</v>
      </c>
      <c r="X13" s="33">
        <v>54</v>
      </c>
      <c r="Y13" s="33">
        <v>157</v>
      </c>
      <c r="Z13" s="33">
        <v>150</v>
      </c>
      <c r="AA13" s="33">
        <v>172</v>
      </c>
      <c r="AB13" s="33"/>
      <c r="AC13" s="33"/>
      <c r="AD13" s="26">
        <f t="shared" si="0"/>
        <v>5649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491</v>
      </c>
      <c r="D14" s="32">
        <v>381</v>
      </c>
      <c r="E14" s="32">
        <v>362</v>
      </c>
      <c r="F14" s="32">
        <v>357</v>
      </c>
      <c r="G14" s="32">
        <v>518</v>
      </c>
      <c r="H14" s="32">
        <v>1105</v>
      </c>
      <c r="I14" s="32">
        <v>115</v>
      </c>
      <c r="J14" s="32">
        <v>46</v>
      </c>
      <c r="K14" s="32">
        <v>166</v>
      </c>
      <c r="L14" s="32">
        <v>496</v>
      </c>
      <c r="M14" s="32">
        <v>239</v>
      </c>
      <c r="N14" s="32">
        <v>366</v>
      </c>
      <c r="O14" s="32">
        <v>129</v>
      </c>
      <c r="P14" s="32">
        <v>75</v>
      </c>
      <c r="Q14" s="32">
        <v>74</v>
      </c>
      <c r="R14" s="32">
        <v>261</v>
      </c>
      <c r="S14" s="32">
        <v>48</v>
      </c>
      <c r="T14" s="32">
        <v>136</v>
      </c>
      <c r="U14" s="33">
        <v>186</v>
      </c>
      <c r="V14" s="33">
        <v>222</v>
      </c>
      <c r="W14" s="33">
        <v>141</v>
      </c>
      <c r="X14" s="33">
        <v>100</v>
      </c>
      <c r="Y14" s="33">
        <v>132</v>
      </c>
      <c r="Z14" s="33">
        <v>109</v>
      </c>
      <c r="AA14" s="33">
        <v>321</v>
      </c>
      <c r="AB14" s="33"/>
      <c r="AC14" s="33"/>
      <c r="AD14" s="26">
        <f t="shared" si="0"/>
        <v>6576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548</v>
      </c>
      <c r="D15" s="32">
        <v>601</v>
      </c>
      <c r="E15" s="32">
        <v>469</v>
      </c>
      <c r="F15" s="32">
        <v>375</v>
      </c>
      <c r="G15" s="32">
        <v>561</v>
      </c>
      <c r="H15" s="32">
        <v>3051</v>
      </c>
      <c r="I15" s="32">
        <v>370</v>
      </c>
      <c r="J15" s="32">
        <v>151</v>
      </c>
      <c r="K15" s="32">
        <v>120</v>
      </c>
      <c r="L15" s="32">
        <v>119</v>
      </c>
      <c r="M15" s="32">
        <v>169</v>
      </c>
      <c r="N15" s="32">
        <v>140</v>
      </c>
      <c r="O15" s="32">
        <v>249</v>
      </c>
      <c r="P15" s="32">
        <v>137</v>
      </c>
      <c r="Q15" s="32">
        <v>74</v>
      </c>
      <c r="R15" s="32">
        <v>185</v>
      </c>
      <c r="S15" s="32">
        <v>173</v>
      </c>
      <c r="T15" s="32">
        <v>362</v>
      </c>
      <c r="U15" s="33">
        <v>206</v>
      </c>
      <c r="V15" s="33">
        <v>296</v>
      </c>
      <c r="W15" s="33">
        <v>293</v>
      </c>
      <c r="X15" s="33">
        <v>142</v>
      </c>
      <c r="Y15" s="33">
        <v>137</v>
      </c>
      <c r="Z15" s="33">
        <v>218</v>
      </c>
      <c r="AA15" s="33">
        <v>467</v>
      </c>
      <c r="AB15" s="33"/>
      <c r="AC15" s="33"/>
      <c r="AD15" s="26">
        <f t="shared" si="0"/>
        <v>9613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518</v>
      </c>
      <c r="D16" s="32">
        <v>477</v>
      </c>
      <c r="E16" s="32">
        <v>477</v>
      </c>
      <c r="F16" s="32">
        <v>507</v>
      </c>
      <c r="G16" s="32">
        <v>652</v>
      </c>
      <c r="H16" s="32">
        <v>2728</v>
      </c>
      <c r="I16" s="32">
        <v>548</v>
      </c>
      <c r="J16" s="32">
        <v>374</v>
      </c>
      <c r="K16" s="32">
        <v>94</v>
      </c>
      <c r="L16" s="32">
        <v>61</v>
      </c>
      <c r="M16" s="32">
        <v>122</v>
      </c>
      <c r="N16" s="32">
        <v>294</v>
      </c>
      <c r="O16" s="32">
        <v>240</v>
      </c>
      <c r="P16" s="32">
        <v>210</v>
      </c>
      <c r="Q16" s="32">
        <v>112</v>
      </c>
      <c r="R16" s="32">
        <v>232</v>
      </c>
      <c r="S16" s="32">
        <v>148</v>
      </c>
      <c r="T16" s="32">
        <v>411</v>
      </c>
      <c r="U16" s="33">
        <v>332</v>
      </c>
      <c r="V16" s="33">
        <v>240</v>
      </c>
      <c r="W16" s="33">
        <v>351</v>
      </c>
      <c r="X16" s="33">
        <v>141</v>
      </c>
      <c r="Y16" s="33">
        <v>212</v>
      </c>
      <c r="Z16" s="33">
        <v>176</v>
      </c>
      <c r="AA16" s="33">
        <v>351</v>
      </c>
      <c r="AB16" s="33"/>
      <c r="AC16" s="33"/>
      <c r="AD16" s="26">
        <f t="shared" si="0"/>
        <v>10008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439</v>
      </c>
      <c r="D17" s="32">
        <v>359</v>
      </c>
      <c r="E17" s="32">
        <v>298</v>
      </c>
      <c r="F17" s="32">
        <v>200</v>
      </c>
      <c r="G17" s="32">
        <v>252</v>
      </c>
      <c r="H17" s="32">
        <v>1837</v>
      </c>
      <c r="I17" s="32">
        <v>284</v>
      </c>
      <c r="J17" s="32">
        <v>204</v>
      </c>
      <c r="K17" s="32">
        <v>140</v>
      </c>
      <c r="L17" s="32">
        <v>92</v>
      </c>
      <c r="M17" s="32">
        <v>49</v>
      </c>
      <c r="N17" s="32">
        <v>47</v>
      </c>
      <c r="O17" s="32">
        <v>253</v>
      </c>
      <c r="P17" s="32">
        <v>143</v>
      </c>
      <c r="Q17" s="32">
        <v>141</v>
      </c>
      <c r="R17" s="32">
        <v>205</v>
      </c>
      <c r="S17" s="32">
        <v>46</v>
      </c>
      <c r="T17" s="32">
        <v>201</v>
      </c>
      <c r="U17" s="33">
        <v>113</v>
      </c>
      <c r="V17" s="33">
        <v>153</v>
      </c>
      <c r="W17" s="33">
        <v>157</v>
      </c>
      <c r="X17" s="33">
        <v>95</v>
      </c>
      <c r="Y17" s="33">
        <v>128</v>
      </c>
      <c r="Z17" s="33">
        <v>104</v>
      </c>
      <c r="AA17" s="33">
        <v>255</v>
      </c>
      <c r="AB17" s="33"/>
      <c r="AC17" s="33"/>
      <c r="AD17" s="26">
        <f t="shared" si="0"/>
        <v>6195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538</v>
      </c>
      <c r="D18" s="32">
        <v>566</v>
      </c>
      <c r="E18" s="32">
        <v>480</v>
      </c>
      <c r="F18" s="32">
        <v>372</v>
      </c>
      <c r="G18" s="32">
        <v>876</v>
      </c>
      <c r="H18" s="32">
        <v>2203</v>
      </c>
      <c r="I18" s="32">
        <v>424</v>
      </c>
      <c r="J18" s="32">
        <v>421</v>
      </c>
      <c r="K18" s="32">
        <v>232</v>
      </c>
      <c r="L18" s="32">
        <v>297</v>
      </c>
      <c r="M18" s="32">
        <v>85</v>
      </c>
      <c r="N18" s="32">
        <v>109</v>
      </c>
      <c r="O18" s="32">
        <v>172</v>
      </c>
      <c r="P18" s="32">
        <v>135</v>
      </c>
      <c r="Q18" s="32">
        <v>113</v>
      </c>
      <c r="R18" s="32">
        <v>303</v>
      </c>
      <c r="S18" s="32">
        <v>82</v>
      </c>
      <c r="T18" s="32">
        <v>278</v>
      </c>
      <c r="U18" s="33">
        <v>432</v>
      </c>
      <c r="V18" s="33">
        <v>218</v>
      </c>
      <c r="W18" s="33">
        <v>350</v>
      </c>
      <c r="X18" s="33">
        <v>64</v>
      </c>
      <c r="Y18" s="33">
        <v>202</v>
      </c>
      <c r="Z18" s="33">
        <v>222</v>
      </c>
      <c r="AA18" s="33">
        <v>316</v>
      </c>
      <c r="AB18" s="33"/>
      <c r="AC18" s="33"/>
      <c r="AD18" s="26">
        <f t="shared" si="0"/>
        <v>9490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261</v>
      </c>
      <c r="D19" s="32">
        <v>255</v>
      </c>
      <c r="E19" s="32">
        <v>169</v>
      </c>
      <c r="F19" s="32">
        <v>253</v>
      </c>
      <c r="G19" s="32">
        <v>194</v>
      </c>
      <c r="H19" s="32">
        <v>1096</v>
      </c>
      <c r="I19" s="32">
        <v>31</v>
      </c>
      <c r="J19" s="32">
        <v>82</v>
      </c>
      <c r="K19" s="32">
        <v>86</v>
      </c>
      <c r="L19" s="32">
        <v>172</v>
      </c>
      <c r="M19" s="32">
        <v>77</v>
      </c>
      <c r="N19" s="32">
        <v>122</v>
      </c>
      <c r="O19" s="32">
        <v>286</v>
      </c>
      <c r="P19" s="32">
        <v>274</v>
      </c>
      <c r="Q19" s="32">
        <v>515</v>
      </c>
      <c r="R19" s="32">
        <v>2244</v>
      </c>
      <c r="S19" s="32">
        <v>671</v>
      </c>
      <c r="T19" s="32">
        <v>3586</v>
      </c>
      <c r="U19" s="33">
        <v>2591</v>
      </c>
      <c r="V19" s="33">
        <v>1347</v>
      </c>
      <c r="W19" s="33">
        <v>3378</v>
      </c>
      <c r="X19" s="33">
        <v>2086</v>
      </c>
      <c r="Y19" s="33">
        <v>2655</v>
      </c>
      <c r="Z19" s="33">
        <v>2343</v>
      </c>
      <c r="AA19" s="33">
        <v>3297</v>
      </c>
      <c r="AB19" s="33"/>
      <c r="AC19" s="33"/>
      <c r="AD19" s="26">
        <f t="shared" si="0"/>
        <v>28071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95</v>
      </c>
      <c r="D20" s="32">
        <v>126</v>
      </c>
      <c r="E20" s="32">
        <v>99</v>
      </c>
      <c r="F20" s="32">
        <v>107</v>
      </c>
      <c r="G20" s="32">
        <v>124</v>
      </c>
      <c r="H20" s="32">
        <v>1235</v>
      </c>
      <c r="I20" s="32">
        <v>36</v>
      </c>
      <c r="J20" s="32">
        <v>51</v>
      </c>
      <c r="K20" s="32">
        <v>134</v>
      </c>
      <c r="L20" s="32">
        <v>154</v>
      </c>
      <c r="M20" s="32">
        <v>129</v>
      </c>
      <c r="N20" s="32">
        <v>131</v>
      </c>
      <c r="O20" s="32">
        <v>242</v>
      </c>
      <c r="P20" s="32">
        <v>272</v>
      </c>
      <c r="Q20" s="32">
        <v>708</v>
      </c>
      <c r="R20" s="32">
        <v>1882</v>
      </c>
      <c r="S20" s="32">
        <v>629</v>
      </c>
      <c r="T20" s="32">
        <v>2511</v>
      </c>
      <c r="U20" s="33">
        <v>2146</v>
      </c>
      <c r="V20" s="33">
        <v>1016</v>
      </c>
      <c r="W20" s="33">
        <v>1970</v>
      </c>
      <c r="X20" s="33">
        <v>1146</v>
      </c>
      <c r="Y20" s="33">
        <v>1665</v>
      </c>
      <c r="Z20" s="33">
        <v>1392</v>
      </c>
      <c r="AA20" s="33">
        <v>2274</v>
      </c>
      <c r="AB20" s="33"/>
      <c r="AC20" s="33"/>
      <c r="AD20" s="26">
        <f t="shared" si="0"/>
        <v>20274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84</v>
      </c>
      <c r="D21" s="32">
        <v>136</v>
      </c>
      <c r="E21" s="32">
        <v>46</v>
      </c>
      <c r="F21" s="32">
        <v>36</v>
      </c>
      <c r="G21" s="32">
        <v>63</v>
      </c>
      <c r="H21" s="32">
        <v>1596</v>
      </c>
      <c r="I21" s="32">
        <v>26</v>
      </c>
      <c r="J21" s="32">
        <v>38</v>
      </c>
      <c r="K21" s="32">
        <v>50</v>
      </c>
      <c r="L21" s="32">
        <v>83</v>
      </c>
      <c r="M21" s="32">
        <v>79</v>
      </c>
      <c r="N21" s="32">
        <v>30</v>
      </c>
      <c r="O21" s="32">
        <v>686</v>
      </c>
      <c r="P21" s="32">
        <v>731</v>
      </c>
      <c r="Q21" s="32">
        <v>169</v>
      </c>
      <c r="R21" s="32">
        <v>93</v>
      </c>
      <c r="S21" s="32">
        <v>125</v>
      </c>
      <c r="T21" s="32">
        <v>768</v>
      </c>
      <c r="U21" s="33">
        <v>507</v>
      </c>
      <c r="V21" s="33">
        <v>260</v>
      </c>
      <c r="W21" s="33">
        <v>494</v>
      </c>
      <c r="X21" s="33">
        <v>350</v>
      </c>
      <c r="Y21" s="33">
        <v>418</v>
      </c>
      <c r="Z21" s="33">
        <v>511</v>
      </c>
      <c r="AA21" s="33">
        <v>490</v>
      </c>
      <c r="AB21" s="33"/>
      <c r="AC21" s="33"/>
      <c r="AD21" s="26">
        <f t="shared" si="0"/>
        <v>7869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234</v>
      </c>
      <c r="D22" s="32">
        <v>242</v>
      </c>
      <c r="E22" s="32">
        <v>81</v>
      </c>
      <c r="F22" s="32">
        <v>181</v>
      </c>
      <c r="G22" s="32">
        <v>244</v>
      </c>
      <c r="H22" s="32">
        <v>8359</v>
      </c>
      <c r="I22" s="32">
        <v>318</v>
      </c>
      <c r="J22" s="32">
        <v>319</v>
      </c>
      <c r="K22" s="32">
        <v>324</v>
      </c>
      <c r="L22" s="32">
        <v>256</v>
      </c>
      <c r="M22" s="32">
        <v>316</v>
      </c>
      <c r="N22" s="32">
        <v>247</v>
      </c>
      <c r="O22" s="32">
        <v>3026</v>
      </c>
      <c r="P22" s="32">
        <v>2303</v>
      </c>
      <c r="Q22" s="32">
        <v>89</v>
      </c>
      <c r="R22" s="32">
        <v>484</v>
      </c>
      <c r="S22" s="32">
        <v>651</v>
      </c>
      <c r="T22" s="32">
        <v>2690</v>
      </c>
      <c r="U22" s="33">
        <v>1623</v>
      </c>
      <c r="V22" s="33">
        <v>1327</v>
      </c>
      <c r="W22" s="33">
        <v>2123</v>
      </c>
      <c r="X22" s="33">
        <v>1164</v>
      </c>
      <c r="Y22" s="33">
        <v>2005</v>
      </c>
      <c r="Z22" s="33">
        <v>2149</v>
      </c>
      <c r="AA22" s="33">
        <v>2623</v>
      </c>
      <c r="AB22" s="33"/>
      <c r="AC22" s="33"/>
      <c r="AD22" s="26">
        <f t="shared" si="0"/>
        <v>33378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138</v>
      </c>
      <c r="D23" s="32">
        <v>132</v>
      </c>
      <c r="E23" s="32">
        <v>91</v>
      </c>
      <c r="F23" s="32">
        <v>60</v>
      </c>
      <c r="G23" s="32">
        <v>95</v>
      </c>
      <c r="H23" s="32">
        <v>3978</v>
      </c>
      <c r="I23" s="32">
        <v>83</v>
      </c>
      <c r="J23" s="32">
        <v>89</v>
      </c>
      <c r="K23" s="32">
        <v>134</v>
      </c>
      <c r="L23" s="32">
        <v>164</v>
      </c>
      <c r="M23" s="32">
        <v>74</v>
      </c>
      <c r="N23" s="32">
        <v>94</v>
      </c>
      <c r="O23" s="32">
        <v>893</v>
      </c>
      <c r="P23" s="32">
        <v>1013</v>
      </c>
      <c r="Q23" s="32">
        <v>117</v>
      </c>
      <c r="R23" s="32">
        <v>537</v>
      </c>
      <c r="S23" s="32">
        <v>126</v>
      </c>
      <c r="T23" s="32">
        <v>635</v>
      </c>
      <c r="U23" s="32">
        <v>402</v>
      </c>
      <c r="V23" s="32">
        <v>317</v>
      </c>
      <c r="W23" s="32">
        <v>1009</v>
      </c>
      <c r="X23" s="32">
        <v>538</v>
      </c>
      <c r="Y23" s="32">
        <v>880</v>
      </c>
      <c r="Z23" s="32">
        <v>911</v>
      </c>
      <c r="AA23" s="32">
        <v>941</v>
      </c>
      <c r="AB23" s="32"/>
      <c r="AC23" s="33"/>
      <c r="AD23" s="26">
        <f t="shared" si="0"/>
        <v>13451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201</v>
      </c>
      <c r="D24" s="32">
        <v>189</v>
      </c>
      <c r="E24" s="32">
        <v>167</v>
      </c>
      <c r="F24" s="32">
        <v>136</v>
      </c>
      <c r="G24" s="32">
        <v>364</v>
      </c>
      <c r="H24" s="32">
        <v>16338</v>
      </c>
      <c r="I24" s="32">
        <v>233</v>
      </c>
      <c r="J24" s="32">
        <v>148</v>
      </c>
      <c r="K24" s="32">
        <v>267</v>
      </c>
      <c r="L24" s="32">
        <v>529</v>
      </c>
      <c r="M24" s="32">
        <v>313</v>
      </c>
      <c r="N24" s="32">
        <v>276</v>
      </c>
      <c r="O24" s="32">
        <v>4550</v>
      </c>
      <c r="P24" s="32">
        <v>3097</v>
      </c>
      <c r="Q24" s="32">
        <v>602</v>
      </c>
      <c r="R24" s="32">
        <v>2193</v>
      </c>
      <c r="S24" s="32">
        <v>512</v>
      </c>
      <c r="T24" s="32">
        <v>615</v>
      </c>
      <c r="U24" s="33">
        <v>1004</v>
      </c>
      <c r="V24" s="33">
        <v>996</v>
      </c>
      <c r="W24" s="33">
        <v>2167</v>
      </c>
      <c r="X24" s="33">
        <v>1211</v>
      </c>
      <c r="Y24" s="33">
        <v>1886</v>
      </c>
      <c r="Z24" s="33">
        <v>1854</v>
      </c>
      <c r="AA24" s="33">
        <v>2646</v>
      </c>
      <c r="AB24" s="33"/>
      <c r="AC24" s="33"/>
      <c r="AD24" s="26">
        <f t="shared" si="0"/>
        <v>42494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77</v>
      </c>
      <c r="D25" s="32">
        <v>195</v>
      </c>
      <c r="E25" s="32">
        <v>116</v>
      </c>
      <c r="F25" s="32">
        <v>80</v>
      </c>
      <c r="G25" s="32">
        <v>143</v>
      </c>
      <c r="H25" s="32">
        <v>11670</v>
      </c>
      <c r="I25" s="32">
        <v>277</v>
      </c>
      <c r="J25" s="32">
        <v>238</v>
      </c>
      <c r="K25" s="32">
        <v>296</v>
      </c>
      <c r="L25" s="32">
        <v>327</v>
      </c>
      <c r="M25" s="32">
        <v>191</v>
      </c>
      <c r="N25" s="32">
        <v>432</v>
      </c>
      <c r="O25" s="32">
        <v>3854</v>
      </c>
      <c r="P25" s="32">
        <v>3142</v>
      </c>
      <c r="Q25" s="32">
        <v>500</v>
      </c>
      <c r="R25" s="32">
        <v>1340</v>
      </c>
      <c r="S25" s="32">
        <v>394</v>
      </c>
      <c r="T25" s="32">
        <v>935</v>
      </c>
      <c r="U25" s="33">
        <v>521</v>
      </c>
      <c r="V25" s="33">
        <v>470</v>
      </c>
      <c r="W25" s="33">
        <v>1138</v>
      </c>
      <c r="X25" s="33">
        <v>666</v>
      </c>
      <c r="Y25" s="33">
        <v>1054</v>
      </c>
      <c r="Z25" s="33">
        <v>1319</v>
      </c>
      <c r="AA25" s="33">
        <v>1773</v>
      </c>
      <c r="AB25" s="33"/>
      <c r="AC25" s="33"/>
      <c r="AD25" s="26">
        <f t="shared" si="0"/>
        <v>31148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145</v>
      </c>
      <c r="D26" s="32">
        <v>160</v>
      </c>
      <c r="E26" s="32">
        <v>74</v>
      </c>
      <c r="F26" s="32">
        <v>148</v>
      </c>
      <c r="G26" s="32">
        <v>52</v>
      </c>
      <c r="H26" s="32">
        <v>6700</v>
      </c>
      <c r="I26" s="32">
        <v>216</v>
      </c>
      <c r="J26" s="32">
        <v>176</v>
      </c>
      <c r="K26" s="32">
        <v>215</v>
      </c>
      <c r="L26" s="32">
        <v>161</v>
      </c>
      <c r="M26" s="32">
        <v>174</v>
      </c>
      <c r="N26" s="32">
        <v>205</v>
      </c>
      <c r="O26" s="32">
        <v>1854</v>
      </c>
      <c r="P26" s="32">
        <v>1276</v>
      </c>
      <c r="Q26" s="32">
        <v>402</v>
      </c>
      <c r="R26" s="32">
        <v>1052</v>
      </c>
      <c r="S26" s="32">
        <v>287</v>
      </c>
      <c r="T26" s="32">
        <v>766</v>
      </c>
      <c r="U26" s="33">
        <v>462</v>
      </c>
      <c r="V26" s="33">
        <v>203</v>
      </c>
      <c r="W26" s="33">
        <v>859</v>
      </c>
      <c r="X26" s="33">
        <v>555</v>
      </c>
      <c r="Y26" s="33">
        <v>1141</v>
      </c>
      <c r="Z26" s="33">
        <v>1320</v>
      </c>
      <c r="AA26" s="33">
        <v>773</v>
      </c>
      <c r="AB26" s="33"/>
      <c r="AC26" s="33"/>
      <c r="AD26" s="26">
        <f t="shared" si="0"/>
        <v>19376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99</v>
      </c>
      <c r="D27" s="32">
        <v>115</v>
      </c>
      <c r="E27" s="32">
        <v>142</v>
      </c>
      <c r="F27" s="32">
        <v>125</v>
      </c>
      <c r="G27" s="32">
        <v>131</v>
      </c>
      <c r="H27" s="32">
        <v>15876</v>
      </c>
      <c r="I27" s="32">
        <v>219</v>
      </c>
      <c r="J27" s="32">
        <v>149</v>
      </c>
      <c r="K27" s="32">
        <v>321</v>
      </c>
      <c r="L27" s="32">
        <v>386</v>
      </c>
      <c r="M27" s="32">
        <v>169</v>
      </c>
      <c r="N27" s="32">
        <v>359</v>
      </c>
      <c r="O27" s="32">
        <v>4217</v>
      </c>
      <c r="P27" s="32">
        <v>2659</v>
      </c>
      <c r="Q27" s="32">
        <v>545</v>
      </c>
      <c r="R27" s="32">
        <v>2036</v>
      </c>
      <c r="S27" s="32">
        <v>1010</v>
      </c>
      <c r="T27" s="32">
        <v>2063</v>
      </c>
      <c r="U27" s="33">
        <v>1207</v>
      </c>
      <c r="V27" s="33">
        <v>1400</v>
      </c>
      <c r="W27" s="33">
        <v>804</v>
      </c>
      <c r="X27" s="33">
        <v>286</v>
      </c>
      <c r="Y27" s="33">
        <v>1159</v>
      </c>
      <c r="Z27" s="33">
        <v>1856</v>
      </c>
      <c r="AA27" s="33">
        <v>1809</v>
      </c>
      <c r="AB27" s="33"/>
      <c r="AC27" s="33"/>
      <c r="AD27" s="26">
        <f t="shared" si="0"/>
        <v>39142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111</v>
      </c>
      <c r="D28" s="32">
        <v>95</v>
      </c>
      <c r="E28" s="32">
        <v>22</v>
      </c>
      <c r="F28" s="32">
        <v>51</v>
      </c>
      <c r="G28" s="32">
        <v>80</v>
      </c>
      <c r="H28" s="32">
        <v>9162</v>
      </c>
      <c r="I28" s="32">
        <v>117</v>
      </c>
      <c r="J28" s="32">
        <v>78</v>
      </c>
      <c r="K28" s="32">
        <v>143</v>
      </c>
      <c r="L28" s="32">
        <v>150</v>
      </c>
      <c r="M28" s="32">
        <v>89</v>
      </c>
      <c r="N28" s="32">
        <v>85</v>
      </c>
      <c r="O28" s="32">
        <v>2913</v>
      </c>
      <c r="P28" s="32">
        <v>1697</v>
      </c>
      <c r="Q28" s="32">
        <v>250</v>
      </c>
      <c r="R28" s="32">
        <v>1001</v>
      </c>
      <c r="S28" s="32">
        <v>545</v>
      </c>
      <c r="T28" s="32">
        <v>1214</v>
      </c>
      <c r="U28" s="33">
        <v>582</v>
      </c>
      <c r="V28" s="33">
        <v>808</v>
      </c>
      <c r="W28" s="33">
        <v>258</v>
      </c>
      <c r="X28" s="33">
        <v>437</v>
      </c>
      <c r="Y28" s="33">
        <v>305</v>
      </c>
      <c r="Z28" s="33">
        <v>956</v>
      </c>
      <c r="AA28" s="33">
        <v>1206</v>
      </c>
      <c r="AB28" s="33"/>
      <c r="AC28" s="33"/>
      <c r="AD28" s="26">
        <f t="shared" si="0"/>
        <v>22355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106</v>
      </c>
      <c r="D29" s="32">
        <v>57</v>
      </c>
      <c r="E29" s="32">
        <v>40</v>
      </c>
      <c r="F29" s="32">
        <v>47</v>
      </c>
      <c r="G29" s="32">
        <v>96</v>
      </c>
      <c r="H29" s="32">
        <v>14614</v>
      </c>
      <c r="I29" s="32">
        <v>234</v>
      </c>
      <c r="J29" s="32">
        <v>180</v>
      </c>
      <c r="K29" s="32">
        <v>166</v>
      </c>
      <c r="L29" s="32">
        <v>258</v>
      </c>
      <c r="M29" s="32">
        <v>145</v>
      </c>
      <c r="N29" s="32">
        <v>248</v>
      </c>
      <c r="O29" s="32">
        <v>4000</v>
      </c>
      <c r="P29" s="32">
        <v>2414</v>
      </c>
      <c r="Q29" s="32">
        <v>436</v>
      </c>
      <c r="R29" s="32">
        <v>1785</v>
      </c>
      <c r="S29" s="32">
        <v>914</v>
      </c>
      <c r="T29" s="32">
        <v>2045</v>
      </c>
      <c r="U29" s="33">
        <v>1032</v>
      </c>
      <c r="V29" s="33">
        <v>1583</v>
      </c>
      <c r="W29" s="33">
        <v>1427</v>
      </c>
      <c r="X29" s="33">
        <v>387</v>
      </c>
      <c r="Y29" s="33">
        <v>763</v>
      </c>
      <c r="Z29" s="33">
        <v>1209</v>
      </c>
      <c r="AA29" s="33">
        <v>1698</v>
      </c>
      <c r="AB29" s="33"/>
      <c r="AC29" s="33"/>
      <c r="AD29" s="26">
        <f t="shared" si="0"/>
        <v>35884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63</v>
      </c>
      <c r="D30" s="32">
        <v>126</v>
      </c>
      <c r="E30" s="32">
        <v>87</v>
      </c>
      <c r="F30" s="32">
        <v>57</v>
      </c>
      <c r="G30" s="32">
        <v>106</v>
      </c>
      <c r="H30" s="32">
        <v>12381</v>
      </c>
      <c r="I30" s="32">
        <v>212</v>
      </c>
      <c r="J30" s="32">
        <v>129</v>
      </c>
      <c r="K30" s="32">
        <v>193</v>
      </c>
      <c r="L30" s="32">
        <v>203</v>
      </c>
      <c r="M30" s="32">
        <v>106</v>
      </c>
      <c r="N30" s="32">
        <v>222</v>
      </c>
      <c r="O30" s="32">
        <v>2933</v>
      </c>
      <c r="P30" s="32">
        <v>1796</v>
      </c>
      <c r="Q30" s="32">
        <v>519</v>
      </c>
      <c r="R30" s="32">
        <v>1941</v>
      </c>
      <c r="S30" s="32">
        <v>875</v>
      </c>
      <c r="T30" s="32">
        <v>1930</v>
      </c>
      <c r="U30" s="33">
        <v>1250</v>
      </c>
      <c r="V30" s="33">
        <v>1853</v>
      </c>
      <c r="W30" s="33">
        <v>2102</v>
      </c>
      <c r="X30" s="33">
        <v>1267</v>
      </c>
      <c r="Y30" s="33">
        <v>1565</v>
      </c>
      <c r="Z30" s="33">
        <v>714</v>
      </c>
      <c r="AA30" s="33">
        <v>736</v>
      </c>
      <c r="AB30" s="33"/>
      <c r="AC30" s="33"/>
      <c r="AD30" s="26">
        <f t="shared" si="0"/>
        <v>33366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186</v>
      </c>
      <c r="D31" s="32">
        <v>219</v>
      </c>
      <c r="E31" s="32">
        <v>195</v>
      </c>
      <c r="F31" s="32">
        <v>168</v>
      </c>
      <c r="G31" s="32">
        <v>262</v>
      </c>
      <c r="H31" s="32">
        <v>20530</v>
      </c>
      <c r="I31" s="32">
        <v>215</v>
      </c>
      <c r="J31" s="32">
        <v>323</v>
      </c>
      <c r="K31" s="32">
        <v>411</v>
      </c>
      <c r="L31" s="32">
        <v>398</v>
      </c>
      <c r="M31" s="32">
        <v>335</v>
      </c>
      <c r="N31" s="32">
        <v>351</v>
      </c>
      <c r="O31" s="32">
        <v>5329</v>
      </c>
      <c r="P31" s="32">
        <v>2817</v>
      </c>
      <c r="Q31" s="32">
        <v>526</v>
      </c>
      <c r="R31" s="32">
        <v>2581</v>
      </c>
      <c r="S31" s="32">
        <v>1053</v>
      </c>
      <c r="T31" s="32">
        <v>2580</v>
      </c>
      <c r="U31" s="33">
        <v>1715</v>
      </c>
      <c r="V31" s="33">
        <v>1038</v>
      </c>
      <c r="W31" s="33">
        <v>2193</v>
      </c>
      <c r="X31" s="33">
        <v>1549</v>
      </c>
      <c r="Y31" s="33">
        <v>1981</v>
      </c>
      <c r="Z31" s="33">
        <v>1463</v>
      </c>
      <c r="AA31" s="33">
        <v>551</v>
      </c>
      <c r="AB31" s="33"/>
      <c r="AC31" s="33"/>
      <c r="AD31" s="26">
        <f t="shared" si="0"/>
        <v>48969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13607</v>
      </c>
      <c r="D34" s="27">
        <f t="shared" si="1"/>
        <v>7930</v>
      </c>
      <c r="E34" s="27">
        <f t="shared" si="1"/>
        <v>7675</v>
      </c>
      <c r="F34" s="27">
        <f t="shared" si="1"/>
        <v>5522</v>
      </c>
      <c r="G34" s="27">
        <f t="shared" si="1"/>
        <v>8022</v>
      </c>
      <c r="H34" s="27">
        <f t="shared" si="1"/>
        <v>158561</v>
      </c>
      <c r="I34" s="27">
        <f t="shared" si="1"/>
        <v>6512</v>
      </c>
      <c r="J34" s="27">
        <f t="shared" si="1"/>
        <v>6268</v>
      </c>
      <c r="K34" s="27">
        <f t="shared" si="1"/>
        <v>8443</v>
      </c>
      <c r="L34" s="27">
        <f t="shared" si="1"/>
        <v>9682</v>
      </c>
      <c r="M34" s="27">
        <f t="shared" si="1"/>
        <v>6318</v>
      </c>
      <c r="N34" s="27">
        <f t="shared" si="1"/>
        <v>8750</v>
      </c>
      <c r="O34" s="27">
        <f t="shared" si="1"/>
        <v>39511</v>
      </c>
      <c r="P34" s="27">
        <f t="shared" si="1"/>
        <v>26499</v>
      </c>
      <c r="Q34" s="27">
        <f t="shared" si="1"/>
        <v>8009</v>
      </c>
      <c r="R34" s="27">
        <f t="shared" si="1"/>
        <v>29988</v>
      </c>
      <c r="S34" s="27">
        <f t="shared" si="1"/>
        <v>12008</v>
      </c>
      <c r="T34" s="27">
        <f t="shared" si="1"/>
        <v>40367</v>
      </c>
      <c r="U34" s="27">
        <f t="shared" si="1"/>
        <v>28200</v>
      </c>
      <c r="V34" s="27">
        <f t="shared" si="1"/>
        <v>20708</v>
      </c>
      <c r="W34" s="27">
        <f t="shared" si="1"/>
        <v>37573</v>
      </c>
      <c r="X34" s="27">
        <f t="shared" si="1"/>
        <v>21324</v>
      </c>
      <c r="Y34" s="27">
        <f t="shared" si="1"/>
        <v>31791</v>
      </c>
      <c r="Z34" s="27">
        <f t="shared" si="1"/>
        <v>30978</v>
      </c>
      <c r="AA34" s="27">
        <f t="shared" si="1"/>
        <v>37902</v>
      </c>
      <c r="AB34" s="27">
        <f t="shared" si="1"/>
        <v>0</v>
      </c>
      <c r="AC34" s="27">
        <f t="shared" si="1"/>
        <v>0</v>
      </c>
      <c r="AD34" s="27">
        <f>SUM(AD7:AD32)</f>
        <v>612148</v>
      </c>
    </row>
    <row r="37" spans="1:59" x14ac:dyDescent="0.3">
      <c r="B37" s="3" t="str">
        <f>+B5</f>
        <v>01 al 31 julio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19</v>
      </c>
      <c r="D39" s="32">
        <v>16</v>
      </c>
      <c r="E39" s="32">
        <v>257</v>
      </c>
      <c r="F39" s="32">
        <v>150</v>
      </c>
      <c r="G39" s="32">
        <v>97</v>
      </c>
      <c r="H39" s="32">
        <v>767</v>
      </c>
      <c r="I39" s="32">
        <v>19</v>
      </c>
      <c r="J39" s="32">
        <v>92</v>
      </c>
      <c r="K39" s="32">
        <v>28</v>
      </c>
      <c r="L39" s="32">
        <v>20</v>
      </c>
      <c r="M39" s="32">
        <v>20</v>
      </c>
      <c r="N39" s="32">
        <v>75</v>
      </c>
      <c r="O39" s="32">
        <v>3</v>
      </c>
      <c r="P39" s="32">
        <v>19</v>
      </c>
      <c r="Q39" s="32">
        <v>4</v>
      </c>
      <c r="R39" s="32">
        <v>25</v>
      </c>
      <c r="S39" s="32">
        <v>13</v>
      </c>
      <c r="T39" s="32">
        <v>15</v>
      </c>
      <c r="U39" s="33">
        <v>2</v>
      </c>
      <c r="V39" s="33">
        <v>1</v>
      </c>
      <c r="W39" s="33">
        <v>7</v>
      </c>
      <c r="X39" s="33">
        <v>21</v>
      </c>
      <c r="Y39" s="33">
        <v>4</v>
      </c>
      <c r="Z39" s="33">
        <v>9</v>
      </c>
      <c r="AA39" s="33">
        <v>9</v>
      </c>
      <c r="AB39" s="33"/>
      <c r="AC39" s="33"/>
      <c r="AD39" s="26">
        <f>SUM(C39:AC39)</f>
        <v>1692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35</v>
      </c>
      <c r="D40" s="32">
        <v>5</v>
      </c>
      <c r="E40" s="32">
        <v>10</v>
      </c>
      <c r="F40" s="32">
        <v>9</v>
      </c>
      <c r="G40" s="32">
        <v>19</v>
      </c>
      <c r="H40" s="32">
        <v>335</v>
      </c>
      <c r="I40" s="32">
        <v>35</v>
      </c>
      <c r="J40" s="32">
        <v>141</v>
      </c>
      <c r="K40" s="32">
        <v>35</v>
      </c>
      <c r="L40" s="32">
        <v>49</v>
      </c>
      <c r="M40" s="32">
        <v>37</v>
      </c>
      <c r="N40" s="32">
        <v>41</v>
      </c>
      <c r="O40" s="32">
        <v>8</v>
      </c>
      <c r="P40" s="32">
        <v>10</v>
      </c>
      <c r="Q40" s="32">
        <v>10</v>
      </c>
      <c r="R40" s="32">
        <v>11</v>
      </c>
      <c r="S40" s="32">
        <v>17</v>
      </c>
      <c r="T40" s="32">
        <v>23</v>
      </c>
      <c r="U40" s="33">
        <v>3</v>
      </c>
      <c r="V40" s="33">
        <v>3</v>
      </c>
      <c r="W40" s="33">
        <v>9</v>
      </c>
      <c r="X40" s="33">
        <v>6</v>
      </c>
      <c r="Y40" s="33">
        <v>7</v>
      </c>
      <c r="Z40" s="33">
        <v>2</v>
      </c>
      <c r="AA40" s="33">
        <v>11</v>
      </c>
      <c r="AB40" s="33"/>
      <c r="AC40" s="33"/>
      <c r="AD40" s="26">
        <f t="shared" ref="AD40:AD66" si="2">SUM(C40:AC40)</f>
        <v>871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302</v>
      </c>
      <c r="D41" s="32">
        <v>19</v>
      </c>
      <c r="E41" s="32">
        <v>9</v>
      </c>
      <c r="F41" s="32">
        <v>5</v>
      </c>
      <c r="G41" s="32">
        <v>8</v>
      </c>
      <c r="H41" s="32">
        <v>365</v>
      </c>
      <c r="I41" s="32">
        <v>16</v>
      </c>
      <c r="J41" s="32">
        <v>117</v>
      </c>
      <c r="K41" s="32">
        <v>32</v>
      </c>
      <c r="L41" s="32">
        <v>72</v>
      </c>
      <c r="M41" s="32">
        <v>5</v>
      </c>
      <c r="N41" s="32">
        <v>25</v>
      </c>
      <c r="O41" s="32">
        <v>1</v>
      </c>
      <c r="P41" s="32">
        <v>1</v>
      </c>
      <c r="Q41" s="32">
        <v>0</v>
      </c>
      <c r="R41" s="32">
        <v>2</v>
      </c>
      <c r="S41" s="32">
        <v>4</v>
      </c>
      <c r="T41" s="32">
        <v>21</v>
      </c>
      <c r="U41" s="33">
        <v>2</v>
      </c>
      <c r="V41" s="33">
        <v>30</v>
      </c>
      <c r="W41" s="33">
        <v>16</v>
      </c>
      <c r="X41" s="33">
        <v>12</v>
      </c>
      <c r="Y41" s="33">
        <v>3</v>
      </c>
      <c r="Z41" s="33">
        <v>5</v>
      </c>
      <c r="AA41" s="33">
        <v>6</v>
      </c>
      <c r="AB41" s="33"/>
      <c r="AC41" s="33"/>
      <c r="AD41" s="26">
        <f t="shared" si="2"/>
        <v>1078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539</v>
      </c>
      <c r="D42" s="32">
        <v>7</v>
      </c>
      <c r="E42" s="32">
        <v>71</v>
      </c>
      <c r="F42" s="32">
        <v>16</v>
      </c>
      <c r="G42" s="32">
        <v>4</v>
      </c>
      <c r="H42" s="32">
        <v>204</v>
      </c>
      <c r="I42" s="32">
        <v>40</v>
      </c>
      <c r="J42" s="32">
        <v>87</v>
      </c>
      <c r="K42" s="32">
        <v>3</v>
      </c>
      <c r="L42" s="32">
        <v>32</v>
      </c>
      <c r="M42" s="32">
        <v>3</v>
      </c>
      <c r="N42" s="32">
        <v>2</v>
      </c>
      <c r="O42" s="32">
        <v>8</v>
      </c>
      <c r="P42" s="32">
        <v>0</v>
      </c>
      <c r="Q42" s="32">
        <v>1</v>
      </c>
      <c r="R42" s="32">
        <v>7</v>
      </c>
      <c r="S42" s="32">
        <v>16</v>
      </c>
      <c r="T42" s="32">
        <v>3</v>
      </c>
      <c r="U42" s="33">
        <v>30</v>
      </c>
      <c r="V42" s="33">
        <v>1</v>
      </c>
      <c r="W42" s="33">
        <v>6</v>
      </c>
      <c r="X42" s="33">
        <v>9</v>
      </c>
      <c r="Y42" s="33">
        <v>8</v>
      </c>
      <c r="Z42" s="33">
        <v>0</v>
      </c>
      <c r="AA42" s="33">
        <v>1</v>
      </c>
      <c r="AB42" s="33"/>
      <c r="AC42" s="33"/>
      <c r="AD42" s="26">
        <f t="shared" si="2"/>
        <v>1098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222</v>
      </c>
      <c r="D43" s="32">
        <v>23</v>
      </c>
      <c r="E43" s="32">
        <v>82</v>
      </c>
      <c r="F43" s="32">
        <v>3</v>
      </c>
      <c r="G43" s="32">
        <v>16</v>
      </c>
      <c r="H43" s="32">
        <v>229</v>
      </c>
      <c r="I43" s="32">
        <v>6</v>
      </c>
      <c r="J43" s="32">
        <v>155</v>
      </c>
      <c r="K43" s="32">
        <v>65</v>
      </c>
      <c r="L43" s="32">
        <v>36</v>
      </c>
      <c r="M43" s="32">
        <v>9</v>
      </c>
      <c r="N43" s="32">
        <v>46</v>
      </c>
      <c r="O43" s="32">
        <v>9</v>
      </c>
      <c r="P43" s="32">
        <v>4</v>
      </c>
      <c r="Q43" s="32">
        <v>1</v>
      </c>
      <c r="R43" s="32">
        <v>26</v>
      </c>
      <c r="S43" s="32">
        <v>2</v>
      </c>
      <c r="T43" s="32">
        <v>10</v>
      </c>
      <c r="U43" s="33">
        <v>6</v>
      </c>
      <c r="V43" s="33">
        <v>20</v>
      </c>
      <c r="W43" s="33">
        <v>7</v>
      </c>
      <c r="X43" s="33">
        <v>2</v>
      </c>
      <c r="Y43" s="33">
        <v>21</v>
      </c>
      <c r="Z43" s="33">
        <v>21</v>
      </c>
      <c r="AA43" s="33">
        <v>17</v>
      </c>
      <c r="AB43" s="33"/>
      <c r="AC43" s="33"/>
      <c r="AD43" s="26">
        <f t="shared" si="2"/>
        <v>1038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1037</v>
      </c>
      <c r="D44" s="32">
        <v>294</v>
      </c>
      <c r="E44" s="32">
        <v>373</v>
      </c>
      <c r="F44" s="32">
        <v>206</v>
      </c>
      <c r="G44" s="32">
        <v>185</v>
      </c>
      <c r="H44" s="32">
        <v>1888</v>
      </c>
      <c r="I44" s="32">
        <v>52</v>
      </c>
      <c r="J44" s="32">
        <v>246</v>
      </c>
      <c r="K44" s="32">
        <v>301</v>
      </c>
      <c r="L44" s="32">
        <v>259</v>
      </c>
      <c r="M44" s="32">
        <v>165</v>
      </c>
      <c r="N44" s="32">
        <v>180</v>
      </c>
      <c r="O44" s="32">
        <v>356</v>
      </c>
      <c r="P44" s="32">
        <v>294</v>
      </c>
      <c r="Q44" s="32">
        <v>341</v>
      </c>
      <c r="R44" s="32">
        <v>1798</v>
      </c>
      <c r="S44" s="32">
        <v>505</v>
      </c>
      <c r="T44" s="32">
        <v>4492</v>
      </c>
      <c r="U44" s="33">
        <v>3323</v>
      </c>
      <c r="V44" s="33">
        <v>2305</v>
      </c>
      <c r="W44" s="33">
        <v>5925</v>
      </c>
      <c r="X44" s="33">
        <v>3162</v>
      </c>
      <c r="Y44" s="33">
        <v>5481</v>
      </c>
      <c r="Z44" s="33">
        <v>4765</v>
      </c>
      <c r="AA44" s="33">
        <v>4718</v>
      </c>
      <c r="AB44" s="33"/>
      <c r="AC44" s="33"/>
      <c r="AD44" s="26">
        <f t="shared" si="2"/>
        <v>42651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22</v>
      </c>
      <c r="D45" s="32">
        <v>31</v>
      </c>
      <c r="E45" s="32">
        <v>25</v>
      </c>
      <c r="F45" s="32">
        <v>37</v>
      </c>
      <c r="G45" s="32">
        <v>6</v>
      </c>
      <c r="H45" s="32">
        <v>65</v>
      </c>
      <c r="I45" s="32">
        <v>7</v>
      </c>
      <c r="J45" s="32">
        <v>25</v>
      </c>
      <c r="K45" s="32">
        <v>21</v>
      </c>
      <c r="L45" s="32">
        <v>28</v>
      </c>
      <c r="M45" s="32">
        <v>17</v>
      </c>
      <c r="N45" s="32">
        <v>51</v>
      </c>
      <c r="O45" s="32">
        <v>6</v>
      </c>
      <c r="P45" s="32">
        <v>10</v>
      </c>
      <c r="Q45" s="32">
        <v>11</v>
      </c>
      <c r="R45" s="32">
        <v>22</v>
      </c>
      <c r="S45" s="32">
        <v>3</v>
      </c>
      <c r="T45" s="32">
        <v>12</v>
      </c>
      <c r="U45" s="33">
        <v>8</v>
      </c>
      <c r="V45" s="33">
        <v>16</v>
      </c>
      <c r="W45" s="33">
        <v>22</v>
      </c>
      <c r="X45" s="33">
        <v>24</v>
      </c>
      <c r="Y45" s="33">
        <v>42</v>
      </c>
      <c r="Z45" s="33">
        <v>19</v>
      </c>
      <c r="AA45" s="33">
        <v>11</v>
      </c>
      <c r="AB45" s="33"/>
      <c r="AC45" s="33"/>
      <c r="AD45" s="26">
        <f t="shared" si="2"/>
        <v>541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76</v>
      </c>
      <c r="D46" s="32">
        <v>109</v>
      </c>
      <c r="E46" s="32">
        <v>83</v>
      </c>
      <c r="F46" s="32">
        <v>49</v>
      </c>
      <c r="G46" s="32">
        <v>113</v>
      </c>
      <c r="H46" s="32">
        <v>224</v>
      </c>
      <c r="I46" s="32">
        <v>48</v>
      </c>
      <c r="J46" s="32">
        <v>21</v>
      </c>
      <c r="K46" s="32">
        <v>28</v>
      </c>
      <c r="L46" s="32">
        <v>110</v>
      </c>
      <c r="M46" s="32">
        <v>15</v>
      </c>
      <c r="N46" s="32">
        <v>63</v>
      </c>
      <c r="O46" s="32">
        <v>9</v>
      </c>
      <c r="P46" s="32">
        <v>27</v>
      </c>
      <c r="Q46" s="32">
        <v>2</v>
      </c>
      <c r="R46" s="32">
        <v>22</v>
      </c>
      <c r="S46" s="32">
        <v>19</v>
      </c>
      <c r="T46" s="32">
        <v>34</v>
      </c>
      <c r="U46" s="33">
        <v>32</v>
      </c>
      <c r="V46" s="33">
        <v>36</v>
      </c>
      <c r="W46" s="33">
        <v>56</v>
      </c>
      <c r="X46" s="33">
        <v>21</v>
      </c>
      <c r="Y46" s="33">
        <v>99</v>
      </c>
      <c r="Z46" s="33">
        <v>84</v>
      </c>
      <c r="AA46" s="33">
        <v>69</v>
      </c>
      <c r="AB46" s="33"/>
      <c r="AC46" s="33"/>
      <c r="AD46" s="26">
        <f t="shared" si="2"/>
        <v>1449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37</v>
      </c>
      <c r="D47" s="32">
        <v>22</v>
      </c>
      <c r="E47" s="32">
        <v>37</v>
      </c>
      <c r="F47" s="32">
        <v>9</v>
      </c>
      <c r="G47" s="32">
        <v>55</v>
      </c>
      <c r="H47" s="32">
        <v>257</v>
      </c>
      <c r="I47" s="32">
        <v>27</v>
      </c>
      <c r="J47" s="32">
        <v>27</v>
      </c>
      <c r="K47" s="32">
        <v>23</v>
      </c>
      <c r="L47" s="32">
        <v>2</v>
      </c>
      <c r="M47" s="32">
        <v>8</v>
      </c>
      <c r="N47" s="32">
        <v>24</v>
      </c>
      <c r="O47" s="32">
        <v>10</v>
      </c>
      <c r="P47" s="32">
        <v>17</v>
      </c>
      <c r="Q47" s="32">
        <v>4</v>
      </c>
      <c r="R47" s="32">
        <v>9</v>
      </c>
      <c r="S47" s="32">
        <v>18</v>
      </c>
      <c r="T47" s="32">
        <v>48</v>
      </c>
      <c r="U47" s="33">
        <v>25</v>
      </c>
      <c r="V47" s="33">
        <v>28</v>
      </c>
      <c r="W47" s="33">
        <v>16</v>
      </c>
      <c r="X47" s="33">
        <v>25</v>
      </c>
      <c r="Y47" s="33">
        <v>8</v>
      </c>
      <c r="Z47" s="33">
        <v>30</v>
      </c>
      <c r="AA47" s="33">
        <v>36</v>
      </c>
      <c r="AB47" s="33"/>
      <c r="AC47" s="33"/>
      <c r="AD47" s="26">
        <f t="shared" si="2"/>
        <v>802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12</v>
      </c>
      <c r="D48" s="32">
        <v>32</v>
      </c>
      <c r="E48" s="32">
        <v>41</v>
      </c>
      <c r="F48" s="32">
        <v>30</v>
      </c>
      <c r="G48" s="32">
        <v>28</v>
      </c>
      <c r="H48" s="32">
        <v>245</v>
      </c>
      <c r="I48" s="32">
        <v>27</v>
      </c>
      <c r="J48" s="32">
        <v>58</v>
      </c>
      <c r="K48" s="32">
        <v>6</v>
      </c>
      <c r="L48" s="32">
        <v>5</v>
      </c>
      <c r="M48" s="32">
        <v>4</v>
      </c>
      <c r="N48" s="32">
        <v>25</v>
      </c>
      <c r="O48" s="32">
        <v>31</v>
      </c>
      <c r="P48" s="32">
        <v>10</v>
      </c>
      <c r="Q48" s="32">
        <v>5</v>
      </c>
      <c r="R48" s="32">
        <v>37</v>
      </c>
      <c r="S48" s="32">
        <v>5</v>
      </c>
      <c r="T48" s="32">
        <v>27</v>
      </c>
      <c r="U48" s="33">
        <v>43</v>
      </c>
      <c r="V48" s="33">
        <v>6</v>
      </c>
      <c r="W48" s="33">
        <v>37</v>
      </c>
      <c r="X48" s="33">
        <v>20</v>
      </c>
      <c r="Y48" s="33">
        <v>75</v>
      </c>
      <c r="Z48" s="33">
        <v>33</v>
      </c>
      <c r="AA48" s="33">
        <v>50</v>
      </c>
      <c r="AB48" s="33"/>
      <c r="AC48" s="33"/>
      <c r="AD48" s="26">
        <f t="shared" si="2"/>
        <v>892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13</v>
      </c>
      <c r="D49" s="32">
        <v>15</v>
      </c>
      <c r="E49" s="32">
        <v>2</v>
      </c>
      <c r="F49" s="32">
        <v>6</v>
      </c>
      <c r="G49" s="32">
        <v>22</v>
      </c>
      <c r="H49" s="32">
        <v>167</v>
      </c>
      <c r="I49" s="32">
        <v>35</v>
      </c>
      <c r="J49" s="32">
        <v>56</v>
      </c>
      <c r="K49" s="32">
        <v>16</v>
      </c>
      <c r="L49" s="32">
        <v>0</v>
      </c>
      <c r="M49" s="32">
        <v>9</v>
      </c>
      <c r="N49" s="32">
        <v>3</v>
      </c>
      <c r="O49" s="32">
        <v>2</v>
      </c>
      <c r="P49" s="32">
        <v>8</v>
      </c>
      <c r="Q49" s="32">
        <v>1</v>
      </c>
      <c r="R49" s="32">
        <v>6</v>
      </c>
      <c r="S49" s="32">
        <v>15</v>
      </c>
      <c r="T49" s="32">
        <v>11</v>
      </c>
      <c r="U49" s="33">
        <v>26</v>
      </c>
      <c r="V49" s="33">
        <v>8</v>
      </c>
      <c r="W49" s="33">
        <v>7</v>
      </c>
      <c r="X49" s="33">
        <v>3</v>
      </c>
      <c r="Y49" s="33">
        <v>21</v>
      </c>
      <c r="Z49" s="33">
        <v>3</v>
      </c>
      <c r="AA49" s="33">
        <v>30</v>
      </c>
      <c r="AB49" s="33"/>
      <c r="AC49" s="33"/>
      <c r="AD49" s="26">
        <f t="shared" si="2"/>
        <v>485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71</v>
      </c>
      <c r="D50" s="32">
        <v>33</v>
      </c>
      <c r="E50" s="32">
        <v>33</v>
      </c>
      <c r="F50" s="32">
        <v>11</v>
      </c>
      <c r="G50" s="32">
        <v>40</v>
      </c>
      <c r="H50" s="32">
        <v>181</v>
      </c>
      <c r="I50" s="32">
        <v>27</v>
      </c>
      <c r="J50" s="32">
        <v>72</v>
      </c>
      <c r="K50" s="32">
        <v>7</v>
      </c>
      <c r="L50" s="32">
        <v>12</v>
      </c>
      <c r="M50" s="32">
        <v>2</v>
      </c>
      <c r="N50" s="32">
        <v>16</v>
      </c>
      <c r="O50" s="32">
        <v>4</v>
      </c>
      <c r="P50" s="32">
        <v>1</v>
      </c>
      <c r="Q50" s="32">
        <v>5</v>
      </c>
      <c r="R50" s="32">
        <v>15</v>
      </c>
      <c r="S50" s="32">
        <v>18</v>
      </c>
      <c r="T50" s="32">
        <v>40</v>
      </c>
      <c r="U50" s="33">
        <v>24</v>
      </c>
      <c r="V50" s="33">
        <v>15</v>
      </c>
      <c r="W50" s="33">
        <v>25</v>
      </c>
      <c r="X50" s="33">
        <v>15</v>
      </c>
      <c r="Y50" s="33">
        <v>37</v>
      </c>
      <c r="Z50" s="33">
        <v>13</v>
      </c>
      <c r="AA50" s="33">
        <v>30</v>
      </c>
      <c r="AB50" s="33"/>
      <c r="AC50" s="33"/>
      <c r="AD50" s="26">
        <f t="shared" si="2"/>
        <v>747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2</v>
      </c>
      <c r="D51" s="32">
        <v>6</v>
      </c>
      <c r="E51" s="32">
        <v>1</v>
      </c>
      <c r="F51" s="32">
        <v>4</v>
      </c>
      <c r="G51" s="32">
        <v>6</v>
      </c>
      <c r="H51" s="32">
        <v>174</v>
      </c>
      <c r="I51" s="32">
        <v>5</v>
      </c>
      <c r="J51" s="32">
        <v>15</v>
      </c>
      <c r="K51" s="32">
        <v>4</v>
      </c>
      <c r="L51" s="32">
        <v>24</v>
      </c>
      <c r="M51" s="32">
        <v>0</v>
      </c>
      <c r="N51" s="32">
        <v>1</v>
      </c>
      <c r="O51" s="32">
        <v>50</v>
      </c>
      <c r="P51" s="32">
        <v>87</v>
      </c>
      <c r="Q51" s="32">
        <v>90</v>
      </c>
      <c r="R51" s="32">
        <v>347</v>
      </c>
      <c r="S51" s="32">
        <v>115</v>
      </c>
      <c r="T51" s="32">
        <v>934</v>
      </c>
      <c r="U51" s="33">
        <v>482</v>
      </c>
      <c r="V51" s="33">
        <v>372</v>
      </c>
      <c r="W51" s="33">
        <v>862</v>
      </c>
      <c r="X51" s="33">
        <v>463</v>
      </c>
      <c r="Y51" s="33">
        <v>705</v>
      </c>
      <c r="Z51" s="33">
        <v>529</v>
      </c>
      <c r="AA51" s="33">
        <v>513</v>
      </c>
      <c r="AB51" s="33"/>
      <c r="AC51" s="33"/>
      <c r="AD51" s="26">
        <f t="shared" si="2"/>
        <v>5791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21</v>
      </c>
      <c r="D52" s="32">
        <v>7</v>
      </c>
      <c r="E52" s="32">
        <v>2</v>
      </c>
      <c r="F52" s="32">
        <v>2</v>
      </c>
      <c r="G52" s="32">
        <v>7</v>
      </c>
      <c r="H52" s="32">
        <v>205</v>
      </c>
      <c r="I52" s="32">
        <v>1</v>
      </c>
      <c r="J52" s="32">
        <v>28</v>
      </c>
      <c r="K52" s="32">
        <v>3</v>
      </c>
      <c r="L52" s="32">
        <v>5</v>
      </c>
      <c r="M52" s="32">
        <v>1</v>
      </c>
      <c r="N52" s="32">
        <v>3</v>
      </c>
      <c r="O52" s="32">
        <v>34</v>
      </c>
      <c r="P52" s="32">
        <v>81</v>
      </c>
      <c r="Q52" s="32">
        <v>233</v>
      </c>
      <c r="R52" s="32">
        <v>671</v>
      </c>
      <c r="S52" s="32">
        <v>163</v>
      </c>
      <c r="T52" s="32">
        <v>740</v>
      </c>
      <c r="U52" s="33">
        <v>543</v>
      </c>
      <c r="V52" s="33">
        <v>245</v>
      </c>
      <c r="W52" s="33">
        <v>418</v>
      </c>
      <c r="X52" s="33">
        <v>323</v>
      </c>
      <c r="Y52" s="33">
        <v>320</v>
      </c>
      <c r="Z52" s="33">
        <v>318</v>
      </c>
      <c r="AA52" s="33">
        <v>284</v>
      </c>
      <c r="AB52" s="33"/>
      <c r="AC52" s="33"/>
      <c r="AD52" s="26">
        <f t="shared" si="2"/>
        <v>4658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2</v>
      </c>
      <c r="D53" s="32">
        <v>9</v>
      </c>
      <c r="E53" s="32">
        <v>13</v>
      </c>
      <c r="F53" s="32">
        <v>2</v>
      </c>
      <c r="G53" s="32">
        <v>1</v>
      </c>
      <c r="H53" s="32">
        <v>223</v>
      </c>
      <c r="I53" s="32">
        <v>13</v>
      </c>
      <c r="J53" s="32">
        <v>0</v>
      </c>
      <c r="K53" s="32">
        <v>5</v>
      </c>
      <c r="L53" s="32">
        <v>6</v>
      </c>
      <c r="M53" s="32">
        <v>2</v>
      </c>
      <c r="N53" s="32">
        <v>0</v>
      </c>
      <c r="O53" s="32">
        <v>85</v>
      </c>
      <c r="P53" s="32">
        <v>237</v>
      </c>
      <c r="Q53" s="32">
        <v>27</v>
      </c>
      <c r="R53" s="32">
        <v>16</v>
      </c>
      <c r="S53" s="32">
        <v>34</v>
      </c>
      <c r="T53" s="32">
        <v>138</v>
      </c>
      <c r="U53" s="33">
        <v>148</v>
      </c>
      <c r="V53" s="33">
        <v>32</v>
      </c>
      <c r="W53" s="33">
        <v>55</v>
      </c>
      <c r="X53" s="33">
        <v>104</v>
      </c>
      <c r="Y53" s="33">
        <v>72</v>
      </c>
      <c r="Z53" s="33">
        <v>34</v>
      </c>
      <c r="AA53" s="33">
        <v>66</v>
      </c>
      <c r="AB53" s="33"/>
      <c r="AC53" s="33"/>
      <c r="AD53" s="26">
        <f t="shared" si="2"/>
        <v>1324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34</v>
      </c>
      <c r="D54" s="32">
        <v>22</v>
      </c>
      <c r="E54" s="32">
        <v>16</v>
      </c>
      <c r="F54" s="32">
        <v>6</v>
      </c>
      <c r="G54" s="32">
        <v>42</v>
      </c>
      <c r="H54" s="32">
        <v>1879</v>
      </c>
      <c r="I54" s="32">
        <v>55</v>
      </c>
      <c r="J54" s="32">
        <v>42</v>
      </c>
      <c r="K54" s="32">
        <v>16</v>
      </c>
      <c r="L54" s="32">
        <v>31</v>
      </c>
      <c r="M54" s="32">
        <v>1</v>
      </c>
      <c r="N54" s="32">
        <v>4</v>
      </c>
      <c r="O54" s="32">
        <v>465</v>
      </c>
      <c r="P54" s="32">
        <v>840</v>
      </c>
      <c r="Q54" s="32">
        <v>25</v>
      </c>
      <c r="R54" s="32">
        <v>158</v>
      </c>
      <c r="S54" s="32">
        <v>81</v>
      </c>
      <c r="T54" s="32">
        <v>931</v>
      </c>
      <c r="U54" s="33">
        <v>495</v>
      </c>
      <c r="V54" s="33">
        <v>296</v>
      </c>
      <c r="W54" s="33">
        <v>974</v>
      </c>
      <c r="X54" s="33">
        <v>589</v>
      </c>
      <c r="Y54" s="33">
        <v>865</v>
      </c>
      <c r="Z54" s="33">
        <v>888</v>
      </c>
      <c r="AA54" s="33">
        <v>698</v>
      </c>
      <c r="AB54" s="33"/>
      <c r="AC54" s="33"/>
      <c r="AD54" s="26">
        <f t="shared" si="2"/>
        <v>9453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16</v>
      </c>
      <c r="D55" s="32">
        <v>36</v>
      </c>
      <c r="E55" s="32">
        <v>1</v>
      </c>
      <c r="F55" s="32">
        <v>4</v>
      </c>
      <c r="G55" s="32">
        <v>9</v>
      </c>
      <c r="H55" s="32">
        <v>535</v>
      </c>
      <c r="I55" s="32">
        <v>24</v>
      </c>
      <c r="J55" s="32">
        <v>19</v>
      </c>
      <c r="K55" s="32">
        <v>28</v>
      </c>
      <c r="L55" s="32">
        <v>16</v>
      </c>
      <c r="M55" s="32">
        <v>13</v>
      </c>
      <c r="N55" s="32">
        <v>9</v>
      </c>
      <c r="O55" s="32">
        <v>92</v>
      </c>
      <c r="P55" s="32">
        <v>237</v>
      </c>
      <c r="Q55" s="32">
        <v>26</v>
      </c>
      <c r="R55" s="32">
        <v>62</v>
      </c>
      <c r="S55" s="32">
        <v>12</v>
      </c>
      <c r="T55" s="32">
        <v>81</v>
      </c>
      <c r="U55" s="32">
        <v>70</v>
      </c>
      <c r="V55" s="32">
        <v>54</v>
      </c>
      <c r="W55" s="32">
        <v>117</v>
      </c>
      <c r="X55" s="32">
        <v>58</v>
      </c>
      <c r="Y55" s="32">
        <v>144</v>
      </c>
      <c r="Z55" s="32">
        <v>157</v>
      </c>
      <c r="AA55" s="32">
        <v>122</v>
      </c>
      <c r="AB55" s="32"/>
      <c r="AC55" s="33"/>
      <c r="AD55" s="26">
        <f t="shared" si="2"/>
        <v>1942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11</v>
      </c>
      <c r="D56" s="32">
        <v>23</v>
      </c>
      <c r="E56" s="32">
        <v>16</v>
      </c>
      <c r="F56" s="32">
        <v>3</v>
      </c>
      <c r="G56" s="32">
        <v>12</v>
      </c>
      <c r="H56" s="32">
        <v>4369</v>
      </c>
      <c r="I56" s="32">
        <v>10</v>
      </c>
      <c r="J56" s="32">
        <v>35</v>
      </c>
      <c r="K56" s="32">
        <v>36</v>
      </c>
      <c r="L56" s="32">
        <v>43</v>
      </c>
      <c r="M56" s="32">
        <v>16</v>
      </c>
      <c r="N56" s="32">
        <v>32</v>
      </c>
      <c r="O56" s="32">
        <v>1347</v>
      </c>
      <c r="P56" s="32">
        <v>1337</v>
      </c>
      <c r="Q56" s="32">
        <v>105</v>
      </c>
      <c r="R56" s="32">
        <v>811</v>
      </c>
      <c r="S56" s="32">
        <v>79</v>
      </c>
      <c r="T56" s="32">
        <v>143</v>
      </c>
      <c r="U56" s="33">
        <v>365</v>
      </c>
      <c r="V56" s="33">
        <v>142</v>
      </c>
      <c r="W56" s="33">
        <v>464</v>
      </c>
      <c r="X56" s="33">
        <v>283</v>
      </c>
      <c r="Y56" s="33">
        <v>328</v>
      </c>
      <c r="Z56" s="33">
        <v>262</v>
      </c>
      <c r="AA56" s="33">
        <v>383</v>
      </c>
      <c r="AB56" s="33"/>
      <c r="AC56" s="33"/>
      <c r="AD56" s="26">
        <f t="shared" si="2"/>
        <v>10655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3</v>
      </c>
      <c r="D57" s="32">
        <v>2</v>
      </c>
      <c r="E57" s="32">
        <v>4</v>
      </c>
      <c r="F57" s="32">
        <v>24</v>
      </c>
      <c r="G57" s="32">
        <v>7</v>
      </c>
      <c r="H57" s="32">
        <v>3113</v>
      </c>
      <c r="I57" s="32">
        <v>18</v>
      </c>
      <c r="J57" s="32">
        <v>34</v>
      </c>
      <c r="K57" s="32">
        <v>33</v>
      </c>
      <c r="L57" s="32">
        <v>53</v>
      </c>
      <c r="M57" s="32">
        <v>21</v>
      </c>
      <c r="N57" s="32">
        <v>24</v>
      </c>
      <c r="O57" s="32">
        <v>977</v>
      </c>
      <c r="P57" s="32">
        <v>919</v>
      </c>
      <c r="Q57" s="32">
        <v>132</v>
      </c>
      <c r="R57" s="32">
        <v>385</v>
      </c>
      <c r="S57" s="32">
        <v>55</v>
      </c>
      <c r="T57" s="32">
        <v>305</v>
      </c>
      <c r="U57" s="33">
        <v>113</v>
      </c>
      <c r="V57" s="33">
        <v>71</v>
      </c>
      <c r="W57" s="33">
        <v>402</v>
      </c>
      <c r="X57" s="33">
        <v>104</v>
      </c>
      <c r="Y57" s="33">
        <v>175</v>
      </c>
      <c r="Z57" s="33">
        <v>110</v>
      </c>
      <c r="AA57" s="33">
        <v>243</v>
      </c>
      <c r="AB57" s="33"/>
      <c r="AC57" s="33"/>
      <c r="AD57" s="26">
        <f t="shared" si="2"/>
        <v>7327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4</v>
      </c>
      <c r="D58" s="32">
        <v>1</v>
      </c>
      <c r="E58" s="32">
        <v>4</v>
      </c>
      <c r="F58" s="32">
        <v>8</v>
      </c>
      <c r="G58" s="32">
        <v>4</v>
      </c>
      <c r="H58" s="32">
        <v>2077</v>
      </c>
      <c r="I58" s="32">
        <v>17</v>
      </c>
      <c r="J58" s="32">
        <v>37</v>
      </c>
      <c r="K58" s="32">
        <v>32</v>
      </c>
      <c r="L58" s="32">
        <v>10</v>
      </c>
      <c r="M58" s="32">
        <v>24</v>
      </c>
      <c r="N58" s="32">
        <v>19</v>
      </c>
      <c r="O58" s="32">
        <v>428</v>
      </c>
      <c r="P58" s="32">
        <v>422</v>
      </c>
      <c r="Q58" s="32">
        <v>18</v>
      </c>
      <c r="R58" s="32">
        <v>269</v>
      </c>
      <c r="S58" s="32">
        <v>34</v>
      </c>
      <c r="T58" s="32">
        <v>94</v>
      </c>
      <c r="U58" s="33">
        <v>94</v>
      </c>
      <c r="V58" s="33">
        <v>37</v>
      </c>
      <c r="W58" s="33">
        <v>189</v>
      </c>
      <c r="X58" s="33">
        <v>136</v>
      </c>
      <c r="Y58" s="33">
        <v>144</v>
      </c>
      <c r="Z58" s="33">
        <v>136</v>
      </c>
      <c r="AA58" s="33">
        <v>179</v>
      </c>
      <c r="AB58" s="33"/>
      <c r="AC58" s="33"/>
      <c r="AD58" s="26">
        <f t="shared" si="2"/>
        <v>4417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12</v>
      </c>
      <c r="D59" s="32">
        <v>12</v>
      </c>
      <c r="E59" s="32">
        <v>17</v>
      </c>
      <c r="F59" s="32">
        <v>10</v>
      </c>
      <c r="G59" s="32">
        <v>16</v>
      </c>
      <c r="H59" s="32">
        <v>5263</v>
      </c>
      <c r="I59" s="32">
        <v>8</v>
      </c>
      <c r="J59" s="32">
        <v>98</v>
      </c>
      <c r="K59" s="32">
        <v>27</v>
      </c>
      <c r="L59" s="32">
        <v>50</v>
      </c>
      <c r="M59" s="32">
        <v>18</v>
      </c>
      <c r="N59" s="32">
        <v>37</v>
      </c>
      <c r="O59" s="32">
        <v>1224</v>
      </c>
      <c r="P59" s="32">
        <v>914</v>
      </c>
      <c r="Q59" s="32">
        <v>42</v>
      </c>
      <c r="R59" s="32">
        <v>899</v>
      </c>
      <c r="S59" s="32">
        <v>112</v>
      </c>
      <c r="T59" s="32">
        <v>475</v>
      </c>
      <c r="U59" s="33">
        <v>463</v>
      </c>
      <c r="V59" s="33">
        <v>210</v>
      </c>
      <c r="W59" s="33">
        <v>213</v>
      </c>
      <c r="X59" s="33">
        <v>104</v>
      </c>
      <c r="Y59" s="33">
        <v>327</v>
      </c>
      <c r="Z59" s="33">
        <v>491</v>
      </c>
      <c r="AA59" s="33">
        <v>375</v>
      </c>
      <c r="AB59" s="33"/>
      <c r="AC59" s="33"/>
      <c r="AD59" s="26">
        <f t="shared" si="2"/>
        <v>11417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23</v>
      </c>
      <c r="D60" s="32">
        <v>2</v>
      </c>
      <c r="E60" s="32">
        <v>4</v>
      </c>
      <c r="F60" s="32">
        <v>3</v>
      </c>
      <c r="G60" s="32">
        <v>6</v>
      </c>
      <c r="H60" s="32">
        <v>2919</v>
      </c>
      <c r="I60" s="32">
        <v>3</v>
      </c>
      <c r="J60" s="32">
        <v>48</v>
      </c>
      <c r="K60" s="32">
        <v>21</v>
      </c>
      <c r="L60" s="32">
        <v>21</v>
      </c>
      <c r="M60" s="32">
        <v>2</v>
      </c>
      <c r="N60" s="32">
        <v>13</v>
      </c>
      <c r="O60" s="32">
        <v>786</v>
      </c>
      <c r="P60" s="32">
        <v>481</v>
      </c>
      <c r="Q60" s="32">
        <v>116</v>
      </c>
      <c r="R60" s="32">
        <v>567</v>
      </c>
      <c r="S60" s="32">
        <v>86</v>
      </c>
      <c r="T60" s="32">
        <v>277</v>
      </c>
      <c r="U60" s="33">
        <v>130</v>
      </c>
      <c r="V60" s="33">
        <v>128</v>
      </c>
      <c r="W60" s="33">
        <v>77</v>
      </c>
      <c r="X60" s="33">
        <v>90</v>
      </c>
      <c r="Y60" s="33">
        <v>92</v>
      </c>
      <c r="Z60" s="33">
        <v>263</v>
      </c>
      <c r="AA60" s="33">
        <v>196</v>
      </c>
      <c r="AB60" s="33"/>
      <c r="AC60" s="33"/>
      <c r="AD60" s="26">
        <f t="shared" si="2"/>
        <v>6354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5</v>
      </c>
      <c r="D61" s="32">
        <v>13</v>
      </c>
      <c r="E61" s="32">
        <v>4</v>
      </c>
      <c r="F61" s="32">
        <v>7</v>
      </c>
      <c r="G61" s="32">
        <v>38</v>
      </c>
      <c r="H61" s="32">
        <v>5779</v>
      </c>
      <c r="I61" s="32">
        <v>10</v>
      </c>
      <c r="J61" s="32">
        <v>112</v>
      </c>
      <c r="K61" s="32">
        <v>11</v>
      </c>
      <c r="L61" s="32">
        <v>71</v>
      </c>
      <c r="M61" s="32">
        <v>7</v>
      </c>
      <c r="N61" s="32">
        <v>37</v>
      </c>
      <c r="O61" s="32">
        <v>1230</v>
      </c>
      <c r="P61" s="32">
        <v>852</v>
      </c>
      <c r="Q61" s="32">
        <v>49</v>
      </c>
      <c r="R61" s="32">
        <v>919</v>
      </c>
      <c r="S61" s="32">
        <v>135</v>
      </c>
      <c r="T61" s="32">
        <v>354</v>
      </c>
      <c r="U61" s="33">
        <v>204</v>
      </c>
      <c r="V61" s="33">
        <v>141</v>
      </c>
      <c r="W61" s="33">
        <v>367</v>
      </c>
      <c r="X61" s="33">
        <v>131</v>
      </c>
      <c r="Y61" s="33">
        <v>156</v>
      </c>
      <c r="Z61" s="33">
        <v>371</v>
      </c>
      <c r="AA61" s="33">
        <v>336</v>
      </c>
      <c r="AB61" s="33"/>
      <c r="AC61" s="33"/>
      <c r="AD61" s="26">
        <f t="shared" si="2"/>
        <v>11339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8</v>
      </c>
      <c r="D62" s="32">
        <v>10</v>
      </c>
      <c r="E62" s="32">
        <v>2</v>
      </c>
      <c r="F62" s="32">
        <v>1</v>
      </c>
      <c r="G62" s="32">
        <v>15</v>
      </c>
      <c r="H62" s="32">
        <v>4641</v>
      </c>
      <c r="I62" s="32">
        <v>38</v>
      </c>
      <c r="J62" s="32">
        <v>102</v>
      </c>
      <c r="K62" s="32">
        <v>18</v>
      </c>
      <c r="L62" s="32">
        <v>45</v>
      </c>
      <c r="M62" s="32">
        <v>3</v>
      </c>
      <c r="N62" s="32">
        <v>13</v>
      </c>
      <c r="O62" s="32">
        <v>909</v>
      </c>
      <c r="P62" s="32">
        <v>577</v>
      </c>
      <c r="Q62" s="32">
        <v>41</v>
      </c>
      <c r="R62" s="32">
        <v>801</v>
      </c>
      <c r="S62" s="32">
        <v>148</v>
      </c>
      <c r="T62" s="32">
        <v>262</v>
      </c>
      <c r="U62" s="33">
        <v>119</v>
      </c>
      <c r="V62" s="33">
        <v>142</v>
      </c>
      <c r="W62" s="33">
        <v>623</v>
      </c>
      <c r="X62" s="33">
        <v>335</v>
      </c>
      <c r="Y62" s="33">
        <v>401</v>
      </c>
      <c r="Z62" s="33">
        <v>172</v>
      </c>
      <c r="AA62" s="33">
        <v>198</v>
      </c>
      <c r="AB62" s="33"/>
      <c r="AC62" s="33"/>
      <c r="AD62" s="26">
        <f t="shared" si="2"/>
        <v>9624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4</v>
      </c>
      <c r="D63" s="32">
        <v>10</v>
      </c>
      <c r="E63" s="32">
        <v>6</v>
      </c>
      <c r="F63" s="32">
        <v>4</v>
      </c>
      <c r="G63" s="32">
        <v>26</v>
      </c>
      <c r="H63" s="32">
        <v>6660</v>
      </c>
      <c r="I63" s="32">
        <v>27</v>
      </c>
      <c r="J63" s="32">
        <v>123</v>
      </c>
      <c r="K63" s="32">
        <v>43</v>
      </c>
      <c r="L63" s="32">
        <v>87</v>
      </c>
      <c r="M63" s="32">
        <v>27</v>
      </c>
      <c r="N63" s="32">
        <v>41</v>
      </c>
      <c r="O63" s="32">
        <v>1244</v>
      </c>
      <c r="P63" s="32">
        <v>646</v>
      </c>
      <c r="Q63" s="32">
        <v>58</v>
      </c>
      <c r="R63" s="32">
        <v>620</v>
      </c>
      <c r="S63" s="32">
        <v>148</v>
      </c>
      <c r="T63" s="32">
        <v>331</v>
      </c>
      <c r="U63" s="33">
        <v>212</v>
      </c>
      <c r="V63" s="33">
        <v>158</v>
      </c>
      <c r="W63" s="33">
        <v>413</v>
      </c>
      <c r="X63" s="33">
        <v>224</v>
      </c>
      <c r="Y63" s="33">
        <v>385</v>
      </c>
      <c r="Z63" s="33">
        <v>292</v>
      </c>
      <c r="AA63" s="33">
        <v>106</v>
      </c>
      <c r="AB63" s="33"/>
      <c r="AC63" s="33"/>
      <c r="AD63" s="26">
        <f t="shared" si="2"/>
        <v>11895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2530</v>
      </c>
      <c r="D66" s="27">
        <f t="shared" ref="D66:AC66" si="3">SUM(D39:D65)</f>
        <v>759</v>
      </c>
      <c r="E66" s="27">
        <f t="shared" si="3"/>
        <v>1113</v>
      </c>
      <c r="F66" s="27">
        <f t="shared" si="3"/>
        <v>609</v>
      </c>
      <c r="G66" s="27">
        <f t="shared" si="3"/>
        <v>782</v>
      </c>
      <c r="H66" s="27">
        <f t="shared" si="3"/>
        <v>42764</v>
      </c>
      <c r="I66" s="27">
        <f t="shared" si="3"/>
        <v>568</v>
      </c>
      <c r="J66" s="27">
        <f t="shared" si="3"/>
        <v>1790</v>
      </c>
      <c r="K66" s="27">
        <f t="shared" si="3"/>
        <v>842</v>
      </c>
      <c r="L66" s="27">
        <f t="shared" si="3"/>
        <v>1087</v>
      </c>
      <c r="M66" s="27">
        <f t="shared" si="3"/>
        <v>429</v>
      </c>
      <c r="N66" s="27">
        <f t="shared" si="3"/>
        <v>784</v>
      </c>
      <c r="O66" s="27">
        <f t="shared" si="3"/>
        <v>9318</v>
      </c>
      <c r="P66" s="27">
        <f t="shared" si="3"/>
        <v>8031</v>
      </c>
      <c r="Q66" s="27">
        <f t="shared" si="3"/>
        <v>1347</v>
      </c>
      <c r="R66" s="27">
        <f t="shared" si="3"/>
        <v>8505</v>
      </c>
      <c r="S66" s="27">
        <f t="shared" si="3"/>
        <v>1837</v>
      </c>
      <c r="T66" s="27">
        <f t="shared" si="3"/>
        <v>9801</v>
      </c>
      <c r="U66" s="27">
        <f t="shared" si="3"/>
        <v>6962</v>
      </c>
      <c r="V66" s="27">
        <f t="shared" si="3"/>
        <v>4497</v>
      </c>
      <c r="W66" s="27">
        <f t="shared" si="3"/>
        <v>11307</v>
      </c>
      <c r="X66" s="27">
        <f t="shared" si="3"/>
        <v>6264</v>
      </c>
      <c r="Y66" s="27">
        <f t="shared" si="3"/>
        <v>9920</v>
      </c>
      <c r="Z66" s="27">
        <f t="shared" si="3"/>
        <v>9007</v>
      </c>
      <c r="AA66" s="27">
        <f t="shared" si="3"/>
        <v>8687</v>
      </c>
      <c r="AB66" s="27">
        <f t="shared" si="3"/>
        <v>0</v>
      </c>
      <c r="AC66" s="27">
        <f t="shared" si="3"/>
        <v>0</v>
      </c>
      <c r="AD66" s="27">
        <f t="shared" si="2"/>
        <v>149540</v>
      </c>
    </row>
    <row r="69" spans="2:59" x14ac:dyDescent="0.3">
      <c r="B69" s="3" t="str">
        <f>+B37</f>
        <v>01 al 31 julio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2</v>
      </c>
      <c r="D71" s="32">
        <v>0</v>
      </c>
      <c r="E71" s="32">
        <v>2</v>
      </c>
      <c r="F71" s="32">
        <v>6</v>
      </c>
      <c r="G71" s="32">
        <v>42</v>
      </c>
      <c r="H71" s="32">
        <v>415</v>
      </c>
      <c r="I71" s="32">
        <v>11</v>
      </c>
      <c r="J71" s="32">
        <v>32</v>
      </c>
      <c r="K71" s="32">
        <v>40</v>
      </c>
      <c r="L71" s="32">
        <v>7</v>
      </c>
      <c r="M71" s="32">
        <v>1</v>
      </c>
      <c r="N71" s="32">
        <v>28</v>
      </c>
      <c r="O71" s="32">
        <v>48</v>
      </c>
      <c r="P71" s="32">
        <v>5</v>
      </c>
      <c r="Q71" s="32">
        <v>0</v>
      </c>
      <c r="R71" s="32">
        <v>0</v>
      </c>
      <c r="S71" s="32">
        <v>10</v>
      </c>
      <c r="T71" s="32">
        <v>3</v>
      </c>
      <c r="U71" s="33">
        <v>0</v>
      </c>
      <c r="V71" s="33">
        <v>4</v>
      </c>
      <c r="W71" s="33">
        <v>0</v>
      </c>
      <c r="X71" s="33">
        <v>0</v>
      </c>
      <c r="Y71" s="33">
        <v>2</v>
      </c>
      <c r="Z71" s="33">
        <v>0</v>
      </c>
      <c r="AA71" s="33">
        <v>3</v>
      </c>
      <c r="AB71" s="33"/>
      <c r="AC71" s="33"/>
      <c r="AD71" s="26">
        <f>SUM(C71:AC71)</f>
        <v>661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0</v>
      </c>
      <c r="D72" s="32">
        <v>3</v>
      </c>
      <c r="E72" s="32">
        <v>1</v>
      </c>
      <c r="F72" s="32">
        <v>2</v>
      </c>
      <c r="G72" s="32">
        <v>3</v>
      </c>
      <c r="H72" s="32">
        <v>168</v>
      </c>
      <c r="I72" s="32">
        <v>16</v>
      </c>
      <c r="J72" s="32">
        <v>19</v>
      </c>
      <c r="K72" s="32">
        <v>35</v>
      </c>
      <c r="L72" s="32">
        <v>27</v>
      </c>
      <c r="M72" s="32">
        <v>20</v>
      </c>
      <c r="N72" s="32">
        <v>64</v>
      </c>
      <c r="O72" s="32">
        <v>38</v>
      </c>
      <c r="P72" s="32">
        <v>21</v>
      </c>
      <c r="Q72" s="32">
        <v>0</v>
      </c>
      <c r="R72" s="32">
        <v>2</v>
      </c>
      <c r="S72" s="32">
        <v>16</v>
      </c>
      <c r="T72" s="32">
        <v>2</v>
      </c>
      <c r="U72" s="33">
        <v>1</v>
      </c>
      <c r="V72" s="33">
        <v>1</v>
      </c>
      <c r="W72" s="33">
        <v>1</v>
      </c>
      <c r="X72" s="33">
        <v>23</v>
      </c>
      <c r="Y72" s="33">
        <v>22</v>
      </c>
      <c r="Z72" s="33">
        <v>22</v>
      </c>
      <c r="AA72" s="33">
        <v>6</v>
      </c>
      <c r="AB72" s="33"/>
      <c r="AC72" s="33"/>
      <c r="AD72" s="26">
        <f t="shared" ref="AD72:AD97" si="4">SUM(C72:AC72)</f>
        <v>513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3</v>
      </c>
      <c r="D73" s="32">
        <v>1</v>
      </c>
      <c r="E73" s="32">
        <v>1</v>
      </c>
      <c r="F73" s="32">
        <v>9</v>
      </c>
      <c r="G73" s="32">
        <v>16</v>
      </c>
      <c r="H73" s="32">
        <v>130</v>
      </c>
      <c r="I73" s="32">
        <v>39</v>
      </c>
      <c r="J73" s="32">
        <v>15</v>
      </c>
      <c r="K73" s="32">
        <v>20</v>
      </c>
      <c r="L73" s="32">
        <v>30</v>
      </c>
      <c r="M73" s="32">
        <v>19</v>
      </c>
      <c r="N73" s="32">
        <v>79</v>
      </c>
      <c r="O73" s="32">
        <v>36</v>
      </c>
      <c r="P73" s="32">
        <v>4</v>
      </c>
      <c r="Q73" s="32">
        <v>2</v>
      </c>
      <c r="R73" s="32">
        <v>0</v>
      </c>
      <c r="S73" s="32">
        <v>2</v>
      </c>
      <c r="T73" s="32">
        <v>6</v>
      </c>
      <c r="U73" s="33">
        <v>5</v>
      </c>
      <c r="V73" s="33">
        <v>2</v>
      </c>
      <c r="W73" s="33">
        <v>0</v>
      </c>
      <c r="X73" s="33">
        <v>0</v>
      </c>
      <c r="Y73" s="33">
        <v>2</v>
      </c>
      <c r="Z73" s="33">
        <v>3</v>
      </c>
      <c r="AA73" s="33">
        <v>5</v>
      </c>
      <c r="AB73" s="33"/>
      <c r="AC73" s="33"/>
      <c r="AD73" s="26">
        <f t="shared" si="4"/>
        <v>429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7</v>
      </c>
      <c r="D74" s="32">
        <v>5</v>
      </c>
      <c r="E74" s="32">
        <v>3</v>
      </c>
      <c r="F74" s="32">
        <v>1</v>
      </c>
      <c r="G74" s="32">
        <v>11</v>
      </c>
      <c r="H74" s="32">
        <v>70</v>
      </c>
      <c r="I74" s="32">
        <v>5</v>
      </c>
      <c r="J74" s="32">
        <v>0</v>
      </c>
      <c r="K74" s="32">
        <v>6</v>
      </c>
      <c r="L74" s="32">
        <v>39</v>
      </c>
      <c r="M74" s="32">
        <v>2</v>
      </c>
      <c r="N74" s="32">
        <v>19</v>
      </c>
      <c r="O74" s="32">
        <v>24</v>
      </c>
      <c r="P74" s="32">
        <v>1</v>
      </c>
      <c r="Q74" s="32">
        <v>1</v>
      </c>
      <c r="R74" s="32">
        <v>12</v>
      </c>
      <c r="S74" s="32">
        <v>3</v>
      </c>
      <c r="T74" s="32">
        <v>2</v>
      </c>
      <c r="U74" s="33">
        <v>11</v>
      </c>
      <c r="V74" s="33">
        <v>2</v>
      </c>
      <c r="W74" s="33">
        <v>3</v>
      </c>
      <c r="X74" s="33">
        <v>3</v>
      </c>
      <c r="Y74" s="33">
        <v>1</v>
      </c>
      <c r="Z74" s="33">
        <v>0</v>
      </c>
      <c r="AA74" s="33">
        <v>0</v>
      </c>
      <c r="AB74" s="33"/>
      <c r="AC74" s="33"/>
      <c r="AD74" s="26">
        <f t="shared" si="4"/>
        <v>231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56</v>
      </c>
      <c r="D75" s="32">
        <v>9</v>
      </c>
      <c r="E75" s="32">
        <v>13</v>
      </c>
      <c r="F75" s="32">
        <v>1</v>
      </c>
      <c r="G75" s="32">
        <v>2</v>
      </c>
      <c r="H75" s="32">
        <v>174</v>
      </c>
      <c r="I75" s="32">
        <v>11</v>
      </c>
      <c r="J75" s="32">
        <v>16</v>
      </c>
      <c r="K75" s="32">
        <v>54</v>
      </c>
      <c r="L75" s="32">
        <v>15</v>
      </c>
      <c r="M75" s="32">
        <v>15</v>
      </c>
      <c r="N75" s="32">
        <v>34</v>
      </c>
      <c r="O75" s="32">
        <v>22</v>
      </c>
      <c r="P75" s="32">
        <v>0</v>
      </c>
      <c r="Q75" s="32">
        <v>5</v>
      </c>
      <c r="R75" s="32">
        <v>28</v>
      </c>
      <c r="S75" s="32">
        <v>16</v>
      </c>
      <c r="T75" s="32">
        <v>8</v>
      </c>
      <c r="U75" s="33">
        <v>5</v>
      </c>
      <c r="V75" s="33">
        <v>1</v>
      </c>
      <c r="W75" s="33">
        <v>36</v>
      </c>
      <c r="X75" s="33">
        <v>6</v>
      </c>
      <c r="Y75" s="33">
        <v>11</v>
      </c>
      <c r="Z75" s="33">
        <v>3</v>
      </c>
      <c r="AA75" s="33">
        <v>21</v>
      </c>
      <c r="AB75" s="33"/>
      <c r="AC75" s="33"/>
      <c r="AD75" s="26">
        <f t="shared" si="4"/>
        <v>562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334</v>
      </c>
      <c r="D76" s="32">
        <v>122</v>
      </c>
      <c r="E76" s="32">
        <v>151</v>
      </c>
      <c r="F76" s="32">
        <v>56</v>
      </c>
      <c r="G76" s="32">
        <v>151</v>
      </c>
      <c r="H76" s="32">
        <v>374</v>
      </c>
      <c r="I76" s="32">
        <v>8</v>
      </c>
      <c r="J76" s="32">
        <v>26</v>
      </c>
      <c r="K76" s="32">
        <v>290</v>
      </c>
      <c r="L76" s="32">
        <v>111</v>
      </c>
      <c r="M76" s="32">
        <v>141</v>
      </c>
      <c r="N76" s="32">
        <v>112</v>
      </c>
      <c r="O76" s="32">
        <v>172</v>
      </c>
      <c r="P76" s="32">
        <v>93</v>
      </c>
      <c r="Q76" s="32">
        <v>80</v>
      </c>
      <c r="R76" s="32">
        <v>521</v>
      </c>
      <c r="S76" s="32">
        <v>90</v>
      </c>
      <c r="T76" s="32">
        <v>989</v>
      </c>
      <c r="U76" s="33">
        <v>853</v>
      </c>
      <c r="V76" s="33">
        <v>630</v>
      </c>
      <c r="W76" s="33">
        <v>2442</v>
      </c>
      <c r="X76" s="33">
        <v>1108</v>
      </c>
      <c r="Y76" s="33">
        <v>1763</v>
      </c>
      <c r="Z76" s="33">
        <v>1395</v>
      </c>
      <c r="AA76" s="33">
        <v>1581</v>
      </c>
      <c r="AB76" s="33"/>
      <c r="AC76" s="33"/>
      <c r="AD76" s="26">
        <f t="shared" si="4"/>
        <v>13593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6</v>
      </c>
      <c r="D77" s="32">
        <v>12</v>
      </c>
      <c r="E77" s="32">
        <v>12</v>
      </c>
      <c r="F77" s="32">
        <v>2</v>
      </c>
      <c r="G77" s="32">
        <v>16</v>
      </c>
      <c r="H77" s="32">
        <v>25</v>
      </c>
      <c r="I77" s="32">
        <v>1</v>
      </c>
      <c r="J77" s="32">
        <v>2</v>
      </c>
      <c r="K77" s="32">
        <v>30</v>
      </c>
      <c r="L77" s="32">
        <v>19</v>
      </c>
      <c r="M77" s="32">
        <v>47</v>
      </c>
      <c r="N77" s="32">
        <v>43</v>
      </c>
      <c r="O77" s="32">
        <v>0</v>
      </c>
      <c r="P77" s="32">
        <v>2</v>
      </c>
      <c r="Q77" s="32">
        <v>0</v>
      </c>
      <c r="R77" s="32">
        <v>10</v>
      </c>
      <c r="S77" s="32">
        <v>5</v>
      </c>
      <c r="T77" s="32">
        <v>20</v>
      </c>
      <c r="U77" s="33">
        <v>16</v>
      </c>
      <c r="V77" s="33">
        <v>25</v>
      </c>
      <c r="W77" s="33">
        <v>31</v>
      </c>
      <c r="X77" s="33">
        <v>2</v>
      </c>
      <c r="Y77" s="33">
        <v>33</v>
      </c>
      <c r="Z77" s="33">
        <v>2</v>
      </c>
      <c r="AA77" s="33">
        <v>2</v>
      </c>
      <c r="AB77" s="33"/>
      <c r="AC77" s="33"/>
      <c r="AD77" s="26">
        <f t="shared" si="4"/>
        <v>363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27</v>
      </c>
      <c r="D78" s="32">
        <v>24</v>
      </c>
      <c r="E78" s="32">
        <v>11</v>
      </c>
      <c r="F78" s="32">
        <v>2</v>
      </c>
      <c r="G78" s="32">
        <v>22</v>
      </c>
      <c r="H78" s="32">
        <v>16</v>
      </c>
      <c r="I78" s="32">
        <v>3</v>
      </c>
      <c r="J78" s="32">
        <v>2</v>
      </c>
      <c r="K78" s="32">
        <v>2</v>
      </c>
      <c r="L78" s="32">
        <v>33</v>
      </c>
      <c r="M78" s="32">
        <v>3</v>
      </c>
      <c r="N78" s="32">
        <v>43</v>
      </c>
      <c r="O78" s="32">
        <v>4</v>
      </c>
      <c r="P78" s="32">
        <v>1</v>
      </c>
      <c r="Q78" s="32">
        <v>0</v>
      </c>
      <c r="R78" s="32">
        <v>5</v>
      </c>
      <c r="S78" s="32">
        <v>0</v>
      </c>
      <c r="T78" s="32">
        <v>19</v>
      </c>
      <c r="U78" s="33">
        <v>18</v>
      </c>
      <c r="V78" s="33">
        <v>0</v>
      </c>
      <c r="W78" s="33">
        <v>12</v>
      </c>
      <c r="X78" s="33">
        <v>17</v>
      </c>
      <c r="Y78" s="33">
        <v>22</v>
      </c>
      <c r="Z78" s="33">
        <v>9</v>
      </c>
      <c r="AA78" s="33">
        <v>6</v>
      </c>
      <c r="AB78" s="33"/>
      <c r="AC78" s="33"/>
      <c r="AD78" s="26">
        <f t="shared" si="4"/>
        <v>301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60</v>
      </c>
      <c r="D79" s="32">
        <v>34</v>
      </c>
      <c r="E79" s="32">
        <v>36</v>
      </c>
      <c r="F79" s="32">
        <v>10</v>
      </c>
      <c r="G79" s="32">
        <v>61</v>
      </c>
      <c r="H79" s="32">
        <v>353</v>
      </c>
      <c r="I79" s="32">
        <v>45</v>
      </c>
      <c r="J79" s="32">
        <v>1</v>
      </c>
      <c r="K79" s="32">
        <v>7</v>
      </c>
      <c r="L79" s="32">
        <v>7</v>
      </c>
      <c r="M79" s="32">
        <v>4</v>
      </c>
      <c r="N79" s="32">
        <v>24</v>
      </c>
      <c r="O79" s="32">
        <v>21</v>
      </c>
      <c r="P79" s="32">
        <v>8</v>
      </c>
      <c r="Q79" s="32">
        <v>4</v>
      </c>
      <c r="R79" s="32">
        <v>24</v>
      </c>
      <c r="S79" s="32">
        <v>4</v>
      </c>
      <c r="T79" s="32">
        <v>42</v>
      </c>
      <c r="U79" s="33">
        <v>17</v>
      </c>
      <c r="V79" s="33">
        <v>45</v>
      </c>
      <c r="W79" s="33">
        <v>2</v>
      </c>
      <c r="X79" s="33">
        <v>33</v>
      </c>
      <c r="Y79" s="33">
        <v>11</v>
      </c>
      <c r="Z79" s="33">
        <v>26</v>
      </c>
      <c r="AA79" s="33">
        <v>38</v>
      </c>
      <c r="AB79" s="33"/>
      <c r="AC79" s="33"/>
      <c r="AD79" s="26">
        <f t="shared" si="4"/>
        <v>917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28</v>
      </c>
      <c r="D80" s="32">
        <v>34</v>
      </c>
      <c r="E80" s="32">
        <v>20</v>
      </c>
      <c r="F80" s="32">
        <v>41</v>
      </c>
      <c r="G80" s="32">
        <v>20</v>
      </c>
      <c r="H80" s="32">
        <v>152</v>
      </c>
      <c r="I80" s="32">
        <v>10</v>
      </c>
      <c r="J80" s="32">
        <v>9</v>
      </c>
      <c r="K80" s="32">
        <v>1</v>
      </c>
      <c r="L80" s="32">
        <v>1</v>
      </c>
      <c r="M80" s="32">
        <v>31</v>
      </c>
      <c r="N80" s="32">
        <v>84</v>
      </c>
      <c r="O80" s="32">
        <v>39</v>
      </c>
      <c r="P80" s="32">
        <v>9</v>
      </c>
      <c r="Q80" s="32">
        <v>16</v>
      </c>
      <c r="R80" s="32">
        <v>17</v>
      </c>
      <c r="S80" s="32">
        <v>18</v>
      </c>
      <c r="T80" s="32">
        <v>21</v>
      </c>
      <c r="U80" s="33">
        <v>12</v>
      </c>
      <c r="V80" s="33">
        <v>17</v>
      </c>
      <c r="W80" s="33">
        <v>24</v>
      </c>
      <c r="X80" s="33">
        <v>26</v>
      </c>
      <c r="Y80" s="33">
        <v>57</v>
      </c>
      <c r="Z80" s="33">
        <v>42</v>
      </c>
      <c r="AA80" s="33">
        <v>31</v>
      </c>
      <c r="AB80" s="33"/>
      <c r="AC80" s="33"/>
      <c r="AD80" s="26">
        <f t="shared" si="4"/>
        <v>760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4</v>
      </c>
      <c r="D81" s="32">
        <v>19</v>
      </c>
      <c r="E81" s="32">
        <v>11</v>
      </c>
      <c r="F81" s="32">
        <v>4</v>
      </c>
      <c r="G81" s="32">
        <v>16</v>
      </c>
      <c r="H81" s="32">
        <v>182</v>
      </c>
      <c r="I81" s="32">
        <v>39</v>
      </c>
      <c r="J81" s="32">
        <v>5</v>
      </c>
      <c r="K81" s="32">
        <v>5</v>
      </c>
      <c r="L81" s="32">
        <v>16</v>
      </c>
      <c r="M81" s="32">
        <v>2</v>
      </c>
      <c r="N81" s="32">
        <v>0</v>
      </c>
      <c r="O81" s="32">
        <v>17</v>
      </c>
      <c r="P81" s="32">
        <v>13</v>
      </c>
      <c r="Q81" s="32">
        <v>0</v>
      </c>
      <c r="R81" s="32">
        <v>3</v>
      </c>
      <c r="S81" s="32">
        <v>33</v>
      </c>
      <c r="T81" s="32">
        <v>3</v>
      </c>
      <c r="U81" s="33">
        <v>12</v>
      </c>
      <c r="V81" s="33">
        <v>1</v>
      </c>
      <c r="W81" s="33">
        <v>5</v>
      </c>
      <c r="X81" s="33">
        <v>0</v>
      </c>
      <c r="Y81" s="33">
        <v>5</v>
      </c>
      <c r="Z81" s="33">
        <v>27</v>
      </c>
      <c r="AA81" s="33">
        <v>2</v>
      </c>
      <c r="AB81" s="33"/>
      <c r="AC81" s="33"/>
      <c r="AD81" s="26">
        <f t="shared" si="4"/>
        <v>424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37</v>
      </c>
      <c r="D82" s="32">
        <v>79</v>
      </c>
      <c r="E82" s="32">
        <v>61</v>
      </c>
      <c r="F82" s="32">
        <v>20</v>
      </c>
      <c r="G82" s="32">
        <v>40</v>
      </c>
      <c r="H82" s="32">
        <v>93</v>
      </c>
      <c r="I82" s="32">
        <v>33</v>
      </c>
      <c r="J82" s="32">
        <v>35</v>
      </c>
      <c r="K82" s="32">
        <v>34</v>
      </c>
      <c r="L82" s="32">
        <v>75</v>
      </c>
      <c r="M82" s="32">
        <v>3</v>
      </c>
      <c r="N82" s="32">
        <v>5</v>
      </c>
      <c r="O82" s="32">
        <v>20</v>
      </c>
      <c r="P82" s="32">
        <v>13</v>
      </c>
      <c r="Q82" s="32">
        <v>0</v>
      </c>
      <c r="R82" s="32">
        <v>9</v>
      </c>
      <c r="S82" s="32">
        <v>3</v>
      </c>
      <c r="T82" s="32">
        <v>3</v>
      </c>
      <c r="U82" s="33">
        <v>22</v>
      </c>
      <c r="V82" s="33">
        <v>6</v>
      </c>
      <c r="W82" s="33">
        <v>64</v>
      </c>
      <c r="X82" s="33">
        <v>11</v>
      </c>
      <c r="Y82" s="33">
        <v>18</v>
      </c>
      <c r="Z82" s="33">
        <v>6</v>
      </c>
      <c r="AA82" s="33">
        <v>18</v>
      </c>
      <c r="AB82" s="33"/>
      <c r="AC82" s="33"/>
      <c r="AD82" s="26">
        <f t="shared" si="4"/>
        <v>708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10</v>
      </c>
      <c r="D83" s="32">
        <v>26</v>
      </c>
      <c r="E83" s="32">
        <v>35</v>
      </c>
      <c r="F83" s="32">
        <v>4</v>
      </c>
      <c r="G83" s="32">
        <v>17</v>
      </c>
      <c r="H83" s="32">
        <v>97</v>
      </c>
      <c r="I83" s="32">
        <v>0</v>
      </c>
      <c r="J83" s="32">
        <v>2</v>
      </c>
      <c r="K83" s="32">
        <v>2</v>
      </c>
      <c r="L83" s="32">
        <v>26</v>
      </c>
      <c r="M83" s="32">
        <v>1</v>
      </c>
      <c r="N83" s="32">
        <v>4</v>
      </c>
      <c r="O83" s="32">
        <v>23</v>
      </c>
      <c r="P83" s="32">
        <v>32</v>
      </c>
      <c r="Q83" s="32">
        <v>7</v>
      </c>
      <c r="R83" s="32">
        <v>131</v>
      </c>
      <c r="S83" s="32">
        <v>18</v>
      </c>
      <c r="T83" s="32">
        <v>250</v>
      </c>
      <c r="U83" s="33">
        <v>224</v>
      </c>
      <c r="V83" s="33">
        <v>184</v>
      </c>
      <c r="W83" s="33">
        <v>490</v>
      </c>
      <c r="X83" s="33">
        <v>169</v>
      </c>
      <c r="Y83" s="33">
        <v>465</v>
      </c>
      <c r="Z83" s="33">
        <v>263</v>
      </c>
      <c r="AA83" s="33">
        <v>265</v>
      </c>
      <c r="AB83" s="33"/>
      <c r="AC83" s="33"/>
      <c r="AD83" s="26">
        <f t="shared" si="4"/>
        <v>2745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0</v>
      </c>
      <c r="D84" s="32">
        <v>28</v>
      </c>
      <c r="E84" s="32">
        <v>4</v>
      </c>
      <c r="F84" s="32">
        <v>3</v>
      </c>
      <c r="G84" s="32">
        <v>0</v>
      </c>
      <c r="H84" s="32">
        <v>71</v>
      </c>
      <c r="I84" s="32">
        <v>1</v>
      </c>
      <c r="J84" s="32">
        <v>0</v>
      </c>
      <c r="K84" s="32">
        <v>2</v>
      </c>
      <c r="L84" s="32">
        <v>4</v>
      </c>
      <c r="M84" s="32">
        <v>5</v>
      </c>
      <c r="N84" s="32">
        <v>5</v>
      </c>
      <c r="O84" s="32">
        <v>46</v>
      </c>
      <c r="P84" s="32">
        <v>12</v>
      </c>
      <c r="Q84" s="32">
        <v>61</v>
      </c>
      <c r="R84" s="32">
        <v>130</v>
      </c>
      <c r="S84" s="32">
        <v>27</v>
      </c>
      <c r="T84" s="32">
        <v>151</v>
      </c>
      <c r="U84" s="33">
        <v>140</v>
      </c>
      <c r="V84" s="33">
        <v>122</v>
      </c>
      <c r="W84" s="33">
        <v>210</v>
      </c>
      <c r="X84" s="33">
        <v>188</v>
      </c>
      <c r="Y84" s="33">
        <v>240</v>
      </c>
      <c r="Z84" s="33">
        <v>196</v>
      </c>
      <c r="AA84" s="33">
        <v>197</v>
      </c>
      <c r="AB84" s="33"/>
      <c r="AC84" s="33"/>
      <c r="AD84" s="26">
        <f t="shared" si="4"/>
        <v>1843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1</v>
      </c>
      <c r="D85" s="32">
        <v>0</v>
      </c>
      <c r="E85" s="32">
        <v>0</v>
      </c>
      <c r="F85" s="32">
        <v>1</v>
      </c>
      <c r="G85" s="32">
        <v>0</v>
      </c>
      <c r="H85" s="32">
        <v>89</v>
      </c>
      <c r="I85" s="32">
        <v>0</v>
      </c>
      <c r="J85" s="32">
        <v>0</v>
      </c>
      <c r="K85" s="32">
        <v>2</v>
      </c>
      <c r="L85" s="32">
        <v>11</v>
      </c>
      <c r="M85" s="32">
        <v>0</v>
      </c>
      <c r="N85" s="32">
        <v>0</v>
      </c>
      <c r="O85" s="32">
        <v>7</v>
      </c>
      <c r="P85" s="32">
        <v>60</v>
      </c>
      <c r="Q85" s="32">
        <v>3</v>
      </c>
      <c r="R85" s="32">
        <v>2</v>
      </c>
      <c r="S85" s="32">
        <v>2</v>
      </c>
      <c r="T85" s="32">
        <v>15</v>
      </c>
      <c r="U85" s="33">
        <v>49</v>
      </c>
      <c r="V85" s="33">
        <v>3</v>
      </c>
      <c r="W85" s="33">
        <v>38</v>
      </c>
      <c r="X85" s="33">
        <v>33</v>
      </c>
      <c r="Y85" s="33">
        <v>54</v>
      </c>
      <c r="Z85" s="33">
        <v>39</v>
      </c>
      <c r="AA85" s="33">
        <v>26</v>
      </c>
      <c r="AB85" s="33"/>
      <c r="AC85" s="33"/>
      <c r="AD85" s="26">
        <f t="shared" si="4"/>
        <v>435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2</v>
      </c>
      <c r="D86" s="32">
        <v>4</v>
      </c>
      <c r="E86" s="32">
        <v>2</v>
      </c>
      <c r="F86" s="32">
        <v>22</v>
      </c>
      <c r="G86" s="32">
        <v>28</v>
      </c>
      <c r="H86" s="32">
        <v>447</v>
      </c>
      <c r="I86" s="32">
        <v>5</v>
      </c>
      <c r="J86" s="32">
        <v>13</v>
      </c>
      <c r="K86" s="32">
        <v>34</v>
      </c>
      <c r="L86" s="32">
        <v>8</v>
      </c>
      <c r="M86" s="32">
        <v>0</v>
      </c>
      <c r="N86" s="32">
        <v>6</v>
      </c>
      <c r="O86" s="32">
        <v>187</v>
      </c>
      <c r="P86" s="32">
        <v>143</v>
      </c>
      <c r="Q86" s="32">
        <v>3</v>
      </c>
      <c r="R86" s="32">
        <v>10</v>
      </c>
      <c r="S86" s="32">
        <v>17</v>
      </c>
      <c r="T86" s="32">
        <v>179</v>
      </c>
      <c r="U86" s="33">
        <v>98</v>
      </c>
      <c r="V86" s="33">
        <v>46</v>
      </c>
      <c r="W86" s="33">
        <v>137</v>
      </c>
      <c r="X86" s="33">
        <v>57</v>
      </c>
      <c r="Y86" s="33">
        <v>131</v>
      </c>
      <c r="Z86" s="33">
        <v>115</v>
      </c>
      <c r="AA86" s="33">
        <v>190</v>
      </c>
      <c r="AB86" s="33"/>
      <c r="AC86" s="33"/>
      <c r="AD86" s="26">
        <f t="shared" si="4"/>
        <v>1884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7</v>
      </c>
      <c r="D87" s="32">
        <v>21</v>
      </c>
      <c r="E87" s="32">
        <v>1</v>
      </c>
      <c r="F87" s="32">
        <v>2</v>
      </c>
      <c r="G87" s="32">
        <v>15</v>
      </c>
      <c r="H87" s="32">
        <v>128</v>
      </c>
      <c r="I87" s="32">
        <v>13</v>
      </c>
      <c r="J87" s="32">
        <v>0</v>
      </c>
      <c r="K87" s="32">
        <v>1</v>
      </c>
      <c r="L87" s="32">
        <v>13</v>
      </c>
      <c r="M87" s="32">
        <v>2</v>
      </c>
      <c r="N87" s="32">
        <v>2</v>
      </c>
      <c r="O87" s="32">
        <v>17</v>
      </c>
      <c r="P87" s="32">
        <v>58</v>
      </c>
      <c r="Q87" s="32">
        <v>9</v>
      </c>
      <c r="R87" s="32">
        <v>19</v>
      </c>
      <c r="S87" s="32">
        <v>6</v>
      </c>
      <c r="T87" s="32">
        <v>72</v>
      </c>
      <c r="U87" s="32">
        <v>10</v>
      </c>
      <c r="V87" s="32">
        <v>27</v>
      </c>
      <c r="W87" s="32">
        <v>87</v>
      </c>
      <c r="X87" s="32">
        <v>70</v>
      </c>
      <c r="Y87" s="32">
        <v>94</v>
      </c>
      <c r="Z87" s="32">
        <v>95</v>
      </c>
      <c r="AA87" s="32">
        <v>79</v>
      </c>
      <c r="AB87" s="32"/>
      <c r="AC87" s="33"/>
      <c r="AD87" s="26">
        <f t="shared" si="4"/>
        <v>848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13</v>
      </c>
      <c r="D88" s="32">
        <v>9</v>
      </c>
      <c r="E88" s="32">
        <v>5</v>
      </c>
      <c r="F88" s="32">
        <v>2</v>
      </c>
      <c r="G88" s="32">
        <v>5</v>
      </c>
      <c r="H88" s="32">
        <v>1095</v>
      </c>
      <c r="I88" s="32">
        <v>3</v>
      </c>
      <c r="J88" s="32">
        <v>19</v>
      </c>
      <c r="K88" s="32">
        <v>23</v>
      </c>
      <c r="L88" s="32">
        <v>23</v>
      </c>
      <c r="M88" s="32">
        <v>3</v>
      </c>
      <c r="N88" s="32">
        <v>8</v>
      </c>
      <c r="O88" s="32">
        <v>405</v>
      </c>
      <c r="P88" s="32">
        <v>135</v>
      </c>
      <c r="Q88" s="32">
        <v>19</v>
      </c>
      <c r="R88" s="32">
        <v>160</v>
      </c>
      <c r="S88" s="32">
        <v>68</v>
      </c>
      <c r="T88" s="32">
        <v>34</v>
      </c>
      <c r="U88" s="33">
        <v>166</v>
      </c>
      <c r="V88" s="33">
        <v>27</v>
      </c>
      <c r="W88" s="33">
        <v>371</v>
      </c>
      <c r="X88" s="33">
        <v>197</v>
      </c>
      <c r="Y88" s="33">
        <v>179</v>
      </c>
      <c r="Z88" s="33">
        <v>272</v>
      </c>
      <c r="AA88" s="33">
        <v>264</v>
      </c>
      <c r="AB88" s="33"/>
      <c r="AC88" s="33"/>
      <c r="AD88" s="26">
        <f t="shared" si="4"/>
        <v>3505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2</v>
      </c>
      <c r="D89" s="32">
        <v>0</v>
      </c>
      <c r="E89" s="32">
        <v>7</v>
      </c>
      <c r="F89" s="32">
        <v>11</v>
      </c>
      <c r="G89" s="32">
        <v>6</v>
      </c>
      <c r="H89" s="32">
        <v>931</v>
      </c>
      <c r="I89" s="32">
        <v>27</v>
      </c>
      <c r="J89" s="32">
        <v>21</v>
      </c>
      <c r="K89" s="32">
        <v>15</v>
      </c>
      <c r="L89" s="32">
        <v>27</v>
      </c>
      <c r="M89" s="32">
        <v>3</v>
      </c>
      <c r="N89" s="32">
        <v>26</v>
      </c>
      <c r="O89" s="32">
        <v>317</v>
      </c>
      <c r="P89" s="32">
        <v>240</v>
      </c>
      <c r="Q89" s="32">
        <v>35</v>
      </c>
      <c r="R89" s="32">
        <v>43</v>
      </c>
      <c r="S89" s="32">
        <v>16</v>
      </c>
      <c r="T89" s="32">
        <v>146</v>
      </c>
      <c r="U89" s="33">
        <v>25</v>
      </c>
      <c r="V89" s="33">
        <v>8</v>
      </c>
      <c r="W89" s="33">
        <v>137</v>
      </c>
      <c r="X89" s="33">
        <v>86</v>
      </c>
      <c r="Y89" s="33">
        <v>102</v>
      </c>
      <c r="Z89" s="33">
        <v>125</v>
      </c>
      <c r="AA89" s="33">
        <v>179</v>
      </c>
      <c r="AB89" s="33"/>
      <c r="AC89" s="33"/>
      <c r="AD89" s="26">
        <f t="shared" si="4"/>
        <v>2535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3</v>
      </c>
      <c r="D90" s="32">
        <v>2</v>
      </c>
      <c r="E90" s="32">
        <v>10</v>
      </c>
      <c r="F90" s="32">
        <v>0</v>
      </c>
      <c r="G90" s="32">
        <v>0</v>
      </c>
      <c r="H90" s="32">
        <v>659</v>
      </c>
      <c r="I90" s="32">
        <v>6</v>
      </c>
      <c r="J90" s="32">
        <v>0</v>
      </c>
      <c r="K90" s="32">
        <v>23</v>
      </c>
      <c r="L90" s="32">
        <v>12</v>
      </c>
      <c r="M90" s="32">
        <v>21</v>
      </c>
      <c r="N90" s="32">
        <v>9</v>
      </c>
      <c r="O90" s="32">
        <v>168</v>
      </c>
      <c r="P90" s="32">
        <v>104</v>
      </c>
      <c r="Q90" s="32">
        <v>1</v>
      </c>
      <c r="R90" s="32">
        <v>38</v>
      </c>
      <c r="S90" s="32">
        <v>12</v>
      </c>
      <c r="T90" s="32">
        <v>28</v>
      </c>
      <c r="U90" s="33">
        <v>11</v>
      </c>
      <c r="V90" s="33">
        <v>10</v>
      </c>
      <c r="W90" s="33">
        <v>106</v>
      </c>
      <c r="X90" s="33">
        <v>81</v>
      </c>
      <c r="Y90" s="33">
        <v>86</v>
      </c>
      <c r="Z90" s="33">
        <v>167</v>
      </c>
      <c r="AA90" s="33">
        <v>85</v>
      </c>
      <c r="AB90" s="33"/>
      <c r="AC90" s="33"/>
      <c r="AD90" s="26">
        <f t="shared" si="4"/>
        <v>1642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1</v>
      </c>
      <c r="D91" s="32">
        <v>7</v>
      </c>
      <c r="E91" s="32">
        <v>2</v>
      </c>
      <c r="F91" s="32">
        <v>18</v>
      </c>
      <c r="G91" s="32">
        <v>25</v>
      </c>
      <c r="H91" s="32">
        <v>2225</v>
      </c>
      <c r="I91" s="32">
        <v>28</v>
      </c>
      <c r="J91" s="32">
        <v>18</v>
      </c>
      <c r="K91" s="32">
        <v>36</v>
      </c>
      <c r="L91" s="32">
        <v>30</v>
      </c>
      <c r="M91" s="32">
        <v>20</v>
      </c>
      <c r="N91" s="32">
        <v>46</v>
      </c>
      <c r="O91" s="32">
        <v>687</v>
      </c>
      <c r="P91" s="32">
        <v>238</v>
      </c>
      <c r="Q91" s="32">
        <v>25</v>
      </c>
      <c r="R91" s="32">
        <v>129</v>
      </c>
      <c r="S91" s="32">
        <v>94</v>
      </c>
      <c r="T91" s="32">
        <v>370</v>
      </c>
      <c r="U91" s="33">
        <v>128</v>
      </c>
      <c r="V91" s="33">
        <v>168</v>
      </c>
      <c r="W91" s="33">
        <v>48</v>
      </c>
      <c r="X91" s="33">
        <v>45</v>
      </c>
      <c r="Y91" s="33">
        <v>217</v>
      </c>
      <c r="Z91" s="33">
        <v>306</v>
      </c>
      <c r="AA91" s="33">
        <v>431</v>
      </c>
      <c r="AB91" s="33"/>
      <c r="AC91" s="33"/>
      <c r="AD91" s="26">
        <f t="shared" si="4"/>
        <v>5342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2</v>
      </c>
      <c r="D92" s="32">
        <v>25</v>
      </c>
      <c r="E92" s="32">
        <v>0</v>
      </c>
      <c r="F92" s="32">
        <v>0</v>
      </c>
      <c r="G92" s="32">
        <v>5</v>
      </c>
      <c r="H92" s="32">
        <v>1333</v>
      </c>
      <c r="I92" s="32">
        <v>24</v>
      </c>
      <c r="J92" s="32">
        <v>35</v>
      </c>
      <c r="K92" s="32">
        <v>11</v>
      </c>
      <c r="L92" s="32">
        <v>22</v>
      </c>
      <c r="M92" s="32">
        <v>4</v>
      </c>
      <c r="N92" s="32">
        <v>26</v>
      </c>
      <c r="O92" s="32">
        <v>288</v>
      </c>
      <c r="P92" s="32">
        <v>265</v>
      </c>
      <c r="Q92" s="32">
        <v>36</v>
      </c>
      <c r="R92" s="32">
        <v>41</v>
      </c>
      <c r="S92" s="32">
        <v>67</v>
      </c>
      <c r="T92" s="32">
        <v>218</v>
      </c>
      <c r="U92" s="33">
        <v>90</v>
      </c>
      <c r="V92" s="33">
        <v>46</v>
      </c>
      <c r="W92" s="33">
        <v>53</v>
      </c>
      <c r="X92" s="33">
        <v>40</v>
      </c>
      <c r="Y92" s="33">
        <v>110</v>
      </c>
      <c r="Z92" s="33">
        <v>190</v>
      </c>
      <c r="AA92" s="33">
        <v>316</v>
      </c>
      <c r="AB92" s="33"/>
      <c r="AC92" s="33"/>
      <c r="AD92" s="26">
        <f t="shared" si="4"/>
        <v>3247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2</v>
      </c>
      <c r="D93" s="32">
        <v>16</v>
      </c>
      <c r="E93" s="32">
        <v>0</v>
      </c>
      <c r="F93" s="32">
        <v>0</v>
      </c>
      <c r="G93" s="32">
        <v>21</v>
      </c>
      <c r="H93" s="32">
        <v>1977</v>
      </c>
      <c r="I93" s="32">
        <v>77</v>
      </c>
      <c r="J93" s="32">
        <v>42</v>
      </c>
      <c r="K93" s="32">
        <v>26</v>
      </c>
      <c r="L93" s="32">
        <v>51</v>
      </c>
      <c r="M93" s="32">
        <v>8</v>
      </c>
      <c r="N93" s="32">
        <v>56</v>
      </c>
      <c r="O93" s="32">
        <v>612</v>
      </c>
      <c r="P93" s="32">
        <v>288</v>
      </c>
      <c r="Q93" s="32">
        <v>42</v>
      </c>
      <c r="R93" s="32">
        <v>111</v>
      </c>
      <c r="S93" s="32">
        <v>108</v>
      </c>
      <c r="T93" s="32">
        <v>180</v>
      </c>
      <c r="U93" s="33">
        <v>140</v>
      </c>
      <c r="V93" s="33">
        <v>176</v>
      </c>
      <c r="W93" s="33">
        <v>263</v>
      </c>
      <c r="X93" s="33">
        <v>84</v>
      </c>
      <c r="Y93" s="33">
        <v>32</v>
      </c>
      <c r="Z93" s="33">
        <v>186</v>
      </c>
      <c r="AA93" s="33">
        <v>394</v>
      </c>
      <c r="AB93" s="33"/>
      <c r="AC93" s="33"/>
      <c r="AD93" s="26">
        <f t="shared" si="4"/>
        <v>4892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4</v>
      </c>
      <c r="D94" s="32">
        <v>25</v>
      </c>
      <c r="E94" s="32">
        <v>1</v>
      </c>
      <c r="F94" s="32">
        <v>0</v>
      </c>
      <c r="G94" s="32">
        <v>4</v>
      </c>
      <c r="H94" s="32">
        <v>1366</v>
      </c>
      <c r="I94" s="32">
        <v>25</v>
      </c>
      <c r="J94" s="32">
        <v>26</v>
      </c>
      <c r="K94" s="32">
        <v>39</v>
      </c>
      <c r="L94" s="32">
        <v>33</v>
      </c>
      <c r="M94" s="32">
        <v>22</v>
      </c>
      <c r="N94" s="32">
        <v>16</v>
      </c>
      <c r="O94" s="32">
        <v>283</v>
      </c>
      <c r="P94" s="32">
        <v>263</v>
      </c>
      <c r="Q94" s="32">
        <v>51</v>
      </c>
      <c r="R94" s="32">
        <v>111</v>
      </c>
      <c r="S94" s="32">
        <v>115</v>
      </c>
      <c r="T94" s="32">
        <v>239</v>
      </c>
      <c r="U94" s="33">
        <v>121</v>
      </c>
      <c r="V94" s="33">
        <v>257</v>
      </c>
      <c r="W94" s="33">
        <v>322</v>
      </c>
      <c r="X94" s="33">
        <v>196</v>
      </c>
      <c r="Y94" s="33">
        <v>270</v>
      </c>
      <c r="Z94" s="33">
        <v>27</v>
      </c>
      <c r="AA94" s="33">
        <v>151</v>
      </c>
      <c r="AB94" s="33"/>
      <c r="AC94" s="33"/>
      <c r="AD94" s="26">
        <f t="shared" si="4"/>
        <v>3967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4</v>
      </c>
      <c r="D95" s="32">
        <v>17</v>
      </c>
      <c r="E95" s="32">
        <v>22</v>
      </c>
      <c r="F95" s="32">
        <v>1</v>
      </c>
      <c r="G95" s="32">
        <v>18</v>
      </c>
      <c r="H95" s="32">
        <v>2302</v>
      </c>
      <c r="I95" s="32">
        <v>20</v>
      </c>
      <c r="J95" s="32">
        <v>7</v>
      </c>
      <c r="K95" s="32">
        <v>38</v>
      </c>
      <c r="L95" s="32">
        <v>28</v>
      </c>
      <c r="M95" s="32">
        <v>4</v>
      </c>
      <c r="N95" s="32">
        <v>39</v>
      </c>
      <c r="O95" s="32">
        <v>586</v>
      </c>
      <c r="P95" s="32">
        <v>288</v>
      </c>
      <c r="Q95" s="32">
        <v>30</v>
      </c>
      <c r="R95" s="32">
        <v>180</v>
      </c>
      <c r="S95" s="32">
        <v>80</v>
      </c>
      <c r="T95" s="32">
        <v>220</v>
      </c>
      <c r="U95" s="33">
        <v>159</v>
      </c>
      <c r="V95" s="33">
        <v>131</v>
      </c>
      <c r="W95" s="33">
        <v>479</v>
      </c>
      <c r="X95" s="33">
        <v>343</v>
      </c>
      <c r="Y95" s="33">
        <v>427</v>
      </c>
      <c r="Z95" s="33">
        <v>230</v>
      </c>
      <c r="AA95" s="33">
        <v>40</v>
      </c>
      <c r="AB95" s="33"/>
      <c r="AC95" s="33"/>
      <c r="AD95" s="26">
        <f t="shared" si="4"/>
        <v>5693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615</v>
      </c>
      <c r="D98" s="27">
        <f t="shared" ref="D98:AC98" si="5">SUM(D71:D97)</f>
        <v>522</v>
      </c>
      <c r="E98" s="27">
        <f t="shared" si="5"/>
        <v>411</v>
      </c>
      <c r="F98" s="27">
        <f t="shared" si="5"/>
        <v>218</v>
      </c>
      <c r="G98" s="27">
        <f t="shared" si="5"/>
        <v>544</v>
      </c>
      <c r="H98" s="27">
        <f t="shared" si="5"/>
        <v>14872</v>
      </c>
      <c r="I98" s="27">
        <f t="shared" si="5"/>
        <v>450</v>
      </c>
      <c r="J98" s="27">
        <f t="shared" si="5"/>
        <v>345</v>
      </c>
      <c r="K98" s="27">
        <f t="shared" si="5"/>
        <v>776</v>
      </c>
      <c r="L98" s="27">
        <f t="shared" si="5"/>
        <v>668</v>
      </c>
      <c r="M98" s="27">
        <f t="shared" si="5"/>
        <v>381</v>
      </c>
      <c r="N98" s="27">
        <f t="shared" si="5"/>
        <v>778</v>
      </c>
      <c r="O98" s="27">
        <f t="shared" si="5"/>
        <v>4067</v>
      </c>
      <c r="P98" s="27">
        <f t="shared" si="5"/>
        <v>2296</v>
      </c>
      <c r="Q98" s="27">
        <f t="shared" si="5"/>
        <v>430</v>
      </c>
      <c r="R98" s="27">
        <f t="shared" si="5"/>
        <v>1736</v>
      </c>
      <c r="S98" s="27">
        <f t="shared" si="5"/>
        <v>830</v>
      </c>
      <c r="T98" s="27">
        <f t="shared" si="5"/>
        <v>3220</v>
      </c>
      <c r="U98" s="27">
        <f t="shared" si="5"/>
        <v>2333</v>
      </c>
      <c r="V98" s="27">
        <f t="shared" si="5"/>
        <v>1939</v>
      </c>
      <c r="W98" s="27">
        <f t="shared" si="5"/>
        <v>5361</v>
      </c>
      <c r="X98" s="27">
        <f t="shared" si="5"/>
        <v>2818</v>
      </c>
      <c r="Y98" s="27">
        <f t="shared" si="5"/>
        <v>4354</v>
      </c>
      <c r="Z98" s="27">
        <f t="shared" si="5"/>
        <v>3746</v>
      </c>
      <c r="AA98" s="27">
        <f t="shared" si="5"/>
        <v>4330</v>
      </c>
      <c r="AB98" s="27">
        <f t="shared" si="5"/>
        <v>0</v>
      </c>
      <c r="AC98" s="27">
        <f t="shared" si="5"/>
        <v>0</v>
      </c>
      <c r="AD98" s="27">
        <f>SUM(AD71:AD96)</f>
        <v>58040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julio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137</v>
      </c>
      <c r="D104" s="24">
        <f t="shared" ref="D104:AB114" si="6">+D7+D39+D71</f>
        <v>113</v>
      </c>
      <c r="E104" s="24">
        <f t="shared" si="6"/>
        <v>513</v>
      </c>
      <c r="F104" s="24">
        <f t="shared" si="6"/>
        <v>419</v>
      </c>
      <c r="G104" s="24">
        <f t="shared" si="6"/>
        <v>458</v>
      </c>
      <c r="H104" s="24">
        <f t="shared" si="6"/>
        <v>6070</v>
      </c>
      <c r="I104" s="24">
        <f t="shared" si="6"/>
        <v>545</v>
      </c>
      <c r="J104" s="24">
        <f t="shared" si="6"/>
        <v>616</v>
      </c>
      <c r="K104" s="24">
        <f t="shared" si="6"/>
        <v>506</v>
      </c>
      <c r="L104" s="24">
        <f t="shared" si="6"/>
        <v>541</v>
      </c>
      <c r="M104" s="24">
        <f t="shared" si="6"/>
        <v>441</v>
      </c>
      <c r="N104" s="24">
        <f t="shared" si="6"/>
        <v>626</v>
      </c>
      <c r="O104" s="24">
        <f t="shared" si="6"/>
        <v>483</v>
      </c>
      <c r="P104" s="24">
        <f t="shared" si="6"/>
        <v>169</v>
      </c>
      <c r="Q104" s="24">
        <f t="shared" si="6"/>
        <v>75</v>
      </c>
      <c r="R104" s="24">
        <f t="shared" si="6"/>
        <v>241</v>
      </c>
      <c r="S104" s="24">
        <f t="shared" si="6"/>
        <v>160</v>
      </c>
      <c r="T104" s="24">
        <f t="shared" si="6"/>
        <v>179</v>
      </c>
      <c r="U104" s="24">
        <f t="shared" si="6"/>
        <v>103</v>
      </c>
      <c r="V104" s="24">
        <f t="shared" si="6"/>
        <v>179</v>
      </c>
      <c r="W104" s="24">
        <f t="shared" si="6"/>
        <v>89</v>
      </c>
      <c r="X104" s="24">
        <f t="shared" si="6"/>
        <v>107</v>
      </c>
      <c r="Y104" s="24">
        <f t="shared" si="6"/>
        <v>92</v>
      </c>
      <c r="Z104" s="24">
        <f t="shared" si="6"/>
        <v>107</v>
      </c>
      <c r="AA104" s="24">
        <f t="shared" si="6"/>
        <v>185</v>
      </c>
      <c r="AB104" s="25">
        <f t="shared" si="6"/>
        <v>0</v>
      </c>
      <c r="AC104" s="25">
        <v>0</v>
      </c>
      <c r="AD104" s="26">
        <f>SUM(C104:AC104)</f>
        <v>13154</v>
      </c>
    </row>
    <row r="105" spans="2:59" x14ac:dyDescent="0.3">
      <c r="B105" s="21" t="s">
        <v>50</v>
      </c>
      <c r="C105" s="24">
        <f t="shared" ref="C105:C130" si="7">+C8+C40+C72</f>
        <v>251</v>
      </c>
      <c r="D105" s="24">
        <f t="shared" si="6"/>
        <v>53</v>
      </c>
      <c r="E105" s="24">
        <f t="shared" si="6"/>
        <v>104</v>
      </c>
      <c r="F105" s="24">
        <f t="shared" si="6"/>
        <v>89</v>
      </c>
      <c r="G105" s="24">
        <f t="shared" si="6"/>
        <v>189</v>
      </c>
      <c r="H105" s="24">
        <f t="shared" si="6"/>
        <v>3061</v>
      </c>
      <c r="I105" s="24">
        <f t="shared" si="6"/>
        <v>448</v>
      </c>
      <c r="J105" s="24">
        <f t="shared" si="6"/>
        <v>496</v>
      </c>
      <c r="K105" s="24">
        <f t="shared" si="6"/>
        <v>629</v>
      </c>
      <c r="L105" s="24">
        <f t="shared" si="6"/>
        <v>531</v>
      </c>
      <c r="M105" s="24">
        <f t="shared" si="6"/>
        <v>372</v>
      </c>
      <c r="N105" s="24">
        <f t="shared" si="6"/>
        <v>776</v>
      </c>
      <c r="O105" s="24">
        <f t="shared" si="6"/>
        <v>524</v>
      </c>
      <c r="P105" s="24">
        <f t="shared" si="6"/>
        <v>228</v>
      </c>
      <c r="Q105" s="24">
        <f t="shared" si="6"/>
        <v>198</v>
      </c>
      <c r="R105" s="24">
        <f t="shared" si="6"/>
        <v>269</v>
      </c>
      <c r="S105" s="24">
        <f t="shared" si="6"/>
        <v>176</v>
      </c>
      <c r="T105" s="24">
        <f t="shared" si="6"/>
        <v>250</v>
      </c>
      <c r="U105" s="24">
        <f t="shared" si="6"/>
        <v>241</v>
      </c>
      <c r="V105" s="24">
        <f t="shared" si="6"/>
        <v>223</v>
      </c>
      <c r="W105" s="24">
        <f t="shared" si="6"/>
        <v>117</v>
      </c>
      <c r="X105" s="24">
        <f t="shared" si="6"/>
        <v>121</v>
      </c>
      <c r="Y105" s="24">
        <f t="shared" si="6"/>
        <v>116</v>
      </c>
      <c r="Z105" s="24">
        <f t="shared" si="6"/>
        <v>125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9808</v>
      </c>
    </row>
    <row r="106" spans="2:59" x14ac:dyDescent="0.3">
      <c r="B106" s="21" t="s">
        <v>61</v>
      </c>
      <c r="C106" s="24">
        <f t="shared" si="7"/>
        <v>651</v>
      </c>
      <c r="D106" s="24">
        <f t="shared" si="6"/>
        <v>91</v>
      </c>
      <c r="E106" s="24">
        <f t="shared" si="6"/>
        <v>97</v>
      </c>
      <c r="F106" s="24">
        <f t="shared" si="6"/>
        <v>125</v>
      </c>
      <c r="G106" s="24">
        <f t="shared" si="6"/>
        <v>161</v>
      </c>
      <c r="H106" s="24">
        <f t="shared" si="6"/>
        <v>3923</v>
      </c>
      <c r="I106" s="24">
        <f t="shared" si="6"/>
        <v>467</v>
      </c>
      <c r="J106" s="24">
        <f t="shared" si="6"/>
        <v>491</v>
      </c>
      <c r="K106" s="24">
        <f t="shared" si="6"/>
        <v>430</v>
      </c>
      <c r="L106" s="24">
        <f t="shared" si="6"/>
        <v>564</v>
      </c>
      <c r="M106" s="24">
        <f t="shared" si="6"/>
        <v>356</v>
      </c>
      <c r="N106" s="24">
        <f t="shared" si="6"/>
        <v>563</v>
      </c>
      <c r="O106" s="24">
        <f t="shared" si="6"/>
        <v>364</v>
      </c>
      <c r="P106" s="24">
        <f t="shared" si="6"/>
        <v>85</v>
      </c>
      <c r="Q106" s="24">
        <f t="shared" si="6"/>
        <v>37</v>
      </c>
      <c r="R106" s="24">
        <f t="shared" si="6"/>
        <v>38</v>
      </c>
      <c r="S106" s="24">
        <f t="shared" si="6"/>
        <v>116</v>
      </c>
      <c r="T106" s="24">
        <f t="shared" si="6"/>
        <v>209</v>
      </c>
      <c r="U106" s="24">
        <f t="shared" si="6"/>
        <v>173</v>
      </c>
      <c r="V106" s="24">
        <f t="shared" si="6"/>
        <v>110</v>
      </c>
      <c r="W106" s="24">
        <f t="shared" si="6"/>
        <v>164</v>
      </c>
      <c r="X106" s="24">
        <f t="shared" si="6"/>
        <v>42</v>
      </c>
      <c r="Y106" s="24">
        <f t="shared" si="6"/>
        <v>40</v>
      </c>
      <c r="Z106" s="24">
        <f t="shared" si="6"/>
        <v>92</v>
      </c>
      <c r="AA106" s="24">
        <f t="shared" si="6"/>
        <v>186</v>
      </c>
      <c r="AB106" s="25">
        <f t="shared" si="6"/>
        <v>0</v>
      </c>
      <c r="AC106" s="25">
        <v>0</v>
      </c>
      <c r="AD106" s="26">
        <f t="shared" si="8"/>
        <v>9575</v>
      </c>
    </row>
    <row r="107" spans="2:59" x14ac:dyDescent="0.3">
      <c r="B107" s="21" t="s">
        <v>7</v>
      </c>
      <c r="C107" s="24">
        <f t="shared" si="7"/>
        <v>1011</v>
      </c>
      <c r="D107" s="24">
        <f t="shared" si="6"/>
        <v>67</v>
      </c>
      <c r="E107" s="24">
        <f t="shared" si="6"/>
        <v>197</v>
      </c>
      <c r="F107" s="24">
        <f t="shared" si="6"/>
        <v>97</v>
      </c>
      <c r="G107" s="24">
        <f t="shared" si="6"/>
        <v>45</v>
      </c>
      <c r="H107" s="24">
        <f t="shared" si="6"/>
        <v>1751</v>
      </c>
      <c r="I107" s="24">
        <f t="shared" si="6"/>
        <v>331</v>
      </c>
      <c r="J107" s="24">
        <f t="shared" si="6"/>
        <v>346</v>
      </c>
      <c r="K107" s="24">
        <f t="shared" si="6"/>
        <v>321</v>
      </c>
      <c r="L107" s="24">
        <f t="shared" si="6"/>
        <v>532</v>
      </c>
      <c r="M107" s="24">
        <f t="shared" si="6"/>
        <v>154</v>
      </c>
      <c r="N107" s="24">
        <f t="shared" si="6"/>
        <v>342</v>
      </c>
      <c r="O107" s="24">
        <f t="shared" si="6"/>
        <v>331</v>
      </c>
      <c r="P107" s="24">
        <f t="shared" si="6"/>
        <v>82</v>
      </c>
      <c r="Q107" s="24">
        <f t="shared" si="6"/>
        <v>26</v>
      </c>
      <c r="R107" s="24">
        <f t="shared" si="6"/>
        <v>160</v>
      </c>
      <c r="S107" s="24">
        <f t="shared" si="6"/>
        <v>94</v>
      </c>
      <c r="T107" s="24">
        <f t="shared" si="6"/>
        <v>147</v>
      </c>
      <c r="U107" s="24">
        <f t="shared" si="6"/>
        <v>148</v>
      </c>
      <c r="V107" s="24">
        <f t="shared" si="6"/>
        <v>125</v>
      </c>
      <c r="W107" s="24">
        <f t="shared" si="6"/>
        <v>153</v>
      </c>
      <c r="X107" s="24">
        <f t="shared" si="6"/>
        <v>65</v>
      </c>
      <c r="Y107" s="24">
        <f t="shared" si="6"/>
        <v>35</v>
      </c>
      <c r="Z107" s="24">
        <f t="shared" si="6"/>
        <v>86</v>
      </c>
      <c r="AA107" s="24">
        <f t="shared" si="6"/>
        <v>152</v>
      </c>
      <c r="AB107" s="25">
        <f t="shared" si="6"/>
        <v>0</v>
      </c>
      <c r="AC107" s="25">
        <v>0</v>
      </c>
      <c r="AD107" s="26">
        <f t="shared" si="8"/>
        <v>6798</v>
      </c>
    </row>
    <row r="108" spans="2:59" x14ac:dyDescent="0.3">
      <c r="B108" s="21" t="s">
        <v>8</v>
      </c>
      <c r="C108" s="24">
        <f t="shared" si="7"/>
        <v>1019</v>
      </c>
      <c r="D108" s="24">
        <f t="shared" si="6"/>
        <v>234</v>
      </c>
      <c r="E108" s="24">
        <f t="shared" si="6"/>
        <v>348</v>
      </c>
      <c r="F108" s="24">
        <f t="shared" si="6"/>
        <v>32</v>
      </c>
      <c r="G108" s="24">
        <f t="shared" si="6"/>
        <v>168</v>
      </c>
      <c r="H108" s="24">
        <f t="shared" si="6"/>
        <v>2778</v>
      </c>
      <c r="I108" s="24">
        <f t="shared" si="6"/>
        <v>363</v>
      </c>
      <c r="J108" s="24">
        <f t="shared" si="6"/>
        <v>678</v>
      </c>
      <c r="K108" s="24">
        <f t="shared" si="6"/>
        <v>542</v>
      </c>
      <c r="L108" s="24">
        <f t="shared" si="6"/>
        <v>808</v>
      </c>
      <c r="M108" s="24">
        <f t="shared" si="6"/>
        <v>313</v>
      </c>
      <c r="N108" s="24">
        <f t="shared" si="6"/>
        <v>1037</v>
      </c>
      <c r="O108" s="24">
        <f t="shared" si="6"/>
        <v>388</v>
      </c>
      <c r="P108" s="24">
        <f t="shared" si="6"/>
        <v>118</v>
      </c>
      <c r="Q108" s="24">
        <f t="shared" si="6"/>
        <v>77</v>
      </c>
      <c r="R108" s="24">
        <f t="shared" si="6"/>
        <v>252</v>
      </c>
      <c r="S108" s="24">
        <f t="shared" si="6"/>
        <v>185</v>
      </c>
      <c r="T108" s="24">
        <f t="shared" si="6"/>
        <v>311</v>
      </c>
      <c r="U108" s="24">
        <f t="shared" si="6"/>
        <v>132</v>
      </c>
      <c r="V108" s="24">
        <f t="shared" si="6"/>
        <v>111</v>
      </c>
      <c r="W108" s="24">
        <f t="shared" si="6"/>
        <v>142</v>
      </c>
      <c r="X108" s="24">
        <f t="shared" si="6"/>
        <v>85</v>
      </c>
      <c r="Y108" s="24">
        <f t="shared" si="6"/>
        <v>143</v>
      </c>
      <c r="Z108" s="24">
        <f t="shared" si="6"/>
        <v>156</v>
      </c>
      <c r="AA108" s="24">
        <f t="shared" si="6"/>
        <v>317</v>
      </c>
      <c r="AB108" s="25">
        <f t="shared" si="6"/>
        <v>0</v>
      </c>
      <c r="AC108" s="25">
        <v>0</v>
      </c>
      <c r="AD108" s="26">
        <f t="shared" si="8"/>
        <v>10737</v>
      </c>
    </row>
    <row r="109" spans="2:59" x14ac:dyDescent="0.3">
      <c r="B109" s="21" t="s">
        <v>62</v>
      </c>
      <c r="C109" s="24">
        <f t="shared" si="7"/>
        <v>8187</v>
      </c>
      <c r="D109" s="24">
        <f t="shared" si="6"/>
        <v>3014</v>
      </c>
      <c r="E109" s="24">
        <f t="shared" si="6"/>
        <v>3608</v>
      </c>
      <c r="F109" s="24">
        <f t="shared" si="6"/>
        <v>1664</v>
      </c>
      <c r="G109" s="24">
        <f t="shared" si="6"/>
        <v>2403</v>
      </c>
      <c r="H109" s="24">
        <f t="shared" si="6"/>
        <v>11090</v>
      </c>
      <c r="I109" s="24">
        <f t="shared" si="6"/>
        <v>597</v>
      </c>
      <c r="J109" s="24">
        <f t="shared" si="6"/>
        <v>1290</v>
      </c>
      <c r="K109" s="24">
        <f t="shared" si="6"/>
        <v>3086</v>
      </c>
      <c r="L109" s="24">
        <f t="shared" si="6"/>
        <v>2643</v>
      </c>
      <c r="M109" s="24">
        <f t="shared" si="6"/>
        <v>1972</v>
      </c>
      <c r="N109" s="24">
        <f t="shared" si="6"/>
        <v>1996</v>
      </c>
      <c r="O109" s="24">
        <f t="shared" si="6"/>
        <v>2228</v>
      </c>
      <c r="P109" s="24">
        <f t="shared" si="6"/>
        <v>2039</v>
      </c>
      <c r="Q109" s="24">
        <f t="shared" si="6"/>
        <v>2123</v>
      </c>
      <c r="R109" s="24">
        <f t="shared" si="6"/>
        <v>10925</v>
      </c>
      <c r="S109" s="24">
        <f t="shared" si="6"/>
        <v>3635</v>
      </c>
      <c r="T109" s="24">
        <f t="shared" si="6"/>
        <v>20954</v>
      </c>
      <c r="U109" s="24">
        <f t="shared" si="6"/>
        <v>15238</v>
      </c>
      <c r="V109" s="24">
        <f t="shared" si="6"/>
        <v>9109</v>
      </c>
      <c r="W109" s="24">
        <f t="shared" si="6"/>
        <v>23940</v>
      </c>
      <c r="X109" s="24">
        <f t="shared" si="6"/>
        <v>13018</v>
      </c>
      <c r="Y109" s="24">
        <f t="shared" si="6"/>
        <v>20245</v>
      </c>
      <c r="Z109" s="24">
        <f t="shared" si="6"/>
        <v>17661</v>
      </c>
      <c r="AA109" s="24">
        <f t="shared" si="6"/>
        <v>20520</v>
      </c>
      <c r="AB109" s="25">
        <f t="shared" si="6"/>
        <v>0</v>
      </c>
      <c r="AC109" s="25">
        <v>0</v>
      </c>
      <c r="AD109" s="26">
        <f t="shared" si="8"/>
        <v>203185</v>
      </c>
    </row>
    <row r="110" spans="2:59" x14ac:dyDescent="0.3">
      <c r="B110" s="21" t="s">
        <v>10</v>
      </c>
      <c r="C110" s="24">
        <f t="shared" si="7"/>
        <v>601</v>
      </c>
      <c r="D110" s="24">
        <f t="shared" si="6"/>
        <v>474</v>
      </c>
      <c r="E110" s="24">
        <f t="shared" si="6"/>
        <v>403</v>
      </c>
      <c r="F110" s="24">
        <f t="shared" si="6"/>
        <v>339</v>
      </c>
      <c r="G110" s="24">
        <f t="shared" si="6"/>
        <v>361</v>
      </c>
      <c r="H110" s="24">
        <f t="shared" si="6"/>
        <v>638</v>
      </c>
      <c r="I110" s="24">
        <f t="shared" si="6"/>
        <v>69</v>
      </c>
      <c r="J110" s="24">
        <f t="shared" si="6"/>
        <v>128</v>
      </c>
      <c r="K110" s="24">
        <f t="shared" si="6"/>
        <v>397</v>
      </c>
      <c r="L110" s="24">
        <f t="shared" si="6"/>
        <v>501</v>
      </c>
      <c r="M110" s="24">
        <f t="shared" si="6"/>
        <v>350</v>
      </c>
      <c r="N110" s="24">
        <f t="shared" si="6"/>
        <v>451</v>
      </c>
      <c r="O110" s="24">
        <f t="shared" si="6"/>
        <v>98</v>
      </c>
      <c r="P110" s="24">
        <f t="shared" si="6"/>
        <v>51</v>
      </c>
      <c r="Q110" s="24">
        <f t="shared" si="6"/>
        <v>37</v>
      </c>
      <c r="R110" s="24">
        <f t="shared" si="6"/>
        <v>212</v>
      </c>
      <c r="S110" s="24">
        <f t="shared" si="6"/>
        <v>55</v>
      </c>
      <c r="T110" s="24">
        <f t="shared" si="6"/>
        <v>197</v>
      </c>
      <c r="U110" s="24">
        <f t="shared" si="6"/>
        <v>119</v>
      </c>
      <c r="V110" s="24">
        <f t="shared" si="6"/>
        <v>145</v>
      </c>
      <c r="W110" s="24">
        <f t="shared" si="6"/>
        <v>259</v>
      </c>
      <c r="X110" s="24">
        <f t="shared" si="6"/>
        <v>80</v>
      </c>
      <c r="Y110" s="24">
        <f t="shared" si="6"/>
        <v>232</v>
      </c>
      <c r="Z110" s="24">
        <f t="shared" si="6"/>
        <v>171</v>
      </c>
      <c r="AA110" s="24">
        <f t="shared" si="6"/>
        <v>185</v>
      </c>
      <c r="AB110" s="25">
        <f t="shared" si="6"/>
        <v>0</v>
      </c>
      <c r="AC110" s="25">
        <v>0</v>
      </c>
      <c r="AD110" s="26">
        <f t="shared" si="8"/>
        <v>6553</v>
      </c>
    </row>
    <row r="111" spans="2:59" x14ac:dyDescent="0.3">
      <c r="B111" s="21" t="s">
        <v>11</v>
      </c>
      <c r="C111" s="24">
        <f t="shared" si="7"/>
        <v>594</v>
      </c>
      <c r="D111" s="24">
        <f t="shared" si="6"/>
        <v>514</v>
      </c>
      <c r="E111" s="24">
        <f t="shared" si="6"/>
        <v>456</v>
      </c>
      <c r="F111" s="24">
        <f t="shared" si="6"/>
        <v>408</v>
      </c>
      <c r="G111" s="24">
        <f t="shared" si="6"/>
        <v>653</v>
      </c>
      <c r="H111" s="24">
        <f t="shared" si="6"/>
        <v>1345</v>
      </c>
      <c r="I111" s="24">
        <f t="shared" si="6"/>
        <v>166</v>
      </c>
      <c r="J111" s="24">
        <f t="shared" si="6"/>
        <v>69</v>
      </c>
      <c r="K111" s="24">
        <f t="shared" si="6"/>
        <v>196</v>
      </c>
      <c r="L111" s="24">
        <f t="shared" si="6"/>
        <v>639</v>
      </c>
      <c r="M111" s="24">
        <f t="shared" si="6"/>
        <v>257</v>
      </c>
      <c r="N111" s="24">
        <f t="shared" si="6"/>
        <v>472</v>
      </c>
      <c r="O111" s="24">
        <f t="shared" si="6"/>
        <v>142</v>
      </c>
      <c r="P111" s="24">
        <f t="shared" si="6"/>
        <v>103</v>
      </c>
      <c r="Q111" s="24">
        <f t="shared" si="6"/>
        <v>76</v>
      </c>
      <c r="R111" s="24">
        <f t="shared" si="6"/>
        <v>288</v>
      </c>
      <c r="S111" s="24">
        <f t="shared" si="6"/>
        <v>67</v>
      </c>
      <c r="T111" s="24">
        <f t="shared" si="6"/>
        <v>189</v>
      </c>
      <c r="U111" s="24">
        <f t="shared" si="6"/>
        <v>236</v>
      </c>
      <c r="V111" s="24">
        <f t="shared" si="6"/>
        <v>258</v>
      </c>
      <c r="W111" s="24">
        <f t="shared" si="6"/>
        <v>209</v>
      </c>
      <c r="X111" s="24">
        <f t="shared" si="6"/>
        <v>138</v>
      </c>
      <c r="Y111" s="24">
        <f t="shared" si="6"/>
        <v>253</v>
      </c>
      <c r="Z111" s="24">
        <f t="shared" si="6"/>
        <v>202</v>
      </c>
      <c r="AA111" s="24">
        <f t="shared" si="6"/>
        <v>396</v>
      </c>
      <c r="AB111" s="25">
        <f t="shared" si="6"/>
        <v>0</v>
      </c>
      <c r="AC111" s="25">
        <v>0</v>
      </c>
      <c r="AD111" s="26">
        <f t="shared" si="8"/>
        <v>8326</v>
      </c>
    </row>
    <row r="112" spans="2:59" x14ac:dyDescent="0.3">
      <c r="B112" s="21" t="s">
        <v>63</v>
      </c>
      <c r="C112" s="24">
        <f t="shared" si="7"/>
        <v>645</v>
      </c>
      <c r="D112" s="24">
        <f t="shared" si="6"/>
        <v>657</v>
      </c>
      <c r="E112" s="24">
        <f t="shared" si="6"/>
        <v>542</v>
      </c>
      <c r="F112" s="24">
        <f t="shared" si="6"/>
        <v>394</v>
      </c>
      <c r="G112" s="24">
        <f t="shared" si="6"/>
        <v>677</v>
      </c>
      <c r="H112" s="24">
        <f t="shared" si="6"/>
        <v>3661</v>
      </c>
      <c r="I112" s="24">
        <f t="shared" si="6"/>
        <v>442</v>
      </c>
      <c r="J112" s="24">
        <f t="shared" si="6"/>
        <v>179</v>
      </c>
      <c r="K112" s="24">
        <f t="shared" si="6"/>
        <v>150</v>
      </c>
      <c r="L112" s="24">
        <f t="shared" si="6"/>
        <v>128</v>
      </c>
      <c r="M112" s="24">
        <f t="shared" si="6"/>
        <v>181</v>
      </c>
      <c r="N112" s="24">
        <f t="shared" si="6"/>
        <v>188</v>
      </c>
      <c r="O112" s="24">
        <f t="shared" si="6"/>
        <v>280</v>
      </c>
      <c r="P112" s="24">
        <f t="shared" si="6"/>
        <v>162</v>
      </c>
      <c r="Q112" s="24">
        <f t="shared" si="6"/>
        <v>82</v>
      </c>
      <c r="R112" s="24">
        <f t="shared" si="6"/>
        <v>218</v>
      </c>
      <c r="S112" s="24">
        <f t="shared" si="6"/>
        <v>195</v>
      </c>
      <c r="T112" s="24">
        <f t="shared" si="6"/>
        <v>452</v>
      </c>
      <c r="U112" s="24">
        <f t="shared" si="6"/>
        <v>248</v>
      </c>
      <c r="V112" s="24">
        <f t="shared" si="6"/>
        <v>369</v>
      </c>
      <c r="W112" s="24">
        <f t="shared" si="6"/>
        <v>311</v>
      </c>
      <c r="X112" s="24">
        <f t="shared" si="6"/>
        <v>200</v>
      </c>
      <c r="Y112" s="24">
        <f t="shared" si="6"/>
        <v>156</v>
      </c>
      <c r="Z112" s="24">
        <f t="shared" si="6"/>
        <v>274</v>
      </c>
      <c r="AA112" s="24">
        <f t="shared" si="6"/>
        <v>541</v>
      </c>
      <c r="AB112" s="25">
        <f t="shared" si="6"/>
        <v>0</v>
      </c>
      <c r="AC112" s="25">
        <v>0</v>
      </c>
      <c r="AD112" s="26">
        <f t="shared" si="8"/>
        <v>11332</v>
      </c>
    </row>
    <row r="113" spans="2:32" x14ac:dyDescent="0.3">
      <c r="B113" s="21" t="s">
        <v>13</v>
      </c>
      <c r="C113" s="24">
        <f t="shared" si="7"/>
        <v>558</v>
      </c>
      <c r="D113" s="24">
        <f t="shared" si="6"/>
        <v>543</v>
      </c>
      <c r="E113" s="24">
        <f t="shared" si="6"/>
        <v>538</v>
      </c>
      <c r="F113" s="24">
        <f t="shared" si="6"/>
        <v>578</v>
      </c>
      <c r="G113" s="24">
        <f t="shared" si="6"/>
        <v>700</v>
      </c>
      <c r="H113" s="24">
        <f t="shared" si="6"/>
        <v>3125</v>
      </c>
      <c r="I113" s="24">
        <f t="shared" si="6"/>
        <v>585</v>
      </c>
      <c r="J113" s="24">
        <f t="shared" si="6"/>
        <v>441</v>
      </c>
      <c r="K113" s="24">
        <f t="shared" si="6"/>
        <v>101</v>
      </c>
      <c r="L113" s="24">
        <f t="shared" si="6"/>
        <v>67</v>
      </c>
      <c r="M113" s="24">
        <f t="shared" si="6"/>
        <v>157</v>
      </c>
      <c r="N113" s="24">
        <f t="shared" si="6"/>
        <v>403</v>
      </c>
      <c r="O113" s="24">
        <f t="shared" si="6"/>
        <v>310</v>
      </c>
      <c r="P113" s="24">
        <f t="shared" si="6"/>
        <v>229</v>
      </c>
      <c r="Q113" s="24">
        <f t="shared" si="6"/>
        <v>133</v>
      </c>
      <c r="R113" s="24">
        <f t="shared" si="6"/>
        <v>286</v>
      </c>
      <c r="S113" s="24">
        <f t="shared" si="6"/>
        <v>171</v>
      </c>
      <c r="T113" s="24">
        <f t="shared" si="6"/>
        <v>459</v>
      </c>
      <c r="U113" s="24">
        <f t="shared" si="6"/>
        <v>387</v>
      </c>
      <c r="V113" s="24">
        <f t="shared" si="6"/>
        <v>263</v>
      </c>
      <c r="W113" s="24">
        <f t="shared" si="6"/>
        <v>412</v>
      </c>
      <c r="X113" s="24">
        <f t="shared" si="6"/>
        <v>187</v>
      </c>
      <c r="Y113" s="24">
        <f t="shared" si="6"/>
        <v>344</v>
      </c>
      <c r="Z113" s="24">
        <f t="shared" si="6"/>
        <v>251</v>
      </c>
      <c r="AA113" s="24">
        <f t="shared" si="6"/>
        <v>432</v>
      </c>
      <c r="AB113" s="25">
        <f t="shared" si="6"/>
        <v>0</v>
      </c>
      <c r="AC113" s="25">
        <v>0</v>
      </c>
      <c r="AD113" s="26">
        <f t="shared" si="8"/>
        <v>11660</v>
      </c>
    </row>
    <row r="114" spans="2:32" x14ac:dyDescent="0.3">
      <c r="B114" s="21" t="s">
        <v>51</v>
      </c>
      <c r="C114" s="24">
        <f t="shared" si="7"/>
        <v>456</v>
      </c>
      <c r="D114" s="24">
        <f t="shared" si="6"/>
        <v>393</v>
      </c>
      <c r="E114" s="24">
        <f t="shared" si="6"/>
        <v>311</v>
      </c>
      <c r="F114" s="24">
        <f t="shared" si="6"/>
        <v>210</v>
      </c>
      <c r="G114" s="24">
        <f t="shared" si="6"/>
        <v>290</v>
      </c>
      <c r="H114" s="24">
        <f t="shared" si="6"/>
        <v>2186</v>
      </c>
      <c r="I114" s="24">
        <f t="shared" ref="D114:AB124" si="9">+I17+I49+I81</f>
        <v>358</v>
      </c>
      <c r="J114" s="24">
        <f t="shared" si="9"/>
        <v>265</v>
      </c>
      <c r="K114" s="24">
        <f t="shared" si="9"/>
        <v>161</v>
      </c>
      <c r="L114" s="24">
        <f t="shared" si="9"/>
        <v>108</v>
      </c>
      <c r="M114" s="24">
        <f t="shared" si="9"/>
        <v>60</v>
      </c>
      <c r="N114" s="24">
        <f t="shared" si="9"/>
        <v>50</v>
      </c>
      <c r="O114" s="24">
        <f t="shared" si="9"/>
        <v>272</v>
      </c>
      <c r="P114" s="24">
        <f t="shared" si="9"/>
        <v>164</v>
      </c>
      <c r="Q114" s="24">
        <f t="shared" si="9"/>
        <v>142</v>
      </c>
      <c r="R114" s="24">
        <f t="shared" si="9"/>
        <v>214</v>
      </c>
      <c r="S114" s="24">
        <f t="shared" si="9"/>
        <v>94</v>
      </c>
      <c r="T114" s="24">
        <f t="shared" si="9"/>
        <v>215</v>
      </c>
      <c r="U114" s="24">
        <f t="shared" si="9"/>
        <v>151</v>
      </c>
      <c r="V114" s="24">
        <f t="shared" si="9"/>
        <v>162</v>
      </c>
      <c r="W114" s="24">
        <f t="shared" si="9"/>
        <v>169</v>
      </c>
      <c r="X114" s="24">
        <f t="shared" si="9"/>
        <v>98</v>
      </c>
      <c r="Y114" s="24">
        <f t="shared" si="9"/>
        <v>154</v>
      </c>
      <c r="Z114" s="24">
        <f t="shared" si="9"/>
        <v>134</v>
      </c>
      <c r="AA114" s="24">
        <f t="shared" si="9"/>
        <v>287</v>
      </c>
      <c r="AB114" s="25">
        <f t="shared" si="9"/>
        <v>0</v>
      </c>
      <c r="AC114" s="25">
        <v>0</v>
      </c>
      <c r="AD114" s="26">
        <f t="shared" si="8"/>
        <v>7104</v>
      </c>
    </row>
    <row r="115" spans="2:32" x14ac:dyDescent="0.3">
      <c r="B115" s="21" t="s">
        <v>15</v>
      </c>
      <c r="C115" s="24">
        <f t="shared" si="7"/>
        <v>646</v>
      </c>
      <c r="D115" s="24">
        <f t="shared" si="9"/>
        <v>678</v>
      </c>
      <c r="E115" s="24">
        <f t="shared" si="9"/>
        <v>574</v>
      </c>
      <c r="F115" s="24">
        <f t="shared" si="9"/>
        <v>403</v>
      </c>
      <c r="G115" s="24">
        <f t="shared" si="9"/>
        <v>956</v>
      </c>
      <c r="H115" s="24">
        <f t="shared" si="9"/>
        <v>2477</v>
      </c>
      <c r="I115" s="24">
        <f t="shared" si="9"/>
        <v>484</v>
      </c>
      <c r="J115" s="24">
        <f t="shared" si="9"/>
        <v>528</v>
      </c>
      <c r="K115" s="24">
        <f t="shared" si="9"/>
        <v>273</v>
      </c>
      <c r="L115" s="24">
        <f t="shared" si="9"/>
        <v>384</v>
      </c>
      <c r="M115" s="24">
        <f t="shared" si="9"/>
        <v>90</v>
      </c>
      <c r="N115" s="24">
        <f t="shared" si="9"/>
        <v>130</v>
      </c>
      <c r="O115" s="24">
        <f t="shared" si="9"/>
        <v>196</v>
      </c>
      <c r="P115" s="24">
        <f t="shared" si="9"/>
        <v>149</v>
      </c>
      <c r="Q115" s="24">
        <f t="shared" si="9"/>
        <v>118</v>
      </c>
      <c r="R115" s="24">
        <f t="shared" si="9"/>
        <v>327</v>
      </c>
      <c r="S115" s="24">
        <f t="shared" si="9"/>
        <v>103</v>
      </c>
      <c r="T115" s="24">
        <f t="shared" si="9"/>
        <v>321</v>
      </c>
      <c r="U115" s="24">
        <f t="shared" si="9"/>
        <v>478</v>
      </c>
      <c r="V115" s="24">
        <f t="shared" si="9"/>
        <v>239</v>
      </c>
      <c r="W115" s="24">
        <f t="shared" si="9"/>
        <v>439</v>
      </c>
      <c r="X115" s="24">
        <f t="shared" si="9"/>
        <v>90</v>
      </c>
      <c r="Y115" s="24">
        <f t="shared" si="9"/>
        <v>257</v>
      </c>
      <c r="Z115" s="24">
        <f t="shared" si="9"/>
        <v>241</v>
      </c>
      <c r="AA115" s="24">
        <f t="shared" si="9"/>
        <v>364</v>
      </c>
      <c r="AB115" s="25">
        <f t="shared" si="9"/>
        <v>0</v>
      </c>
      <c r="AC115" s="25">
        <v>0</v>
      </c>
      <c r="AD115" s="26">
        <f t="shared" si="8"/>
        <v>10945</v>
      </c>
    </row>
    <row r="116" spans="2:32" x14ac:dyDescent="0.3">
      <c r="B116" s="21" t="s">
        <v>16</v>
      </c>
      <c r="C116" s="24">
        <f t="shared" si="7"/>
        <v>273</v>
      </c>
      <c r="D116" s="24">
        <f t="shared" si="9"/>
        <v>287</v>
      </c>
      <c r="E116" s="24">
        <f t="shared" si="9"/>
        <v>205</v>
      </c>
      <c r="F116" s="24">
        <f t="shared" si="9"/>
        <v>261</v>
      </c>
      <c r="G116" s="24">
        <f t="shared" si="9"/>
        <v>217</v>
      </c>
      <c r="H116" s="24">
        <f t="shared" si="9"/>
        <v>1367</v>
      </c>
      <c r="I116" s="24">
        <f t="shared" si="9"/>
        <v>36</v>
      </c>
      <c r="J116" s="24">
        <f t="shared" si="9"/>
        <v>99</v>
      </c>
      <c r="K116" s="24">
        <f t="shared" si="9"/>
        <v>92</v>
      </c>
      <c r="L116" s="24">
        <f t="shared" si="9"/>
        <v>222</v>
      </c>
      <c r="M116" s="24">
        <f t="shared" si="9"/>
        <v>78</v>
      </c>
      <c r="N116" s="24">
        <f t="shared" si="9"/>
        <v>127</v>
      </c>
      <c r="O116" s="24">
        <f t="shared" si="9"/>
        <v>359</v>
      </c>
      <c r="P116" s="24">
        <f t="shared" si="9"/>
        <v>393</v>
      </c>
      <c r="Q116" s="24">
        <f t="shared" si="9"/>
        <v>612</v>
      </c>
      <c r="R116" s="24">
        <f t="shared" si="9"/>
        <v>2722</v>
      </c>
      <c r="S116" s="24">
        <f t="shared" si="9"/>
        <v>804</v>
      </c>
      <c r="T116" s="24">
        <f t="shared" si="9"/>
        <v>4770</v>
      </c>
      <c r="U116" s="24">
        <f t="shared" si="9"/>
        <v>3297</v>
      </c>
      <c r="V116" s="24">
        <f t="shared" si="9"/>
        <v>1903</v>
      </c>
      <c r="W116" s="24">
        <f t="shared" si="9"/>
        <v>4730</v>
      </c>
      <c r="X116" s="24">
        <f t="shared" si="9"/>
        <v>2718</v>
      </c>
      <c r="Y116" s="24">
        <f t="shared" si="9"/>
        <v>3825</v>
      </c>
      <c r="Z116" s="24">
        <f t="shared" si="9"/>
        <v>3135</v>
      </c>
      <c r="AA116" s="24">
        <f t="shared" si="9"/>
        <v>4075</v>
      </c>
      <c r="AB116" s="25">
        <f t="shared" si="9"/>
        <v>0</v>
      </c>
      <c r="AC116" s="25">
        <v>0</v>
      </c>
      <c r="AD116" s="26">
        <f t="shared" si="8"/>
        <v>36607</v>
      </c>
    </row>
    <row r="117" spans="2:32" x14ac:dyDescent="0.3">
      <c r="B117" s="21" t="s">
        <v>64</v>
      </c>
      <c r="C117" s="24">
        <f t="shared" si="7"/>
        <v>116</v>
      </c>
      <c r="D117" s="24">
        <f t="shared" si="9"/>
        <v>161</v>
      </c>
      <c r="E117" s="24">
        <f t="shared" si="9"/>
        <v>105</v>
      </c>
      <c r="F117" s="24">
        <f t="shared" si="9"/>
        <v>112</v>
      </c>
      <c r="G117" s="24">
        <f t="shared" si="9"/>
        <v>131</v>
      </c>
      <c r="H117" s="24">
        <f t="shared" si="9"/>
        <v>1511</v>
      </c>
      <c r="I117" s="24">
        <f t="shared" si="9"/>
        <v>38</v>
      </c>
      <c r="J117" s="24">
        <f t="shared" si="9"/>
        <v>79</v>
      </c>
      <c r="K117" s="24">
        <f t="shared" si="9"/>
        <v>139</v>
      </c>
      <c r="L117" s="24">
        <f t="shared" si="9"/>
        <v>163</v>
      </c>
      <c r="M117" s="24">
        <f t="shared" si="9"/>
        <v>135</v>
      </c>
      <c r="N117" s="24">
        <f t="shared" si="9"/>
        <v>139</v>
      </c>
      <c r="O117" s="24">
        <f t="shared" si="9"/>
        <v>322</v>
      </c>
      <c r="P117" s="24">
        <f t="shared" si="9"/>
        <v>365</v>
      </c>
      <c r="Q117" s="24">
        <f t="shared" si="9"/>
        <v>1002</v>
      </c>
      <c r="R117" s="24">
        <f t="shared" si="9"/>
        <v>2683</v>
      </c>
      <c r="S117" s="24">
        <f t="shared" si="9"/>
        <v>819</v>
      </c>
      <c r="T117" s="24">
        <f t="shared" si="9"/>
        <v>3402</v>
      </c>
      <c r="U117" s="24">
        <f t="shared" si="9"/>
        <v>2829</v>
      </c>
      <c r="V117" s="24">
        <f t="shared" si="9"/>
        <v>1383</v>
      </c>
      <c r="W117" s="24">
        <f t="shared" si="9"/>
        <v>2598</v>
      </c>
      <c r="X117" s="24">
        <f t="shared" si="9"/>
        <v>1657</v>
      </c>
      <c r="Y117" s="24">
        <f t="shared" si="9"/>
        <v>2225</v>
      </c>
      <c r="Z117" s="24">
        <f t="shared" si="9"/>
        <v>1906</v>
      </c>
      <c r="AA117" s="24">
        <f t="shared" si="9"/>
        <v>2755</v>
      </c>
      <c r="AB117" s="25">
        <f t="shared" si="9"/>
        <v>0</v>
      </c>
      <c r="AC117" s="25">
        <v>0</v>
      </c>
      <c r="AD117" s="26">
        <f t="shared" si="8"/>
        <v>26775</v>
      </c>
    </row>
    <row r="118" spans="2:32" x14ac:dyDescent="0.3">
      <c r="B118" s="21" t="s">
        <v>18</v>
      </c>
      <c r="C118" s="24">
        <f t="shared" si="7"/>
        <v>87</v>
      </c>
      <c r="D118" s="24">
        <f t="shared" si="9"/>
        <v>145</v>
      </c>
      <c r="E118" s="24">
        <f t="shared" si="9"/>
        <v>59</v>
      </c>
      <c r="F118" s="24">
        <f t="shared" si="9"/>
        <v>39</v>
      </c>
      <c r="G118" s="24">
        <f t="shared" si="9"/>
        <v>64</v>
      </c>
      <c r="H118" s="24">
        <f t="shared" si="9"/>
        <v>1908</v>
      </c>
      <c r="I118" s="24">
        <f t="shared" si="9"/>
        <v>39</v>
      </c>
      <c r="J118" s="24">
        <f t="shared" si="9"/>
        <v>38</v>
      </c>
      <c r="K118" s="24">
        <f t="shared" si="9"/>
        <v>57</v>
      </c>
      <c r="L118" s="24">
        <f t="shared" si="9"/>
        <v>100</v>
      </c>
      <c r="M118" s="24">
        <f t="shared" si="9"/>
        <v>81</v>
      </c>
      <c r="N118" s="24">
        <f t="shared" si="9"/>
        <v>30</v>
      </c>
      <c r="O118" s="24">
        <f t="shared" si="9"/>
        <v>778</v>
      </c>
      <c r="P118" s="24">
        <f t="shared" si="9"/>
        <v>1028</v>
      </c>
      <c r="Q118" s="24">
        <f t="shared" si="9"/>
        <v>199</v>
      </c>
      <c r="R118" s="24">
        <f t="shared" si="9"/>
        <v>111</v>
      </c>
      <c r="S118" s="24">
        <f t="shared" si="9"/>
        <v>161</v>
      </c>
      <c r="T118" s="24">
        <f t="shared" si="9"/>
        <v>921</v>
      </c>
      <c r="U118" s="24">
        <f t="shared" si="9"/>
        <v>704</v>
      </c>
      <c r="V118" s="24">
        <f t="shared" si="9"/>
        <v>295</v>
      </c>
      <c r="W118" s="24">
        <f t="shared" si="9"/>
        <v>587</v>
      </c>
      <c r="X118" s="24">
        <f t="shared" si="9"/>
        <v>487</v>
      </c>
      <c r="Y118" s="24">
        <f t="shared" si="9"/>
        <v>544</v>
      </c>
      <c r="Z118" s="24">
        <f t="shared" si="9"/>
        <v>584</v>
      </c>
      <c r="AA118" s="24">
        <f t="shared" si="9"/>
        <v>582</v>
      </c>
      <c r="AB118" s="25">
        <f t="shared" si="9"/>
        <v>0</v>
      </c>
      <c r="AC118" s="25">
        <v>0</v>
      </c>
      <c r="AD118" s="26">
        <f t="shared" si="8"/>
        <v>9628</v>
      </c>
    </row>
    <row r="119" spans="2:32" x14ac:dyDescent="0.3">
      <c r="B119" s="21" t="s">
        <v>19</v>
      </c>
      <c r="C119" s="24">
        <f t="shared" si="7"/>
        <v>270</v>
      </c>
      <c r="D119" s="24">
        <f t="shared" si="9"/>
        <v>268</v>
      </c>
      <c r="E119" s="24">
        <f t="shared" si="9"/>
        <v>99</v>
      </c>
      <c r="F119" s="24">
        <f t="shared" si="9"/>
        <v>209</v>
      </c>
      <c r="G119" s="24">
        <f t="shared" si="9"/>
        <v>314</v>
      </c>
      <c r="H119" s="24">
        <f t="shared" si="9"/>
        <v>10685</v>
      </c>
      <c r="I119" s="24">
        <f t="shared" si="9"/>
        <v>378</v>
      </c>
      <c r="J119" s="24">
        <f t="shared" si="9"/>
        <v>374</v>
      </c>
      <c r="K119" s="24">
        <f t="shared" si="9"/>
        <v>374</v>
      </c>
      <c r="L119" s="24">
        <f t="shared" si="9"/>
        <v>295</v>
      </c>
      <c r="M119" s="24">
        <f t="shared" si="9"/>
        <v>317</v>
      </c>
      <c r="N119" s="24">
        <f t="shared" si="9"/>
        <v>257</v>
      </c>
      <c r="O119" s="24">
        <f t="shared" si="9"/>
        <v>3678</v>
      </c>
      <c r="P119" s="24">
        <f t="shared" si="9"/>
        <v>3286</v>
      </c>
      <c r="Q119" s="24">
        <f t="shared" si="9"/>
        <v>117</v>
      </c>
      <c r="R119" s="24">
        <f t="shared" si="9"/>
        <v>652</v>
      </c>
      <c r="S119" s="24">
        <f t="shared" si="9"/>
        <v>749</v>
      </c>
      <c r="T119" s="24">
        <f t="shared" si="9"/>
        <v>3800</v>
      </c>
      <c r="U119" s="24">
        <f t="shared" si="9"/>
        <v>2216</v>
      </c>
      <c r="V119" s="24">
        <f t="shared" si="9"/>
        <v>1669</v>
      </c>
      <c r="W119" s="24">
        <f t="shared" si="9"/>
        <v>3234</v>
      </c>
      <c r="X119" s="24">
        <f t="shared" si="9"/>
        <v>1810</v>
      </c>
      <c r="Y119" s="24">
        <f t="shared" si="9"/>
        <v>3001</v>
      </c>
      <c r="Z119" s="24">
        <f t="shared" si="9"/>
        <v>3152</v>
      </c>
      <c r="AA119" s="24">
        <f t="shared" si="9"/>
        <v>3511</v>
      </c>
      <c r="AB119" s="25">
        <f t="shared" si="9"/>
        <v>0</v>
      </c>
      <c r="AC119" s="25">
        <v>0</v>
      </c>
      <c r="AD119" s="26">
        <f t="shared" si="8"/>
        <v>44715</v>
      </c>
    </row>
    <row r="120" spans="2:32" x14ac:dyDescent="0.3">
      <c r="B120" s="21" t="s">
        <v>65</v>
      </c>
      <c r="C120" s="24">
        <f t="shared" si="7"/>
        <v>161</v>
      </c>
      <c r="D120" s="24">
        <f t="shared" si="9"/>
        <v>189</v>
      </c>
      <c r="E120" s="24">
        <f t="shared" si="9"/>
        <v>93</v>
      </c>
      <c r="F120" s="24">
        <f t="shared" si="9"/>
        <v>66</v>
      </c>
      <c r="G120" s="24">
        <f t="shared" si="9"/>
        <v>119</v>
      </c>
      <c r="H120" s="24">
        <f t="shared" si="9"/>
        <v>4641</v>
      </c>
      <c r="I120" s="24">
        <f t="shared" si="9"/>
        <v>120</v>
      </c>
      <c r="J120" s="24">
        <f t="shared" si="9"/>
        <v>108</v>
      </c>
      <c r="K120" s="24">
        <f t="shared" si="9"/>
        <v>163</v>
      </c>
      <c r="L120" s="24">
        <f t="shared" si="9"/>
        <v>193</v>
      </c>
      <c r="M120" s="24">
        <f t="shared" si="9"/>
        <v>89</v>
      </c>
      <c r="N120" s="24">
        <f t="shared" si="9"/>
        <v>105</v>
      </c>
      <c r="O120" s="24">
        <f t="shared" si="9"/>
        <v>1002</v>
      </c>
      <c r="P120" s="24">
        <f t="shared" si="9"/>
        <v>1308</v>
      </c>
      <c r="Q120" s="24">
        <f t="shared" si="9"/>
        <v>152</v>
      </c>
      <c r="R120" s="24">
        <f t="shared" si="9"/>
        <v>618</v>
      </c>
      <c r="S120" s="24">
        <f t="shared" si="9"/>
        <v>144</v>
      </c>
      <c r="T120" s="24">
        <f t="shared" si="9"/>
        <v>788</v>
      </c>
      <c r="U120" s="24">
        <f t="shared" si="9"/>
        <v>482</v>
      </c>
      <c r="V120" s="24">
        <f t="shared" si="9"/>
        <v>398</v>
      </c>
      <c r="W120" s="24">
        <f t="shared" si="9"/>
        <v>1213</v>
      </c>
      <c r="X120" s="24">
        <f t="shared" si="9"/>
        <v>666</v>
      </c>
      <c r="Y120" s="24">
        <f t="shared" si="9"/>
        <v>1118</v>
      </c>
      <c r="Z120" s="24">
        <f t="shared" si="9"/>
        <v>1163</v>
      </c>
      <c r="AA120" s="24">
        <f t="shared" si="9"/>
        <v>1142</v>
      </c>
      <c r="AB120" s="24">
        <f t="shared" si="9"/>
        <v>0</v>
      </c>
      <c r="AC120" s="25">
        <v>0</v>
      </c>
      <c r="AD120" s="26">
        <f t="shared" si="8"/>
        <v>16241</v>
      </c>
    </row>
    <row r="121" spans="2:32" ht="20.399999999999999" x14ac:dyDescent="0.3">
      <c r="B121" s="21" t="s">
        <v>21</v>
      </c>
      <c r="C121" s="24">
        <f t="shared" si="7"/>
        <v>225</v>
      </c>
      <c r="D121" s="24">
        <f t="shared" si="9"/>
        <v>221</v>
      </c>
      <c r="E121" s="24">
        <f t="shared" si="9"/>
        <v>188</v>
      </c>
      <c r="F121" s="24">
        <f t="shared" si="9"/>
        <v>141</v>
      </c>
      <c r="G121" s="24">
        <f t="shared" si="9"/>
        <v>381</v>
      </c>
      <c r="H121" s="24">
        <f t="shared" si="9"/>
        <v>21802</v>
      </c>
      <c r="I121" s="24">
        <f t="shared" si="9"/>
        <v>246</v>
      </c>
      <c r="J121" s="24">
        <f t="shared" si="9"/>
        <v>202</v>
      </c>
      <c r="K121" s="24">
        <f t="shared" si="9"/>
        <v>326</v>
      </c>
      <c r="L121" s="24">
        <f t="shared" si="9"/>
        <v>595</v>
      </c>
      <c r="M121" s="24">
        <f t="shared" si="9"/>
        <v>332</v>
      </c>
      <c r="N121" s="24">
        <f t="shared" si="9"/>
        <v>316</v>
      </c>
      <c r="O121" s="24">
        <f t="shared" si="9"/>
        <v>6302</v>
      </c>
      <c r="P121" s="24">
        <f t="shared" si="9"/>
        <v>4569</v>
      </c>
      <c r="Q121" s="24">
        <f t="shared" si="9"/>
        <v>726</v>
      </c>
      <c r="R121" s="24">
        <f t="shared" si="9"/>
        <v>3164</v>
      </c>
      <c r="S121" s="24">
        <f t="shared" si="9"/>
        <v>659</v>
      </c>
      <c r="T121" s="24">
        <f t="shared" si="9"/>
        <v>792</v>
      </c>
      <c r="U121" s="24">
        <f t="shared" si="9"/>
        <v>1535</v>
      </c>
      <c r="V121" s="24">
        <f t="shared" si="9"/>
        <v>1165</v>
      </c>
      <c r="W121" s="24">
        <f t="shared" si="9"/>
        <v>3002</v>
      </c>
      <c r="X121" s="24">
        <f t="shared" si="9"/>
        <v>1691</v>
      </c>
      <c r="Y121" s="24">
        <f t="shared" si="9"/>
        <v>2393</v>
      </c>
      <c r="Z121" s="24">
        <f t="shared" si="9"/>
        <v>2388</v>
      </c>
      <c r="AA121" s="24">
        <f t="shared" si="9"/>
        <v>3293</v>
      </c>
      <c r="AB121" s="25">
        <f t="shared" si="9"/>
        <v>0</v>
      </c>
      <c r="AC121" s="25">
        <v>0</v>
      </c>
      <c r="AD121" s="26">
        <f t="shared" si="8"/>
        <v>56654</v>
      </c>
    </row>
    <row r="122" spans="2:32" x14ac:dyDescent="0.3">
      <c r="B122" s="21" t="s">
        <v>66</v>
      </c>
      <c r="C122" s="24">
        <f t="shared" si="7"/>
        <v>82</v>
      </c>
      <c r="D122" s="24">
        <f t="shared" si="9"/>
        <v>197</v>
      </c>
      <c r="E122" s="24">
        <f t="shared" si="9"/>
        <v>127</v>
      </c>
      <c r="F122" s="24">
        <f t="shared" si="9"/>
        <v>115</v>
      </c>
      <c r="G122" s="24">
        <f t="shared" si="9"/>
        <v>156</v>
      </c>
      <c r="H122" s="24">
        <f t="shared" si="9"/>
        <v>15714</v>
      </c>
      <c r="I122" s="24">
        <f t="shared" si="9"/>
        <v>322</v>
      </c>
      <c r="J122" s="24">
        <f t="shared" si="9"/>
        <v>293</v>
      </c>
      <c r="K122" s="24">
        <f t="shared" si="9"/>
        <v>344</v>
      </c>
      <c r="L122" s="24">
        <f t="shared" si="9"/>
        <v>407</v>
      </c>
      <c r="M122" s="24">
        <f t="shared" si="9"/>
        <v>215</v>
      </c>
      <c r="N122" s="24">
        <f t="shared" si="9"/>
        <v>482</v>
      </c>
      <c r="O122" s="24">
        <f t="shared" si="9"/>
        <v>5148</v>
      </c>
      <c r="P122" s="24">
        <f t="shared" si="9"/>
        <v>4301</v>
      </c>
      <c r="Q122" s="24">
        <f t="shared" si="9"/>
        <v>667</v>
      </c>
      <c r="R122" s="24">
        <f t="shared" si="9"/>
        <v>1768</v>
      </c>
      <c r="S122" s="24">
        <f t="shared" si="9"/>
        <v>465</v>
      </c>
      <c r="T122" s="24">
        <f t="shared" si="9"/>
        <v>1386</v>
      </c>
      <c r="U122" s="24">
        <f t="shared" si="9"/>
        <v>659</v>
      </c>
      <c r="V122" s="24">
        <f t="shared" si="9"/>
        <v>549</v>
      </c>
      <c r="W122" s="24">
        <f t="shared" si="9"/>
        <v>1677</v>
      </c>
      <c r="X122" s="24">
        <f t="shared" si="9"/>
        <v>856</v>
      </c>
      <c r="Y122" s="24">
        <f t="shared" si="9"/>
        <v>1331</v>
      </c>
      <c r="Z122" s="24">
        <f t="shared" si="9"/>
        <v>1554</v>
      </c>
      <c r="AA122" s="24">
        <f t="shared" si="9"/>
        <v>2195</v>
      </c>
      <c r="AB122" s="25">
        <f t="shared" si="9"/>
        <v>0</v>
      </c>
      <c r="AC122" s="25">
        <v>0</v>
      </c>
      <c r="AD122" s="26">
        <f t="shared" si="8"/>
        <v>41010</v>
      </c>
    </row>
    <row r="123" spans="2:32" x14ac:dyDescent="0.3">
      <c r="B123" s="21" t="s">
        <v>22</v>
      </c>
      <c r="C123" s="24">
        <f t="shared" si="7"/>
        <v>152</v>
      </c>
      <c r="D123" s="24">
        <f t="shared" si="9"/>
        <v>163</v>
      </c>
      <c r="E123" s="24">
        <f t="shared" si="9"/>
        <v>88</v>
      </c>
      <c r="F123" s="24">
        <f t="shared" si="9"/>
        <v>156</v>
      </c>
      <c r="G123" s="24">
        <f t="shared" si="9"/>
        <v>56</v>
      </c>
      <c r="H123" s="24">
        <f t="shared" si="9"/>
        <v>9436</v>
      </c>
      <c r="I123" s="24">
        <f t="shared" si="9"/>
        <v>239</v>
      </c>
      <c r="J123" s="24">
        <f t="shared" si="9"/>
        <v>213</v>
      </c>
      <c r="K123" s="24">
        <f t="shared" si="9"/>
        <v>270</v>
      </c>
      <c r="L123" s="24">
        <f t="shared" si="9"/>
        <v>183</v>
      </c>
      <c r="M123" s="24">
        <f t="shared" si="9"/>
        <v>219</v>
      </c>
      <c r="N123" s="24">
        <f t="shared" si="9"/>
        <v>233</v>
      </c>
      <c r="O123" s="24">
        <f t="shared" si="9"/>
        <v>2450</v>
      </c>
      <c r="P123" s="24">
        <f t="shared" si="9"/>
        <v>1802</v>
      </c>
      <c r="Q123" s="24">
        <f t="shared" si="9"/>
        <v>421</v>
      </c>
      <c r="R123" s="24">
        <f t="shared" si="9"/>
        <v>1359</v>
      </c>
      <c r="S123" s="24">
        <f t="shared" si="9"/>
        <v>333</v>
      </c>
      <c r="T123" s="24">
        <f t="shared" si="9"/>
        <v>888</v>
      </c>
      <c r="U123" s="24">
        <f t="shared" si="9"/>
        <v>567</v>
      </c>
      <c r="V123" s="24">
        <f t="shared" si="9"/>
        <v>250</v>
      </c>
      <c r="W123" s="24">
        <f t="shared" si="9"/>
        <v>1154</v>
      </c>
      <c r="X123" s="24">
        <f t="shared" si="9"/>
        <v>772</v>
      </c>
      <c r="Y123" s="24">
        <f t="shared" si="9"/>
        <v>1371</v>
      </c>
      <c r="Z123" s="24">
        <f t="shared" si="9"/>
        <v>1623</v>
      </c>
      <c r="AA123" s="24">
        <f t="shared" si="9"/>
        <v>1037</v>
      </c>
      <c r="AB123" s="25">
        <f t="shared" si="9"/>
        <v>0</v>
      </c>
      <c r="AC123" s="25">
        <v>0</v>
      </c>
      <c r="AD123" s="26">
        <f t="shared" si="8"/>
        <v>25435</v>
      </c>
    </row>
    <row r="124" spans="2:32" x14ac:dyDescent="0.3">
      <c r="B124" s="21" t="s">
        <v>23</v>
      </c>
      <c r="C124" s="24">
        <f t="shared" si="7"/>
        <v>112</v>
      </c>
      <c r="D124" s="24">
        <f t="shared" si="9"/>
        <v>134</v>
      </c>
      <c r="E124" s="24">
        <f t="shared" si="9"/>
        <v>161</v>
      </c>
      <c r="F124" s="24">
        <f t="shared" si="9"/>
        <v>153</v>
      </c>
      <c r="G124" s="24">
        <f t="shared" si="9"/>
        <v>172</v>
      </c>
      <c r="H124" s="24">
        <f t="shared" si="9"/>
        <v>23364</v>
      </c>
      <c r="I124" s="24">
        <f t="shared" si="9"/>
        <v>255</v>
      </c>
      <c r="J124" s="24">
        <f t="shared" si="9"/>
        <v>265</v>
      </c>
      <c r="K124" s="24">
        <f t="shared" si="9"/>
        <v>384</v>
      </c>
      <c r="L124" s="24">
        <f t="shared" si="9"/>
        <v>466</v>
      </c>
      <c r="M124" s="24">
        <f t="shared" si="9"/>
        <v>207</v>
      </c>
      <c r="N124" s="24">
        <f t="shared" ref="D124:AB130" si="10">+N27+N59+N91</f>
        <v>442</v>
      </c>
      <c r="O124" s="24">
        <f t="shared" si="10"/>
        <v>6128</v>
      </c>
      <c r="P124" s="24">
        <f t="shared" si="10"/>
        <v>3811</v>
      </c>
      <c r="Q124" s="24">
        <f t="shared" si="10"/>
        <v>612</v>
      </c>
      <c r="R124" s="24">
        <f t="shared" si="10"/>
        <v>3064</v>
      </c>
      <c r="S124" s="24">
        <f t="shared" si="10"/>
        <v>1216</v>
      </c>
      <c r="T124" s="24">
        <f t="shared" si="10"/>
        <v>2908</v>
      </c>
      <c r="U124" s="24">
        <f t="shared" si="10"/>
        <v>1798</v>
      </c>
      <c r="V124" s="24">
        <f t="shared" si="10"/>
        <v>1778</v>
      </c>
      <c r="W124" s="24">
        <f t="shared" si="10"/>
        <v>1065</v>
      </c>
      <c r="X124" s="24">
        <f t="shared" si="10"/>
        <v>435</v>
      </c>
      <c r="Y124" s="24">
        <f t="shared" si="10"/>
        <v>1703</v>
      </c>
      <c r="Z124" s="24">
        <f t="shared" si="10"/>
        <v>2653</v>
      </c>
      <c r="AA124" s="24">
        <f t="shared" si="10"/>
        <v>2615</v>
      </c>
      <c r="AB124" s="25">
        <f t="shared" si="10"/>
        <v>0</v>
      </c>
      <c r="AC124" s="25">
        <v>0</v>
      </c>
      <c r="AD124" s="26">
        <f t="shared" si="8"/>
        <v>55901</v>
      </c>
    </row>
    <row r="125" spans="2:32" x14ac:dyDescent="0.3">
      <c r="B125" s="21" t="s">
        <v>24</v>
      </c>
      <c r="C125" s="24">
        <f t="shared" si="7"/>
        <v>136</v>
      </c>
      <c r="D125" s="24">
        <f t="shared" si="10"/>
        <v>122</v>
      </c>
      <c r="E125" s="24">
        <f t="shared" si="10"/>
        <v>26</v>
      </c>
      <c r="F125" s="24">
        <f t="shared" si="10"/>
        <v>54</v>
      </c>
      <c r="G125" s="24">
        <f t="shared" si="10"/>
        <v>91</v>
      </c>
      <c r="H125" s="24">
        <f t="shared" si="10"/>
        <v>13414</v>
      </c>
      <c r="I125" s="24">
        <f t="shared" si="10"/>
        <v>144</v>
      </c>
      <c r="J125" s="24">
        <f t="shared" si="10"/>
        <v>161</v>
      </c>
      <c r="K125" s="24">
        <f t="shared" si="10"/>
        <v>175</v>
      </c>
      <c r="L125" s="24">
        <f t="shared" si="10"/>
        <v>193</v>
      </c>
      <c r="M125" s="24">
        <f t="shared" si="10"/>
        <v>95</v>
      </c>
      <c r="N125" s="24">
        <f t="shared" si="10"/>
        <v>124</v>
      </c>
      <c r="O125" s="24">
        <f t="shared" si="10"/>
        <v>3987</v>
      </c>
      <c r="P125" s="24">
        <f t="shared" si="10"/>
        <v>2443</v>
      </c>
      <c r="Q125" s="24">
        <f t="shared" si="10"/>
        <v>402</v>
      </c>
      <c r="R125" s="24">
        <f t="shared" si="10"/>
        <v>1609</v>
      </c>
      <c r="S125" s="24">
        <f t="shared" si="10"/>
        <v>698</v>
      </c>
      <c r="T125" s="24">
        <f t="shared" si="10"/>
        <v>1709</v>
      </c>
      <c r="U125" s="24">
        <f t="shared" si="10"/>
        <v>802</v>
      </c>
      <c r="V125" s="24">
        <f t="shared" si="10"/>
        <v>982</v>
      </c>
      <c r="W125" s="24">
        <f t="shared" si="10"/>
        <v>388</v>
      </c>
      <c r="X125" s="24">
        <f t="shared" si="10"/>
        <v>567</v>
      </c>
      <c r="Y125" s="24">
        <f t="shared" si="10"/>
        <v>507</v>
      </c>
      <c r="Z125" s="24">
        <f t="shared" si="10"/>
        <v>1409</v>
      </c>
      <c r="AA125" s="24">
        <f t="shared" si="10"/>
        <v>1718</v>
      </c>
      <c r="AB125" s="25">
        <f t="shared" si="10"/>
        <v>0</v>
      </c>
      <c r="AC125" s="25">
        <v>0</v>
      </c>
      <c r="AD125" s="26">
        <f t="shared" si="8"/>
        <v>31956</v>
      </c>
    </row>
    <row r="126" spans="2:32" x14ac:dyDescent="0.3">
      <c r="B126" s="21" t="s">
        <v>25</v>
      </c>
      <c r="C126" s="24">
        <f t="shared" si="7"/>
        <v>113</v>
      </c>
      <c r="D126" s="24">
        <f t="shared" si="10"/>
        <v>86</v>
      </c>
      <c r="E126" s="24">
        <f t="shared" si="10"/>
        <v>44</v>
      </c>
      <c r="F126" s="24">
        <f t="shared" si="10"/>
        <v>54</v>
      </c>
      <c r="G126" s="24">
        <f t="shared" si="10"/>
        <v>155</v>
      </c>
      <c r="H126" s="24">
        <f t="shared" si="10"/>
        <v>22370</v>
      </c>
      <c r="I126" s="24">
        <f t="shared" si="10"/>
        <v>321</v>
      </c>
      <c r="J126" s="24">
        <f t="shared" si="10"/>
        <v>334</v>
      </c>
      <c r="K126" s="24">
        <f t="shared" si="10"/>
        <v>203</v>
      </c>
      <c r="L126" s="24">
        <f t="shared" si="10"/>
        <v>380</v>
      </c>
      <c r="M126" s="24">
        <f t="shared" si="10"/>
        <v>160</v>
      </c>
      <c r="N126" s="24">
        <f t="shared" si="10"/>
        <v>341</v>
      </c>
      <c r="O126" s="24">
        <f t="shared" si="10"/>
        <v>5842</v>
      </c>
      <c r="P126" s="24">
        <f t="shared" si="10"/>
        <v>3554</v>
      </c>
      <c r="Q126" s="24">
        <f t="shared" si="10"/>
        <v>527</v>
      </c>
      <c r="R126" s="24">
        <f t="shared" si="10"/>
        <v>2815</v>
      </c>
      <c r="S126" s="24">
        <f t="shared" si="10"/>
        <v>1157</v>
      </c>
      <c r="T126" s="24">
        <f t="shared" si="10"/>
        <v>2579</v>
      </c>
      <c r="U126" s="24">
        <f t="shared" si="10"/>
        <v>1376</v>
      </c>
      <c r="V126" s="24">
        <f t="shared" si="10"/>
        <v>1900</v>
      </c>
      <c r="W126" s="24">
        <f t="shared" si="10"/>
        <v>2057</v>
      </c>
      <c r="X126" s="24">
        <f t="shared" si="10"/>
        <v>602</v>
      </c>
      <c r="Y126" s="24">
        <f t="shared" si="10"/>
        <v>951</v>
      </c>
      <c r="Z126" s="24">
        <f t="shared" si="10"/>
        <v>1766</v>
      </c>
      <c r="AA126" s="24">
        <f t="shared" si="10"/>
        <v>2428</v>
      </c>
      <c r="AB126" s="25">
        <f t="shared" si="10"/>
        <v>0</v>
      </c>
      <c r="AC126" s="25">
        <v>0</v>
      </c>
      <c r="AD126" s="26">
        <f t="shared" si="8"/>
        <v>52115</v>
      </c>
      <c r="AF126" s="9"/>
    </row>
    <row r="127" spans="2:32" ht="20.399999999999999" x14ac:dyDescent="0.3">
      <c r="B127" s="21" t="s">
        <v>67</v>
      </c>
      <c r="C127" s="24">
        <f t="shared" si="7"/>
        <v>75</v>
      </c>
      <c r="D127" s="24">
        <f t="shared" si="10"/>
        <v>161</v>
      </c>
      <c r="E127" s="24">
        <f t="shared" si="10"/>
        <v>90</v>
      </c>
      <c r="F127" s="24">
        <f t="shared" si="10"/>
        <v>58</v>
      </c>
      <c r="G127" s="24">
        <f t="shared" si="10"/>
        <v>125</v>
      </c>
      <c r="H127" s="24">
        <f t="shared" si="10"/>
        <v>18388</v>
      </c>
      <c r="I127" s="24">
        <f t="shared" si="10"/>
        <v>275</v>
      </c>
      <c r="J127" s="24">
        <f t="shared" si="10"/>
        <v>257</v>
      </c>
      <c r="K127" s="24">
        <f t="shared" si="10"/>
        <v>250</v>
      </c>
      <c r="L127" s="24">
        <f t="shared" si="10"/>
        <v>281</v>
      </c>
      <c r="M127" s="24">
        <f t="shared" si="10"/>
        <v>131</v>
      </c>
      <c r="N127" s="24">
        <f t="shared" si="10"/>
        <v>251</v>
      </c>
      <c r="O127" s="24">
        <f t="shared" si="10"/>
        <v>4125</v>
      </c>
      <c r="P127" s="24">
        <f t="shared" si="10"/>
        <v>2636</v>
      </c>
      <c r="Q127" s="24">
        <f t="shared" si="10"/>
        <v>611</v>
      </c>
      <c r="R127" s="24">
        <f t="shared" si="10"/>
        <v>2853</v>
      </c>
      <c r="S127" s="24">
        <f t="shared" si="10"/>
        <v>1138</v>
      </c>
      <c r="T127" s="24">
        <f t="shared" si="10"/>
        <v>2431</v>
      </c>
      <c r="U127" s="24">
        <f t="shared" si="10"/>
        <v>1490</v>
      </c>
      <c r="V127" s="24">
        <f t="shared" si="10"/>
        <v>2252</v>
      </c>
      <c r="W127" s="24">
        <f t="shared" si="10"/>
        <v>3047</v>
      </c>
      <c r="X127" s="24">
        <f t="shared" si="10"/>
        <v>1798</v>
      </c>
      <c r="Y127" s="24">
        <f t="shared" si="10"/>
        <v>2236</v>
      </c>
      <c r="Z127" s="24">
        <f t="shared" si="10"/>
        <v>913</v>
      </c>
      <c r="AA127" s="24">
        <f t="shared" si="10"/>
        <v>1085</v>
      </c>
      <c r="AB127" s="25">
        <f t="shared" si="10"/>
        <v>0</v>
      </c>
      <c r="AC127" s="25">
        <v>0</v>
      </c>
      <c r="AD127" s="26">
        <f t="shared" si="8"/>
        <v>46957</v>
      </c>
    </row>
    <row r="128" spans="2:32" ht="20.399999999999999" x14ac:dyDescent="0.3">
      <c r="B128" s="21" t="s">
        <v>57</v>
      </c>
      <c r="C128" s="24">
        <f t="shared" si="7"/>
        <v>194</v>
      </c>
      <c r="D128" s="24">
        <f t="shared" si="10"/>
        <v>246</v>
      </c>
      <c r="E128" s="24">
        <f t="shared" si="10"/>
        <v>223</v>
      </c>
      <c r="F128" s="24">
        <f t="shared" si="10"/>
        <v>173</v>
      </c>
      <c r="G128" s="24">
        <f t="shared" si="10"/>
        <v>306</v>
      </c>
      <c r="H128" s="24">
        <f t="shared" si="10"/>
        <v>29492</v>
      </c>
      <c r="I128" s="24">
        <f t="shared" si="10"/>
        <v>262</v>
      </c>
      <c r="J128" s="24">
        <f t="shared" si="10"/>
        <v>453</v>
      </c>
      <c r="K128" s="24">
        <f t="shared" si="10"/>
        <v>492</v>
      </c>
      <c r="L128" s="24">
        <f t="shared" si="10"/>
        <v>513</v>
      </c>
      <c r="M128" s="24">
        <f t="shared" si="10"/>
        <v>366</v>
      </c>
      <c r="N128" s="24">
        <f t="shared" si="10"/>
        <v>431</v>
      </c>
      <c r="O128" s="24">
        <f t="shared" si="10"/>
        <v>7159</v>
      </c>
      <c r="P128" s="24">
        <f t="shared" si="10"/>
        <v>3751</v>
      </c>
      <c r="Q128" s="24">
        <f t="shared" si="10"/>
        <v>614</v>
      </c>
      <c r="R128" s="24">
        <f t="shared" si="10"/>
        <v>3381</v>
      </c>
      <c r="S128" s="24">
        <f t="shared" si="10"/>
        <v>1281</v>
      </c>
      <c r="T128" s="24">
        <f t="shared" si="10"/>
        <v>3131</v>
      </c>
      <c r="U128" s="24">
        <f t="shared" si="10"/>
        <v>2086</v>
      </c>
      <c r="V128" s="24">
        <f t="shared" si="10"/>
        <v>1327</v>
      </c>
      <c r="W128" s="24">
        <f t="shared" si="10"/>
        <v>3085</v>
      </c>
      <c r="X128" s="24">
        <f t="shared" si="10"/>
        <v>2116</v>
      </c>
      <c r="Y128" s="24">
        <f t="shared" si="10"/>
        <v>2793</v>
      </c>
      <c r="Z128" s="24">
        <f t="shared" si="10"/>
        <v>1985</v>
      </c>
      <c r="AA128" s="24">
        <f t="shared" si="10"/>
        <v>697</v>
      </c>
      <c r="AB128" s="25">
        <f t="shared" si="10"/>
        <v>0</v>
      </c>
      <c r="AC128" s="25">
        <v>0</v>
      </c>
      <c r="AD128" s="26">
        <f t="shared" si="8"/>
        <v>66557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16752</v>
      </c>
      <c r="D131" s="27">
        <f t="shared" ref="D131:AC131" si="11">SUM(D104:D130)</f>
        <v>9211</v>
      </c>
      <c r="E131" s="27">
        <f t="shared" si="11"/>
        <v>9199</v>
      </c>
      <c r="F131" s="27">
        <f t="shared" si="11"/>
        <v>6349</v>
      </c>
      <c r="G131" s="27">
        <f t="shared" si="11"/>
        <v>9348</v>
      </c>
      <c r="H131" s="27">
        <f t="shared" si="11"/>
        <v>216197</v>
      </c>
      <c r="I131" s="27">
        <f t="shared" si="11"/>
        <v>7530</v>
      </c>
      <c r="J131" s="27">
        <f t="shared" si="11"/>
        <v>8403</v>
      </c>
      <c r="K131" s="27">
        <f t="shared" si="11"/>
        <v>10061</v>
      </c>
      <c r="L131" s="27">
        <f t="shared" si="11"/>
        <v>11437</v>
      </c>
      <c r="M131" s="27">
        <f t="shared" si="11"/>
        <v>7128</v>
      </c>
      <c r="N131" s="27">
        <f t="shared" si="11"/>
        <v>10312</v>
      </c>
      <c r="O131" s="27">
        <f t="shared" si="11"/>
        <v>52896</v>
      </c>
      <c r="P131" s="27">
        <f t="shared" si="11"/>
        <v>36826</v>
      </c>
      <c r="Q131" s="27">
        <f t="shared" si="11"/>
        <v>9786</v>
      </c>
      <c r="R131" s="27">
        <f t="shared" si="11"/>
        <v>40229</v>
      </c>
      <c r="S131" s="27">
        <f t="shared" si="11"/>
        <v>14675</v>
      </c>
      <c r="T131" s="27">
        <f t="shared" si="11"/>
        <v>53388</v>
      </c>
      <c r="U131" s="27">
        <f t="shared" si="11"/>
        <v>37495</v>
      </c>
      <c r="V131" s="27">
        <f t="shared" si="11"/>
        <v>27144</v>
      </c>
      <c r="W131" s="27">
        <f t="shared" si="11"/>
        <v>54241</v>
      </c>
      <c r="X131" s="27">
        <f t="shared" si="11"/>
        <v>30406</v>
      </c>
      <c r="Y131" s="27">
        <f t="shared" si="11"/>
        <v>46065</v>
      </c>
      <c r="Z131" s="27">
        <f t="shared" si="11"/>
        <v>43731</v>
      </c>
      <c r="AA131" s="27">
        <f t="shared" si="11"/>
        <v>50919</v>
      </c>
      <c r="AB131" s="27">
        <f t="shared" si="11"/>
        <v>0</v>
      </c>
      <c r="AC131" s="27">
        <f t="shared" si="11"/>
        <v>0</v>
      </c>
      <c r="AD131" s="27">
        <f>SUM(AD104:AD129)</f>
        <v>819728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3595</v>
      </c>
      <c r="D134" s="28">
        <f>C134/$AD$131</f>
        <v>4.3856010774305622E-3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119559</v>
      </c>
      <c r="C136" s="43">
        <f>B136/B$139</f>
        <v>0.14585203872504049</v>
      </c>
      <c r="D136" s="67">
        <f>SUMPRODUCT(C7:N18,AG7:AR18)</f>
        <v>46843000</v>
      </c>
      <c r="E136" s="67">
        <f>SUMPRODUCT(C39:N50,AG39:AR50)</f>
        <v>2098810</v>
      </c>
      <c r="F136" s="67">
        <f>SUMPRODUCT(C71:N82,AG71:AR82)</f>
        <v>1443530</v>
      </c>
      <c r="G136" s="67">
        <f>D136/SUM(C7:N18)</f>
        <v>468.52839096210204</v>
      </c>
      <c r="H136" s="67">
        <f>E136/SUM(C39:N50)</f>
        <v>155.05393026004728</v>
      </c>
      <c r="I136" s="67">
        <f>F136/SUM(C71:N82)</f>
        <v>238.8368630046327</v>
      </c>
      <c r="Q136" s="42">
        <f>B136</f>
        <v>119559</v>
      </c>
      <c r="R136" s="42">
        <f>B137</f>
        <v>56259</v>
      </c>
      <c r="S136" s="42">
        <f>B138</f>
        <v>643910</v>
      </c>
      <c r="T136" s="42">
        <f>B139</f>
        <v>819728</v>
      </c>
    </row>
    <row r="137" spans="1:32" hidden="1" x14ac:dyDescent="0.3">
      <c r="A137" s="41" t="s">
        <v>70</v>
      </c>
      <c r="B137" s="42">
        <f>AD131-B138-B136</f>
        <v>56259</v>
      </c>
      <c r="C137" s="43">
        <f>B137/B$139</f>
        <v>6.8631302090449514E-2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0.14585203872504049</v>
      </c>
      <c r="R137" s="43">
        <f>C137</f>
        <v>6.8631302090449514E-2</v>
      </c>
      <c r="S137" s="43">
        <f>C138</f>
        <v>0.78551665918450997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643910</v>
      </c>
      <c r="C138" s="43">
        <f>B138/B$139</f>
        <v>0.78551665918450997</v>
      </c>
      <c r="D138" s="67">
        <f>SUMPRODUCT(H19:H33,AL19:AL33)+SUMPRODUCT(O19:AC33,AS19:BG33)+SUMPRODUCT(O12:AC12,AS12:BG12)</f>
        <v>283177920</v>
      </c>
      <c r="E138" s="67">
        <f>SUMPRODUCT(H51:H65,AL51:AL65)+SUMPRODUCT(O51:AC65,AS51:BG65)+SUMPRODUCT(O44:AC44,AS44:BG44)</f>
        <v>27580200</v>
      </c>
      <c r="F138" s="67">
        <f>SUMPRODUCT(H83:H97,AL83:AL97)+SUMPRODUCT(O83:AC97,AS83:BG97)+SUMPRODUCT(O76:AC76,AS76:BG76)</f>
        <v>15339960</v>
      </c>
      <c r="G138" s="67">
        <f>D138/SUM(H19:H33,O12:AC12,O19:AC33)</f>
        <v>609.70068079939028</v>
      </c>
      <c r="H138" s="67">
        <f>E138/SUM(H51:H65,O44:AC44,O51:AC65)</f>
        <v>210.57284866808678</v>
      </c>
      <c r="I138" s="67">
        <f>F138/SUM(H83:H97,O76:AC76,O83:AC97)</f>
        <v>316.42484374677696</v>
      </c>
      <c r="J138" s="18">
        <f>SUM(O116:AC130)</f>
        <v>308183</v>
      </c>
      <c r="K138" s="29">
        <f>J138/B139</f>
        <v>0.37595763472761695</v>
      </c>
      <c r="L138" s="29">
        <f>J138/B138</f>
        <v>0.47861191781460144</v>
      </c>
      <c r="P138" s="66" t="s">
        <v>781</v>
      </c>
      <c r="Q138" s="67">
        <f>D136</f>
        <v>46843000</v>
      </c>
      <c r="R138" s="67">
        <f>D137</f>
        <v>0</v>
      </c>
      <c r="S138" s="67">
        <f>D138</f>
        <v>283177920</v>
      </c>
      <c r="T138" s="68">
        <f>SUM(Q138:S138)</f>
        <v>330020920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819728</v>
      </c>
      <c r="C139" s="41"/>
      <c r="D139" s="68">
        <f>SUM(D136:D138)</f>
        <v>330020920</v>
      </c>
      <c r="E139" s="68">
        <f t="shared" ref="E139:F139" si="12">SUM(E136:E138)</f>
        <v>29679010</v>
      </c>
      <c r="F139" s="68">
        <f t="shared" si="12"/>
        <v>16783490</v>
      </c>
      <c r="G139" s="68">
        <f>D139/AD34</f>
        <v>539.11949397858029</v>
      </c>
      <c r="H139" s="68">
        <f>E139/AD66</f>
        <v>198.46870402567876</v>
      </c>
      <c r="I139" s="68">
        <f>F139/AD98</f>
        <v>289.171088904204</v>
      </c>
      <c r="P139" s="66" t="s">
        <v>782</v>
      </c>
      <c r="Q139" s="67">
        <f>E136</f>
        <v>2098810</v>
      </c>
      <c r="R139" s="67">
        <f>E137</f>
        <v>0</v>
      </c>
      <c r="S139" s="67">
        <f>E138</f>
        <v>27580200</v>
      </c>
      <c r="T139" s="68">
        <f>SUM(Q139:S139)</f>
        <v>29679010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1443530</v>
      </c>
      <c r="R140" s="67">
        <f>F137</f>
        <v>0</v>
      </c>
      <c r="S140" s="67">
        <f>F138</f>
        <v>15339960</v>
      </c>
      <c r="T140" s="68">
        <f>SUM(Q140:S140)</f>
        <v>16783490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468.52839096210204</v>
      </c>
      <c r="R141" s="67">
        <f>G137</f>
        <v>0</v>
      </c>
      <c r="S141" s="67">
        <f>G138</f>
        <v>609.70068079939028</v>
      </c>
      <c r="T141" s="68">
        <f>G139</f>
        <v>539.11949397858029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326098080</v>
      </c>
      <c r="P142" s="66" t="s">
        <v>785</v>
      </c>
      <c r="Q142" s="67">
        <f>H136</f>
        <v>155.05393026004728</v>
      </c>
      <c r="R142" s="67">
        <f>H137</f>
        <v>0</v>
      </c>
      <c r="S142" s="67">
        <f>H138</f>
        <v>210.57284866808678</v>
      </c>
      <c r="T142" s="68">
        <f>H139</f>
        <v>198.46870402567876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506.4342532341476</v>
      </c>
      <c r="P143" s="66" t="s">
        <v>786</v>
      </c>
      <c r="Q143" s="67">
        <f>I136</f>
        <v>238.8368630046327</v>
      </c>
      <c r="R143" s="67">
        <f>I137</f>
        <v>0</v>
      </c>
      <c r="S143" s="67">
        <f>I138</f>
        <v>316.42484374677696</v>
      </c>
      <c r="T143" s="68">
        <f>I139</f>
        <v>289.171088904204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50385340</v>
      </c>
      <c r="P144" s="66" t="s">
        <v>794</v>
      </c>
      <c r="Q144" s="67">
        <f>SUM(Q138:Q140)/Q136</f>
        <v>421.42657600013382</v>
      </c>
      <c r="R144" s="67">
        <f t="shared" ref="R144" si="14">SUM(R138:R140)/R136</f>
        <v>0</v>
      </c>
      <c r="S144" s="67">
        <f>SUM(S138:S140)/S136</f>
        <v>506.4342532341476</v>
      </c>
      <c r="T144" s="67">
        <f>SUM(T138:T140)/T136</f>
        <v>459.27846797962252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421.42657600013382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DC6E-04BB-49AC-957A-8945F94434BF}">
  <dimension ref="A2:BG160"/>
  <sheetViews>
    <sheetView zoomScale="80" zoomScaleNormal="80" workbookViewId="0">
      <selection activeCell="C104" sqref="C104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805</v>
      </c>
      <c r="D3" s="3"/>
      <c r="G3" s="2" t="s">
        <v>122</v>
      </c>
      <c r="H3" s="2" t="str">
        <f>B5</f>
        <v>01 al 31 agosto</v>
      </c>
    </row>
    <row r="4" spans="1:59" x14ac:dyDescent="0.3">
      <c r="D4" s="3"/>
    </row>
    <row r="5" spans="1:59" x14ac:dyDescent="0.3">
      <c r="B5" s="4" t="s">
        <v>116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113</v>
      </c>
      <c r="D7" s="32">
        <v>120</v>
      </c>
      <c r="E7" s="32">
        <v>293</v>
      </c>
      <c r="F7" s="32">
        <v>287</v>
      </c>
      <c r="G7" s="32">
        <v>363</v>
      </c>
      <c r="H7" s="32">
        <v>4641</v>
      </c>
      <c r="I7" s="32">
        <v>502</v>
      </c>
      <c r="J7" s="32">
        <v>530</v>
      </c>
      <c r="K7" s="32">
        <v>390</v>
      </c>
      <c r="L7" s="32">
        <v>572</v>
      </c>
      <c r="M7" s="32">
        <v>403</v>
      </c>
      <c r="N7" s="32">
        <v>458</v>
      </c>
      <c r="O7" s="32">
        <v>334</v>
      </c>
      <c r="P7" s="32">
        <v>184</v>
      </c>
      <c r="Q7" s="32">
        <v>121</v>
      </c>
      <c r="R7" s="32">
        <v>183</v>
      </c>
      <c r="S7" s="32">
        <v>151</v>
      </c>
      <c r="T7" s="32">
        <v>208</v>
      </c>
      <c r="U7" s="33">
        <v>109</v>
      </c>
      <c r="V7" s="33">
        <v>132</v>
      </c>
      <c r="W7" s="33">
        <v>100</v>
      </c>
      <c r="X7" s="33">
        <v>59</v>
      </c>
      <c r="Y7" s="33">
        <v>97</v>
      </c>
      <c r="Z7" s="33">
        <v>90</v>
      </c>
      <c r="AA7" s="33">
        <v>190</v>
      </c>
      <c r="AB7" s="33"/>
      <c r="AC7" s="33"/>
      <c r="AD7" s="26">
        <f t="shared" ref="AD7:AD33" si="0">SUM(C7:AC7)</f>
        <v>10630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245</v>
      </c>
      <c r="D8" s="32">
        <v>89</v>
      </c>
      <c r="E8" s="32">
        <v>71</v>
      </c>
      <c r="F8" s="32">
        <v>73</v>
      </c>
      <c r="G8" s="32">
        <v>140</v>
      </c>
      <c r="H8" s="32">
        <v>2674</v>
      </c>
      <c r="I8" s="32">
        <v>397</v>
      </c>
      <c r="J8" s="32">
        <v>379</v>
      </c>
      <c r="K8" s="32">
        <v>601</v>
      </c>
      <c r="L8" s="32">
        <v>473</v>
      </c>
      <c r="M8" s="32">
        <v>325</v>
      </c>
      <c r="N8" s="32">
        <v>661</v>
      </c>
      <c r="O8" s="32">
        <v>454</v>
      </c>
      <c r="P8" s="32">
        <v>220</v>
      </c>
      <c r="Q8" s="32">
        <v>178</v>
      </c>
      <c r="R8" s="32">
        <v>326</v>
      </c>
      <c r="S8" s="32">
        <v>201</v>
      </c>
      <c r="T8" s="32">
        <v>300</v>
      </c>
      <c r="U8" s="33">
        <v>183</v>
      </c>
      <c r="V8" s="33">
        <v>203</v>
      </c>
      <c r="W8" s="33">
        <v>131</v>
      </c>
      <c r="X8" s="33">
        <v>140</v>
      </c>
      <c r="Y8" s="33">
        <v>118</v>
      </c>
      <c r="Z8" s="33">
        <v>98</v>
      </c>
      <c r="AA8" s="33">
        <v>248</v>
      </c>
      <c r="AB8" s="33"/>
      <c r="AC8" s="33"/>
      <c r="AD8" s="26">
        <f t="shared" si="0"/>
        <v>8928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443</v>
      </c>
      <c r="D9" s="32">
        <v>50</v>
      </c>
      <c r="E9" s="32">
        <v>113</v>
      </c>
      <c r="F9" s="32">
        <v>148</v>
      </c>
      <c r="G9" s="32">
        <v>171</v>
      </c>
      <c r="H9" s="32">
        <v>3322</v>
      </c>
      <c r="I9" s="32">
        <v>388</v>
      </c>
      <c r="J9" s="32">
        <v>360</v>
      </c>
      <c r="K9" s="32">
        <v>396</v>
      </c>
      <c r="L9" s="32">
        <v>501</v>
      </c>
      <c r="M9" s="32">
        <v>286</v>
      </c>
      <c r="N9" s="32">
        <v>431</v>
      </c>
      <c r="O9" s="32">
        <v>305</v>
      </c>
      <c r="P9" s="32">
        <v>86</v>
      </c>
      <c r="Q9" s="32">
        <v>20</v>
      </c>
      <c r="R9" s="32">
        <v>72</v>
      </c>
      <c r="S9" s="32">
        <v>118</v>
      </c>
      <c r="T9" s="32">
        <v>190</v>
      </c>
      <c r="U9" s="33">
        <v>187</v>
      </c>
      <c r="V9" s="33">
        <v>41</v>
      </c>
      <c r="W9" s="33">
        <v>161</v>
      </c>
      <c r="X9" s="33">
        <v>19</v>
      </c>
      <c r="Y9" s="33">
        <v>54</v>
      </c>
      <c r="Z9" s="33">
        <v>108</v>
      </c>
      <c r="AA9" s="33">
        <v>183</v>
      </c>
      <c r="AB9" s="33"/>
      <c r="AC9" s="33"/>
      <c r="AD9" s="26">
        <f t="shared" si="0"/>
        <v>8153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543</v>
      </c>
      <c r="D10" s="32">
        <v>75</v>
      </c>
      <c r="E10" s="32">
        <v>118</v>
      </c>
      <c r="F10" s="32">
        <v>64</v>
      </c>
      <c r="G10" s="32">
        <v>25</v>
      </c>
      <c r="H10" s="32">
        <v>1323</v>
      </c>
      <c r="I10" s="32">
        <v>287</v>
      </c>
      <c r="J10" s="32">
        <v>290</v>
      </c>
      <c r="K10" s="32">
        <v>322</v>
      </c>
      <c r="L10" s="32">
        <v>417</v>
      </c>
      <c r="M10" s="32">
        <v>186</v>
      </c>
      <c r="N10" s="32">
        <v>303</v>
      </c>
      <c r="O10" s="32">
        <v>230</v>
      </c>
      <c r="P10" s="32">
        <v>127</v>
      </c>
      <c r="Q10" s="32">
        <v>25</v>
      </c>
      <c r="R10" s="32">
        <v>157</v>
      </c>
      <c r="S10" s="32">
        <v>85</v>
      </c>
      <c r="T10" s="32">
        <v>158</v>
      </c>
      <c r="U10" s="33">
        <v>159</v>
      </c>
      <c r="V10" s="33">
        <v>97</v>
      </c>
      <c r="W10" s="33">
        <v>124</v>
      </c>
      <c r="X10" s="33">
        <v>68</v>
      </c>
      <c r="Y10" s="33">
        <v>59</v>
      </c>
      <c r="Z10" s="33">
        <v>63</v>
      </c>
      <c r="AA10" s="33">
        <v>157</v>
      </c>
      <c r="AB10" s="33"/>
      <c r="AC10" s="33"/>
      <c r="AD10" s="26">
        <f t="shared" si="0"/>
        <v>5462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771</v>
      </c>
      <c r="D11" s="32">
        <v>181</v>
      </c>
      <c r="E11" s="32">
        <v>286</v>
      </c>
      <c r="F11" s="32">
        <v>19</v>
      </c>
      <c r="G11" s="32">
        <v>159</v>
      </c>
      <c r="H11" s="32">
        <v>2402</v>
      </c>
      <c r="I11" s="32">
        <v>338</v>
      </c>
      <c r="J11" s="32">
        <v>554</v>
      </c>
      <c r="K11" s="32">
        <v>472</v>
      </c>
      <c r="L11" s="32">
        <v>684</v>
      </c>
      <c r="M11" s="32">
        <v>356</v>
      </c>
      <c r="N11" s="32">
        <v>914</v>
      </c>
      <c r="O11" s="32">
        <v>310</v>
      </c>
      <c r="P11" s="32">
        <v>169</v>
      </c>
      <c r="Q11" s="32">
        <v>88</v>
      </c>
      <c r="R11" s="32">
        <v>237</v>
      </c>
      <c r="S11" s="32">
        <v>177</v>
      </c>
      <c r="T11" s="32">
        <v>306</v>
      </c>
      <c r="U11" s="33">
        <v>179</v>
      </c>
      <c r="V11" s="33">
        <v>67</v>
      </c>
      <c r="W11" s="33">
        <v>132</v>
      </c>
      <c r="X11" s="33">
        <v>64</v>
      </c>
      <c r="Y11" s="33">
        <v>154</v>
      </c>
      <c r="Z11" s="33">
        <v>182</v>
      </c>
      <c r="AA11" s="33">
        <v>275</v>
      </c>
      <c r="AB11" s="33"/>
      <c r="AC11" s="33"/>
      <c r="AD11" s="26">
        <f t="shared" si="0"/>
        <v>9476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6837</v>
      </c>
      <c r="D12" s="32">
        <v>2550</v>
      </c>
      <c r="E12" s="32">
        <v>3060</v>
      </c>
      <c r="F12" s="32">
        <v>1335</v>
      </c>
      <c r="G12" s="32">
        <v>2184</v>
      </c>
      <c r="H12" s="32">
        <v>10451</v>
      </c>
      <c r="I12" s="32">
        <v>489</v>
      </c>
      <c r="J12" s="32">
        <v>1067</v>
      </c>
      <c r="K12" s="32">
        <v>2502</v>
      </c>
      <c r="L12" s="32">
        <v>2317</v>
      </c>
      <c r="M12" s="32">
        <v>1609</v>
      </c>
      <c r="N12" s="32">
        <v>1565</v>
      </c>
      <c r="O12" s="32">
        <v>1808</v>
      </c>
      <c r="P12" s="32">
        <v>2533</v>
      </c>
      <c r="Q12" s="32">
        <v>2543</v>
      </c>
      <c r="R12" s="32">
        <v>11805</v>
      </c>
      <c r="S12" s="32">
        <v>4435</v>
      </c>
      <c r="T12" s="32">
        <v>19274</v>
      </c>
      <c r="U12" s="33">
        <v>14260</v>
      </c>
      <c r="V12" s="33">
        <v>7813</v>
      </c>
      <c r="W12" s="33">
        <v>20640</v>
      </c>
      <c r="X12" s="33">
        <v>11185</v>
      </c>
      <c r="Y12" s="33">
        <v>17000</v>
      </c>
      <c r="Z12" s="33">
        <v>15077</v>
      </c>
      <c r="AA12" s="33">
        <v>19032</v>
      </c>
      <c r="AB12" s="33"/>
      <c r="AC12" s="33"/>
      <c r="AD12" s="26">
        <f t="shared" si="0"/>
        <v>183371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523</v>
      </c>
      <c r="D13" s="32">
        <v>376</v>
      </c>
      <c r="E13" s="32">
        <v>337</v>
      </c>
      <c r="F13" s="32">
        <v>287</v>
      </c>
      <c r="G13" s="32">
        <v>350</v>
      </c>
      <c r="H13" s="32">
        <v>543</v>
      </c>
      <c r="I13" s="32">
        <v>36</v>
      </c>
      <c r="J13" s="32">
        <v>135</v>
      </c>
      <c r="K13" s="32">
        <v>306</v>
      </c>
      <c r="L13" s="32">
        <v>420</v>
      </c>
      <c r="M13" s="32">
        <v>316</v>
      </c>
      <c r="N13" s="32">
        <v>324</v>
      </c>
      <c r="O13" s="32">
        <v>93</v>
      </c>
      <c r="P13" s="32">
        <v>37</v>
      </c>
      <c r="Q13" s="32">
        <v>46</v>
      </c>
      <c r="R13" s="32">
        <v>240</v>
      </c>
      <c r="S13" s="32">
        <v>54</v>
      </c>
      <c r="T13" s="32">
        <v>303</v>
      </c>
      <c r="U13" s="33">
        <v>85</v>
      </c>
      <c r="V13" s="33">
        <v>82</v>
      </c>
      <c r="W13" s="33">
        <v>202</v>
      </c>
      <c r="X13" s="33">
        <v>75</v>
      </c>
      <c r="Y13" s="33">
        <v>167</v>
      </c>
      <c r="Z13" s="33">
        <v>124</v>
      </c>
      <c r="AA13" s="33">
        <v>170</v>
      </c>
      <c r="AB13" s="33"/>
      <c r="AC13" s="33"/>
      <c r="AD13" s="26">
        <f t="shared" si="0"/>
        <v>5631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487</v>
      </c>
      <c r="D14" s="32">
        <v>399</v>
      </c>
      <c r="E14" s="32">
        <v>387</v>
      </c>
      <c r="F14" s="32">
        <v>322</v>
      </c>
      <c r="G14" s="32">
        <v>543</v>
      </c>
      <c r="H14" s="32">
        <v>1201</v>
      </c>
      <c r="I14" s="32">
        <v>129</v>
      </c>
      <c r="J14" s="32">
        <v>64</v>
      </c>
      <c r="K14" s="32">
        <v>229</v>
      </c>
      <c r="L14" s="32">
        <v>461</v>
      </c>
      <c r="M14" s="32">
        <v>270</v>
      </c>
      <c r="N14" s="32">
        <v>365</v>
      </c>
      <c r="O14" s="32">
        <v>125</v>
      </c>
      <c r="P14" s="32">
        <v>93</v>
      </c>
      <c r="Q14" s="32">
        <v>71</v>
      </c>
      <c r="R14" s="32">
        <v>320</v>
      </c>
      <c r="S14" s="32">
        <v>80</v>
      </c>
      <c r="T14" s="32">
        <v>160</v>
      </c>
      <c r="U14" s="33">
        <v>236</v>
      </c>
      <c r="V14" s="33">
        <v>157</v>
      </c>
      <c r="W14" s="33">
        <v>161</v>
      </c>
      <c r="X14" s="33">
        <v>126</v>
      </c>
      <c r="Y14" s="33">
        <v>168</v>
      </c>
      <c r="Z14" s="33">
        <v>127</v>
      </c>
      <c r="AA14" s="33">
        <v>306</v>
      </c>
      <c r="AB14" s="33"/>
      <c r="AC14" s="33"/>
      <c r="AD14" s="26">
        <f t="shared" si="0"/>
        <v>6987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543</v>
      </c>
      <c r="D15" s="32">
        <v>630</v>
      </c>
      <c r="E15" s="32">
        <v>492</v>
      </c>
      <c r="F15" s="32">
        <v>323</v>
      </c>
      <c r="G15" s="32">
        <v>585</v>
      </c>
      <c r="H15" s="32">
        <v>2923</v>
      </c>
      <c r="I15" s="32">
        <v>309</v>
      </c>
      <c r="J15" s="32">
        <v>154</v>
      </c>
      <c r="K15" s="32">
        <v>134</v>
      </c>
      <c r="L15" s="32">
        <v>112</v>
      </c>
      <c r="M15" s="32">
        <v>179</v>
      </c>
      <c r="N15" s="32">
        <v>138</v>
      </c>
      <c r="O15" s="32">
        <v>247</v>
      </c>
      <c r="P15" s="32">
        <v>192</v>
      </c>
      <c r="Q15" s="32">
        <v>99</v>
      </c>
      <c r="R15" s="32">
        <v>266</v>
      </c>
      <c r="S15" s="32">
        <v>193</v>
      </c>
      <c r="T15" s="32">
        <v>443</v>
      </c>
      <c r="U15" s="33">
        <v>243</v>
      </c>
      <c r="V15" s="33">
        <v>316</v>
      </c>
      <c r="W15" s="33">
        <v>298</v>
      </c>
      <c r="X15" s="33">
        <v>184</v>
      </c>
      <c r="Y15" s="33">
        <v>198</v>
      </c>
      <c r="Z15" s="33">
        <v>265</v>
      </c>
      <c r="AA15" s="33">
        <v>524</v>
      </c>
      <c r="AB15" s="33"/>
      <c r="AC15" s="33"/>
      <c r="AD15" s="26">
        <f t="shared" si="0"/>
        <v>9990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594</v>
      </c>
      <c r="D16" s="32">
        <v>468</v>
      </c>
      <c r="E16" s="32">
        <v>501</v>
      </c>
      <c r="F16" s="32">
        <v>451</v>
      </c>
      <c r="G16" s="32">
        <v>628</v>
      </c>
      <c r="H16" s="32">
        <v>2651</v>
      </c>
      <c r="I16" s="32">
        <v>476</v>
      </c>
      <c r="J16" s="32">
        <v>323</v>
      </c>
      <c r="K16" s="32">
        <v>108</v>
      </c>
      <c r="L16" s="32">
        <v>70</v>
      </c>
      <c r="M16" s="32">
        <v>107</v>
      </c>
      <c r="N16" s="32">
        <v>258</v>
      </c>
      <c r="O16" s="32">
        <v>215</v>
      </c>
      <c r="P16" s="32">
        <v>255</v>
      </c>
      <c r="Q16" s="32">
        <v>144</v>
      </c>
      <c r="R16" s="32">
        <v>299</v>
      </c>
      <c r="S16" s="32">
        <v>144</v>
      </c>
      <c r="T16" s="32">
        <v>549</v>
      </c>
      <c r="U16" s="33">
        <v>359</v>
      </c>
      <c r="V16" s="33">
        <v>212</v>
      </c>
      <c r="W16" s="33">
        <v>334</v>
      </c>
      <c r="X16" s="33">
        <v>181</v>
      </c>
      <c r="Y16" s="33">
        <v>202</v>
      </c>
      <c r="Z16" s="33">
        <v>176</v>
      </c>
      <c r="AA16" s="33">
        <v>408</v>
      </c>
      <c r="AB16" s="33"/>
      <c r="AC16" s="33"/>
      <c r="AD16" s="26">
        <f t="shared" si="0"/>
        <v>10113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397</v>
      </c>
      <c r="D17" s="32">
        <v>358</v>
      </c>
      <c r="E17" s="32">
        <v>276</v>
      </c>
      <c r="F17" s="32">
        <v>212</v>
      </c>
      <c r="G17" s="32">
        <v>249</v>
      </c>
      <c r="H17" s="32">
        <v>1768</v>
      </c>
      <c r="I17" s="32">
        <v>279</v>
      </c>
      <c r="J17" s="32">
        <v>243</v>
      </c>
      <c r="K17" s="32">
        <v>164</v>
      </c>
      <c r="L17" s="32">
        <v>82</v>
      </c>
      <c r="M17" s="32">
        <v>61</v>
      </c>
      <c r="N17" s="32">
        <v>26</v>
      </c>
      <c r="O17" s="32">
        <v>221</v>
      </c>
      <c r="P17" s="32">
        <v>201</v>
      </c>
      <c r="Q17" s="32">
        <v>121</v>
      </c>
      <c r="R17" s="32">
        <v>232</v>
      </c>
      <c r="S17" s="32">
        <v>65</v>
      </c>
      <c r="T17" s="32">
        <v>240</v>
      </c>
      <c r="U17" s="33">
        <v>125</v>
      </c>
      <c r="V17" s="33">
        <v>97</v>
      </c>
      <c r="W17" s="33">
        <v>188</v>
      </c>
      <c r="X17" s="33">
        <v>133</v>
      </c>
      <c r="Y17" s="33">
        <v>184</v>
      </c>
      <c r="Z17" s="33">
        <v>161</v>
      </c>
      <c r="AA17" s="33">
        <v>298</v>
      </c>
      <c r="AB17" s="33"/>
      <c r="AC17" s="33"/>
      <c r="AD17" s="26">
        <f t="shared" si="0"/>
        <v>6381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538</v>
      </c>
      <c r="D18" s="32">
        <v>652</v>
      </c>
      <c r="E18" s="32">
        <v>485</v>
      </c>
      <c r="F18" s="32">
        <v>398</v>
      </c>
      <c r="G18" s="32">
        <v>787</v>
      </c>
      <c r="H18" s="32">
        <v>2189</v>
      </c>
      <c r="I18" s="32">
        <v>455</v>
      </c>
      <c r="J18" s="32">
        <v>384</v>
      </c>
      <c r="K18" s="32">
        <v>231</v>
      </c>
      <c r="L18" s="32">
        <v>231</v>
      </c>
      <c r="M18" s="32">
        <v>77</v>
      </c>
      <c r="N18" s="32">
        <v>82</v>
      </c>
      <c r="O18" s="32">
        <v>167</v>
      </c>
      <c r="P18" s="32">
        <v>148</v>
      </c>
      <c r="Q18" s="32">
        <v>116</v>
      </c>
      <c r="R18" s="32">
        <v>364</v>
      </c>
      <c r="S18" s="32">
        <v>112</v>
      </c>
      <c r="T18" s="32">
        <v>362</v>
      </c>
      <c r="U18" s="33">
        <v>460</v>
      </c>
      <c r="V18" s="33">
        <v>259</v>
      </c>
      <c r="W18" s="33">
        <v>354</v>
      </c>
      <c r="X18" s="33">
        <v>99</v>
      </c>
      <c r="Y18" s="33">
        <v>272</v>
      </c>
      <c r="Z18" s="33">
        <v>234</v>
      </c>
      <c r="AA18" s="33">
        <v>354</v>
      </c>
      <c r="AB18" s="33"/>
      <c r="AC18" s="33"/>
      <c r="AD18" s="26">
        <f t="shared" si="0"/>
        <v>9810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299</v>
      </c>
      <c r="D19" s="32">
        <v>285</v>
      </c>
      <c r="E19" s="32">
        <v>227</v>
      </c>
      <c r="F19" s="32">
        <v>241</v>
      </c>
      <c r="G19" s="32">
        <v>228</v>
      </c>
      <c r="H19" s="32">
        <v>1365</v>
      </c>
      <c r="I19" s="32">
        <v>44</v>
      </c>
      <c r="J19" s="32">
        <v>98</v>
      </c>
      <c r="K19" s="32">
        <v>88</v>
      </c>
      <c r="L19" s="32">
        <v>142</v>
      </c>
      <c r="M19" s="32">
        <v>73</v>
      </c>
      <c r="N19" s="32">
        <v>126</v>
      </c>
      <c r="O19" s="32">
        <v>203</v>
      </c>
      <c r="P19" s="32">
        <v>299</v>
      </c>
      <c r="Q19" s="32">
        <v>515</v>
      </c>
      <c r="R19" s="32">
        <v>2172</v>
      </c>
      <c r="S19" s="32">
        <v>609</v>
      </c>
      <c r="T19" s="32">
        <v>3407</v>
      </c>
      <c r="U19" s="33">
        <v>2415</v>
      </c>
      <c r="V19" s="33">
        <v>1108</v>
      </c>
      <c r="W19" s="33">
        <v>2703</v>
      </c>
      <c r="X19" s="33">
        <v>1594</v>
      </c>
      <c r="Y19" s="33">
        <v>2149</v>
      </c>
      <c r="Z19" s="33">
        <v>1787</v>
      </c>
      <c r="AA19" s="33">
        <v>2735</v>
      </c>
      <c r="AB19" s="33"/>
      <c r="AC19" s="33"/>
      <c r="AD19" s="26">
        <f t="shared" si="0"/>
        <v>24912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126</v>
      </c>
      <c r="D20" s="32">
        <v>186</v>
      </c>
      <c r="E20" s="32">
        <v>119</v>
      </c>
      <c r="F20" s="32">
        <v>171</v>
      </c>
      <c r="G20" s="32">
        <v>197</v>
      </c>
      <c r="H20" s="32">
        <v>1859</v>
      </c>
      <c r="I20" s="32">
        <v>42</v>
      </c>
      <c r="J20" s="32">
        <v>75</v>
      </c>
      <c r="K20" s="32">
        <v>190</v>
      </c>
      <c r="L20" s="32">
        <v>180</v>
      </c>
      <c r="M20" s="32">
        <v>151</v>
      </c>
      <c r="N20" s="32">
        <v>134</v>
      </c>
      <c r="O20" s="32">
        <v>283</v>
      </c>
      <c r="P20" s="32">
        <v>285</v>
      </c>
      <c r="Q20" s="32">
        <v>789</v>
      </c>
      <c r="R20" s="32">
        <v>1946</v>
      </c>
      <c r="S20" s="32">
        <v>750</v>
      </c>
      <c r="T20" s="32">
        <v>2541</v>
      </c>
      <c r="U20" s="33">
        <v>2103</v>
      </c>
      <c r="V20" s="33">
        <v>929</v>
      </c>
      <c r="W20" s="33">
        <v>1831</v>
      </c>
      <c r="X20" s="33">
        <v>1060</v>
      </c>
      <c r="Y20" s="33">
        <v>1401</v>
      </c>
      <c r="Z20" s="33">
        <v>1391</v>
      </c>
      <c r="AA20" s="33">
        <v>1856</v>
      </c>
      <c r="AB20" s="33"/>
      <c r="AC20" s="33"/>
      <c r="AD20" s="26">
        <f t="shared" si="0"/>
        <v>20595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136</v>
      </c>
      <c r="D21" s="32">
        <v>157</v>
      </c>
      <c r="E21" s="32">
        <v>39</v>
      </c>
      <c r="F21" s="32">
        <v>24</v>
      </c>
      <c r="G21" s="32">
        <v>116</v>
      </c>
      <c r="H21" s="32">
        <v>2501</v>
      </c>
      <c r="I21" s="32">
        <v>48</v>
      </c>
      <c r="J21" s="32">
        <v>58</v>
      </c>
      <c r="K21" s="32">
        <v>84</v>
      </c>
      <c r="L21" s="32">
        <v>106</v>
      </c>
      <c r="M21" s="32">
        <v>106</v>
      </c>
      <c r="N21" s="32">
        <v>47</v>
      </c>
      <c r="O21" s="32">
        <v>700</v>
      </c>
      <c r="P21" s="32">
        <v>909</v>
      </c>
      <c r="Q21" s="32">
        <v>168</v>
      </c>
      <c r="R21" s="32">
        <v>106</v>
      </c>
      <c r="S21" s="32">
        <v>154</v>
      </c>
      <c r="T21" s="32">
        <v>853</v>
      </c>
      <c r="U21" s="33">
        <v>550</v>
      </c>
      <c r="V21" s="33">
        <v>212</v>
      </c>
      <c r="W21" s="33">
        <v>502</v>
      </c>
      <c r="X21" s="33">
        <v>362</v>
      </c>
      <c r="Y21" s="33">
        <v>420</v>
      </c>
      <c r="Z21" s="33">
        <v>494</v>
      </c>
      <c r="AA21" s="33">
        <v>528</v>
      </c>
      <c r="AB21" s="33"/>
      <c r="AC21" s="33"/>
      <c r="AD21" s="26">
        <f t="shared" si="0"/>
        <v>9380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266</v>
      </c>
      <c r="D22" s="32">
        <v>316</v>
      </c>
      <c r="E22" s="32">
        <v>95</v>
      </c>
      <c r="F22" s="32">
        <v>252</v>
      </c>
      <c r="G22" s="32">
        <v>342</v>
      </c>
      <c r="H22" s="32">
        <v>11864</v>
      </c>
      <c r="I22" s="32">
        <v>444</v>
      </c>
      <c r="J22" s="32">
        <v>338</v>
      </c>
      <c r="K22" s="32">
        <v>394</v>
      </c>
      <c r="L22" s="32">
        <v>319</v>
      </c>
      <c r="M22" s="32">
        <v>397</v>
      </c>
      <c r="N22" s="32">
        <v>311</v>
      </c>
      <c r="O22" s="32">
        <v>3250</v>
      </c>
      <c r="P22" s="32">
        <v>2393</v>
      </c>
      <c r="Q22" s="32">
        <v>107</v>
      </c>
      <c r="R22" s="32">
        <v>542</v>
      </c>
      <c r="S22" s="32">
        <v>681</v>
      </c>
      <c r="T22" s="32">
        <v>2788</v>
      </c>
      <c r="U22" s="33">
        <v>1641</v>
      </c>
      <c r="V22" s="33">
        <v>1205</v>
      </c>
      <c r="W22" s="33">
        <v>2276</v>
      </c>
      <c r="X22" s="33">
        <v>1164</v>
      </c>
      <c r="Y22" s="33">
        <v>1931</v>
      </c>
      <c r="Z22" s="33">
        <v>2265</v>
      </c>
      <c r="AA22" s="33">
        <v>2600</v>
      </c>
      <c r="AB22" s="33"/>
      <c r="AC22" s="33"/>
      <c r="AD22" s="26">
        <f t="shared" si="0"/>
        <v>38181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136</v>
      </c>
      <c r="D23" s="32">
        <v>212</v>
      </c>
      <c r="E23" s="32">
        <v>115</v>
      </c>
      <c r="F23" s="32">
        <v>102</v>
      </c>
      <c r="G23" s="32">
        <v>135</v>
      </c>
      <c r="H23" s="32">
        <v>5629</v>
      </c>
      <c r="I23" s="32">
        <v>106</v>
      </c>
      <c r="J23" s="32">
        <v>119</v>
      </c>
      <c r="K23" s="32">
        <v>179</v>
      </c>
      <c r="L23" s="32">
        <v>176</v>
      </c>
      <c r="M23" s="32">
        <v>86</v>
      </c>
      <c r="N23" s="32">
        <v>120</v>
      </c>
      <c r="O23" s="32">
        <v>896</v>
      </c>
      <c r="P23" s="32">
        <v>947</v>
      </c>
      <c r="Q23" s="32">
        <v>154</v>
      </c>
      <c r="R23" s="32">
        <v>503</v>
      </c>
      <c r="S23" s="32">
        <v>134</v>
      </c>
      <c r="T23" s="32">
        <v>716</v>
      </c>
      <c r="U23" s="32">
        <v>390</v>
      </c>
      <c r="V23" s="32">
        <v>370</v>
      </c>
      <c r="W23" s="32">
        <v>1051</v>
      </c>
      <c r="X23" s="32">
        <v>657</v>
      </c>
      <c r="Y23" s="32">
        <v>948</v>
      </c>
      <c r="Z23" s="32">
        <v>1158</v>
      </c>
      <c r="AA23" s="32">
        <v>1022</v>
      </c>
      <c r="AB23" s="32"/>
      <c r="AC23" s="33"/>
      <c r="AD23" s="26">
        <f t="shared" si="0"/>
        <v>16061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247</v>
      </c>
      <c r="D24" s="32">
        <v>297</v>
      </c>
      <c r="E24" s="32">
        <v>216</v>
      </c>
      <c r="F24" s="32">
        <v>149</v>
      </c>
      <c r="G24" s="32">
        <v>414</v>
      </c>
      <c r="H24" s="32">
        <v>20095</v>
      </c>
      <c r="I24" s="32">
        <v>405</v>
      </c>
      <c r="J24" s="32">
        <v>188</v>
      </c>
      <c r="K24" s="32">
        <v>409</v>
      </c>
      <c r="L24" s="32">
        <v>635</v>
      </c>
      <c r="M24" s="32">
        <v>340</v>
      </c>
      <c r="N24" s="32">
        <v>388</v>
      </c>
      <c r="O24" s="32">
        <v>4221</v>
      </c>
      <c r="P24" s="32">
        <v>3177</v>
      </c>
      <c r="Q24" s="32">
        <v>718</v>
      </c>
      <c r="R24" s="32">
        <v>2272</v>
      </c>
      <c r="S24" s="32">
        <v>571</v>
      </c>
      <c r="T24" s="32">
        <v>665</v>
      </c>
      <c r="U24" s="33">
        <v>1021</v>
      </c>
      <c r="V24" s="33">
        <v>986</v>
      </c>
      <c r="W24" s="33">
        <v>2272</v>
      </c>
      <c r="X24" s="33">
        <v>1244</v>
      </c>
      <c r="Y24" s="33">
        <v>1932</v>
      </c>
      <c r="Z24" s="33">
        <v>1944</v>
      </c>
      <c r="AA24" s="33">
        <v>2595</v>
      </c>
      <c r="AB24" s="33"/>
      <c r="AC24" s="33"/>
      <c r="AD24" s="26">
        <f t="shared" si="0"/>
        <v>47401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114</v>
      </c>
      <c r="D25" s="32">
        <v>180</v>
      </c>
      <c r="E25" s="32">
        <v>160</v>
      </c>
      <c r="F25" s="32">
        <v>146</v>
      </c>
      <c r="G25" s="32">
        <v>171</v>
      </c>
      <c r="H25" s="32">
        <v>14460</v>
      </c>
      <c r="I25" s="32">
        <v>291</v>
      </c>
      <c r="J25" s="32">
        <v>270</v>
      </c>
      <c r="K25" s="32">
        <v>276</v>
      </c>
      <c r="L25" s="32">
        <v>398</v>
      </c>
      <c r="M25" s="32">
        <v>260</v>
      </c>
      <c r="N25" s="32">
        <v>436</v>
      </c>
      <c r="O25" s="32">
        <v>3624</v>
      </c>
      <c r="P25" s="32">
        <v>2898</v>
      </c>
      <c r="Q25" s="32">
        <v>517</v>
      </c>
      <c r="R25" s="32">
        <v>1277</v>
      </c>
      <c r="S25" s="32">
        <v>437</v>
      </c>
      <c r="T25" s="32">
        <v>973</v>
      </c>
      <c r="U25" s="33">
        <v>560</v>
      </c>
      <c r="V25" s="33">
        <v>429</v>
      </c>
      <c r="W25" s="33">
        <v>1215</v>
      </c>
      <c r="X25" s="33">
        <v>709</v>
      </c>
      <c r="Y25" s="33">
        <v>1143</v>
      </c>
      <c r="Z25" s="33">
        <v>1210</v>
      </c>
      <c r="AA25" s="33">
        <v>1845</v>
      </c>
      <c r="AB25" s="33"/>
      <c r="AC25" s="33"/>
      <c r="AD25" s="26">
        <f t="shared" si="0"/>
        <v>33999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113</v>
      </c>
      <c r="D26" s="32">
        <v>170</v>
      </c>
      <c r="E26" s="32">
        <v>73</v>
      </c>
      <c r="F26" s="32">
        <v>161</v>
      </c>
      <c r="G26" s="32">
        <v>78</v>
      </c>
      <c r="H26" s="32">
        <v>7783</v>
      </c>
      <c r="I26" s="32">
        <v>186</v>
      </c>
      <c r="J26" s="32">
        <v>126</v>
      </c>
      <c r="K26" s="32">
        <v>246</v>
      </c>
      <c r="L26" s="32">
        <v>153</v>
      </c>
      <c r="M26" s="32">
        <v>148</v>
      </c>
      <c r="N26" s="32">
        <v>213</v>
      </c>
      <c r="O26" s="32">
        <v>1560</v>
      </c>
      <c r="P26" s="32">
        <v>1055</v>
      </c>
      <c r="Q26" s="32">
        <v>344</v>
      </c>
      <c r="R26" s="32">
        <v>925</v>
      </c>
      <c r="S26" s="32">
        <v>295</v>
      </c>
      <c r="T26" s="32">
        <v>753</v>
      </c>
      <c r="U26" s="33">
        <v>407</v>
      </c>
      <c r="V26" s="33">
        <v>220</v>
      </c>
      <c r="W26" s="33">
        <v>770</v>
      </c>
      <c r="X26" s="33">
        <v>490</v>
      </c>
      <c r="Y26" s="33">
        <v>1014</v>
      </c>
      <c r="Z26" s="33">
        <v>1152</v>
      </c>
      <c r="AA26" s="33">
        <v>730</v>
      </c>
      <c r="AB26" s="33"/>
      <c r="AC26" s="33"/>
      <c r="AD26" s="26">
        <f t="shared" si="0"/>
        <v>19165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119</v>
      </c>
      <c r="D27" s="32">
        <v>134</v>
      </c>
      <c r="E27" s="32">
        <v>153</v>
      </c>
      <c r="F27" s="32">
        <v>131</v>
      </c>
      <c r="G27" s="32">
        <v>205</v>
      </c>
      <c r="H27" s="32">
        <v>19902</v>
      </c>
      <c r="I27" s="32">
        <v>279</v>
      </c>
      <c r="J27" s="32">
        <v>168</v>
      </c>
      <c r="K27" s="32">
        <v>282</v>
      </c>
      <c r="L27" s="32">
        <v>297</v>
      </c>
      <c r="M27" s="32">
        <v>205</v>
      </c>
      <c r="N27" s="32">
        <v>328</v>
      </c>
      <c r="O27" s="32">
        <v>3688</v>
      </c>
      <c r="P27" s="32">
        <v>2116</v>
      </c>
      <c r="Q27" s="32">
        <v>531</v>
      </c>
      <c r="R27" s="32">
        <v>2180</v>
      </c>
      <c r="S27" s="32">
        <v>1134</v>
      </c>
      <c r="T27" s="32">
        <v>2217</v>
      </c>
      <c r="U27" s="33">
        <v>1314</v>
      </c>
      <c r="V27" s="33">
        <v>1279</v>
      </c>
      <c r="W27" s="33">
        <v>864</v>
      </c>
      <c r="X27" s="33">
        <v>282</v>
      </c>
      <c r="Y27" s="33">
        <v>1118</v>
      </c>
      <c r="Z27" s="33">
        <v>1794</v>
      </c>
      <c r="AA27" s="33">
        <v>1855</v>
      </c>
      <c r="AB27" s="33"/>
      <c r="AC27" s="33"/>
      <c r="AD27" s="26">
        <f t="shared" si="0"/>
        <v>42575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102</v>
      </c>
      <c r="D28" s="32">
        <v>148</v>
      </c>
      <c r="E28" s="32">
        <v>16</v>
      </c>
      <c r="F28" s="32">
        <v>35</v>
      </c>
      <c r="G28" s="32">
        <v>94</v>
      </c>
      <c r="H28" s="32">
        <v>11329</v>
      </c>
      <c r="I28" s="32">
        <v>164</v>
      </c>
      <c r="J28" s="32">
        <v>136</v>
      </c>
      <c r="K28" s="32">
        <v>136</v>
      </c>
      <c r="L28" s="32">
        <v>172</v>
      </c>
      <c r="M28" s="32">
        <v>130</v>
      </c>
      <c r="N28" s="32">
        <v>106</v>
      </c>
      <c r="O28" s="32">
        <v>2532</v>
      </c>
      <c r="P28" s="32">
        <v>1267</v>
      </c>
      <c r="Q28" s="32">
        <v>250</v>
      </c>
      <c r="R28" s="32">
        <v>1041</v>
      </c>
      <c r="S28" s="32">
        <v>630</v>
      </c>
      <c r="T28" s="32">
        <v>1205</v>
      </c>
      <c r="U28" s="33">
        <v>580</v>
      </c>
      <c r="V28" s="33">
        <v>683</v>
      </c>
      <c r="W28" s="33">
        <v>287</v>
      </c>
      <c r="X28" s="33">
        <v>379</v>
      </c>
      <c r="Y28" s="33">
        <v>340</v>
      </c>
      <c r="Z28" s="33">
        <v>1097</v>
      </c>
      <c r="AA28" s="33">
        <v>1177</v>
      </c>
      <c r="AB28" s="33"/>
      <c r="AC28" s="33"/>
      <c r="AD28" s="26">
        <f t="shared" si="0"/>
        <v>24036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80</v>
      </c>
      <c r="D29" s="32">
        <v>97</v>
      </c>
      <c r="E29" s="32">
        <v>68</v>
      </c>
      <c r="F29" s="32">
        <v>80</v>
      </c>
      <c r="G29" s="32">
        <v>167</v>
      </c>
      <c r="H29" s="32">
        <v>18429</v>
      </c>
      <c r="I29" s="32">
        <v>257</v>
      </c>
      <c r="J29" s="32">
        <v>219</v>
      </c>
      <c r="K29" s="32">
        <v>219</v>
      </c>
      <c r="L29" s="32">
        <v>254</v>
      </c>
      <c r="M29" s="32">
        <v>214</v>
      </c>
      <c r="N29" s="32">
        <v>295</v>
      </c>
      <c r="O29" s="32">
        <v>3351</v>
      </c>
      <c r="P29" s="32">
        <v>1866</v>
      </c>
      <c r="Q29" s="32">
        <v>434</v>
      </c>
      <c r="R29" s="32">
        <v>1677</v>
      </c>
      <c r="S29" s="32">
        <v>1017</v>
      </c>
      <c r="T29" s="32">
        <v>1942</v>
      </c>
      <c r="U29" s="33">
        <v>1147</v>
      </c>
      <c r="V29" s="33">
        <v>1382</v>
      </c>
      <c r="W29" s="33">
        <v>1320</v>
      </c>
      <c r="X29" s="33">
        <v>424</v>
      </c>
      <c r="Y29" s="33">
        <v>661</v>
      </c>
      <c r="Z29" s="33">
        <v>1242</v>
      </c>
      <c r="AA29" s="33">
        <v>1627</v>
      </c>
      <c r="AB29" s="33"/>
      <c r="AC29" s="33"/>
      <c r="AD29" s="26">
        <f t="shared" si="0"/>
        <v>38469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68</v>
      </c>
      <c r="D30" s="32">
        <v>171</v>
      </c>
      <c r="E30" s="32">
        <v>107</v>
      </c>
      <c r="F30" s="32">
        <v>67</v>
      </c>
      <c r="G30" s="32">
        <v>133</v>
      </c>
      <c r="H30" s="32">
        <v>15667</v>
      </c>
      <c r="I30" s="32">
        <v>202</v>
      </c>
      <c r="J30" s="32">
        <v>136</v>
      </c>
      <c r="K30" s="32">
        <v>216</v>
      </c>
      <c r="L30" s="32">
        <v>202</v>
      </c>
      <c r="M30" s="32">
        <v>137</v>
      </c>
      <c r="N30" s="32">
        <v>202</v>
      </c>
      <c r="O30" s="32">
        <v>2313</v>
      </c>
      <c r="P30" s="32">
        <v>1371</v>
      </c>
      <c r="Q30" s="32">
        <v>450</v>
      </c>
      <c r="R30" s="32">
        <v>1907</v>
      </c>
      <c r="S30" s="32">
        <v>1066</v>
      </c>
      <c r="T30" s="32">
        <v>1935</v>
      </c>
      <c r="U30" s="33">
        <v>1196</v>
      </c>
      <c r="V30" s="33">
        <v>1562</v>
      </c>
      <c r="W30" s="33">
        <v>2116</v>
      </c>
      <c r="X30" s="33">
        <v>1365</v>
      </c>
      <c r="Y30" s="33">
        <v>1557</v>
      </c>
      <c r="Z30" s="33">
        <v>623</v>
      </c>
      <c r="AA30" s="33">
        <v>767</v>
      </c>
      <c r="AB30" s="33"/>
      <c r="AC30" s="33"/>
      <c r="AD30" s="26">
        <f t="shared" si="0"/>
        <v>35536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213</v>
      </c>
      <c r="D31" s="32">
        <v>249</v>
      </c>
      <c r="E31" s="32">
        <v>256</v>
      </c>
      <c r="F31" s="32">
        <v>186</v>
      </c>
      <c r="G31" s="32">
        <v>363</v>
      </c>
      <c r="H31" s="32">
        <v>26115</v>
      </c>
      <c r="I31" s="32">
        <v>259</v>
      </c>
      <c r="J31" s="32">
        <v>346</v>
      </c>
      <c r="K31" s="32">
        <v>542</v>
      </c>
      <c r="L31" s="32">
        <v>456</v>
      </c>
      <c r="M31" s="32">
        <v>407</v>
      </c>
      <c r="N31" s="32">
        <v>358</v>
      </c>
      <c r="O31" s="32">
        <v>4176</v>
      </c>
      <c r="P31" s="32">
        <v>2336</v>
      </c>
      <c r="Q31" s="32">
        <v>551</v>
      </c>
      <c r="R31" s="32">
        <v>2603</v>
      </c>
      <c r="S31" s="32">
        <v>1085</v>
      </c>
      <c r="T31" s="32">
        <v>2320</v>
      </c>
      <c r="U31" s="33">
        <v>1668</v>
      </c>
      <c r="V31" s="33">
        <v>870</v>
      </c>
      <c r="W31" s="33">
        <v>2114</v>
      </c>
      <c r="X31" s="33">
        <v>1563</v>
      </c>
      <c r="Y31" s="33">
        <v>1970</v>
      </c>
      <c r="Z31" s="33">
        <v>1402</v>
      </c>
      <c r="AA31" s="33">
        <v>391</v>
      </c>
      <c r="AB31" s="33"/>
      <c r="AC31" s="33"/>
      <c r="AD31" s="26">
        <f t="shared" si="0"/>
        <v>52799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14053</v>
      </c>
      <c r="D34" s="27">
        <f t="shared" si="1"/>
        <v>8550</v>
      </c>
      <c r="E34" s="27">
        <f t="shared" si="1"/>
        <v>8063</v>
      </c>
      <c r="F34" s="27">
        <f t="shared" si="1"/>
        <v>5664</v>
      </c>
      <c r="G34" s="27">
        <f t="shared" si="1"/>
        <v>8827</v>
      </c>
      <c r="H34" s="27">
        <f t="shared" si="1"/>
        <v>193086</v>
      </c>
      <c r="I34" s="27">
        <f t="shared" si="1"/>
        <v>6812</v>
      </c>
      <c r="J34" s="27">
        <f t="shared" si="1"/>
        <v>6760</v>
      </c>
      <c r="K34" s="27">
        <f t="shared" si="1"/>
        <v>9116</v>
      </c>
      <c r="L34" s="27">
        <f t="shared" si="1"/>
        <v>9830</v>
      </c>
      <c r="M34" s="27">
        <f t="shared" si="1"/>
        <v>6829</v>
      </c>
      <c r="N34" s="27">
        <f t="shared" si="1"/>
        <v>8589</v>
      </c>
      <c r="O34" s="27">
        <f t="shared" si="1"/>
        <v>35306</v>
      </c>
      <c r="P34" s="27">
        <f t="shared" si="1"/>
        <v>25164</v>
      </c>
      <c r="Q34" s="27">
        <f t="shared" si="1"/>
        <v>9100</v>
      </c>
      <c r="R34" s="27">
        <f t="shared" si="1"/>
        <v>33652</v>
      </c>
      <c r="S34" s="27">
        <f t="shared" si="1"/>
        <v>14378</v>
      </c>
      <c r="T34" s="27">
        <f t="shared" si="1"/>
        <v>44808</v>
      </c>
      <c r="U34" s="27">
        <f t="shared" si="1"/>
        <v>31577</v>
      </c>
      <c r="V34" s="27">
        <f t="shared" si="1"/>
        <v>20711</v>
      </c>
      <c r="W34" s="27">
        <f t="shared" si="1"/>
        <v>42146</v>
      </c>
      <c r="X34" s="27">
        <f t="shared" si="1"/>
        <v>23626</v>
      </c>
      <c r="Y34" s="27">
        <f t="shared" si="1"/>
        <v>35257</v>
      </c>
      <c r="Z34" s="27">
        <f t="shared" si="1"/>
        <v>34264</v>
      </c>
      <c r="AA34" s="27">
        <f t="shared" si="1"/>
        <v>41873</v>
      </c>
      <c r="AB34" s="27">
        <f t="shared" si="1"/>
        <v>0</v>
      </c>
      <c r="AC34" s="27">
        <f t="shared" si="1"/>
        <v>0</v>
      </c>
      <c r="AD34" s="27">
        <f>SUM(AD7:AD32)</f>
        <v>678041</v>
      </c>
    </row>
    <row r="37" spans="1:59" x14ac:dyDescent="0.3">
      <c r="B37" s="3" t="str">
        <f>+B5</f>
        <v>01 al 31 agosto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26</v>
      </c>
      <c r="D39" s="32">
        <v>28</v>
      </c>
      <c r="E39" s="32">
        <v>292</v>
      </c>
      <c r="F39" s="32">
        <v>195</v>
      </c>
      <c r="G39" s="32">
        <v>123</v>
      </c>
      <c r="H39" s="32">
        <v>1201</v>
      </c>
      <c r="I39" s="32">
        <v>23</v>
      </c>
      <c r="J39" s="32">
        <v>282</v>
      </c>
      <c r="K39" s="32">
        <v>57</v>
      </c>
      <c r="L39" s="32">
        <v>45</v>
      </c>
      <c r="M39" s="32">
        <v>14</v>
      </c>
      <c r="N39" s="32">
        <v>71</v>
      </c>
      <c r="O39" s="32">
        <v>6</v>
      </c>
      <c r="P39" s="32">
        <v>47</v>
      </c>
      <c r="Q39" s="32">
        <v>2</v>
      </c>
      <c r="R39" s="32">
        <v>36</v>
      </c>
      <c r="S39" s="32">
        <v>20</v>
      </c>
      <c r="T39" s="32">
        <v>11</v>
      </c>
      <c r="U39" s="33">
        <v>0</v>
      </c>
      <c r="V39" s="33">
        <v>3</v>
      </c>
      <c r="W39" s="33">
        <v>5</v>
      </c>
      <c r="X39" s="33">
        <v>19</v>
      </c>
      <c r="Y39" s="33">
        <v>8</v>
      </c>
      <c r="Z39" s="33">
        <v>10</v>
      </c>
      <c r="AA39" s="33">
        <v>18</v>
      </c>
      <c r="AB39" s="33"/>
      <c r="AC39" s="33"/>
      <c r="AD39" s="26">
        <f>SUM(C39:AC39)</f>
        <v>2542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46</v>
      </c>
      <c r="D40" s="32">
        <v>18</v>
      </c>
      <c r="E40" s="32">
        <v>42</v>
      </c>
      <c r="F40" s="32">
        <v>9</v>
      </c>
      <c r="G40" s="32">
        <v>18</v>
      </c>
      <c r="H40" s="32">
        <v>361</v>
      </c>
      <c r="I40" s="32">
        <v>32</v>
      </c>
      <c r="J40" s="32">
        <v>318</v>
      </c>
      <c r="K40" s="32">
        <v>19</v>
      </c>
      <c r="L40" s="32">
        <v>50</v>
      </c>
      <c r="M40" s="32">
        <v>20</v>
      </c>
      <c r="N40" s="32">
        <v>31</v>
      </c>
      <c r="O40" s="32">
        <v>13</v>
      </c>
      <c r="P40" s="32">
        <v>14</v>
      </c>
      <c r="Q40" s="32">
        <v>13</v>
      </c>
      <c r="R40" s="32">
        <v>18</v>
      </c>
      <c r="S40" s="32">
        <v>14</v>
      </c>
      <c r="T40" s="32">
        <v>30</v>
      </c>
      <c r="U40" s="33">
        <v>19</v>
      </c>
      <c r="V40" s="33">
        <v>1</v>
      </c>
      <c r="W40" s="33">
        <v>5</v>
      </c>
      <c r="X40" s="33">
        <v>16</v>
      </c>
      <c r="Y40" s="33">
        <v>14</v>
      </c>
      <c r="Z40" s="33">
        <v>6</v>
      </c>
      <c r="AA40" s="33">
        <v>11</v>
      </c>
      <c r="AB40" s="33"/>
      <c r="AC40" s="33"/>
      <c r="AD40" s="26">
        <f t="shared" ref="AD40:AD66" si="2">SUM(C40:AC40)</f>
        <v>1138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356</v>
      </c>
      <c r="D41" s="32">
        <v>44</v>
      </c>
      <c r="E41" s="32">
        <v>16</v>
      </c>
      <c r="F41" s="32">
        <v>3</v>
      </c>
      <c r="G41" s="32">
        <v>12</v>
      </c>
      <c r="H41" s="32">
        <v>412</v>
      </c>
      <c r="I41" s="32">
        <v>23</v>
      </c>
      <c r="J41" s="32">
        <v>257</v>
      </c>
      <c r="K41" s="32">
        <v>41</v>
      </c>
      <c r="L41" s="32">
        <v>50</v>
      </c>
      <c r="M41" s="32">
        <v>6</v>
      </c>
      <c r="N41" s="32">
        <v>41</v>
      </c>
      <c r="O41" s="32">
        <v>4</v>
      </c>
      <c r="P41" s="32">
        <v>4</v>
      </c>
      <c r="Q41" s="32">
        <v>0</v>
      </c>
      <c r="R41" s="32">
        <v>5</v>
      </c>
      <c r="S41" s="32">
        <v>6</v>
      </c>
      <c r="T41" s="32">
        <v>22</v>
      </c>
      <c r="U41" s="33">
        <v>1</v>
      </c>
      <c r="V41" s="33">
        <v>6</v>
      </c>
      <c r="W41" s="33">
        <v>24</v>
      </c>
      <c r="X41" s="33">
        <v>8</v>
      </c>
      <c r="Y41" s="33">
        <v>8</v>
      </c>
      <c r="Z41" s="33">
        <v>6</v>
      </c>
      <c r="AA41" s="33">
        <v>14</v>
      </c>
      <c r="AB41" s="33"/>
      <c r="AC41" s="33"/>
      <c r="AD41" s="26">
        <f t="shared" si="2"/>
        <v>1369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651</v>
      </c>
      <c r="D42" s="32">
        <v>47</v>
      </c>
      <c r="E42" s="32">
        <v>77</v>
      </c>
      <c r="F42" s="32">
        <v>24</v>
      </c>
      <c r="G42" s="32">
        <v>6</v>
      </c>
      <c r="H42" s="32">
        <v>253</v>
      </c>
      <c r="I42" s="32">
        <v>41</v>
      </c>
      <c r="J42" s="32">
        <v>192</v>
      </c>
      <c r="K42" s="32">
        <v>11</v>
      </c>
      <c r="L42" s="32">
        <v>45</v>
      </c>
      <c r="M42" s="32">
        <v>1</v>
      </c>
      <c r="N42" s="32">
        <v>1</v>
      </c>
      <c r="O42" s="32">
        <v>14</v>
      </c>
      <c r="P42" s="32">
        <v>4</v>
      </c>
      <c r="Q42" s="32">
        <v>0</v>
      </c>
      <c r="R42" s="32">
        <v>13</v>
      </c>
      <c r="S42" s="32">
        <v>16</v>
      </c>
      <c r="T42" s="32">
        <v>7</v>
      </c>
      <c r="U42" s="33">
        <v>13</v>
      </c>
      <c r="V42" s="33">
        <v>8</v>
      </c>
      <c r="W42" s="33">
        <v>6</v>
      </c>
      <c r="X42" s="33">
        <v>9</v>
      </c>
      <c r="Y42" s="33">
        <v>7</v>
      </c>
      <c r="Z42" s="33">
        <v>1</v>
      </c>
      <c r="AA42" s="33">
        <v>3</v>
      </c>
      <c r="AB42" s="33"/>
      <c r="AC42" s="33"/>
      <c r="AD42" s="26">
        <f t="shared" si="2"/>
        <v>1450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369</v>
      </c>
      <c r="D43" s="32">
        <v>48</v>
      </c>
      <c r="E43" s="32">
        <v>144</v>
      </c>
      <c r="F43" s="32">
        <v>11</v>
      </c>
      <c r="G43" s="32">
        <v>36</v>
      </c>
      <c r="H43" s="32">
        <v>275</v>
      </c>
      <c r="I43" s="32">
        <v>12</v>
      </c>
      <c r="J43" s="32">
        <v>342</v>
      </c>
      <c r="K43" s="32">
        <v>53</v>
      </c>
      <c r="L43" s="32">
        <v>72</v>
      </c>
      <c r="M43" s="32">
        <v>29</v>
      </c>
      <c r="N43" s="32">
        <v>40</v>
      </c>
      <c r="O43" s="32">
        <v>16</v>
      </c>
      <c r="P43" s="32">
        <v>7</v>
      </c>
      <c r="Q43" s="32">
        <v>4</v>
      </c>
      <c r="R43" s="32">
        <v>31</v>
      </c>
      <c r="S43" s="32">
        <v>2</v>
      </c>
      <c r="T43" s="32">
        <v>12</v>
      </c>
      <c r="U43" s="33">
        <v>6</v>
      </c>
      <c r="V43" s="33">
        <v>20</v>
      </c>
      <c r="W43" s="33">
        <v>9</v>
      </c>
      <c r="X43" s="33">
        <v>10</v>
      </c>
      <c r="Y43" s="33">
        <v>16</v>
      </c>
      <c r="Z43" s="33">
        <v>21</v>
      </c>
      <c r="AA43" s="33">
        <v>10</v>
      </c>
      <c r="AB43" s="33"/>
      <c r="AC43" s="33"/>
      <c r="AD43" s="26">
        <f t="shared" si="2"/>
        <v>1595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1448</v>
      </c>
      <c r="D44" s="32">
        <v>441</v>
      </c>
      <c r="E44" s="32">
        <v>462</v>
      </c>
      <c r="F44" s="32">
        <v>264</v>
      </c>
      <c r="G44" s="32">
        <v>260</v>
      </c>
      <c r="H44" s="32">
        <v>2712</v>
      </c>
      <c r="I44" s="32">
        <v>64</v>
      </c>
      <c r="J44" s="32">
        <v>414</v>
      </c>
      <c r="K44" s="32">
        <v>350</v>
      </c>
      <c r="L44" s="32">
        <v>325</v>
      </c>
      <c r="M44" s="32">
        <v>183</v>
      </c>
      <c r="N44" s="32">
        <v>210</v>
      </c>
      <c r="O44" s="32">
        <v>433</v>
      </c>
      <c r="P44" s="32">
        <v>615</v>
      </c>
      <c r="Q44" s="32">
        <v>625</v>
      </c>
      <c r="R44" s="32">
        <v>3247</v>
      </c>
      <c r="S44" s="32">
        <v>876</v>
      </c>
      <c r="T44" s="32">
        <v>8366</v>
      </c>
      <c r="U44" s="33">
        <v>6322</v>
      </c>
      <c r="V44" s="33">
        <v>4325</v>
      </c>
      <c r="W44" s="33">
        <v>12300</v>
      </c>
      <c r="X44" s="33">
        <v>6825</v>
      </c>
      <c r="Y44" s="33">
        <v>11468</v>
      </c>
      <c r="Z44" s="33">
        <v>9873</v>
      </c>
      <c r="AA44" s="33">
        <v>10460</v>
      </c>
      <c r="AB44" s="33"/>
      <c r="AC44" s="33"/>
      <c r="AD44" s="26">
        <f t="shared" si="2"/>
        <v>82868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30</v>
      </c>
      <c r="D45" s="32">
        <v>25</v>
      </c>
      <c r="E45" s="32">
        <v>25</v>
      </c>
      <c r="F45" s="32">
        <v>47</v>
      </c>
      <c r="G45" s="32">
        <v>26</v>
      </c>
      <c r="H45" s="32">
        <v>85</v>
      </c>
      <c r="I45" s="32">
        <v>6</v>
      </c>
      <c r="J45" s="32">
        <v>82</v>
      </c>
      <c r="K45" s="32">
        <v>16</v>
      </c>
      <c r="L45" s="32">
        <v>63</v>
      </c>
      <c r="M45" s="32">
        <v>15</v>
      </c>
      <c r="N45" s="32">
        <v>40</v>
      </c>
      <c r="O45" s="32">
        <v>0</v>
      </c>
      <c r="P45" s="32">
        <v>8</v>
      </c>
      <c r="Q45" s="32">
        <v>11</v>
      </c>
      <c r="R45" s="32">
        <v>29</v>
      </c>
      <c r="S45" s="32">
        <v>2</v>
      </c>
      <c r="T45" s="32">
        <v>11</v>
      </c>
      <c r="U45" s="33">
        <v>18</v>
      </c>
      <c r="V45" s="33">
        <v>21</v>
      </c>
      <c r="W45" s="33">
        <v>51</v>
      </c>
      <c r="X45" s="33">
        <v>12</v>
      </c>
      <c r="Y45" s="33">
        <v>37</v>
      </c>
      <c r="Z45" s="33">
        <v>30</v>
      </c>
      <c r="AA45" s="33">
        <v>23</v>
      </c>
      <c r="AB45" s="33"/>
      <c r="AC45" s="33"/>
      <c r="AD45" s="26">
        <f t="shared" si="2"/>
        <v>713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166</v>
      </c>
      <c r="D46" s="32">
        <v>243</v>
      </c>
      <c r="E46" s="32">
        <v>203</v>
      </c>
      <c r="F46" s="32">
        <v>118</v>
      </c>
      <c r="G46" s="32">
        <v>270</v>
      </c>
      <c r="H46" s="32">
        <v>494</v>
      </c>
      <c r="I46" s="32">
        <v>72</v>
      </c>
      <c r="J46" s="32">
        <v>56</v>
      </c>
      <c r="K46" s="32">
        <v>62</v>
      </c>
      <c r="L46" s="32">
        <v>143</v>
      </c>
      <c r="M46" s="32">
        <v>36</v>
      </c>
      <c r="N46" s="32">
        <v>101</v>
      </c>
      <c r="O46" s="32">
        <v>14</v>
      </c>
      <c r="P46" s="32">
        <v>94</v>
      </c>
      <c r="Q46" s="32">
        <v>10</v>
      </c>
      <c r="R46" s="32">
        <v>114</v>
      </c>
      <c r="S46" s="32">
        <v>25</v>
      </c>
      <c r="T46" s="32">
        <v>111</v>
      </c>
      <c r="U46" s="33">
        <v>89</v>
      </c>
      <c r="V46" s="33">
        <v>95</v>
      </c>
      <c r="W46" s="33">
        <v>184</v>
      </c>
      <c r="X46" s="33">
        <v>102</v>
      </c>
      <c r="Y46" s="33">
        <v>251</v>
      </c>
      <c r="Z46" s="33">
        <v>247</v>
      </c>
      <c r="AA46" s="33">
        <v>192</v>
      </c>
      <c r="AB46" s="33"/>
      <c r="AC46" s="33"/>
      <c r="AD46" s="26">
        <f t="shared" si="2"/>
        <v>3492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35</v>
      </c>
      <c r="D47" s="32">
        <v>18</v>
      </c>
      <c r="E47" s="32">
        <v>19</v>
      </c>
      <c r="F47" s="32">
        <v>7</v>
      </c>
      <c r="G47" s="32">
        <v>44</v>
      </c>
      <c r="H47" s="32">
        <v>369</v>
      </c>
      <c r="I47" s="32">
        <v>45</v>
      </c>
      <c r="J47" s="32">
        <v>75</v>
      </c>
      <c r="K47" s="32">
        <v>23</v>
      </c>
      <c r="L47" s="32">
        <v>23</v>
      </c>
      <c r="M47" s="32">
        <v>6</v>
      </c>
      <c r="N47" s="32">
        <v>21</v>
      </c>
      <c r="O47" s="32">
        <v>16</v>
      </c>
      <c r="P47" s="32">
        <v>12</v>
      </c>
      <c r="Q47" s="32">
        <v>5</v>
      </c>
      <c r="R47" s="32">
        <v>19</v>
      </c>
      <c r="S47" s="32">
        <v>23</v>
      </c>
      <c r="T47" s="32">
        <v>74</v>
      </c>
      <c r="U47" s="33">
        <v>49</v>
      </c>
      <c r="V47" s="33">
        <v>10</v>
      </c>
      <c r="W47" s="33">
        <v>32</v>
      </c>
      <c r="X47" s="33">
        <v>21</v>
      </c>
      <c r="Y47" s="33">
        <v>33</v>
      </c>
      <c r="Z47" s="33">
        <v>36</v>
      </c>
      <c r="AA47" s="33">
        <v>49</v>
      </c>
      <c r="AB47" s="33"/>
      <c r="AC47" s="33"/>
      <c r="AD47" s="26">
        <f t="shared" si="2"/>
        <v>1064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36</v>
      </c>
      <c r="D48" s="32">
        <v>42</v>
      </c>
      <c r="E48" s="32">
        <v>39</v>
      </c>
      <c r="F48" s="32">
        <v>47</v>
      </c>
      <c r="G48" s="32">
        <v>61</v>
      </c>
      <c r="H48" s="32">
        <v>287</v>
      </c>
      <c r="I48" s="32">
        <v>36</v>
      </c>
      <c r="J48" s="32">
        <v>96</v>
      </c>
      <c r="K48" s="32">
        <v>5</v>
      </c>
      <c r="L48" s="32">
        <v>7</v>
      </c>
      <c r="M48" s="32">
        <v>4</v>
      </c>
      <c r="N48" s="32">
        <v>24</v>
      </c>
      <c r="O48" s="32">
        <v>32</v>
      </c>
      <c r="P48" s="32">
        <v>12</v>
      </c>
      <c r="Q48" s="32">
        <v>27</v>
      </c>
      <c r="R48" s="32">
        <v>31</v>
      </c>
      <c r="S48" s="32">
        <v>0</v>
      </c>
      <c r="T48" s="32">
        <v>60</v>
      </c>
      <c r="U48" s="33">
        <v>45</v>
      </c>
      <c r="V48" s="33">
        <v>2</v>
      </c>
      <c r="W48" s="33">
        <v>56</v>
      </c>
      <c r="X48" s="33">
        <v>27</v>
      </c>
      <c r="Y48" s="33">
        <v>103</v>
      </c>
      <c r="Z48" s="33">
        <v>56</v>
      </c>
      <c r="AA48" s="33">
        <v>41</v>
      </c>
      <c r="AB48" s="33"/>
      <c r="AC48" s="33"/>
      <c r="AD48" s="26">
        <f t="shared" si="2"/>
        <v>1176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9</v>
      </c>
      <c r="D49" s="32">
        <v>6</v>
      </c>
      <c r="E49" s="32">
        <v>4</v>
      </c>
      <c r="F49" s="32">
        <v>1</v>
      </c>
      <c r="G49" s="32">
        <v>24</v>
      </c>
      <c r="H49" s="32">
        <v>255</v>
      </c>
      <c r="I49" s="32">
        <v>22</v>
      </c>
      <c r="J49" s="32">
        <v>115</v>
      </c>
      <c r="K49" s="32">
        <v>9</v>
      </c>
      <c r="L49" s="32">
        <v>0</v>
      </c>
      <c r="M49" s="32">
        <v>5</v>
      </c>
      <c r="N49" s="32">
        <v>1</v>
      </c>
      <c r="O49" s="32">
        <v>5</v>
      </c>
      <c r="P49" s="32">
        <v>15</v>
      </c>
      <c r="Q49" s="32">
        <v>1</v>
      </c>
      <c r="R49" s="32">
        <v>11</v>
      </c>
      <c r="S49" s="32">
        <v>16</v>
      </c>
      <c r="T49" s="32">
        <v>20</v>
      </c>
      <c r="U49" s="33">
        <v>15</v>
      </c>
      <c r="V49" s="33">
        <v>6</v>
      </c>
      <c r="W49" s="33">
        <v>14</v>
      </c>
      <c r="X49" s="33">
        <v>3</v>
      </c>
      <c r="Y49" s="33">
        <v>7</v>
      </c>
      <c r="Z49" s="33">
        <v>9</v>
      </c>
      <c r="AA49" s="33">
        <v>19</v>
      </c>
      <c r="AB49" s="33"/>
      <c r="AC49" s="33"/>
      <c r="AD49" s="26">
        <f t="shared" si="2"/>
        <v>592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56</v>
      </c>
      <c r="D50" s="32">
        <v>33</v>
      </c>
      <c r="E50" s="32">
        <v>35</v>
      </c>
      <c r="F50" s="32">
        <v>3</v>
      </c>
      <c r="G50" s="32">
        <v>27</v>
      </c>
      <c r="H50" s="32">
        <v>255</v>
      </c>
      <c r="I50" s="32">
        <v>25</v>
      </c>
      <c r="J50" s="32">
        <v>125</v>
      </c>
      <c r="K50" s="32">
        <v>19</v>
      </c>
      <c r="L50" s="32">
        <v>19</v>
      </c>
      <c r="M50" s="32">
        <v>0</v>
      </c>
      <c r="N50" s="32">
        <v>5</v>
      </c>
      <c r="O50" s="32">
        <v>2</v>
      </c>
      <c r="P50" s="32">
        <v>6</v>
      </c>
      <c r="Q50" s="32">
        <v>7</v>
      </c>
      <c r="R50" s="32">
        <v>26</v>
      </c>
      <c r="S50" s="32">
        <v>4</v>
      </c>
      <c r="T50" s="32">
        <v>41</v>
      </c>
      <c r="U50" s="33">
        <v>20</v>
      </c>
      <c r="V50" s="33">
        <v>6</v>
      </c>
      <c r="W50" s="33">
        <v>26</v>
      </c>
      <c r="X50" s="33">
        <v>6</v>
      </c>
      <c r="Y50" s="33">
        <v>30</v>
      </c>
      <c r="Z50" s="33">
        <v>15</v>
      </c>
      <c r="AA50" s="33">
        <v>15</v>
      </c>
      <c r="AB50" s="33"/>
      <c r="AC50" s="33"/>
      <c r="AD50" s="26">
        <f t="shared" si="2"/>
        <v>806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4</v>
      </c>
      <c r="D51" s="32">
        <v>11</v>
      </c>
      <c r="E51" s="32">
        <v>8</v>
      </c>
      <c r="F51" s="32">
        <v>4</v>
      </c>
      <c r="G51" s="32">
        <v>13</v>
      </c>
      <c r="H51" s="32">
        <v>213</v>
      </c>
      <c r="I51" s="32">
        <v>8</v>
      </c>
      <c r="J51" s="32">
        <v>19</v>
      </c>
      <c r="K51" s="32">
        <v>12</v>
      </c>
      <c r="L51" s="32">
        <v>29</v>
      </c>
      <c r="M51" s="32">
        <v>2</v>
      </c>
      <c r="N51" s="32">
        <v>26</v>
      </c>
      <c r="O51" s="32">
        <v>62</v>
      </c>
      <c r="P51" s="32">
        <v>83</v>
      </c>
      <c r="Q51" s="32">
        <v>83</v>
      </c>
      <c r="R51" s="32">
        <v>407</v>
      </c>
      <c r="S51" s="32">
        <v>72</v>
      </c>
      <c r="T51" s="32">
        <v>892</v>
      </c>
      <c r="U51" s="33">
        <v>464</v>
      </c>
      <c r="V51" s="33">
        <v>297</v>
      </c>
      <c r="W51" s="33">
        <v>452</v>
      </c>
      <c r="X51" s="33">
        <v>269</v>
      </c>
      <c r="Y51" s="33">
        <v>423</v>
      </c>
      <c r="Z51" s="33">
        <v>272</v>
      </c>
      <c r="AA51" s="33">
        <v>294</v>
      </c>
      <c r="AB51" s="33"/>
      <c r="AC51" s="33"/>
      <c r="AD51" s="26">
        <f t="shared" si="2"/>
        <v>4419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55</v>
      </c>
      <c r="D52" s="32">
        <v>5</v>
      </c>
      <c r="E52" s="32">
        <v>1</v>
      </c>
      <c r="F52" s="32">
        <v>5</v>
      </c>
      <c r="G52" s="32">
        <v>6</v>
      </c>
      <c r="H52" s="32">
        <v>381</v>
      </c>
      <c r="I52" s="32">
        <v>5</v>
      </c>
      <c r="J52" s="32">
        <v>102</v>
      </c>
      <c r="K52" s="32">
        <v>7</v>
      </c>
      <c r="L52" s="32">
        <v>8</v>
      </c>
      <c r="M52" s="32">
        <v>0</v>
      </c>
      <c r="N52" s="32">
        <v>2</v>
      </c>
      <c r="O52" s="32">
        <v>30</v>
      </c>
      <c r="P52" s="32">
        <v>105</v>
      </c>
      <c r="Q52" s="32">
        <v>270</v>
      </c>
      <c r="R52" s="32">
        <v>754</v>
      </c>
      <c r="S52" s="32">
        <v>188</v>
      </c>
      <c r="T52" s="32">
        <v>986</v>
      </c>
      <c r="U52" s="33">
        <v>601</v>
      </c>
      <c r="V52" s="33">
        <v>227</v>
      </c>
      <c r="W52" s="33">
        <v>391</v>
      </c>
      <c r="X52" s="33">
        <v>292</v>
      </c>
      <c r="Y52" s="33">
        <v>245</v>
      </c>
      <c r="Z52" s="33">
        <v>311</v>
      </c>
      <c r="AA52" s="33">
        <v>256</v>
      </c>
      <c r="AB52" s="33"/>
      <c r="AC52" s="33"/>
      <c r="AD52" s="26">
        <f t="shared" si="2"/>
        <v>5233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3</v>
      </c>
      <c r="D53" s="32">
        <v>19</v>
      </c>
      <c r="E53" s="32">
        <v>15</v>
      </c>
      <c r="F53" s="32">
        <v>1</v>
      </c>
      <c r="G53" s="32">
        <v>5</v>
      </c>
      <c r="H53" s="32">
        <v>456</v>
      </c>
      <c r="I53" s="32">
        <v>15</v>
      </c>
      <c r="J53" s="32">
        <v>6</v>
      </c>
      <c r="K53" s="32">
        <v>11</v>
      </c>
      <c r="L53" s="32">
        <v>29</v>
      </c>
      <c r="M53" s="32">
        <v>4</v>
      </c>
      <c r="N53" s="32">
        <v>3</v>
      </c>
      <c r="O53" s="32">
        <v>135</v>
      </c>
      <c r="P53" s="32">
        <v>298</v>
      </c>
      <c r="Q53" s="32">
        <v>51</v>
      </c>
      <c r="R53" s="32">
        <v>28</v>
      </c>
      <c r="S53" s="32">
        <v>32</v>
      </c>
      <c r="T53" s="32">
        <v>112</v>
      </c>
      <c r="U53" s="33">
        <v>148</v>
      </c>
      <c r="V53" s="33">
        <v>43</v>
      </c>
      <c r="W53" s="33">
        <v>77</v>
      </c>
      <c r="X53" s="33">
        <v>140</v>
      </c>
      <c r="Y53" s="33">
        <v>73</v>
      </c>
      <c r="Z53" s="33">
        <v>43</v>
      </c>
      <c r="AA53" s="33">
        <v>57</v>
      </c>
      <c r="AB53" s="33"/>
      <c r="AC53" s="33"/>
      <c r="AD53" s="26">
        <f t="shared" si="2"/>
        <v>1804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41</v>
      </c>
      <c r="D54" s="32">
        <v>29</v>
      </c>
      <c r="E54" s="32">
        <v>5</v>
      </c>
      <c r="F54" s="32">
        <v>12</v>
      </c>
      <c r="G54" s="32">
        <v>28</v>
      </c>
      <c r="H54" s="32">
        <v>3402</v>
      </c>
      <c r="I54" s="32">
        <v>55</v>
      </c>
      <c r="J54" s="32">
        <v>136</v>
      </c>
      <c r="K54" s="32">
        <v>29</v>
      </c>
      <c r="L54" s="32">
        <v>35</v>
      </c>
      <c r="M54" s="32">
        <v>10</v>
      </c>
      <c r="N54" s="32">
        <v>29</v>
      </c>
      <c r="O54" s="32">
        <v>447</v>
      </c>
      <c r="P54" s="32">
        <v>1042</v>
      </c>
      <c r="Q54" s="32">
        <v>22</v>
      </c>
      <c r="R54" s="32">
        <v>198</v>
      </c>
      <c r="S54" s="32">
        <v>96</v>
      </c>
      <c r="T54" s="32">
        <v>1074</v>
      </c>
      <c r="U54" s="33">
        <v>504</v>
      </c>
      <c r="V54" s="33">
        <v>281</v>
      </c>
      <c r="W54" s="33">
        <v>1107</v>
      </c>
      <c r="X54" s="33">
        <v>681</v>
      </c>
      <c r="Y54" s="33">
        <v>989</v>
      </c>
      <c r="Z54" s="33">
        <v>1141</v>
      </c>
      <c r="AA54" s="33">
        <v>796</v>
      </c>
      <c r="AB54" s="33"/>
      <c r="AC54" s="33"/>
      <c r="AD54" s="26">
        <f t="shared" si="2"/>
        <v>12189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9</v>
      </c>
      <c r="D55" s="32">
        <v>26</v>
      </c>
      <c r="E55" s="32">
        <v>4</v>
      </c>
      <c r="F55" s="32">
        <v>18</v>
      </c>
      <c r="G55" s="32">
        <v>4</v>
      </c>
      <c r="H55" s="32">
        <v>1112</v>
      </c>
      <c r="I55" s="32">
        <v>35</v>
      </c>
      <c r="J55" s="32">
        <v>42</v>
      </c>
      <c r="K55" s="32">
        <v>27</v>
      </c>
      <c r="L55" s="32">
        <v>22</v>
      </c>
      <c r="M55" s="32">
        <v>7</v>
      </c>
      <c r="N55" s="32">
        <v>16</v>
      </c>
      <c r="O55" s="32">
        <v>136</v>
      </c>
      <c r="P55" s="32">
        <v>297</v>
      </c>
      <c r="Q55" s="32">
        <v>20</v>
      </c>
      <c r="R55" s="32">
        <v>55</v>
      </c>
      <c r="S55" s="32">
        <v>43</v>
      </c>
      <c r="T55" s="32">
        <v>112</v>
      </c>
      <c r="U55" s="32">
        <v>58</v>
      </c>
      <c r="V55" s="32">
        <v>45</v>
      </c>
      <c r="W55" s="32">
        <v>131</v>
      </c>
      <c r="X55" s="32">
        <v>83</v>
      </c>
      <c r="Y55" s="32">
        <v>160</v>
      </c>
      <c r="Z55" s="32">
        <v>132</v>
      </c>
      <c r="AA55" s="32">
        <v>113</v>
      </c>
      <c r="AB55" s="32"/>
      <c r="AC55" s="33"/>
      <c r="AD55" s="26">
        <f t="shared" si="2"/>
        <v>2707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11</v>
      </c>
      <c r="D56" s="32">
        <v>36</v>
      </c>
      <c r="E56" s="32">
        <v>25</v>
      </c>
      <c r="F56" s="32">
        <v>5</v>
      </c>
      <c r="G56" s="32">
        <v>23</v>
      </c>
      <c r="H56" s="32">
        <v>8392</v>
      </c>
      <c r="I56" s="32">
        <v>21</v>
      </c>
      <c r="J56" s="32">
        <v>163</v>
      </c>
      <c r="K56" s="32">
        <v>49</v>
      </c>
      <c r="L56" s="32">
        <v>92</v>
      </c>
      <c r="M56" s="32">
        <v>32</v>
      </c>
      <c r="N56" s="32">
        <v>39</v>
      </c>
      <c r="O56" s="32">
        <v>1357</v>
      </c>
      <c r="P56" s="32">
        <v>1574</v>
      </c>
      <c r="Q56" s="32">
        <v>102</v>
      </c>
      <c r="R56" s="32">
        <v>874</v>
      </c>
      <c r="S56" s="32">
        <v>135</v>
      </c>
      <c r="T56" s="32">
        <v>308</v>
      </c>
      <c r="U56" s="33">
        <v>375</v>
      </c>
      <c r="V56" s="33">
        <v>154</v>
      </c>
      <c r="W56" s="33">
        <v>556</v>
      </c>
      <c r="X56" s="33">
        <v>359</v>
      </c>
      <c r="Y56" s="33">
        <v>310</v>
      </c>
      <c r="Z56" s="33">
        <v>253</v>
      </c>
      <c r="AA56" s="33">
        <v>353</v>
      </c>
      <c r="AB56" s="33"/>
      <c r="AC56" s="33"/>
      <c r="AD56" s="26">
        <f t="shared" si="2"/>
        <v>15598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6</v>
      </c>
      <c r="D57" s="32">
        <v>8</v>
      </c>
      <c r="E57" s="32">
        <v>5</v>
      </c>
      <c r="F57" s="32">
        <v>20</v>
      </c>
      <c r="G57" s="32">
        <v>24</v>
      </c>
      <c r="H57" s="32">
        <v>5653</v>
      </c>
      <c r="I57" s="32">
        <v>30</v>
      </c>
      <c r="J57" s="32">
        <v>153</v>
      </c>
      <c r="K57" s="32">
        <v>43</v>
      </c>
      <c r="L57" s="32">
        <v>66</v>
      </c>
      <c r="M57" s="32">
        <v>24</v>
      </c>
      <c r="N57" s="32">
        <v>8</v>
      </c>
      <c r="O57" s="32">
        <v>1099</v>
      </c>
      <c r="P57" s="32">
        <v>1047</v>
      </c>
      <c r="Q57" s="32">
        <v>99</v>
      </c>
      <c r="R57" s="32">
        <v>392</v>
      </c>
      <c r="S57" s="32">
        <v>62</v>
      </c>
      <c r="T57" s="32">
        <v>327</v>
      </c>
      <c r="U57" s="33">
        <v>189</v>
      </c>
      <c r="V57" s="33">
        <v>72</v>
      </c>
      <c r="W57" s="33">
        <v>480</v>
      </c>
      <c r="X57" s="33">
        <v>118</v>
      </c>
      <c r="Y57" s="33">
        <v>167</v>
      </c>
      <c r="Z57" s="33">
        <v>133</v>
      </c>
      <c r="AA57" s="33">
        <v>245</v>
      </c>
      <c r="AB57" s="33"/>
      <c r="AC57" s="33"/>
      <c r="AD57" s="26">
        <f t="shared" si="2"/>
        <v>10470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2</v>
      </c>
      <c r="D58" s="32">
        <v>0</v>
      </c>
      <c r="E58" s="32">
        <v>5</v>
      </c>
      <c r="F58" s="32">
        <v>20</v>
      </c>
      <c r="G58" s="32">
        <v>7</v>
      </c>
      <c r="H58" s="32">
        <v>3642</v>
      </c>
      <c r="I58" s="32">
        <v>18</v>
      </c>
      <c r="J58" s="32">
        <v>107</v>
      </c>
      <c r="K58" s="32">
        <v>29</v>
      </c>
      <c r="L58" s="32">
        <v>8</v>
      </c>
      <c r="M58" s="32">
        <v>16</v>
      </c>
      <c r="N58" s="32">
        <v>19</v>
      </c>
      <c r="O58" s="32">
        <v>342</v>
      </c>
      <c r="P58" s="32">
        <v>503</v>
      </c>
      <c r="Q58" s="32">
        <v>19</v>
      </c>
      <c r="R58" s="32">
        <v>283</v>
      </c>
      <c r="S58" s="32">
        <v>36</v>
      </c>
      <c r="T58" s="32">
        <v>76</v>
      </c>
      <c r="U58" s="33">
        <v>65</v>
      </c>
      <c r="V58" s="33">
        <v>92</v>
      </c>
      <c r="W58" s="33">
        <v>172</v>
      </c>
      <c r="X58" s="33">
        <v>145</v>
      </c>
      <c r="Y58" s="33">
        <v>170</v>
      </c>
      <c r="Z58" s="33">
        <v>173</v>
      </c>
      <c r="AA58" s="33">
        <v>168</v>
      </c>
      <c r="AB58" s="33"/>
      <c r="AC58" s="33"/>
      <c r="AD58" s="26">
        <f t="shared" si="2"/>
        <v>6117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21</v>
      </c>
      <c r="D59" s="32">
        <v>18</v>
      </c>
      <c r="E59" s="32">
        <v>13</v>
      </c>
      <c r="F59" s="32">
        <v>2</v>
      </c>
      <c r="G59" s="32">
        <v>11</v>
      </c>
      <c r="H59" s="32">
        <v>10074</v>
      </c>
      <c r="I59" s="32">
        <v>30</v>
      </c>
      <c r="J59" s="32">
        <v>202</v>
      </c>
      <c r="K59" s="32">
        <v>100</v>
      </c>
      <c r="L59" s="32">
        <v>96</v>
      </c>
      <c r="M59" s="32">
        <v>13</v>
      </c>
      <c r="N59" s="32">
        <v>27</v>
      </c>
      <c r="O59" s="32">
        <v>1134</v>
      </c>
      <c r="P59" s="32">
        <v>1114</v>
      </c>
      <c r="Q59" s="32">
        <v>48</v>
      </c>
      <c r="R59" s="32">
        <v>969</v>
      </c>
      <c r="S59" s="32">
        <v>109</v>
      </c>
      <c r="T59" s="32">
        <v>499</v>
      </c>
      <c r="U59" s="33">
        <v>556</v>
      </c>
      <c r="V59" s="33">
        <v>217</v>
      </c>
      <c r="W59" s="33">
        <v>257</v>
      </c>
      <c r="X59" s="33">
        <v>137</v>
      </c>
      <c r="Y59" s="33">
        <v>376</v>
      </c>
      <c r="Z59" s="33">
        <v>538</v>
      </c>
      <c r="AA59" s="33">
        <v>425</v>
      </c>
      <c r="AB59" s="33"/>
      <c r="AC59" s="33"/>
      <c r="AD59" s="26">
        <f t="shared" si="2"/>
        <v>16986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19</v>
      </c>
      <c r="D60" s="32">
        <v>3</v>
      </c>
      <c r="E60" s="32">
        <v>9</v>
      </c>
      <c r="F60" s="32">
        <v>4</v>
      </c>
      <c r="G60" s="32">
        <v>8</v>
      </c>
      <c r="H60" s="32">
        <v>6174</v>
      </c>
      <c r="I60" s="32">
        <v>4</v>
      </c>
      <c r="J60" s="32">
        <v>164</v>
      </c>
      <c r="K60" s="32">
        <v>22</v>
      </c>
      <c r="L60" s="32">
        <v>25</v>
      </c>
      <c r="M60" s="32">
        <v>5</v>
      </c>
      <c r="N60" s="32">
        <v>8</v>
      </c>
      <c r="O60" s="32">
        <v>680</v>
      </c>
      <c r="P60" s="32">
        <v>502</v>
      </c>
      <c r="Q60" s="32">
        <v>136</v>
      </c>
      <c r="R60" s="32">
        <v>586</v>
      </c>
      <c r="S60" s="32">
        <v>91</v>
      </c>
      <c r="T60" s="32">
        <v>317</v>
      </c>
      <c r="U60" s="33">
        <v>137</v>
      </c>
      <c r="V60" s="33">
        <v>135</v>
      </c>
      <c r="W60" s="33">
        <v>126</v>
      </c>
      <c r="X60" s="33">
        <v>133</v>
      </c>
      <c r="Y60" s="33">
        <v>60</v>
      </c>
      <c r="Z60" s="33">
        <v>332</v>
      </c>
      <c r="AA60" s="33">
        <v>176</v>
      </c>
      <c r="AB60" s="33"/>
      <c r="AC60" s="33"/>
      <c r="AD60" s="26">
        <f t="shared" si="2"/>
        <v>9856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16</v>
      </c>
      <c r="D61" s="32">
        <v>12</v>
      </c>
      <c r="E61" s="32">
        <v>9</v>
      </c>
      <c r="F61" s="32">
        <v>6</v>
      </c>
      <c r="G61" s="32">
        <v>19</v>
      </c>
      <c r="H61" s="32">
        <v>11860</v>
      </c>
      <c r="I61" s="32">
        <v>19</v>
      </c>
      <c r="J61" s="32">
        <v>336</v>
      </c>
      <c r="K61" s="32">
        <v>20</v>
      </c>
      <c r="L61" s="32">
        <v>120</v>
      </c>
      <c r="M61" s="32">
        <v>5</v>
      </c>
      <c r="N61" s="32">
        <v>32</v>
      </c>
      <c r="O61" s="32">
        <v>1165</v>
      </c>
      <c r="P61" s="32">
        <v>737</v>
      </c>
      <c r="Q61" s="32">
        <v>49</v>
      </c>
      <c r="R61" s="32">
        <v>980</v>
      </c>
      <c r="S61" s="32">
        <v>137</v>
      </c>
      <c r="T61" s="32">
        <v>320</v>
      </c>
      <c r="U61" s="33">
        <v>196</v>
      </c>
      <c r="V61" s="33">
        <v>142</v>
      </c>
      <c r="W61" s="33">
        <v>464</v>
      </c>
      <c r="X61" s="33">
        <v>95</v>
      </c>
      <c r="Y61" s="33">
        <v>189</v>
      </c>
      <c r="Z61" s="33">
        <v>359</v>
      </c>
      <c r="AA61" s="33">
        <v>376</v>
      </c>
      <c r="AB61" s="33"/>
      <c r="AC61" s="33"/>
      <c r="AD61" s="26">
        <f t="shared" si="2"/>
        <v>17663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14</v>
      </c>
      <c r="D62" s="32">
        <v>22</v>
      </c>
      <c r="E62" s="32">
        <v>7</v>
      </c>
      <c r="F62" s="32">
        <v>4</v>
      </c>
      <c r="G62" s="32">
        <v>18</v>
      </c>
      <c r="H62" s="32">
        <v>9199</v>
      </c>
      <c r="I62" s="32">
        <v>59</v>
      </c>
      <c r="J62" s="32">
        <v>276</v>
      </c>
      <c r="K62" s="32">
        <v>50</v>
      </c>
      <c r="L62" s="32">
        <v>58</v>
      </c>
      <c r="M62" s="32">
        <v>8</v>
      </c>
      <c r="N62" s="32">
        <v>23</v>
      </c>
      <c r="O62" s="32">
        <v>797</v>
      </c>
      <c r="P62" s="32">
        <v>464</v>
      </c>
      <c r="Q62" s="32">
        <v>59</v>
      </c>
      <c r="R62" s="32">
        <v>971</v>
      </c>
      <c r="S62" s="32">
        <v>115</v>
      </c>
      <c r="T62" s="32">
        <v>225</v>
      </c>
      <c r="U62" s="33">
        <v>126</v>
      </c>
      <c r="V62" s="33">
        <v>169</v>
      </c>
      <c r="W62" s="33">
        <v>586</v>
      </c>
      <c r="X62" s="33">
        <v>341</v>
      </c>
      <c r="Y62" s="33">
        <v>349</v>
      </c>
      <c r="Z62" s="33">
        <v>173</v>
      </c>
      <c r="AA62" s="33">
        <v>212</v>
      </c>
      <c r="AB62" s="33"/>
      <c r="AC62" s="33"/>
      <c r="AD62" s="26">
        <f t="shared" si="2"/>
        <v>14325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18</v>
      </c>
      <c r="D63" s="32">
        <v>9</v>
      </c>
      <c r="E63" s="32">
        <v>16</v>
      </c>
      <c r="F63" s="32">
        <v>5</v>
      </c>
      <c r="G63" s="32">
        <v>25</v>
      </c>
      <c r="H63" s="32">
        <v>15077</v>
      </c>
      <c r="I63" s="32">
        <v>35</v>
      </c>
      <c r="J63" s="32">
        <v>304</v>
      </c>
      <c r="K63" s="32">
        <v>81</v>
      </c>
      <c r="L63" s="32">
        <v>89</v>
      </c>
      <c r="M63" s="32">
        <v>16</v>
      </c>
      <c r="N63" s="32">
        <v>31</v>
      </c>
      <c r="O63" s="32">
        <v>1079</v>
      </c>
      <c r="P63" s="32">
        <v>565</v>
      </c>
      <c r="Q63" s="32">
        <v>63</v>
      </c>
      <c r="R63" s="32">
        <v>729</v>
      </c>
      <c r="S63" s="32">
        <v>113</v>
      </c>
      <c r="T63" s="32">
        <v>301</v>
      </c>
      <c r="U63" s="33">
        <v>202</v>
      </c>
      <c r="V63" s="33">
        <v>178</v>
      </c>
      <c r="W63" s="33">
        <v>463</v>
      </c>
      <c r="X63" s="33">
        <v>238</v>
      </c>
      <c r="Y63" s="33">
        <v>387</v>
      </c>
      <c r="Z63" s="33">
        <v>326</v>
      </c>
      <c r="AA63" s="33">
        <v>142</v>
      </c>
      <c r="AB63" s="33"/>
      <c r="AC63" s="33"/>
      <c r="AD63" s="26">
        <f t="shared" si="2"/>
        <v>20492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3447</v>
      </c>
      <c r="D66" s="27">
        <f t="shared" ref="D66:AC66" si="3">SUM(D39:D65)</f>
        <v>1191</v>
      </c>
      <c r="E66" s="27">
        <f t="shared" si="3"/>
        <v>1480</v>
      </c>
      <c r="F66" s="27">
        <f t="shared" si="3"/>
        <v>835</v>
      </c>
      <c r="G66" s="27">
        <f t="shared" si="3"/>
        <v>1098</v>
      </c>
      <c r="H66" s="27">
        <f t="shared" si="3"/>
        <v>82594</v>
      </c>
      <c r="I66" s="27">
        <f t="shared" si="3"/>
        <v>735</v>
      </c>
      <c r="J66" s="27">
        <f t="shared" si="3"/>
        <v>4364</v>
      </c>
      <c r="K66" s="27">
        <f t="shared" si="3"/>
        <v>1145</v>
      </c>
      <c r="L66" s="27">
        <f t="shared" si="3"/>
        <v>1519</v>
      </c>
      <c r="M66" s="27">
        <f t="shared" si="3"/>
        <v>461</v>
      </c>
      <c r="N66" s="27">
        <f t="shared" si="3"/>
        <v>849</v>
      </c>
      <c r="O66" s="27">
        <f t="shared" si="3"/>
        <v>9018</v>
      </c>
      <c r="P66" s="27">
        <f t="shared" si="3"/>
        <v>9169</v>
      </c>
      <c r="Q66" s="27">
        <f t="shared" si="3"/>
        <v>1726</v>
      </c>
      <c r="R66" s="27">
        <f t="shared" si="3"/>
        <v>10806</v>
      </c>
      <c r="S66" s="27">
        <f t="shared" si="3"/>
        <v>2233</v>
      </c>
      <c r="T66" s="27">
        <f t="shared" si="3"/>
        <v>14314</v>
      </c>
      <c r="U66" s="27">
        <f t="shared" si="3"/>
        <v>10218</v>
      </c>
      <c r="V66" s="27">
        <f t="shared" si="3"/>
        <v>6555</v>
      </c>
      <c r="W66" s="27">
        <f t="shared" si="3"/>
        <v>17974</v>
      </c>
      <c r="X66" s="27">
        <f t="shared" si="3"/>
        <v>10089</v>
      </c>
      <c r="Y66" s="27">
        <f t="shared" si="3"/>
        <v>15880</v>
      </c>
      <c r="Z66" s="27">
        <f t="shared" si="3"/>
        <v>14496</v>
      </c>
      <c r="AA66" s="27">
        <f t="shared" si="3"/>
        <v>14468</v>
      </c>
      <c r="AB66" s="27">
        <f t="shared" si="3"/>
        <v>0</v>
      </c>
      <c r="AC66" s="27">
        <f t="shared" si="3"/>
        <v>0</v>
      </c>
      <c r="AD66" s="27">
        <f t="shared" si="2"/>
        <v>236664</v>
      </c>
    </row>
    <row r="69" spans="2:59" x14ac:dyDescent="0.3">
      <c r="B69" s="3" t="str">
        <f>+B37</f>
        <v>01 al 31 agosto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0</v>
      </c>
      <c r="D71" s="32">
        <v>0</v>
      </c>
      <c r="E71" s="32">
        <v>2</v>
      </c>
      <c r="F71" s="32">
        <v>1</v>
      </c>
      <c r="G71" s="32">
        <v>32</v>
      </c>
      <c r="H71" s="32">
        <v>369</v>
      </c>
      <c r="I71" s="32">
        <v>4</v>
      </c>
      <c r="J71" s="32">
        <v>39</v>
      </c>
      <c r="K71" s="32">
        <v>46</v>
      </c>
      <c r="L71" s="32">
        <v>6</v>
      </c>
      <c r="M71" s="32">
        <v>5</v>
      </c>
      <c r="N71" s="32">
        <v>38</v>
      </c>
      <c r="O71" s="32">
        <v>54</v>
      </c>
      <c r="P71" s="32">
        <v>12</v>
      </c>
      <c r="Q71" s="32">
        <v>0</v>
      </c>
      <c r="R71" s="32">
        <v>0</v>
      </c>
      <c r="S71" s="32">
        <v>13</v>
      </c>
      <c r="T71" s="32">
        <v>9</v>
      </c>
      <c r="U71" s="33">
        <v>0</v>
      </c>
      <c r="V71" s="33">
        <v>0</v>
      </c>
      <c r="W71" s="33">
        <v>3</v>
      </c>
      <c r="X71" s="33">
        <v>4</v>
      </c>
      <c r="Y71" s="33">
        <v>1</v>
      </c>
      <c r="Z71" s="33">
        <v>2</v>
      </c>
      <c r="AA71" s="33">
        <v>7</v>
      </c>
      <c r="AB71" s="33"/>
      <c r="AC71" s="33"/>
      <c r="AD71" s="26">
        <f>SUM(C71:AC71)</f>
        <v>647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2</v>
      </c>
      <c r="D72" s="32">
        <v>4</v>
      </c>
      <c r="E72" s="32">
        <v>0</v>
      </c>
      <c r="F72" s="32">
        <v>6</v>
      </c>
      <c r="G72" s="32">
        <v>5</v>
      </c>
      <c r="H72" s="32">
        <v>192</v>
      </c>
      <c r="I72" s="32">
        <v>29</v>
      </c>
      <c r="J72" s="32">
        <v>28</v>
      </c>
      <c r="K72" s="32">
        <v>25</v>
      </c>
      <c r="L72" s="32">
        <v>26</v>
      </c>
      <c r="M72" s="32">
        <v>16</v>
      </c>
      <c r="N72" s="32">
        <v>30</v>
      </c>
      <c r="O72" s="32">
        <v>37</v>
      </c>
      <c r="P72" s="32">
        <v>14</v>
      </c>
      <c r="Q72" s="32">
        <v>2</v>
      </c>
      <c r="R72" s="32">
        <v>6</v>
      </c>
      <c r="S72" s="32">
        <v>31</v>
      </c>
      <c r="T72" s="32">
        <v>1</v>
      </c>
      <c r="U72" s="33">
        <v>1</v>
      </c>
      <c r="V72" s="33">
        <v>3</v>
      </c>
      <c r="W72" s="33">
        <v>2</v>
      </c>
      <c r="X72" s="33">
        <v>22</v>
      </c>
      <c r="Y72" s="33">
        <v>21</v>
      </c>
      <c r="Z72" s="33">
        <v>22</v>
      </c>
      <c r="AA72" s="33">
        <v>3</v>
      </c>
      <c r="AB72" s="33"/>
      <c r="AC72" s="33"/>
      <c r="AD72" s="26">
        <f t="shared" ref="AD72:AD97" si="4">SUM(C72:AC72)</f>
        <v>528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1</v>
      </c>
      <c r="D73" s="32">
        <v>2</v>
      </c>
      <c r="E73" s="32">
        <v>3</v>
      </c>
      <c r="F73" s="32">
        <v>7</v>
      </c>
      <c r="G73" s="32">
        <v>11</v>
      </c>
      <c r="H73" s="32">
        <v>117</v>
      </c>
      <c r="I73" s="32">
        <v>41</v>
      </c>
      <c r="J73" s="32">
        <v>22</v>
      </c>
      <c r="K73" s="32">
        <v>18</v>
      </c>
      <c r="L73" s="32">
        <v>28</v>
      </c>
      <c r="M73" s="32">
        <v>27</v>
      </c>
      <c r="N73" s="32">
        <v>64</v>
      </c>
      <c r="O73" s="32">
        <v>45</v>
      </c>
      <c r="P73" s="32">
        <v>9</v>
      </c>
      <c r="Q73" s="32">
        <v>14</v>
      </c>
      <c r="R73" s="32">
        <v>2</v>
      </c>
      <c r="S73" s="32">
        <v>2</v>
      </c>
      <c r="T73" s="32">
        <v>28</v>
      </c>
      <c r="U73" s="33">
        <v>8</v>
      </c>
      <c r="V73" s="33">
        <v>1</v>
      </c>
      <c r="W73" s="33">
        <v>2</v>
      </c>
      <c r="X73" s="33">
        <v>0</v>
      </c>
      <c r="Y73" s="33">
        <v>1</v>
      </c>
      <c r="Z73" s="33">
        <v>4</v>
      </c>
      <c r="AA73" s="33">
        <v>5</v>
      </c>
      <c r="AB73" s="33"/>
      <c r="AC73" s="33"/>
      <c r="AD73" s="26">
        <f t="shared" si="4"/>
        <v>462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4</v>
      </c>
      <c r="D74" s="32">
        <v>4</v>
      </c>
      <c r="E74" s="32">
        <v>4</v>
      </c>
      <c r="F74" s="32">
        <v>7</v>
      </c>
      <c r="G74" s="32">
        <v>1</v>
      </c>
      <c r="H74" s="32">
        <v>99</v>
      </c>
      <c r="I74" s="32">
        <v>8</v>
      </c>
      <c r="J74" s="32">
        <v>1</v>
      </c>
      <c r="K74" s="32">
        <v>5</v>
      </c>
      <c r="L74" s="32">
        <v>32</v>
      </c>
      <c r="M74" s="32">
        <v>1</v>
      </c>
      <c r="N74" s="32">
        <v>28</v>
      </c>
      <c r="O74" s="32">
        <v>33</v>
      </c>
      <c r="P74" s="32">
        <v>3</v>
      </c>
      <c r="Q74" s="32">
        <v>0</v>
      </c>
      <c r="R74" s="32">
        <v>11</v>
      </c>
      <c r="S74" s="32">
        <v>1</v>
      </c>
      <c r="T74" s="32">
        <v>2</v>
      </c>
      <c r="U74" s="33">
        <v>18</v>
      </c>
      <c r="V74" s="33">
        <v>3</v>
      </c>
      <c r="W74" s="33">
        <v>4</v>
      </c>
      <c r="X74" s="33">
        <v>9</v>
      </c>
      <c r="Y74" s="33">
        <v>1</v>
      </c>
      <c r="Z74" s="33">
        <v>3</v>
      </c>
      <c r="AA74" s="33">
        <v>4</v>
      </c>
      <c r="AB74" s="33"/>
      <c r="AC74" s="33"/>
      <c r="AD74" s="26">
        <f t="shared" si="4"/>
        <v>286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53</v>
      </c>
      <c r="D75" s="32">
        <v>6</v>
      </c>
      <c r="E75" s="32">
        <v>6</v>
      </c>
      <c r="F75" s="32">
        <v>1</v>
      </c>
      <c r="G75" s="32">
        <v>1</v>
      </c>
      <c r="H75" s="32">
        <v>158</v>
      </c>
      <c r="I75" s="32">
        <v>12</v>
      </c>
      <c r="J75" s="32">
        <v>16</v>
      </c>
      <c r="K75" s="32">
        <v>51</v>
      </c>
      <c r="L75" s="32">
        <v>32</v>
      </c>
      <c r="M75" s="32">
        <v>12</v>
      </c>
      <c r="N75" s="32">
        <v>41</v>
      </c>
      <c r="O75" s="32">
        <v>19</v>
      </c>
      <c r="P75" s="32">
        <v>7</v>
      </c>
      <c r="Q75" s="32">
        <v>4</v>
      </c>
      <c r="R75" s="32">
        <v>30</v>
      </c>
      <c r="S75" s="32">
        <v>5</v>
      </c>
      <c r="T75" s="32">
        <v>22</v>
      </c>
      <c r="U75" s="33">
        <v>1</v>
      </c>
      <c r="V75" s="33">
        <v>0</v>
      </c>
      <c r="W75" s="33">
        <v>47</v>
      </c>
      <c r="X75" s="33">
        <v>3</v>
      </c>
      <c r="Y75" s="33">
        <v>19</v>
      </c>
      <c r="Z75" s="33">
        <v>5</v>
      </c>
      <c r="AA75" s="33">
        <v>14</v>
      </c>
      <c r="AB75" s="33"/>
      <c r="AC75" s="33"/>
      <c r="AD75" s="26">
        <f t="shared" si="4"/>
        <v>565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320</v>
      </c>
      <c r="D76" s="32">
        <v>160</v>
      </c>
      <c r="E76" s="32">
        <v>163</v>
      </c>
      <c r="F76" s="32">
        <v>73</v>
      </c>
      <c r="G76" s="32">
        <v>136</v>
      </c>
      <c r="H76" s="32">
        <v>415</v>
      </c>
      <c r="I76" s="32">
        <v>21</v>
      </c>
      <c r="J76" s="32">
        <v>24</v>
      </c>
      <c r="K76" s="32">
        <v>277</v>
      </c>
      <c r="L76" s="32">
        <v>108</v>
      </c>
      <c r="M76" s="32">
        <v>136</v>
      </c>
      <c r="N76" s="32">
        <v>102</v>
      </c>
      <c r="O76" s="32">
        <v>170</v>
      </c>
      <c r="P76" s="32">
        <v>164</v>
      </c>
      <c r="Q76" s="32">
        <v>115</v>
      </c>
      <c r="R76" s="32">
        <v>624</v>
      </c>
      <c r="S76" s="32">
        <v>99</v>
      </c>
      <c r="T76" s="32">
        <v>1263</v>
      </c>
      <c r="U76" s="33">
        <v>1025</v>
      </c>
      <c r="V76" s="33">
        <v>683</v>
      </c>
      <c r="W76" s="33">
        <v>2965</v>
      </c>
      <c r="X76" s="33">
        <v>1457</v>
      </c>
      <c r="Y76" s="33">
        <v>2073</v>
      </c>
      <c r="Z76" s="33">
        <v>1706</v>
      </c>
      <c r="AA76" s="33">
        <v>2018</v>
      </c>
      <c r="AB76" s="33"/>
      <c r="AC76" s="33"/>
      <c r="AD76" s="26">
        <f t="shared" si="4"/>
        <v>16297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6</v>
      </c>
      <c r="D77" s="32">
        <v>27</v>
      </c>
      <c r="E77" s="32">
        <v>18</v>
      </c>
      <c r="F77" s="32">
        <v>6</v>
      </c>
      <c r="G77" s="32">
        <v>23</v>
      </c>
      <c r="H77" s="32">
        <v>29</v>
      </c>
      <c r="I77" s="32">
        <v>0</v>
      </c>
      <c r="J77" s="32">
        <v>3</v>
      </c>
      <c r="K77" s="32">
        <v>24</v>
      </c>
      <c r="L77" s="32">
        <v>7</v>
      </c>
      <c r="M77" s="32">
        <v>44</v>
      </c>
      <c r="N77" s="32">
        <v>45</v>
      </c>
      <c r="O77" s="32">
        <v>0</v>
      </c>
      <c r="P77" s="32">
        <v>2</v>
      </c>
      <c r="Q77" s="32">
        <v>1</v>
      </c>
      <c r="R77" s="32">
        <v>20</v>
      </c>
      <c r="S77" s="32">
        <v>14</v>
      </c>
      <c r="T77" s="32">
        <v>5</v>
      </c>
      <c r="U77" s="33">
        <v>18</v>
      </c>
      <c r="V77" s="33">
        <v>23</v>
      </c>
      <c r="W77" s="33">
        <v>28</v>
      </c>
      <c r="X77" s="33">
        <v>0</v>
      </c>
      <c r="Y77" s="33">
        <v>30</v>
      </c>
      <c r="Z77" s="33">
        <v>1</v>
      </c>
      <c r="AA77" s="33">
        <v>5</v>
      </c>
      <c r="AB77" s="33"/>
      <c r="AC77" s="33"/>
      <c r="AD77" s="26">
        <f t="shared" si="4"/>
        <v>379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26</v>
      </c>
      <c r="D78" s="32">
        <v>30</v>
      </c>
      <c r="E78" s="32">
        <v>20</v>
      </c>
      <c r="F78" s="32">
        <v>3</v>
      </c>
      <c r="G78" s="32">
        <v>13</v>
      </c>
      <c r="H78" s="32">
        <v>29</v>
      </c>
      <c r="I78" s="32">
        <v>2</v>
      </c>
      <c r="J78" s="32">
        <v>1</v>
      </c>
      <c r="K78" s="32">
        <v>2</v>
      </c>
      <c r="L78" s="32">
        <v>21</v>
      </c>
      <c r="M78" s="32">
        <v>11</v>
      </c>
      <c r="N78" s="32">
        <v>39</v>
      </c>
      <c r="O78" s="32">
        <v>6</v>
      </c>
      <c r="P78" s="32">
        <v>5</v>
      </c>
      <c r="Q78" s="32">
        <v>0</v>
      </c>
      <c r="R78" s="32">
        <v>3</v>
      </c>
      <c r="S78" s="32">
        <v>3</v>
      </c>
      <c r="T78" s="32">
        <v>13</v>
      </c>
      <c r="U78" s="33">
        <v>13</v>
      </c>
      <c r="V78" s="33">
        <v>0</v>
      </c>
      <c r="W78" s="33">
        <v>18</v>
      </c>
      <c r="X78" s="33">
        <v>33</v>
      </c>
      <c r="Y78" s="33">
        <v>31</v>
      </c>
      <c r="Z78" s="33">
        <v>21</v>
      </c>
      <c r="AA78" s="33">
        <v>7</v>
      </c>
      <c r="AB78" s="33"/>
      <c r="AC78" s="33"/>
      <c r="AD78" s="26">
        <f t="shared" si="4"/>
        <v>350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62</v>
      </c>
      <c r="D79" s="32">
        <v>18</v>
      </c>
      <c r="E79" s="32">
        <v>27</v>
      </c>
      <c r="F79" s="32">
        <v>12</v>
      </c>
      <c r="G79" s="32">
        <v>62</v>
      </c>
      <c r="H79" s="32">
        <v>379</v>
      </c>
      <c r="I79" s="32">
        <v>29</v>
      </c>
      <c r="J79" s="32">
        <v>7</v>
      </c>
      <c r="K79" s="32">
        <v>18</v>
      </c>
      <c r="L79" s="32">
        <v>12</v>
      </c>
      <c r="M79" s="32">
        <v>2</v>
      </c>
      <c r="N79" s="32">
        <v>43</v>
      </c>
      <c r="O79" s="32">
        <v>15</v>
      </c>
      <c r="P79" s="32">
        <v>20</v>
      </c>
      <c r="Q79" s="32">
        <v>15</v>
      </c>
      <c r="R79" s="32">
        <v>43</v>
      </c>
      <c r="S79" s="32">
        <v>8</v>
      </c>
      <c r="T79" s="32">
        <v>42</v>
      </c>
      <c r="U79" s="33">
        <v>20</v>
      </c>
      <c r="V79" s="33">
        <v>32</v>
      </c>
      <c r="W79" s="33">
        <v>11</v>
      </c>
      <c r="X79" s="33">
        <v>26</v>
      </c>
      <c r="Y79" s="33">
        <v>15</v>
      </c>
      <c r="Z79" s="33">
        <v>26</v>
      </c>
      <c r="AA79" s="33">
        <v>33</v>
      </c>
      <c r="AB79" s="33"/>
      <c r="AC79" s="33"/>
      <c r="AD79" s="26">
        <f t="shared" si="4"/>
        <v>977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22</v>
      </c>
      <c r="D80" s="32">
        <v>31</v>
      </c>
      <c r="E80" s="32">
        <v>27</v>
      </c>
      <c r="F80" s="32">
        <v>31</v>
      </c>
      <c r="G80" s="32">
        <v>23</v>
      </c>
      <c r="H80" s="32">
        <v>129</v>
      </c>
      <c r="I80" s="32">
        <v>14</v>
      </c>
      <c r="J80" s="32">
        <v>4</v>
      </c>
      <c r="K80" s="32">
        <v>5</v>
      </c>
      <c r="L80" s="32">
        <v>3</v>
      </c>
      <c r="M80" s="32">
        <v>14</v>
      </c>
      <c r="N80" s="32">
        <v>64</v>
      </c>
      <c r="O80" s="32">
        <v>21</v>
      </c>
      <c r="P80" s="32">
        <v>10</v>
      </c>
      <c r="Q80" s="32">
        <v>18</v>
      </c>
      <c r="R80" s="32">
        <v>29</v>
      </c>
      <c r="S80" s="32">
        <v>21</v>
      </c>
      <c r="T80" s="32">
        <v>26</v>
      </c>
      <c r="U80" s="33">
        <v>19</v>
      </c>
      <c r="V80" s="33">
        <v>12</v>
      </c>
      <c r="W80" s="33">
        <v>16</v>
      </c>
      <c r="X80" s="33">
        <v>5</v>
      </c>
      <c r="Y80" s="33">
        <v>60</v>
      </c>
      <c r="Z80" s="33">
        <v>11</v>
      </c>
      <c r="AA80" s="33">
        <v>37</v>
      </c>
      <c r="AB80" s="33"/>
      <c r="AC80" s="33"/>
      <c r="AD80" s="26">
        <f t="shared" si="4"/>
        <v>652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5</v>
      </c>
      <c r="D81" s="32">
        <v>22</v>
      </c>
      <c r="E81" s="32">
        <v>15</v>
      </c>
      <c r="F81" s="32">
        <v>0</v>
      </c>
      <c r="G81" s="32">
        <v>19</v>
      </c>
      <c r="H81" s="32">
        <v>155</v>
      </c>
      <c r="I81" s="32">
        <v>27</v>
      </c>
      <c r="J81" s="32">
        <v>7</v>
      </c>
      <c r="K81" s="32">
        <v>5</v>
      </c>
      <c r="L81" s="32">
        <v>16</v>
      </c>
      <c r="M81" s="32">
        <v>4</v>
      </c>
      <c r="N81" s="32">
        <v>3</v>
      </c>
      <c r="O81" s="32">
        <v>19</v>
      </c>
      <c r="P81" s="32">
        <v>9</v>
      </c>
      <c r="Q81" s="32">
        <v>0</v>
      </c>
      <c r="R81" s="32">
        <v>7</v>
      </c>
      <c r="S81" s="32">
        <v>32</v>
      </c>
      <c r="T81" s="32">
        <v>3</v>
      </c>
      <c r="U81" s="33">
        <v>22</v>
      </c>
      <c r="V81" s="33">
        <v>0</v>
      </c>
      <c r="W81" s="33">
        <v>16</v>
      </c>
      <c r="X81" s="33">
        <v>2</v>
      </c>
      <c r="Y81" s="33">
        <v>9</v>
      </c>
      <c r="Z81" s="33">
        <v>23</v>
      </c>
      <c r="AA81" s="33">
        <v>11</v>
      </c>
      <c r="AB81" s="33"/>
      <c r="AC81" s="33"/>
      <c r="AD81" s="26">
        <f t="shared" si="4"/>
        <v>431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32</v>
      </c>
      <c r="D82" s="32">
        <v>43</v>
      </c>
      <c r="E82" s="32">
        <v>43</v>
      </c>
      <c r="F82" s="32">
        <v>16</v>
      </c>
      <c r="G82" s="32">
        <v>38</v>
      </c>
      <c r="H82" s="32">
        <v>124</v>
      </c>
      <c r="I82" s="32">
        <v>39</v>
      </c>
      <c r="J82" s="32">
        <v>43</v>
      </c>
      <c r="K82" s="32">
        <v>29</v>
      </c>
      <c r="L82" s="32">
        <v>70</v>
      </c>
      <c r="M82" s="32">
        <v>6</v>
      </c>
      <c r="N82" s="32">
        <v>1</v>
      </c>
      <c r="O82" s="32">
        <v>4</v>
      </c>
      <c r="P82" s="32">
        <v>23</v>
      </c>
      <c r="Q82" s="32">
        <v>3</v>
      </c>
      <c r="R82" s="32">
        <v>26</v>
      </c>
      <c r="S82" s="32">
        <v>3</v>
      </c>
      <c r="T82" s="32">
        <v>6</v>
      </c>
      <c r="U82" s="33">
        <v>6</v>
      </c>
      <c r="V82" s="33">
        <v>5</v>
      </c>
      <c r="W82" s="33">
        <v>60</v>
      </c>
      <c r="X82" s="33">
        <v>9</v>
      </c>
      <c r="Y82" s="33">
        <v>32</v>
      </c>
      <c r="Z82" s="33">
        <v>13</v>
      </c>
      <c r="AA82" s="33">
        <v>8</v>
      </c>
      <c r="AB82" s="33"/>
      <c r="AC82" s="33"/>
      <c r="AD82" s="26">
        <f t="shared" si="4"/>
        <v>682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5</v>
      </c>
      <c r="D83" s="32">
        <v>35</v>
      </c>
      <c r="E83" s="32">
        <v>54</v>
      </c>
      <c r="F83" s="32">
        <v>5</v>
      </c>
      <c r="G83" s="32">
        <v>20</v>
      </c>
      <c r="H83" s="32">
        <v>115</v>
      </c>
      <c r="I83" s="32">
        <v>0</v>
      </c>
      <c r="J83" s="32">
        <v>6</v>
      </c>
      <c r="K83" s="32">
        <v>2</v>
      </c>
      <c r="L83" s="32">
        <v>16</v>
      </c>
      <c r="M83" s="32">
        <v>6</v>
      </c>
      <c r="N83" s="32">
        <v>4</v>
      </c>
      <c r="O83" s="32">
        <v>4</v>
      </c>
      <c r="P83" s="32">
        <v>33</v>
      </c>
      <c r="Q83" s="32">
        <v>7</v>
      </c>
      <c r="R83" s="32">
        <v>119</v>
      </c>
      <c r="S83" s="32">
        <v>15</v>
      </c>
      <c r="T83" s="32">
        <v>270</v>
      </c>
      <c r="U83" s="33">
        <v>237</v>
      </c>
      <c r="V83" s="33">
        <v>134</v>
      </c>
      <c r="W83" s="33">
        <v>394</v>
      </c>
      <c r="X83" s="33">
        <v>147</v>
      </c>
      <c r="Y83" s="33">
        <v>387</v>
      </c>
      <c r="Z83" s="33">
        <v>189</v>
      </c>
      <c r="AA83" s="33">
        <v>155</v>
      </c>
      <c r="AB83" s="33"/>
      <c r="AC83" s="33"/>
      <c r="AD83" s="26">
        <f t="shared" si="4"/>
        <v>2359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6</v>
      </c>
      <c r="D84" s="32">
        <v>33</v>
      </c>
      <c r="E84" s="32">
        <v>5</v>
      </c>
      <c r="F84" s="32">
        <v>2</v>
      </c>
      <c r="G84" s="32">
        <v>9</v>
      </c>
      <c r="H84" s="32">
        <v>134</v>
      </c>
      <c r="I84" s="32">
        <v>0</v>
      </c>
      <c r="J84" s="32">
        <v>2</v>
      </c>
      <c r="K84" s="32">
        <v>10</v>
      </c>
      <c r="L84" s="32">
        <v>11</v>
      </c>
      <c r="M84" s="32">
        <v>5</v>
      </c>
      <c r="N84" s="32">
        <v>5</v>
      </c>
      <c r="O84" s="32">
        <v>47</v>
      </c>
      <c r="P84" s="32">
        <v>10</v>
      </c>
      <c r="Q84" s="32">
        <v>35</v>
      </c>
      <c r="R84" s="32">
        <v>149</v>
      </c>
      <c r="S84" s="32">
        <v>40</v>
      </c>
      <c r="T84" s="32">
        <v>141</v>
      </c>
      <c r="U84" s="33">
        <v>131</v>
      </c>
      <c r="V84" s="33">
        <v>105</v>
      </c>
      <c r="W84" s="33">
        <v>241</v>
      </c>
      <c r="X84" s="33">
        <v>183</v>
      </c>
      <c r="Y84" s="33">
        <v>247</v>
      </c>
      <c r="Z84" s="33">
        <v>193</v>
      </c>
      <c r="AA84" s="33">
        <v>192</v>
      </c>
      <c r="AB84" s="33"/>
      <c r="AC84" s="33"/>
      <c r="AD84" s="26">
        <f t="shared" si="4"/>
        <v>1936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4</v>
      </c>
      <c r="E85" s="32">
        <v>6</v>
      </c>
      <c r="F85" s="32">
        <v>1</v>
      </c>
      <c r="G85" s="32">
        <v>0</v>
      </c>
      <c r="H85" s="32">
        <v>108</v>
      </c>
      <c r="I85" s="32">
        <v>2</v>
      </c>
      <c r="J85" s="32">
        <v>0</v>
      </c>
      <c r="K85" s="32">
        <v>13</v>
      </c>
      <c r="L85" s="32">
        <v>15</v>
      </c>
      <c r="M85" s="32">
        <v>1</v>
      </c>
      <c r="N85" s="32">
        <v>1</v>
      </c>
      <c r="O85" s="32">
        <v>10</v>
      </c>
      <c r="P85" s="32">
        <v>30</v>
      </c>
      <c r="Q85" s="32">
        <v>5</v>
      </c>
      <c r="R85" s="32">
        <v>1</v>
      </c>
      <c r="S85" s="32">
        <v>1</v>
      </c>
      <c r="T85" s="32">
        <v>27</v>
      </c>
      <c r="U85" s="33">
        <v>38</v>
      </c>
      <c r="V85" s="33">
        <v>0</v>
      </c>
      <c r="W85" s="33">
        <v>27</v>
      </c>
      <c r="X85" s="33">
        <v>28</v>
      </c>
      <c r="Y85" s="33">
        <v>50</v>
      </c>
      <c r="Z85" s="33">
        <v>44</v>
      </c>
      <c r="AA85" s="33">
        <v>20</v>
      </c>
      <c r="AB85" s="33"/>
      <c r="AC85" s="33"/>
      <c r="AD85" s="26">
        <f t="shared" si="4"/>
        <v>432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2</v>
      </c>
      <c r="D86" s="32">
        <v>3</v>
      </c>
      <c r="E86" s="32">
        <v>4</v>
      </c>
      <c r="F86" s="32">
        <v>20</v>
      </c>
      <c r="G86" s="32">
        <v>33</v>
      </c>
      <c r="H86" s="32">
        <v>620</v>
      </c>
      <c r="I86" s="32">
        <v>15</v>
      </c>
      <c r="J86" s="32">
        <v>18</v>
      </c>
      <c r="K86" s="32">
        <v>35</v>
      </c>
      <c r="L86" s="32">
        <v>20</v>
      </c>
      <c r="M86" s="32">
        <v>2</v>
      </c>
      <c r="N86" s="32">
        <v>6</v>
      </c>
      <c r="O86" s="32">
        <v>171</v>
      </c>
      <c r="P86" s="32">
        <v>142</v>
      </c>
      <c r="Q86" s="32">
        <v>1</v>
      </c>
      <c r="R86" s="32">
        <v>16</v>
      </c>
      <c r="S86" s="32">
        <v>27</v>
      </c>
      <c r="T86" s="32">
        <v>179</v>
      </c>
      <c r="U86" s="33">
        <v>94</v>
      </c>
      <c r="V86" s="33">
        <v>61</v>
      </c>
      <c r="W86" s="33">
        <v>167</v>
      </c>
      <c r="X86" s="33">
        <v>58</v>
      </c>
      <c r="Y86" s="33">
        <v>135</v>
      </c>
      <c r="Z86" s="33">
        <v>125</v>
      </c>
      <c r="AA86" s="33">
        <v>183</v>
      </c>
      <c r="AB86" s="33"/>
      <c r="AC86" s="33"/>
      <c r="AD86" s="26">
        <f t="shared" si="4"/>
        <v>2137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9</v>
      </c>
      <c r="D87" s="32">
        <v>33</v>
      </c>
      <c r="E87" s="32">
        <v>0</v>
      </c>
      <c r="F87" s="32">
        <v>2</v>
      </c>
      <c r="G87" s="32">
        <v>9</v>
      </c>
      <c r="H87" s="32">
        <v>190</v>
      </c>
      <c r="I87" s="32">
        <v>23</v>
      </c>
      <c r="J87" s="32">
        <v>3</v>
      </c>
      <c r="K87" s="32">
        <v>3</v>
      </c>
      <c r="L87" s="32">
        <v>10</v>
      </c>
      <c r="M87" s="32">
        <v>3</v>
      </c>
      <c r="N87" s="32">
        <v>8</v>
      </c>
      <c r="O87" s="32">
        <v>30</v>
      </c>
      <c r="P87" s="32">
        <v>56</v>
      </c>
      <c r="Q87" s="32">
        <v>10</v>
      </c>
      <c r="R87" s="32">
        <v>21</v>
      </c>
      <c r="S87" s="32">
        <v>9</v>
      </c>
      <c r="T87" s="32">
        <v>93</v>
      </c>
      <c r="U87" s="32">
        <v>8</v>
      </c>
      <c r="V87" s="32">
        <v>26</v>
      </c>
      <c r="W87" s="32">
        <v>108</v>
      </c>
      <c r="X87" s="32">
        <v>82</v>
      </c>
      <c r="Y87" s="32">
        <v>130</v>
      </c>
      <c r="Z87" s="32">
        <v>100</v>
      </c>
      <c r="AA87" s="32">
        <v>93</v>
      </c>
      <c r="AB87" s="32"/>
      <c r="AC87" s="33"/>
      <c r="AD87" s="26">
        <f t="shared" si="4"/>
        <v>1059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26</v>
      </c>
      <c r="D88" s="32">
        <v>10</v>
      </c>
      <c r="E88" s="32">
        <v>14</v>
      </c>
      <c r="F88" s="32">
        <v>1</v>
      </c>
      <c r="G88" s="32">
        <v>25</v>
      </c>
      <c r="H88" s="32">
        <v>1368</v>
      </c>
      <c r="I88" s="32">
        <v>3</v>
      </c>
      <c r="J88" s="32">
        <v>8</v>
      </c>
      <c r="K88" s="32">
        <v>42</v>
      </c>
      <c r="L88" s="32">
        <v>30</v>
      </c>
      <c r="M88" s="32">
        <v>3</v>
      </c>
      <c r="N88" s="32">
        <v>15</v>
      </c>
      <c r="O88" s="32">
        <v>413</v>
      </c>
      <c r="P88" s="32">
        <v>147</v>
      </c>
      <c r="Q88" s="32">
        <v>13</v>
      </c>
      <c r="R88" s="32">
        <v>146</v>
      </c>
      <c r="S88" s="32">
        <v>86</v>
      </c>
      <c r="T88" s="32">
        <v>29</v>
      </c>
      <c r="U88" s="33">
        <v>160</v>
      </c>
      <c r="V88" s="33">
        <v>39</v>
      </c>
      <c r="W88" s="33">
        <v>378</v>
      </c>
      <c r="X88" s="33">
        <v>252</v>
      </c>
      <c r="Y88" s="33">
        <v>148</v>
      </c>
      <c r="Z88" s="33">
        <v>241</v>
      </c>
      <c r="AA88" s="33">
        <v>289</v>
      </c>
      <c r="AB88" s="33"/>
      <c r="AC88" s="33"/>
      <c r="AD88" s="26">
        <f t="shared" si="4"/>
        <v>3886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3</v>
      </c>
      <c r="D89" s="32">
        <v>0</v>
      </c>
      <c r="E89" s="32">
        <v>9</v>
      </c>
      <c r="F89" s="32">
        <v>9</v>
      </c>
      <c r="G89" s="32">
        <v>3</v>
      </c>
      <c r="H89" s="32">
        <v>1123</v>
      </c>
      <c r="I89" s="32">
        <v>13</v>
      </c>
      <c r="J89" s="32">
        <v>19</v>
      </c>
      <c r="K89" s="32">
        <v>23</v>
      </c>
      <c r="L89" s="32">
        <v>24</v>
      </c>
      <c r="M89" s="32">
        <v>9</v>
      </c>
      <c r="N89" s="32">
        <v>16</v>
      </c>
      <c r="O89" s="32">
        <v>299</v>
      </c>
      <c r="P89" s="32">
        <v>185</v>
      </c>
      <c r="Q89" s="32">
        <v>40</v>
      </c>
      <c r="R89" s="32">
        <v>36</v>
      </c>
      <c r="S89" s="32">
        <v>12</v>
      </c>
      <c r="T89" s="32">
        <v>155</v>
      </c>
      <c r="U89" s="33">
        <v>13</v>
      </c>
      <c r="V89" s="33">
        <v>6</v>
      </c>
      <c r="W89" s="33">
        <v>114</v>
      </c>
      <c r="X89" s="33">
        <v>85</v>
      </c>
      <c r="Y89" s="33">
        <v>141</v>
      </c>
      <c r="Z89" s="33">
        <v>123</v>
      </c>
      <c r="AA89" s="33">
        <v>206</v>
      </c>
      <c r="AB89" s="33"/>
      <c r="AC89" s="33"/>
      <c r="AD89" s="26">
        <f t="shared" si="4"/>
        <v>2666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1</v>
      </c>
      <c r="D90" s="32">
        <v>2</v>
      </c>
      <c r="E90" s="32">
        <v>9</v>
      </c>
      <c r="F90" s="32">
        <v>2</v>
      </c>
      <c r="G90" s="32">
        <v>1</v>
      </c>
      <c r="H90" s="32">
        <v>683</v>
      </c>
      <c r="I90" s="32">
        <v>4</v>
      </c>
      <c r="J90" s="32">
        <v>0</v>
      </c>
      <c r="K90" s="32">
        <v>29</v>
      </c>
      <c r="L90" s="32">
        <v>11</v>
      </c>
      <c r="M90" s="32">
        <v>12</v>
      </c>
      <c r="N90" s="32">
        <v>6</v>
      </c>
      <c r="O90" s="32">
        <v>123</v>
      </c>
      <c r="P90" s="32">
        <v>71</v>
      </c>
      <c r="Q90" s="32">
        <v>2</v>
      </c>
      <c r="R90" s="32">
        <v>33</v>
      </c>
      <c r="S90" s="32">
        <v>15</v>
      </c>
      <c r="T90" s="32">
        <v>37</v>
      </c>
      <c r="U90" s="33">
        <v>4</v>
      </c>
      <c r="V90" s="33">
        <v>2</v>
      </c>
      <c r="W90" s="33">
        <v>103</v>
      </c>
      <c r="X90" s="33">
        <v>63</v>
      </c>
      <c r="Y90" s="33">
        <v>98</v>
      </c>
      <c r="Z90" s="33">
        <v>136</v>
      </c>
      <c r="AA90" s="33">
        <v>78</v>
      </c>
      <c r="AB90" s="33"/>
      <c r="AC90" s="33"/>
      <c r="AD90" s="26">
        <f t="shared" si="4"/>
        <v>1525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1</v>
      </c>
      <c r="D91" s="32">
        <v>6</v>
      </c>
      <c r="E91" s="32">
        <v>1</v>
      </c>
      <c r="F91" s="32">
        <v>21</v>
      </c>
      <c r="G91" s="32">
        <v>27</v>
      </c>
      <c r="H91" s="32">
        <v>2750</v>
      </c>
      <c r="I91" s="32">
        <v>39</v>
      </c>
      <c r="J91" s="32">
        <v>35</v>
      </c>
      <c r="K91" s="32">
        <v>25</v>
      </c>
      <c r="L91" s="32">
        <v>23</v>
      </c>
      <c r="M91" s="32">
        <v>29</v>
      </c>
      <c r="N91" s="32">
        <v>59</v>
      </c>
      <c r="O91" s="32">
        <v>528</v>
      </c>
      <c r="P91" s="32">
        <v>256</v>
      </c>
      <c r="Q91" s="32">
        <v>24</v>
      </c>
      <c r="R91" s="32">
        <v>148</v>
      </c>
      <c r="S91" s="32">
        <v>112</v>
      </c>
      <c r="T91" s="32">
        <v>357</v>
      </c>
      <c r="U91" s="33">
        <v>121</v>
      </c>
      <c r="V91" s="33">
        <v>146</v>
      </c>
      <c r="W91" s="33">
        <v>56</v>
      </c>
      <c r="X91" s="33">
        <v>49</v>
      </c>
      <c r="Y91" s="33">
        <v>212</v>
      </c>
      <c r="Z91" s="33">
        <v>322</v>
      </c>
      <c r="AA91" s="33">
        <v>487</v>
      </c>
      <c r="AB91" s="33"/>
      <c r="AC91" s="33"/>
      <c r="AD91" s="26">
        <f t="shared" si="4"/>
        <v>5834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5</v>
      </c>
      <c r="D92" s="32">
        <v>22</v>
      </c>
      <c r="E92" s="32">
        <v>1</v>
      </c>
      <c r="F92" s="32">
        <v>11</v>
      </c>
      <c r="G92" s="32">
        <v>5</v>
      </c>
      <c r="H92" s="32">
        <v>1582</v>
      </c>
      <c r="I92" s="32">
        <v>30</v>
      </c>
      <c r="J92" s="32">
        <v>41</v>
      </c>
      <c r="K92" s="32">
        <v>12</v>
      </c>
      <c r="L92" s="32">
        <v>4</v>
      </c>
      <c r="M92" s="32">
        <v>3</v>
      </c>
      <c r="N92" s="32">
        <v>21</v>
      </c>
      <c r="O92" s="32">
        <v>240</v>
      </c>
      <c r="P92" s="32">
        <v>230</v>
      </c>
      <c r="Q92" s="32">
        <v>23</v>
      </c>
      <c r="R92" s="32">
        <v>60</v>
      </c>
      <c r="S92" s="32">
        <v>65</v>
      </c>
      <c r="T92" s="32">
        <v>262</v>
      </c>
      <c r="U92" s="33">
        <v>92</v>
      </c>
      <c r="V92" s="33">
        <v>22</v>
      </c>
      <c r="W92" s="33">
        <v>68</v>
      </c>
      <c r="X92" s="33">
        <v>23</v>
      </c>
      <c r="Y92" s="33">
        <v>103</v>
      </c>
      <c r="Z92" s="33">
        <v>198</v>
      </c>
      <c r="AA92" s="33">
        <v>368</v>
      </c>
      <c r="AB92" s="33"/>
      <c r="AC92" s="33"/>
      <c r="AD92" s="26">
        <f t="shared" si="4"/>
        <v>3491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1</v>
      </c>
      <c r="D93" s="32">
        <v>22</v>
      </c>
      <c r="E93" s="32">
        <v>1</v>
      </c>
      <c r="F93" s="32">
        <v>1</v>
      </c>
      <c r="G93" s="32">
        <v>28</v>
      </c>
      <c r="H93" s="32">
        <v>2306</v>
      </c>
      <c r="I93" s="32">
        <v>64</v>
      </c>
      <c r="J93" s="32">
        <v>40</v>
      </c>
      <c r="K93" s="32">
        <v>9</v>
      </c>
      <c r="L93" s="32">
        <v>50</v>
      </c>
      <c r="M93" s="32">
        <v>10</v>
      </c>
      <c r="N93" s="32">
        <v>78</v>
      </c>
      <c r="O93" s="32">
        <v>548</v>
      </c>
      <c r="P93" s="32">
        <v>267</v>
      </c>
      <c r="Q93" s="32">
        <v>38</v>
      </c>
      <c r="R93" s="32">
        <v>118</v>
      </c>
      <c r="S93" s="32">
        <v>123</v>
      </c>
      <c r="T93" s="32">
        <v>184</v>
      </c>
      <c r="U93" s="33">
        <v>166</v>
      </c>
      <c r="V93" s="33">
        <v>140</v>
      </c>
      <c r="W93" s="33">
        <v>246</v>
      </c>
      <c r="X93" s="33">
        <v>103</v>
      </c>
      <c r="Y93" s="33">
        <v>42</v>
      </c>
      <c r="Z93" s="33">
        <v>200</v>
      </c>
      <c r="AA93" s="33">
        <v>363</v>
      </c>
      <c r="AB93" s="33"/>
      <c r="AC93" s="33"/>
      <c r="AD93" s="26">
        <f t="shared" si="4"/>
        <v>5148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3</v>
      </c>
      <c r="D94" s="32">
        <v>18</v>
      </c>
      <c r="E94" s="32">
        <v>3</v>
      </c>
      <c r="F94" s="32">
        <v>1</v>
      </c>
      <c r="G94" s="32">
        <v>13</v>
      </c>
      <c r="H94" s="32">
        <v>1654</v>
      </c>
      <c r="I94" s="32">
        <v>30</v>
      </c>
      <c r="J94" s="32">
        <v>37</v>
      </c>
      <c r="K94" s="32">
        <v>30</v>
      </c>
      <c r="L94" s="32">
        <v>11</v>
      </c>
      <c r="M94" s="32">
        <v>30</v>
      </c>
      <c r="N94" s="32">
        <v>20</v>
      </c>
      <c r="O94" s="32">
        <v>210</v>
      </c>
      <c r="P94" s="32">
        <v>239</v>
      </c>
      <c r="Q94" s="32">
        <v>58</v>
      </c>
      <c r="R94" s="32">
        <v>117</v>
      </c>
      <c r="S94" s="32">
        <v>123</v>
      </c>
      <c r="T94" s="32">
        <v>216</v>
      </c>
      <c r="U94" s="33">
        <v>120</v>
      </c>
      <c r="V94" s="33">
        <v>241</v>
      </c>
      <c r="W94" s="33">
        <v>382</v>
      </c>
      <c r="X94" s="33">
        <v>259</v>
      </c>
      <c r="Y94" s="33">
        <v>327</v>
      </c>
      <c r="Z94" s="33">
        <v>25</v>
      </c>
      <c r="AA94" s="33">
        <v>126</v>
      </c>
      <c r="AB94" s="33"/>
      <c r="AC94" s="33"/>
      <c r="AD94" s="26">
        <f t="shared" si="4"/>
        <v>4293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8</v>
      </c>
      <c r="D95" s="32">
        <v>8</v>
      </c>
      <c r="E95" s="32">
        <v>11</v>
      </c>
      <c r="F95" s="32">
        <v>6</v>
      </c>
      <c r="G95" s="32">
        <v>16</v>
      </c>
      <c r="H95" s="32">
        <v>2667</v>
      </c>
      <c r="I95" s="32">
        <v>25</v>
      </c>
      <c r="J95" s="32">
        <v>6</v>
      </c>
      <c r="K95" s="32">
        <v>37</v>
      </c>
      <c r="L95" s="32">
        <v>29</v>
      </c>
      <c r="M95" s="32">
        <v>10</v>
      </c>
      <c r="N95" s="32">
        <v>29</v>
      </c>
      <c r="O95" s="32">
        <v>406</v>
      </c>
      <c r="P95" s="32">
        <v>233</v>
      </c>
      <c r="Q95" s="32">
        <v>15</v>
      </c>
      <c r="R95" s="32">
        <v>177</v>
      </c>
      <c r="S95" s="32">
        <v>68</v>
      </c>
      <c r="T95" s="32">
        <v>260</v>
      </c>
      <c r="U95" s="33">
        <v>154</v>
      </c>
      <c r="V95" s="33">
        <v>110</v>
      </c>
      <c r="W95" s="33">
        <v>462</v>
      </c>
      <c r="X95" s="33">
        <v>405</v>
      </c>
      <c r="Y95" s="33">
        <v>410</v>
      </c>
      <c r="Z95" s="33">
        <v>185</v>
      </c>
      <c r="AA95" s="33">
        <v>27</v>
      </c>
      <c r="AB95" s="33"/>
      <c r="AC95" s="33"/>
      <c r="AD95" s="26">
        <f t="shared" si="4"/>
        <v>5764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603</v>
      </c>
      <c r="D98" s="27">
        <f t="shared" ref="D98:AC98" si="5">SUM(D71:D97)</f>
        <v>543</v>
      </c>
      <c r="E98" s="27">
        <f t="shared" si="5"/>
        <v>446</v>
      </c>
      <c r="F98" s="27">
        <f t="shared" si="5"/>
        <v>245</v>
      </c>
      <c r="G98" s="27">
        <f t="shared" si="5"/>
        <v>553</v>
      </c>
      <c r="H98" s="27">
        <f t="shared" si="5"/>
        <v>17495</v>
      </c>
      <c r="I98" s="27">
        <f t="shared" si="5"/>
        <v>474</v>
      </c>
      <c r="J98" s="27">
        <f t="shared" si="5"/>
        <v>410</v>
      </c>
      <c r="K98" s="27">
        <f t="shared" si="5"/>
        <v>775</v>
      </c>
      <c r="L98" s="27">
        <f t="shared" si="5"/>
        <v>615</v>
      </c>
      <c r="M98" s="27">
        <f t="shared" si="5"/>
        <v>401</v>
      </c>
      <c r="N98" s="27">
        <f t="shared" si="5"/>
        <v>766</v>
      </c>
      <c r="O98" s="27">
        <f t="shared" si="5"/>
        <v>3452</v>
      </c>
      <c r="P98" s="27">
        <f t="shared" si="5"/>
        <v>2177</v>
      </c>
      <c r="Q98" s="27">
        <f t="shared" si="5"/>
        <v>443</v>
      </c>
      <c r="R98" s="27">
        <f t="shared" si="5"/>
        <v>1942</v>
      </c>
      <c r="S98" s="27">
        <f t="shared" si="5"/>
        <v>928</v>
      </c>
      <c r="T98" s="27">
        <f t="shared" si="5"/>
        <v>3630</v>
      </c>
      <c r="U98" s="27">
        <f t="shared" si="5"/>
        <v>2489</v>
      </c>
      <c r="V98" s="27">
        <f t="shared" si="5"/>
        <v>1794</v>
      </c>
      <c r="W98" s="27">
        <f t="shared" si="5"/>
        <v>5918</v>
      </c>
      <c r="X98" s="27">
        <f t="shared" si="5"/>
        <v>3307</v>
      </c>
      <c r="Y98" s="27">
        <f t="shared" si="5"/>
        <v>4723</v>
      </c>
      <c r="Z98" s="27">
        <f t="shared" si="5"/>
        <v>3918</v>
      </c>
      <c r="AA98" s="27">
        <f t="shared" si="5"/>
        <v>4739</v>
      </c>
      <c r="AB98" s="27">
        <f t="shared" si="5"/>
        <v>0</v>
      </c>
      <c r="AC98" s="27">
        <f t="shared" si="5"/>
        <v>0</v>
      </c>
      <c r="AD98" s="27">
        <f>SUM(AD71:AD96)</f>
        <v>62786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agosto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139</v>
      </c>
      <c r="D104" s="24">
        <f t="shared" ref="D104:AB114" si="6">+D7+D39+D71</f>
        <v>148</v>
      </c>
      <c r="E104" s="24">
        <f t="shared" si="6"/>
        <v>587</v>
      </c>
      <c r="F104" s="24">
        <f t="shared" si="6"/>
        <v>483</v>
      </c>
      <c r="G104" s="24">
        <f t="shared" si="6"/>
        <v>518</v>
      </c>
      <c r="H104" s="24">
        <f t="shared" si="6"/>
        <v>6211</v>
      </c>
      <c r="I104" s="24">
        <f t="shared" si="6"/>
        <v>529</v>
      </c>
      <c r="J104" s="24">
        <f t="shared" si="6"/>
        <v>851</v>
      </c>
      <c r="K104" s="24">
        <f t="shared" si="6"/>
        <v>493</v>
      </c>
      <c r="L104" s="24">
        <f t="shared" si="6"/>
        <v>623</v>
      </c>
      <c r="M104" s="24">
        <f t="shared" si="6"/>
        <v>422</v>
      </c>
      <c r="N104" s="24">
        <f t="shared" si="6"/>
        <v>567</v>
      </c>
      <c r="O104" s="24">
        <f t="shared" si="6"/>
        <v>394</v>
      </c>
      <c r="P104" s="24">
        <f t="shared" si="6"/>
        <v>243</v>
      </c>
      <c r="Q104" s="24">
        <f t="shared" si="6"/>
        <v>123</v>
      </c>
      <c r="R104" s="24">
        <f t="shared" si="6"/>
        <v>219</v>
      </c>
      <c r="S104" s="24">
        <f t="shared" si="6"/>
        <v>184</v>
      </c>
      <c r="T104" s="24">
        <f t="shared" si="6"/>
        <v>228</v>
      </c>
      <c r="U104" s="24">
        <f t="shared" si="6"/>
        <v>109</v>
      </c>
      <c r="V104" s="24">
        <f t="shared" si="6"/>
        <v>135</v>
      </c>
      <c r="W104" s="24">
        <f t="shared" si="6"/>
        <v>108</v>
      </c>
      <c r="X104" s="24">
        <f t="shared" si="6"/>
        <v>82</v>
      </c>
      <c r="Y104" s="24">
        <f t="shared" si="6"/>
        <v>106</v>
      </c>
      <c r="Z104" s="24">
        <f t="shared" si="6"/>
        <v>102</v>
      </c>
      <c r="AA104" s="24">
        <f t="shared" si="6"/>
        <v>215</v>
      </c>
      <c r="AB104" s="25">
        <f t="shared" si="6"/>
        <v>0</v>
      </c>
      <c r="AC104" s="25">
        <v>0</v>
      </c>
      <c r="AD104" s="26">
        <f>SUM(C104:AC104)</f>
        <v>13819</v>
      </c>
    </row>
    <row r="105" spans="2:59" x14ac:dyDescent="0.3">
      <c r="B105" s="21" t="s">
        <v>50</v>
      </c>
      <c r="C105" s="24">
        <f t="shared" ref="C105:C130" si="7">+C8+C40+C72</f>
        <v>293</v>
      </c>
      <c r="D105" s="24">
        <f t="shared" si="6"/>
        <v>111</v>
      </c>
      <c r="E105" s="24">
        <f t="shared" si="6"/>
        <v>113</v>
      </c>
      <c r="F105" s="24">
        <f t="shared" si="6"/>
        <v>88</v>
      </c>
      <c r="G105" s="24">
        <f t="shared" si="6"/>
        <v>163</v>
      </c>
      <c r="H105" s="24">
        <f t="shared" si="6"/>
        <v>3227</v>
      </c>
      <c r="I105" s="24">
        <f t="shared" si="6"/>
        <v>458</v>
      </c>
      <c r="J105" s="24">
        <f t="shared" si="6"/>
        <v>725</v>
      </c>
      <c r="K105" s="24">
        <f t="shared" si="6"/>
        <v>645</v>
      </c>
      <c r="L105" s="24">
        <f t="shared" si="6"/>
        <v>549</v>
      </c>
      <c r="M105" s="24">
        <f t="shared" si="6"/>
        <v>361</v>
      </c>
      <c r="N105" s="24">
        <f t="shared" si="6"/>
        <v>722</v>
      </c>
      <c r="O105" s="24">
        <f t="shared" si="6"/>
        <v>504</v>
      </c>
      <c r="P105" s="24">
        <f t="shared" si="6"/>
        <v>248</v>
      </c>
      <c r="Q105" s="24">
        <f t="shared" si="6"/>
        <v>193</v>
      </c>
      <c r="R105" s="24">
        <f t="shared" si="6"/>
        <v>350</v>
      </c>
      <c r="S105" s="24">
        <f t="shared" si="6"/>
        <v>246</v>
      </c>
      <c r="T105" s="24">
        <f t="shared" si="6"/>
        <v>331</v>
      </c>
      <c r="U105" s="24">
        <f t="shared" si="6"/>
        <v>203</v>
      </c>
      <c r="V105" s="24">
        <f t="shared" si="6"/>
        <v>207</v>
      </c>
      <c r="W105" s="24">
        <f t="shared" si="6"/>
        <v>138</v>
      </c>
      <c r="X105" s="24">
        <f t="shared" si="6"/>
        <v>178</v>
      </c>
      <c r="Y105" s="24">
        <f t="shared" si="6"/>
        <v>153</v>
      </c>
      <c r="Z105" s="24">
        <f t="shared" si="6"/>
        <v>126</v>
      </c>
      <c r="AA105" s="24">
        <f t="shared" si="6"/>
        <v>262</v>
      </c>
      <c r="AB105" s="25">
        <f t="shared" si="6"/>
        <v>0</v>
      </c>
      <c r="AC105" s="25">
        <v>0</v>
      </c>
      <c r="AD105" s="26">
        <f t="shared" ref="AD105:AD130" si="8">SUM(C105:AC105)</f>
        <v>10594</v>
      </c>
    </row>
    <row r="106" spans="2:59" x14ac:dyDescent="0.3">
      <c r="B106" s="21" t="s">
        <v>61</v>
      </c>
      <c r="C106" s="24">
        <f t="shared" si="7"/>
        <v>800</v>
      </c>
      <c r="D106" s="24">
        <f t="shared" si="6"/>
        <v>96</v>
      </c>
      <c r="E106" s="24">
        <f t="shared" si="6"/>
        <v>132</v>
      </c>
      <c r="F106" s="24">
        <f t="shared" si="6"/>
        <v>158</v>
      </c>
      <c r="G106" s="24">
        <f t="shared" si="6"/>
        <v>194</v>
      </c>
      <c r="H106" s="24">
        <f t="shared" si="6"/>
        <v>3851</v>
      </c>
      <c r="I106" s="24">
        <f t="shared" si="6"/>
        <v>452</v>
      </c>
      <c r="J106" s="24">
        <f t="shared" si="6"/>
        <v>639</v>
      </c>
      <c r="K106" s="24">
        <f t="shared" si="6"/>
        <v>455</v>
      </c>
      <c r="L106" s="24">
        <f t="shared" si="6"/>
        <v>579</v>
      </c>
      <c r="M106" s="24">
        <f t="shared" si="6"/>
        <v>319</v>
      </c>
      <c r="N106" s="24">
        <f t="shared" si="6"/>
        <v>536</v>
      </c>
      <c r="O106" s="24">
        <f t="shared" si="6"/>
        <v>354</v>
      </c>
      <c r="P106" s="24">
        <f t="shared" si="6"/>
        <v>99</v>
      </c>
      <c r="Q106" s="24">
        <f t="shared" si="6"/>
        <v>34</v>
      </c>
      <c r="R106" s="24">
        <f t="shared" si="6"/>
        <v>79</v>
      </c>
      <c r="S106" s="24">
        <f t="shared" si="6"/>
        <v>126</v>
      </c>
      <c r="T106" s="24">
        <f t="shared" si="6"/>
        <v>240</v>
      </c>
      <c r="U106" s="24">
        <f t="shared" si="6"/>
        <v>196</v>
      </c>
      <c r="V106" s="24">
        <f t="shared" si="6"/>
        <v>48</v>
      </c>
      <c r="W106" s="24">
        <f t="shared" si="6"/>
        <v>187</v>
      </c>
      <c r="X106" s="24">
        <f t="shared" si="6"/>
        <v>27</v>
      </c>
      <c r="Y106" s="24">
        <f t="shared" si="6"/>
        <v>63</v>
      </c>
      <c r="Z106" s="24">
        <f t="shared" si="6"/>
        <v>118</v>
      </c>
      <c r="AA106" s="24">
        <f t="shared" si="6"/>
        <v>202</v>
      </c>
      <c r="AB106" s="25">
        <f t="shared" si="6"/>
        <v>0</v>
      </c>
      <c r="AC106" s="25">
        <v>0</v>
      </c>
      <c r="AD106" s="26">
        <f t="shared" si="8"/>
        <v>9984</v>
      </c>
    </row>
    <row r="107" spans="2:59" x14ac:dyDescent="0.3">
      <c r="B107" s="21" t="s">
        <v>7</v>
      </c>
      <c r="C107" s="24">
        <f t="shared" si="7"/>
        <v>1198</v>
      </c>
      <c r="D107" s="24">
        <f t="shared" si="6"/>
        <v>126</v>
      </c>
      <c r="E107" s="24">
        <f t="shared" si="6"/>
        <v>199</v>
      </c>
      <c r="F107" s="24">
        <f t="shared" si="6"/>
        <v>95</v>
      </c>
      <c r="G107" s="24">
        <f t="shared" si="6"/>
        <v>32</v>
      </c>
      <c r="H107" s="24">
        <f t="shared" si="6"/>
        <v>1675</v>
      </c>
      <c r="I107" s="24">
        <f t="shared" si="6"/>
        <v>336</v>
      </c>
      <c r="J107" s="24">
        <f t="shared" si="6"/>
        <v>483</v>
      </c>
      <c r="K107" s="24">
        <f t="shared" si="6"/>
        <v>338</v>
      </c>
      <c r="L107" s="24">
        <f t="shared" si="6"/>
        <v>494</v>
      </c>
      <c r="M107" s="24">
        <f t="shared" si="6"/>
        <v>188</v>
      </c>
      <c r="N107" s="24">
        <f t="shared" si="6"/>
        <v>332</v>
      </c>
      <c r="O107" s="24">
        <f t="shared" si="6"/>
        <v>277</v>
      </c>
      <c r="P107" s="24">
        <f t="shared" si="6"/>
        <v>134</v>
      </c>
      <c r="Q107" s="24">
        <f t="shared" si="6"/>
        <v>25</v>
      </c>
      <c r="R107" s="24">
        <f t="shared" si="6"/>
        <v>181</v>
      </c>
      <c r="S107" s="24">
        <f t="shared" si="6"/>
        <v>102</v>
      </c>
      <c r="T107" s="24">
        <f t="shared" si="6"/>
        <v>167</v>
      </c>
      <c r="U107" s="24">
        <f t="shared" si="6"/>
        <v>190</v>
      </c>
      <c r="V107" s="24">
        <f t="shared" si="6"/>
        <v>108</v>
      </c>
      <c r="W107" s="24">
        <f t="shared" si="6"/>
        <v>134</v>
      </c>
      <c r="X107" s="24">
        <f t="shared" si="6"/>
        <v>86</v>
      </c>
      <c r="Y107" s="24">
        <f t="shared" si="6"/>
        <v>67</v>
      </c>
      <c r="Z107" s="24">
        <f t="shared" si="6"/>
        <v>67</v>
      </c>
      <c r="AA107" s="24">
        <f t="shared" si="6"/>
        <v>164</v>
      </c>
      <c r="AB107" s="25">
        <f t="shared" si="6"/>
        <v>0</v>
      </c>
      <c r="AC107" s="25">
        <v>0</v>
      </c>
      <c r="AD107" s="26">
        <f t="shared" si="8"/>
        <v>7198</v>
      </c>
    </row>
    <row r="108" spans="2:59" x14ac:dyDescent="0.3">
      <c r="B108" s="21" t="s">
        <v>8</v>
      </c>
      <c r="C108" s="24">
        <f t="shared" si="7"/>
        <v>1193</v>
      </c>
      <c r="D108" s="24">
        <f t="shared" si="6"/>
        <v>235</v>
      </c>
      <c r="E108" s="24">
        <f t="shared" si="6"/>
        <v>436</v>
      </c>
      <c r="F108" s="24">
        <f t="shared" si="6"/>
        <v>31</v>
      </c>
      <c r="G108" s="24">
        <f t="shared" si="6"/>
        <v>196</v>
      </c>
      <c r="H108" s="24">
        <f t="shared" si="6"/>
        <v>2835</v>
      </c>
      <c r="I108" s="24">
        <f t="shared" si="6"/>
        <v>362</v>
      </c>
      <c r="J108" s="24">
        <f t="shared" si="6"/>
        <v>912</v>
      </c>
      <c r="K108" s="24">
        <f t="shared" si="6"/>
        <v>576</v>
      </c>
      <c r="L108" s="24">
        <f t="shared" si="6"/>
        <v>788</v>
      </c>
      <c r="M108" s="24">
        <f t="shared" si="6"/>
        <v>397</v>
      </c>
      <c r="N108" s="24">
        <f t="shared" si="6"/>
        <v>995</v>
      </c>
      <c r="O108" s="24">
        <f t="shared" si="6"/>
        <v>345</v>
      </c>
      <c r="P108" s="24">
        <f t="shared" si="6"/>
        <v>183</v>
      </c>
      <c r="Q108" s="24">
        <f t="shared" si="6"/>
        <v>96</v>
      </c>
      <c r="R108" s="24">
        <f t="shared" si="6"/>
        <v>298</v>
      </c>
      <c r="S108" s="24">
        <f t="shared" si="6"/>
        <v>184</v>
      </c>
      <c r="T108" s="24">
        <f t="shared" si="6"/>
        <v>340</v>
      </c>
      <c r="U108" s="24">
        <f t="shared" si="6"/>
        <v>186</v>
      </c>
      <c r="V108" s="24">
        <f t="shared" si="6"/>
        <v>87</v>
      </c>
      <c r="W108" s="24">
        <f t="shared" si="6"/>
        <v>188</v>
      </c>
      <c r="X108" s="24">
        <f t="shared" si="6"/>
        <v>77</v>
      </c>
      <c r="Y108" s="24">
        <f t="shared" si="6"/>
        <v>189</v>
      </c>
      <c r="Z108" s="24">
        <f t="shared" si="6"/>
        <v>208</v>
      </c>
      <c r="AA108" s="24">
        <f t="shared" si="6"/>
        <v>299</v>
      </c>
      <c r="AB108" s="25">
        <f t="shared" si="6"/>
        <v>0</v>
      </c>
      <c r="AC108" s="25">
        <v>0</v>
      </c>
      <c r="AD108" s="26">
        <f t="shared" si="8"/>
        <v>11636</v>
      </c>
    </row>
    <row r="109" spans="2:59" x14ac:dyDescent="0.3">
      <c r="B109" s="21" t="s">
        <v>62</v>
      </c>
      <c r="C109" s="24">
        <f t="shared" si="7"/>
        <v>8605</v>
      </c>
      <c r="D109" s="24">
        <f t="shared" si="6"/>
        <v>3151</v>
      </c>
      <c r="E109" s="24">
        <f t="shared" si="6"/>
        <v>3685</v>
      </c>
      <c r="F109" s="24">
        <f t="shared" si="6"/>
        <v>1672</v>
      </c>
      <c r="G109" s="24">
        <f t="shared" si="6"/>
        <v>2580</v>
      </c>
      <c r="H109" s="24">
        <f t="shared" si="6"/>
        <v>13578</v>
      </c>
      <c r="I109" s="24">
        <f t="shared" si="6"/>
        <v>574</v>
      </c>
      <c r="J109" s="24">
        <f t="shared" si="6"/>
        <v>1505</v>
      </c>
      <c r="K109" s="24">
        <f t="shared" si="6"/>
        <v>3129</v>
      </c>
      <c r="L109" s="24">
        <f t="shared" si="6"/>
        <v>2750</v>
      </c>
      <c r="M109" s="24">
        <f t="shared" si="6"/>
        <v>1928</v>
      </c>
      <c r="N109" s="24">
        <f t="shared" si="6"/>
        <v>1877</v>
      </c>
      <c r="O109" s="24">
        <f t="shared" si="6"/>
        <v>2411</v>
      </c>
      <c r="P109" s="24">
        <f t="shared" si="6"/>
        <v>3312</v>
      </c>
      <c r="Q109" s="24">
        <f t="shared" si="6"/>
        <v>3283</v>
      </c>
      <c r="R109" s="24">
        <f t="shared" si="6"/>
        <v>15676</v>
      </c>
      <c r="S109" s="24">
        <f t="shared" si="6"/>
        <v>5410</v>
      </c>
      <c r="T109" s="24">
        <f t="shared" si="6"/>
        <v>28903</v>
      </c>
      <c r="U109" s="24">
        <f t="shared" si="6"/>
        <v>21607</v>
      </c>
      <c r="V109" s="24">
        <f t="shared" si="6"/>
        <v>12821</v>
      </c>
      <c r="W109" s="24">
        <f t="shared" si="6"/>
        <v>35905</v>
      </c>
      <c r="X109" s="24">
        <f t="shared" si="6"/>
        <v>19467</v>
      </c>
      <c r="Y109" s="24">
        <f t="shared" si="6"/>
        <v>30541</v>
      </c>
      <c r="Z109" s="24">
        <f t="shared" si="6"/>
        <v>26656</v>
      </c>
      <c r="AA109" s="24">
        <f t="shared" si="6"/>
        <v>31510</v>
      </c>
      <c r="AB109" s="25">
        <f t="shared" si="6"/>
        <v>0</v>
      </c>
      <c r="AC109" s="25">
        <v>0</v>
      </c>
      <c r="AD109" s="26">
        <f t="shared" si="8"/>
        <v>282536</v>
      </c>
    </row>
    <row r="110" spans="2:59" x14ac:dyDescent="0.3">
      <c r="B110" s="21" t="s">
        <v>10</v>
      </c>
      <c r="C110" s="24">
        <f t="shared" si="7"/>
        <v>559</v>
      </c>
      <c r="D110" s="24">
        <f t="shared" si="6"/>
        <v>428</v>
      </c>
      <c r="E110" s="24">
        <f t="shared" si="6"/>
        <v>380</v>
      </c>
      <c r="F110" s="24">
        <f t="shared" si="6"/>
        <v>340</v>
      </c>
      <c r="G110" s="24">
        <f t="shared" si="6"/>
        <v>399</v>
      </c>
      <c r="H110" s="24">
        <f t="shared" si="6"/>
        <v>657</v>
      </c>
      <c r="I110" s="24">
        <f t="shared" si="6"/>
        <v>42</v>
      </c>
      <c r="J110" s="24">
        <f t="shared" si="6"/>
        <v>220</v>
      </c>
      <c r="K110" s="24">
        <f t="shared" si="6"/>
        <v>346</v>
      </c>
      <c r="L110" s="24">
        <f t="shared" si="6"/>
        <v>490</v>
      </c>
      <c r="M110" s="24">
        <f t="shared" si="6"/>
        <v>375</v>
      </c>
      <c r="N110" s="24">
        <f t="shared" si="6"/>
        <v>409</v>
      </c>
      <c r="O110" s="24">
        <f t="shared" si="6"/>
        <v>93</v>
      </c>
      <c r="P110" s="24">
        <f t="shared" si="6"/>
        <v>47</v>
      </c>
      <c r="Q110" s="24">
        <f t="shared" si="6"/>
        <v>58</v>
      </c>
      <c r="R110" s="24">
        <f t="shared" si="6"/>
        <v>289</v>
      </c>
      <c r="S110" s="24">
        <f t="shared" si="6"/>
        <v>70</v>
      </c>
      <c r="T110" s="24">
        <f t="shared" si="6"/>
        <v>319</v>
      </c>
      <c r="U110" s="24">
        <f t="shared" si="6"/>
        <v>121</v>
      </c>
      <c r="V110" s="24">
        <f t="shared" si="6"/>
        <v>126</v>
      </c>
      <c r="W110" s="24">
        <f t="shared" si="6"/>
        <v>281</v>
      </c>
      <c r="X110" s="24">
        <f t="shared" si="6"/>
        <v>87</v>
      </c>
      <c r="Y110" s="24">
        <f t="shared" si="6"/>
        <v>234</v>
      </c>
      <c r="Z110" s="24">
        <f t="shared" si="6"/>
        <v>155</v>
      </c>
      <c r="AA110" s="24">
        <f t="shared" si="6"/>
        <v>198</v>
      </c>
      <c r="AB110" s="25">
        <f t="shared" si="6"/>
        <v>0</v>
      </c>
      <c r="AC110" s="25">
        <v>0</v>
      </c>
      <c r="AD110" s="26">
        <f t="shared" si="8"/>
        <v>6723</v>
      </c>
    </row>
    <row r="111" spans="2:59" x14ac:dyDescent="0.3">
      <c r="B111" s="21" t="s">
        <v>11</v>
      </c>
      <c r="C111" s="24">
        <f t="shared" si="7"/>
        <v>679</v>
      </c>
      <c r="D111" s="24">
        <f t="shared" si="6"/>
        <v>672</v>
      </c>
      <c r="E111" s="24">
        <f t="shared" si="6"/>
        <v>610</v>
      </c>
      <c r="F111" s="24">
        <f t="shared" si="6"/>
        <v>443</v>
      </c>
      <c r="G111" s="24">
        <f t="shared" si="6"/>
        <v>826</v>
      </c>
      <c r="H111" s="24">
        <f t="shared" si="6"/>
        <v>1724</v>
      </c>
      <c r="I111" s="24">
        <f t="shared" si="6"/>
        <v>203</v>
      </c>
      <c r="J111" s="24">
        <f t="shared" si="6"/>
        <v>121</v>
      </c>
      <c r="K111" s="24">
        <f t="shared" si="6"/>
        <v>293</v>
      </c>
      <c r="L111" s="24">
        <f t="shared" si="6"/>
        <v>625</v>
      </c>
      <c r="M111" s="24">
        <f t="shared" si="6"/>
        <v>317</v>
      </c>
      <c r="N111" s="24">
        <f t="shared" si="6"/>
        <v>505</v>
      </c>
      <c r="O111" s="24">
        <f t="shared" si="6"/>
        <v>145</v>
      </c>
      <c r="P111" s="24">
        <f t="shared" si="6"/>
        <v>192</v>
      </c>
      <c r="Q111" s="24">
        <f t="shared" si="6"/>
        <v>81</v>
      </c>
      <c r="R111" s="24">
        <f t="shared" si="6"/>
        <v>437</v>
      </c>
      <c r="S111" s="24">
        <f t="shared" si="6"/>
        <v>108</v>
      </c>
      <c r="T111" s="24">
        <f t="shared" si="6"/>
        <v>284</v>
      </c>
      <c r="U111" s="24">
        <f t="shared" si="6"/>
        <v>338</v>
      </c>
      <c r="V111" s="24">
        <f t="shared" si="6"/>
        <v>252</v>
      </c>
      <c r="W111" s="24">
        <f t="shared" si="6"/>
        <v>363</v>
      </c>
      <c r="X111" s="24">
        <f t="shared" si="6"/>
        <v>261</v>
      </c>
      <c r="Y111" s="24">
        <f t="shared" si="6"/>
        <v>450</v>
      </c>
      <c r="Z111" s="24">
        <f t="shared" si="6"/>
        <v>395</v>
      </c>
      <c r="AA111" s="24">
        <f t="shared" si="6"/>
        <v>505</v>
      </c>
      <c r="AB111" s="25">
        <f t="shared" si="6"/>
        <v>0</v>
      </c>
      <c r="AC111" s="25">
        <v>0</v>
      </c>
      <c r="AD111" s="26">
        <f t="shared" si="8"/>
        <v>10829</v>
      </c>
    </row>
    <row r="112" spans="2:59" x14ac:dyDescent="0.3">
      <c r="B112" s="21" t="s">
        <v>63</v>
      </c>
      <c r="C112" s="24">
        <f t="shared" si="7"/>
        <v>640</v>
      </c>
      <c r="D112" s="24">
        <f t="shared" si="6"/>
        <v>666</v>
      </c>
      <c r="E112" s="24">
        <f t="shared" si="6"/>
        <v>538</v>
      </c>
      <c r="F112" s="24">
        <f t="shared" si="6"/>
        <v>342</v>
      </c>
      <c r="G112" s="24">
        <f t="shared" si="6"/>
        <v>691</v>
      </c>
      <c r="H112" s="24">
        <f t="shared" si="6"/>
        <v>3671</v>
      </c>
      <c r="I112" s="24">
        <f t="shared" si="6"/>
        <v>383</v>
      </c>
      <c r="J112" s="24">
        <f t="shared" si="6"/>
        <v>236</v>
      </c>
      <c r="K112" s="24">
        <f t="shared" si="6"/>
        <v>175</v>
      </c>
      <c r="L112" s="24">
        <f t="shared" si="6"/>
        <v>147</v>
      </c>
      <c r="M112" s="24">
        <f t="shared" si="6"/>
        <v>187</v>
      </c>
      <c r="N112" s="24">
        <f t="shared" si="6"/>
        <v>202</v>
      </c>
      <c r="O112" s="24">
        <f t="shared" si="6"/>
        <v>278</v>
      </c>
      <c r="P112" s="24">
        <f t="shared" si="6"/>
        <v>224</v>
      </c>
      <c r="Q112" s="24">
        <f t="shared" si="6"/>
        <v>119</v>
      </c>
      <c r="R112" s="24">
        <f t="shared" si="6"/>
        <v>328</v>
      </c>
      <c r="S112" s="24">
        <f t="shared" si="6"/>
        <v>224</v>
      </c>
      <c r="T112" s="24">
        <f t="shared" si="6"/>
        <v>559</v>
      </c>
      <c r="U112" s="24">
        <f t="shared" si="6"/>
        <v>312</v>
      </c>
      <c r="V112" s="24">
        <f t="shared" si="6"/>
        <v>358</v>
      </c>
      <c r="W112" s="24">
        <f t="shared" si="6"/>
        <v>341</v>
      </c>
      <c r="X112" s="24">
        <f t="shared" si="6"/>
        <v>231</v>
      </c>
      <c r="Y112" s="24">
        <f t="shared" si="6"/>
        <v>246</v>
      </c>
      <c r="Z112" s="24">
        <f t="shared" si="6"/>
        <v>327</v>
      </c>
      <c r="AA112" s="24">
        <f t="shared" si="6"/>
        <v>606</v>
      </c>
      <c r="AB112" s="25">
        <f t="shared" si="6"/>
        <v>0</v>
      </c>
      <c r="AC112" s="25">
        <v>0</v>
      </c>
      <c r="AD112" s="26">
        <f t="shared" si="8"/>
        <v>12031</v>
      </c>
    </row>
    <row r="113" spans="2:32" x14ac:dyDescent="0.3">
      <c r="B113" s="21" t="s">
        <v>13</v>
      </c>
      <c r="C113" s="24">
        <f t="shared" si="7"/>
        <v>652</v>
      </c>
      <c r="D113" s="24">
        <f t="shared" si="6"/>
        <v>541</v>
      </c>
      <c r="E113" s="24">
        <f t="shared" si="6"/>
        <v>567</v>
      </c>
      <c r="F113" s="24">
        <f t="shared" si="6"/>
        <v>529</v>
      </c>
      <c r="G113" s="24">
        <f t="shared" si="6"/>
        <v>712</v>
      </c>
      <c r="H113" s="24">
        <f t="shared" si="6"/>
        <v>3067</v>
      </c>
      <c r="I113" s="24">
        <f t="shared" si="6"/>
        <v>526</v>
      </c>
      <c r="J113" s="24">
        <f t="shared" si="6"/>
        <v>423</v>
      </c>
      <c r="K113" s="24">
        <f t="shared" si="6"/>
        <v>118</v>
      </c>
      <c r="L113" s="24">
        <f t="shared" si="6"/>
        <v>80</v>
      </c>
      <c r="M113" s="24">
        <f t="shared" si="6"/>
        <v>125</v>
      </c>
      <c r="N113" s="24">
        <f t="shared" si="6"/>
        <v>346</v>
      </c>
      <c r="O113" s="24">
        <f t="shared" si="6"/>
        <v>268</v>
      </c>
      <c r="P113" s="24">
        <f t="shared" si="6"/>
        <v>277</v>
      </c>
      <c r="Q113" s="24">
        <f t="shared" si="6"/>
        <v>189</v>
      </c>
      <c r="R113" s="24">
        <f t="shared" si="6"/>
        <v>359</v>
      </c>
      <c r="S113" s="24">
        <f t="shared" si="6"/>
        <v>165</v>
      </c>
      <c r="T113" s="24">
        <f t="shared" si="6"/>
        <v>635</v>
      </c>
      <c r="U113" s="24">
        <f t="shared" si="6"/>
        <v>423</v>
      </c>
      <c r="V113" s="24">
        <f t="shared" si="6"/>
        <v>226</v>
      </c>
      <c r="W113" s="24">
        <f t="shared" si="6"/>
        <v>406</v>
      </c>
      <c r="X113" s="24">
        <f t="shared" si="6"/>
        <v>213</v>
      </c>
      <c r="Y113" s="24">
        <f t="shared" si="6"/>
        <v>365</v>
      </c>
      <c r="Z113" s="24">
        <f t="shared" si="6"/>
        <v>243</v>
      </c>
      <c r="AA113" s="24">
        <f t="shared" si="6"/>
        <v>486</v>
      </c>
      <c r="AB113" s="25">
        <f t="shared" si="6"/>
        <v>0</v>
      </c>
      <c r="AC113" s="25">
        <v>0</v>
      </c>
      <c r="AD113" s="26">
        <f t="shared" si="8"/>
        <v>11941</v>
      </c>
    </row>
    <row r="114" spans="2:32" x14ac:dyDescent="0.3">
      <c r="B114" s="21" t="s">
        <v>51</v>
      </c>
      <c r="C114" s="24">
        <f t="shared" si="7"/>
        <v>411</v>
      </c>
      <c r="D114" s="24">
        <f t="shared" si="6"/>
        <v>386</v>
      </c>
      <c r="E114" s="24">
        <f t="shared" si="6"/>
        <v>295</v>
      </c>
      <c r="F114" s="24">
        <f t="shared" si="6"/>
        <v>213</v>
      </c>
      <c r="G114" s="24">
        <f t="shared" si="6"/>
        <v>292</v>
      </c>
      <c r="H114" s="24">
        <f t="shared" si="6"/>
        <v>2178</v>
      </c>
      <c r="I114" s="24">
        <f t="shared" ref="D114:AB124" si="9">+I17+I49+I81</f>
        <v>328</v>
      </c>
      <c r="J114" s="24">
        <f t="shared" si="9"/>
        <v>365</v>
      </c>
      <c r="K114" s="24">
        <f t="shared" si="9"/>
        <v>178</v>
      </c>
      <c r="L114" s="24">
        <f t="shared" si="9"/>
        <v>98</v>
      </c>
      <c r="M114" s="24">
        <f t="shared" si="9"/>
        <v>70</v>
      </c>
      <c r="N114" s="24">
        <f t="shared" si="9"/>
        <v>30</v>
      </c>
      <c r="O114" s="24">
        <f t="shared" si="9"/>
        <v>245</v>
      </c>
      <c r="P114" s="24">
        <f t="shared" si="9"/>
        <v>225</v>
      </c>
      <c r="Q114" s="24">
        <f t="shared" si="9"/>
        <v>122</v>
      </c>
      <c r="R114" s="24">
        <f t="shared" si="9"/>
        <v>250</v>
      </c>
      <c r="S114" s="24">
        <f t="shared" si="9"/>
        <v>113</v>
      </c>
      <c r="T114" s="24">
        <f t="shared" si="9"/>
        <v>263</v>
      </c>
      <c r="U114" s="24">
        <f t="shared" si="9"/>
        <v>162</v>
      </c>
      <c r="V114" s="24">
        <f t="shared" si="9"/>
        <v>103</v>
      </c>
      <c r="W114" s="24">
        <f t="shared" si="9"/>
        <v>218</v>
      </c>
      <c r="X114" s="24">
        <f t="shared" si="9"/>
        <v>138</v>
      </c>
      <c r="Y114" s="24">
        <f t="shared" si="9"/>
        <v>200</v>
      </c>
      <c r="Z114" s="24">
        <f t="shared" si="9"/>
        <v>193</v>
      </c>
      <c r="AA114" s="24">
        <f t="shared" si="9"/>
        <v>328</v>
      </c>
      <c r="AB114" s="25">
        <f t="shared" si="9"/>
        <v>0</v>
      </c>
      <c r="AC114" s="25">
        <v>0</v>
      </c>
      <c r="AD114" s="26">
        <f t="shared" si="8"/>
        <v>7404</v>
      </c>
    </row>
    <row r="115" spans="2:32" x14ac:dyDescent="0.3">
      <c r="B115" s="21" t="s">
        <v>15</v>
      </c>
      <c r="C115" s="24">
        <f t="shared" si="7"/>
        <v>626</v>
      </c>
      <c r="D115" s="24">
        <f t="shared" si="9"/>
        <v>728</v>
      </c>
      <c r="E115" s="24">
        <f t="shared" si="9"/>
        <v>563</v>
      </c>
      <c r="F115" s="24">
        <f t="shared" si="9"/>
        <v>417</v>
      </c>
      <c r="G115" s="24">
        <f t="shared" si="9"/>
        <v>852</v>
      </c>
      <c r="H115" s="24">
        <f t="shared" si="9"/>
        <v>2568</v>
      </c>
      <c r="I115" s="24">
        <f t="shared" si="9"/>
        <v>519</v>
      </c>
      <c r="J115" s="24">
        <f t="shared" si="9"/>
        <v>552</v>
      </c>
      <c r="K115" s="24">
        <f t="shared" si="9"/>
        <v>279</v>
      </c>
      <c r="L115" s="24">
        <f t="shared" si="9"/>
        <v>320</v>
      </c>
      <c r="M115" s="24">
        <f t="shared" si="9"/>
        <v>83</v>
      </c>
      <c r="N115" s="24">
        <f t="shared" si="9"/>
        <v>88</v>
      </c>
      <c r="O115" s="24">
        <f t="shared" si="9"/>
        <v>173</v>
      </c>
      <c r="P115" s="24">
        <f t="shared" si="9"/>
        <v>177</v>
      </c>
      <c r="Q115" s="24">
        <f t="shared" si="9"/>
        <v>126</v>
      </c>
      <c r="R115" s="24">
        <f t="shared" si="9"/>
        <v>416</v>
      </c>
      <c r="S115" s="24">
        <f t="shared" si="9"/>
        <v>119</v>
      </c>
      <c r="T115" s="24">
        <f t="shared" si="9"/>
        <v>409</v>
      </c>
      <c r="U115" s="24">
        <f t="shared" si="9"/>
        <v>486</v>
      </c>
      <c r="V115" s="24">
        <f t="shared" si="9"/>
        <v>270</v>
      </c>
      <c r="W115" s="24">
        <f t="shared" si="9"/>
        <v>440</v>
      </c>
      <c r="X115" s="24">
        <f t="shared" si="9"/>
        <v>114</v>
      </c>
      <c r="Y115" s="24">
        <f t="shared" si="9"/>
        <v>334</v>
      </c>
      <c r="Z115" s="24">
        <f t="shared" si="9"/>
        <v>262</v>
      </c>
      <c r="AA115" s="24">
        <f t="shared" si="9"/>
        <v>377</v>
      </c>
      <c r="AB115" s="25">
        <f t="shared" si="9"/>
        <v>0</v>
      </c>
      <c r="AC115" s="25">
        <v>0</v>
      </c>
      <c r="AD115" s="26">
        <f t="shared" si="8"/>
        <v>11298</v>
      </c>
    </row>
    <row r="116" spans="2:32" x14ac:dyDescent="0.3">
      <c r="B116" s="21" t="s">
        <v>16</v>
      </c>
      <c r="C116" s="24">
        <f t="shared" si="7"/>
        <v>308</v>
      </c>
      <c r="D116" s="24">
        <f t="shared" si="9"/>
        <v>331</v>
      </c>
      <c r="E116" s="24">
        <f t="shared" si="9"/>
        <v>289</v>
      </c>
      <c r="F116" s="24">
        <f t="shared" si="9"/>
        <v>250</v>
      </c>
      <c r="G116" s="24">
        <f t="shared" si="9"/>
        <v>261</v>
      </c>
      <c r="H116" s="24">
        <f t="shared" si="9"/>
        <v>1693</v>
      </c>
      <c r="I116" s="24">
        <f t="shared" si="9"/>
        <v>52</v>
      </c>
      <c r="J116" s="24">
        <f t="shared" si="9"/>
        <v>123</v>
      </c>
      <c r="K116" s="24">
        <f t="shared" si="9"/>
        <v>102</v>
      </c>
      <c r="L116" s="24">
        <f t="shared" si="9"/>
        <v>187</v>
      </c>
      <c r="M116" s="24">
        <f t="shared" si="9"/>
        <v>81</v>
      </c>
      <c r="N116" s="24">
        <f t="shared" si="9"/>
        <v>156</v>
      </c>
      <c r="O116" s="24">
        <f t="shared" si="9"/>
        <v>269</v>
      </c>
      <c r="P116" s="24">
        <f t="shared" si="9"/>
        <v>415</v>
      </c>
      <c r="Q116" s="24">
        <f t="shared" si="9"/>
        <v>605</v>
      </c>
      <c r="R116" s="24">
        <f t="shared" si="9"/>
        <v>2698</v>
      </c>
      <c r="S116" s="24">
        <f t="shared" si="9"/>
        <v>696</v>
      </c>
      <c r="T116" s="24">
        <f t="shared" si="9"/>
        <v>4569</v>
      </c>
      <c r="U116" s="24">
        <f t="shared" si="9"/>
        <v>3116</v>
      </c>
      <c r="V116" s="24">
        <f t="shared" si="9"/>
        <v>1539</v>
      </c>
      <c r="W116" s="24">
        <f t="shared" si="9"/>
        <v>3549</v>
      </c>
      <c r="X116" s="24">
        <f t="shared" si="9"/>
        <v>2010</v>
      </c>
      <c r="Y116" s="24">
        <f t="shared" si="9"/>
        <v>2959</v>
      </c>
      <c r="Z116" s="24">
        <f t="shared" si="9"/>
        <v>2248</v>
      </c>
      <c r="AA116" s="24">
        <f t="shared" si="9"/>
        <v>3184</v>
      </c>
      <c r="AB116" s="25">
        <f t="shared" si="9"/>
        <v>0</v>
      </c>
      <c r="AC116" s="25">
        <v>0</v>
      </c>
      <c r="AD116" s="26">
        <f t="shared" si="8"/>
        <v>31690</v>
      </c>
    </row>
    <row r="117" spans="2:32" x14ac:dyDescent="0.3">
      <c r="B117" s="21" t="s">
        <v>64</v>
      </c>
      <c r="C117" s="24">
        <f t="shared" si="7"/>
        <v>187</v>
      </c>
      <c r="D117" s="24">
        <f t="shared" si="9"/>
        <v>224</v>
      </c>
      <c r="E117" s="24">
        <f t="shared" si="9"/>
        <v>125</v>
      </c>
      <c r="F117" s="24">
        <f t="shared" si="9"/>
        <v>178</v>
      </c>
      <c r="G117" s="24">
        <f t="shared" si="9"/>
        <v>212</v>
      </c>
      <c r="H117" s="24">
        <f t="shared" si="9"/>
        <v>2374</v>
      </c>
      <c r="I117" s="24">
        <f t="shared" si="9"/>
        <v>47</v>
      </c>
      <c r="J117" s="24">
        <f t="shared" si="9"/>
        <v>179</v>
      </c>
      <c r="K117" s="24">
        <f t="shared" si="9"/>
        <v>207</v>
      </c>
      <c r="L117" s="24">
        <f t="shared" si="9"/>
        <v>199</v>
      </c>
      <c r="M117" s="24">
        <f t="shared" si="9"/>
        <v>156</v>
      </c>
      <c r="N117" s="24">
        <f t="shared" si="9"/>
        <v>141</v>
      </c>
      <c r="O117" s="24">
        <f t="shared" si="9"/>
        <v>360</v>
      </c>
      <c r="P117" s="24">
        <f t="shared" si="9"/>
        <v>400</v>
      </c>
      <c r="Q117" s="24">
        <f t="shared" si="9"/>
        <v>1094</v>
      </c>
      <c r="R117" s="24">
        <f t="shared" si="9"/>
        <v>2849</v>
      </c>
      <c r="S117" s="24">
        <f t="shared" si="9"/>
        <v>978</v>
      </c>
      <c r="T117" s="24">
        <f t="shared" si="9"/>
        <v>3668</v>
      </c>
      <c r="U117" s="24">
        <f t="shared" si="9"/>
        <v>2835</v>
      </c>
      <c r="V117" s="24">
        <f t="shared" si="9"/>
        <v>1261</v>
      </c>
      <c r="W117" s="24">
        <f t="shared" si="9"/>
        <v>2463</v>
      </c>
      <c r="X117" s="24">
        <f t="shared" si="9"/>
        <v>1535</v>
      </c>
      <c r="Y117" s="24">
        <f t="shared" si="9"/>
        <v>1893</v>
      </c>
      <c r="Z117" s="24">
        <f t="shared" si="9"/>
        <v>1895</v>
      </c>
      <c r="AA117" s="24">
        <f t="shared" si="9"/>
        <v>2304</v>
      </c>
      <c r="AB117" s="25">
        <f t="shared" si="9"/>
        <v>0</v>
      </c>
      <c r="AC117" s="25">
        <v>0</v>
      </c>
      <c r="AD117" s="26">
        <f t="shared" si="8"/>
        <v>27764</v>
      </c>
    </row>
    <row r="118" spans="2:32" x14ac:dyDescent="0.3">
      <c r="B118" s="21" t="s">
        <v>18</v>
      </c>
      <c r="C118" s="24">
        <f t="shared" si="7"/>
        <v>139</v>
      </c>
      <c r="D118" s="24">
        <f t="shared" si="9"/>
        <v>180</v>
      </c>
      <c r="E118" s="24">
        <f t="shared" si="9"/>
        <v>60</v>
      </c>
      <c r="F118" s="24">
        <f t="shared" si="9"/>
        <v>26</v>
      </c>
      <c r="G118" s="24">
        <f t="shared" si="9"/>
        <v>121</v>
      </c>
      <c r="H118" s="24">
        <f t="shared" si="9"/>
        <v>3065</v>
      </c>
      <c r="I118" s="24">
        <f t="shared" si="9"/>
        <v>65</v>
      </c>
      <c r="J118" s="24">
        <f t="shared" si="9"/>
        <v>64</v>
      </c>
      <c r="K118" s="24">
        <f t="shared" si="9"/>
        <v>108</v>
      </c>
      <c r="L118" s="24">
        <f t="shared" si="9"/>
        <v>150</v>
      </c>
      <c r="M118" s="24">
        <f t="shared" si="9"/>
        <v>111</v>
      </c>
      <c r="N118" s="24">
        <f t="shared" si="9"/>
        <v>51</v>
      </c>
      <c r="O118" s="24">
        <f t="shared" si="9"/>
        <v>845</v>
      </c>
      <c r="P118" s="24">
        <f t="shared" si="9"/>
        <v>1237</v>
      </c>
      <c r="Q118" s="24">
        <f t="shared" si="9"/>
        <v>224</v>
      </c>
      <c r="R118" s="24">
        <f t="shared" si="9"/>
        <v>135</v>
      </c>
      <c r="S118" s="24">
        <f t="shared" si="9"/>
        <v>187</v>
      </c>
      <c r="T118" s="24">
        <f t="shared" si="9"/>
        <v>992</v>
      </c>
      <c r="U118" s="24">
        <f t="shared" si="9"/>
        <v>736</v>
      </c>
      <c r="V118" s="24">
        <f t="shared" si="9"/>
        <v>255</v>
      </c>
      <c r="W118" s="24">
        <f t="shared" si="9"/>
        <v>606</v>
      </c>
      <c r="X118" s="24">
        <f t="shared" si="9"/>
        <v>530</v>
      </c>
      <c r="Y118" s="24">
        <f t="shared" si="9"/>
        <v>543</v>
      </c>
      <c r="Z118" s="24">
        <f t="shared" si="9"/>
        <v>581</v>
      </c>
      <c r="AA118" s="24">
        <f t="shared" si="9"/>
        <v>605</v>
      </c>
      <c r="AB118" s="25">
        <f t="shared" si="9"/>
        <v>0</v>
      </c>
      <c r="AC118" s="25">
        <v>0</v>
      </c>
      <c r="AD118" s="26">
        <f t="shared" si="8"/>
        <v>11616</v>
      </c>
    </row>
    <row r="119" spans="2:32" x14ac:dyDescent="0.3">
      <c r="B119" s="21" t="s">
        <v>19</v>
      </c>
      <c r="C119" s="24">
        <f t="shared" si="7"/>
        <v>309</v>
      </c>
      <c r="D119" s="24">
        <f t="shared" si="9"/>
        <v>348</v>
      </c>
      <c r="E119" s="24">
        <f t="shared" si="9"/>
        <v>104</v>
      </c>
      <c r="F119" s="24">
        <f t="shared" si="9"/>
        <v>284</v>
      </c>
      <c r="G119" s="24">
        <f t="shared" si="9"/>
        <v>403</v>
      </c>
      <c r="H119" s="24">
        <f t="shared" si="9"/>
        <v>15886</v>
      </c>
      <c r="I119" s="24">
        <f t="shared" si="9"/>
        <v>514</v>
      </c>
      <c r="J119" s="24">
        <f t="shared" si="9"/>
        <v>492</v>
      </c>
      <c r="K119" s="24">
        <f t="shared" si="9"/>
        <v>458</v>
      </c>
      <c r="L119" s="24">
        <f t="shared" si="9"/>
        <v>374</v>
      </c>
      <c r="M119" s="24">
        <f t="shared" si="9"/>
        <v>409</v>
      </c>
      <c r="N119" s="24">
        <f t="shared" si="9"/>
        <v>346</v>
      </c>
      <c r="O119" s="24">
        <f t="shared" si="9"/>
        <v>3868</v>
      </c>
      <c r="P119" s="24">
        <f t="shared" si="9"/>
        <v>3577</v>
      </c>
      <c r="Q119" s="24">
        <f t="shared" si="9"/>
        <v>130</v>
      </c>
      <c r="R119" s="24">
        <f t="shared" si="9"/>
        <v>756</v>
      </c>
      <c r="S119" s="24">
        <f t="shared" si="9"/>
        <v>804</v>
      </c>
      <c r="T119" s="24">
        <f t="shared" si="9"/>
        <v>4041</v>
      </c>
      <c r="U119" s="24">
        <f t="shared" si="9"/>
        <v>2239</v>
      </c>
      <c r="V119" s="24">
        <f t="shared" si="9"/>
        <v>1547</v>
      </c>
      <c r="W119" s="24">
        <f t="shared" si="9"/>
        <v>3550</v>
      </c>
      <c r="X119" s="24">
        <f t="shared" si="9"/>
        <v>1903</v>
      </c>
      <c r="Y119" s="24">
        <f t="shared" si="9"/>
        <v>3055</v>
      </c>
      <c r="Z119" s="24">
        <f t="shared" si="9"/>
        <v>3531</v>
      </c>
      <c r="AA119" s="24">
        <f t="shared" si="9"/>
        <v>3579</v>
      </c>
      <c r="AB119" s="25">
        <f t="shared" si="9"/>
        <v>0</v>
      </c>
      <c r="AC119" s="25">
        <v>0</v>
      </c>
      <c r="AD119" s="26">
        <f t="shared" si="8"/>
        <v>52507</v>
      </c>
    </row>
    <row r="120" spans="2:32" x14ac:dyDescent="0.3">
      <c r="B120" s="21" t="s">
        <v>65</v>
      </c>
      <c r="C120" s="24">
        <f t="shared" si="7"/>
        <v>154</v>
      </c>
      <c r="D120" s="24">
        <f t="shared" si="9"/>
        <v>271</v>
      </c>
      <c r="E120" s="24">
        <f t="shared" si="9"/>
        <v>119</v>
      </c>
      <c r="F120" s="24">
        <f t="shared" si="9"/>
        <v>122</v>
      </c>
      <c r="G120" s="24">
        <f t="shared" si="9"/>
        <v>148</v>
      </c>
      <c r="H120" s="24">
        <f t="shared" si="9"/>
        <v>6931</v>
      </c>
      <c r="I120" s="24">
        <f t="shared" si="9"/>
        <v>164</v>
      </c>
      <c r="J120" s="24">
        <f t="shared" si="9"/>
        <v>164</v>
      </c>
      <c r="K120" s="24">
        <f t="shared" si="9"/>
        <v>209</v>
      </c>
      <c r="L120" s="24">
        <f t="shared" si="9"/>
        <v>208</v>
      </c>
      <c r="M120" s="24">
        <f t="shared" si="9"/>
        <v>96</v>
      </c>
      <c r="N120" s="24">
        <f t="shared" si="9"/>
        <v>144</v>
      </c>
      <c r="O120" s="24">
        <f t="shared" si="9"/>
        <v>1062</v>
      </c>
      <c r="P120" s="24">
        <f t="shared" si="9"/>
        <v>1300</v>
      </c>
      <c r="Q120" s="24">
        <f t="shared" si="9"/>
        <v>184</v>
      </c>
      <c r="R120" s="24">
        <f t="shared" si="9"/>
        <v>579</v>
      </c>
      <c r="S120" s="24">
        <f t="shared" si="9"/>
        <v>186</v>
      </c>
      <c r="T120" s="24">
        <f t="shared" si="9"/>
        <v>921</v>
      </c>
      <c r="U120" s="24">
        <f t="shared" si="9"/>
        <v>456</v>
      </c>
      <c r="V120" s="24">
        <f t="shared" si="9"/>
        <v>441</v>
      </c>
      <c r="W120" s="24">
        <f t="shared" si="9"/>
        <v>1290</v>
      </c>
      <c r="X120" s="24">
        <f t="shared" si="9"/>
        <v>822</v>
      </c>
      <c r="Y120" s="24">
        <f t="shared" si="9"/>
        <v>1238</v>
      </c>
      <c r="Z120" s="24">
        <f t="shared" si="9"/>
        <v>1390</v>
      </c>
      <c r="AA120" s="24">
        <f t="shared" si="9"/>
        <v>1228</v>
      </c>
      <c r="AB120" s="24">
        <f t="shared" si="9"/>
        <v>0</v>
      </c>
      <c r="AC120" s="25">
        <v>0</v>
      </c>
      <c r="AD120" s="26">
        <f t="shared" si="8"/>
        <v>19827</v>
      </c>
    </row>
    <row r="121" spans="2:32" ht="20.399999999999999" x14ac:dyDescent="0.3">
      <c r="B121" s="21" t="s">
        <v>21</v>
      </c>
      <c r="C121" s="24">
        <f t="shared" si="7"/>
        <v>284</v>
      </c>
      <c r="D121" s="24">
        <f t="shared" si="9"/>
        <v>343</v>
      </c>
      <c r="E121" s="24">
        <f t="shared" si="9"/>
        <v>255</v>
      </c>
      <c r="F121" s="24">
        <f t="shared" si="9"/>
        <v>155</v>
      </c>
      <c r="G121" s="24">
        <f t="shared" si="9"/>
        <v>462</v>
      </c>
      <c r="H121" s="24">
        <f t="shared" si="9"/>
        <v>29855</v>
      </c>
      <c r="I121" s="24">
        <f t="shared" si="9"/>
        <v>429</v>
      </c>
      <c r="J121" s="24">
        <f t="shared" si="9"/>
        <v>359</v>
      </c>
      <c r="K121" s="24">
        <f t="shared" si="9"/>
        <v>500</v>
      </c>
      <c r="L121" s="24">
        <f t="shared" si="9"/>
        <v>757</v>
      </c>
      <c r="M121" s="24">
        <f t="shared" si="9"/>
        <v>375</v>
      </c>
      <c r="N121" s="24">
        <f t="shared" si="9"/>
        <v>442</v>
      </c>
      <c r="O121" s="24">
        <f t="shared" si="9"/>
        <v>5991</v>
      </c>
      <c r="P121" s="24">
        <f t="shared" si="9"/>
        <v>4898</v>
      </c>
      <c r="Q121" s="24">
        <f t="shared" si="9"/>
        <v>833</v>
      </c>
      <c r="R121" s="24">
        <f t="shared" si="9"/>
        <v>3292</v>
      </c>
      <c r="S121" s="24">
        <f t="shared" si="9"/>
        <v>792</v>
      </c>
      <c r="T121" s="24">
        <f t="shared" si="9"/>
        <v>1002</v>
      </c>
      <c r="U121" s="24">
        <f t="shared" si="9"/>
        <v>1556</v>
      </c>
      <c r="V121" s="24">
        <f t="shared" si="9"/>
        <v>1179</v>
      </c>
      <c r="W121" s="24">
        <f t="shared" si="9"/>
        <v>3206</v>
      </c>
      <c r="X121" s="24">
        <f t="shared" si="9"/>
        <v>1855</v>
      </c>
      <c r="Y121" s="24">
        <f t="shared" si="9"/>
        <v>2390</v>
      </c>
      <c r="Z121" s="24">
        <f t="shared" si="9"/>
        <v>2438</v>
      </c>
      <c r="AA121" s="24">
        <f t="shared" si="9"/>
        <v>3237</v>
      </c>
      <c r="AB121" s="25">
        <f t="shared" si="9"/>
        <v>0</v>
      </c>
      <c r="AC121" s="25">
        <v>0</v>
      </c>
      <c r="AD121" s="26">
        <f t="shared" si="8"/>
        <v>66885</v>
      </c>
    </row>
    <row r="122" spans="2:32" x14ac:dyDescent="0.3">
      <c r="B122" s="21" t="s">
        <v>66</v>
      </c>
      <c r="C122" s="24">
        <f t="shared" si="7"/>
        <v>123</v>
      </c>
      <c r="D122" s="24">
        <f t="shared" si="9"/>
        <v>188</v>
      </c>
      <c r="E122" s="24">
        <f t="shared" si="9"/>
        <v>174</v>
      </c>
      <c r="F122" s="24">
        <f t="shared" si="9"/>
        <v>175</v>
      </c>
      <c r="G122" s="24">
        <f t="shared" si="9"/>
        <v>198</v>
      </c>
      <c r="H122" s="24">
        <f t="shared" si="9"/>
        <v>21236</v>
      </c>
      <c r="I122" s="24">
        <f t="shared" si="9"/>
        <v>334</v>
      </c>
      <c r="J122" s="24">
        <f t="shared" si="9"/>
        <v>442</v>
      </c>
      <c r="K122" s="24">
        <f t="shared" si="9"/>
        <v>342</v>
      </c>
      <c r="L122" s="24">
        <f t="shared" si="9"/>
        <v>488</v>
      </c>
      <c r="M122" s="24">
        <f t="shared" si="9"/>
        <v>293</v>
      </c>
      <c r="N122" s="24">
        <f t="shared" si="9"/>
        <v>460</v>
      </c>
      <c r="O122" s="24">
        <f t="shared" si="9"/>
        <v>5022</v>
      </c>
      <c r="P122" s="24">
        <f t="shared" si="9"/>
        <v>4130</v>
      </c>
      <c r="Q122" s="24">
        <f t="shared" si="9"/>
        <v>656</v>
      </c>
      <c r="R122" s="24">
        <f t="shared" si="9"/>
        <v>1705</v>
      </c>
      <c r="S122" s="24">
        <f t="shared" si="9"/>
        <v>511</v>
      </c>
      <c r="T122" s="24">
        <f t="shared" si="9"/>
        <v>1455</v>
      </c>
      <c r="U122" s="24">
        <f t="shared" si="9"/>
        <v>762</v>
      </c>
      <c r="V122" s="24">
        <f t="shared" si="9"/>
        <v>507</v>
      </c>
      <c r="W122" s="24">
        <f t="shared" si="9"/>
        <v>1809</v>
      </c>
      <c r="X122" s="24">
        <f t="shared" si="9"/>
        <v>912</v>
      </c>
      <c r="Y122" s="24">
        <f t="shared" si="9"/>
        <v>1451</v>
      </c>
      <c r="Z122" s="24">
        <f t="shared" si="9"/>
        <v>1466</v>
      </c>
      <c r="AA122" s="24">
        <f t="shared" si="9"/>
        <v>2296</v>
      </c>
      <c r="AB122" s="25">
        <f t="shared" si="9"/>
        <v>0</v>
      </c>
      <c r="AC122" s="25">
        <v>0</v>
      </c>
      <c r="AD122" s="26">
        <f t="shared" si="8"/>
        <v>47135</v>
      </c>
    </row>
    <row r="123" spans="2:32" x14ac:dyDescent="0.3">
      <c r="B123" s="21" t="s">
        <v>22</v>
      </c>
      <c r="C123" s="24">
        <f t="shared" si="7"/>
        <v>116</v>
      </c>
      <c r="D123" s="24">
        <f t="shared" si="9"/>
        <v>172</v>
      </c>
      <c r="E123" s="24">
        <f t="shared" si="9"/>
        <v>87</v>
      </c>
      <c r="F123" s="24">
        <f t="shared" si="9"/>
        <v>183</v>
      </c>
      <c r="G123" s="24">
        <f t="shared" si="9"/>
        <v>86</v>
      </c>
      <c r="H123" s="24">
        <f t="shared" si="9"/>
        <v>12108</v>
      </c>
      <c r="I123" s="24">
        <f t="shared" si="9"/>
        <v>208</v>
      </c>
      <c r="J123" s="24">
        <f t="shared" si="9"/>
        <v>233</v>
      </c>
      <c r="K123" s="24">
        <f t="shared" si="9"/>
        <v>304</v>
      </c>
      <c r="L123" s="24">
        <f t="shared" si="9"/>
        <v>172</v>
      </c>
      <c r="M123" s="24">
        <f t="shared" si="9"/>
        <v>176</v>
      </c>
      <c r="N123" s="24">
        <f t="shared" si="9"/>
        <v>238</v>
      </c>
      <c r="O123" s="24">
        <f t="shared" si="9"/>
        <v>2025</v>
      </c>
      <c r="P123" s="24">
        <f t="shared" si="9"/>
        <v>1629</v>
      </c>
      <c r="Q123" s="24">
        <f t="shared" si="9"/>
        <v>365</v>
      </c>
      <c r="R123" s="24">
        <f t="shared" si="9"/>
        <v>1241</v>
      </c>
      <c r="S123" s="24">
        <f t="shared" si="9"/>
        <v>346</v>
      </c>
      <c r="T123" s="24">
        <f t="shared" si="9"/>
        <v>866</v>
      </c>
      <c r="U123" s="24">
        <f t="shared" si="9"/>
        <v>476</v>
      </c>
      <c r="V123" s="24">
        <f t="shared" si="9"/>
        <v>314</v>
      </c>
      <c r="W123" s="24">
        <f t="shared" si="9"/>
        <v>1045</v>
      </c>
      <c r="X123" s="24">
        <f t="shared" si="9"/>
        <v>698</v>
      </c>
      <c r="Y123" s="24">
        <f t="shared" si="9"/>
        <v>1282</v>
      </c>
      <c r="Z123" s="24">
        <f t="shared" si="9"/>
        <v>1461</v>
      </c>
      <c r="AA123" s="24">
        <f t="shared" si="9"/>
        <v>976</v>
      </c>
      <c r="AB123" s="25">
        <f t="shared" si="9"/>
        <v>0</v>
      </c>
      <c r="AC123" s="25">
        <v>0</v>
      </c>
      <c r="AD123" s="26">
        <f t="shared" si="8"/>
        <v>26807</v>
      </c>
    </row>
    <row r="124" spans="2:32" x14ac:dyDescent="0.3">
      <c r="B124" s="21" t="s">
        <v>23</v>
      </c>
      <c r="C124" s="24">
        <f t="shared" si="7"/>
        <v>141</v>
      </c>
      <c r="D124" s="24">
        <f t="shared" si="9"/>
        <v>158</v>
      </c>
      <c r="E124" s="24">
        <f t="shared" si="9"/>
        <v>167</v>
      </c>
      <c r="F124" s="24">
        <f t="shared" si="9"/>
        <v>154</v>
      </c>
      <c r="G124" s="24">
        <f t="shared" si="9"/>
        <v>243</v>
      </c>
      <c r="H124" s="24">
        <f t="shared" si="9"/>
        <v>32726</v>
      </c>
      <c r="I124" s="24">
        <f t="shared" si="9"/>
        <v>348</v>
      </c>
      <c r="J124" s="24">
        <f t="shared" si="9"/>
        <v>405</v>
      </c>
      <c r="K124" s="24">
        <f t="shared" si="9"/>
        <v>407</v>
      </c>
      <c r="L124" s="24">
        <f t="shared" si="9"/>
        <v>416</v>
      </c>
      <c r="M124" s="24">
        <f t="shared" si="9"/>
        <v>247</v>
      </c>
      <c r="N124" s="24">
        <f t="shared" ref="D124:AB130" si="10">+N27+N59+N91</f>
        <v>414</v>
      </c>
      <c r="O124" s="24">
        <f t="shared" si="10"/>
        <v>5350</v>
      </c>
      <c r="P124" s="24">
        <f t="shared" si="10"/>
        <v>3486</v>
      </c>
      <c r="Q124" s="24">
        <f t="shared" si="10"/>
        <v>603</v>
      </c>
      <c r="R124" s="24">
        <f t="shared" si="10"/>
        <v>3297</v>
      </c>
      <c r="S124" s="24">
        <f t="shared" si="10"/>
        <v>1355</v>
      </c>
      <c r="T124" s="24">
        <f t="shared" si="10"/>
        <v>3073</v>
      </c>
      <c r="U124" s="24">
        <f t="shared" si="10"/>
        <v>1991</v>
      </c>
      <c r="V124" s="24">
        <f t="shared" si="10"/>
        <v>1642</v>
      </c>
      <c r="W124" s="24">
        <f t="shared" si="10"/>
        <v>1177</v>
      </c>
      <c r="X124" s="24">
        <f t="shared" si="10"/>
        <v>468</v>
      </c>
      <c r="Y124" s="24">
        <f t="shared" si="10"/>
        <v>1706</v>
      </c>
      <c r="Z124" s="24">
        <f t="shared" si="10"/>
        <v>2654</v>
      </c>
      <c r="AA124" s="24">
        <f t="shared" si="10"/>
        <v>2767</v>
      </c>
      <c r="AB124" s="25">
        <f t="shared" si="10"/>
        <v>0</v>
      </c>
      <c r="AC124" s="25">
        <v>0</v>
      </c>
      <c r="AD124" s="26">
        <f t="shared" si="8"/>
        <v>65395</v>
      </c>
    </row>
    <row r="125" spans="2:32" x14ac:dyDescent="0.3">
      <c r="B125" s="21" t="s">
        <v>24</v>
      </c>
      <c r="C125" s="24">
        <f t="shared" si="7"/>
        <v>126</v>
      </c>
      <c r="D125" s="24">
        <f t="shared" si="10"/>
        <v>173</v>
      </c>
      <c r="E125" s="24">
        <f t="shared" si="10"/>
        <v>26</v>
      </c>
      <c r="F125" s="24">
        <f t="shared" si="10"/>
        <v>50</v>
      </c>
      <c r="G125" s="24">
        <f t="shared" si="10"/>
        <v>107</v>
      </c>
      <c r="H125" s="24">
        <f t="shared" si="10"/>
        <v>19085</v>
      </c>
      <c r="I125" s="24">
        <f t="shared" si="10"/>
        <v>198</v>
      </c>
      <c r="J125" s="24">
        <f t="shared" si="10"/>
        <v>341</v>
      </c>
      <c r="K125" s="24">
        <f t="shared" si="10"/>
        <v>170</v>
      </c>
      <c r="L125" s="24">
        <f t="shared" si="10"/>
        <v>201</v>
      </c>
      <c r="M125" s="24">
        <f t="shared" si="10"/>
        <v>138</v>
      </c>
      <c r="N125" s="24">
        <f t="shared" si="10"/>
        <v>135</v>
      </c>
      <c r="O125" s="24">
        <f t="shared" si="10"/>
        <v>3452</v>
      </c>
      <c r="P125" s="24">
        <f t="shared" si="10"/>
        <v>1999</v>
      </c>
      <c r="Q125" s="24">
        <f t="shared" si="10"/>
        <v>409</v>
      </c>
      <c r="R125" s="24">
        <f t="shared" si="10"/>
        <v>1687</v>
      </c>
      <c r="S125" s="24">
        <f t="shared" si="10"/>
        <v>786</v>
      </c>
      <c r="T125" s="24">
        <f t="shared" si="10"/>
        <v>1784</v>
      </c>
      <c r="U125" s="24">
        <f t="shared" si="10"/>
        <v>809</v>
      </c>
      <c r="V125" s="24">
        <f t="shared" si="10"/>
        <v>840</v>
      </c>
      <c r="W125" s="24">
        <f t="shared" si="10"/>
        <v>481</v>
      </c>
      <c r="X125" s="24">
        <f t="shared" si="10"/>
        <v>535</v>
      </c>
      <c r="Y125" s="24">
        <f t="shared" si="10"/>
        <v>503</v>
      </c>
      <c r="Z125" s="24">
        <f t="shared" si="10"/>
        <v>1627</v>
      </c>
      <c r="AA125" s="24">
        <f t="shared" si="10"/>
        <v>1721</v>
      </c>
      <c r="AB125" s="25">
        <f t="shared" si="10"/>
        <v>0</v>
      </c>
      <c r="AC125" s="25">
        <v>0</v>
      </c>
      <c r="AD125" s="26">
        <f t="shared" si="8"/>
        <v>37383</v>
      </c>
    </row>
    <row r="126" spans="2:32" x14ac:dyDescent="0.3">
      <c r="B126" s="21" t="s">
        <v>25</v>
      </c>
      <c r="C126" s="24">
        <f t="shared" si="7"/>
        <v>97</v>
      </c>
      <c r="D126" s="24">
        <f t="shared" si="10"/>
        <v>131</v>
      </c>
      <c r="E126" s="24">
        <f t="shared" si="10"/>
        <v>78</v>
      </c>
      <c r="F126" s="24">
        <f t="shared" si="10"/>
        <v>87</v>
      </c>
      <c r="G126" s="24">
        <f t="shared" si="10"/>
        <v>214</v>
      </c>
      <c r="H126" s="24">
        <f t="shared" si="10"/>
        <v>32595</v>
      </c>
      <c r="I126" s="24">
        <f t="shared" si="10"/>
        <v>340</v>
      </c>
      <c r="J126" s="24">
        <f t="shared" si="10"/>
        <v>595</v>
      </c>
      <c r="K126" s="24">
        <f t="shared" si="10"/>
        <v>248</v>
      </c>
      <c r="L126" s="24">
        <f t="shared" si="10"/>
        <v>424</v>
      </c>
      <c r="M126" s="24">
        <f t="shared" si="10"/>
        <v>229</v>
      </c>
      <c r="N126" s="24">
        <f t="shared" si="10"/>
        <v>405</v>
      </c>
      <c r="O126" s="24">
        <f t="shared" si="10"/>
        <v>5064</v>
      </c>
      <c r="P126" s="24">
        <f t="shared" si="10"/>
        <v>2870</v>
      </c>
      <c r="Q126" s="24">
        <f t="shared" si="10"/>
        <v>521</v>
      </c>
      <c r="R126" s="24">
        <f t="shared" si="10"/>
        <v>2775</v>
      </c>
      <c r="S126" s="24">
        <f t="shared" si="10"/>
        <v>1277</v>
      </c>
      <c r="T126" s="24">
        <f t="shared" si="10"/>
        <v>2446</v>
      </c>
      <c r="U126" s="24">
        <f t="shared" si="10"/>
        <v>1509</v>
      </c>
      <c r="V126" s="24">
        <f t="shared" si="10"/>
        <v>1664</v>
      </c>
      <c r="W126" s="24">
        <f t="shared" si="10"/>
        <v>2030</v>
      </c>
      <c r="X126" s="24">
        <f t="shared" si="10"/>
        <v>622</v>
      </c>
      <c r="Y126" s="24">
        <f t="shared" si="10"/>
        <v>892</v>
      </c>
      <c r="Z126" s="24">
        <f t="shared" si="10"/>
        <v>1801</v>
      </c>
      <c r="AA126" s="24">
        <f t="shared" si="10"/>
        <v>2366</v>
      </c>
      <c r="AB126" s="25">
        <f t="shared" si="10"/>
        <v>0</v>
      </c>
      <c r="AC126" s="25">
        <v>0</v>
      </c>
      <c r="AD126" s="26">
        <f t="shared" si="8"/>
        <v>61280</v>
      </c>
      <c r="AF126" s="9"/>
    </row>
    <row r="127" spans="2:32" ht="20.399999999999999" x14ac:dyDescent="0.3">
      <c r="B127" s="21" t="s">
        <v>67</v>
      </c>
      <c r="C127" s="24">
        <f t="shared" si="7"/>
        <v>85</v>
      </c>
      <c r="D127" s="24">
        <f t="shared" si="10"/>
        <v>211</v>
      </c>
      <c r="E127" s="24">
        <f t="shared" si="10"/>
        <v>117</v>
      </c>
      <c r="F127" s="24">
        <f t="shared" si="10"/>
        <v>72</v>
      </c>
      <c r="G127" s="24">
        <f t="shared" si="10"/>
        <v>164</v>
      </c>
      <c r="H127" s="24">
        <f t="shared" si="10"/>
        <v>26520</v>
      </c>
      <c r="I127" s="24">
        <f t="shared" si="10"/>
        <v>291</v>
      </c>
      <c r="J127" s="24">
        <f t="shared" si="10"/>
        <v>449</v>
      </c>
      <c r="K127" s="24">
        <f t="shared" si="10"/>
        <v>296</v>
      </c>
      <c r="L127" s="24">
        <f t="shared" si="10"/>
        <v>271</v>
      </c>
      <c r="M127" s="24">
        <f t="shared" si="10"/>
        <v>175</v>
      </c>
      <c r="N127" s="24">
        <f t="shared" si="10"/>
        <v>245</v>
      </c>
      <c r="O127" s="24">
        <f t="shared" si="10"/>
        <v>3320</v>
      </c>
      <c r="P127" s="24">
        <f t="shared" si="10"/>
        <v>2074</v>
      </c>
      <c r="Q127" s="24">
        <f t="shared" si="10"/>
        <v>567</v>
      </c>
      <c r="R127" s="24">
        <f t="shared" si="10"/>
        <v>2995</v>
      </c>
      <c r="S127" s="24">
        <f t="shared" si="10"/>
        <v>1304</v>
      </c>
      <c r="T127" s="24">
        <f t="shared" si="10"/>
        <v>2376</v>
      </c>
      <c r="U127" s="24">
        <f t="shared" si="10"/>
        <v>1442</v>
      </c>
      <c r="V127" s="24">
        <f t="shared" si="10"/>
        <v>1972</v>
      </c>
      <c r="W127" s="24">
        <f t="shared" si="10"/>
        <v>3084</v>
      </c>
      <c r="X127" s="24">
        <f t="shared" si="10"/>
        <v>1965</v>
      </c>
      <c r="Y127" s="24">
        <f t="shared" si="10"/>
        <v>2233</v>
      </c>
      <c r="Z127" s="24">
        <f t="shared" si="10"/>
        <v>821</v>
      </c>
      <c r="AA127" s="24">
        <f t="shared" si="10"/>
        <v>1105</v>
      </c>
      <c r="AB127" s="25">
        <f t="shared" si="10"/>
        <v>0</v>
      </c>
      <c r="AC127" s="25">
        <v>0</v>
      </c>
      <c r="AD127" s="26">
        <f t="shared" si="8"/>
        <v>54154</v>
      </c>
    </row>
    <row r="128" spans="2:32" ht="20.399999999999999" x14ac:dyDescent="0.3">
      <c r="B128" s="21" t="s">
        <v>57</v>
      </c>
      <c r="C128" s="24">
        <f t="shared" si="7"/>
        <v>239</v>
      </c>
      <c r="D128" s="24">
        <f t="shared" si="10"/>
        <v>266</v>
      </c>
      <c r="E128" s="24">
        <f t="shared" si="10"/>
        <v>283</v>
      </c>
      <c r="F128" s="24">
        <f t="shared" si="10"/>
        <v>197</v>
      </c>
      <c r="G128" s="24">
        <f t="shared" si="10"/>
        <v>404</v>
      </c>
      <c r="H128" s="24">
        <f t="shared" si="10"/>
        <v>43859</v>
      </c>
      <c r="I128" s="24">
        <f t="shared" si="10"/>
        <v>319</v>
      </c>
      <c r="J128" s="24">
        <f t="shared" si="10"/>
        <v>656</v>
      </c>
      <c r="K128" s="24">
        <f t="shared" si="10"/>
        <v>660</v>
      </c>
      <c r="L128" s="24">
        <f t="shared" si="10"/>
        <v>574</v>
      </c>
      <c r="M128" s="24">
        <f t="shared" si="10"/>
        <v>433</v>
      </c>
      <c r="N128" s="24">
        <f t="shared" si="10"/>
        <v>418</v>
      </c>
      <c r="O128" s="24">
        <f t="shared" si="10"/>
        <v>5661</v>
      </c>
      <c r="P128" s="24">
        <f t="shared" si="10"/>
        <v>3134</v>
      </c>
      <c r="Q128" s="24">
        <f t="shared" si="10"/>
        <v>629</v>
      </c>
      <c r="R128" s="24">
        <f t="shared" si="10"/>
        <v>3509</v>
      </c>
      <c r="S128" s="24">
        <f t="shared" si="10"/>
        <v>1266</v>
      </c>
      <c r="T128" s="24">
        <f t="shared" si="10"/>
        <v>2881</v>
      </c>
      <c r="U128" s="24">
        <f t="shared" si="10"/>
        <v>2024</v>
      </c>
      <c r="V128" s="24">
        <f t="shared" si="10"/>
        <v>1158</v>
      </c>
      <c r="W128" s="24">
        <f t="shared" si="10"/>
        <v>3039</v>
      </c>
      <c r="X128" s="24">
        <f t="shared" si="10"/>
        <v>2206</v>
      </c>
      <c r="Y128" s="24">
        <f t="shared" si="10"/>
        <v>2767</v>
      </c>
      <c r="Z128" s="24">
        <f t="shared" si="10"/>
        <v>1913</v>
      </c>
      <c r="AA128" s="24">
        <f t="shared" si="10"/>
        <v>560</v>
      </c>
      <c r="AB128" s="25">
        <f t="shared" si="10"/>
        <v>0</v>
      </c>
      <c r="AC128" s="25">
        <v>0</v>
      </c>
      <c r="AD128" s="26">
        <f t="shared" si="8"/>
        <v>79055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18103</v>
      </c>
      <c r="D131" s="27">
        <f t="shared" ref="D131:AC131" si="11">SUM(D104:D130)</f>
        <v>10284</v>
      </c>
      <c r="E131" s="27">
        <f t="shared" si="11"/>
        <v>9989</v>
      </c>
      <c r="F131" s="27">
        <f t="shared" si="11"/>
        <v>6744</v>
      </c>
      <c r="G131" s="27">
        <f t="shared" si="11"/>
        <v>10478</v>
      </c>
      <c r="H131" s="27">
        <f t="shared" si="11"/>
        <v>293175</v>
      </c>
      <c r="I131" s="27">
        <f t="shared" si="11"/>
        <v>8021</v>
      </c>
      <c r="J131" s="27">
        <f t="shared" si="11"/>
        <v>11534</v>
      </c>
      <c r="K131" s="27">
        <f t="shared" si="11"/>
        <v>11036</v>
      </c>
      <c r="L131" s="27">
        <f t="shared" si="11"/>
        <v>11964</v>
      </c>
      <c r="M131" s="27">
        <f t="shared" si="11"/>
        <v>7691</v>
      </c>
      <c r="N131" s="27">
        <f t="shared" si="11"/>
        <v>10204</v>
      </c>
      <c r="O131" s="27">
        <f t="shared" si="11"/>
        <v>47776</v>
      </c>
      <c r="P131" s="27">
        <f t="shared" si="11"/>
        <v>36510</v>
      </c>
      <c r="Q131" s="27">
        <f t="shared" si="11"/>
        <v>11269</v>
      </c>
      <c r="R131" s="27">
        <f t="shared" si="11"/>
        <v>46400</v>
      </c>
      <c r="S131" s="27">
        <f t="shared" si="11"/>
        <v>17539</v>
      </c>
      <c r="T131" s="27">
        <f t="shared" si="11"/>
        <v>62752</v>
      </c>
      <c r="U131" s="27">
        <f t="shared" si="11"/>
        <v>44284</v>
      </c>
      <c r="V131" s="27">
        <f t="shared" si="11"/>
        <v>29060</v>
      </c>
      <c r="W131" s="27">
        <f t="shared" si="11"/>
        <v>66038</v>
      </c>
      <c r="X131" s="27">
        <f t="shared" si="11"/>
        <v>37022</v>
      </c>
      <c r="Y131" s="27">
        <f t="shared" si="11"/>
        <v>55860</v>
      </c>
      <c r="Z131" s="27">
        <f t="shared" si="11"/>
        <v>52678</v>
      </c>
      <c r="AA131" s="27">
        <f t="shared" si="11"/>
        <v>61080</v>
      </c>
      <c r="AB131" s="27">
        <f t="shared" si="11"/>
        <v>0</v>
      </c>
      <c r="AC131" s="27">
        <f t="shared" si="11"/>
        <v>0</v>
      </c>
      <c r="AD131" s="27">
        <f>SUM(AD104:AD129)</f>
        <v>977491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4104</v>
      </c>
      <c r="D134" s="28">
        <f>C134/$AD$131</f>
        <v>4.1985041294497856E-3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126389</v>
      </c>
      <c r="C136" s="43">
        <f>B136/B$139</f>
        <v>0.12929940019908112</v>
      </c>
      <c r="D136" s="67">
        <f>SUMPRODUCT(C7:N18,AG7:AR18)</f>
        <v>47187580</v>
      </c>
      <c r="E136" s="67">
        <f>SUMPRODUCT(C39:N50,AG39:AR50)</f>
        <v>2998580</v>
      </c>
      <c r="F136" s="67">
        <f>SUMPRODUCT(C71:N82,AG71:AR82)</f>
        <v>1426930</v>
      </c>
      <c r="G136" s="67">
        <f>D136/SUM(C7:N18)</f>
        <v>466.94948295482658</v>
      </c>
      <c r="H136" s="67">
        <f>E136/SUM(C39:N50)</f>
        <v>155.037485135205</v>
      </c>
      <c r="I136" s="67">
        <f>F136/SUM(C71:N82)</f>
        <v>238.09944935758384</v>
      </c>
      <c r="Q136" s="42">
        <f>B136</f>
        <v>126389</v>
      </c>
      <c r="R136" s="42">
        <f>B137</f>
        <v>67003</v>
      </c>
      <c r="S136" s="42">
        <f>B138</f>
        <v>784099</v>
      </c>
      <c r="T136" s="42">
        <f>B139</f>
        <v>977491</v>
      </c>
    </row>
    <row r="137" spans="1:32" hidden="1" x14ac:dyDescent="0.3">
      <c r="A137" s="41" t="s">
        <v>70</v>
      </c>
      <c r="B137" s="42">
        <f>AD131-B138-B136</f>
        <v>67003</v>
      </c>
      <c r="C137" s="43">
        <f>B137/B$139</f>
        <v>6.8545899655342094E-2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0.12929940019908112</v>
      </c>
      <c r="R137" s="43">
        <f>C137</f>
        <v>6.8545899655342094E-2</v>
      </c>
      <c r="S137" s="43">
        <f>C138</f>
        <v>0.80215470014557677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784099</v>
      </c>
      <c r="C138" s="43">
        <f>B138/B$139</f>
        <v>0.80215470014557677</v>
      </c>
      <c r="D138" s="67">
        <f>SUMPRODUCT(H19:H33,AL19:AL33)+SUMPRODUCT(O19:AC33,AS19:BG33)+SUMPRODUCT(O12:AC12,AS12:BG12)</f>
        <v>323049240</v>
      </c>
      <c r="E138" s="67">
        <f>SUMPRODUCT(H51:H65,AL51:AL65)+SUMPRODUCT(O51:AC65,AS51:BG65)+SUMPRODUCT(O44:AC44,AS44:BG44)</f>
        <v>46091930</v>
      </c>
      <c r="F138" s="67">
        <f>SUMPRODUCT(H83:H97,AL83:AL97)+SUMPRODUCT(O83:AC97,AS83:BG97)+SUMPRODUCT(O76:AC76,AS76:BG76)</f>
        <v>16919720</v>
      </c>
      <c r="G138" s="67">
        <f>D138/SUM(H19:H33,O12:AC12,O19:AC33)</f>
        <v>618.40861581812749</v>
      </c>
      <c r="H138" s="67">
        <f>E138/SUM(H51:H65,O44:AC44,O51:AC65)</f>
        <v>220.69182962097562</v>
      </c>
      <c r="I138" s="67">
        <f>F138/SUM(H83:H97,O76:AC76,O83:AC97)</f>
        <v>320.09156435044173</v>
      </c>
      <c r="J138" s="18">
        <f>SUM(O116:AC130)</f>
        <v>298664</v>
      </c>
      <c r="K138" s="29">
        <f>J138/B139</f>
        <v>0.30554143209502699</v>
      </c>
      <c r="L138" s="29">
        <f>J138/B138</f>
        <v>0.38090088113873377</v>
      </c>
      <c r="P138" s="66" t="s">
        <v>781</v>
      </c>
      <c r="Q138" s="67">
        <f>D136</f>
        <v>47187580</v>
      </c>
      <c r="R138" s="67">
        <f>D137</f>
        <v>0</v>
      </c>
      <c r="S138" s="67">
        <f>D138</f>
        <v>323049240</v>
      </c>
      <c r="T138" s="68">
        <f>SUM(Q138:S138)</f>
        <v>370236820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977491</v>
      </c>
      <c r="C139" s="41"/>
      <c r="D139" s="68">
        <f>SUM(D136:D138)</f>
        <v>370236820</v>
      </c>
      <c r="E139" s="68">
        <f t="shared" ref="E139:F139" si="12">SUM(E136:E138)</f>
        <v>49090510</v>
      </c>
      <c r="F139" s="68">
        <f t="shared" si="12"/>
        <v>18346650</v>
      </c>
      <c r="G139" s="68">
        <f>D139/AD34</f>
        <v>546.03898584303897</v>
      </c>
      <c r="H139" s="68">
        <f>E139/AD66</f>
        <v>207.42702734678701</v>
      </c>
      <c r="I139" s="68">
        <f>F139/AD98</f>
        <v>292.20925046984996</v>
      </c>
      <c r="P139" s="66" t="s">
        <v>782</v>
      </c>
      <c r="Q139" s="67">
        <f>E136</f>
        <v>2998580</v>
      </c>
      <c r="R139" s="67">
        <f>E137</f>
        <v>0</v>
      </c>
      <c r="S139" s="67">
        <f>E138</f>
        <v>46091930</v>
      </c>
      <c r="T139" s="68">
        <f>SUM(Q139:S139)</f>
        <v>49090510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1426930</v>
      </c>
      <c r="R140" s="67">
        <f>F137</f>
        <v>0</v>
      </c>
      <c r="S140" s="67">
        <f>F138</f>
        <v>16919720</v>
      </c>
      <c r="T140" s="68">
        <f>SUM(Q140:S140)</f>
        <v>18346650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466.94948295482658</v>
      </c>
      <c r="R141" s="67">
        <f>G137</f>
        <v>0</v>
      </c>
      <c r="S141" s="67">
        <f>G138</f>
        <v>618.40861581812749</v>
      </c>
      <c r="T141" s="68">
        <f>G139</f>
        <v>546.03898584303897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386060890</v>
      </c>
      <c r="P142" s="66" t="s">
        <v>785</v>
      </c>
      <c r="Q142" s="67">
        <f>H136</f>
        <v>155.037485135205</v>
      </c>
      <c r="R142" s="67">
        <f>H137</f>
        <v>0</v>
      </c>
      <c r="S142" s="67">
        <f>H138</f>
        <v>220.69182962097562</v>
      </c>
      <c r="T142" s="68">
        <f>H139</f>
        <v>207.42702734678701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492.36243127462222</v>
      </c>
      <c r="P143" s="66" t="s">
        <v>786</v>
      </c>
      <c r="Q143" s="67">
        <f>I136</f>
        <v>238.09944935758384</v>
      </c>
      <c r="R143" s="67">
        <f>I137</f>
        <v>0</v>
      </c>
      <c r="S143" s="67">
        <f>I138</f>
        <v>320.09156435044173</v>
      </c>
      <c r="T143" s="68">
        <f>I139</f>
        <v>292.20925046984996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51613090</v>
      </c>
      <c r="P144" s="66" t="s">
        <v>794</v>
      </c>
      <c r="Q144" s="67">
        <f>SUM(Q138:Q140)/Q136</f>
        <v>408.36694649059649</v>
      </c>
      <c r="R144" s="67">
        <f t="shared" ref="R144" si="14">SUM(R138:R140)/R136</f>
        <v>0</v>
      </c>
      <c r="S144" s="67">
        <f>SUM(S138:S140)/S136</f>
        <v>492.36243127462222</v>
      </c>
      <c r="T144" s="67">
        <f>SUM(T138:T140)/T136</f>
        <v>447.7524396644061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408.36694649059649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4FEA-8B7C-427C-8D78-0E0A392C80EC}">
  <dimension ref="A2:BG160"/>
  <sheetViews>
    <sheetView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806</v>
      </c>
      <c r="D3" s="3"/>
      <c r="G3" s="2" t="s">
        <v>122</v>
      </c>
      <c r="H3" s="2" t="str">
        <f>B5</f>
        <v>01 al 30 septiembre</v>
      </c>
    </row>
    <row r="4" spans="1:59" x14ac:dyDescent="0.3">
      <c r="D4" s="3"/>
    </row>
    <row r="5" spans="1:59" x14ac:dyDescent="0.3">
      <c r="B5" s="4" t="s">
        <v>119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98</v>
      </c>
      <c r="D7" s="32">
        <v>125</v>
      </c>
      <c r="E7" s="32">
        <v>207</v>
      </c>
      <c r="F7" s="32">
        <v>254</v>
      </c>
      <c r="G7" s="32">
        <v>332</v>
      </c>
      <c r="H7" s="32">
        <v>4764</v>
      </c>
      <c r="I7" s="32">
        <v>551</v>
      </c>
      <c r="J7" s="32">
        <v>500</v>
      </c>
      <c r="K7" s="32">
        <v>420</v>
      </c>
      <c r="L7" s="32">
        <v>567</v>
      </c>
      <c r="M7" s="32">
        <v>419</v>
      </c>
      <c r="N7" s="32">
        <v>529</v>
      </c>
      <c r="O7" s="32">
        <v>313</v>
      </c>
      <c r="P7" s="32">
        <v>151</v>
      </c>
      <c r="Q7" s="32">
        <v>92</v>
      </c>
      <c r="R7" s="32">
        <v>163</v>
      </c>
      <c r="S7" s="32">
        <v>151</v>
      </c>
      <c r="T7" s="32">
        <v>137</v>
      </c>
      <c r="U7" s="33">
        <v>122</v>
      </c>
      <c r="V7" s="33">
        <v>111</v>
      </c>
      <c r="W7" s="33">
        <v>79</v>
      </c>
      <c r="X7" s="33">
        <v>76</v>
      </c>
      <c r="Y7" s="33">
        <v>62</v>
      </c>
      <c r="Z7" s="33">
        <v>88</v>
      </c>
      <c r="AA7" s="33">
        <v>192</v>
      </c>
      <c r="AB7" s="33"/>
      <c r="AC7" s="33"/>
      <c r="AD7" s="26">
        <f t="shared" ref="AD7:AD33" si="0">SUM(C7:AC7)</f>
        <v>10503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370</v>
      </c>
      <c r="D8" s="32">
        <v>81</v>
      </c>
      <c r="E8" s="32">
        <v>92</v>
      </c>
      <c r="F8" s="32">
        <v>61</v>
      </c>
      <c r="G8" s="32">
        <v>152</v>
      </c>
      <c r="H8" s="32">
        <v>2821</v>
      </c>
      <c r="I8" s="32">
        <v>362</v>
      </c>
      <c r="J8" s="32">
        <v>331</v>
      </c>
      <c r="K8" s="32">
        <v>506</v>
      </c>
      <c r="L8" s="32">
        <v>425</v>
      </c>
      <c r="M8" s="32">
        <v>362</v>
      </c>
      <c r="N8" s="32">
        <v>621</v>
      </c>
      <c r="O8" s="32">
        <v>420</v>
      </c>
      <c r="P8" s="32">
        <v>194</v>
      </c>
      <c r="Q8" s="32">
        <v>169</v>
      </c>
      <c r="R8" s="32">
        <v>303</v>
      </c>
      <c r="S8" s="32">
        <v>179</v>
      </c>
      <c r="T8" s="32">
        <v>270</v>
      </c>
      <c r="U8" s="33">
        <v>185</v>
      </c>
      <c r="V8" s="33">
        <v>198</v>
      </c>
      <c r="W8" s="33">
        <v>150</v>
      </c>
      <c r="X8" s="33">
        <v>137</v>
      </c>
      <c r="Y8" s="33">
        <v>100</v>
      </c>
      <c r="Z8" s="33">
        <v>83</v>
      </c>
      <c r="AA8" s="33">
        <v>241</v>
      </c>
      <c r="AB8" s="33"/>
      <c r="AC8" s="33"/>
      <c r="AD8" s="26">
        <f t="shared" si="0"/>
        <v>8813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401</v>
      </c>
      <c r="D9" s="32">
        <v>45</v>
      </c>
      <c r="E9" s="32">
        <v>77</v>
      </c>
      <c r="F9" s="32">
        <v>127</v>
      </c>
      <c r="G9" s="32">
        <v>156</v>
      </c>
      <c r="H9" s="32">
        <v>3327</v>
      </c>
      <c r="I9" s="32">
        <v>394</v>
      </c>
      <c r="J9" s="32">
        <v>417</v>
      </c>
      <c r="K9" s="32">
        <v>391</v>
      </c>
      <c r="L9" s="32">
        <v>500</v>
      </c>
      <c r="M9" s="32">
        <v>205</v>
      </c>
      <c r="N9" s="32">
        <v>407</v>
      </c>
      <c r="O9" s="32">
        <v>323</v>
      </c>
      <c r="P9" s="32">
        <v>98</v>
      </c>
      <c r="Q9" s="32">
        <v>24</v>
      </c>
      <c r="R9" s="32">
        <v>48</v>
      </c>
      <c r="S9" s="32">
        <v>90</v>
      </c>
      <c r="T9" s="32">
        <v>192</v>
      </c>
      <c r="U9" s="33">
        <v>152</v>
      </c>
      <c r="V9" s="33">
        <v>23</v>
      </c>
      <c r="W9" s="33">
        <v>132</v>
      </c>
      <c r="X9" s="33">
        <v>20</v>
      </c>
      <c r="Y9" s="33">
        <v>46</v>
      </c>
      <c r="Z9" s="33">
        <v>86</v>
      </c>
      <c r="AA9" s="33">
        <v>227</v>
      </c>
      <c r="AB9" s="33"/>
      <c r="AC9" s="33"/>
      <c r="AD9" s="26">
        <f t="shared" si="0"/>
        <v>7908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515</v>
      </c>
      <c r="D10" s="32">
        <v>45</v>
      </c>
      <c r="E10" s="32">
        <v>83</v>
      </c>
      <c r="F10" s="32">
        <v>44</v>
      </c>
      <c r="G10" s="32">
        <v>25</v>
      </c>
      <c r="H10" s="32">
        <v>1225</v>
      </c>
      <c r="I10" s="32">
        <v>262</v>
      </c>
      <c r="J10" s="32">
        <v>291</v>
      </c>
      <c r="K10" s="32">
        <v>307</v>
      </c>
      <c r="L10" s="32">
        <v>374</v>
      </c>
      <c r="M10" s="32">
        <v>163</v>
      </c>
      <c r="N10" s="32">
        <v>292</v>
      </c>
      <c r="O10" s="32">
        <v>253</v>
      </c>
      <c r="P10" s="32">
        <v>124</v>
      </c>
      <c r="Q10" s="32">
        <v>24</v>
      </c>
      <c r="R10" s="32">
        <v>210</v>
      </c>
      <c r="S10" s="32">
        <v>79</v>
      </c>
      <c r="T10" s="32">
        <v>138</v>
      </c>
      <c r="U10" s="33">
        <v>118</v>
      </c>
      <c r="V10" s="33">
        <v>70</v>
      </c>
      <c r="W10" s="33">
        <v>121</v>
      </c>
      <c r="X10" s="33">
        <v>83</v>
      </c>
      <c r="Y10" s="33">
        <v>104</v>
      </c>
      <c r="Z10" s="33">
        <v>67</v>
      </c>
      <c r="AA10" s="33">
        <v>182</v>
      </c>
      <c r="AB10" s="33"/>
      <c r="AC10" s="33"/>
      <c r="AD10" s="26">
        <f t="shared" si="0"/>
        <v>5199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650</v>
      </c>
      <c r="D11" s="32">
        <v>123</v>
      </c>
      <c r="E11" s="32">
        <v>205</v>
      </c>
      <c r="F11" s="32">
        <v>21</v>
      </c>
      <c r="G11" s="32">
        <v>160</v>
      </c>
      <c r="H11" s="32">
        <v>2305</v>
      </c>
      <c r="I11" s="32">
        <v>326</v>
      </c>
      <c r="J11" s="32">
        <v>554</v>
      </c>
      <c r="K11" s="32">
        <v>497</v>
      </c>
      <c r="L11" s="32">
        <v>602</v>
      </c>
      <c r="M11" s="32">
        <v>310</v>
      </c>
      <c r="N11" s="32">
        <v>811</v>
      </c>
      <c r="O11" s="32">
        <v>353</v>
      </c>
      <c r="P11" s="32">
        <v>160</v>
      </c>
      <c r="Q11" s="32">
        <v>53</v>
      </c>
      <c r="R11" s="32">
        <v>228</v>
      </c>
      <c r="S11" s="32">
        <v>153</v>
      </c>
      <c r="T11" s="32">
        <v>298</v>
      </c>
      <c r="U11" s="33">
        <v>177</v>
      </c>
      <c r="V11" s="33">
        <v>105</v>
      </c>
      <c r="W11" s="33">
        <v>143</v>
      </c>
      <c r="X11" s="33">
        <v>86</v>
      </c>
      <c r="Y11" s="33">
        <v>113</v>
      </c>
      <c r="Z11" s="33">
        <v>172</v>
      </c>
      <c r="AA11" s="33">
        <v>277</v>
      </c>
      <c r="AB11" s="33"/>
      <c r="AC11" s="33"/>
      <c r="AD11" s="26">
        <f t="shared" si="0"/>
        <v>8882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6713</v>
      </c>
      <c r="D12" s="32">
        <v>2455</v>
      </c>
      <c r="E12" s="32">
        <v>3162</v>
      </c>
      <c r="F12" s="32">
        <v>1207</v>
      </c>
      <c r="G12" s="32">
        <v>2054</v>
      </c>
      <c r="H12" s="32">
        <v>10655</v>
      </c>
      <c r="I12" s="32">
        <v>446</v>
      </c>
      <c r="J12" s="32">
        <v>1054</v>
      </c>
      <c r="K12" s="32">
        <v>2514</v>
      </c>
      <c r="L12" s="32">
        <v>2176</v>
      </c>
      <c r="M12" s="32">
        <v>1575</v>
      </c>
      <c r="N12" s="32">
        <v>1458</v>
      </c>
      <c r="O12" s="32">
        <v>1620</v>
      </c>
      <c r="P12" s="32">
        <v>2302</v>
      </c>
      <c r="Q12" s="32">
        <v>2361</v>
      </c>
      <c r="R12" s="32">
        <v>10657</v>
      </c>
      <c r="S12" s="32">
        <v>4063</v>
      </c>
      <c r="T12" s="32">
        <v>17759</v>
      </c>
      <c r="U12" s="33">
        <v>13186</v>
      </c>
      <c r="V12" s="33">
        <v>7527</v>
      </c>
      <c r="W12" s="33">
        <v>19182</v>
      </c>
      <c r="X12" s="33">
        <v>10249</v>
      </c>
      <c r="Y12" s="33">
        <v>15928</v>
      </c>
      <c r="Z12" s="33">
        <v>14434</v>
      </c>
      <c r="AA12" s="33">
        <v>18197</v>
      </c>
      <c r="AB12" s="33"/>
      <c r="AC12" s="33"/>
      <c r="AD12" s="26">
        <f t="shared" si="0"/>
        <v>172934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562</v>
      </c>
      <c r="D13" s="32">
        <v>339</v>
      </c>
      <c r="E13" s="32">
        <v>312</v>
      </c>
      <c r="F13" s="32">
        <v>273</v>
      </c>
      <c r="G13" s="32">
        <v>322</v>
      </c>
      <c r="H13" s="32">
        <v>566</v>
      </c>
      <c r="I13" s="32">
        <v>46</v>
      </c>
      <c r="J13" s="32">
        <v>138</v>
      </c>
      <c r="K13" s="32">
        <v>292</v>
      </c>
      <c r="L13" s="32">
        <v>407</v>
      </c>
      <c r="M13" s="32">
        <v>304</v>
      </c>
      <c r="N13" s="32">
        <v>352</v>
      </c>
      <c r="O13" s="32">
        <v>83</v>
      </c>
      <c r="P13" s="32">
        <v>43</v>
      </c>
      <c r="Q13" s="32">
        <v>53</v>
      </c>
      <c r="R13" s="32">
        <v>222</v>
      </c>
      <c r="S13" s="32">
        <v>47</v>
      </c>
      <c r="T13" s="32">
        <v>276</v>
      </c>
      <c r="U13" s="33">
        <v>105</v>
      </c>
      <c r="V13" s="33">
        <v>92</v>
      </c>
      <c r="W13" s="33">
        <v>223</v>
      </c>
      <c r="X13" s="33">
        <v>53</v>
      </c>
      <c r="Y13" s="33">
        <v>179</v>
      </c>
      <c r="Z13" s="33">
        <v>111</v>
      </c>
      <c r="AA13" s="33">
        <v>162</v>
      </c>
      <c r="AB13" s="33"/>
      <c r="AC13" s="33"/>
      <c r="AD13" s="26">
        <f t="shared" si="0"/>
        <v>5562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509</v>
      </c>
      <c r="D14" s="32">
        <v>380</v>
      </c>
      <c r="E14" s="32">
        <v>434</v>
      </c>
      <c r="F14" s="32">
        <v>334</v>
      </c>
      <c r="G14" s="32">
        <v>535</v>
      </c>
      <c r="H14" s="32">
        <v>1234</v>
      </c>
      <c r="I14" s="32">
        <v>160</v>
      </c>
      <c r="J14" s="32">
        <v>63</v>
      </c>
      <c r="K14" s="32">
        <v>237</v>
      </c>
      <c r="L14" s="32">
        <v>396</v>
      </c>
      <c r="M14" s="32">
        <v>272</v>
      </c>
      <c r="N14" s="32">
        <v>356</v>
      </c>
      <c r="O14" s="32">
        <v>131</v>
      </c>
      <c r="P14" s="32">
        <v>95</v>
      </c>
      <c r="Q14" s="32">
        <v>125</v>
      </c>
      <c r="R14" s="32">
        <v>307</v>
      </c>
      <c r="S14" s="32">
        <v>90</v>
      </c>
      <c r="T14" s="32">
        <v>125</v>
      </c>
      <c r="U14" s="33">
        <v>202</v>
      </c>
      <c r="V14" s="33">
        <v>174</v>
      </c>
      <c r="W14" s="33">
        <v>176</v>
      </c>
      <c r="X14" s="33">
        <v>127</v>
      </c>
      <c r="Y14" s="33">
        <v>140</v>
      </c>
      <c r="Z14" s="33">
        <v>142</v>
      </c>
      <c r="AA14" s="33">
        <v>249</v>
      </c>
      <c r="AB14" s="33"/>
      <c r="AC14" s="33"/>
      <c r="AD14" s="26">
        <f t="shared" si="0"/>
        <v>6993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490</v>
      </c>
      <c r="D15" s="32">
        <v>577</v>
      </c>
      <c r="E15" s="32">
        <v>432</v>
      </c>
      <c r="F15" s="32">
        <v>341</v>
      </c>
      <c r="G15" s="32">
        <v>539</v>
      </c>
      <c r="H15" s="32">
        <v>3084</v>
      </c>
      <c r="I15" s="32">
        <v>317</v>
      </c>
      <c r="J15" s="32">
        <v>149</v>
      </c>
      <c r="K15" s="32">
        <v>95</v>
      </c>
      <c r="L15" s="32">
        <v>126</v>
      </c>
      <c r="M15" s="32">
        <v>138</v>
      </c>
      <c r="N15" s="32">
        <v>159</v>
      </c>
      <c r="O15" s="32">
        <v>225</v>
      </c>
      <c r="P15" s="32">
        <v>190</v>
      </c>
      <c r="Q15" s="32">
        <v>72</v>
      </c>
      <c r="R15" s="32">
        <v>276</v>
      </c>
      <c r="S15" s="32">
        <v>159</v>
      </c>
      <c r="T15" s="32">
        <v>343</v>
      </c>
      <c r="U15" s="33">
        <v>247</v>
      </c>
      <c r="V15" s="33">
        <v>290</v>
      </c>
      <c r="W15" s="33">
        <v>254</v>
      </c>
      <c r="X15" s="33">
        <v>182</v>
      </c>
      <c r="Y15" s="33">
        <v>151</v>
      </c>
      <c r="Z15" s="33">
        <v>204</v>
      </c>
      <c r="AA15" s="33">
        <v>536</v>
      </c>
      <c r="AB15" s="33"/>
      <c r="AC15" s="33"/>
      <c r="AD15" s="26">
        <f t="shared" si="0"/>
        <v>9576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501</v>
      </c>
      <c r="D16" s="32">
        <v>428</v>
      </c>
      <c r="E16" s="32">
        <v>520</v>
      </c>
      <c r="F16" s="32">
        <v>412</v>
      </c>
      <c r="G16" s="32">
        <v>491</v>
      </c>
      <c r="H16" s="32">
        <v>2389</v>
      </c>
      <c r="I16" s="32">
        <v>451</v>
      </c>
      <c r="J16" s="32">
        <v>271</v>
      </c>
      <c r="K16" s="32">
        <v>90</v>
      </c>
      <c r="L16" s="32">
        <v>55</v>
      </c>
      <c r="M16" s="32">
        <v>111</v>
      </c>
      <c r="N16" s="32">
        <v>281</v>
      </c>
      <c r="O16" s="32">
        <v>182</v>
      </c>
      <c r="P16" s="32">
        <v>222</v>
      </c>
      <c r="Q16" s="32">
        <v>121</v>
      </c>
      <c r="R16" s="32">
        <v>277</v>
      </c>
      <c r="S16" s="32">
        <v>126</v>
      </c>
      <c r="T16" s="32">
        <v>466</v>
      </c>
      <c r="U16" s="33">
        <v>290</v>
      </c>
      <c r="V16" s="33">
        <v>173</v>
      </c>
      <c r="W16" s="33">
        <v>294</v>
      </c>
      <c r="X16" s="33">
        <v>174</v>
      </c>
      <c r="Y16" s="33">
        <v>204</v>
      </c>
      <c r="Z16" s="33">
        <v>180</v>
      </c>
      <c r="AA16" s="33">
        <v>359</v>
      </c>
      <c r="AB16" s="33"/>
      <c r="AC16" s="33"/>
      <c r="AD16" s="26">
        <f t="shared" si="0"/>
        <v>9068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420</v>
      </c>
      <c r="D17" s="32">
        <v>339</v>
      </c>
      <c r="E17" s="32">
        <v>204</v>
      </c>
      <c r="F17" s="32">
        <v>203</v>
      </c>
      <c r="G17" s="32">
        <v>263</v>
      </c>
      <c r="H17" s="32">
        <v>1764</v>
      </c>
      <c r="I17" s="32">
        <v>275</v>
      </c>
      <c r="J17" s="32">
        <v>217</v>
      </c>
      <c r="K17" s="32">
        <v>124</v>
      </c>
      <c r="L17" s="32">
        <v>93</v>
      </c>
      <c r="M17" s="32">
        <v>39</v>
      </c>
      <c r="N17" s="32">
        <v>42</v>
      </c>
      <c r="O17" s="32">
        <v>200</v>
      </c>
      <c r="P17" s="32">
        <v>171</v>
      </c>
      <c r="Q17" s="32">
        <v>100</v>
      </c>
      <c r="R17" s="32">
        <v>258</v>
      </c>
      <c r="S17" s="32">
        <v>78</v>
      </c>
      <c r="T17" s="32">
        <v>208</v>
      </c>
      <c r="U17" s="33">
        <v>145</v>
      </c>
      <c r="V17" s="33">
        <v>125</v>
      </c>
      <c r="W17" s="33">
        <v>141</v>
      </c>
      <c r="X17" s="33">
        <v>119</v>
      </c>
      <c r="Y17" s="33">
        <v>119</v>
      </c>
      <c r="Z17" s="33">
        <v>137</v>
      </c>
      <c r="AA17" s="33">
        <v>355</v>
      </c>
      <c r="AB17" s="33"/>
      <c r="AC17" s="33"/>
      <c r="AD17" s="26">
        <f t="shared" si="0"/>
        <v>6139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556</v>
      </c>
      <c r="D18" s="32">
        <v>655</v>
      </c>
      <c r="E18" s="32">
        <v>434</v>
      </c>
      <c r="F18" s="32">
        <v>371</v>
      </c>
      <c r="G18" s="32">
        <v>774</v>
      </c>
      <c r="H18" s="32">
        <v>1993</v>
      </c>
      <c r="I18" s="32">
        <v>452</v>
      </c>
      <c r="J18" s="32">
        <v>357</v>
      </c>
      <c r="K18" s="32">
        <v>229</v>
      </c>
      <c r="L18" s="32">
        <v>233</v>
      </c>
      <c r="M18" s="32">
        <v>58</v>
      </c>
      <c r="N18" s="32">
        <v>95</v>
      </c>
      <c r="O18" s="32">
        <v>134</v>
      </c>
      <c r="P18" s="32">
        <v>132</v>
      </c>
      <c r="Q18" s="32">
        <v>116</v>
      </c>
      <c r="R18" s="32">
        <v>325</v>
      </c>
      <c r="S18" s="32">
        <v>92</v>
      </c>
      <c r="T18" s="32">
        <v>279</v>
      </c>
      <c r="U18" s="33">
        <v>440</v>
      </c>
      <c r="V18" s="33">
        <v>223</v>
      </c>
      <c r="W18" s="33">
        <v>345</v>
      </c>
      <c r="X18" s="33">
        <v>94</v>
      </c>
      <c r="Y18" s="33">
        <v>223</v>
      </c>
      <c r="Z18" s="33">
        <v>198</v>
      </c>
      <c r="AA18" s="33">
        <v>337</v>
      </c>
      <c r="AB18" s="33"/>
      <c r="AC18" s="33"/>
      <c r="AD18" s="26">
        <f t="shared" si="0"/>
        <v>9145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310</v>
      </c>
      <c r="D19" s="32">
        <v>251</v>
      </c>
      <c r="E19" s="32">
        <v>232</v>
      </c>
      <c r="F19" s="32">
        <v>263</v>
      </c>
      <c r="G19" s="32">
        <v>245</v>
      </c>
      <c r="H19" s="32">
        <v>1256</v>
      </c>
      <c r="I19" s="32">
        <v>35</v>
      </c>
      <c r="J19" s="32">
        <v>95</v>
      </c>
      <c r="K19" s="32">
        <v>89</v>
      </c>
      <c r="L19" s="32">
        <v>105</v>
      </c>
      <c r="M19" s="32">
        <v>77</v>
      </c>
      <c r="N19" s="32">
        <v>116</v>
      </c>
      <c r="O19" s="32">
        <v>165</v>
      </c>
      <c r="P19" s="32">
        <v>258</v>
      </c>
      <c r="Q19" s="32">
        <v>428</v>
      </c>
      <c r="R19" s="32">
        <v>2019</v>
      </c>
      <c r="S19" s="32">
        <v>542</v>
      </c>
      <c r="T19" s="32">
        <v>2976</v>
      </c>
      <c r="U19" s="33">
        <v>2054</v>
      </c>
      <c r="V19" s="33">
        <v>1017</v>
      </c>
      <c r="W19" s="33">
        <v>2596</v>
      </c>
      <c r="X19" s="33">
        <v>1469</v>
      </c>
      <c r="Y19" s="33">
        <v>2060</v>
      </c>
      <c r="Z19" s="33">
        <v>1644</v>
      </c>
      <c r="AA19" s="33">
        <v>2674</v>
      </c>
      <c r="AB19" s="33"/>
      <c r="AC19" s="33"/>
      <c r="AD19" s="26">
        <f t="shared" si="0"/>
        <v>22976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90</v>
      </c>
      <c r="D20" s="32">
        <v>172</v>
      </c>
      <c r="E20" s="32">
        <v>115</v>
      </c>
      <c r="F20" s="32">
        <v>155</v>
      </c>
      <c r="G20" s="32">
        <v>174</v>
      </c>
      <c r="H20" s="32">
        <v>1646</v>
      </c>
      <c r="I20" s="32">
        <v>37</v>
      </c>
      <c r="J20" s="32">
        <v>48</v>
      </c>
      <c r="K20" s="32">
        <v>144</v>
      </c>
      <c r="L20" s="32">
        <v>158</v>
      </c>
      <c r="M20" s="32">
        <v>129</v>
      </c>
      <c r="N20" s="32">
        <v>108</v>
      </c>
      <c r="O20" s="32">
        <v>258</v>
      </c>
      <c r="P20" s="32">
        <v>255</v>
      </c>
      <c r="Q20" s="32">
        <v>683</v>
      </c>
      <c r="R20" s="32">
        <v>1678</v>
      </c>
      <c r="S20" s="32">
        <v>653</v>
      </c>
      <c r="T20" s="32">
        <v>2458</v>
      </c>
      <c r="U20" s="33">
        <v>1850</v>
      </c>
      <c r="V20" s="33">
        <v>1020</v>
      </c>
      <c r="W20" s="33">
        <v>1689</v>
      </c>
      <c r="X20" s="33">
        <v>962</v>
      </c>
      <c r="Y20" s="33">
        <v>1358</v>
      </c>
      <c r="Z20" s="33">
        <v>1339</v>
      </c>
      <c r="AA20" s="33">
        <v>1864</v>
      </c>
      <c r="AB20" s="33"/>
      <c r="AC20" s="33"/>
      <c r="AD20" s="26">
        <f t="shared" si="0"/>
        <v>19043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133</v>
      </c>
      <c r="D21" s="32">
        <v>120</v>
      </c>
      <c r="E21" s="32">
        <v>20</v>
      </c>
      <c r="F21" s="32">
        <v>34</v>
      </c>
      <c r="G21" s="32">
        <v>74</v>
      </c>
      <c r="H21" s="32">
        <v>2085</v>
      </c>
      <c r="I21" s="32">
        <v>46</v>
      </c>
      <c r="J21" s="32">
        <v>59</v>
      </c>
      <c r="K21" s="32">
        <v>50</v>
      </c>
      <c r="L21" s="32">
        <v>72</v>
      </c>
      <c r="M21" s="32">
        <v>66</v>
      </c>
      <c r="N21" s="32">
        <v>41</v>
      </c>
      <c r="O21" s="32">
        <v>546</v>
      </c>
      <c r="P21" s="32">
        <v>771</v>
      </c>
      <c r="Q21" s="32">
        <v>138</v>
      </c>
      <c r="R21" s="32">
        <v>104</v>
      </c>
      <c r="S21" s="32">
        <v>130</v>
      </c>
      <c r="T21" s="32">
        <v>948</v>
      </c>
      <c r="U21" s="33">
        <v>474</v>
      </c>
      <c r="V21" s="33">
        <v>298</v>
      </c>
      <c r="W21" s="33">
        <v>536</v>
      </c>
      <c r="X21" s="33">
        <v>305</v>
      </c>
      <c r="Y21" s="33">
        <v>428</v>
      </c>
      <c r="Z21" s="33">
        <v>441</v>
      </c>
      <c r="AA21" s="33">
        <v>503</v>
      </c>
      <c r="AB21" s="33"/>
      <c r="AC21" s="33"/>
      <c r="AD21" s="26">
        <f t="shared" si="0"/>
        <v>8422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200</v>
      </c>
      <c r="D22" s="32">
        <v>308</v>
      </c>
      <c r="E22" s="32">
        <v>114</v>
      </c>
      <c r="F22" s="32">
        <v>241</v>
      </c>
      <c r="G22" s="32">
        <v>282</v>
      </c>
      <c r="H22" s="32">
        <v>10146</v>
      </c>
      <c r="I22" s="32">
        <v>312</v>
      </c>
      <c r="J22" s="32">
        <v>297</v>
      </c>
      <c r="K22" s="32">
        <v>349</v>
      </c>
      <c r="L22" s="32">
        <v>312</v>
      </c>
      <c r="M22" s="32">
        <v>340</v>
      </c>
      <c r="N22" s="32">
        <v>267</v>
      </c>
      <c r="O22" s="32">
        <v>2863</v>
      </c>
      <c r="P22" s="32">
        <v>1991</v>
      </c>
      <c r="Q22" s="32">
        <v>89</v>
      </c>
      <c r="R22" s="32">
        <v>566</v>
      </c>
      <c r="S22" s="32">
        <v>669</v>
      </c>
      <c r="T22" s="32">
        <v>2799</v>
      </c>
      <c r="U22" s="33">
        <v>1583</v>
      </c>
      <c r="V22" s="33">
        <v>1294</v>
      </c>
      <c r="W22" s="33">
        <v>2259</v>
      </c>
      <c r="X22" s="33">
        <v>1179</v>
      </c>
      <c r="Y22" s="33">
        <v>2031</v>
      </c>
      <c r="Z22" s="33">
        <v>2299</v>
      </c>
      <c r="AA22" s="33">
        <v>2720</v>
      </c>
      <c r="AB22" s="33"/>
      <c r="AC22" s="33"/>
      <c r="AD22" s="26">
        <f t="shared" si="0"/>
        <v>35510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130</v>
      </c>
      <c r="D23" s="32">
        <v>170</v>
      </c>
      <c r="E23" s="32">
        <v>130</v>
      </c>
      <c r="F23" s="32">
        <v>97</v>
      </c>
      <c r="G23" s="32">
        <v>107</v>
      </c>
      <c r="H23" s="32">
        <v>4999</v>
      </c>
      <c r="I23" s="32">
        <v>102</v>
      </c>
      <c r="J23" s="32">
        <v>105</v>
      </c>
      <c r="K23" s="32">
        <v>154</v>
      </c>
      <c r="L23" s="32">
        <v>176</v>
      </c>
      <c r="M23" s="32">
        <v>96</v>
      </c>
      <c r="N23" s="32">
        <v>111</v>
      </c>
      <c r="O23" s="32">
        <v>856</v>
      </c>
      <c r="P23" s="32">
        <v>839</v>
      </c>
      <c r="Q23" s="32">
        <v>96</v>
      </c>
      <c r="R23" s="32">
        <v>551</v>
      </c>
      <c r="S23" s="32">
        <v>125</v>
      </c>
      <c r="T23" s="32">
        <v>709</v>
      </c>
      <c r="U23" s="32">
        <v>423</v>
      </c>
      <c r="V23" s="32">
        <v>381</v>
      </c>
      <c r="W23" s="32">
        <v>1045</v>
      </c>
      <c r="X23" s="32">
        <v>642</v>
      </c>
      <c r="Y23" s="32">
        <v>1054</v>
      </c>
      <c r="Z23" s="32">
        <v>1210</v>
      </c>
      <c r="AA23" s="32">
        <v>1048</v>
      </c>
      <c r="AB23" s="32"/>
      <c r="AC23" s="33"/>
      <c r="AD23" s="26">
        <f t="shared" si="0"/>
        <v>15356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192</v>
      </c>
      <c r="D24" s="32">
        <v>273</v>
      </c>
      <c r="E24" s="32">
        <v>206</v>
      </c>
      <c r="F24" s="32">
        <v>140</v>
      </c>
      <c r="G24" s="32">
        <v>346</v>
      </c>
      <c r="H24" s="32">
        <v>17963</v>
      </c>
      <c r="I24" s="32">
        <v>373</v>
      </c>
      <c r="J24" s="32">
        <v>180</v>
      </c>
      <c r="K24" s="32">
        <v>305</v>
      </c>
      <c r="L24" s="32">
        <v>548</v>
      </c>
      <c r="M24" s="32">
        <v>269</v>
      </c>
      <c r="N24" s="32">
        <v>313</v>
      </c>
      <c r="O24" s="32">
        <v>3716</v>
      </c>
      <c r="P24" s="32">
        <v>2829</v>
      </c>
      <c r="Q24" s="32">
        <v>681</v>
      </c>
      <c r="R24" s="32">
        <v>2300</v>
      </c>
      <c r="S24" s="32">
        <v>554</v>
      </c>
      <c r="T24" s="32">
        <v>697</v>
      </c>
      <c r="U24" s="33">
        <v>961</v>
      </c>
      <c r="V24" s="33">
        <v>1000</v>
      </c>
      <c r="W24" s="33">
        <v>2204</v>
      </c>
      <c r="X24" s="33">
        <v>1155</v>
      </c>
      <c r="Y24" s="33">
        <v>1873</v>
      </c>
      <c r="Z24" s="33">
        <v>1826</v>
      </c>
      <c r="AA24" s="33">
        <v>2498</v>
      </c>
      <c r="AB24" s="33"/>
      <c r="AC24" s="33"/>
      <c r="AD24" s="26">
        <f t="shared" si="0"/>
        <v>43402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140</v>
      </c>
      <c r="D25" s="32">
        <v>196</v>
      </c>
      <c r="E25" s="32">
        <v>152</v>
      </c>
      <c r="F25" s="32">
        <v>135</v>
      </c>
      <c r="G25" s="32">
        <v>179</v>
      </c>
      <c r="H25" s="32">
        <v>12237</v>
      </c>
      <c r="I25" s="32">
        <v>286</v>
      </c>
      <c r="J25" s="32">
        <v>251</v>
      </c>
      <c r="K25" s="32">
        <v>277</v>
      </c>
      <c r="L25" s="32">
        <v>299</v>
      </c>
      <c r="M25" s="32">
        <v>246</v>
      </c>
      <c r="N25" s="32">
        <v>417</v>
      </c>
      <c r="O25" s="32">
        <v>3063</v>
      </c>
      <c r="P25" s="32">
        <v>2489</v>
      </c>
      <c r="Q25" s="32">
        <v>589</v>
      </c>
      <c r="R25" s="32">
        <v>1134</v>
      </c>
      <c r="S25" s="32">
        <v>416</v>
      </c>
      <c r="T25" s="32">
        <v>880</v>
      </c>
      <c r="U25" s="33">
        <v>485</v>
      </c>
      <c r="V25" s="33">
        <v>594</v>
      </c>
      <c r="W25" s="33">
        <v>1114</v>
      </c>
      <c r="X25" s="33">
        <v>702</v>
      </c>
      <c r="Y25" s="33">
        <v>1067</v>
      </c>
      <c r="Z25" s="33">
        <v>1159</v>
      </c>
      <c r="AA25" s="33">
        <v>1748</v>
      </c>
      <c r="AB25" s="33"/>
      <c r="AC25" s="33"/>
      <c r="AD25" s="26">
        <f t="shared" si="0"/>
        <v>30255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108</v>
      </c>
      <c r="D26" s="32">
        <v>149</v>
      </c>
      <c r="E26" s="32">
        <v>74</v>
      </c>
      <c r="F26" s="32">
        <v>145</v>
      </c>
      <c r="G26" s="32">
        <v>72</v>
      </c>
      <c r="H26" s="32">
        <v>7103</v>
      </c>
      <c r="I26" s="32">
        <v>126</v>
      </c>
      <c r="J26" s="32">
        <v>124</v>
      </c>
      <c r="K26" s="32">
        <v>226</v>
      </c>
      <c r="L26" s="32">
        <v>142</v>
      </c>
      <c r="M26" s="32">
        <v>102</v>
      </c>
      <c r="N26" s="32">
        <v>195</v>
      </c>
      <c r="O26" s="32">
        <v>1517</v>
      </c>
      <c r="P26" s="32">
        <v>1101</v>
      </c>
      <c r="Q26" s="32">
        <v>331</v>
      </c>
      <c r="R26" s="32">
        <v>1037</v>
      </c>
      <c r="S26" s="32">
        <v>320</v>
      </c>
      <c r="T26" s="32">
        <v>787</v>
      </c>
      <c r="U26" s="33">
        <v>538</v>
      </c>
      <c r="V26" s="33">
        <v>242</v>
      </c>
      <c r="W26" s="33">
        <v>952</v>
      </c>
      <c r="X26" s="33">
        <v>581</v>
      </c>
      <c r="Y26" s="33">
        <v>1142</v>
      </c>
      <c r="Z26" s="33">
        <v>1258</v>
      </c>
      <c r="AA26" s="33">
        <v>774</v>
      </c>
      <c r="AB26" s="33"/>
      <c r="AC26" s="33"/>
      <c r="AD26" s="26">
        <f t="shared" si="0"/>
        <v>19146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98</v>
      </c>
      <c r="D27" s="32">
        <v>169</v>
      </c>
      <c r="E27" s="32">
        <v>136</v>
      </c>
      <c r="F27" s="32">
        <v>107</v>
      </c>
      <c r="G27" s="32">
        <v>145</v>
      </c>
      <c r="H27" s="32">
        <v>18217</v>
      </c>
      <c r="I27" s="32">
        <v>272</v>
      </c>
      <c r="J27" s="32">
        <v>208</v>
      </c>
      <c r="K27" s="32">
        <v>252</v>
      </c>
      <c r="L27" s="32">
        <v>245</v>
      </c>
      <c r="M27" s="32">
        <v>173</v>
      </c>
      <c r="N27" s="32">
        <v>277</v>
      </c>
      <c r="O27" s="32">
        <v>3542</v>
      </c>
      <c r="P27" s="32">
        <v>2131</v>
      </c>
      <c r="Q27" s="32">
        <v>539</v>
      </c>
      <c r="R27" s="32">
        <v>2077</v>
      </c>
      <c r="S27" s="32">
        <v>1046</v>
      </c>
      <c r="T27" s="32">
        <v>1976</v>
      </c>
      <c r="U27" s="33">
        <v>1188</v>
      </c>
      <c r="V27" s="33">
        <v>1632</v>
      </c>
      <c r="W27" s="33">
        <v>834</v>
      </c>
      <c r="X27" s="33">
        <v>231</v>
      </c>
      <c r="Y27" s="33">
        <v>1091</v>
      </c>
      <c r="Z27" s="33">
        <v>1724</v>
      </c>
      <c r="AA27" s="33">
        <v>1932</v>
      </c>
      <c r="AB27" s="33"/>
      <c r="AC27" s="33"/>
      <c r="AD27" s="26">
        <f t="shared" si="0"/>
        <v>40242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69</v>
      </c>
      <c r="D28" s="32">
        <v>165</v>
      </c>
      <c r="E28" s="32">
        <v>22</v>
      </c>
      <c r="F28" s="32">
        <v>43</v>
      </c>
      <c r="G28" s="32">
        <v>92</v>
      </c>
      <c r="H28" s="32">
        <v>10361</v>
      </c>
      <c r="I28" s="32">
        <v>163</v>
      </c>
      <c r="J28" s="32">
        <v>132</v>
      </c>
      <c r="K28" s="32">
        <v>136</v>
      </c>
      <c r="L28" s="32">
        <v>172</v>
      </c>
      <c r="M28" s="32">
        <v>83</v>
      </c>
      <c r="N28" s="32">
        <v>116</v>
      </c>
      <c r="O28" s="32">
        <v>2377</v>
      </c>
      <c r="P28" s="32">
        <v>1261</v>
      </c>
      <c r="Q28" s="32">
        <v>179</v>
      </c>
      <c r="R28" s="32">
        <v>990</v>
      </c>
      <c r="S28" s="32">
        <v>643</v>
      </c>
      <c r="T28" s="32">
        <v>1151</v>
      </c>
      <c r="U28" s="33">
        <v>605</v>
      </c>
      <c r="V28" s="33">
        <v>906</v>
      </c>
      <c r="W28" s="33">
        <v>281</v>
      </c>
      <c r="X28" s="33">
        <v>335</v>
      </c>
      <c r="Y28" s="33">
        <v>299</v>
      </c>
      <c r="Z28" s="33">
        <v>999</v>
      </c>
      <c r="AA28" s="33">
        <v>1120</v>
      </c>
      <c r="AB28" s="33"/>
      <c r="AC28" s="33"/>
      <c r="AD28" s="26">
        <f t="shared" si="0"/>
        <v>22700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68</v>
      </c>
      <c r="D29" s="32">
        <v>77</v>
      </c>
      <c r="E29" s="32">
        <v>47</v>
      </c>
      <c r="F29" s="32">
        <v>127</v>
      </c>
      <c r="G29" s="32">
        <v>151</v>
      </c>
      <c r="H29" s="32">
        <v>16905</v>
      </c>
      <c r="I29" s="32">
        <v>242</v>
      </c>
      <c r="J29" s="32">
        <v>230</v>
      </c>
      <c r="K29" s="32">
        <v>172</v>
      </c>
      <c r="L29" s="32">
        <v>235</v>
      </c>
      <c r="M29" s="32">
        <v>149</v>
      </c>
      <c r="N29" s="32">
        <v>230</v>
      </c>
      <c r="O29" s="32">
        <v>3227</v>
      </c>
      <c r="P29" s="32">
        <v>1808</v>
      </c>
      <c r="Q29" s="32">
        <v>469</v>
      </c>
      <c r="R29" s="32">
        <v>1811</v>
      </c>
      <c r="S29" s="32">
        <v>983</v>
      </c>
      <c r="T29" s="32">
        <v>1846</v>
      </c>
      <c r="U29" s="33">
        <v>1065</v>
      </c>
      <c r="V29" s="33">
        <v>1657</v>
      </c>
      <c r="W29" s="33">
        <v>1306</v>
      </c>
      <c r="X29" s="33">
        <v>371</v>
      </c>
      <c r="Y29" s="33">
        <v>657</v>
      </c>
      <c r="Z29" s="33">
        <v>1185</v>
      </c>
      <c r="AA29" s="33">
        <v>1641</v>
      </c>
      <c r="AB29" s="33"/>
      <c r="AC29" s="33"/>
      <c r="AD29" s="26">
        <f t="shared" si="0"/>
        <v>36659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59</v>
      </c>
      <c r="D30" s="32">
        <v>131</v>
      </c>
      <c r="E30" s="32">
        <v>106</v>
      </c>
      <c r="F30" s="32">
        <v>76</v>
      </c>
      <c r="G30" s="32">
        <v>151</v>
      </c>
      <c r="H30" s="32">
        <v>14507</v>
      </c>
      <c r="I30" s="32">
        <v>176</v>
      </c>
      <c r="J30" s="32">
        <v>144</v>
      </c>
      <c r="K30" s="32">
        <v>236</v>
      </c>
      <c r="L30" s="32">
        <v>196</v>
      </c>
      <c r="M30" s="32">
        <v>130</v>
      </c>
      <c r="N30" s="32">
        <v>222</v>
      </c>
      <c r="O30" s="32">
        <v>2272</v>
      </c>
      <c r="P30" s="32">
        <v>1460</v>
      </c>
      <c r="Q30" s="32">
        <v>428</v>
      </c>
      <c r="R30" s="32">
        <v>1933</v>
      </c>
      <c r="S30" s="32">
        <v>1147</v>
      </c>
      <c r="T30" s="32">
        <v>1732</v>
      </c>
      <c r="U30" s="33">
        <v>1220</v>
      </c>
      <c r="V30" s="33">
        <v>1798</v>
      </c>
      <c r="W30" s="33">
        <v>1993</v>
      </c>
      <c r="X30" s="33">
        <v>1196</v>
      </c>
      <c r="Y30" s="33">
        <v>1655</v>
      </c>
      <c r="Z30" s="33">
        <v>644</v>
      </c>
      <c r="AA30" s="33">
        <v>674</v>
      </c>
      <c r="AB30" s="33"/>
      <c r="AC30" s="33"/>
      <c r="AD30" s="26">
        <f t="shared" si="0"/>
        <v>34286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264</v>
      </c>
      <c r="D31" s="32">
        <v>291</v>
      </c>
      <c r="E31" s="32">
        <v>258</v>
      </c>
      <c r="F31" s="32">
        <v>231</v>
      </c>
      <c r="G31" s="32">
        <v>332</v>
      </c>
      <c r="H31" s="32">
        <v>24581</v>
      </c>
      <c r="I31" s="32">
        <v>230</v>
      </c>
      <c r="J31" s="32">
        <v>304</v>
      </c>
      <c r="K31" s="32">
        <v>417</v>
      </c>
      <c r="L31" s="32">
        <v>429</v>
      </c>
      <c r="M31" s="32">
        <v>450</v>
      </c>
      <c r="N31" s="32">
        <v>413</v>
      </c>
      <c r="O31" s="32">
        <v>4190</v>
      </c>
      <c r="P31" s="32">
        <v>2353</v>
      </c>
      <c r="Q31" s="32">
        <v>577</v>
      </c>
      <c r="R31" s="32">
        <v>2600</v>
      </c>
      <c r="S31" s="32">
        <v>1055</v>
      </c>
      <c r="T31" s="32">
        <v>2370</v>
      </c>
      <c r="U31" s="33">
        <v>1703</v>
      </c>
      <c r="V31" s="33">
        <v>1068</v>
      </c>
      <c r="W31" s="33">
        <v>2084</v>
      </c>
      <c r="X31" s="33">
        <v>1362</v>
      </c>
      <c r="Y31" s="33">
        <v>1867</v>
      </c>
      <c r="Z31" s="33">
        <v>1427</v>
      </c>
      <c r="AA31" s="33">
        <v>469</v>
      </c>
      <c r="AB31" s="33"/>
      <c r="AC31" s="33"/>
      <c r="AD31" s="26">
        <f t="shared" si="0"/>
        <v>51325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13646</v>
      </c>
      <c r="D34" s="27">
        <f t="shared" si="1"/>
        <v>8064</v>
      </c>
      <c r="E34" s="27">
        <f t="shared" si="1"/>
        <v>7774</v>
      </c>
      <c r="F34" s="27">
        <f t="shared" si="1"/>
        <v>5442</v>
      </c>
      <c r="G34" s="27">
        <f t="shared" si="1"/>
        <v>8153</v>
      </c>
      <c r="H34" s="27">
        <f t="shared" si="1"/>
        <v>178133</v>
      </c>
      <c r="I34" s="27">
        <f t="shared" si="1"/>
        <v>6442</v>
      </c>
      <c r="J34" s="27">
        <f t="shared" si="1"/>
        <v>6519</v>
      </c>
      <c r="K34" s="27">
        <f t="shared" si="1"/>
        <v>8509</v>
      </c>
      <c r="L34" s="27">
        <f t="shared" si="1"/>
        <v>9043</v>
      </c>
      <c r="M34" s="27">
        <f t="shared" si="1"/>
        <v>6266</v>
      </c>
      <c r="N34" s="27">
        <f t="shared" si="1"/>
        <v>8229</v>
      </c>
      <c r="O34" s="27">
        <f t="shared" si="1"/>
        <v>32829</v>
      </c>
      <c r="P34" s="27">
        <f t="shared" si="1"/>
        <v>23428</v>
      </c>
      <c r="Q34" s="27">
        <f t="shared" si="1"/>
        <v>8537</v>
      </c>
      <c r="R34" s="27">
        <f t="shared" si="1"/>
        <v>32074</v>
      </c>
      <c r="S34" s="27">
        <f t="shared" si="1"/>
        <v>13590</v>
      </c>
      <c r="T34" s="27">
        <f t="shared" si="1"/>
        <v>41820</v>
      </c>
      <c r="U34" s="27">
        <f t="shared" si="1"/>
        <v>29518</v>
      </c>
      <c r="V34" s="27">
        <f t="shared" si="1"/>
        <v>22018</v>
      </c>
      <c r="W34" s="27">
        <f t="shared" si="1"/>
        <v>40133</v>
      </c>
      <c r="X34" s="27">
        <f t="shared" si="1"/>
        <v>21890</v>
      </c>
      <c r="Y34" s="27">
        <f t="shared" si="1"/>
        <v>33951</v>
      </c>
      <c r="Z34" s="27">
        <f t="shared" si="1"/>
        <v>33057</v>
      </c>
      <c r="AA34" s="27">
        <f t="shared" si="1"/>
        <v>40979</v>
      </c>
      <c r="AB34" s="27">
        <f t="shared" si="1"/>
        <v>0</v>
      </c>
      <c r="AC34" s="27">
        <f t="shared" si="1"/>
        <v>0</v>
      </c>
      <c r="AD34" s="27">
        <f>SUM(AD7:AD32)</f>
        <v>640044</v>
      </c>
    </row>
    <row r="37" spans="1:59" x14ac:dyDescent="0.3">
      <c r="B37" s="3" t="str">
        <f>+B5</f>
        <v>01 al 30 septiembre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19</v>
      </c>
      <c r="D39" s="32">
        <v>34</v>
      </c>
      <c r="E39" s="32">
        <v>271</v>
      </c>
      <c r="F39" s="32">
        <v>198</v>
      </c>
      <c r="G39" s="32">
        <v>108</v>
      </c>
      <c r="H39" s="32">
        <v>1214</v>
      </c>
      <c r="I39" s="32">
        <v>30</v>
      </c>
      <c r="J39" s="32">
        <v>277</v>
      </c>
      <c r="K39" s="32">
        <v>69</v>
      </c>
      <c r="L39" s="32">
        <v>102</v>
      </c>
      <c r="M39" s="32">
        <v>11</v>
      </c>
      <c r="N39" s="32">
        <v>62</v>
      </c>
      <c r="O39" s="32">
        <v>2</v>
      </c>
      <c r="P39" s="32">
        <v>34</v>
      </c>
      <c r="Q39" s="32">
        <v>1</v>
      </c>
      <c r="R39" s="32">
        <v>30</v>
      </c>
      <c r="S39" s="32">
        <v>20</v>
      </c>
      <c r="T39" s="32">
        <v>6</v>
      </c>
      <c r="U39" s="33">
        <v>1</v>
      </c>
      <c r="V39" s="33">
        <v>5</v>
      </c>
      <c r="W39" s="33">
        <v>2</v>
      </c>
      <c r="X39" s="33">
        <v>26</v>
      </c>
      <c r="Y39" s="33">
        <v>5</v>
      </c>
      <c r="Z39" s="33">
        <v>7</v>
      </c>
      <c r="AA39" s="33">
        <v>11</v>
      </c>
      <c r="AB39" s="33"/>
      <c r="AC39" s="33"/>
      <c r="AD39" s="26">
        <f>SUM(C39:AC39)</f>
        <v>2545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49</v>
      </c>
      <c r="D40" s="32">
        <v>11</v>
      </c>
      <c r="E40" s="32">
        <v>9</v>
      </c>
      <c r="F40" s="32">
        <v>8</v>
      </c>
      <c r="G40" s="32">
        <v>7</v>
      </c>
      <c r="H40" s="32">
        <v>378</v>
      </c>
      <c r="I40" s="32">
        <v>22</v>
      </c>
      <c r="J40" s="32">
        <v>306</v>
      </c>
      <c r="K40" s="32">
        <v>22</v>
      </c>
      <c r="L40" s="32">
        <v>60</v>
      </c>
      <c r="M40" s="32">
        <v>21</v>
      </c>
      <c r="N40" s="32">
        <v>27</v>
      </c>
      <c r="O40" s="32">
        <v>15</v>
      </c>
      <c r="P40" s="32">
        <v>10</v>
      </c>
      <c r="Q40" s="32">
        <v>15</v>
      </c>
      <c r="R40" s="32">
        <v>22</v>
      </c>
      <c r="S40" s="32">
        <v>14</v>
      </c>
      <c r="T40" s="32">
        <v>5</v>
      </c>
      <c r="U40" s="33">
        <v>16</v>
      </c>
      <c r="V40" s="33">
        <v>12</v>
      </c>
      <c r="W40" s="33">
        <v>5</v>
      </c>
      <c r="X40" s="33">
        <v>16</v>
      </c>
      <c r="Y40" s="33">
        <v>10</v>
      </c>
      <c r="Z40" s="33">
        <v>7</v>
      </c>
      <c r="AA40" s="33">
        <v>15</v>
      </c>
      <c r="AB40" s="33"/>
      <c r="AC40" s="33"/>
      <c r="AD40" s="26">
        <f t="shared" ref="AD40:AD66" si="2">SUM(C40:AC40)</f>
        <v>1082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312</v>
      </c>
      <c r="D41" s="32">
        <v>14</v>
      </c>
      <c r="E41" s="32">
        <v>7</v>
      </c>
      <c r="F41" s="32">
        <v>11</v>
      </c>
      <c r="G41" s="32">
        <v>13</v>
      </c>
      <c r="H41" s="32">
        <v>434</v>
      </c>
      <c r="I41" s="32">
        <v>15</v>
      </c>
      <c r="J41" s="32">
        <v>245</v>
      </c>
      <c r="K41" s="32">
        <v>42</v>
      </c>
      <c r="L41" s="32">
        <v>34</v>
      </c>
      <c r="M41" s="32">
        <v>4</v>
      </c>
      <c r="N41" s="32">
        <v>40</v>
      </c>
      <c r="O41" s="32">
        <v>12</v>
      </c>
      <c r="P41" s="32">
        <v>2</v>
      </c>
      <c r="Q41" s="32">
        <v>3</v>
      </c>
      <c r="R41" s="32">
        <v>7</v>
      </c>
      <c r="S41" s="32">
        <v>5</v>
      </c>
      <c r="T41" s="32">
        <v>32</v>
      </c>
      <c r="U41" s="33">
        <v>0</v>
      </c>
      <c r="V41" s="33">
        <v>7</v>
      </c>
      <c r="W41" s="33">
        <v>22</v>
      </c>
      <c r="X41" s="33">
        <v>4</v>
      </c>
      <c r="Y41" s="33">
        <v>4</v>
      </c>
      <c r="Z41" s="33">
        <v>3</v>
      </c>
      <c r="AA41" s="33">
        <v>37</v>
      </c>
      <c r="AB41" s="33"/>
      <c r="AC41" s="33"/>
      <c r="AD41" s="26">
        <f t="shared" si="2"/>
        <v>1309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556</v>
      </c>
      <c r="D42" s="32">
        <v>6</v>
      </c>
      <c r="E42" s="32">
        <v>60</v>
      </c>
      <c r="F42" s="32">
        <v>22</v>
      </c>
      <c r="G42" s="32">
        <v>0</v>
      </c>
      <c r="H42" s="32">
        <v>245</v>
      </c>
      <c r="I42" s="32">
        <v>46</v>
      </c>
      <c r="J42" s="32">
        <v>178</v>
      </c>
      <c r="K42" s="32">
        <v>8</v>
      </c>
      <c r="L42" s="32">
        <v>39</v>
      </c>
      <c r="M42" s="32">
        <v>2</v>
      </c>
      <c r="N42" s="32">
        <v>3</v>
      </c>
      <c r="O42" s="32">
        <v>12</v>
      </c>
      <c r="P42" s="32">
        <v>8</v>
      </c>
      <c r="Q42" s="32">
        <v>2</v>
      </c>
      <c r="R42" s="32">
        <v>6</v>
      </c>
      <c r="S42" s="32">
        <v>16</v>
      </c>
      <c r="T42" s="32">
        <v>8</v>
      </c>
      <c r="U42" s="33">
        <v>2</v>
      </c>
      <c r="V42" s="33">
        <v>9</v>
      </c>
      <c r="W42" s="33">
        <v>7</v>
      </c>
      <c r="X42" s="33">
        <v>11</v>
      </c>
      <c r="Y42" s="33">
        <v>6</v>
      </c>
      <c r="Z42" s="33">
        <v>1</v>
      </c>
      <c r="AA42" s="33">
        <v>7</v>
      </c>
      <c r="AB42" s="33"/>
      <c r="AC42" s="33"/>
      <c r="AD42" s="26">
        <f t="shared" si="2"/>
        <v>1260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345</v>
      </c>
      <c r="D43" s="32">
        <v>21</v>
      </c>
      <c r="E43" s="32">
        <v>119</v>
      </c>
      <c r="F43" s="32">
        <v>12</v>
      </c>
      <c r="G43" s="32">
        <v>22</v>
      </c>
      <c r="H43" s="32">
        <v>258</v>
      </c>
      <c r="I43" s="32">
        <v>13</v>
      </c>
      <c r="J43" s="32">
        <v>283</v>
      </c>
      <c r="K43" s="32">
        <v>32</v>
      </c>
      <c r="L43" s="32">
        <v>68</v>
      </c>
      <c r="M43" s="32">
        <v>13</v>
      </c>
      <c r="N43" s="32">
        <v>57</v>
      </c>
      <c r="O43" s="32">
        <v>16</v>
      </c>
      <c r="P43" s="32">
        <v>4</v>
      </c>
      <c r="Q43" s="32">
        <v>2</v>
      </c>
      <c r="R43" s="32">
        <v>34</v>
      </c>
      <c r="S43" s="32">
        <v>10</v>
      </c>
      <c r="T43" s="32">
        <v>15</v>
      </c>
      <c r="U43" s="33">
        <v>8</v>
      </c>
      <c r="V43" s="33">
        <v>30</v>
      </c>
      <c r="W43" s="33">
        <v>14</v>
      </c>
      <c r="X43" s="33">
        <v>8</v>
      </c>
      <c r="Y43" s="33">
        <v>16</v>
      </c>
      <c r="Z43" s="33">
        <v>12</v>
      </c>
      <c r="AA43" s="33">
        <v>12</v>
      </c>
      <c r="AB43" s="33"/>
      <c r="AC43" s="33"/>
      <c r="AD43" s="26">
        <f t="shared" si="2"/>
        <v>1424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1586</v>
      </c>
      <c r="D44" s="32">
        <v>437</v>
      </c>
      <c r="E44" s="32">
        <v>495</v>
      </c>
      <c r="F44" s="32">
        <v>242</v>
      </c>
      <c r="G44" s="32">
        <v>252</v>
      </c>
      <c r="H44" s="32">
        <v>2942</v>
      </c>
      <c r="I44" s="32">
        <v>71</v>
      </c>
      <c r="J44" s="32">
        <v>351</v>
      </c>
      <c r="K44" s="32">
        <v>303</v>
      </c>
      <c r="L44" s="32">
        <v>322</v>
      </c>
      <c r="M44" s="32">
        <v>179</v>
      </c>
      <c r="N44" s="32">
        <v>207</v>
      </c>
      <c r="O44" s="32">
        <v>351</v>
      </c>
      <c r="P44" s="32">
        <v>611</v>
      </c>
      <c r="Q44" s="32">
        <v>617</v>
      </c>
      <c r="R44" s="32">
        <v>3073</v>
      </c>
      <c r="S44" s="32">
        <v>835</v>
      </c>
      <c r="T44" s="32">
        <v>7730</v>
      </c>
      <c r="U44" s="33">
        <v>6109</v>
      </c>
      <c r="V44" s="33">
        <v>4284</v>
      </c>
      <c r="W44" s="33">
        <v>11674</v>
      </c>
      <c r="X44" s="33">
        <v>6666</v>
      </c>
      <c r="Y44" s="33">
        <v>11220</v>
      </c>
      <c r="Z44" s="33">
        <v>9704</v>
      </c>
      <c r="AA44" s="33">
        <v>10800</v>
      </c>
      <c r="AB44" s="33"/>
      <c r="AC44" s="33"/>
      <c r="AD44" s="26">
        <f t="shared" si="2"/>
        <v>81061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32</v>
      </c>
      <c r="D45" s="32">
        <v>20</v>
      </c>
      <c r="E45" s="32">
        <v>19</v>
      </c>
      <c r="F45" s="32">
        <v>39</v>
      </c>
      <c r="G45" s="32">
        <v>24</v>
      </c>
      <c r="H45" s="32">
        <v>69</v>
      </c>
      <c r="I45" s="32">
        <v>8</v>
      </c>
      <c r="J45" s="32">
        <v>44</v>
      </c>
      <c r="K45" s="32">
        <v>24</v>
      </c>
      <c r="L45" s="32">
        <v>106</v>
      </c>
      <c r="M45" s="32">
        <v>12</v>
      </c>
      <c r="N45" s="32">
        <v>31</v>
      </c>
      <c r="O45" s="32">
        <v>1</v>
      </c>
      <c r="P45" s="32">
        <v>1</v>
      </c>
      <c r="Q45" s="32">
        <v>9</v>
      </c>
      <c r="R45" s="32">
        <v>32</v>
      </c>
      <c r="S45" s="32">
        <v>3</v>
      </c>
      <c r="T45" s="32">
        <v>4</v>
      </c>
      <c r="U45" s="33">
        <v>16</v>
      </c>
      <c r="V45" s="33">
        <v>15</v>
      </c>
      <c r="W45" s="33">
        <v>32</v>
      </c>
      <c r="X45" s="33">
        <v>13</v>
      </c>
      <c r="Y45" s="33">
        <v>28</v>
      </c>
      <c r="Z45" s="33">
        <v>24</v>
      </c>
      <c r="AA45" s="33">
        <v>11</v>
      </c>
      <c r="AB45" s="33"/>
      <c r="AC45" s="33"/>
      <c r="AD45" s="26">
        <f t="shared" si="2"/>
        <v>617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169</v>
      </c>
      <c r="D46" s="32">
        <v>217</v>
      </c>
      <c r="E46" s="32">
        <v>169</v>
      </c>
      <c r="F46" s="32">
        <v>98</v>
      </c>
      <c r="G46" s="32">
        <v>193</v>
      </c>
      <c r="H46" s="32">
        <v>402</v>
      </c>
      <c r="I46" s="32">
        <v>46</v>
      </c>
      <c r="J46" s="32">
        <v>24</v>
      </c>
      <c r="K46" s="32">
        <v>48</v>
      </c>
      <c r="L46" s="32">
        <v>116</v>
      </c>
      <c r="M46" s="32">
        <v>23</v>
      </c>
      <c r="N46" s="32">
        <v>84</v>
      </c>
      <c r="O46" s="32">
        <v>13</v>
      </c>
      <c r="P46" s="32">
        <v>92</v>
      </c>
      <c r="Q46" s="32">
        <v>15</v>
      </c>
      <c r="R46" s="32">
        <v>82</v>
      </c>
      <c r="S46" s="32">
        <v>21</v>
      </c>
      <c r="T46" s="32">
        <v>108</v>
      </c>
      <c r="U46" s="33">
        <v>83</v>
      </c>
      <c r="V46" s="33">
        <v>60</v>
      </c>
      <c r="W46" s="33">
        <v>162</v>
      </c>
      <c r="X46" s="33">
        <v>99</v>
      </c>
      <c r="Y46" s="33">
        <v>236</v>
      </c>
      <c r="Z46" s="33">
        <v>205</v>
      </c>
      <c r="AA46" s="33">
        <v>211</v>
      </c>
      <c r="AB46" s="33"/>
      <c r="AC46" s="33"/>
      <c r="AD46" s="26">
        <f t="shared" si="2"/>
        <v>2976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38</v>
      </c>
      <c r="D47" s="32">
        <v>16</v>
      </c>
      <c r="E47" s="32">
        <v>30</v>
      </c>
      <c r="F47" s="32">
        <v>6</v>
      </c>
      <c r="G47" s="32">
        <v>29</v>
      </c>
      <c r="H47" s="32">
        <v>335</v>
      </c>
      <c r="I47" s="32">
        <v>41</v>
      </c>
      <c r="J47" s="32">
        <v>69</v>
      </c>
      <c r="K47" s="32">
        <v>12</v>
      </c>
      <c r="L47" s="32">
        <v>20</v>
      </c>
      <c r="M47" s="32">
        <v>6</v>
      </c>
      <c r="N47" s="32">
        <v>30</v>
      </c>
      <c r="O47" s="32">
        <v>27</v>
      </c>
      <c r="P47" s="32">
        <v>17</v>
      </c>
      <c r="Q47" s="32">
        <v>2</v>
      </c>
      <c r="R47" s="32">
        <v>25</v>
      </c>
      <c r="S47" s="32">
        <v>23</v>
      </c>
      <c r="T47" s="32">
        <v>65</v>
      </c>
      <c r="U47" s="33">
        <v>50</v>
      </c>
      <c r="V47" s="33">
        <v>4</v>
      </c>
      <c r="W47" s="33">
        <v>38</v>
      </c>
      <c r="X47" s="33">
        <v>37</v>
      </c>
      <c r="Y47" s="33">
        <v>23</v>
      </c>
      <c r="Z47" s="33">
        <v>30</v>
      </c>
      <c r="AA47" s="33">
        <v>25</v>
      </c>
      <c r="AB47" s="33"/>
      <c r="AC47" s="33"/>
      <c r="AD47" s="26">
        <f t="shared" si="2"/>
        <v>998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53</v>
      </c>
      <c r="D48" s="32">
        <v>37</v>
      </c>
      <c r="E48" s="32">
        <v>30</v>
      </c>
      <c r="F48" s="32">
        <v>37</v>
      </c>
      <c r="G48" s="32">
        <v>57</v>
      </c>
      <c r="H48" s="32">
        <v>354</v>
      </c>
      <c r="I48" s="32">
        <v>72</v>
      </c>
      <c r="J48" s="32">
        <v>69</v>
      </c>
      <c r="K48" s="32">
        <v>3</v>
      </c>
      <c r="L48" s="32">
        <v>9</v>
      </c>
      <c r="M48" s="32">
        <v>6</v>
      </c>
      <c r="N48" s="32">
        <v>22</v>
      </c>
      <c r="O48" s="32">
        <v>37</v>
      </c>
      <c r="P48" s="32">
        <v>13</v>
      </c>
      <c r="Q48" s="32">
        <v>27</v>
      </c>
      <c r="R48" s="32">
        <v>40</v>
      </c>
      <c r="S48" s="32">
        <v>7</v>
      </c>
      <c r="T48" s="32">
        <v>79</v>
      </c>
      <c r="U48" s="33">
        <v>41</v>
      </c>
      <c r="V48" s="33">
        <v>6</v>
      </c>
      <c r="W48" s="33">
        <v>56</v>
      </c>
      <c r="X48" s="33">
        <v>25</v>
      </c>
      <c r="Y48" s="33">
        <v>97</v>
      </c>
      <c r="Z48" s="33">
        <v>47</v>
      </c>
      <c r="AA48" s="33">
        <v>57</v>
      </c>
      <c r="AB48" s="33"/>
      <c r="AC48" s="33"/>
      <c r="AD48" s="26">
        <f t="shared" si="2"/>
        <v>1281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6</v>
      </c>
      <c r="D49" s="32">
        <v>5</v>
      </c>
      <c r="E49" s="32">
        <v>6</v>
      </c>
      <c r="F49" s="32">
        <v>9</v>
      </c>
      <c r="G49" s="32">
        <v>10</v>
      </c>
      <c r="H49" s="32">
        <v>223</v>
      </c>
      <c r="I49" s="32">
        <v>25</v>
      </c>
      <c r="J49" s="32">
        <v>90</v>
      </c>
      <c r="K49" s="32">
        <v>4</v>
      </c>
      <c r="L49" s="32">
        <v>5</v>
      </c>
      <c r="M49" s="32">
        <v>7</v>
      </c>
      <c r="N49" s="32">
        <v>0</v>
      </c>
      <c r="O49" s="32">
        <v>2</v>
      </c>
      <c r="P49" s="32">
        <v>15</v>
      </c>
      <c r="Q49" s="32">
        <v>5</v>
      </c>
      <c r="R49" s="32">
        <v>14</v>
      </c>
      <c r="S49" s="32">
        <v>16</v>
      </c>
      <c r="T49" s="32">
        <v>12</v>
      </c>
      <c r="U49" s="33">
        <v>9</v>
      </c>
      <c r="V49" s="33">
        <v>14</v>
      </c>
      <c r="W49" s="33">
        <v>11</v>
      </c>
      <c r="X49" s="33">
        <v>6</v>
      </c>
      <c r="Y49" s="33">
        <v>8</v>
      </c>
      <c r="Z49" s="33">
        <v>4</v>
      </c>
      <c r="AA49" s="33">
        <v>19</v>
      </c>
      <c r="AB49" s="33"/>
      <c r="AC49" s="33"/>
      <c r="AD49" s="26">
        <f t="shared" si="2"/>
        <v>525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50</v>
      </c>
      <c r="D50" s="32">
        <v>22</v>
      </c>
      <c r="E50" s="32">
        <v>39</v>
      </c>
      <c r="F50" s="32">
        <v>2</v>
      </c>
      <c r="G50" s="32">
        <v>19</v>
      </c>
      <c r="H50" s="32">
        <v>242</v>
      </c>
      <c r="I50" s="32">
        <v>29</v>
      </c>
      <c r="J50" s="32">
        <v>108</v>
      </c>
      <c r="K50" s="32">
        <v>10</v>
      </c>
      <c r="L50" s="32">
        <v>15</v>
      </c>
      <c r="M50" s="32">
        <v>0</v>
      </c>
      <c r="N50" s="32">
        <v>16</v>
      </c>
      <c r="O50" s="32">
        <v>2</v>
      </c>
      <c r="P50" s="32">
        <v>11</v>
      </c>
      <c r="Q50" s="32">
        <v>2</v>
      </c>
      <c r="R50" s="32">
        <v>22</v>
      </c>
      <c r="S50" s="32">
        <v>3</v>
      </c>
      <c r="T50" s="32">
        <v>40</v>
      </c>
      <c r="U50" s="33">
        <v>15</v>
      </c>
      <c r="V50" s="33">
        <v>10</v>
      </c>
      <c r="W50" s="33">
        <v>30</v>
      </c>
      <c r="X50" s="33">
        <v>9</v>
      </c>
      <c r="Y50" s="33">
        <v>16</v>
      </c>
      <c r="Z50" s="33">
        <v>19</v>
      </c>
      <c r="AA50" s="33">
        <v>23</v>
      </c>
      <c r="AB50" s="33"/>
      <c r="AC50" s="33"/>
      <c r="AD50" s="26">
        <f t="shared" si="2"/>
        <v>754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3</v>
      </c>
      <c r="D51" s="32">
        <v>13</v>
      </c>
      <c r="E51" s="32">
        <v>9</v>
      </c>
      <c r="F51" s="32">
        <v>7</v>
      </c>
      <c r="G51" s="32">
        <v>6</v>
      </c>
      <c r="H51" s="32">
        <v>161</v>
      </c>
      <c r="I51" s="32">
        <v>0</v>
      </c>
      <c r="J51" s="32">
        <v>19</v>
      </c>
      <c r="K51" s="32">
        <v>9</v>
      </c>
      <c r="L51" s="32">
        <v>27</v>
      </c>
      <c r="M51" s="32">
        <v>5</v>
      </c>
      <c r="N51" s="32">
        <v>23</v>
      </c>
      <c r="O51" s="32">
        <v>64</v>
      </c>
      <c r="P51" s="32">
        <v>46</v>
      </c>
      <c r="Q51" s="32">
        <v>81</v>
      </c>
      <c r="R51" s="32">
        <v>350</v>
      </c>
      <c r="S51" s="32">
        <v>58</v>
      </c>
      <c r="T51" s="32">
        <v>767</v>
      </c>
      <c r="U51" s="33">
        <v>459</v>
      </c>
      <c r="V51" s="33">
        <v>224</v>
      </c>
      <c r="W51" s="33">
        <v>422</v>
      </c>
      <c r="X51" s="33">
        <v>252</v>
      </c>
      <c r="Y51" s="33">
        <v>377</v>
      </c>
      <c r="Z51" s="33">
        <v>288</v>
      </c>
      <c r="AA51" s="33">
        <v>258</v>
      </c>
      <c r="AB51" s="33"/>
      <c r="AC51" s="33"/>
      <c r="AD51" s="26">
        <f t="shared" si="2"/>
        <v>3928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42</v>
      </c>
      <c r="D52" s="32">
        <v>7</v>
      </c>
      <c r="E52" s="32">
        <v>5</v>
      </c>
      <c r="F52" s="32">
        <v>14</v>
      </c>
      <c r="G52" s="32">
        <v>4</v>
      </c>
      <c r="H52" s="32">
        <v>363</v>
      </c>
      <c r="I52" s="32">
        <v>4</v>
      </c>
      <c r="J52" s="32">
        <v>112</v>
      </c>
      <c r="K52" s="32">
        <v>7</v>
      </c>
      <c r="L52" s="32">
        <v>14</v>
      </c>
      <c r="M52" s="32">
        <v>2</v>
      </c>
      <c r="N52" s="32">
        <v>2</v>
      </c>
      <c r="O52" s="32">
        <v>25</v>
      </c>
      <c r="P52" s="32">
        <v>89</v>
      </c>
      <c r="Q52" s="32">
        <v>273</v>
      </c>
      <c r="R52" s="32">
        <v>718</v>
      </c>
      <c r="S52" s="32">
        <v>174</v>
      </c>
      <c r="T52" s="32">
        <v>825</v>
      </c>
      <c r="U52" s="33">
        <v>559</v>
      </c>
      <c r="V52" s="33">
        <v>243</v>
      </c>
      <c r="W52" s="33">
        <v>394</v>
      </c>
      <c r="X52" s="33">
        <v>290</v>
      </c>
      <c r="Y52" s="33">
        <v>331</v>
      </c>
      <c r="Z52" s="33">
        <v>292</v>
      </c>
      <c r="AA52" s="33">
        <v>218</v>
      </c>
      <c r="AB52" s="33"/>
      <c r="AC52" s="33"/>
      <c r="AD52" s="26">
        <f t="shared" si="2"/>
        <v>5007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6</v>
      </c>
      <c r="D53" s="32">
        <v>14</v>
      </c>
      <c r="E53" s="32">
        <v>14</v>
      </c>
      <c r="F53" s="32">
        <v>2</v>
      </c>
      <c r="G53" s="32">
        <v>5</v>
      </c>
      <c r="H53" s="32">
        <v>397</v>
      </c>
      <c r="I53" s="32">
        <v>12</v>
      </c>
      <c r="J53" s="32">
        <v>3</v>
      </c>
      <c r="K53" s="32">
        <v>8</v>
      </c>
      <c r="L53" s="32">
        <v>31</v>
      </c>
      <c r="M53" s="32">
        <v>7</v>
      </c>
      <c r="N53" s="32">
        <v>0</v>
      </c>
      <c r="O53" s="32">
        <v>65</v>
      </c>
      <c r="P53" s="32">
        <v>241</v>
      </c>
      <c r="Q53" s="32">
        <v>45</v>
      </c>
      <c r="R53" s="32">
        <v>37</v>
      </c>
      <c r="S53" s="32">
        <v>12</v>
      </c>
      <c r="T53" s="32">
        <v>140</v>
      </c>
      <c r="U53" s="33">
        <v>160</v>
      </c>
      <c r="V53" s="33">
        <v>46</v>
      </c>
      <c r="W53" s="33">
        <v>85</v>
      </c>
      <c r="X53" s="33">
        <v>153</v>
      </c>
      <c r="Y53" s="33">
        <v>58</v>
      </c>
      <c r="Z53" s="33">
        <v>52</v>
      </c>
      <c r="AA53" s="33">
        <v>44</v>
      </c>
      <c r="AB53" s="33"/>
      <c r="AC53" s="33"/>
      <c r="AD53" s="26">
        <f t="shared" si="2"/>
        <v>1637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33</v>
      </c>
      <c r="D54" s="32">
        <v>42</v>
      </c>
      <c r="E54" s="32">
        <v>11</v>
      </c>
      <c r="F54" s="32">
        <v>16</v>
      </c>
      <c r="G54" s="32">
        <v>46</v>
      </c>
      <c r="H54" s="32">
        <v>2953</v>
      </c>
      <c r="I54" s="32">
        <v>57</v>
      </c>
      <c r="J54" s="32">
        <v>106</v>
      </c>
      <c r="K54" s="32">
        <v>29</v>
      </c>
      <c r="L54" s="32">
        <v>56</v>
      </c>
      <c r="M54" s="32">
        <v>9</v>
      </c>
      <c r="N54" s="32">
        <v>8</v>
      </c>
      <c r="O54" s="32">
        <v>363</v>
      </c>
      <c r="P54" s="32">
        <v>864</v>
      </c>
      <c r="Q54" s="32">
        <v>23</v>
      </c>
      <c r="R54" s="32">
        <v>216</v>
      </c>
      <c r="S54" s="32">
        <v>83</v>
      </c>
      <c r="T54" s="32">
        <v>958</v>
      </c>
      <c r="U54" s="33">
        <v>500</v>
      </c>
      <c r="V54" s="33">
        <v>345</v>
      </c>
      <c r="W54" s="33">
        <v>1131</v>
      </c>
      <c r="X54" s="33">
        <v>685</v>
      </c>
      <c r="Y54" s="33">
        <v>1093</v>
      </c>
      <c r="Z54" s="33">
        <v>1257</v>
      </c>
      <c r="AA54" s="33">
        <v>846</v>
      </c>
      <c r="AB54" s="33"/>
      <c r="AC54" s="33"/>
      <c r="AD54" s="26">
        <f t="shared" si="2"/>
        <v>11730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12</v>
      </c>
      <c r="D55" s="32">
        <v>28</v>
      </c>
      <c r="E55" s="32">
        <v>2</v>
      </c>
      <c r="F55" s="32">
        <v>14</v>
      </c>
      <c r="G55" s="32">
        <v>7</v>
      </c>
      <c r="H55" s="32">
        <v>961</v>
      </c>
      <c r="I55" s="32">
        <v>38</v>
      </c>
      <c r="J55" s="32">
        <v>29</v>
      </c>
      <c r="K55" s="32">
        <v>23</v>
      </c>
      <c r="L55" s="32">
        <v>29</v>
      </c>
      <c r="M55" s="32">
        <v>8</v>
      </c>
      <c r="N55" s="32">
        <v>10</v>
      </c>
      <c r="O55" s="32">
        <v>145</v>
      </c>
      <c r="P55" s="32">
        <v>300</v>
      </c>
      <c r="Q55" s="32">
        <v>15</v>
      </c>
      <c r="R55" s="32">
        <v>45</v>
      </c>
      <c r="S55" s="32">
        <v>35</v>
      </c>
      <c r="T55" s="32">
        <v>105</v>
      </c>
      <c r="U55" s="32">
        <v>58</v>
      </c>
      <c r="V55" s="32">
        <v>62</v>
      </c>
      <c r="W55" s="32">
        <v>119</v>
      </c>
      <c r="X55" s="32">
        <v>64</v>
      </c>
      <c r="Y55" s="32">
        <v>139</v>
      </c>
      <c r="Z55" s="32">
        <v>106</v>
      </c>
      <c r="AA55" s="32">
        <v>105</v>
      </c>
      <c r="AB55" s="32"/>
      <c r="AC55" s="33"/>
      <c r="AD55" s="26">
        <f t="shared" si="2"/>
        <v>2459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9</v>
      </c>
      <c r="D56" s="32">
        <v>7</v>
      </c>
      <c r="E56" s="32">
        <v>26</v>
      </c>
      <c r="F56" s="32">
        <v>5</v>
      </c>
      <c r="G56" s="32">
        <v>14</v>
      </c>
      <c r="H56" s="32">
        <v>7450</v>
      </c>
      <c r="I56" s="32">
        <v>44</v>
      </c>
      <c r="J56" s="32">
        <v>129</v>
      </c>
      <c r="K56" s="32">
        <v>56</v>
      </c>
      <c r="L56" s="32">
        <v>78</v>
      </c>
      <c r="M56" s="32">
        <v>26</v>
      </c>
      <c r="N56" s="32">
        <v>25</v>
      </c>
      <c r="O56" s="32">
        <v>1124</v>
      </c>
      <c r="P56" s="32">
        <v>1436</v>
      </c>
      <c r="Q56" s="32">
        <v>98</v>
      </c>
      <c r="R56" s="32">
        <v>793</v>
      </c>
      <c r="S56" s="32">
        <v>87</v>
      </c>
      <c r="T56" s="32">
        <v>281</v>
      </c>
      <c r="U56" s="33">
        <v>314</v>
      </c>
      <c r="V56" s="33">
        <v>217</v>
      </c>
      <c r="W56" s="33">
        <v>461</v>
      </c>
      <c r="X56" s="33">
        <v>314</v>
      </c>
      <c r="Y56" s="33">
        <v>264</v>
      </c>
      <c r="Z56" s="33">
        <v>206</v>
      </c>
      <c r="AA56" s="33">
        <v>327</v>
      </c>
      <c r="AB56" s="33"/>
      <c r="AC56" s="33"/>
      <c r="AD56" s="26">
        <f t="shared" si="2"/>
        <v>13791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4</v>
      </c>
      <c r="D57" s="32">
        <v>12</v>
      </c>
      <c r="E57" s="32">
        <v>1</v>
      </c>
      <c r="F57" s="32">
        <v>5</v>
      </c>
      <c r="G57" s="32">
        <v>10</v>
      </c>
      <c r="H57" s="32">
        <v>5289</v>
      </c>
      <c r="I57" s="32">
        <v>40</v>
      </c>
      <c r="J57" s="32">
        <v>148</v>
      </c>
      <c r="K57" s="32">
        <v>28</v>
      </c>
      <c r="L57" s="32">
        <v>46</v>
      </c>
      <c r="M57" s="32">
        <v>12</v>
      </c>
      <c r="N57" s="32">
        <v>13</v>
      </c>
      <c r="O57" s="32">
        <v>991</v>
      </c>
      <c r="P57" s="32">
        <v>1011</v>
      </c>
      <c r="Q57" s="32">
        <v>110</v>
      </c>
      <c r="R57" s="32">
        <v>404</v>
      </c>
      <c r="S57" s="32">
        <v>47</v>
      </c>
      <c r="T57" s="32">
        <v>285</v>
      </c>
      <c r="U57" s="33">
        <v>152</v>
      </c>
      <c r="V57" s="33">
        <v>155</v>
      </c>
      <c r="W57" s="33">
        <v>422</v>
      </c>
      <c r="X57" s="33">
        <v>125</v>
      </c>
      <c r="Y57" s="33">
        <v>165</v>
      </c>
      <c r="Z57" s="33">
        <v>127</v>
      </c>
      <c r="AA57" s="33">
        <v>262</v>
      </c>
      <c r="AB57" s="33"/>
      <c r="AC57" s="33"/>
      <c r="AD57" s="26">
        <f t="shared" si="2"/>
        <v>9864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6</v>
      </c>
      <c r="D58" s="32">
        <v>8</v>
      </c>
      <c r="E58" s="32">
        <v>8</v>
      </c>
      <c r="F58" s="32">
        <v>11</v>
      </c>
      <c r="G58" s="32">
        <v>17</v>
      </c>
      <c r="H58" s="32">
        <v>3380</v>
      </c>
      <c r="I58" s="32">
        <v>16</v>
      </c>
      <c r="J58" s="32">
        <v>58</v>
      </c>
      <c r="K58" s="32">
        <v>17</v>
      </c>
      <c r="L58" s="32">
        <v>12</v>
      </c>
      <c r="M58" s="32">
        <v>15</v>
      </c>
      <c r="N58" s="32">
        <v>9</v>
      </c>
      <c r="O58" s="32">
        <v>349</v>
      </c>
      <c r="P58" s="32">
        <v>457</v>
      </c>
      <c r="Q58" s="32">
        <v>23</v>
      </c>
      <c r="R58" s="32">
        <v>285</v>
      </c>
      <c r="S58" s="32">
        <v>50</v>
      </c>
      <c r="T58" s="32">
        <v>147</v>
      </c>
      <c r="U58" s="33">
        <v>119</v>
      </c>
      <c r="V58" s="33">
        <v>117</v>
      </c>
      <c r="W58" s="33">
        <v>246</v>
      </c>
      <c r="X58" s="33">
        <v>207</v>
      </c>
      <c r="Y58" s="33">
        <v>229</v>
      </c>
      <c r="Z58" s="33">
        <v>246</v>
      </c>
      <c r="AA58" s="33">
        <v>165</v>
      </c>
      <c r="AB58" s="33"/>
      <c r="AC58" s="33"/>
      <c r="AD58" s="26">
        <f t="shared" si="2"/>
        <v>6197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6</v>
      </c>
      <c r="D59" s="32">
        <v>9</v>
      </c>
      <c r="E59" s="32">
        <v>9</v>
      </c>
      <c r="F59" s="32">
        <v>3</v>
      </c>
      <c r="G59" s="32">
        <v>12</v>
      </c>
      <c r="H59" s="32">
        <v>9332</v>
      </c>
      <c r="I59" s="32">
        <v>22</v>
      </c>
      <c r="J59" s="32">
        <v>206</v>
      </c>
      <c r="K59" s="32">
        <v>89</v>
      </c>
      <c r="L59" s="32">
        <v>74</v>
      </c>
      <c r="M59" s="32">
        <v>17</v>
      </c>
      <c r="N59" s="32">
        <v>28</v>
      </c>
      <c r="O59" s="32">
        <v>1034</v>
      </c>
      <c r="P59" s="32">
        <v>1219</v>
      </c>
      <c r="Q59" s="32">
        <v>90</v>
      </c>
      <c r="R59" s="32">
        <v>949</v>
      </c>
      <c r="S59" s="32">
        <v>103</v>
      </c>
      <c r="T59" s="32">
        <v>392</v>
      </c>
      <c r="U59" s="33">
        <v>505</v>
      </c>
      <c r="V59" s="33">
        <v>395</v>
      </c>
      <c r="W59" s="33">
        <v>222</v>
      </c>
      <c r="X59" s="33">
        <v>99</v>
      </c>
      <c r="Y59" s="33">
        <v>344</v>
      </c>
      <c r="Z59" s="33">
        <v>472</v>
      </c>
      <c r="AA59" s="33">
        <v>358</v>
      </c>
      <c r="AB59" s="33"/>
      <c r="AC59" s="33"/>
      <c r="AD59" s="26">
        <f t="shared" si="2"/>
        <v>15989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24</v>
      </c>
      <c r="D60" s="32">
        <v>7</v>
      </c>
      <c r="E60" s="32">
        <v>0</v>
      </c>
      <c r="F60" s="32">
        <v>3</v>
      </c>
      <c r="G60" s="32">
        <v>7</v>
      </c>
      <c r="H60" s="32">
        <v>5835</v>
      </c>
      <c r="I60" s="32">
        <v>7</v>
      </c>
      <c r="J60" s="32">
        <v>175</v>
      </c>
      <c r="K60" s="32">
        <v>27</v>
      </c>
      <c r="L60" s="32">
        <v>26</v>
      </c>
      <c r="M60" s="32">
        <v>12</v>
      </c>
      <c r="N60" s="32">
        <v>9</v>
      </c>
      <c r="O60" s="32">
        <v>640</v>
      </c>
      <c r="P60" s="32">
        <v>535</v>
      </c>
      <c r="Q60" s="32">
        <v>137</v>
      </c>
      <c r="R60" s="32">
        <v>590</v>
      </c>
      <c r="S60" s="32">
        <v>69</v>
      </c>
      <c r="T60" s="32">
        <v>270</v>
      </c>
      <c r="U60" s="33">
        <v>142</v>
      </c>
      <c r="V60" s="33">
        <v>265</v>
      </c>
      <c r="W60" s="33">
        <v>67</v>
      </c>
      <c r="X60" s="33">
        <v>107</v>
      </c>
      <c r="Y60" s="33">
        <v>101</v>
      </c>
      <c r="Z60" s="33">
        <v>314</v>
      </c>
      <c r="AA60" s="33">
        <v>188</v>
      </c>
      <c r="AB60" s="33"/>
      <c r="AC60" s="33"/>
      <c r="AD60" s="26">
        <f t="shared" si="2"/>
        <v>9557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12</v>
      </c>
      <c r="D61" s="32">
        <v>5</v>
      </c>
      <c r="E61" s="32">
        <v>8</v>
      </c>
      <c r="F61" s="32">
        <v>7</v>
      </c>
      <c r="G61" s="32">
        <v>7</v>
      </c>
      <c r="H61" s="32">
        <v>11264</v>
      </c>
      <c r="I61" s="32">
        <v>22</v>
      </c>
      <c r="J61" s="32">
        <v>320</v>
      </c>
      <c r="K61" s="32">
        <v>34</v>
      </c>
      <c r="L61" s="32">
        <v>90</v>
      </c>
      <c r="M61" s="32">
        <v>14</v>
      </c>
      <c r="N61" s="32">
        <v>31</v>
      </c>
      <c r="O61" s="32">
        <v>1131</v>
      </c>
      <c r="P61" s="32">
        <v>859</v>
      </c>
      <c r="Q61" s="32">
        <v>58</v>
      </c>
      <c r="R61" s="32">
        <v>1096</v>
      </c>
      <c r="S61" s="32">
        <v>102</v>
      </c>
      <c r="T61" s="32">
        <v>331</v>
      </c>
      <c r="U61" s="33">
        <v>182</v>
      </c>
      <c r="V61" s="33">
        <v>304</v>
      </c>
      <c r="W61" s="33">
        <v>426</v>
      </c>
      <c r="X61" s="33">
        <v>95</v>
      </c>
      <c r="Y61" s="33">
        <v>184</v>
      </c>
      <c r="Z61" s="33">
        <v>287</v>
      </c>
      <c r="AA61" s="33">
        <v>346</v>
      </c>
      <c r="AB61" s="33"/>
      <c r="AC61" s="33"/>
      <c r="AD61" s="26">
        <f t="shared" si="2"/>
        <v>17215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8</v>
      </c>
      <c r="D62" s="32">
        <v>6</v>
      </c>
      <c r="E62" s="32">
        <v>6</v>
      </c>
      <c r="F62" s="32">
        <v>3</v>
      </c>
      <c r="G62" s="32">
        <v>13</v>
      </c>
      <c r="H62" s="32">
        <v>8969</v>
      </c>
      <c r="I62" s="32">
        <v>53</v>
      </c>
      <c r="J62" s="32">
        <v>271</v>
      </c>
      <c r="K62" s="32">
        <v>38</v>
      </c>
      <c r="L62" s="32">
        <v>50</v>
      </c>
      <c r="M62" s="32">
        <v>5</v>
      </c>
      <c r="N62" s="32">
        <v>15</v>
      </c>
      <c r="O62" s="32">
        <v>805</v>
      </c>
      <c r="P62" s="32">
        <v>544</v>
      </c>
      <c r="Q62" s="32">
        <v>57</v>
      </c>
      <c r="R62" s="32">
        <v>1073</v>
      </c>
      <c r="S62" s="32">
        <v>96</v>
      </c>
      <c r="T62" s="32">
        <v>209</v>
      </c>
      <c r="U62" s="33">
        <v>133</v>
      </c>
      <c r="V62" s="33">
        <v>335</v>
      </c>
      <c r="W62" s="33">
        <v>483</v>
      </c>
      <c r="X62" s="33">
        <v>306</v>
      </c>
      <c r="Y62" s="33">
        <v>335</v>
      </c>
      <c r="Z62" s="33">
        <v>177</v>
      </c>
      <c r="AA62" s="33">
        <v>188</v>
      </c>
      <c r="AB62" s="33"/>
      <c r="AC62" s="33"/>
      <c r="AD62" s="26">
        <f t="shared" si="2"/>
        <v>14178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21</v>
      </c>
      <c r="D63" s="32">
        <v>24</v>
      </c>
      <c r="E63" s="32">
        <v>35</v>
      </c>
      <c r="F63" s="32">
        <v>7</v>
      </c>
      <c r="G63" s="32">
        <v>31</v>
      </c>
      <c r="H63" s="32">
        <v>15077</v>
      </c>
      <c r="I63" s="32">
        <v>23</v>
      </c>
      <c r="J63" s="32">
        <v>338</v>
      </c>
      <c r="K63" s="32">
        <v>92</v>
      </c>
      <c r="L63" s="32">
        <v>63</v>
      </c>
      <c r="M63" s="32">
        <v>24</v>
      </c>
      <c r="N63" s="32">
        <v>35</v>
      </c>
      <c r="O63" s="32">
        <v>1110</v>
      </c>
      <c r="P63" s="32">
        <v>580</v>
      </c>
      <c r="Q63" s="32">
        <v>69</v>
      </c>
      <c r="R63" s="32">
        <v>697</v>
      </c>
      <c r="S63" s="32">
        <v>105</v>
      </c>
      <c r="T63" s="32">
        <v>276</v>
      </c>
      <c r="U63" s="33">
        <v>231</v>
      </c>
      <c r="V63" s="33">
        <v>322</v>
      </c>
      <c r="W63" s="33">
        <v>420</v>
      </c>
      <c r="X63" s="33">
        <v>226</v>
      </c>
      <c r="Y63" s="33">
        <v>353</v>
      </c>
      <c r="Z63" s="33">
        <v>267</v>
      </c>
      <c r="AA63" s="33">
        <v>157</v>
      </c>
      <c r="AB63" s="33"/>
      <c r="AC63" s="33"/>
      <c r="AD63" s="26">
        <f t="shared" si="2"/>
        <v>20583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3401</v>
      </c>
      <c r="D66" s="27">
        <f t="shared" ref="D66:AC66" si="3">SUM(D39:D65)</f>
        <v>1022</v>
      </c>
      <c r="E66" s="27">
        <f t="shared" si="3"/>
        <v>1388</v>
      </c>
      <c r="F66" s="27">
        <f t="shared" si="3"/>
        <v>781</v>
      </c>
      <c r="G66" s="27">
        <f t="shared" si="3"/>
        <v>913</v>
      </c>
      <c r="H66" s="27">
        <f t="shared" si="3"/>
        <v>78527</v>
      </c>
      <c r="I66" s="27">
        <f t="shared" si="3"/>
        <v>756</v>
      </c>
      <c r="J66" s="27">
        <f t="shared" si="3"/>
        <v>3958</v>
      </c>
      <c r="K66" s="27">
        <f t="shared" si="3"/>
        <v>1034</v>
      </c>
      <c r="L66" s="27">
        <f t="shared" si="3"/>
        <v>1492</v>
      </c>
      <c r="M66" s="27">
        <f t="shared" si="3"/>
        <v>440</v>
      </c>
      <c r="N66" s="27">
        <f t="shared" si="3"/>
        <v>787</v>
      </c>
      <c r="O66" s="27">
        <f t="shared" si="3"/>
        <v>8336</v>
      </c>
      <c r="P66" s="27">
        <f t="shared" si="3"/>
        <v>8999</v>
      </c>
      <c r="Q66" s="27">
        <f t="shared" si="3"/>
        <v>1779</v>
      </c>
      <c r="R66" s="27">
        <f t="shared" si="3"/>
        <v>10640</v>
      </c>
      <c r="S66" s="27">
        <f t="shared" si="3"/>
        <v>1994</v>
      </c>
      <c r="T66" s="27">
        <f t="shared" si="3"/>
        <v>13090</v>
      </c>
      <c r="U66" s="27">
        <f t="shared" si="3"/>
        <v>9864</v>
      </c>
      <c r="V66" s="27">
        <f t="shared" si="3"/>
        <v>7486</v>
      </c>
      <c r="W66" s="27">
        <f t="shared" si="3"/>
        <v>16951</v>
      </c>
      <c r="X66" s="27">
        <f t="shared" si="3"/>
        <v>9843</v>
      </c>
      <c r="Y66" s="27">
        <f t="shared" si="3"/>
        <v>15642</v>
      </c>
      <c r="Z66" s="27">
        <f t="shared" si="3"/>
        <v>14154</v>
      </c>
      <c r="AA66" s="27">
        <f t="shared" si="3"/>
        <v>14690</v>
      </c>
      <c r="AB66" s="27">
        <f t="shared" si="3"/>
        <v>0</v>
      </c>
      <c r="AC66" s="27">
        <f t="shared" si="3"/>
        <v>0</v>
      </c>
      <c r="AD66" s="27">
        <f t="shared" si="2"/>
        <v>227967</v>
      </c>
    </row>
    <row r="69" spans="2:59" x14ac:dyDescent="0.3">
      <c r="B69" s="3" t="str">
        <f>+B37</f>
        <v>01 al 30 septiembre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2</v>
      </c>
      <c r="E71" s="32">
        <v>1</v>
      </c>
      <c r="F71" s="32">
        <v>3</v>
      </c>
      <c r="G71" s="32">
        <v>17</v>
      </c>
      <c r="H71" s="32">
        <v>368</v>
      </c>
      <c r="I71" s="32">
        <v>12</v>
      </c>
      <c r="J71" s="32">
        <v>37</v>
      </c>
      <c r="K71" s="32">
        <v>25</v>
      </c>
      <c r="L71" s="32">
        <v>15</v>
      </c>
      <c r="M71" s="32">
        <v>3</v>
      </c>
      <c r="N71" s="32">
        <v>35</v>
      </c>
      <c r="O71" s="32">
        <v>53</v>
      </c>
      <c r="P71" s="32">
        <v>11</v>
      </c>
      <c r="Q71" s="32">
        <v>1</v>
      </c>
      <c r="R71" s="32">
        <v>0</v>
      </c>
      <c r="S71" s="32">
        <v>12</v>
      </c>
      <c r="T71" s="32">
        <v>4</v>
      </c>
      <c r="U71" s="33">
        <v>1</v>
      </c>
      <c r="V71" s="33">
        <v>0</v>
      </c>
      <c r="W71" s="33">
        <v>0</v>
      </c>
      <c r="X71" s="33">
        <v>1</v>
      </c>
      <c r="Y71" s="33">
        <v>0</v>
      </c>
      <c r="Z71" s="33">
        <v>3</v>
      </c>
      <c r="AA71" s="33">
        <v>5</v>
      </c>
      <c r="AB71" s="33"/>
      <c r="AC71" s="33"/>
      <c r="AD71" s="26">
        <f>SUM(C71:AC71)</f>
        <v>610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4</v>
      </c>
      <c r="D72" s="32">
        <v>2</v>
      </c>
      <c r="E72" s="32">
        <v>3</v>
      </c>
      <c r="F72" s="32">
        <v>9</v>
      </c>
      <c r="G72" s="32">
        <v>5</v>
      </c>
      <c r="H72" s="32">
        <v>176</v>
      </c>
      <c r="I72" s="32">
        <v>29</v>
      </c>
      <c r="J72" s="32">
        <v>22</v>
      </c>
      <c r="K72" s="32">
        <v>20</v>
      </c>
      <c r="L72" s="32">
        <v>27</v>
      </c>
      <c r="M72" s="32">
        <v>23</v>
      </c>
      <c r="N72" s="32">
        <v>38</v>
      </c>
      <c r="O72" s="32">
        <v>40</v>
      </c>
      <c r="P72" s="32">
        <v>7</v>
      </c>
      <c r="Q72" s="32">
        <v>14</v>
      </c>
      <c r="R72" s="32">
        <v>8</v>
      </c>
      <c r="S72" s="32">
        <v>29</v>
      </c>
      <c r="T72" s="32">
        <v>3</v>
      </c>
      <c r="U72" s="33">
        <v>3</v>
      </c>
      <c r="V72" s="33">
        <v>0</v>
      </c>
      <c r="W72" s="33">
        <v>4</v>
      </c>
      <c r="X72" s="33">
        <v>21</v>
      </c>
      <c r="Y72" s="33">
        <v>21</v>
      </c>
      <c r="Z72" s="33">
        <v>21</v>
      </c>
      <c r="AA72" s="33">
        <v>3</v>
      </c>
      <c r="AB72" s="33"/>
      <c r="AC72" s="33"/>
      <c r="AD72" s="26">
        <f t="shared" ref="AD72:AD97" si="4">SUM(C72:AC72)</f>
        <v>532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3</v>
      </c>
      <c r="D73" s="32">
        <v>1</v>
      </c>
      <c r="E73" s="32">
        <v>0</v>
      </c>
      <c r="F73" s="32">
        <v>7</v>
      </c>
      <c r="G73" s="32">
        <v>10</v>
      </c>
      <c r="H73" s="32">
        <v>106</v>
      </c>
      <c r="I73" s="32">
        <v>41</v>
      </c>
      <c r="J73" s="32">
        <v>23</v>
      </c>
      <c r="K73" s="32">
        <v>11</v>
      </c>
      <c r="L73" s="32">
        <v>27</v>
      </c>
      <c r="M73" s="32">
        <v>17</v>
      </c>
      <c r="N73" s="32">
        <v>78</v>
      </c>
      <c r="O73" s="32">
        <v>47</v>
      </c>
      <c r="P73" s="32">
        <v>8</v>
      </c>
      <c r="Q73" s="32">
        <v>17</v>
      </c>
      <c r="R73" s="32">
        <v>1</v>
      </c>
      <c r="S73" s="32">
        <v>1</v>
      </c>
      <c r="T73" s="32">
        <v>17</v>
      </c>
      <c r="U73" s="33">
        <v>12</v>
      </c>
      <c r="V73" s="33">
        <v>13</v>
      </c>
      <c r="W73" s="33">
        <v>2</v>
      </c>
      <c r="X73" s="33">
        <v>0</v>
      </c>
      <c r="Y73" s="33">
        <v>1</v>
      </c>
      <c r="Z73" s="33">
        <v>2</v>
      </c>
      <c r="AA73" s="33">
        <v>3</v>
      </c>
      <c r="AB73" s="33"/>
      <c r="AC73" s="33"/>
      <c r="AD73" s="26">
        <f t="shared" si="4"/>
        <v>448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5</v>
      </c>
      <c r="D74" s="32">
        <v>5</v>
      </c>
      <c r="E74" s="32">
        <v>2</v>
      </c>
      <c r="F74" s="32">
        <v>2</v>
      </c>
      <c r="G74" s="32">
        <v>2</v>
      </c>
      <c r="H74" s="32">
        <v>93</v>
      </c>
      <c r="I74" s="32">
        <v>7</v>
      </c>
      <c r="J74" s="32">
        <v>3</v>
      </c>
      <c r="K74" s="32">
        <v>8</v>
      </c>
      <c r="L74" s="32">
        <v>30</v>
      </c>
      <c r="M74" s="32">
        <v>0</v>
      </c>
      <c r="N74" s="32">
        <v>38</v>
      </c>
      <c r="O74" s="32">
        <v>21</v>
      </c>
      <c r="P74" s="32">
        <v>7</v>
      </c>
      <c r="Q74" s="32">
        <v>0</v>
      </c>
      <c r="R74" s="32">
        <v>7</v>
      </c>
      <c r="S74" s="32">
        <v>0</v>
      </c>
      <c r="T74" s="32">
        <v>2</v>
      </c>
      <c r="U74" s="33">
        <v>22</v>
      </c>
      <c r="V74" s="33">
        <v>2</v>
      </c>
      <c r="W74" s="33">
        <v>7</v>
      </c>
      <c r="X74" s="33">
        <v>21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48</v>
      </c>
      <c r="D75" s="32">
        <v>7</v>
      </c>
      <c r="E75" s="32">
        <v>4</v>
      </c>
      <c r="F75" s="32">
        <v>2</v>
      </c>
      <c r="G75" s="32">
        <v>3</v>
      </c>
      <c r="H75" s="32">
        <v>151</v>
      </c>
      <c r="I75" s="32">
        <v>21</v>
      </c>
      <c r="J75" s="32">
        <v>23</v>
      </c>
      <c r="K75" s="32">
        <v>57</v>
      </c>
      <c r="L75" s="32">
        <v>20</v>
      </c>
      <c r="M75" s="32">
        <v>19</v>
      </c>
      <c r="N75" s="32">
        <v>59</v>
      </c>
      <c r="O75" s="32">
        <v>19</v>
      </c>
      <c r="P75" s="32">
        <v>6</v>
      </c>
      <c r="Q75" s="32">
        <v>5</v>
      </c>
      <c r="R75" s="32">
        <v>25</v>
      </c>
      <c r="S75" s="32">
        <v>9</v>
      </c>
      <c r="T75" s="32">
        <v>43</v>
      </c>
      <c r="U75" s="33">
        <v>2</v>
      </c>
      <c r="V75" s="33">
        <v>0</v>
      </c>
      <c r="W75" s="33">
        <v>50</v>
      </c>
      <c r="X75" s="33">
        <v>3</v>
      </c>
      <c r="Y75" s="33">
        <v>21</v>
      </c>
      <c r="Z75" s="33">
        <v>1</v>
      </c>
      <c r="AA75" s="33">
        <v>7</v>
      </c>
      <c r="AB75" s="33"/>
      <c r="AC75" s="33"/>
      <c r="AD75" s="26">
        <f t="shared" si="4"/>
        <v>605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350</v>
      </c>
      <c r="D76" s="32">
        <v>121</v>
      </c>
      <c r="E76" s="32">
        <v>141</v>
      </c>
      <c r="F76" s="32">
        <v>62</v>
      </c>
      <c r="G76" s="32">
        <v>125</v>
      </c>
      <c r="H76" s="32">
        <v>456</v>
      </c>
      <c r="I76" s="32">
        <v>22</v>
      </c>
      <c r="J76" s="32">
        <v>21</v>
      </c>
      <c r="K76" s="32">
        <v>257</v>
      </c>
      <c r="L76" s="32">
        <v>114</v>
      </c>
      <c r="M76" s="32">
        <v>158</v>
      </c>
      <c r="N76" s="32">
        <v>88</v>
      </c>
      <c r="O76" s="32">
        <v>155</v>
      </c>
      <c r="P76" s="32">
        <v>135</v>
      </c>
      <c r="Q76" s="32">
        <v>112</v>
      </c>
      <c r="R76" s="32">
        <v>543</v>
      </c>
      <c r="S76" s="32">
        <v>117</v>
      </c>
      <c r="T76" s="32">
        <v>1234</v>
      </c>
      <c r="U76" s="33">
        <v>882</v>
      </c>
      <c r="V76" s="33">
        <v>653</v>
      </c>
      <c r="W76" s="33">
        <v>2630</v>
      </c>
      <c r="X76" s="33">
        <v>1355</v>
      </c>
      <c r="Y76" s="33">
        <v>1948</v>
      </c>
      <c r="Z76" s="33">
        <v>1571</v>
      </c>
      <c r="AA76" s="33">
        <v>1889</v>
      </c>
      <c r="AB76" s="33"/>
      <c r="AC76" s="33"/>
      <c r="AD76" s="26">
        <f t="shared" si="4"/>
        <v>15139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8</v>
      </c>
      <c r="D77" s="32">
        <v>23</v>
      </c>
      <c r="E77" s="32">
        <v>13</v>
      </c>
      <c r="F77" s="32">
        <v>4</v>
      </c>
      <c r="G77" s="32">
        <v>31</v>
      </c>
      <c r="H77" s="32">
        <v>35</v>
      </c>
      <c r="I77" s="32">
        <v>4</v>
      </c>
      <c r="J77" s="32">
        <v>5</v>
      </c>
      <c r="K77" s="32">
        <v>23</v>
      </c>
      <c r="L77" s="32">
        <v>15</v>
      </c>
      <c r="M77" s="32">
        <v>30</v>
      </c>
      <c r="N77" s="32">
        <v>55</v>
      </c>
      <c r="O77" s="32">
        <v>0</v>
      </c>
      <c r="P77" s="32">
        <v>2</v>
      </c>
      <c r="Q77" s="32">
        <v>3</v>
      </c>
      <c r="R77" s="32">
        <v>19</v>
      </c>
      <c r="S77" s="32">
        <v>12</v>
      </c>
      <c r="T77" s="32">
        <v>16</v>
      </c>
      <c r="U77" s="33">
        <v>20</v>
      </c>
      <c r="V77" s="33">
        <v>27</v>
      </c>
      <c r="W77" s="33">
        <v>21</v>
      </c>
      <c r="X77" s="33">
        <v>11</v>
      </c>
      <c r="Y77" s="33">
        <v>23</v>
      </c>
      <c r="Z77" s="33">
        <v>2</v>
      </c>
      <c r="AA77" s="33">
        <v>3</v>
      </c>
      <c r="AB77" s="33"/>
      <c r="AC77" s="33"/>
      <c r="AD77" s="26">
        <f t="shared" si="4"/>
        <v>405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29</v>
      </c>
      <c r="D78" s="32">
        <v>22</v>
      </c>
      <c r="E78" s="32">
        <v>30</v>
      </c>
      <c r="F78" s="32">
        <v>1</v>
      </c>
      <c r="G78" s="32">
        <v>23</v>
      </c>
      <c r="H78" s="32">
        <v>30</v>
      </c>
      <c r="I78" s="32">
        <v>3</v>
      </c>
      <c r="J78" s="32">
        <v>2</v>
      </c>
      <c r="K78" s="32">
        <v>0</v>
      </c>
      <c r="L78" s="32">
        <v>13</v>
      </c>
      <c r="M78" s="32">
        <v>3</v>
      </c>
      <c r="N78" s="32">
        <v>46</v>
      </c>
      <c r="O78" s="32">
        <v>6</v>
      </c>
      <c r="P78" s="32">
        <v>9</v>
      </c>
      <c r="Q78" s="32">
        <v>0</v>
      </c>
      <c r="R78" s="32">
        <v>2</v>
      </c>
      <c r="S78" s="32">
        <v>1</v>
      </c>
      <c r="T78" s="32">
        <v>13</v>
      </c>
      <c r="U78" s="33">
        <v>14</v>
      </c>
      <c r="V78" s="33">
        <v>0</v>
      </c>
      <c r="W78" s="33">
        <v>20</v>
      </c>
      <c r="X78" s="33">
        <v>53</v>
      </c>
      <c r="Y78" s="33">
        <v>20</v>
      </c>
      <c r="Z78" s="33">
        <v>22</v>
      </c>
      <c r="AA78" s="33">
        <v>5</v>
      </c>
      <c r="AB78" s="33"/>
      <c r="AC78" s="33"/>
      <c r="AD78" s="26">
        <f t="shared" si="4"/>
        <v>367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41</v>
      </c>
      <c r="D79" s="32">
        <v>10</v>
      </c>
      <c r="E79" s="32">
        <v>20</v>
      </c>
      <c r="F79" s="32">
        <v>11</v>
      </c>
      <c r="G79" s="32">
        <v>68</v>
      </c>
      <c r="H79" s="32">
        <v>341</v>
      </c>
      <c r="I79" s="32">
        <v>41</v>
      </c>
      <c r="J79" s="32">
        <v>5</v>
      </c>
      <c r="K79" s="32">
        <v>8</v>
      </c>
      <c r="L79" s="32">
        <v>6</v>
      </c>
      <c r="M79" s="32">
        <v>0</v>
      </c>
      <c r="N79" s="32">
        <v>32</v>
      </c>
      <c r="O79" s="32">
        <v>19</v>
      </c>
      <c r="P79" s="32">
        <v>16</v>
      </c>
      <c r="Q79" s="32">
        <v>15</v>
      </c>
      <c r="R79" s="32">
        <v>27</v>
      </c>
      <c r="S79" s="32">
        <v>3</v>
      </c>
      <c r="T79" s="32">
        <v>35</v>
      </c>
      <c r="U79" s="33">
        <v>17</v>
      </c>
      <c r="V79" s="33">
        <v>28</v>
      </c>
      <c r="W79" s="33">
        <v>22</v>
      </c>
      <c r="X79" s="33">
        <v>30</v>
      </c>
      <c r="Y79" s="33">
        <v>13</v>
      </c>
      <c r="Z79" s="33">
        <v>20</v>
      </c>
      <c r="AA79" s="33">
        <v>37</v>
      </c>
      <c r="AB79" s="33"/>
      <c r="AC79" s="33"/>
      <c r="AD79" s="26">
        <f t="shared" si="4"/>
        <v>865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25</v>
      </c>
      <c r="D80" s="32">
        <v>35</v>
      </c>
      <c r="E80" s="32">
        <v>21</v>
      </c>
      <c r="F80" s="32">
        <v>38</v>
      </c>
      <c r="G80" s="32">
        <v>17</v>
      </c>
      <c r="H80" s="32">
        <v>153</v>
      </c>
      <c r="I80" s="32">
        <v>25</v>
      </c>
      <c r="J80" s="32">
        <v>3</v>
      </c>
      <c r="K80" s="32">
        <v>5</v>
      </c>
      <c r="L80" s="32">
        <v>2</v>
      </c>
      <c r="M80" s="32">
        <v>13</v>
      </c>
      <c r="N80" s="32">
        <v>57</v>
      </c>
      <c r="O80" s="32">
        <v>33</v>
      </c>
      <c r="P80" s="32">
        <v>19</v>
      </c>
      <c r="Q80" s="32">
        <v>12</v>
      </c>
      <c r="R80" s="32">
        <v>33</v>
      </c>
      <c r="S80" s="32">
        <v>12</v>
      </c>
      <c r="T80" s="32">
        <v>24</v>
      </c>
      <c r="U80" s="33">
        <v>29</v>
      </c>
      <c r="V80" s="33">
        <v>7</v>
      </c>
      <c r="W80" s="33">
        <v>23</v>
      </c>
      <c r="X80" s="33">
        <v>3</v>
      </c>
      <c r="Y80" s="33">
        <v>38</v>
      </c>
      <c r="Z80" s="33">
        <v>15</v>
      </c>
      <c r="AA80" s="33">
        <v>43</v>
      </c>
      <c r="AB80" s="33"/>
      <c r="AC80" s="33"/>
      <c r="AD80" s="26">
        <f t="shared" si="4"/>
        <v>685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12</v>
      </c>
      <c r="D81" s="32">
        <v>8</v>
      </c>
      <c r="E81" s="32">
        <v>12</v>
      </c>
      <c r="F81" s="32">
        <v>0</v>
      </c>
      <c r="G81" s="32">
        <v>20</v>
      </c>
      <c r="H81" s="32">
        <v>162</v>
      </c>
      <c r="I81" s="32">
        <v>26</v>
      </c>
      <c r="J81" s="32">
        <v>8</v>
      </c>
      <c r="K81" s="32">
        <v>4</v>
      </c>
      <c r="L81" s="32">
        <v>14</v>
      </c>
      <c r="M81" s="32">
        <v>1</v>
      </c>
      <c r="N81" s="32">
        <v>5</v>
      </c>
      <c r="O81" s="32">
        <v>23</v>
      </c>
      <c r="P81" s="32">
        <v>13</v>
      </c>
      <c r="Q81" s="32">
        <v>1</v>
      </c>
      <c r="R81" s="32">
        <v>5</v>
      </c>
      <c r="S81" s="32">
        <v>33</v>
      </c>
      <c r="T81" s="32">
        <v>3</v>
      </c>
      <c r="U81" s="33">
        <v>10</v>
      </c>
      <c r="V81" s="33">
        <v>1</v>
      </c>
      <c r="W81" s="33">
        <v>9</v>
      </c>
      <c r="X81" s="33">
        <v>2</v>
      </c>
      <c r="Y81" s="33">
        <v>7</v>
      </c>
      <c r="Z81" s="33">
        <v>25</v>
      </c>
      <c r="AA81" s="33">
        <v>6</v>
      </c>
      <c r="AB81" s="33"/>
      <c r="AC81" s="33"/>
      <c r="AD81" s="26">
        <f t="shared" si="4"/>
        <v>410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40</v>
      </c>
      <c r="D82" s="32">
        <v>48</v>
      </c>
      <c r="E82" s="32">
        <v>59</v>
      </c>
      <c r="F82" s="32">
        <v>51</v>
      </c>
      <c r="G82" s="32">
        <v>31</v>
      </c>
      <c r="H82" s="32">
        <v>120</v>
      </c>
      <c r="I82" s="32">
        <v>41</v>
      </c>
      <c r="J82" s="32">
        <v>24</v>
      </c>
      <c r="K82" s="32">
        <v>27</v>
      </c>
      <c r="L82" s="32">
        <v>52</v>
      </c>
      <c r="M82" s="32">
        <v>8</v>
      </c>
      <c r="N82" s="32">
        <v>4</v>
      </c>
      <c r="O82" s="32">
        <v>4</v>
      </c>
      <c r="P82" s="32">
        <v>13</v>
      </c>
      <c r="Q82" s="32">
        <v>1</v>
      </c>
      <c r="R82" s="32">
        <v>11</v>
      </c>
      <c r="S82" s="32">
        <v>12</v>
      </c>
      <c r="T82" s="32">
        <v>4</v>
      </c>
      <c r="U82" s="33">
        <v>10</v>
      </c>
      <c r="V82" s="33">
        <v>4</v>
      </c>
      <c r="W82" s="33">
        <v>39</v>
      </c>
      <c r="X82" s="33">
        <v>10</v>
      </c>
      <c r="Y82" s="33">
        <v>30</v>
      </c>
      <c r="Z82" s="33">
        <v>7</v>
      </c>
      <c r="AA82" s="33">
        <v>19</v>
      </c>
      <c r="AB82" s="33"/>
      <c r="AC82" s="33"/>
      <c r="AD82" s="26">
        <f t="shared" si="4"/>
        <v>669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16</v>
      </c>
      <c r="D83" s="32">
        <v>42</v>
      </c>
      <c r="E83" s="32">
        <v>51</v>
      </c>
      <c r="F83" s="32">
        <v>9</v>
      </c>
      <c r="G83" s="32">
        <v>11</v>
      </c>
      <c r="H83" s="32">
        <v>115</v>
      </c>
      <c r="I83" s="32">
        <v>2</v>
      </c>
      <c r="J83" s="32">
        <v>0</v>
      </c>
      <c r="K83" s="32">
        <v>1</v>
      </c>
      <c r="L83" s="32">
        <v>31</v>
      </c>
      <c r="M83" s="32">
        <v>9</v>
      </c>
      <c r="N83" s="32">
        <v>5</v>
      </c>
      <c r="O83" s="32">
        <v>9</v>
      </c>
      <c r="P83" s="32">
        <v>17</v>
      </c>
      <c r="Q83" s="32">
        <v>3</v>
      </c>
      <c r="R83" s="32">
        <v>131</v>
      </c>
      <c r="S83" s="32">
        <v>24</v>
      </c>
      <c r="T83" s="32">
        <v>275</v>
      </c>
      <c r="U83" s="33">
        <v>205</v>
      </c>
      <c r="V83" s="33">
        <v>150</v>
      </c>
      <c r="W83" s="33">
        <v>424</v>
      </c>
      <c r="X83" s="33">
        <v>147</v>
      </c>
      <c r="Y83" s="33">
        <v>371</v>
      </c>
      <c r="Z83" s="33">
        <v>209</v>
      </c>
      <c r="AA83" s="33">
        <v>168</v>
      </c>
      <c r="AB83" s="33"/>
      <c r="AC83" s="33"/>
      <c r="AD83" s="26">
        <f t="shared" si="4"/>
        <v>2425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5</v>
      </c>
      <c r="D84" s="32">
        <v>25</v>
      </c>
      <c r="E84" s="32">
        <v>8</v>
      </c>
      <c r="F84" s="32">
        <v>2</v>
      </c>
      <c r="G84" s="32">
        <v>7</v>
      </c>
      <c r="H84" s="32">
        <v>120</v>
      </c>
      <c r="I84" s="32">
        <v>0</v>
      </c>
      <c r="J84" s="32">
        <v>7</v>
      </c>
      <c r="K84" s="32">
        <v>13</v>
      </c>
      <c r="L84" s="32">
        <v>10</v>
      </c>
      <c r="M84" s="32">
        <v>3</v>
      </c>
      <c r="N84" s="32">
        <v>1</v>
      </c>
      <c r="O84" s="32">
        <v>34</v>
      </c>
      <c r="P84" s="32">
        <v>5</v>
      </c>
      <c r="Q84" s="32">
        <v>31</v>
      </c>
      <c r="R84" s="32">
        <v>119</v>
      </c>
      <c r="S84" s="32">
        <v>40</v>
      </c>
      <c r="T84" s="32">
        <v>152</v>
      </c>
      <c r="U84" s="33">
        <v>142</v>
      </c>
      <c r="V84" s="33">
        <v>70</v>
      </c>
      <c r="W84" s="33">
        <v>268</v>
      </c>
      <c r="X84" s="33">
        <v>153</v>
      </c>
      <c r="Y84" s="33">
        <v>237</v>
      </c>
      <c r="Z84" s="33">
        <v>184</v>
      </c>
      <c r="AA84" s="33">
        <v>199</v>
      </c>
      <c r="AB84" s="33"/>
      <c r="AC84" s="33"/>
      <c r="AD84" s="26">
        <f t="shared" si="4"/>
        <v>1835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16</v>
      </c>
      <c r="E85" s="32">
        <v>7</v>
      </c>
      <c r="F85" s="32">
        <v>0</v>
      </c>
      <c r="G85" s="32">
        <v>5</v>
      </c>
      <c r="H85" s="32">
        <v>85</v>
      </c>
      <c r="I85" s="32">
        <v>1</v>
      </c>
      <c r="J85" s="32">
        <v>0</v>
      </c>
      <c r="K85" s="32">
        <v>17</v>
      </c>
      <c r="L85" s="32">
        <v>11</v>
      </c>
      <c r="M85" s="32">
        <v>0</v>
      </c>
      <c r="N85" s="32">
        <v>1</v>
      </c>
      <c r="O85" s="32">
        <v>10</v>
      </c>
      <c r="P85" s="32">
        <v>26</v>
      </c>
      <c r="Q85" s="32">
        <v>3</v>
      </c>
      <c r="R85" s="32">
        <v>9</v>
      </c>
      <c r="S85" s="32">
        <v>3</v>
      </c>
      <c r="T85" s="32">
        <v>12</v>
      </c>
      <c r="U85" s="33">
        <v>21</v>
      </c>
      <c r="V85" s="33">
        <v>5</v>
      </c>
      <c r="W85" s="33">
        <v>41</v>
      </c>
      <c r="X85" s="33">
        <v>20</v>
      </c>
      <c r="Y85" s="33">
        <v>44</v>
      </c>
      <c r="Z85" s="33">
        <v>42</v>
      </c>
      <c r="AA85" s="33">
        <v>21</v>
      </c>
      <c r="AB85" s="33"/>
      <c r="AC85" s="33"/>
      <c r="AD85" s="26">
        <f t="shared" si="4"/>
        <v>400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1</v>
      </c>
      <c r="D86" s="32">
        <v>12</v>
      </c>
      <c r="E86" s="32">
        <v>0</v>
      </c>
      <c r="F86" s="32">
        <v>20</v>
      </c>
      <c r="G86" s="32">
        <v>29</v>
      </c>
      <c r="H86" s="32">
        <v>506</v>
      </c>
      <c r="I86" s="32">
        <v>13</v>
      </c>
      <c r="J86" s="32">
        <v>21</v>
      </c>
      <c r="K86" s="32">
        <v>21</v>
      </c>
      <c r="L86" s="32">
        <v>17</v>
      </c>
      <c r="M86" s="32">
        <v>4</v>
      </c>
      <c r="N86" s="32">
        <v>5</v>
      </c>
      <c r="O86" s="32">
        <v>158</v>
      </c>
      <c r="P86" s="32">
        <v>118</v>
      </c>
      <c r="Q86" s="32">
        <v>0</v>
      </c>
      <c r="R86" s="32">
        <v>22</v>
      </c>
      <c r="S86" s="32">
        <v>17</v>
      </c>
      <c r="T86" s="32">
        <v>140</v>
      </c>
      <c r="U86" s="33">
        <v>102</v>
      </c>
      <c r="V86" s="33">
        <v>34</v>
      </c>
      <c r="W86" s="33">
        <v>138</v>
      </c>
      <c r="X86" s="33">
        <v>71</v>
      </c>
      <c r="Y86" s="33">
        <v>103</v>
      </c>
      <c r="Z86" s="33">
        <v>131</v>
      </c>
      <c r="AA86" s="33">
        <v>172</v>
      </c>
      <c r="AB86" s="33"/>
      <c r="AC86" s="33"/>
      <c r="AD86" s="26">
        <f t="shared" si="4"/>
        <v>1855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10</v>
      </c>
      <c r="D87" s="32">
        <v>32</v>
      </c>
      <c r="E87" s="32">
        <v>0</v>
      </c>
      <c r="F87" s="32">
        <v>0</v>
      </c>
      <c r="G87" s="32">
        <v>11</v>
      </c>
      <c r="H87" s="32">
        <v>181</v>
      </c>
      <c r="I87" s="32">
        <v>16</v>
      </c>
      <c r="J87" s="32">
        <v>0</v>
      </c>
      <c r="K87" s="32">
        <v>1</v>
      </c>
      <c r="L87" s="32">
        <v>4</v>
      </c>
      <c r="M87" s="32">
        <v>3</v>
      </c>
      <c r="N87" s="32">
        <v>14</v>
      </c>
      <c r="O87" s="32">
        <v>24</v>
      </c>
      <c r="P87" s="32">
        <v>55</v>
      </c>
      <c r="Q87" s="32">
        <v>12</v>
      </c>
      <c r="R87" s="32">
        <v>12</v>
      </c>
      <c r="S87" s="32">
        <v>2</v>
      </c>
      <c r="T87" s="32">
        <v>85</v>
      </c>
      <c r="U87" s="32">
        <v>8</v>
      </c>
      <c r="V87" s="32">
        <v>34</v>
      </c>
      <c r="W87" s="32">
        <v>110</v>
      </c>
      <c r="X87" s="32">
        <v>89</v>
      </c>
      <c r="Y87" s="32">
        <v>135</v>
      </c>
      <c r="Z87" s="32">
        <v>110</v>
      </c>
      <c r="AA87" s="32">
        <v>95</v>
      </c>
      <c r="AB87" s="32"/>
      <c r="AC87" s="33"/>
      <c r="AD87" s="26">
        <f t="shared" si="4"/>
        <v>1043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8</v>
      </c>
      <c r="D88" s="32">
        <v>22</v>
      </c>
      <c r="E88" s="32">
        <v>14</v>
      </c>
      <c r="F88" s="32">
        <v>1</v>
      </c>
      <c r="G88" s="32">
        <v>52</v>
      </c>
      <c r="H88" s="32">
        <v>1325</v>
      </c>
      <c r="I88" s="32">
        <v>1</v>
      </c>
      <c r="J88" s="32">
        <v>5</v>
      </c>
      <c r="K88" s="32">
        <v>45</v>
      </c>
      <c r="L88" s="32">
        <v>28</v>
      </c>
      <c r="M88" s="32">
        <v>3</v>
      </c>
      <c r="N88" s="32">
        <v>21</v>
      </c>
      <c r="O88" s="32">
        <v>385</v>
      </c>
      <c r="P88" s="32">
        <v>158</v>
      </c>
      <c r="Q88" s="32">
        <v>7</v>
      </c>
      <c r="R88" s="32">
        <v>139</v>
      </c>
      <c r="S88" s="32">
        <v>66</v>
      </c>
      <c r="T88" s="32">
        <v>31</v>
      </c>
      <c r="U88" s="33">
        <v>163</v>
      </c>
      <c r="V88" s="33">
        <v>28</v>
      </c>
      <c r="W88" s="33">
        <v>376</v>
      </c>
      <c r="X88" s="33">
        <v>206</v>
      </c>
      <c r="Y88" s="33">
        <v>177</v>
      </c>
      <c r="Z88" s="33">
        <v>228</v>
      </c>
      <c r="AA88" s="33">
        <v>272</v>
      </c>
      <c r="AB88" s="33"/>
      <c r="AC88" s="33"/>
      <c r="AD88" s="26">
        <f t="shared" si="4"/>
        <v>3761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4</v>
      </c>
      <c r="D89" s="32">
        <v>0</v>
      </c>
      <c r="E89" s="32">
        <v>25</v>
      </c>
      <c r="F89" s="32">
        <v>9</v>
      </c>
      <c r="G89" s="32">
        <v>3</v>
      </c>
      <c r="H89" s="32">
        <v>936</v>
      </c>
      <c r="I89" s="32">
        <v>25</v>
      </c>
      <c r="J89" s="32">
        <v>16</v>
      </c>
      <c r="K89" s="32">
        <v>15</v>
      </c>
      <c r="L89" s="32">
        <v>33</v>
      </c>
      <c r="M89" s="32">
        <v>17</v>
      </c>
      <c r="N89" s="32">
        <v>12</v>
      </c>
      <c r="O89" s="32">
        <v>286</v>
      </c>
      <c r="P89" s="32">
        <v>143</v>
      </c>
      <c r="Q89" s="32">
        <v>34</v>
      </c>
      <c r="R89" s="32">
        <v>44</v>
      </c>
      <c r="S89" s="32">
        <v>7</v>
      </c>
      <c r="T89" s="32">
        <v>152</v>
      </c>
      <c r="U89" s="33">
        <v>20</v>
      </c>
      <c r="V89" s="33">
        <v>10</v>
      </c>
      <c r="W89" s="33">
        <v>130</v>
      </c>
      <c r="X89" s="33">
        <v>83</v>
      </c>
      <c r="Y89" s="33">
        <v>110</v>
      </c>
      <c r="Z89" s="33">
        <v>102</v>
      </c>
      <c r="AA89" s="33">
        <v>189</v>
      </c>
      <c r="AB89" s="33"/>
      <c r="AC89" s="33"/>
      <c r="AD89" s="26">
        <f t="shared" si="4"/>
        <v>2405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16</v>
      </c>
      <c r="F90" s="32">
        <v>2</v>
      </c>
      <c r="G90" s="32">
        <v>10</v>
      </c>
      <c r="H90" s="32">
        <v>617</v>
      </c>
      <c r="I90" s="32">
        <v>2</v>
      </c>
      <c r="J90" s="32">
        <v>2</v>
      </c>
      <c r="K90" s="32">
        <v>27</v>
      </c>
      <c r="L90" s="32">
        <v>9</v>
      </c>
      <c r="M90" s="32">
        <v>22</v>
      </c>
      <c r="N90" s="32">
        <v>5</v>
      </c>
      <c r="O90" s="32">
        <v>154</v>
      </c>
      <c r="P90" s="32">
        <v>72</v>
      </c>
      <c r="Q90" s="32">
        <v>2</v>
      </c>
      <c r="R90" s="32">
        <v>15</v>
      </c>
      <c r="S90" s="32">
        <v>29</v>
      </c>
      <c r="T90" s="32">
        <v>27</v>
      </c>
      <c r="U90" s="33">
        <v>12</v>
      </c>
      <c r="V90" s="33">
        <v>14</v>
      </c>
      <c r="W90" s="33">
        <v>110</v>
      </c>
      <c r="X90" s="33">
        <v>93</v>
      </c>
      <c r="Y90" s="33">
        <v>138</v>
      </c>
      <c r="Z90" s="33">
        <v>127</v>
      </c>
      <c r="AA90" s="33">
        <v>76</v>
      </c>
      <c r="AB90" s="33"/>
      <c r="AC90" s="33"/>
      <c r="AD90" s="26">
        <f t="shared" si="4"/>
        <v>1581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1</v>
      </c>
      <c r="D91" s="32">
        <v>3</v>
      </c>
      <c r="E91" s="32">
        <v>1</v>
      </c>
      <c r="F91" s="32">
        <v>24</v>
      </c>
      <c r="G91" s="32">
        <v>35</v>
      </c>
      <c r="H91" s="32">
        <v>2497</v>
      </c>
      <c r="I91" s="32">
        <v>31</v>
      </c>
      <c r="J91" s="32">
        <v>11</v>
      </c>
      <c r="K91" s="32">
        <v>34</v>
      </c>
      <c r="L91" s="32">
        <v>38</v>
      </c>
      <c r="M91" s="32">
        <v>15</v>
      </c>
      <c r="N91" s="32">
        <v>59</v>
      </c>
      <c r="O91" s="32">
        <v>506</v>
      </c>
      <c r="P91" s="32">
        <v>279</v>
      </c>
      <c r="Q91" s="32">
        <v>45</v>
      </c>
      <c r="R91" s="32">
        <v>131</v>
      </c>
      <c r="S91" s="32">
        <v>97</v>
      </c>
      <c r="T91" s="32">
        <v>299</v>
      </c>
      <c r="U91" s="33">
        <v>120</v>
      </c>
      <c r="V91" s="33">
        <v>191</v>
      </c>
      <c r="W91" s="33">
        <v>67</v>
      </c>
      <c r="X91" s="33">
        <v>50</v>
      </c>
      <c r="Y91" s="33">
        <v>177</v>
      </c>
      <c r="Z91" s="33">
        <v>367</v>
      </c>
      <c r="AA91" s="33">
        <v>442</v>
      </c>
      <c r="AB91" s="33"/>
      <c r="AC91" s="33"/>
      <c r="AD91" s="26">
        <f t="shared" si="4"/>
        <v>5520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0</v>
      </c>
      <c r="D92" s="32">
        <v>22</v>
      </c>
      <c r="E92" s="32">
        <v>0</v>
      </c>
      <c r="F92" s="32">
        <v>23</v>
      </c>
      <c r="G92" s="32">
        <v>2</v>
      </c>
      <c r="H92" s="32">
        <v>1500</v>
      </c>
      <c r="I92" s="32">
        <v>23</v>
      </c>
      <c r="J92" s="32">
        <v>51</v>
      </c>
      <c r="K92" s="32">
        <v>14</v>
      </c>
      <c r="L92" s="32">
        <v>1</v>
      </c>
      <c r="M92" s="32">
        <v>3</v>
      </c>
      <c r="N92" s="32">
        <v>11</v>
      </c>
      <c r="O92" s="32">
        <v>234</v>
      </c>
      <c r="P92" s="32">
        <v>224</v>
      </c>
      <c r="Q92" s="32">
        <v>16</v>
      </c>
      <c r="R92" s="32">
        <v>57</v>
      </c>
      <c r="S92" s="32">
        <v>98</v>
      </c>
      <c r="T92" s="32">
        <v>233</v>
      </c>
      <c r="U92" s="33">
        <v>104</v>
      </c>
      <c r="V92" s="33">
        <v>63</v>
      </c>
      <c r="W92" s="33">
        <v>53</v>
      </c>
      <c r="X92" s="33">
        <v>20</v>
      </c>
      <c r="Y92" s="33">
        <v>104</v>
      </c>
      <c r="Z92" s="33">
        <v>185</v>
      </c>
      <c r="AA92" s="33">
        <v>351</v>
      </c>
      <c r="AB92" s="33"/>
      <c r="AC92" s="33"/>
      <c r="AD92" s="26">
        <f t="shared" si="4"/>
        <v>3392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0</v>
      </c>
      <c r="D93" s="32">
        <v>21</v>
      </c>
      <c r="E93" s="32">
        <v>0</v>
      </c>
      <c r="F93" s="32">
        <v>0</v>
      </c>
      <c r="G93" s="32">
        <v>30</v>
      </c>
      <c r="H93" s="32">
        <v>2075</v>
      </c>
      <c r="I93" s="32">
        <v>66</v>
      </c>
      <c r="J93" s="32">
        <v>26</v>
      </c>
      <c r="K93" s="32">
        <v>9</v>
      </c>
      <c r="L93" s="32">
        <v>33</v>
      </c>
      <c r="M93" s="32">
        <v>8</v>
      </c>
      <c r="N93" s="32">
        <v>66</v>
      </c>
      <c r="O93" s="32">
        <v>495</v>
      </c>
      <c r="P93" s="32">
        <v>253</v>
      </c>
      <c r="Q93" s="32">
        <v>43</v>
      </c>
      <c r="R93" s="32">
        <v>93</v>
      </c>
      <c r="S93" s="32">
        <v>141</v>
      </c>
      <c r="T93" s="32">
        <v>198</v>
      </c>
      <c r="U93" s="33">
        <v>123</v>
      </c>
      <c r="V93" s="33">
        <v>181</v>
      </c>
      <c r="W93" s="33">
        <v>217</v>
      </c>
      <c r="X93" s="33">
        <v>118</v>
      </c>
      <c r="Y93" s="33">
        <v>32</v>
      </c>
      <c r="Z93" s="33">
        <v>209</v>
      </c>
      <c r="AA93" s="33">
        <v>337</v>
      </c>
      <c r="AB93" s="33"/>
      <c r="AC93" s="33"/>
      <c r="AD93" s="26">
        <f t="shared" si="4"/>
        <v>4774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5</v>
      </c>
      <c r="D94" s="32">
        <v>14</v>
      </c>
      <c r="E94" s="32">
        <v>2</v>
      </c>
      <c r="F94" s="32">
        <v>1</v>
      </c>
      <c r="G94" s="32">
        <v>2</v>
      </c>
      <c r="H94" s="32">
        <v>1599</v>
      </c>
      <c r="I94" s="32">
        <v>22</v>
      </c>
      <c r="J94" s="32">
        <v>32</v>
      </c>
      <c r="K94" s="32">
        <v>15</v>
      </c>
      <c r="L94" s="32">
        <v>14</v>
      </c>
      <c r="M94" s="32">
        <v>23</v>
      </c>
      <c r="N94" s="32">
        <v>4</v>
      </c>
      <c r="O94" s="32">
        <v>222</v>
      </c>
      <c r="P94" s="32">
        <v>222</v>
      </c>
      <c r="Q94" s="32">
        <v>33</v>
      </c>
      <c r="R94" s="32">
        <v>119</v>
      </c>
      <c r="S94" s="32">
        <v>129</v>
      </c>
      <c r="T94" s="32">
        <v>186</v>
      </c>
      <c r="U94" s="33">
        <v>114</v>
      </c>
      <c r="V94" s="33">
        <v>230</v>
      </c>
      <c r="W94" s="33">
        <v>372</v>
      </c>
      <c r="X94" s="33">
        <v>222</v>
      </c>
      <c r="Y94" s="33">
        <v>260</v>
      </c>
      <c r="Z94" s="33">
        <v>33</v>
      </c>
      <c r="AA94" s="33">
        <v>139</v>
      </c>
      <c r="AB94" s="33"/>
      <c r="AC94" s="33"/>
      <c r="AD94" s="26">
        <f t="shared" si="4"/>
        <v>4014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4</v>
      </c>
      <c r="D95" s="32">
        <v>12</v>
      </c>
      <c r="E95" s="32">
        <v>7</v>
      </c>
      <c r="F95" s="32">
        <v>6</v>
      </c>
      <c r="G95" s="32">
        <v>12</v>
      </c>
      <c r="H95" s="32">
        <v>2463</v>
      </c>
      <c r="I95" s="32">
        <v>37</v>
      </c>
      <c r="J95" s="32">
        <v>10</v>
      </c>
      <c r="K95" s="32">
        <v>45</v>
      </c>
      <c r="L95" s="32">
        <v>29</v>
      </c>
      <c r="M95" s="32">
        <v>6</v>
      </c>
      <c r="N95" s="32">
        <v>42</v>
      </c>
      <c r="O95" s="32">
        <v>444</v>
      </c>
      <c r="P95" s="32">
        <v>228</v>
      </c>
      <c r="Q95" s="32">
        <v>21</v>
      </c>
      <c r="R95" s="32">
        <v>181</v>
      </c>
      <c r="S95" s="32">
        <v>77</v>
      </c>
      <c r="T95" s="32">
        <v>231</v>
      </c>
      <c r="U95" s="33">
        <v>161</v>
      </c>
      <c r="V95" s="33">
        <v>117</v>
      </c>
      <c r="W95" s="33">
        <v>470</v>
      </c>
      <c r="X95" s="33">
        <v>364</v>
      </c>
      <c r="Y95" s="33">
        <v>391</v>
      </c>
      <c r="Z95" s="33">
        <v>198</v>
      </c>
      <c r="AA95" s="33">
        <v>51</v>
      </c>
      <c r="AB95" s="33"/>
      <c r="AC95" s="33"/>
      <c r="AD95" s="26">
        <f t="shared" si="4"/>
        <v>5607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620</v>
      </c>
      <c r="D98" s="27">
        <f t="shared" ref="D98:AC98" si="5">SUM(D71:D97)</f>
        <v>505</v>
      </c>
      <c r="E98" s="27">
        <f t="shared" si="5"/>
        <v>437</v>
      </c>
      <c r="F98" s="27">
        <f t="shared" si="5"/>
        <v>287</v>
      </c>
      <c r="G98" s="27">
        <f t="shared" si="5"/>
        <v>561</v>
      </c>
      <c r="H98" s="27">
        <f t="shared" si="5"/>
        <v>16210</v>
      </c>
      <c r="I98" s="27">
        <f t="shared" si="5"/>
        <v>511</v>
      </c>
      <c r="J98" s="27">
        <f t="shared" si="5"/>
        <v>357</v>
      </c>
      <c r="K98" s="27">
        <f t="shared" si="5"/>
        <v>702</v>
      </c>
      <c r="L98" s="27">
        <f t="shared" si="5"/>
        <v>593</v>
      </c>
      <c r="M98" s="27">
        <f t="shared" si="5"/>
        <v>391</v>
      </c>
      <c r="N98" s="27">
        <f t="shared" si="5"/>
        <v>781</v>
      </c>
      <c r="O98" s="27">
        <f t="shared" si="5"/>
        <v>3381</v>
      </c>
      <c r="P98" s="27">
        <f t="shared" si="5"/>
        <v>2046</v>
      </c>
      <c r="Q98" s="27">
        <f t="shared" si="5"/>
        <v>431</v>
      </c>
      <c r="R98" s="27">
        <f t="shared" si="5"/>
        <v>1753</v>
      </c>
      <c r="S98" s="27">
        <f t="shared" si="5"/>
        <v>971</v>
      </c>
      <c r="T98" s="27">
        <f t="shared" si="5"/>
        <v>3419</v>
      </c>
      <c r="U98" s="27">
        <f t="shared" si="5"/>
        <v>2317</v>
      </c>
      <c r="V98" s="27">
        <f t="shared" si="5"/>
        <v>1862</v>
      </c>
      <c r="W98" s="27">
        <f t="shared" si="5"/>
        <v>5603</v>
      </c>
      <c r="X98" s="27">
        <f t="shared" si="5"/>
        <v>3146</v>
      </c>
      <c r="Y98" s="27">
        <f t="shared" si="5"/>
        <v>4402</v>
      </c>
      <c r="Z98" s="27">
        <f t="shared" si="5"/>
        <v>3815</v>
      </c>
      <c r="AA98" s="27">
        <f t="shared" si="5"/>
        <v>4535</v>
      </c>
      <c r="AB98" s="27">
        <f t="shared" si="5"/>
        <v>0</v>
      </c>
      <c r="AC98" s="27">
        <f t="shared" si="5"/>
        <v>0</v>
      </c>
      <c r="AD98" s="27">
        <f>SUM(AD71:AD96)</f>
        <v>59636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septiembre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118</v>
      </c>
      <c r="D104" s="24">
        <f t="shared" ref="D104:AB114" si="6">+D7+D39+D71</f>
        <v>161</v>
      </c>
      <c r="E104" s="24">
        <f t="shared" si="6"/>
        <v>479</v>
      </c>
      <c r="F104" s="24">
        <f t="shared" si="6"/>
        <v>455</v>
      </c>
      <c r="G104" s="24">
        <f t="shared" si="6"/>
        <v>457</v>
      </c>
      <c r="H104" s="24">
        <f t="shared" si="6"/>
        <v>6346</v>
      </c>
      <c r="I104" s="24">
        <f t="shared" si="6"/>
        <v>593</v>
      </c>
      <c r="J104" s="24">
        <f t="shared" si="6"/>
        <v>814</v>
      </c>
      <c r="K104" s="24">
        <f t="shared" si="6"/>
        <v>514</v>
      </c>
      <c r="L104" s="24">
        <f t="shared" si="6"/>
        <v>684</v>
      </c>
      <c r="M104" s="24">
        <f t="shared" si="6"/>
        <v>433</v>
      </c>
      <c r="N104" s="24">
        <f t="shared" si="6"/>
        <v>626</v>
      </c>
      <c r="O104" s="24">
        <f t="shared" si="6"/>
        <v>368</v>
      </c>
      <c r="P104" s="24">
        <f t="shared" si="6"/>
        <v>196</v>
      </c>
      <c r="Q104" s="24">
        <f t="shared" si="6"/>
        <v>94</v>
      </c>
      <c r="R104" s="24">
        <f t="shared" si="6"/>
        <v>193</v>
      </c>
      <c r="S104" s="24">
        <f t="shared" si="6"/>
        <v>183</v>
      </c>
      <c r="T104" s="24">
        <f t="shared" si="6"/>
        <v>147</v>
      </c>
      <c r="U104" s="24">
        <f t="shared" si="6"/>
        <v>124</v>
      </c>
      <c r="V104" s="24">
        <f t="shared" si="6"/>
        <v>116</v>
      </c>
      <c r="W104" s="24">
        <f t="shared" si="6"/>
        <v>81</v>
      </c>
      <c r="X104" s="24">
        <f t="shared" si="6"/>
        <v>103</v>
      </c>
      <c r="Y104" s="24">
        <f t="shared" si="6"/>
        <v>67</v>
      </c>
      <c r="Z104" s="24">
        <f t="shared" si="6"/>
        <v>98</v>
      </c>
      <c r="AA104" s="24">
        <f t="shared" si="6"/>
        <v>208</v>
      </c>
      <c r="AB104" s="25">
        <f t="shared" si="6"/>
        <v>0</v>
      </c>
      <c r="AC104" s="25">
        <v>0</v>
      </c>
      <c r="AD104" s="26">
        <f>SUM(C104:AC104)</f>
        <v>13658</v>
      </c>
    </row>
    <row r="105" spans="2:59" x14ac:dyDescent="0.3">
      <c r="B105" s="21" t="s">
        <v>50</v>
      </c>
      <c r="C105" s="24">
        <f t="shared" ref="C105:C130" si="7">+C8+C40+C72</f>
        <v>423</v>
      </c>
      <c r="D105" s="24">
        <f t="shared" si="6"/>
        <v>94</v>
      </c>
      <c r="E105" s="24">
        <f t="shared" si="6"/>
        <v>104</v>
      </c>
      <c r="F105" s="24">
        <f t="shared" si="6"/>
        <v>78</v>
      </c>
      <c r="G105" s="24">
        <f t="shared" si="6"/>
        <v>164</v>
      </c>
      <c r="H105" s="24">
        <f t="shared" si="6"/>
        <v>3375</v>
      </c>
      <c r="I105" s="24">
        <f t="shared" si="6"/>
        <v>413</v>
      </c>
      <c r="J105" s="24">
        <f t="shared" si="6"/>
        <v>659</v>
      </c>
      <c r="K105" s="24">
        <f t="shared" si="6"/>
        <v>548</v>
      </c>
      <c r="L105" s="24">
        <f t="shared" si="6"/>
        <v>512</v>
      </c>
      <c r="M105" s="24">
        <f t="shared" si="6"/>
        <v>406</v>
      </c>
      <c r="N105" s="24">
        <f t="shared" si="6"/>
        <v>686</v>
      </c>
      <c r="O105" s="24">
        <f t="shared" si="6"/>
        <v>475</v>
      </c>
      <c r="P105" s="24">
        <f t="shared" si="6"/>
        <v>211</v>
      </c>
      <c r="Q105" s="24">
        <f t="shared" si="6"/>
        <v>198</v>
      </c>
      <c r="R105" s="24">
        <f t="shared" si="6"/>
        <v>333</v>
      </c>
      <c r="S105" s="24">
        <f t="shared" si="6"/>
        <v>222</v>
      </c>
      <c r="T105" s="24">
        <f t="shared" si="6"/>
        <v>278</v>
      </c>
      <c r="U105" s="24">
        <f t="shared" si="6"/>
        <v>204</v>
      </c>
      <c r="V105" s="24">
        <f t="shared" si="6"/>
        <v>210</v>
      </c>
      <c r="W105" s="24">
        <f t="shared" si="6"/>
        <v>159</v>
      </c>
      <c r="X105" s="24">
        <f t="shared" si="6"/>
        <v>174</v>
      </c>
      <c r="Y105" s="24">
        <f t="shared" si="6"/>
        <v>131</v>
      </c>
      <c r="Z105" s="24">
        <f t="shared" si="6"/>
        <v>111</v>
      </c>
      <c r="AA105" s="24">
        <f t="shared" si="6"/>
        <v>259</v>
      </c>
      <c r="AB105" s="25">
        <f t="shared" si="6"/>
        <v>0</v>
      </c>
      <c r="AC105" s="25">
        <v>0</v>
      </c>
      <c r="AD105" s="26">
        <f t="shared" ref="AD105:AD130" si="8">SUM(C105:AC105)</f>
        <v>10427</v>
      </c>
    </row>
    <row r="106" spans="2:59" x14ac:dyDescent="0.3">
      <c r="B106" s="21" t="s">
        <v>61</v>
      </c>
      <c r="C106" s="24">
        <f t="shared" si="7"/>
        <v>716</v>
      </c>
      <c r="D106" s="24">
        <f t="shared" si="6"/>
        <v>60</v>
      </c>
      <c r="E106" s="24">
        <f t="shared" si="6"/>
        <v>84</v>
      </c>
      <c r="F106" s="24">
        <f t="shared" si="6"/>
        <v>145</v>
      </c>
      <c r="G106" s="24">
        <f t="shared" si="6"/>
        <v>179</v>
      </c>
      <c r="H106" s="24">
        <f t="shared" si="6"/>
        <v>3867</v>
      </c>
      <c r="I106" s="24">
        <f t="shared" si="6"/>
        <v>450</v>
      </c>
      <c r="J106" s="24">
        <f t="shared" si="6"/>
        <v>685</v>
      </c>
      <c r="K106" s="24">
        <f t="shared" si="6"/>
        <v>444</v>
      </c>
      <c r="L106" s="24">
        <f t="shared" si="6"/>
        <v>561</v>
      </c>
      <c r="M106" s="24">
        <f t="shared" si="6"/>
        <v>226</v>
      </c>
      <c r="N106" s="24">
        <f t="shared" si="6"/>
        <v>525</v>
      </c>
      <c r="O106" s="24">
        <f t="shared" si="6"/>
        <v>382</v>
      </c>
      <c r="P106" s="24">
        <f t="shared" si="6"/>
        <v>108</v>
      </c>
      <c r="Q106" s="24">
        <f t="shared" si="6"/>
        <v>44</v>
      </c>
      <c r="R106" s="24">
        <f t="shared" si="6"/>
        <v>56</v>
      </c>
      <c r="S106" s="24">
        <f t="shared" si="6"/>
        <v>96</v>
      </c>
      <c r="T106" s="24">
        <f t="shared" si="6"/>
        <v>241</v>
      </c>
      <c r="U106" s="24">
        <f t="shared" si="6"/>
        <v>164</v>
      </c>
      <c r="V106" s="24">
        <f t="shared" si="6"/>
        <v>43</v>
      </c>
      <c r="W106" s="24">
        <f t="shared" si="6"/>
        <v>156</v>
      </c>
      <c r="X106" s="24">
        <f t="shared" si="6"/>
        <v>24</v>
      </c>
      <c r="Y106" s="24">
        <f t="shared" si="6"/>
        <v>51</v>
      </c>
      <c r="Z106" s="24">
        <f t="shared" si="6"/>
        <v>91</v>
      </c>
      <c r="AA106" s="24">
        <f t="shared" si="6"/>
        <v>267</v>
      </c>
      <c r="AB106" s="25">
        <f t="shared" si="6"/>
        <v>0</v>
      </c>
      <c r="AC106" s="25">
        <v>0</v>
      </c>
      <c r="AD106" s="26">
        <f t="shared" si="8"/>
        <v>9665</v>
      </c>
    </row>
    <row r="107" spans="2:59" x14ac:dyDescent="0.3">
      <c r="B107" s="21" t="s">
        <v>7</v>
      </c>
      <c r="C107" s="24">
        <f t="shared" si="7"/>
        <v>1076</v>
      </c>
      <c r="D107" s="24">
        <f t="shared" si="6"/>
        <v>56</v>
      </c>
      <c r="E107" s="24">
        <f t="shared" si="6"/>
        <v>145</v>
      </c>
      <c r="F107" s="24">
        <f t="shared" si="6"/>
        <v>68</v>
      </c>
      <c r="G107" s="24">
        <f t="shared" si="6"/>
        <v>27</v>
      </c>
      <c r="H107" s="24">
        <f t="shared" si="6"/>
        <v>1563</v>
      </c>
      <c r="I107" s="24">
        <f t="shared" si="6"/>
        <v>315</v>
      </c>
      <c r="J107" s="24">
        <f t="shared" si="6"/>
        <v>472</v>
      </c>
      <c r="K107" s="24">
        <f t="shared" si="6"/>
        <v>323</v>
      </c>
      <c r="L107" s="24">
        <f t="shared" si="6"/>
        <v>443</v>
      </c>
      <c r="M107" s="24">
        <f t="shared" si="6"/>
        <v>165</v>
      </c>
      <c r="N107" s="24">
        <f t="shared" si="6"/>
        <v>333</v>
      </c>
      <c r="O107" s="24">
        <f t="shared" si="6"/>
        <v>286</v>
      </c>
      <c r="P107" s="24">
        <f t="shared" si="6"/>
        <v>139</v>
      </c>
      <c r="Q107" s="24">
        <f t="shared" si="6"/>
        <v>26</v>
      </c>
      <c r="R107" s="24">
        <f t="shared" si="6"/>
        <v>223</v>
      </c>
      <c r="S107" s="24">
        <f t="shared" si="6"/>
        <v>95</v>
      </c>
      <c r="T107" s="24">
        <f t="shared" si="6"/>
        <v>148</v>
      </c>
      <c r="U107" s="24">
        <f t="shared" si="6"/>
        <v>142</v>
      </c>
      <c r="V107" s="24">
        <f t="shared" si="6"/>
        <v>81</v>
      </c>
      <c r="W107" s="24">
        <f t="shared" si="6"/>
        <v>135</v>
      </c>
      <c r="X107" s="24">
        <f t="shared" si="6"/>
        <v>115</v>
      </c>
      <c r="Y107" s="24">
        <f t="shared" si="6"/>
        <v>111</v>
      </c>
      <c r="Z107" s="24">
        <f t="shared" si="6"/>
        <v>69</v>
      </c>
      <c r="AA107" s="24">
        <f t="shared" si="6"/>
        <v>192</v>
      </c>
      <c r="AB107" s="25">
        <f t="shared" si="6"/>
        <v>0</v>
      </c>
      <c r="AC107" s="25">
        <v>0</v>
      </c>
      <c r="AD107" s="26">
        <f t="shared" si="8"/>
        <v>6748</v>
      </c>
    </row>
    <row r="108" spans="2:59" x14ac:dyDescent="0.3">
      <c r="B108" s="21" t="s">
        <v>8</v>
      </c>
      <c r="C108" s="24">
        <f t="shared" si="7"/>
        <v>1043</v>
      </c>
      <c r="D108" s="24">
        <f t="shared" si="6"/>
        <v>151</v>
      </c>
      <c r="E108" s="24">
        <f t="shared" si="6"/>
        <v>328</v>
      </c>
      <c r="F108" s="24">
        <f t="shared" si="6"/>
        <v>35</v>
      </c>
      <c r="G108" s="24">
        <f t="shared" si="6"/>
        <v>185</v>
      </c>
      <c r="H108" s="24">
        <f t="shared" si="6"/>
        <v>2714</v>
      </c>
      <c r="I108" s="24">
        <f t="shared" si="6"/>
        <v>360</v>
      </c>
      <c r="J108" s="24">
        <f t="shared" si="6"/>
        <v>860</v>
      </c>
      <c r="K108" s="24">
        <f t="shared" si="6"/>
        <v>586</v>
      </c>
      <c r="L108" s="24">
        <f t="shared" si="6"/>
        <v>690</v>
      </c>
      <c r="M108" s="24">
        <f t="shared" si="6"/>
        <v>342</v>
      </c>
      <c r="N108" s="24">
        <f t="shared" si="6"/>
        <v>927</v>
      </c>
      <c r="O108" s="24">
        <f t="shared" si="6"/>
        <v>388</v>
      </c>
      <c r="P108" s="24">
        <f t="shared" si="6"/>
        <v>170</v>
      </c>
      <c r="Q108" s="24">
        <f t="shared" si="6"/>
        <v>60</v>
      </c>
      <c r="R108" s="24">
        <f t="shared" si="6"/>
        <v>287</v>
      </c>
      <c r="S108" s="24">
        <f t="shared" si="6"/>
        <v>172</v>
      </c>
      <c r="T108" s="24">
        <f t="shared" si="6"/>
        <v>356</v>
      </c>
      <c r="U108" s="24">
        <f t="shared" si="6"/>
        <v>187</v>
      </c>
      <c r="V108" s="24">
        <f t="shared" si="6"/>
        <v>135</v>
      </c>
      <c r="W108" s="24">
        <f t="shared" si="6"/>
        <v>207</v>
      </c>
      <c r="X108" s="24">
        <f t="shared" si="6"/>
        <v>97</v>
      </c>
      <c r="Y108" s="24">
        <f t="shared" si="6"/>
        <v>150</v>
      </c>
      <c r="Z108" s="24">
        <f t="shared" si="6"/>
        <v>185</v>
      </c>
      <c r="AA108" s="24">
        <f t="shared" si="6"/>
        <v>296</v>
      </c>
      <c r="AB108" s="25">
        <f t="shared" si="6"/>
        <v>0</v>
      </c>
      <c r="AC108" s="25">
        <v>0</v>
      </c>
      <c r="AD108" s="26">
        <f t="shared" si="8"/>
        <v>10911</v>
      </c>
    </row>
    <row r="109" spans="2:59" x14ac:dyDescent="0.3">
      <c r="B109" s="21" t="s">
        <v>62</v>
      </c>
      <c r="C109" s="24">
        <f t="shared" si="7"/>
        <v>8649</v>
      </c>
      <c r="D109" s="24">
        <f t="shared" si="6"/>
        <v>3013</v>
      </c>
      <c r="E109" s="24">
        <f t="shared" si="6"/>
        <v>3798</v>
      </c>
      <c r="F109" s="24">
        <f t="shared" si="6"/>
        <v>1511</v>
      </c>
      <c r="G109" s="24">
        <f t="shared" si="6"/>
        <v>2431</v>
      </c>
      <c r="H109" s="24">
        <f t="shared" si="6"/>
        <v>14053</v>
      </c>
      <c r="I109" s="24">
        <f t="shared" si="6"/>
        <v>539</v>
      </c>
      <c r="J109" s="24">
        <f t="shared" si="6"/>
        <v>1426</v>
      </c>
      <c r="K109" s="24">
        <f t="shared" si="6"/>
        <v>3074</v>
      </c>
      <c r="L109" s="24">
        <f t="shared" si="6"/>
        <v>2612</v>
      </c>
      <c r="M109" s="24">
        <f t="shared" si="6"/>
        <v>1912</v>
      </c>
      <c r="N109" s="24">
        <f t="shared" si="6"/>
        <v>1753</v>
      </c>
      <c r="O109" s="24">
        <f t="shared" si="6"/>
        <v>2126</v>
      </c>
      <c r="P109" s="24">
        <f t="shared" si="6"/>
        <v>3048</v>
      </c>
      <c r="Q109" s="24">
        <f t="shared" si="6"/>
        <v>3090</v>
      </c>
      <c r="R109" s="24">
        <f t="shared" si="6"/>
        <v>14273</v>
      </c>
      <c r="S109" s="24">
        <f t="shared" si="6"/>
        <v>5015</v>
      </c>
      <c r="T109" s="24">
        <f t="shared" si="6"/>
        <v>26723</v>
      </c>
      <c r="U109" s="24">
        <f t="shared" si="6"/>
        <v>20177</v>
      </c>
      <c r="V109" s="24">
        <f t="shared" si="6"/>
        <v>12464</v>
      </c>
      <c r="W109" s="24">
        <f t="shared" si="6"/>
        <v>33486</v>
      </c>
      <c r="X109" s="24">
        <f t="shared" si="6"/>
        <v>18270</v>
      </c>
      <c r="Y109" s="24">
        <f t="shared" si="6"/>
        <v>29096</v>
      </c>
      <c r="Z109" s="24">
        <f t="shared" si="6"/>
        <v>25709</v>
      </c>
      <c r="AA109" s="24">
        <f t="shared" si="6"/>
        <v>30886</v>
      </c>
      <c r="AB109" s="25">
        <f t="shared" si="6"/>
        <v>0</v>
      </c>
      <c r="AC109" s="25">
        <v>0</v>
      </c>
      <c r="AD109" s="26">
        <f t="shared" si="8"/>
        <v>269134</v>
      </c>
    </row>
    <row r="110" spans="2:59" x14ac:dyDescent="0.3">
      <c r="B110" s="21" t="s">
        <v>10</v>
      </c>
      <c r="C110" s="24">
        <f t="shared" si="7"/>
        <v>602</v>
      </c>
      <c r="D110" s="24">
        <f t="shared" si="6"/>
        <v>382</v>
      </c>
      <c r="E110" s="24">
        <f t="shared" si="6"/>
        <v>344</v>
      </c>
      <c r="F110" s="24">
        <f t="shared" si="6"/>
        <v>316</v>
      </c>
      <c r="G110" s="24">
        <f t="shared" si="6"/>
        <v>377</v>
      </c>
      <c r="H110" s="24">
        <f t="shared" si="6"/>
        <v>670</v>
      </c>
      <c r="I110" s="24">
        <f t="shared" si="6"/>
        <v>58</v>
      </c>
      <c r="J110" s="24">
        <f t="shared" si="6"/>
        <v>187</v>
      </c>
      <c r="K110" s="24">
        <f t="shared" si="6"/>
        <v>339</v>
      </c>
      <c r="L110" s="24">
        <f t="shared" si="6"/>
        <v>528</v>
      </c>
      <c r="M110" s="24">
        <f t="shared" si="6"/>
        <v>346</v>
      </c>
      <c r="N110" s="24">
        <f t="shared" si="6"/>
        <v>438</v>
      </c>
      <c r="O110" s="24">
        <f t="shared" si="6"/>
        <v>84</v>
      </c>
      <c r="P110" s="24">
        <f t="shared" si="6"/>
        <v>46</v>
      </c>
      <c r="Q110" s="24">
        <f t="shared" si="6"/>
        <v>65</v>
      </c>
      <c r="R110" s="24">
        <f t="shared" si="6"/>
        <v>273</v>
      </c>
      <c r="S110" s="24">
        <f t="shared" si="6"/>
        <v>62</v>
      </c>
      <c r="T110" s="24">
        <f t="shared" si="6"/>
        <v>296</v>
      </c>
      <c r="U110" s="24">
        <f t="shared" si="6"/>
        <v>141</v>
      </c>
      <c r="V110" s="24">
        <f t="shared" si="6"/>
        <v>134</v>
      </c>
      <c r="W110" s="24">
        <f t="shared" si="6"/>
        <v>276</v>
      </c>
      <c r="X110" s="24">
        <f t="shared" si="6"/>
        <v>77</v>
      </c>
      <c r="Y110" s="24">
        <f t="shared" si="6"/>
        <v>230</v>
      </c>
      <c r="Z110" s="24">
        <f t="shared" si="6"/>
        <v>137</v>
      </c>
      <c r="AA110" s="24">
        <f t="shared" si="6"/>
        <v>176</v>
      </c>
      <c r="AB110" s="25">
        <f t="shared" si="6"/>
        <v>0</v>
      </c>
      <c r="AC110" s="25">
        <v>0</v>
      </c>
      <c r="AD110" s="26">
        <f t="shared" si="8"/>
        <v>6584</v>
      </c>
    </row>
    <row r="111" spans="2:59" x14ac:dyDescent="0.3">
      <c r="B111" s="21" t="s">
        <v>11</v>
      </c>
      <c r="C111" s="24">
        <f t="shared" si="7"/>
        <v>707</v>
      </c>
      <c r="D111" s="24">
        <f t="shared" si="6"/>
        <v>619</v>
      </c>
      <c r="E111" s="24">
        <f t="shared" si="6"/>
        <v>633</v>
      </c>
      <c r="F111" s="24">
        <f t="shared" si="6"/>
        <v>433</v>
      </c>
      <c r="G111" s="24">
        <f t="shared" si="6"/>
        <v>751</v>
      </c>
      <c r="H111" s="24">
        <f t="shared" si="6"/>
        <v>1666</v>
      </c>
      <c r="I111" s="24">
        <f t="shared" si="6"/>
        <v>209</v>
      </c>
      <c r="J111" s="24">
        <f t="shared" si="6"/>
        <v>89</v>
      </c>
      <c r="K111" s="24">
        <f t="shared" si="6"/>
        <v>285</v>
      </c>
      <c r="L111" s="24">
        <f t="shared" si="6"/>
        <v>525</v>
      </c>
      <c r="M111" s="24">
        <f t="shared" si="6"/>
        <v>298</v>
      </c>
      <c r="N111" s="24">
        <f t="shared" si="6"/>
        <v>486</v>
      </c>
      <c r="O111" s="24">
        <f t="shared" si="6"/>
        <v>150</v>
      </c>
      <c r="P111" s="24">
        <f t="shared" si="6"/>
        <v>196</v>
      </c>
      <c r="Q111" s="24">
        <f t="shared" si="6"/>
        <v>140</v>
      </c>
      <c r="R111" s="24">
        <f t="shared" si="6"/>
        <v>391</v>
      </c>
      <c r="S111" s="24">
        <f t="shared" si="6"/>
        <v>112</v>
      </c>
      <c r="T111" s="24">
        <f t="shared" si="6"/>
        <v>246</v>
      </c>
      <c r="U111" s="24">
        <f t="shared" si="6"/>
        <v>299</v>
      </c>
      <c r="V111" s="24">
        <f t="shared" si="6"/>
        <v>234</v>
      </c>
      <c r="W111" s="24">
        <f t="shared" si="6"/>
        <v>358</v>
      </c>
      <c r="X111" s="24">
        <f t="shared" si="6"/>
        <v>279</v>
      </c>
      <c r="Y111" s="24">
        <f t="shared" si="6"/>
        <v>396</v>
      </c>
      <c r="Z111" s="24">
        <f t="shared" si="6"/>
        <v>369</v>
      </c>
      <c r="AA111" s="24">
        <f t="shared" si="6"/>
        <v>465</v>
      </c>
      <c r="AB111" s="25">
        <f t="shared" si="6"/>
        <v>0</v>
      </c>
      <c r="AC111" s="25">
        <v>0</v>
      </c>
      <c r="AD111" s="26">
        <f t="shared" si="8"/>
        <v>10336</v>
      </c>
    </row>
    <row r="112" spans="2:59" x14ac:dyDescent="0.3">
      <c r="B112" s="21" t="s">
        <v>63</v>
      </c>
      <c r="C112" s="24">
        <f t="shared" si="7"/>
        <v>569</v>
      </c>
      <c r="D112" s="24">
        <f t="shared" si="6"/>
        <v>603</v>
      </c>
      <c r="E112" s="24">
        <f t="shared" si="6"/>
        <v>482</v>
      </c>
      <c r="F112" s="24">
        <f t="shared" si="6"/>
        <v>358</v>
      </c>
      <c r="G112" s="24">
        <f t="shared" si="6"/>
        <v>636</v>
      </c>
      <c r="H112" s="24">
        <f t="shared" si="6"/>
        <v>3760</v>
      </c>
      <c r="I112" s="24">
        <f t="shared" si="6"/>
        <v>399</v>
      </c>
      <c r="J112" s="24">
        <f t="shared" si="6"/>
        <v>223</v>
      </c>
      <c r="K112" s="24">
        <f t="shared" si="6"/>
        <v>115</v>
      </c>
      <c r="L112" s="24">
        <f t="shared" si="6"/>
        <v>152</v>
      </c>
      <c r="M112" s="24">
        <f t="shared" si="6"/>
        <v>144</v>
      </c>
      <c r="N112" s="24">
        <f t="shared" si="6"/>
        <v>221</v>
      </c>
      <c r="O112" s="24">
        <f t="shared" si="6"/>
        <v>271</v>
      </c>
      <c r="P112" s="24">
        <f t="shared" si="6"/>
        <v>223</v>
      </c>
      <c r="Q112" s="24">
        <f t="shared" si="6"/>
        <v>89</v>
      </c>
      <c r="R112" s="24">
        <f t="shared" si="6"/>
        <v>328</v>
      </c>
      <c r="S112" s="24">
        <f t="shared" si="6"/>
        <v>185</v>
      </c>
      <c r="T112" s="24">
        <f t="shared" si="6"/>
        <v>443</v>
      </c>
      <c r="U112" s="24">
        <f t="shared" si="6"/>
        <v>314</v>
      </c>
      <c r="V112" s="24">
        <f t="shared" si="6"/>
        <v>322</v>
      </c>
      <c r="W112" s="24">
        <f t="shared" si="6"/>
        <v>314</v>
      </c>
      <c r="X112" s="24">
        <f t="shared" si="6"/>
        <v>249</v>
      </c>
      <c r="Y112" s="24">
        <f t="shared" si="6"/>
        <v>187</v>
      </c>
      <c r="Z112" s="24">
        <f t="shared" si="6"/>
        <v>254</v>
      </c>
      <c r="AA112" s="24">
        <f t="shared" si="6"/>
        <v>598</v>
      </c>
      <c r="AB112" s="25">
        <f t="shared" si="6"/>
        <v>0</v>
      </c>
      <c r="AC112" s="25">
        <v>0</v>
      </c>
      <c r="AD112" s="26">
        <f t="shared" si="8"/>
        <v>11439</v>
      </c>
    </row>
    <row r="113" spans="2:32" x14ac:dyDescent="0.3">
      <c r="B113" s="21" t="s">
        <v>13</v>
      </c>
      <c r="C113" s="24">
        <f t="shared" si="7"/>
        <v>579</v>
      </c>
      <c r="D113" s="24">
        <f t="shared" si="6"/>
        <v>500</v>
      </c>
      <c r="E113" s="24">
        <f t="shared" si="6"/>
        <v>571</v>
      </c>
      <c r="F113" s="24">
        <f t="shared" si="6"/>
        <v>487</v>
      </c>
      <c r="G113" s="24">
        <f t="shared" si="6"/>
        <v>565</v>
      </c>
      <c r="H113" s="24">
        <f t="shared" si="6"/>
        <v>2896</v>
      </c>
      <c r="I113" s="24">
        <f t="shared" si="6"/>
        <v>548</v>
      </c>
      <c r="J113" s="24">
        <f t="shared" si="6"/>
        <v>343</v>
      </c>
      <c r="K113" s="24">
        <f t="shared" si="6"/>
        <v>98</v>
      </c>
      <c r="L113" s="24">
        <f t="shared" si="6"/>
        <v>66</v>
      </c>
      <c r="M113" s="24">
        <f t="shared" si="6"/>
        <v>130</v>
      </c>
      <c r="N113" s="24">
        <f t="shared" si="6"/>
        <v>360</v>
      </c>
      <c r="O113" s="24">
        <f t="shared" si="6"/>
        <v>252</v>
      </c>
      <c r="P113" s="24">
        <f t="shared" si="6"/>
        <v>254</v>
      </c>
      <c r="Q113" s="24">
        <f t="shared" si="6"/>
        <v>160</v>
      </c>
      <c r="R113" s="24">
        <f t="shared" si="6"/>
        <v>350</v>
      </c>
      <c r="S113" s="24">
        <f t="shared" si="6"/>
        <v>145</v>
      </c>
      <c r="T113" s="24">
        <f t="shared" si="6"/>
        <v>569</v>
      </c>
      <c r="U113" s="24">
        <f t="shared" si="6"/>
        <v>360</v>
      </c>
      <c r="V113" s="24">
        <f t="shared" si="6"/>
        <v>186</v>
      </c>
      <c r="W113" s="24">
        <f t="shared" si="6"/>
        <v>373</v>
      </c>
      <c r="X113" s="24">
        <f t="shared" si="6"/>
        <v>202</v>
      </c>
      <c r="Y113" s="24">
        <f t="shared" si="6"/>
        <v>339</v>
      </c>
      <c r="Z113" s="24">
        <f t="shared" si="6"/>
        <v>242</v>
      </c>
      <c r="AA113" s="24">
        <f t="shared" si="6"/>
        <v>459</v>
      </c>
      <c r="AB113" s="25">
        <f t="shared" si="6"/>
        <v>0</v>
      </c>
      <c r="AC113" s="25">
        <v>0</v>
      </c>
      <c r="AD113" s="26">
        <f t="shared" si="8"/>
        <v>11034</v>
      </c>
    </row>
    <row r="114" spans="2:32" x14ac:dyDescent="0.3">
      <c r="B114" s="21" t="s">
        <v>51</v>
      </c>
      <c r="C114" s="24">
        <f t="shared" si="7"/>
        <v>438</v>
      </c>
      <c r="D114" s="24">
        <f t="shared" si="6"/>
        <v>352</v>
      </c>
      <c r="E114" s="24">
        <f t="shared" si="6"/>
        <v>222</v>
      </c>
      <c r="F114" s="24">
        <f t="shared" si="6"/>
        <v>212</v>
      </c>
      <c r="G114" s="24">
        <f t="shared" si="6"/>
        <v>293</v>
      </c>
      <c r="H114" s="24">
        <f t="shared" si="6"/>
        <v>2149</v>
      </c>
      <c r="I114" s="24">
        <f t="shared" ref="D114:AB124" si="9">+I17+I49+I81</f>
        <v>326</v>
      </c>
      <c r="J114" s="24">
        <f t="shared" si="9"/>
        <v>315</v>
      </c>
      <c r="K114" s="24">
        <f t="shared" si="9"/>
        <v>132</v>
      </c>
      <c r="L114" s="24">
        <f t="shared" si="9"/>
        <v>112</v>
      </c>
      <c r="M114" s="24">
        <f t="shared" si="9"/>
        <v>47</v>
      </c>
      <c r="N114" s="24">
        <f t="shared" si="9"/>
        <v>47</v>
      </c>
      <c r="O114" s="24">
        <f t="shared" si="9"/>
        <v>225</v>
      </c>
      <c r="P114" s="24">
        <f t="shared" si="9"/>
        <v>199</v>
      </c>
      <c r="Q114" s="24">
        <f t="shared" si="9"/>
        <v>106</v>
      </c>
      <c r="R114" s="24">
        <f t="shared" si="9"/>
        <v>277</v>
      </c>
      <c r="S114" s="24">
        <f t="shared" si="9"/>
        <v>127</v>
      </c>
      <c r="T114" s="24">
        <f t="shared" si="9"/>
        <v>223</v>
      </c>
      <c r="U114" s="24">
        <f t="shared" si="9"/>
        <v>164</v>
      </c>
      <c r="V114" s="24">
        <f t="shared" si="9"/>
        <v>140</v>
      </c>
      <c r="W114" s="24">
        <f t="shared" si="9"/>
        <v>161</v>
      </c>
      <c r="X114" s="24">
        <f t="shared" si="9"/>
        <v>127</v>
      </c>
      <c r="Y114" s="24">
        <f t="shared" si="9"/>
        <v>134</v>
      </c>
      <c r="Z114" s="24">
        <f t="shared" si="9"/>
        <v>166</v>
      </c>
      <c r="AA114" s="24">
        <f t="shared" si="9"/>
        <v>380</v>
      </c>
      <c r="AB114" s="25">
        <f t="shared" si="9"/>
        <v>0</v>
      </c>
      <c r="AC114" s="25">
        <v>0</v>
      </c>
      <c r="AD114" s="26">
        <f t="shared" si="8"/>
        <v>7074</v>
      </c>
    </row>
    <row r="115" spans="2:32" x14ac:dyDescent="0.3">
      <c r="B115" s="21" t="s">
        <v>15</v>
      </c>
      <c r="C115" s="24">
        <f t="shared" si="7"/>
        <v>646</v>
      </c>
      <c r="D115" s="24">
        <f t="shared" si="9"/>
        <v>725</v>
      </c>
      <c r="E115" s="24">
        <f t="shared" si="9"/>
        <v>532</v>
      </c>
      <c r="F115" s="24">
        <f t="shared" si="9"/>
        <v>424</v>
      </c>
      <c r="G115" s="24">
        <f t="shared" si="9"/>
        <v>824</v>
      </c>
      <c r="H115" s="24">
        <f t="shared" si="9"/>
        <v>2355</v>
      </c>
      <c r="I115" s="24">
        <f t="shared" si="9"/>
        <v>522</v>
      </c>
      <c r="J115" s="24">
        <f t="shared" si="9"/>
        <v>489</v>
      </c>
      <c r="K115" s="24">
        <f t="shared" si="9"/>
        <v>266</v>
      </c>
      <c r="L115" s="24">
        <f t="shared" si="9"/>
        <v>300</v>
      </c>
      <c r="M115" s="24">
        <f t="shared" si="9"/>
        <v>66</v>
      </c>
      <c r="N115" s="24">
        <f t="shared" si="9"/>
        <v>115</v>
      </c>
      <c r="O115" s="24">
        <f t="shared" si="9"/>
        <v>140</v>
      </c>
      <c r="P115" s="24">
        <f t="shared" si="9"/>
        <v>156</v>
      </c>
      <c r="Q115" s="24">
        <f t="shared" si="9"/>
        <v>119</v>
      </c>
      <c r="R115" s="24">
        <f t="shared" si="9"/>
        <v>358</v>
      </c>
      <c r="S115" s="24">
        <f t="shared" si="9"/>
        <v>107</v>
      </c>
      <c r="T115" s="24">
        <f t="shared" si="9"/>
        <v>323</v>
      </c>
      <c r="U115" s="24">
        <f t="shared" si="9"/>
        <v>465</v>
      </c>
      <c r="V115" s="24">
        <f t="shared" si="9"/>
        <v>237</v>
      </c>
      <c r="W115" s="24">
        <f t="shared" si="9"/>
        <v>414</v>
      </c>
      <c r="X115" s="24">
        <f t="shared" si="9"/>
        <v>113</v>
      </c>
      <c r="Y115" s="24">
        <f t="shared" si="9"/>
        <v>269</v>
      </c>
      <c r="Z115" s="24">
        <f t="shared" si="9"/>
        <v>224</v>
      </c>
      <c r="AA115" s="24">
        <f t="shared" si="9"/>
        <v>379</v>
      </c>
      <c r="AB115" s="25">
        <f t="shared" si="9"/>
        <v>0</v>
      </c>
      <c r="AC115" s="25">
        <v>0</v>
      </c>
      <c r="AD115" s="26">
        <f t="shared" si="8"/>
        <v>10568</v>
      </c>
    </row>
    <row r="116" spans="2:32" x14ac:dyDescent="0.3">
      <c r="B116" s="21" t="s">
        <v>16</v>
      </c>
      <c r="C116" s="24">
        <f t="shared" si="7"/>
        <v>329</v>
      </c>
      <c r="D116" s="24">
        <f t="shared" si="9"/>
        <v>306</v>
      </c>
      <c r="E116" s="24">
        <f t="shared" si="9"/>
        <v>292</v>
      </c>
      <c r="F116" s="24">
        <f t="shared" si="9"/>
        <v>279</v>
      </c>
      <c r="G116" s="24">
        <f t="shared" si="9"/>
        <v>262</v>
      </c>
      <c r="H116" s="24">
        <f t="shared" si="9"/>
        <v>1532</v>
      </c>
      <c r="I116" s="24">
        <f t="shared" si="9"/>
        <v>37</v>
      </c>
      <c r="J116" s="24">
        <f t="shared" si="9"/>
        <v>114</v>
      </c>
      <c r="K116" s="24">
        <f t="shared" si="9"/>
        <v>99</v>
      </c>
      <c r="L116" s="24">
        <f t="shared" si="9"/>
        <v>163</v>
      </c>
      <c r="M116" s="24">
        <f t="shared" si="9"/>
        <v>91</v>
      </c>
      <c r="N116" s="24">
        <f t="shared" si="9"/>
        <v>144</v>
      </c>
      <c r="O116" s="24">
        <f t="shared" si="9"/>
        <v>238</v>
      </c>
      <c r="P116" s="24">
        <f t="shared" si="9"/>
        <v>321</v>
      </c>
      <c r="Q116" s="24">
        <f t="shared" si="9"/>
        <v>512</v>
      </c>
      <c r="R116" s="24">
        <f t="shared" si="9"/>
        <v>2500</v>
      </c>
      <c r="S116" s="24">
        <f t="shared" si="9"/>
        <v>624</v>
      </c>
      <c r="T116" s="24">
        <f t="shared" si="9"/>
        <v>4018</v>
      </c>
      <c r="U116" s="24">
        <f t="shared" si="9"/>
        <v>2718</v>
      </c>
      <c r="V116" s="24">
        <f t="shared" si="9"/>
        <v>1391</v>
      </c>
      <c r="W116" s="24">
        <f t="shared" si="9"/>
        <v>3442</v>
      </c>
      <c r="X116" s="24">
        <f t="shared" si="9"/>
        <v>1868</v>
      </c>
      <c r="Y116" s="24">
        <f t="shared" si="9"/>
        <v>2808</v>
      </c>
      <c r="Z116" s="24">
        <f t="shared" si="9"/>
        <v>2141</v>
      </c>
      <c r="AA116" s="24">
        <f t="shared" si="9"/>
        <v>3100</v>
      </c>
      <c r="AB116" s="25">
        <f t="shared" si="9"/>
        <v>0</v>
      </c>
      <c r="AC116" s="25">
        <v>0</v>
      </c>
      <c r="AD116" s="26">
        <f t="shared" si="8"/>
        <v>29329</v>
      </c>
    </row>
    <row r="117" spans="2:32" x14ac:dyDescent="0.3">
      <c r="B117" s="21" t="s">
        <v>64</v>
      </c>
      <c r="C117" s="24">
        <f t="shared" si="7"/>
        <v>137</v>
      </c>
      <c r="D117" s="24">
        <f t="shared" si="9"/>
        <v>204</v>
      </c>
      <c r="E117" s="24">
        <f t="shared" si="9"/>
        <v>128</v>
      </c>
      <c r="F117" s="24">
        <f t="shared" si="9"/>
        <v>171</v>
      </c>
      <c r="G117" s="24">
        <f t="shared" si="9"/>
        <v>185</v>
      </c>
      <c r="H117" s="24">
        <f t="shared" si="9"/>
        <v>2129</v>
      </c>
      <c r="I117" s="24">
        <f t="shared" si="9"/>
        <v>41</v>
      </c>
      <c r="J117" s="24">
        <f t="shared" si="9"/>
        <v>167</v>
      </c>
      <c r="K117" s="24">
        <f t="shared" si="9"/>
        <v>164</v>
      </c>
      <c r="L117" s="24">
        <f t="shared" si="9"/>
        <v>182</v>
      </c>
      <c r="M117" s="24">
        <f t="shared" si="9"/>
        <v>134</v>
      </c>
      <c r="N117" s="24">
        <f t="shared" si="9"/>
        <v>111</v>
      </c>
      <c r="O117" s="24">
        <f t="shared" si="9"/>
        <v>317</v>
      </c>
      <c r="P117" s="24">
        <f t="shared" si="9"/>
        <v>349</v>
      </c>
      <c r="Q117" s="24">
        <f t="shared" si="9"/>
        <v>987</v>
      </c>
      <c r="R117" s="24">
        <f t="shared" si="9"/>
        <v>2515</v>
      </c>
      <c r="S117" s="24">
        <f t="shared" si="9"/>
        <v>867</v>
      </c>
      <c r="T117" s="24">
        <f t="shared" si="9"/>
        <v>3435</v>
      </c>
      <c r="U117" s="24">
        <f t="shared" si="9"/>
        <v>2551</v>
      </c>
      <c r="V117" s="24">
        <f t="shared" si="9"/>
        <v>1333</v>
      </c>
      <c r="W117" s="24">
        <f t="shared" si="9"/>
        <v>2351</v>
      </c>
      <c r="X117" s="24">
        <f t="shared" si="9"/>
        <v>1405</v>
      </c>
      <c r="Y117" s="24">
        <f t="shared" si="9"/>
        <v>1926</v>
      </c>
      <c r="Z117" s="24">
        <f t="shared" si="9"/>
        <v>1815</v>
      </c>
      <c r="AA117" s="24">
        <f t="shared" si="9"/>
        <v>2281</v>
      </c>
      <c r="AB117" s="25">
        <f t="shared" si="9"/>
        <v>0</v>
      </c>
      <c r="AC117" s="25">
        <v>0</v>
      </c>
      <c r="AD117" s="26">
        <f t="shared" si="8"/>
        <v>25885</v>
      </c>
    </row>
    <row r="118" spans="2:32" x14ac:dyDescent="0.3">
      <c r="B118" s="21" t="s">
        <v>18</v>
      </c>
      <c r="C118" s="24">
        <f t="shared" si="7"/>
        <v>139</v>
      </c>
      <c r="D118" s="24">
        <f t="shared" si="9"/>
        <v>150</v>
      </c>
      <c r="E118" s="24">
        <f t="shared" si="9"/>
        <v>41</v>
      </c>
      <c r="F118" s="24">
        <f t="shared" si="9"/>
        <v>36</v>
      </c>
      <c r="G118" s="24">
        <f t="shared" si="9"/>
        <v>84</v>
      </c>
      <c r="H118" s="24">
        <f t="shared" si="9"/>
        <v>2567</v>
      </c>
      <c r="I118" s="24">
        <f t="shared" si="9"/>
        <v>59</v>
      </c>
      <c r="J118" s="24">
        <f t="shared" si="9"/>
        <v>62</v>
      </c>
      <c r="K118" s="24">
        <f t="shared" si="9"/>
        <v>75</v>
      </c>
      <c r="L118" s="24">
        <f t="shared" si="9"/>
        <v>114</v>
      </c>
      <c r="M118" s="24">
        <f t="shared" si="9"/>
        <v>73</v>
      </c>
      <c r="N118" s="24">
        <f t="shared" si="9"/>
        <v>42</v>
      </c>
      <c r="O118" s="24">
        <f t="shared" si="9"/>
        <v>621</v>
      </c>
      <c r="P118" s="24">
        <f t="shared" si="9"/>
        <v>1038</v>
      </c>
      <c r="Q118" s="24">
        <f t="shared" si="9"/>
        <v>186</v>
      </c>
      <c r="R118" s="24">
        <f t="shared" si="9"/>
        <v>150</v>
      </c>
      <c r="S118" s="24">
        <f t="shared" si="9"/>
        <v>145</v>
      </c>
      <c r="T118" s="24">
        <f t="shared" si="9"/>
        <v>1100</v>
      </c>
      <c r="U118" s="24">
        <f t="shared" si="9"/>
        <v>655</v>
      </c>
      <c r="V118" s="24">
        <f t="shared" si="9"/>
        <v>349</v>
      </c>
      <c r="W118" s="24">
        <f t="shared" si="9"/>
        <v>662</v>
      </c>
      <c r="X118" s="24">
        <f t="shared" si="9"/>
        <v>478</v>
      </c>
      <c r="Y118" s="24">
        <f t="shared" si="9"/>
        <v>530</v>
      </c>
      <c r="Z118" s="24">
        <f t="shared" si="9"/>
        <v>535</v>
      </c>
      <c r="AA118" s="24">
        <f t="shared" si="9"/>
        <v>568</v>
      </c>
      <c r="AB118" s="25">
        <f t="shared" si="9"/>
        <v>0</v>
      </c>
      <c r="AC118" s="25">
        <v>0</v>
      </c>
      <c r="AD118" s="26">
        <f t="shared" si="8"/>
        <v>10459</v>
      </c>
    </row>
    <row r="119" spans="2:32" x14ac:dyDescent="0.3">
      <c r="B119" s="21" t="s">
        <v>19</v>
      </c>
      <c r="C119" s="24">
        <f t="shared" si="7"/>
        <v>234</v>
      </c>
      <c r="D119" s="24">
        <f t="shared" si="9"/>
        <v>362</v>
      </c>
      <c r="E119" s="24">
        <f t="shared" si="9"/>
        <v>125</v>
      </c>
      <c r="F119" s="24">
        <f t="shared" si="9"/>
        <v>277</v>
      </c>
      <c r="G119" s="24">
        <f t="shared" si="9"/>
        <v>357</v>
      </c>
      <c r="H119" s="24">
        <f t="shared" si="9"/>
        <v>13605</v>
      </c>
      <c r="I119" s="24">
        <f t="shared" si="9"/>
        <v>382</v>
      </c>
      <c r="J119" s="24">
        <f t="shared" si="9"/>
        <v>424</v>
      </c>
      <c r="K119" s="24">
        <f t="shared" si="9"/>
        <v>399</v>
      </c>
      <c r="L119" s="24">
        <f t="shared" si="9"/>
        <v>385</v>
      </c>
      <c r="M119" s="24">
        <f t="shared" si="9"/>
        <v>353</v>
      </c>
      <c r="N119" s="24">
        <f t="shared" si="9"/>
        <v>280</v>
      </c>
      <c r="O119" s="24">
        <f t="shared" si="9"/>
        <v>3384</v>
      </c>
      <c r="P119" s="24">
        <f t="shared" si="9"/>
        <v>2973</v>
      </c>
      <c r="Q119" s="24">
        <f t="shared" si="9"/>
        <v>112</v>
      </c>
      <c r="R119" s="24">
        <f t="shared" si="9"/>
        <v>804</v>
      </c>
      <c r="S119" s="24">
        <f t="shared" si="9"/>
        <v>769</v>
      </c>
      <c r="T119" s="24">
        <f t="shared" si="9"/>
        <v>3897</v>
      </c>
      <c r="U119" s="24">
        <f t="shared" si="9"/>
        <v>2185</v>
      </c>
      <c r="V119" s="24">
        <f t="shared" si="9"/>
        <v>1673</v>
      </c>
      <c r="W119" s="24">
        <f t="shared" si="9"/>
        <v>3528</v>
      </c>
      <c r="X119" s="24">
        <f t="shared" si="9"/>
        <v>1935</v>
      </c>
      <c r="Y119" s="24">
        <f t="shared" si="9"/>
        <v>3227</v>
      </c>
      <c r="Z119" s="24">
        <f t="shared" si="9"/>
        <v>3687</v>
      </c>
      <c r="AA119" s="24">
        <f t="shared" si="9"/>
        <v>3738</v>
      </c>
      <c r="AB119" s="25">
        <f t="shared" si="9"/>
        <v>0</v>
      </c>
      <c r="AC119" s="25">
        <v>0</v>
      </c>
      <c r="AD119" s="26">
        <f t="shared" si="8"/>
        <v>49095</v>
      </c>
    </row>
    <row r="120" spans="2:32" x14ac:dyDescent="0.3">
      <c r="B120" s="21" t="s">
        <v>65</v>
      </c>
      <c r="C120" s="24">
        <f t="shared" si="7"/>
        <v>152</v>
      </c>
      <c r="D120" s="24">
        <f t="shared" si="9"/>
        <v>230</v>
      </c>
      <c r="E120" s="24">
        <f t="shared" si="9"/>
        <v>132</v>
      </c>
      <c r="F120" s="24">
        <f t="shared" si="9"/>
        <v>111</v>
      </c>
      <c r="G120" s="24">
        <f t="shared" si="9"/>
        <v>125</v>
      </c>
      <c r="H120" s="24">
        <f t="shared" si="9"/>
        <v>6141</v>
      </c>
      <c r="I120" s="24">
        <f t="shared" si="9"/>
        <v>156</v>
      </c>
      <c r="J120" s="24">
        <f t="shared" si="9"/>
        <v>134</v>
      </c>
      <c r="K120" s="24">
        <f t="shared" si="9"/>
        <v>178</v>
      </c>
      <c r="L120" s="24">
        <f t="shared" si="9"/>
        <v>209</v>
      </c>
      <c r="M120" s="24">
        <f t="shared" si="9"/>
        <v>107</v>
      </c>
      <c r="N120" s="24">
        <f t="shared" si="9"/>
        <v>135</v>
      </c>
      <c r="O120" s="24">
        <f t="shared" si="9"/>
        <v>1025</v>
      </c>
      <c r="P120" s="24">
        <f t="shared" si="9"/>
        <v>1194</v>
      </c>
      <c r="Q120" s="24">
        <f t="shared" si="9"/>
        <v>123</v>
      </c>
      <c r="R120" s="24">
        <f t="shared" si="9"/>
        <v>608</v>
      </c>
      <c r="S120" s="24">
        <f t="shared" si="9"/>
        <v>162</v>
      </c>
      <c r="T120" s="24">
        <f t="shared" si="9"/>
        <v>899</v>
      </c>
      <c r="U120" s="24">
        <f t="shared" si="9"/>
        <v>489</v>
      </c>
      <c r="V120" s="24">
        <f t="shared" si="9"/>
        <v>477</v>
      </c>
      <c r="W120" s="24">
        <f t="shared" si="9"/>
        <v>1274</v>
      </c>
      <c r="X120" s="24">
        <f t="shared" si="9"/>
        <v>795</v>
      </c>
      <c r="Y120" s="24">
        <f t="shared" si="9"/>
        <v>1328</v>
      </c>
      <c r="Z120" s="24">
        <f t="shared" si="9"/>
        <v>1426</v>
      </c>
      <c r="AA120" s="24">
        <f t="shared" si="9"/>
        <v>1248</v>
      </c>
      <c r="AB120" s="24">
        <f t="shared" si="9"/>
        <v>0</v>
      </c>
      <c r="AC120" s="25">
        <v>0</v>
      </c>
      <c r="AD120" s="26">
        <f t="shared" si="8"/>
        <v>18858</v>
      </c>
    </row>
    <row r="121" spans="2:32" ht="20.399999999999999" x14ac:dyDescent="0.3">
      <c r="B121" s="21" t="s">
        <v>21</v>
      </c>
      <c r="C121" s="24">
        <f t="shared" si="7"/>
        <v>209</v>
      </c>
      <c r="D121" s="24">
        <f t="shared" si="9"/>
        <v>302</v>
      </c>
      <c r="E121" s="24">
        <f t="shared" si="9"/>
        <v>246</v>
      </c>
      <c r="F121" s="24">
        <f t="shared" si="9"/>
        <v>146</v>
      </c>
      <c r="G121" s="24">
        <f t="shared" si="9"/>
        <v>412</v>
      </c>
      <c r="H121" s="24">
        <f t="shared" si="9"/>
        <v>26738</v>
      </c>
      <c r="I121" s="24">
        <f t="shared" si="9"/>
        <v>418</v>
      </c>
      <c r="J121" s="24">
        <f t="shared" si="9"/>
        <v>314</v>
      </c>
      <c r="K121" s="24">
        <f t="shared" si="9"/>
        <v>406</v>
      </c>
      <c r="L121" s="24">
        <f t="shared" si="9"/>
        <v>654</v>
      </c>
      <c r="M121" s="24">
        <f t="shared" si="9"/>
        <v>298</v>
      </c>
      <c r="N121" s="24">
        <f t="shared" si="9"/>
        <v>359</v>
      </c>
      <c r="O121" s="24">
        <f t="shared" si="9"/>
        <v>5225</v>
      </c>
      <c r="P121" s="24">
        <f t="shared" si="9"/>
        <v>4423</v>
      </c>
      <c r="Q121" s="24">
        <f t="shared" si="9"/>
        <v>786</v>
      </c>
      <c r="R121" s="24">
        <f t="shared" si="9"/>
        <v>3232</v>
      </c>
      <c r="S121" s="24">
        <f t="shared" si="9"/>
        <v>707</v>
      </c>
      <c r="T121" s="24">
        <f t="shared" si="9"/>
        <v>1009</v>
      </c>
      <c r="U121" s="24">
        <f t="shared" si="9"/>
        <v>1438</v>
      </c>
      <c r="V121" s="24">
        <f t="shared" si="9"/>
        <v>1245</v>
      </c>
      <c r="W121" s="24">
        <f t="shared" si="9"/>
        <v>3041</v>
      </c>
      <c r="X121" s="24">
        <f t="shared" si="9"/>
        <v>1675</v>
      </c>
      <c r="Y121" s="24">
        <f t="shared" si="9"/>
        <v>2314</v>
      </c>
      <c r="Z121" s="24">
        <f t="shared" si="9"/>
        <v>2260</v>
      </c>
      <c r="AA121" s="24">
        <f t="shared" si="9"/>
        <v>3097</v>
      </c>
      <c r="AB121" s="25">
        <f t="shared" si="9"/>
        <v>0</v>
      </c>
      <c r="AC121" s="25">
        <v>0</v>
      </c>
      <c r="AD121" s="26">
        <f t="shared" si="8"/>
        <v>60954</v>
      </c>
    </row>
    <row r="122" spans="2:32" x14ac:dyDescent="0.3">
      <c r="B122" s="21" t="s">
        <v>66</v>
      </c>
      <c r="C122" s="24">
        <f t="shared" si="7"/>
        <v>148</v>
      </c>
      <c r="D122" s="24">
        <f t="shared" si="9"/>
        <v>208</v>
      </c>
      <c r="E122" s="24">
        <f t="shared" si="9"/>
        <v>178</v>
      </c>
      <c r="F122" s="24">
        <f t="shared" si="9"/>
        <v>149</v>
      </c>
      <c r="G122" s="24">
        <f t="shared" si="9"/>
        <v>192</v>
      </c>
      <c r="H122" s="24">
        <f t="shared" si="9"/>
        <v>18462</v>
      </c>
      <c r="I122" s="24">
        <f t="shared" si="9"/>
        <v>351</v>
      </c>
      <c r="J122" s="24">
        <f t="shared" si="9"/>
        <v>415</v>
      </c>
      <c r="K122" s="24">
        <f t="shared" si="9"/>
        <v>320</v>
      </c>
      <c r="L122" s="24">
        <f t="shared" si="9"/>
        <v>378</v>
      </c>
      <c r="M122" s="24">
        <f t="shared" si="9"/>
        <v>275</v>
      </c>
      <c r="N122" s="24">
        <f t="shared" si="9"/>
        <v>442</v>
      </c>
      <c r="O122" s="24">
        <f t="shared" si="9"/>
        <v>4340</v>
      </c>
      <c r="P122" s="24">
        <f t="shared" si="9"/>
        <v>3643</v>
      </c>
      <c r="Q122" s="24">
        <f t="shared" si="9"/>
        <v>733</v>
      </c>
      <c r="R122" s="24">
        <f t="shared" si="9"/>
        <v>1582</v>
      </c>
      <c r="S122" s="24">
        <f t="shared" si="9"/>
        <v>470</v>
      </c>
      <c r="T122" s="24">
        <f t="shared" si="9"/>
        <v>1317</v>
      </c>
      <c r="U122" s="24">
        <f t="shared" si="9"/>
        <v>657</v>
      </c>
      <c r="V122" s="24">
        <f t="shared" si="9"/>
        <v>759</v>
      </c>
      <c r="W122" s="24">
        <f t="shared" si="9"/>
        <v>1666</v>
      </c>
      <c r="X122" s="24">
        <f t="shared" si="9"/>
        <v>910</v>
      </c>
      <c r="Y122" s="24">
        <f t="shared" si="9"/>
        <v>1342</v>
      </c>
      <c r="Z122" s="24">
        <f t="shared" si="9"/>
        <v>1388</v>
      </c>
      <c r="AA122" s="24">
        <f t="shared" si="9"/>
        <v>2199</v>
      </c>
      <c r="AB122" s="25">
        <f t="shared" si="9"/>
        <v>0</v>
      </c>
      <c r="AC122" s="25">
        <v>0</v>
      </c>
      <c r="AD122" s="26">
        <f t="shared" si="8"/>
        <v>42524</v>
      </c>
    </row>
    <row r="123" spans="2:32" x14ac:dyDescent="0.3">
      <c r="B123" s="21" t="s">
        <v>22</v>
      </c>
      <c r="C123" s="24">
        <f t="shared" si="7"/>
        <v>114</v>
      </c>
      <c r="D123" s="24">
        <f t="shared" si="9"/>
        <v>157</v>
      </c>
      <c r="E123" s="24">
        <f t="shared" si="9"/>
        <v>98</v>
      </c>
      <c r="F123" s="24">
        <f t="shared" si="9"/>
        <v>158</v>
      </c>
      <c r="G123" s="24">
        <f t="shared" si="9"/>
        <v>99</v>
      </c>
      <c r="H123" s="24">
        <f t="shared" si="9"/>
        <v>11100</v>
      </c>
      <c r="I123" s="24">
        <f t="shared" si="9"/>
        <v>144</v>
      </c>
      <c r="J123" s="24">
        <f t="shared" si="9"/>
        <v>184</v>
      </c>
      <c r="K123" s="24">
        <f t="shared" si="9"/>
        <v>270</v>
      </c>
      <c r="L123" s="24">
        <f t="shared" si="9"/>
        <v>163</v>
      </c>
      <c r="M123" s="24">
        <f t="shared" si="9"/>
        <v>139</v>
      </c>
      <c r="N123" s="24">
        <f t="shared" si="9"/>
        <v>209</v>
      </c>
      <c r="O123" s="24">
        <f t="shared" si="9"/>
        <v>2020</v>
      </c>
      <c r="P123" s="24">
        <f t="shared" si="9"/>
        <v>1630</v>
      </c>
      <c r="Q123" s="24">
        <f t="shared" si="9"/>
        <v>356</v>
      </c>
      <c r="R123" s="24">
        <f t="shared" si="9"/>
        <v>1337</v>
      </c>
      <c r="S123" s="24">
        <f t="shared" si="9"/>
        <v>399</v>
      </c>
      <c r="T123" s="24">
        <f t="shared" si="9"/>
        <v>961</v>
      </c>
      <c r="U123" s="24">
        <f t="shared" si="9"/>
        <v>669</v>
      </c>
      <c r="V123" s="24">
        <f t="shared" si="9"/>
        <v>373</v>
      </c>
      <c r="W123" s="24">
        <f t="shared" si="9"/>
        <v>1308</v>
      </c>
      <c r="X123" s="24">
        <f t="shared" si="9"/>
        <v>881</v>
      </c>
      <c r="Y123" s="24">
        <f t="shared" si="9"/>
        <v>1509</v>
      </c>
      <c r="Z123" s="24">
        <f t="shared" si="9"/>
        <v>1631</v>
      </c>
      <c r="AA123" s="24">
        <f t="shared" si="9"/>
        <v>1015</v>
      </c>
      <c r="AB123" s="25">
        <f t="shared" si="9"/>
        <v>0</v>
      </c>
      <c r="AC123" s="25">
        <v>0</v>
      </c>
      <c r="AD123" s="26">
        <f t="shared" si="8"/>
        <v>26924</v>
      </c>
    </row>
    <row r="124" spans="2:32" x14ac:dyDescent="0.3">
      <c r="B124" s="21" t="s">
        <v>23</v>
      </c>
      <c r="C124" s="24">
        <f t="shared" si="7"/>
        <v>105</v>
      </c>
      <c r="D124" s="24">
        <f t="shared" si="9"/>
        <v>181</v>
      </c>
      <c r="E124" s="24">
        <f t="shared" si="9"/>
        <v>146</v>
      </c>
      <c r="F124" s="24">
        <f t="shared" si="9"/>
        <v>134</v>
      </c>
      <c r="G124" s="24">
        <f t="shared" si="9"/>
        <v>192</v>
      </c>
      <c r="H124" s="24">
        <f t="shared" si="9"/>
        <v>30046</v>
      </c>
      <c r="I124" s="24">
        <f t="shared" si="9"/>
        <v>325</v>
      </c>
      <c r="J124" s="24">
        <f t="shared" si="9"/>
        <v>425</v>
      </c>
      <c r="K124" s="24">
        <f t="shared" si="9"/>
        <v>375</v>
      </c>
      <c r="L124" s="24">
        <f t="shared" si="9"/>
        <v>357</v>
      </c>
      <c r="M124" s="24">
        <f t="shared" si="9"/>
        <v>205</v>
      </c>
      <c r="N124" s="24">
        <f t="shared" ref="D124:AB130" si="10">+N27+N59+N91</f>
        <v>364</v>
      </c>
      <c r="O124" s="24">
        <f t="shared" si="10"/>
        <v>5082</v>
      </c>
      <c r="P124" s="24">
        <f t="shared" si="10"/>
        <v>3629</v>
      </c>
      <c r="Q124" s="24">
        <f t="shared" si="10"/>
        <v>674</v>
      </c>
      <c r="R124" s="24">
        <f t="shared" si="10"/>
        <v>3157</v>
      </c>
      <c r="S124" s="24">
        <f t="shared" si="10"/>
        <v>1246</v>
      </c>
      <c r="T124" s="24">
        <f t="shared" si="10"/>
        <v>2667</v>
      </c>
      <c r="U124" s="24">
        <f t="shared" si="10"/>
        <v>1813</v>
      </c>
      <c r="V124" s="24">
        <f t="shared" si="10"/>
        <v>2218</v>
      </c>
      <c r="W124" s="24">
        <f t="shared" si="10"/>
        <v>1123</v>
      </c>
      <c r="X124" s="24">
        <f t="shared" si="10"/>
        <v>380</v>
      </c>
      <c r="Y124" s="24">
        <f t="shared" si="10"/>
        <v>1612</v>
      </c>
      <c r="Z124" s="24">
        <f t="shared" si="10"/>
        <v>2563</v>
      </c>
      <c r="AA124" s="24">
        <f t="shared" si="10"/>
        <v>2732</v>
      </c>
      <c r="AB124" s="25">
        <f t="shared" si="10"/>
        <v>0</v>
      </c>
      <c r="AC124" s="25">
        <v>0</v>
      </c>
      <c r="AD124" s="26">
        <f t="shared" si="8"/>
        <v>61751</v>
      </c>
    </row>
    <row r="125" spans="2:32" x14ac:dyDescent="0.3">
      <c r="B125" s="21" t="s">
        <v>24</v>
      </c>
      <c r="C125" s="24">
        <f t="shared" si="7"/>
        <v>93</v>
      </c>
      <c r="D125" s="24">
        <f t="shared" si="10"/>
        <v>194</v>
      </c>
      <c r="E125" s="24">
        <f t="shared" si="10"/>
        <v>22</v>
      </c>
      <c r="F125" s="24">
        <f t="shared" si="10"/>
        <v>69</v>
      </c>
      <c r="G125" s="24">
        <f t="shared" si="10"/>
        <v>101</v>
      </c>
      <c r="H125" s="24">
        <f t="shared" si="10"/>
        <v>17696</v>
      </c>
      <c r="I125" s="24">
        <f t="shared" si="10"/>
        <v>193</v>
      </c>
      <c r="J125" s="24">
        <f t="shared" si="10"/>
        <v>358</v>
      </c>
      <c r="K125" s="24">
        <f t="shared" si="10"/>
        <v>177</v>
      </c>
      <c r="L125" s="24">
        <f t="shared" si="10"/>
        <v>199</v>
      </c>
      <c r="M125" s="24">
        <f t="shared" si="10"/>
        <v>98</v>
      </c>
      <c r="N125" s="24">
        <f t="shared" si="10"/>
        <v>136</v>
      </c>
      <c r="O125" s="24">
        <f t="shared" si="10"/>
        <v>3251</v>
      </c>
      <c r="P125" s="24">
        <f t="shared" si="10"/>
        <v>2020</v>
      </c>
      <c r="Q125" s="24">
        <f t="shared" si="10"/>
        <v>332</v>
      </c>
      <c r="R125" s="24">
        <f t="shared" si="10"/>
        <v>1637</v>
      </c>
      <c r="S125" s="24">
        <f t="shared" si="10"/>
        <v>810</v>
      </c>
      <c r="T125" s="24">
        <f t="shared" si="10"/>
        <v>1654</v>
      </c>
      <c r="U125" s="24">
        <f t="shared" si="10"/>
        <v>851</v>
      </c>
      <c r="V125" s="24">
        <f t="shared" si="10"/>
        <v>1234</v>
      </c>
      <c r="W125" s="24">
        <f t="shared" si="10"/>
        <v>401</v>
      </c>
      <c r="X125" s="24">
        <f t="shared" si="10"/>
        <v>462</v>
      </c>
      <c r="Y125" s="24">
        <f t="shared" si="10"/>
        <v>504</v>
      </c>
      <c r="Z125" s="24">
        <f t="shared" si="10"/>
        <v>1498</v>
      </c>
      <c r="AA125" s="24">
        <f t="shared" si="10"/>
        <v>1659</v>
      </c>
      <c r="AB125" s="25">
        <f t="shared" si="10"/>
        <v>0</v>
      </c>
      <c r="AC125" s="25">
        <v>0</v>
      </c>
      <c r="AD125" s="26">
        <f t="shared" si="8"/>
        <v>35649</v>
      </c>
    </row>
    <row r="126" spans="2:32" x14ac:dyDescent="0.3">
      <c r="B126" s="21" t="s">
        <v>25</v>
      </c>
      <c r="C126" s="24">
        <f t="shared" si="7"/>
        <v>80</v>
      </c>
      <c r="D126" s="24">
        <f t="shared" si="10"/>
        <v>103</v>
      </c>
      <c r="E126" s="24">
        <f t="shared" si="10"/>
        <v>55</v>
      </c>
      <c r="F126" s="24">
        <f t="shared" si="10"/>
        <v>134</v>
      </c>
      <c r="G126" s="24">
        <f t="shared" si="10"/>
        <v>188</v>
      </c>
      <c r="H126" s="24">
        <f t="shared" si="10"/>
        <v>30244</v>
      </c>
      <c r="I126" s="24">
        <f t="shared" si="10"/>
        <v>330</v>
      </c>
      <c r="J126" s="24">
        <f t="shared" si="10"/>
        <v>576</v>
      </c>
      <c r="K126" s="24">
        <f t="shared" si="10"/>
        <v>215</v>
      </c>
      <c r="L126" s="24">
        <f t="shared" si="10"/>
        <v>358</v>
      </c>
      <c r="M126" s="24">
        <f t="shared" si="10"/>
        <v>171</v>
      </c>
      <c r="N126" s="24">
        <f t="shared" si="10"/>
        <v>327</v>
      </c>
      <c r="O126" s="24">
        <f t="shared" si="10"/>
        <v>4853</v>
      </c>
      <c r="P126" s="24">
        <f t="shared" si="10"/>
        <v>2920</v>
      </c>
      <c r="Q126" s="24">
        <f t="shared" si="10"/>
        <v>570</v>
      </c>
      <c r="R126" s="24">
        <f t="shared" si="10"/>
        <v>3000</v>
      </c>
      <c r="S126" s="24">
        <f t="shared" si="10"/>
        <v>1226</v>
      </c>
      <c r="T126" s="24">
        <f t="shared" si="10"/>
        <v>2375</v>
      </c>
      <c r="U126" s="24">
        <f t="shared" si="10"/>
        <v>1370</v>
      </c>
      <c r="V126" s="24">
        <f t="shared" si="10"/>
        <v>2142</v>
      </c>
      <c r="W126" s="24">
        <f t="shared" si="10"/>
        <v>1949</v>
      </c>
      <c r="X126" s="24">
        <f t="shared" si="10"/>
        <v>584</v>
      </c>
      <c r="Y126" s="24">
        <f t="shared" si="10"/>
        <v>873</v>
      </c>
      <c r="Z126" s="24">
        <f t="shared" si="10"/>
        <v>1681</v>
      </c>
      <c r="AA126" s="24">
        <f t="shared" si="10"/>
        <v>2324</v>
      </c>
      <c r="AB126" s="25">
        <f t="shared" si="10"/>
        <v>0</v>
      </c>
      <c r="AC126" s="25">
        <v>0</v>
      </c>
      <c r="AD126" s="26">
        <f t="shared" si="8"/>
        <v>58648</v>
      </c>
      <c r="AF126" s="9"/>
    </row>
    <row r="127" spans="2:32" ht="20.399999999999999" x14ac:dyDescent="0.3">
      <c r="B127" s="21" t="s">
        <v>67</v>
      </c>
      <c r="C127" s="24">
        <f t="shared" si="7"/>
        <v>72</v>
      </c>
      <c r="D127" s="24">
        <f t="shared" si="10"/>
        <v>151</v>
      </c>
      <c r="E127" s="24">
        <f t="shared" si="10"/>
        <v>114</v>
      </c>
      <c r="F127" s="24">
        <f t="shared" si="10"/>
        <v>80</v>
      </c>
      <c r="G127" s="24">
        <f t="shared" si="10"/>
        <v>166</v>
      </c>
      <c r="H127" s="24">
        <f t="shared" si="10"/>
        <v>25075</v>
      </c>
      <c r="I127" s="24">
        <f t="shared" si="10"/>
        <v>251</v>
      </c>
      <c r="J127" s="24">
        <f t="shared" si="10"/>
        <v>447</v>
      </c>
      <c r="K127" s="24">
        <f t="shared" si="10"/>
        <v>289</v>
      </c>
      <c r="L127" s="24">
        <f t="shared" si="10"/>
        <v>260</v>
      </c>
      <c r="M127" s="24">
        <f t="shared" si="10"/>
        <v>158</v>
      </c>
      <c r="N127" s="24">
        <f t="shared" si="10"/>
        <v>241</v>
      </c>
      <c r="O127" s="24">
        <f t="shared" si="10"/>
        <v>3299</v>
      </c>
      <c r="P127" s="24">
        <f t="shared" si="10"/>
        <v>2226</v>
      </c>
      <c r="Q127" s="24">
        <f t="shared" si="10"/>
        <v>518</v>
      </c>
      <c r="R127" s="24">
        <f t="shared" si="10"/>
        <v>3125</v>
      </c>
      <c r="S127" s="24">
        <f t="shared" si="10"/>
        <v>1372</v>
      </c>
      <c r="T127" s="24">
        <f t="shared" si="10"/>
        <v>2127</v>
      </c>
      <c r="U127" s="24">
        <f t="shared" si="10"/>
        <v>1467</v>
      </c>
      <c r="V127" s="24">
        <f t="shared" si="10"/>
        <v>2363</v>
      </c>
      <c r="W127" s="24">
        <f t="shared" si="10"/>
        <v>2848</v>
      </c>
      <c r="X127" s="24">
        <f t="shared" si="10"/>
        <v>1724</v>
      </c>
      <c r="Y127" s="24">
        <f t="shared" si="10"/>
        <v>2250</v>
      </c>
      <c r="Z127" s="24">
        <f t="shared" si="10"/>
        <v>854</v>
      </c>
      <c r="AA127" s="24">
        <f t="shared" si="10"/>
        <v>1001</v>
      </c>
      <c r="AB127" s="25">
        <f t="shared" si="10"/>
        <v>0</v>
      </c>
      <c r="AC127" s="25">
        <v>0</v>
      </c>
      <c r="AD127" s="26">
        <f t="shared" si="8"/>
        <v>52478</v>
      </c>
    </row>
    <row r="128" spans="2:32" ht="20.399999999999999" x14ac:dyDescent="0.3">
      <c r="B128" s="21" t="s">
        <v>57</v>
      </c>
      <c r="C128" s="24">
        <f t="shared" si="7"/>
        <v>289</v>
      </c>
      <c r="D128" s="24">
        <f t="shared" si="10"/>
        <v>327</v>
      </c>
      <c r="E128" s="24">
        <f t="shared" si="10"/>
        <v>300</v>
      </c>
      <c r="F128" s="24">
        <f t="shared" si="10"/>
        <v>244</v>
      </c>
      <c r="G128" s="24">
        <f t="shared" si="10"/>
        <v>375</v>
      </c>
      <c r="H128" s="24">
        <f t="shared" si="10"/>
        <v>42121</v>
      </c>
      <c r="I128" s="24">
        <f t="shared" si="10"/>
        <v>290</v>
      </c>
      <c r="J128" s="24">
        <f t="shared" si="10"/>
        <v>652</v>
      </c>
      <c r="K128" s="24">
        <f t="shared" si="10"/>
        <v>554</v>
      </c>
      <c r="L128" s="24">
        <f t="shared" si="10"/>
        <v>521</v>
      </c>
      <c r="M128" s="24">
        <f t="shared" si="10"/>
        <v>480</v>
      </c>
      <c r="N128" s="24">
        <f t="shared" si="10"/>
        <v>490</v>
      </c>
      <c r="O128" s="24">
        <f t="shared" si="10"/>
        <v>5744</v>
      </c>
      <c r="P128" s="24">
        <f t="shared" si="10"/>
        <v>3161</v>
      </c>
      <c r="Q128" s="24">
        <f t="shared" si="10"/>
        <v>667</v>
      </c>
      <c r="R128" s="24">
        <f t="shared" si="10"/>
        <v>3478</v>
      </c>
      <c r="S128" s="24">
        <f t="shared" si="10"/>
        <v>1237</v>
      </c>
      <c r="T128" s="24">
        <f t="shared" si="10"/>
        <v>2877</v>
      </c>
      <c r="U128" s="24">
        <f t="shared" si="10"/>
        <v>2095</v>
      </c>
      <c r="V128" s="24">
        <f t="shared" si="10"/>
        <v>1507</v>
      </c>
      <c r="W128" s="24">
        <f t="shared" si="10"/>
        <v>2974</v>
      </c>
      <c r="X128" s="24">
        <f t="shared" si="10"/>
        <v>1952</v>
      </c>
      <c r="Y128" s="24">
        <f t="shared" si="10"/>
        <v>2611</v>
      </c>
      <c r="Z128" s="24">
        <f t="shared" si="10"/>
        <v>1892</v>
      </c>
      <c r="AA128" s="24">
        <f t="shared" si="10"/>
        <v>677</v>
      </c>
      <c r="AB128" s="25">
        <f t="shared" si="10"/>
        <v>0</v>
      </c>
      <c r="AC128" s="25">
        <v>0</v>
      </c>
      <c r="AD128" s="26">
        <f t="shared" si="8"/>
        <v>77515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17667</v>
      </c>
      <c r="D131" s="27">
        <f t="shared" ref="D131:AC131" si="11">SUM(D104:D130)</f>
        <v>9591</v>
      </c>
      <c r="E131" s="27">
        <f t="shared" si="11"/>
        <v>9599</v>
      </c>
      <c r="F131" s="27">
        <f t="shared" si="11"/>
        <v>6510</v>
      </c>
      <c r="G131" s="27">
        <f t="shared" si="11"/>
        <v>9627</v>
      </c>
      <c r="H131" s="27">
        <f t="shared" si="11"/>
        <v>272870</v>
      </c>
      <c r="I131" s="27">
        <f t="shared" si="11"/>
        <v>7709</v>
      </c>
      <c r="J131" s="27">
        <f t="shared" si="11"/>
        <v>10834</v>
      </c>
      <c r="K131" s="27">
        <f t="shared" si="11"/>
        <v>10245</v>
      </c>
      <c r="L131" s="27">
        <f t="shared" si="11"/>
        <v>11128</v>
      </c>
      <c r="M131" s="27">
        <f t="shared" si="11"/>
        <v>7097</v>
      </c>
      <c r="N131" s="27">
        <f t="shared" si="11"/>
        <v>9797</v>
      </c>
      <c r="O131" s="27">
        <f t="shared" si="11"/>
        <v>44546</v>
      </c>
      <c r="P131" s="27">
        <f t="shared" si="11"/>
        <v>34473</v>
      </c>
      <c r="Q131" s="27">
        <f t="shared" si="11"/>
        <v>10747</v>
      </c>
      <c r="R131" s="27">
        <f t="shared" si="11"/>
        <v>44467</v>
      </c>
      <c r="S131" s="27">
        <f t="shared" si="11"/>
        <v>16555</v>
      </c>
      <c r="T131" s="27">
        <f t="shared" si="11"/>
        <v>58329</v>
      </c>
      <c r="U131" s="27">
        <f t="shared" si="11"/>
        <v>41699</v>
      </c>
      <c r="V131" s="27">
        <f t="shared" si="11"/>
        <v>31366</v>
      </c>
      <c r="W131" s="27">
        <f t="shared" si="11"/>
        <v>62687</v>
      </c>
      <c r="X131" s="27">
        <f t="shared" si="11"/>
        <v>34879</v>
      </c>
      <c r="Y131" s="27">
        <f t="shared" si="11"/>
        <v>53995</v>
      </c>
      <c r="Z131" s="27">
        <f t="shared" si="11"/>
        <v>51026</v>
      </c>
      <c r="AA131" s="27">
        <f t="shared" si="11"/>
        <v>60204</v>
      </c>
      <c r="AB131" s="27">
        <f t="shared" si="11"/>
        <v>0</v>
      </c>
      <c r="AC131" s="27">
        <f t="shared" si="11"/>
        <v>0</v>
      </c>
      <c r="AD131" s="27">
        <f>SUM(AD104:AD129)</f>
        <v>927647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3658</v>
      </c>
      <c r="D134" s="28">
        <f>C134/$AD$131</f>
        <v>3.9433103324863876E-3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123064</v>
      </c>
      <c r="C136" s="43">
        <f>B136/B$139</f>
        <v>0.13266253219166343</v>
      </c>
      <c r="D136" s="67">
        <f>SUMPRODUCT(C7:N18,AG7:AR18)</f>
        <v>45990470</v>
      </c>
      <c r="E136" s="67">
        <f>SUMPRODUCT(C39:N50,AG39:AR50)</f>
        <v>2888900</v>
      </c>
      <c r="F136" s="67">
        <f>SUMPRODUCT(C71:N82,AG71:AR82)</f>
        <v>1412380</v>
      </c>
      <c r="G136" s="67">
        <f>D136/SUM(C7:N18)</f>
        <v>466.8324942141378</v>
      </c>
      <c r="H136" s="67">
        <f>E136/SUM(C39:N50)</f>
        <v>155.14204392889749</v>
      </c>
      <c r="I136" s="67">
        <f>F136/SUM(C71:N82)</f>
        <v>238.29593386198752</v>
      </c>
      <c r="Q136" s="42">
        <f>B136</f>
        <v>123064</v>
      </c>
      <c r="R136" s="42">
        <f>B137</f>
        <v>62305</v>
      </c>
      <c r="S136" s="42">
        <f>B138</f>
        <v>742278</v>
      </c>
      <c r="T136" s="42">
        <f>B139</f>
        <v>927647</v>
      </c>
    </row>
    <row r="137" spans="1:32" hidden="1" x14ac:dyDescent="0.3">
      <c r="A137" s="41" t="s">
        <v>70</v>
      </c>
      <c r="B137" s="42">
        <f>AD131-B138-B136</f>
        <v>62305</v>
      </c>
      <c r="C137" s="43">
        <f>B137/B$139</f>
        <v>6.7164557207644721E-2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0.13266253219166343</v>
      </c>
      <c r="R137" s="43">
        <f>C137</f>
        <v>6.7164557207644721E-2</v>
      </c>
      <c r="S137" s="43">
        <f>C138</f>
        <v>0.80017291060069184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742278</v>
      </c>
      <c r="C138" s="43">
        <f>B138/B$139</f>
        <v>0.80017291060069184</v>
      </c>
      <c r="D138" s="67">
        <f>SUMPRODUCT(H19:H33,AL19:AL33)+SUMPRODUCT(O19:AC33,AS19:BG33)+SUMPRODUCT(O12:AC12,AS12:BG12)</f>
        <v>303594380</v>
      </c>
      <c r="E138" s="67">
        <f>SUMPRODUCT(H51:H65,AL51:AL65)+SUMPRODUCT(O51:AC65,AS51:BG65)+SUMPRODUCT(O44:AC44,AS44:BG44)</f>
        <v>44576920</v>
      </c>
      <c r="F138" s="67">
        <f>SUMPRODUCT(H83:H97,AL83:AL97)+SUMPRODUCT(O83:AC97,AS83:BG97)+SUMPRODUCT(O76:AC76,AS76:BG76)</f>
        <v>15899160</v>
      </c>
      <c r="G138" s="67">
        <f>D138/SUM(H19:H33,O12:AC12,O19:AC33)</f>
        <v>618.20643508610453</v>
      </c>
      <c r="H138" s="67">
        <f>E138/SUM(H51:H65,O44:AC44,O51:AC65)</f>
        <v>221.3770224769321</v>
      </c>
      <c r="I138" s="67">
        <f>F138/SUM(H83:H97,O76:AC76,O83:AC97)</f>
        <v>319.08724185682462</v>
      </c>
      <c r="J138" s="18">
        <f>SUM(O116:AC130)</f>
        <v>290459</v>
      </c>
      <c r="K138" s="29">
        <f>J138/B139</f>
        <v>0.31311371674785776</v>
      </c>
      <c r="L138" s="29">
        <f>J138/B138</f>
        <v>0.39130756940122163</v>
      </c>
      <c r="P138" s="66" t="s">
        <v>781</v>
      </c>
      <c r="Q138" s="67">
        <f>D136</f>
        <v>45990470</v>
      </c>
      <c r="R138" s="67">
        <f>D137</f>
        <v>0</v>
      </c>
      <c r="S138" s="67">
        <f>D138</f>
        <v>303594380</v>
      </c>
      <c r="T138" s="68">
        <f>SUM(Q138:S138)</f>
        <v>349584850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927647</v>
      </c>
      <c r="C139" s="41"/>
      <c r="D139" s="68">
        <f>SUM(D136:D138)</f>
        <v>349584850</v>
      </c>
      <c r="E139" s="68">
        <f t="shared" ref="E139:F139" si="12">SUM(E136:E138)</f>
        <v>47465820</v>
      </c>
      <c r="F139" s="68">
        <f t="shared" si="12"/>
        <v>17311540</v>
      </c>
      <c r="G139" s="68">
        <f>D139/AD34</f>
        <v>546.18877764653678</v>
      </c>
      <c r="H139" s="68">
        <f>E139/AD66</f>
        <v>208.21355722538789</v>
      </c>
      <c r="I139" s="68">
        <f>F139/AD98</f>
        <v>290.28673955328998</v>
      </c>
      <c r="P139" s="66" t="s">
        <v>782</v>
      </c>
      <c r="Q139" s="67">
        <f>E136</f>
        <v>2888900</v>
      </c>
      <c r="R139" s="67">
        <f>E137</f>
        <v>0</v>
      </c>
      <c r="S139" s="67">
        <f>E138</f>
        <v>44576920</v>
      </c>
      <c r="T139" s="68">
        <f>SUM(Q139:S139)</f>
        <v>47465820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1412380</v>
      </c>
      <c r="R140" s="67">
        <f>F137</f>
        <v>0</v>
      </c>
      <c r="S140" s="67">
        <f>F138</f>
        <v>15899160</v>
      </c>
      <c r="T140" s="68">
        <f>SUM(Q140:S140)</f>
        <v>17311540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466.8324942141378</v>
      </c>
      <c r="R141" s="67">
        <f>G137</f>
        <v>0</v>
      </c>
      <c r="S141" s="67">
        <f>G138</f>
        <v>618.20643508610453</v>
      </c>
      <c r="T141" s="68">
        <f>G139</f>
        <v>546.18877764653678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364070460</v>
      </c>
      <c r="P142" s="66" t="s">
        <v>785</v>
      </c>
      <c r="Q142" s="67">
        <f>H136</f>
        <v>155.14204392889749</v>
      </c>
      <c r="R142" s="67">
        <f>H137</f>
        <v>0</v>
      </c>
      <c r="S142" s="67">
        <f>H138</f>
        <v>221.3770224769321</v>
      </c>
      <c r="T142" s="68">
        <f>H139</f>
        <v>208.21355722538789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490.47723359711591</v>
      </c>
      <c r="P143" s="66" t="s">
        <v>786</v>
      </c>
      <c r="Q143" s="67">
        <f>I136</f>
        <v>238.29593386198752</v>
      </c>
      <c r="R143" s="67">
        <f>I137</f>
        <v>0</v>
      </c>
      <c r="S143" s="67">
        <f>I138</f>
        <v>319.08724185682462</v>
      </c>
      <c r="T143" s="68">
        <f>I139</f>
        <v>290.28673955328998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50291750</v>
      </c>
      <c r="P144" s="66" t="s">
        <v>794</v>
      </c>
      <c r="Q144" s="67">
        <f>SUM(Q138:Q140)/Q136</f>
        <v>408.6633784047325</v>
      </c>
      <c r="R144" s="67">
        <f t="shared" ref="R144" si="14">SUM(R138:R140)/R136</f>
        <v>0</v>
      </c>
      <c r="S144" s="67">
        <f>SUM(S138:S140)/S136</f>
        <v>490.47723359711591</v>
      </c>
      <c r="T144" s="67">
        <f>SUM(T138:T140)/T136</f>
        <v>446.68091418395142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408.6633784047325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190-7AC1-4ACC-BD24-CAA3E38C2A86}">
  <dimension ref="A2:BG160"/>
  <sheetViews>
    <sheetView zoomScale="80" zoomScaleNormal="80" workbookViewId="0">
      <selection activeCell="B6" sqref="B6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808</v>
      </c>
      <c r="D3" s="3"/>
      <c r="G3" s="2" t="s">
        <v>122</v>
      </c>
      <c r="H3" s="2" t="str">
        <f>B5</f>
        <v>01 al 31 octubre</v>
      </c>
    </row>
    <row r="4" spans="1:59" x14ac:dyDescent="0.3">
      <c r="D4" s="3"/>
    </row>
    <row r="5" spans="1:59" x14ac:dyDescent="0.3">
      <c r="B5" s="4" t="s">
        <v>807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139</v>
      </c>
      <c r="D7" s="32">
        <v>165</v>
      </c>
      <c r="E7" s="32">
        <v>279</v>
      </c>
      <c r="F7" s="32">
        <v>230</v>
      </c>
      <c r="G7" s="32">
        <v>401</v>
      </c>
      <c r="H7" s="32">
        <v>5247</v>
      </c>
      <c r="I7" s="32">
        <v>604</v>
      </c>
      <c r="J7" s="32">
        <v>581</v>
      </c>
      <c r="K7" s="32">
        <v>503</v>
      </c>
      <c r="L7" s="32">
        <v>559</v>
      </c>
      <c r="M7" s="32">
        <v>408</v>
      </c>
      <c r="N7" s="32">
        <v>665</v>
      </c>
      <c r="O7" s="32">
        <v>310</v>
      </c>
      <c r="P7" s="32">
        <v>184</v>
      </c>
      <c r="Q7" s="32">
        <v>84</v>
      </c>
      <c r="R7" s="32">
        <v>131</v>
      </c>
      <c r="S7" s="32">
        <v>177</v>
      </c>
      <c r="T7" s="32">
        <v>149</v>
      </c>
      <c r="U7" s="33">
        <v>99</v>
      </c>
      <c r="V7" s="33">
        <v>102</v>
      </c>
      <c r="W7" s="33">
        <v>144</v>
      </c>
      <c r="X7" s="33">
        <v>60</v>
      </c>
      <c r="Y7" s="33">
        <v>65</v>
      </c>
      <c r="Z7" s="33">
        <v>146</v>
      </c>
      <c r="AA7" s="33">
        <v>192</v>
      </c>
      <c r="AB7" s="33"/>
      <c r="AC7" s="33"/>
      <c r="AD7" s="26">
        <f t="shared" ref="AD7:AD33" si="0">SUM(C7:AC7)</f>
        <v>11624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410</v>
      </c>
      <c r="D8" s="32">
        <v>75</v>
      </c>
      <c r="E8" s="32">
        <v>124</v>
      </c>
      <c r="F8" s="32">
        <v>74</v>
      </c>
      <c r="G8" s="32">
        <v>160</v>
      </c>
      <c r="H8" s="32">
        <v>3116</v>
      </c>
      <c r="I8" s="32">
        <v>438</v>
      </c>
      <c r="J8" s="32">
        <v>491</v>
      </c>
      <c r="K8" s="32">
        <v>610</v>
      </c>
      <c r="L8" s="32">
        <v>476</v>
      </c>
      <c r="M8" s="32">
        <v>343</v>
      </c>
      <c r="N8" s="32">
        <v>608</v>
      </c>
      <c r="O8" s="32">
        <v>511</v>
      </c>
      <c r="P8" s="32">
        <v>250</v>
      </c>
      <c r="Q8" s="32">
        <v>156</v>
      </c>
      <c r="R8" s="32">
        <v>311</v>
      </c>
      <c r="S8" s="32">
        <v>221</v>
      </c>
      <c r="T8" s="32">
        <v>273</v>
      </c>
      <c r="U8" s="33">
        <v>171</v>
      </c>
      <c r="V8" s="33">
        <v>205</v>
      </c>
      <c r="W8" s="33">
        <v>125</v>
      </c>
      <c r="X8" s="33">
        <v>124</v>
      </c>
      <c r="Y8" s="33">
        <v>121</v>
      </c>
      <c r="Z8" s="33">
        <v>103</v>
      </c>
      <c r="AA8" s="33">
        <v>239</v>
      </c>
      <c r="AB8" s="33"/>
      <c r="AC8" s="33"/>
      <c r="AD8" s="26">
        <f t="shared" si="0"/>
        <v>9735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500</v>
      </c>
      <c r="D9" s="32">
        <v>62</v>
      </c>
      <c r="E9" s="32">
        <v>80</v>
      </c>
      <c r="F9" s="32">
        <v>150</v>
      </c>
      <c r="G9" s="32">
        <v>156</v>
      </c>
      <c r="H9" s="32">
        <v>3869</v>
      </c>
      <c r="I9" s="32">
        <v>542</v>
      </c>
      <c r="J9" s="32">
        <v>449</v>
      </c>
      <c r="K9" s="32">
        <v>398</v>
      </c>
      <c r="L9" s="32">
        <v>596</v>
      </c>
      <c r="M9" s="32">
        <v>327</v>
      </c>
      <c r="N9" s="32">
        <v>473</v>
      </c>
      <c r="O9" s="32">
        <v>401</v>
      </c>
      <c r="P9" s="32">
        <v>85</v>
      </c>
      <c r="Q9" s="32">
        <v>46</v>
      </c>
      <c r="R9" s="32">
        <v>92</v>
      </c>
      <c r="S9" s="32">
        <v>148</v>
      </c>
      <c r="T9" s="32">
        <v>152</v>
      </c>
      <c r="U9" s="33">
        <v>158</v>
      </c>
      <c r="V9" s="33">
        <v>43</v>
      </c>
      <c r="W9" s="33">
        <v>157</v>
      </c>
      <c r="X9" s="33">
        <v>29</v>
      </c>
      <c r="Y9" s="33">
        <v>38</v>
      </c>
      <c r="Z9" s="33">
        <v>110</v>
      </c>
      <c r="AA9" s="33">
        <v>282</v>
      </c>
      <c r="AB9" s="33"/>
      <c r="AC9" s="33"/>
      <c r="AD9" s="26">
        <f t="shared" si="0"/>
        <v>9343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557</v>
      </c>
      <c r="D10" s="32">
        <v>47</v>
      </c>
      <c r="E10" s="32">
        <v>98</v>
      </c>
      <c r="F10" s="32">
        <v>79</v>
      </c>
      <c r="G10" s="32">
        <v>42</v>
      </c>
      <c r="H10" s="32">
        <v>1508</v>
      </c>
      <c r="I10" s="32">
        <v>261</v>
      </c>
      <c r="J10" s="32">
        <v>353</v>
      </c>
      <c r="K10" s="32">
        <v>345</v>
      </c>
      <c r="L10" s="32">
        <v>475</v>
      </c>
      <c r="M10" s="32">
        <v>186</v>
      </c>
      <c r="N10" s="32">
        <v>313</v>
      </c>
      <c r="O10" s="32">
        <v>275</v>
      </c>
      <c r="P10" s="32">
        <v>178</v>
      </c>
      <c r="Q10" s="32">
        <v>31</v>
      </c>
      <c r="R10" s="32">
        <v>212</v>
      </c>
      <c r="S10" s="32">
        <v>112</v>
      </c>
      <c r="T10" s="32">
        <v>133</v>
      </c>
      <c r="U10" s="33">
        <v>165</v>
      </c>
      <c r="V10" s="33">
        <v>123</v>
      </c>
      <c r="W10" s="33">
        <v>152</v>
      </c>
      <c r="X10" s="33">
        <v>73</v>
      </c>
      <c r="Y10" s="33">
        <v>99</v>
      </c>
      <c r="Z10" s="33">
        <v>79</v>
      </c>
      <c r="AA10" s="33">
        <v>207</v>
      </c>
      <c r="AB10" s="33"/>
      <c r="AC10" s="33"/>
      <c r="AD10" s="26">
        <f t="shared" si="0"/>
        <v>6103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778</v>
      </c>
      <c r="D11" s="32">
        <v>131</v>
      </c>
      <c r="E11" s="32">
        <v>259</v>
      </c>
      <c r="F11" s="32">
        <v>32</v>
      </c>
      <c r="G11" s="32">
        <v>178</v>
      </c>
      <c r="H11" s="32">
        <v>2813</v>
      </c>
      <c r="I11" s="32">
        <v>450</v>
      </c>
      <c r="J11" s="32">
        <v>656</v>
      </c>
      <c r="K11" s="32">
        <v>559</v>
      </c>
      <c r="L11" s="32">
        <v>648</v>
      </c>
      <c r="M11" s="32">
        <v>370</v>
      </c>
      <c r="N11" s="32">
        <v>973</v>
      </c>
      <c r="O11" s="32">
        <v>386</v>
      </c>
      <c r="P11" s="32">
        <v>160</v>
      </c>
      <c r="Q11" s="32">
        <v>42</v>
      </c>
      <c r="R11" s="32">
        <v>236</v>
      </c>
      <c r="S11" s="32">
        <v>203</v>
      </c>
      <c r="T11" s="32">
        <v>315</v>
      </c>
      <c r="U11" s="33">
        <v>162</v>
      </c>
      <c r="V11" s="33">
        <v>129</v>
      </c>
      <c r="W11" s="33">
        <v>171</v>
      </c>
      <c r="X11" s="33">
        <v>102</v>
      </c>
      <c r="Y11" s="33">
        <v>132</v>
      </c>
      <c r="Z11" s="33">
        <v>190</v>
      </c>
      <c r="AA11" s="33">
        <v>372</v>
      </c>
      <c r="AB11" s="33"/>
      <c r="AC11" s="33"/>
      <c r="AD11" s="26">
        <f t="shared" si="0"/>
        <v>10447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7563</v>
      </c>
      <c r="D12" s="32">
        <v>2766</v>
      </c>
      <c r="E12" s="32">
        <v>3618</v>
      </c>
      <c r="F12" s="32">
        <v>1422</v>
      </c>
      <c r="G12" s="32">
        <v>2423</v>
      </c>
      <c r="H12" s="32">
        <v>12529</v>
      </c>
      <c r="I12" s="32">
        <v>486</v>
      </c>
      <c r="J12" s="32">
        <v>1138</v>
      </c>
      <c r="K12" s="32">
        <v>2781</v>
      </c>
      <c r="L12" s="32">
        <v>2391</v>
      </c>
      <c r="M12" s="32">
        <v>1714</v>
      </c>
      <c r="N12" s="32">
        <v>1639</v>
      </c>
      <c r="O12" s="32">
        <v>1856</v>
      </c>
      <c r="P12" s="32">
        <v>2442</v>
      </c>
      <c r="Q12" s="32">
        <v>2311</v>
      </c>
      <c r="R12" s="32">
        <v>11076</v>
      </c>
      <c r="S12" s="32">
        <v>4763</v>
      </c>
      <c r="T12" s="32">
        <v>18904</v>
      </c>
      <c r="U12" s="33">
        <v>13425</v>
      </c>
      <c r="V12" s="33">
        <v>7811</v>
      </c>
      <c r="W12" s="33">
        <v>20444</v>
      </c>
      <c r="X12" s="33">
        <v>11126</v>
      </c>
      <c r="Y12" s="33">
        <v>17064</v>
      </c>
      <c r="Z12" s="33">
        <v>15500</v>
      </c>
      <c r="AA12" s="33">
        <v>19903</v>
      </c>
      <c r="AB12" s="33"/>
      <c r="AC12" s="33"/>
      <c r="AD12" s="26">
        <f t="shared" si="0"/>
        <v>187095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665</v>
      </c>
      <c r="D13" s="32">
        <v>378</v>
      </c>
      <c r="E13" s="32">
        <v>388</v>
      </c>
      <c r="F13" s="32">
        <v>251</v>
      </c>
      <c r="G13" s="32">
        <v>401</v>
      </c>
      <c r="H13" s="32">
        <v>686</v>
      </c>
      <c r="I13" s="32">
        <v>70</v>
      </c>
      <c r="J13" s="32">
        <v>122</v>
      </c>
      <c r="K13" s="32">
        <v>330</v>
      </c>
      <c r="L13" s="32">
        <v>467</v>
      </c>
      <c r="M13" s="32">
        <v>336</v>
      </c>
      <c r="N13" s="32">
        <v>402</v>
      </c>
      <c r="O13" s="32">
        <v>81</v>
      </c>
      <c r="P13" s="32">
        <v>62</v>
      </c>
      <c r="Q13" s="32">
        <v>56</v>
      </c>
      <c r="R13" s="32">
        <v>198</v>
      </c>
      <c r="S13" s="32">
        <v>38</v>
      </c>
      <c r="T13" s="32">
        <v>183</v>
      </c>
      <c r="U13" s="33">
        <v>103</v>
      </c>
      <c r="V13" s="33">
        <v>80</v>
      </c>
      <c r="W13" s="33">
        <v>182</v>
      </c>
      <c r="X13" s="33">
        <v>62</v>
      </c>
      <c r="Y13" s="33">
        <v>140</v>
      </c>
      <c r="Z13" s="33">
        <v>106</v>
      </c>
      <c r="AA13" s="33">
        <v>149</v>
      </c>
      <c r="AB13" s="33"/>
      <c r="AC13" s="33"/>
      <c r="AD13" s="26">
        <f t="shared" si="0"/>
        <v>5936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609</v>
      </c>
      <c r="D14" s="32">
        <v>512</v>
      </c>
      <c r="E14" s="32">
        <v>503</v>
      </c>
      <c r="F14" s="32">
        <v>395</v>
      </c>
      <c r="G14" s="32">
        <v>622</v>
      </c>
      <c r="H14" s="32">
        <v>1378</v>
      </c>
      <c r="I14" s="32">
        <v>179</v>
      </c>
      <c r="J14" s="32">
        <v>81</v>
      </c>
      <c r="K14" s="32">
        <v>270</v>
      </c>
      <c r="L14" s="32">
        <v>403</v>
      </c>
      <c r="M14" s="32">
        <v>259</v>
      </c>
      <c r="N14" s="32">
        <v>401</v>
      </c>
      <c r="O14" s="32">
        <v>130</v>
      </c>
      <c r="P14" s="32">
        <v>129</v>
      </c>
      <c r="Q14" s="32">
        <v>67</v>
      </c>
      <c r="R14" s="32">
        <v>386</v>
      </c>
      <c r="S14" s="32">
        <v>99</v>
      </c>
      <c r="T14" s="32">
        <v>148</v>
      </c>
      <c r="U14" s="33">
        <v>221</v>
      </c>
      <c r="V14" s="33">
        <v>215</v>
      </c>
      <c r="W14" s="33">
        <v>185</v>
      </c>
      <c r="X14" s="33">
        <v>115</v>
      </c>
      <c r="Y14" s="33">
        <v>128</v>
      </c>
      <c r="Z14" s="33">
        <v>186</v>
      </c>
      <c r="AA14" s="33">
        <v>327</v>
      </c>
      <c r="AB14" s="33"/>
      <c r="AC14" s="33"/>
      <c r="AD14" s="26">
        <f t="shared" si="0"/>
        <v>7948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645</v>
      </c>
      <c r="D15" s="32">
        <v>687</v>
      </c>
      <c r="E15" s="32">
        <v>458</v>
      </c>
      <c r="F15" s="32">
        <v>415</v>
      </c>
      <c r="G15" s="32">
        <v>576</v>
      </c>
      <c r="H15" s="32">
        <v>3657</v>
      </c>
      <c r="I15" s="32">
        <v>386</v>
      </c>
      <c r="J15" s="32">
        <v>159</v>
      </c>
      <c r="K15" s="32">
        <v>103</v>
      </c>
      <c r="L15" s="32">
        <v>116</v>
      </c>
      <c r="M15" s="32">
        <v>136</v>
      </c>
      <c r="N15" s="32">
        <v>115</v>
      </c>
      <c r="O15" s="32">
        <v>233</v>
      </c>
      <c r="P15" s="32">
        <v>218</v>
      </c>
      <c r="Q15" s="32">
        <v>75</v>
      </c>
      <c r="R15" s="32">
        <v>215</v>
      </c>
      <c r="S15" s="32">
        <v>241</v>
      </c>
      <c r="T15" s="32">
        <v>432</v>
      </c>
      <c r="U15" s="33">
        <v>284</v>
      </c>
      <c r="V15" s="33">
        <v>246</v>
      </c>
      <c r="W15" s="33">
        <v>337</v>
      </c>
      <c r="X15" s="33">
        <v>141</v>
      </c>
      <c r="Y15" s="33">
        <v>203</v>
      </c>
      <c r="Z15" s="33">
        <v>273</v>
      </c>
      <c r="AA15" s="33">
        <v>536</v>
      </c>
      <c r="AB15" s="33"/>
      <c r="AC15" s="33"/>
      <c r="AD15" s="26">
        <f t="shared" si="0"/>
        <v>10887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591</v>
      </c>
      <c r="D16" s="32">
        <v>482</v>
      </c>
      <c r="E16" s="32">
        <v>610</v>
      </c>
      <c r="F16" s="32">
        <v>441</v>
      </c>
      <c r="G16" s="32">
        <v>563</v>
      </c>
      <c r="H16" s="32">
        <v>2838</v>
      </c>
      <c r="I16" s="32">
        <v>530</v>
      </c>
      <c r="J16" s="32">
        <v>302</v>
      </c>
      <c r="K16" s="32">
        <v>200</v>
      </c>
      <c r="L16" s="32">
        <v>59</v>
      </c>
      <c r="M16" s="32">
        <v>94</v>
      </c>
      <c r="N16" s="32">
        <v>277</v>
      </c>
      <c r="O16" s="32">
        <v>238</v>
      </c>
      <c r="P16" s="32">
        <v>233</v>
      </c>
      <c r="Q16" s="32">
        <v>109</v>
      </c>
      <c r="R16" s="32">
        <v>300</v>
      </c>
      <c r="S16" s="32">
        <v>116</v>
      </c>
      <c r="T16" s="32">
        <v>487</v>
      </c>
      <c r="U16" s="33">
        <v>325</v>
      </c>
      <c r="V16" s="33">
        <v>152</v>
      </c>
      <c r="W16" s="33">
        <v>354</v>
      </c>
      <c r="X16" s="33">
        <v>161</v>
      </c>
      <c r="Y16" s="33">
        <v>166</v>
      </c>
      <c r="Z16" s="33">
        <v>210</v>
      </c>
      <c r="AA16" s="33">
        <v>372</v>
      </c>
      <c r="AB16" s="33"/>
      <c r="AC16" s="33"/>
      <c r="AD16" s="26">
        <f t="shared" si="0"/>
        <v>10210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518</v>
      </c>
      <c r="D17" s="32">
        <v>345</v>
      </c>
      <c r="E17" s="32">
        <v>298</v>
      </c>
      <c r="F17" s="32">
        <v>239</v>
      </c>
      <c r="G17" s="32">
        <v>318</v>
      </c>
      <c r="H17" s="32">
        <v>2108</v>
      </c>
      <c r="I17" s="32">
        <v>329</v>
      </c>
      <c r="J17" s="32">
        <v>239</v>
      </c>
      <c r="K17" s="32">
        <v>153</v>
      </c>
      <c r="L17" s="32">
        <v>86</v>
      </c>
      <c r="M17" s="32">
        <v>77</v>
      </c>
      <c r="N17" s="32">
        <v>19</v>
      </c>
      <c r="O17" s="32">
        <v>245</v>
      </c>
      <c r="P17" s="32">
        <v>150</v>
      </c>
      <c r="Q17" s="32">
        <v>91</v>
      </c>
      <c r="R17" s="32">
        <v>245</v>
      </c>
      <c r="S17" s="32">
        <v>51</v>
      </c>
      <c r="T17" s="32">
        <v>184</v>
      </c>
      <c r="U17" s="33">
        <v>102</v>
      </c>
      <c r="V17" s="33">
        <v>106</v>
      </c>
      <c r="W17" s="33">
        <v>211</v>
      </c>
      <c r="X17" s="33">
        <v>132</v>
      </c>
      <c r="Y17" s="33">
        <v>64</v>
      </c>
      <c r="Z17" s="33">
        <v>174</v>
      </c>
      <c r="AA17" s="33">
        <v>332</v>
      </c>
      <c r="AB17" s="33"/>
      <c r="AC17" s="33"/>
      <c r="AD17" s="26">
        <f t="shared" si="0"/>
        <v>6816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606</v>
      </c>
      <c r="D18" s="32">
        <v>668</v>
      </c>
      <c r="E18" s="32">
        <v>532</v>
      </c>
      <c r="F18" s="32">
        <v>437</v>
      </c>
      <c r="G18" s="32">
        <v>873</v>
      </c>
      <c r="H18" s="32">
        <v>2408</v>
      </c>
      <c r="I18" s="32">
        <v>499</v>
      </c>
      <c r="J18" s="32">
        <v>394</v>
      </c>
      <c r="K18" s="32">
        <v>333</v>
      </c>
      <c r="L18" s="32">
        <v>234</v>
      </c>
      <c r="M18" s="32">
        <v>70</v>
      </c>
      <c r="N18" s="32">
        <v>98</v>
      </c>
      <c r="O18" s="32">
        <v>171</v>
      </c>
      <c r="P18" s="32">
        <v>189</v>
      </c>
      <c r="Q18" s="32">
        <v>102</v>
      </c>
      <c r="R18" s="32">
        <v>319</v>
      </c>
      <c r="S18" s="32">
        <v>98</v>
      </c>
      <c r="T18" s="32">
        <v>283</v>
      </c>
      <c r="U18" s="33">
        <v>475</v>
      </c>
      <c r="V18" s="33">
        <v>225</v>
      </c>
      <c r="W18" s="33">
        <v>347</v>
      </c>
      <c r="X18" s="33">
        <v>155</v>
      </c>
      <c r="Y18" s="33">
        <v>222</v>
      </c>
      <c r="Z18" s="33">
        <v>230</v>
      </c>
      <c r="AA18" s="33">
        <v>420</v>
      </c>
      <c r="AB18" s="33"/>
      <c r="AC18" s="33"/>
      <c r="AD18" s="26">
        <f t="shared" si="0"/>
        <v>10388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400</v>
      </c>
      <c r="D19" s="32">
        <v>330</v>
      </c>
      <c r="E19" s="32">
        <v>303</v>
      </c>
      <c r="F19" s="32">
        <v>262</v>
      </c>
      <c r="G19" s="32">
        <v>325</v>
      </c>
      <c r="H19" s="32">
        <v>1317</v>
      </c>
      <c r="I19" s="32">
        <v>28</v>
      </c>
      <c r="J19" s="32">
        <v>94</v>
      </c>
      <c r="K19" s="32">
        <v>110</v>
      </c>
      <c r="L19" s="32">
        <v>96</v>
      </c>
      <c r="M19" s="32">
        <v>68</v>
      </c>
      <c r="N19" s="32">
        <v>140</v>
      </c>
      <c r="O19" s="32">
        <v>206</v>
      </c>
      <c r="P19" s="32">
        <v>281</v>
      </c>
      <c r="Q19" s="32">
        <v>419</v>
      </c>
      <c r="R19" s="32">
        <v>2074</v>
      </c>
      <c r="S19" s="32">
        <v>610</v>
      </c>
      <c r="T19" s="32">
        <v>3072</v>
      </c>
      <c r="U19" s="33">
        <v>1939</v>
      </c>
      <c r="V19" s="33">
        <v>1160</v>
      </c>
      <c r="W19" s="33">
        <v>2810</v>
      </c>
      <c r="X19" s="33">
        <v>1511</v>
      </c>
      <c r="Y19" s="33">
        <v>2202</v>
      </c>
      <c r="Z19" s="33">
        <v>1804</v>
      </c>
      <c r="AA19" s="33">
        <v>2669</v>
      </c>
      <c r="AB19" s="33"/>
      <c r="AC19" s="33"/>
      <c r="AD19" s="26">
        <f t="shared" si="0"/>
        <v>24230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99</v>
      </c>
      <c r="D20" s="32">
        <v>222</v>
      </c>
      <c r="E20" s="32">
        <v>125</v>
      </c>
      <c r="F20" s="32">
        <v>189</v>
      </c>
      <c r="G20" s="32">
        <v>209</v>
      </c>
      <c r="H20" s="32">
        <v>1929</v>
      </c>
      <c r="I20" s="32">
        <v>39</v>
      </c>
      <c r="J20" s="32">
        <v>76</v>
      </c>
      <c r="K20" s="32">
        <v>169</v>
      </c>
      <c r="L20" s="32">
        <v>168</v>
      </c>
      <c r="M20" s="32">
        <v>116</v>
      </c>
      <c r="N20" s="32">
        <v>142</v>
      </c>
      <c r="O20" s="32">
        <v>268</v>
      </c>
      <c r="P20" s="32">
        <v>274</v>
      </c>
      <c r="Q20" s="32">
        <v>682</v>
      </c>
      <c r="R20" s="32">
        <v>1735</v>
      </c>
      <c r="S20" s="32">
        <v>775</v>
      </c>
      <c r="T20" s="32">
        <v>2603</v>
      </c>
      <c r="U20" s="33">
        <v>2011</v>
      </c>
      <c r="V20" s="33">
        <v>1041</v>
      </c>
      <c r="W20" s="33">
        <v>1874</v>
      </c>
      <c r="X20" s="33">
        <v>1017</v>
      </c>
      <c r="Y20" s="33">
        <v>1632</v>
      </c>
      <c r="Z20" s="33">
        <v>1515</v>
      </c>
      <c r="AA20" s="33">
        <v>1987</v>
      </c>
      <c r="AB20" s="33"/>
      <c r="AC20" s="33"/>
      <c r="AD20" s="26">
        <f t="shared" si="0"/>
        <v>20897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116</v>
      </c>
      <c r="D21" s="32">
        <v>116</v>
      </c>
      <c r="E21" s="32">
        <v>35</v>
      </c>
      <c r="F21" s="32">
        <v>31</v>
      </c>
      <c r="G21" s="32">
        <v>55</v>
      </c>
      <c r="H21" s="32">
        <v>2130</v>
      </c>
      <c r="I21" s="32">
        <v>59</v>
      </c>
      <c r="J21" s="32">
        <v>76</v>
      </c>
      <c r="K21" s="32">
        <v>28</v>
      </c>
      <c r="L21" s="32">
        <v>48</v>
      </c>
      <c r="M21" s="32">
        <v>74</v>
      </c>
      <c r="N21" s="32">
        <v>38</v>
      </c>
      <c r="O21" s="32">
        <v>492</v>
      </c>
      <c r="P21" s="32">
        <v>716</v>
      </c>
      <c r="Q21" s="32">
        <v>162</v>
      </c>
      <c r="R21" s="32">
        <v>87</v>
      </c>
      <c r="S21" s="32">
        <v>173</v>
      </c>
      <c r="T21" s="32">
        <v>991</v>
      </c>
      <c r="U21" s="33">
        <v>542</v>
      </c>
      <c r="V21" s="33">
        <v>284</v>
      </c>
      <c r="W21" s="33">
        <v>587</v>
      </c>
      <c r="X21" s="33">
        <v>300</v>
      </c>
      <c r="Y21" s="33">
        <v>499</v>
      </c>
      <c r="Z21" s="33">
        <v>473</v>
      </c>
      <c r="AA21" s="33">
        <v>495</v>
      </c>
      <c r="AB21" s="33"/>
      <c r="AC21" s="33"/>
      <c r="AD21" s="26">
        <f t="shared" si="0"/>
        <v>8607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226</v>
      </c>
      <c r="D22" s="32">
        <v>333</v>
      </c>
      <c r="E22" s="32">
        <v>166</v>
      </c>
      <c r="F22" s="32">
        <v>316</v>
      </c>
      <c r="G22" s="32">
        <v>311</v>
      </c>
      <c r="H22" s="32">
        <v>9520</v>
      </c>
      <c r="I22" s="32">
        <v>380</v>
      </c>
      <c r="J22" s="32">
        <v>413</v>
      </c>
      <c r="K22" s="32">
        <v>269</v>
      </c>
      <c r="L22" s="32">
        <v>306</v>
      </c>
      <c r="M22" s="32">
        <v>314</v>
      </c>
      <c r="N22" s="32">
        <v>250</v>
      </c>
      <c r="O22" s="32">
        <v>2298</v>
      </c>
      <c r="P22" s="32">
        <v>1798</v>
      </c>
      <c r="Q22" s="32">
        <v>134</v>
      </c>
      <c r="R22" s="32">
        <v>581</v>
      </c>
      <c r="S22" s="32">
        <v>687</v>
      </c>
      <c r="T22" s="32">
        <v>3103</v>
      </c>
      <c r="U22" s="33">
        <v>1777</v>
      </c>
      <c r="V22" s="33">
        <v>1326</v>
      </c>
      <c r="W22" s="33">
        <v>2442</v>
      </c>
      <c r="X22" s="33">
        <v>1372</v>
      </c>
      <c r="Y22" s="33">
        <v>2222</v>
      </c>
      <c r="Z22" s="33">
        <v>2529</v>
      </c>
      <c r="AA22" s="33">
        <v>3111</v>
      </c>
      <c r="AB22" s="33"/>
      <c r="AC22" s="33"/>
      <c r="AD22" s="26">
        <f t="shared" si="0"/>
        <v>36184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164</v>
      </c>
      <c r="D23" s="32">
        <v>194</v>
      </c>
      <c r="E23" s="32">
        <v>149</v>
      </c>
      <c r="F23" s="32">
        <v>121</v>
      </c>
      <c r="G23" s="32">
        <v>140</v>
      </c>
      <c r="H23" s="32">
        <v>5450</v>
      </c>
      <c r="I23" s="32">
        <v>97</v>
      </c>
      <c r="J23" s="32">
        <v>114</v>
      </c>
      <c r="K23" s="32">
        <v>207</v>
      </c>
      <c r="L23" s="32">
        <v>160</v>
      </c>
      <c r="M23" s="32">
        <v>87</v>
      </c>
      <c r="N23" s="32">
        <v>147</v>
      </c>
      <c r="O23" s="32">
        <v>962</v>
      </c>
      <c r="P23" s="32">
        <v>947</v>
      </c>
      <c r="Q23" s="32">
        <v>160</v>
      </c>
      <c r="R23" s="32">
        <v>574</v>
      </c>
      <c r="S23" s="32">
        <v>186</v>
      </c>
      <c r="T23" s="32">
        <v>898</v>
      </c>
      <c r="U23" s="32">
        <v>561</v>
      </c>
      <c r="V23" s="32">
        <v>397</v>
      </c>
      <c r="W23" s="32">
        <v>1335</v>
      </c>
      <c r="X23" s="32">
        <v>746</v>
      </c>
      <c r="Y23" s="32">
        <v>1220</v>
      </c>
      <c r="Z23" s="32">
        <v>1452</v>
      </c>
      <c r="AA23" s="32">
        <v>1268</v>
      </c>
      <c r="AB23" s="32"/>
      <c r="AC23" s="33"/>
      <c r="AD23" s="26">
        <f t="shared" si="0"/>
        <v>17736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200</v>
      </c>
      <c r="D24" s="32">
        <v>303</v>
      </c>
      <c r="E24" s="32">
        <v>202</v>
      </c>
      <c r="F24" s="32">
        <v>159</v>
      </c>
      <c r="G24" s="32">
        <v>384</v>
      </c>
      <c r="H24" s="32">
        <v>18560</v>
      </c>
      <c r="I24" s="32">
        <v>291</v>
      </c>
      <c r="J24" s="32">
        <v>182</v>
      </c>
      <c r="K24" s="32">
        <v>332</v>
      </c>
      <c r="L24" s="32">
        <v>554</v>
      </c>
      <c r="M24" s="32">
        <v>224</v>
      </c>
      <c r="N24" s="32">
        <v>319</v>
      </c>
      <c r="O24" s="32">
        <v>3414</v>
      </c>
      <c r="P24" s="32">
        <v>2747</v>
      </c>
      <c r="Q24" s="32">
        <v>792</v>
      </c>
      <c r="R24" s="32">
        <v>2580</v>
      </c>
      <c r="S24" s="32">
        <v>763</v>
      </c>
      <c r="T24" s="32">
        <v>628</v>
      </c>
      <c r="U24" s="33">
        <v>983</v>
      </c>
      <c r="V24" s="33">
        <v>912</v>
      </c>
      <c r="W24" s="33">
        <v>2591</v>
      </c>
      <c r="X24" s="33">
        <v>1313</v>
      </c>
      <c r="Y24" s="33">
        <v>1915</v>
      </c>
      <c r="Z24" s="33">
        <v>1996</v>
      </c>
      <c r="AA24" s="33">
        <v>2923</v>
      </c>
      <c r="AB24" s="33"/>
      <c r="AC24" s="33"/>
      <c r="AD24" s="26">
        <f t="shared" si="0"/>
        <v>45267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118</v>
      </c>
      <c r="D25" s="32">
        <v>187</v>
      </c>
      <c r="E25" s="32">
        <v>153</v>
      </c>
      <c r="F25" s="32">
        <v>165</v>
      </c>
      <c r="G25" s="32">
        <v>158</v>
      </c>
      <c r="H25" s="32">
        <v>12255</v>
      </c>
      <c r="I25" s="32">
        <v>180</v>
      </c>
      <c r="J25" s="32">
        <v>263</v>
      </c>
      <c r="K25" s="32">
        <v>304</v>
      </c>
      <c r="L25" s="32">
        <v>363</v>
      </c>
      <c r="M25" s="32">
        <v>173</v>
      </c>
      <c r="N25" s="32">
        <v>454</v>
      </c>
      <c r="O25" s="32">
        <v>2711</v>
      </c>
      <c r="P25" s="32">
        <v>2418</v>
      </c>
      <c r="Q25" s="32">
        <v>589</v>
      </c>
      <c r="R25" s="32">
        <v>1146</v>
      </c>
      <c r="S25" s="32">
        <v>631</v>
      </c>
      <c r="T25" s="32">
        <v>885</v>
      </c>
      <c r="U25" s="33">
        <v>493</v>
      </c>
      <c r="V25" s="33">
        <v>527</v>
      </c>
      <c r="W25" s="33">
        <v>1221</v>
      </c>
      <c r="X25" s="33">
        <v>840</v>
      </c>
      <c r="Y25" s="33">
        <v>1209</v>
      </c>
      <c r="Z25" s="33">
        <v>1322</v>
      </c>
      <c r="AA25" s="33">
        <v>1948</v>
      </c>
      <c r="AB25" s="33"/>
      <c r="AC25" s="33"/>
      <c r="AD25" s="26">
        <f t="shared" si="0"/>
        <v>30713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76</v>
      </c>
      <c r="D26" s="32">
        <v>192</v>
      </c>
      <c r="E26" s="32">
        <v>112</v>
      </c>
      <c r="F26" s="32">
        <v>167</v>
      </c>
      <c r="G26" s="32">
        <v>82</v>
      </c>
      <c r="H26" s="32">
        <v>7382</v>
      </c>
      <c r="I26" s="32">
        <v>117</v>
      </c>
      <c r="J26" s="32">
        <v>152</v>
      </c>
      <c r="K26" s="32">
        <v>219</v>
      </c>
      <c r="L26" s="32">
        <v>101</v>
      </c>
      <c r="M26" s="32">
        <v>101</v>
      </c>
      <c r="N26" s="32">
        <v>249</v>
      </c>
      <c r="O26" s="32">
        <v>1655</v>
      </c>
      <c r="P26" s="32">
        <v>1066</v>
      </c>
      <c r="Q26" s="32">
        <v>325</v>
      </c>
      <c r="R26" s="32">
        <v>1038</v>
      </c>
      <c r="S26" s="32">
        <v>391</v>
      </c>
      <c r="T26" s="32">
        <v>782</v>
      </c>
      <c r="U26" s="33">
        <v>509</v>
      </c>
      <c r="V26" s="33">
        <v>171</v>
      </c>
      <c r="W26" s="33">
        <v>883</v>
      </c>
      <c r="X26" s="33">
        <v>488</v>
      </c>
      <c r="Y26" s="33">
        <v>1069</v>
      </c>
      <c r="Z26" s="33">
        <v>1154</v>
      </c>
      <c r="AA26" s="33">
        <v>712</v>
      </c>
      <c r="AB26" s="33"/>
      <c r="AC26" s="33"/>
      <c r="AD26" s="26">
        <f t="shared" si="0"/>
        <v>19193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160</v>
      </c>
      <c r="D27" s="32">
        <v>149</v>
      </c>
      <c r="E27" s="32">
        <v>168</v>
      </c>
      <c r="F27" s="32">
        <v>156</v>
      </c>
      <c r="G27" s="32">
        <v>176</v>
      </c>
      <c r="H27" s="32">
        <v>19338</v>
      </c>
      <c r="I27" s="32">
        <v>225</v>
      </c>
      <c r="J27" s="32">
        <v>209</v>
      </c>
      <c r="K27" s="32">
        <v>279</v>
      </c>
      <c r="L27" s="32">
        <v>310</v>
      </c>
      <c r="M27" s="32">
        <v>206</v>
      </c>
      <c r="N27" s="32">
        <v>329</v>
      </c>
      <c r="O27" s="32">
        <v>3743</v>
      </c>
      <c r="P27" s="32">
        <v>2107</v>
      </c>
      <c r="Q27" s="32">
        <v>577</v>
      </c>
      <c r="R27" s="32">
        <v>2293</v>
      </c>
      <c r="S27" s="32">
        <v>1366</v>
      </c>
      <c r="T27" s="32">
        <v>2321</v>
      </c>
      <c r="U27" s="33">
        <v>1309</v>
      </c>
      <c r="V27" s="33">
        <v>1316</v>
      </c>
      <c r="W27" s="33">
        <v>860</v>
      </c>
      <c r="X27" s="33">
        <v>273</v>
      </c>
      <c r="Y27" s="33">
        <v>1285</v>
      </c>
      <c r="Z27" s="33">
        <v>1826</v>
      </c>
      <c r="AA27" s="33">
        <v>2105</v>
      </c>
      <c r="AB27" s="33"/>
      <c r="AC27" s="33"/>
      <c r="AD27" s="26">
        <f t="shared" si="0"/>
        <v>43086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70</v>
      </c>
      <c r="D28" s="32">
        <v>149</v>
      </c>
      <c r="E28" s="32">
        <v>27</v>
      </c>
      <c r="F28" s="32">
        <v>57</v>
      </c>
      <c r="G28" s="32">
        <v>104</v>
      </c>
      <c r="H28" s="32">
        <v>10980</v>
      </c>
      <c r="I28" s="32">
        <v>146</v>
      </c>
      <c r="J28" s="32">
        <v>106</v>
      </c>
      <c r="K28" s="32">
        <v>147</v>
      </c>
      <c r="L28" s="32">
        <v>203</v>
      </c>
      <c r="M28" s="32">
        <v>96</v>
      </c>
      <c r="N28" s="32">
        <v>138</v>
      </c>
      <c r="O28" s="32">
        <v>2547</v>
      </c>
      <c r="P28" s="32">
        <v>1249</v>
      </c>
      <c r="Q28" s="32">
        <v>197</v>
      </c>
      <c r="R28" s="32">
        <v>1074</v>
      </c>
      <c r="S28" s="32">
        <v>794</v>
      </c>
      <c r="T28" s="32">
        <v>1307</v>
      </c>
      <c r="U28" s="33">
        <v>645</v>
      </c>
      <c r="V28" s="33">
        <v>726</v>
      </c>
      <c r="W28" s="33">
        <v>327</v>
      </c>
      <c r="X28" s="33">
        <v>414</v>
      </c>
      <c r="Y28" s="33">
        <v>347</v>
      </c>
      <c r="Z28" s="33">
        <v>1118</v>
      </c>
      <c r="AA28" s="33">
        <v>1334</v>
      </c>
      <c r="AB28" s="33"/>
      <c r="AC28" s="33"/>
      <c r="AD28" s="26">
        <f t="shared" si="0"/>
        <v>24302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73</v>
      </c>
      <c r="D29" s="32">
        <v>89</v>
      </c>
      <c r="E29" s="32">
        <v>35</v>
      </c>
      <c r="F29" s="32">
        <v>136</v>
      </c>
      <c r="G29" s="32">
        <v>166</v>
      </c>
      <c r="H29" s="32">
        <v>18140</v>
      </c>
      <c r="I29" s="32">
        <v>271</v>
      </c>
      <c r="J29" s="32">
        <v>210</v>
      </c>
      <c r="K29" s="32">
        <v>197</v>
      </c>
      <c r="L29" s="32">
        <v>206</v>
      </c>
      <c r="M29" s="32">
        <v>131</v>
      </c>
      <c r="N29" s="32">
        <v>262</v>
      </c>
      <c r="O29" s="32">
        <v>3484</v>
      </c>
      <c r="P29" s="32">
        <v>2052</v>
      </c>
      <c r="Q29" s="32">
        <v>527</v>
      </c>
      <c r="R29" s="32">
        <v>2018</v>
      </c>
      <c r="S29" s="32">
        <v>1188</v>
      </c>
      <c r="T29" s="32">
        <v>1894</v>
      </c>
      <c r="U29" s="33">
        <v>1159</v>
      </c>
      <c r="V29" s="33">
        <v>1546</v>
      </c>
      <c r="W29" s="33">
        <v>1554</v>
      </c>
      <c r="X29" s="33">
        <v>370</v>
      </c>
      <c r="Y29" s="33">
        <v>773</v>
      </c>
      <c r="Z29" s="33">
        <v>1376</v>
      </c>
      <c r="AA29" s="33">
        <v>1877</v>
      </c>
      <c r="AB29" s="33"/>
      <c r="AC29" s="33"/>
      <c r="AD29" s="26">
        <f t="shared" si="0"/>
        <v>39734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102</v>
      </c>
      <c r="D30" s="32">
        <v>156</v>
      </c>
      <c r="E30" s="32">
        <v>106</v>
      </c>
      <c r="F30" s="32">
        <v>91</v>
      </c>
      <c r="G30" s="32">
        <v>140</v>
      </c>
      <c r="H30" s="32">
        <v>16115</v>
      </c>
      <c r="I30" s="32">
        <v>176</v>
      </c>
      <c r="J30" s="32">
        <v>168</v>
      </c>
      <c r="K30" s="32">
        <v>245</v>
      </c>
      <c r="L30" s="32">
        <v>230</v>
      </c>
      <c r="M30" s="32">
        <v>134</v>
      </c>
      <c r="N30" s="32">
        <v>201</v>
      </c>
      <c r="O30" s="32">
        <v>2347</v>
      </c>
      <c r="P30" s="32">
        <v>1547</v>
      </c>
      <c r="Q30" s="32">
        <v>480</v>
      </c>
      <c r="R30" s="32">
        <v>2101</v>
      </c>
      <c r="S30" s="32">
        <v>1385</v>
      </c>
      <c r="T30" s="32">
        <v>1871</v>
      </c>
      <c r="U30" s="33">
        <v>1365</v>
      </c>
      <c r="V30" s="33">
        <v>1629</v>
      </c>
      <c r="W30" s="33">
        <v>2293</v>
      </c>
      <c r="X30" s="33">
        <v>1352</v>
      </c>
      <c r="Y30" s="33">
        <v>1894</v>
      </c>
      <c r="Z30" s="33">
        <v>608</v>
      </c>
      <c r="AA30" s="33">
        <v>739</v>
      </c>
      <c r="AB30" s="33"/>
      <c r="AC30" s="33"/>
      <c r="AD30" s="26">
        <f t="shared" si="0"/>
        <v>37475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297</v>
      </c>
      <c r="D31" s="32">
        <v>331</v>
      </c>
      <c r="E31" s="32">
        <v>314</v>
      </c>
      <c r="F31" s="32">
        <v>259</v>
      </c>
      <c r="G31" s="32">
        <v>370</v>
      </c>
      <c r="H31" s="32">
        <v>26554</v>
      </c>
      <c r="I31" s="32">
        <v>200</v>
      </c>
      <c r="J31" s="32">
        <v>324</v>
      </c>
      <c r="K31" s="32">
        <v>433</v>
      </c>
      <c r="L31" s="32">
        <v>460</v>
      </c>
      <c r="M31" s="32">
        <v>410</v>
      </c>
      <c r="N31" s="32">
        <v>490</v>
      </c>
      <c r="O31" s="32">
        <v>4211</v>
      </c>
      <c r="P31" s="32">
        <v>2477</v>
      </c>
      <c r="Q31" s="32">
        <v>592</v>
      </c>
      <c r="R31" s="32">
        <v>2853</v>
      </c>
      <c r="S31" s="32">
        <v>1259</v>
      </c>
      <c r="T31" s="32">
        <v>2679</v>
      </c>
      <c r="U31" s="33">
        <v>1942</v>
      </c>
      <c r="V31" s="33">
        <v>1048</v>
      </c>
      <c r="W31" s="33">
        <v>2390</v>
      </c>
      <c r="X31" s="33">
        <v>1545</v>
      </c>
      <c r="Y31" s="33">
        <v>2157</v>
      </c>
      <c r="Z31" s="33">
        <v>1521</v>
      </c>
      <c r="AA31" s="33">
        <v>496</v>
      </c>
      <c r="AB31" s="33"/>
      <c r="AC31" s="33"/>
      <c r="AD31" s="26">
        <f t="shared" si="0"/>
        <v>55612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15682</v>
      </c>
      <c r="D34" s="27">
        <f t="shared" si="1"/>
        <v>9069</v>
      </c>
      <c r="E34" s="27">
        <f t="shared" si="1"/>
        <v>9142</v>
      </c>
      <c r="F34" s="27">
        <f t="shared" si="1"/>
        <v>6274</v>
      </c>
      <c r="G34" s="27">
        <f t="shared" si="1"/>
        <v>9333</v>
      </c>
      <c r="H34" s="27">
        <f t="shared" si="1"/>
        <v>191827</v>
      </c>
      <c r="I34" s="27">
        <f t="shared" si="1"/>
        <v>6983</v>
      </c>
      <c r="J34" s="27">
        <f t="shared" si="1"/>
        <v>7352</v>
      </c>
      <c r="K34" s="27">
        <f t="shared" si="1"/>
        <v>9524</v>
      </c>
      <c r="L34" s="27">
        <f t="shared" si="1"/>
        <v>9715</v>
      </c>
      <c r="M34" s="27">
        <f t="shared" si="1"/>
        <v>6454</v>
      </c>
      <c r="N34" s="27">
        <f t="shared" si="1"/>
        <v>9142</v>
      </c>
      <c r="O34" s="27">
        <f t="shared" si="1"/>
        <v>33175</v>
      </c>
      <c r="P34" s="27">
        <f t="shared" si="1"/>
        <v>23959</v>
      </c>
      <c r="Q34" s="27">
        <f t="shared" si="1"/>
        <v>8806</v>
      </c>
      <c r="R34" s="27">
        <f t="shared" si="1"/>
        <v>33875</v>
      </c>
      <c r="S34" s="27">
        <f t="shared" si="1"/>
        <v>16475</v>
      </c>
      <c r="T34" s="27">
        <f t="shared" si="1"/>
        <v>44677</v>
      </c>
      <c r="U34" s="27">
        <f t="shared" si="1"/>
        <v>30925</v>
      </c>
      <c r="V34" s="27">
        <f t="shared" si="1"/>
        <v>21520</v>
      </c>
      <c r="W34" s="27">
        <f t="shared" si="1"/>
        <v>43976</v>
      </c>
      <c r="X34" s="27">
        <f t="shared" si="1"/>
        <v>23821</v>
      </c>
      <c r="Y34" s="27">
        <f t="shared" si="1"/>
        <v>36866</v>
      </c>
      <c r="Z34" s="27">
        <f t="shared" si="1"/>
        <v>36001</v>
      </c>
      <c r="AA34" s="27">
        <f t="shared" si="1"/>
        <v>44995</v>
      </c>
      <c r="AB34" s="27">
        <f t="shared" si="1"/>
        <v>0</v>
      </c>
      <c r="AC34" s="27">
        <f t="shared" si="1"/>
        <v>0</v>
      </c>
      <c r="AD34" s="27">
        <f>SUM(AD7:AD32)</f>
        <v>689568</v>
      </c>
    </row>
    <row r="37" spans="1:59" x14ac:dyDescent="0.3">
      <c r="B37" s="3" t="str">
        <f>+B5</f>
        <v>01 al 31 octubre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27</v>
      </c>
      <c r="D39" s="32">
        <v>37</v>
      </c>
      <c r="E39" s="32">
        <v>352</v>
      </c>
      <c r="F39" s="32">
        <v>252</v>
      </c>
      <c r="G39" s="32">
        <v>142</v>
      </c>
      <c r="H39" s="32">
        <v>1431</v>
      </c>
      <c r="I39" s="32">
        <v>24</v>
      </c>
      <c r="J39" s="32">
        <v>237</v>
      </c>
      <c r="K39" s="32">
        <v>59</v>
      </c>
      <c r="L39" s="32">
        <v>97</v>
      </c>
      <c r="M39" s="32">
        <v>11</v>
      </c>
      <c r="N39" s="32">
        <v>56</v>
      </c>
      <c r="O39" s="32">
        <v>2</v>
      </c>
      <c r="P39" s="32">
        <v>31</v>
      </c>
      <c r="Q39" s="32">
        <v>2</v>
      </c>
      <c r="R39" s="32">
        <v>28</v>
      </c>
      <c r="S39" s="32">
        <v>16</v>
      </c>
      <c r="T39" s="32">
        <v>5</v>
      </c>
      <c r="U39" s="33">
        <v>5</v>
      </c>
      <c r="V39" s="33">
        <v>1</v>
      </c>
      <c r="W39" s="33">
        <v>6</v>
      </c>
      <c r="X39" s="33">
        <v>26</v>
      </c>
      <c r="Y39" s="33">
        <v>7</v>
      </c>
      <c r="Z39" s="33">
        <v>4</v>
      </c>
      <c r="AA39" s="33">
        <v>11</v>
      </c>
      <c r="AB39" s="33"/>
      <c r="AC39" s="33"/>
      <c r="AD39" s="26">
        <f>SUM(C39:AC39)</f>
        <v>2869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51</v>
      </c>
      <c r="D40" s="32">
        <v>16</v>
      </c>
      <c r="E40" s="32">
        <v>37</v>
      </c>
      <c r="F40" s="32">
        <v>9</v>
      </c>
      <c r="G40" s="32">
        <v>15</v>
      </c>
      <c r="H40" s="32">
        <v>502</v>
      </c>
      <c r="I40" s="32">
        <v>37</v>
      </c>
      <c r="J40" s="32">
        <v>370</v>
      </c>
      <c r="K40" s="32">
        <v>37</v>
      </c>
      <c r="L40" s="32">
        <v>80</v>
      </c>
      <c r="M40" s="32">
        <v>13</v>
      </c>
      <c r="N40" s="32">
        <v>33</v>
      </c>
      <c r="O40" s="32">
        <v>31</v>
      </c>
      <c r="P40" s="32">
        <v>8</v>
      </c>
      <c r="Q40" s="32">
        <v>25</v>
      </c>
      <c r="R40" s="32">
        <v>27</v>
      </c>
      <c r="S40" s="32">
        <v>14</v>
      </c>
      <c r="T40" s="32">
        <v>33</v>
      </c>
      <c r="U40" s="33">
        <v>3</v>
      </c>
      <c r="V40" s="33">
        <v>20</v>
      </c>
      <c r="W40" s="33">
        <v>8</v>
      </c>
      <c r="X40" s="33">
        <v>22</v>
      </c>
      <c r="Y40" s="33">
        <v>17</v>
      </c>
      <c r="Z40" s="33">
        <v>5</v>
      </c>
      <c r="AA40" s="33">
        <v>22</v>
      </c>
      <c r="AB40" s="33"/>
      <c r="AC40" s="33"/>
      <c r="AD40" s="26">
        <f t="shared" ref="AD40:AD66" si="2">SUM(C40:AC40)</f>
        <v>1435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411</v>
      </c>
      <c r="D41" s="32">
        <v>24</v>
      </c>
      <c r="E41" s="32">
        <v>9</v>
      </c>
      <c r="F41" s="32">
        <v>11</v>
      </c>
      <c r="G41" s="32">
        <v>17</v>
      </c>
      <c r="H41" s="32">
        <v>496</v>
      </c>
      <c r="I41" s="32">
        <v>20</v>
      </c>
      <c r="J41" s="32">
        <v>264</v>
      </c>
      <c r="K41" s="32">
        <v>49</v>
      </c>
      <c r="L41" s="32">
        <v>39</v>
      </c>
      <c r="M41" s="32">
        <v>4</v>
      </c>
      <c r="N41" s="32">
        <v>41</v>
      </c>
      <c r="O41" s="32">
        <v>12</v>
      </c>
      <c r="P41" s="32">
        <v>8</v>
      </c>
      <c r="Q41" s="32">
        <v>9</v>
      </c>
      <c r="R41" s="32">
        <v>20</v>
      </c>
      <c r="S41" s="32">
        <v>1</v>
      </c>
      <c r="T41" s="32">
        <v>20</v>
      </c>
      <c r="U41" s="33">
        <v>6</v>
      </c>
      <c r="V41" s="33">
        <v>6</v>
      </c>
      <c r="W41" s="33">
        <v>24</v>
      </c>
      <c r="X41" s="33">
        <v>4</v>
      </c>
      <c r="Y41" s="33">
        <v>4</v>
      </c>
      <c r="Z41" s="33">
        <v>4</v>
      </c>
      <c r="AA41" s="33">
        <v>35</v>
      </c>
      <c r="AB41" s="33"/>
      <c r="AC41" s="33"/>
      <c r="AD41" s="26">
        <f t="shared" si="2"/>
        <v>1538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618</v>
      </c>
      <c r="D42" s="32">
        <v>9</v>
      </c>
      <c r="E42" s="32">
        <v>45</v>
      </c>
      <c r="F42" s="32">
        <v>26</v>
      </c>
      <c r="G42" s="32">
        <v>4</v>
      </c>
      <c r="H42" s="32">
        <v>350</v>
      </c>
      <c r="I42" s="32">
        <v>28</v>
      </c>
      <c r="J42" s="32">
        <v>211</v>
      </c>
      <c r="K42" s="32">
        <v>9</v>
      </c>
      <c r="L42" s="32">
        <v>50</v>
      </c>
      <c r="M42" s="32">
        <v>12</v>
      </c>
      <c r="N42" s="32">
        <v>4</v>
      </c>
      <c r="O42" s="32">
        <v>11</v>
      </c>
      <c r="P42" s="32">
        <v>17</v>
      </c>
      <c r="Q42" s="32">
        <v>4</v>
      </c>
      <c r="R42" s="32">
        <v>7</v>
      </c>
      <c r="S42" s="32">
        <v>24</v>
      </c>
      <c r="T42" s="32">
        <v>7</v>
      </c>
      <c r="U42" s="33">
        <v>2</v>
      </c>
      <c r="V42" s="33">
        <v>9</v>
      </c>
      <c r="W42" s="33">
        <v>7</v>
      </c>
      <c r="X42" s="33">
        <v>7</v>
      </c>
      <c r="Y42" s="33">
        <v>10</v>
      </c>
      <c r="Z42" s="33">
        <v>1</v>
      </c>
      <c r="AA42" s="33">
        <v>10</v>
      </c>
      <c r="AB42" s="33"/>
      <c r="AC42" s="33"/>
      <c r="AD42" s="26">
        <f t="shared" si="2"/>
        <v>1482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354</v>
      </c>
      <c r="D43" s="32">
        <v>19</v>
      </c>
      <c r="E43" s="32">
        <v>152</v>
      </c>
      <c r="F43" s="32">
        <v>8</v>
      </c>
      <c r="G43" s="32">
        <v>24</v>
      </c>
      <c r="H43" s="32">
        <v>353</v>
      </c>
      <c r="I43" s="32">
        <v>25</v>
      </c>
      <c r="J43" s="32">
        <v>371</v>
      </c>
      <c r="K43" s="32">
        <v>47</v>
      </c>
      <c r="L43" s="32">
        <v>86</v>
      </c>
      <c r="M43" s="32">
        <v>19</v>
      </c>
      <c r="N43" s="32">
        <v>44</v>
      </c>
      <c r="O43" s="32">
        <v>21</v>
      </c>
      <c r="P43" s="32">
        <v>10</v>
      </c>
      <c r="Q43" s="32">
        <v>2</v>
      </c>
      <c r="R43" s="32">
        <v>70</v>
      </c>
      <c r="S43" s="32">
        <v>10</v>
      </c>
      <c r="T43" s="32">
        <v>10</v>
      </c>
      <c r="U43" s="33">
        <v>10</v>
      </c>
      <c r="V43" s="33">
        <v>21</v>
      </c>
      <c r="W43" s="33">
        <v>16</v>
      </c>
      <c r="X43" s="33">
        <v>10</v>
      </c>
      <c r="Y43" s="33">
        <v>11</v>
      </c>
      <c r="Z43" s="33">
        <v>5</v>
      </c>
      <c r="AA43" s="33">
        <v>14</v>
      </c>
      <c r="AB43" s="33"/>
      <c r="AC43" s="33"/>
      <c r="AD43" s="26">
        <f t="shared" si="2"/>
        <v>1712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1829</v>
      </c>
      <c r="D44" s="32">
        <v>486</v>
      </c>
      <c r="E44" s="32">
        <v>567</v>
      </c>
      <c r="F44" s="32">
        <v>305</v>
      </c>
      <c r="G44" s="32">
        <v>312</v>
      </c>
      <c r="H44" s="32">
        <v>3335</v>
      </c>
      <c r="I44" s="32">
        <v>77</v>
      </c>
      <c r="J44" s="32">
        <v>401</v>
      </c>
      <c r="K44" s="32">
        <v>370</v>
      </c>
      <c r="L44" s="32">
        <v>377</v>
      </c>
      <c r="M44" s="32">
        <v>221</v>
      </c>
      <c r="N44" s="32">
        <v>239</v>
      </c>
      <c r="O44" s="32">
        <v>391</v>
      </c>
      <c r="P44" s="32">
        <v>675</v>
      </c>
      <c r="Q44" s="32">
        <v>608</v>
      </c>
      <c r="R44" s="32">
        <v>3292</v>
      </c>
      <c r="S44" s="32">
        <v>899</v>
      </c>
      <c r="T44" s="32">
        <v>8625</v>
      </c>
      <c r="U44" s="33">
        <v>6547</v>
      </c>
      <c r="V44" s="33">
        <v>4584</v>
      </c>
      <c r="W44" s="33">
        <v>12843</v>
      </c>
      <c r="X44" s="33">
        <v>7578</v>
      </c>
      <c r="Y44" s="33">
        <v>12458</v>
      </c>
      <c r="Z44" s="33">
        <v>11089</v>
      </c>
      <c r="AA44" s="33">
        <v>11791</v>
      </c>
      <c r="AB44" s="33"/>
      <c r="AC44" s="33"/>
      <c r="AD44" s="26">
        <f t="shared" si="2"/>
        <v>89899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42</v>
      </c>
      <c r="D45" s="32">
        <v>29</v>
      </c>
      <c r="E45" s="32">
        <v>21</v>
      </c>
      <c r="F45" s="32">
        <v>31</v>
      </c>
      <c r="G45" s="32">
        <v>39</v>
      </c>
      <c r="H45" s="32">
        <v>98</v>
      </c>
      <c r="I45" s="32">
        <v>13</v>
      </c>
      <c r="J45" s="32">
        <v>82</v>
      </c>
      <c r="K45" s="32">
        <v>26</v>
      </c>
      <c r="L45" s="32">
        <v>105</v>
      </c>
      <c r="M45" s="32">
        <v>17</v>
      </c>
      <c r="N45" s="32">
        <v>49</v>
      </c>
      <c r="O45" s="32">
        <v>3</v>
      </c>
      <c r="P45" s="32">
        <v>1</v>
      </c>
      <c r="Q45" s="32">
        <v>5</v>
      </c>
      <c r="R45" s="32">
        <v>22</v>
      </c>
      <c r="S45" s="32">
        <v>0</v>
      </c>
      <c r="T45" s="32">
        <v>19</v>
      </c>
      <c r="U45" s="33">
        <v>16</v>
      </c>
      <c r="V45" s="33">
        <v>12</v>
      </c>
      <c r="W45" s="33">
        <v>24</v>
      </c>
      <c r="X45" s="33">
        <v>9</v>
      </c>
      <c r="Y45" s="33">
        <v>35</v>
      </c>
      <c r="Z45" s="33">
        <v>30</v>
      </c>
      <c r="AA45" s="33">
        <v>16</v>
      </c>
      <c r="AB45" s="33"/>
      <c r="AC45" s="33"/>
      <c r="AD45" s="26">
        <f t="shared" si="2"/>
        <v>744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148</v>
      </c>
      <c r="D46" s="32">
        <v>277</v>
      </c>
      <c r="E46" s="32">
        <v>135</v>
      </c>
      <c r="F46" s="32">
        <v>133</v>
      </c>
      <c r="G46" s="32">
        <v>246</v>
      </c>
      <c r="H46" s="32">
        <v>514</v>
      </c>
      <c r="I46" s="32">
        <v>79</v>
      </c>
      <c r="J46" s="32">
        <v>39</v>
      </c>
      <c r="K46" s="32">
        <v>60</v>
      </c>
      <c r="L46" s="32">
        <v>147</v>
      </c>
      <c r="M46" s="32">
        <v>37</v>
      </c>
      <c r="N46" s="32">
        <v>98</v>
      </c>
      <c r="O46" s="32">
        <v>22</v>
      </c>
      <c r="P46" s="32">
        <v>102</v>
      </c>
      <c r="Q46" s="32">
        <v>12</v>
      </c>
      <c r="R46" s="32">
        <v>97</v>
      </c>
      <c r="S46" s="32">
        <v>21</v>
      </c>
      <c r="T46" s="32">
        <v>109</v>
      </c>
      <c r="U46" s="33">
        <v>96</v>
      </c>
      <c r="V46" s="33">
        <v>79</v>
      </c>
      <c r="W46" s="33">
        <v>198</v>
      </c>
      <c r="X46" s="33">
        <v>125</v>
      </c>
      <c r="Y46" s="33">
        <v>273</v>
      </c>
      <c r="Z46" s="33">
        <v>215</v>
      </c>
      <c r="AA46" s="33">
        <v>221</v>
      </c>
      <c r="AB46" s="33"/>
      <c r="AC46" s="33"/>
      <c r="AD46" s="26">
        <f t="shared" si="2"/>
        <v>3483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40</v>
      </c>
      <c r="D47" s="32">
        <v>38</v>
      </c>
      <c r="E47" s="32">
        <v>31</v>
      </c>
      <c r="F47" s="32">
        <v>11</v>
      </c>
      <c r="G47" s="32">
        <v>46</v>
      </c>
      <c r="H47" s="32">
        <v>426</v>
      </c>
      <c r="I47" s="32">
        <v>47</v>
      </c>
      <c r="J47" s="32">
        <v>98</v>
      </c>
      <c r="K47" s="32">
        <v>14</v>
      </c>
      <c r="L47" s="32">
        <v>13</v>
      </c>
      <c r="M47" s="32">
        <v>5</v>
      </c>
      <c r="N47" s="32">
        <v>33</v>
      </c>
      <c r="O47" s="32">
        <v>23</v>
      </c>
      <c r="P47" s="32">
        <v>27</v>
      </c>
      <c r="Q47" s="32">
        <v>7</v>
      </c>
      <c r="R47" s="32">
        <v>20</v>
      </c>
      <c r="S47" s="32">
        <v>31</v>
      </c>
      <c r="T47" s="32">
        <v>57</v>
      </c>
      <c r="U47" s="33">
        <v>43</v>
      </c>
      <c r="V47" s="33">
        <v>9</v>
      </c>
      <c r="W47" s="33">
        <v>23</v>
      </c>
      <c r="X47" s="33">
        <v>48</v>
      </c>
      <c r="Y47" s="33">
        <v>25</v>
      </c>
      <c r="Z47" s="33">
        <v>24</v>
      </c>
      <c r="AA47" s="33">
        <v>41</v>
      </c>
      <c r="AB47" s="33"/>
      <c r="AC47" s="33"/>
      <c r="AD47" s="26">
        <f t="shared" si="2"/>
        <v>1180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68</v>
      </c>
      <c r="D48" s="32">
        <v>116</v>
      </c>
      <c r="E48" s="32">
        <v>56</v>
      </c>
      <c r="F48" s="32">
        <v>51</v>
      </c>
      <c r="G48" s="32">
        <v>69</v>
      </c>
      <c r="H48" s="32">
        <v>334</v>
      </c>
      <c r="I48" s="32">
        <v>88</v>
      </c>
      <c r="J48" s="32">
        <v>113</v>
      </c>
      <c r="K48" s="32">
        <v>15</v>
      </c>
      <c r="L48" s="32">
        <v>9</v>
      </c>
      <c r="M48" s="32">
        <v>13</v>
      </c>
      <c r="N48" s="32">
        <v>14</v>
      </c>
      <c r="O48" s="32">
        <v>29</v>
      </c>
      <c r="P48" s="32">
        <v>16</v>
      </c>
      <c r="Q48" s="32">
        <v>17</v>
      </c>
      <c r="R48" s="32">
        <v>21</v>
      </c>
      <c r="S48" s="32">
        <v>8</v>
      </c>
      <c r="T48" s="32">
        <v>78</v>
      </c>
      <c r="U48" s="33">
        <v>41</v>
      </c>
      <c r="V48" s="33">
        <v>4</v>
      </c>
      <c r="W48" s="33">
        <v>77</v>
      </c>
      <c r="X48" s="33">
        <v>42</v>
      </c>
      <c r="Y48" s="33">
        <v>109</v>
      </c>
      <c r="Z48" s="33">
        <v>47</v>
      </c>
      <c r="AA48" s="33">
        <v>64</v>
      </c>
      <c r="AB48" s="33"/>
      <c r="AC48" s="33"/>
      <c r="AD48" s="26">
        <f t="shared" si="2"/>
        <v>1499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8</v>
      </c>
      <c r="D49" s="32">
        <v>4</v>
      </c>
      <c r="E49" s="32">
        <v>7</v>
      </c>
      <c r="F49" s="32">
        <v>30</v>
      </c>
      <c r="G49" s="32">
        <v>8</v>
      </c>
      <c r="H49" s="32">
        <v>301</v>
      </c>
      <c r="I49" s="32">
        <v>32</v>
      </c>
      <c r="J49" s="32">
        <v>134</v>
      </c>
      <c r="K49" s="32">
        <v>5</v>
      </c>
      <c r="L49" s="32">
        <v>10</v>
      </c>
      <c r="M49" s="32">
        <v>3</v>
      </c>
      <c r="N49" s="32">
        <v>3</v>
      </c>
      <c r="O49" s="32">
        <v>6</v>
      </c>
      <c r="P49" s="32">
        <v>14</v>
      </c>
      <c r="Q49" s="32">
        <v>1</v>
      </c>
      <c r="R49" s="32">
        <v>10</v>
      </c>
      <c r="S49" s="32">
        <v>23</v>
      </c>
      <c r="T49" s="32">
        <v>8</v>
      </c>
      <c r="U49" s="33">
        <v>13</v>
      </c>
      <c r="V49" s="33">
        <v>12</v>
      </c>
      <c r="W49" s="33">
        <v>15</v>
      </c>
      <c r="X49" s="33">
        <v>7</v>
      </c>
      <c r="Y49" s="33">
        <v>16</v>
      </c>
      <c r="Z49" s="33">
        <v>6</v>
      </c>
      <c r="AA49" s="33">
        <v>9</v>
      </c>
      <c r="AB49" s="33"/>
      <c r="AC49" s="33"/>
      <c r="AD49" s="26">
        <f t="shared" si="2"/>
        <v>685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50</v>
      </c>
      <c r="D50" s="32">
        <v>38</v>
      </c>
      <c r="E50" s="32">
        <v>20</v>
      </c>
      <c r="F50" s="32">
        <v>12</v>
      </c>
      <c r="G50" s="32">
        <v>23</v>
      </c>
      <c r="H50" s="32">
        <v>265</v>
      </c>
      <c r="I50" s="32">
        <v>31</v>
      </c>
      <c r="J50" s="32">
        <v>132</v>
      </c>
      <c r="K50" s="32">
        <v>26</v>
      </c>
      <c r="L50" s="32">
        <v>10</v>
      </c>
      <c r="M50" s="32">
        <v>4</v>
      </c>
      <c r="N50" s="32">
        <v>17</v>
      </c>
      <c r="O50" s="32">
        <v>2</v>
      </c>
      <c r="P50" s="32">
        <v>9</v>
      </c>
      <c r="Q50" s="32">
        <v>0</v>
      </c>
      <c r="R50" s="32">
        <v>21</v>
      </c>
      <c r="S50" s="32">
        <v>2</v>
      </c>
      <c r="T50" s="32">
        <v>31</v>
      </c>
      <c r="U50" s="33">
        <v>10</v>
      </c>
      <c r="V50" s="33">
        <v>8</v>
      </c>
      <c r="W50" s="33">
        <v>32</v>
      </c>
      <c r="X50" s="33">
        <v>11</v>
      </c>
      <c r="Y50" s="33">
        <v>22</v>
      </c>
      <c r="Z50" s="33">
        <v>45</v>
      </c>
      <c r="AA50" s="33">
        <v>16</v>
      </c>
      <c r="AB50" s="33"/>
      <c r="AC50" s="33"/>
      <c r="AD50" s="26">
        <f t="shared" si="2"/>
        <v>837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4</v>
      </c>
      <c r="D51" s="32">
        <v>8</v>
      </c>
      <c r="E51" s="32">
        <v>17</v>
      </c>
      <c r="F51" s="32">
        <v>1</v>
      </c>
      <c r="G51" s="32">
        <v>8</v>
      </c>
      <c r="H51" s="32">
        <v>218</v>
      </c>
      <c r="I51" s="32">
        <v>2</v>
      </c>
      <c r="J51" s="32">
        <v>19</v>
      </c>
      <c r="K51" s="32">
        <v>4</v>
      </c>
      <c r="L51" s="32">
        <v>30</v>
      </c>
      <c r="M51" s="32">
        <v>11</v>
      </c>
      <c r="N51" s="32">
        <v>19</v>
      </c>
      <c r="O51" s="32">
        <v>62</v>
      </c>
      <c r="P51" s="32">
        <v>86</v>
      </c>
      <c r="Q51" s="32">
        <v>61</v>
      </c>
      <c r="R51" s="32">
        <v>389</v>
      </c>
      <c r="S51" s="32">
        <v>86</v>
      </c>
      <c r="T51" s="32">
        <v>862</v>
      </c>
      <c r="U51" s="33">
        <v>472</v>
      </c>
      <c r="V51" s="33">
        <v>291</v>
      </c>
      <c r="W51" s="33">
        <v>468</v>
      </c>
      <c r="X51" s="33">
        <v>292</v>
      </c>
      <c r="Y51" s="33">
        <v>465</v>
      </c>
      <c r="Z51" s="33">
        <v>317</v>
      </c>
      <c r="AA51" s="33">
        <v>323</v>
      </c>
      <c r="AB51" s="33"/>
      <c r="AC51" s="33"/>
      <c r="AD51" s="26">
        <f t="shared" si="2"/>
        <v>4515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40</v>
      </c>
      <c r="D52" s="32">
        <v>8</v>
      </c>
      <c r="E52" s="32">
        <v>13</v>
      </c>
      <c r="F52" s="32">
        <v>23</v>
      </c>
      <c r="G52" s="32">
        <v>3</v>
      </c>
      <c r="H52" s="32">
        <v>430</v>
      </c>
      <c r="I52" s="32">
        <v>5</v>
      </c>
      <c r="J52" s="32">
        <v>111</v>
      </c>
      <c r="K52" s="32">
        <v>11</v>
      </c>
      <c r="L52" s="32">
        <v>6</v>
      </c>
      <c r="M52" s="32">
        <v>1</v>
      </c>
      <c r="N52" s="32">
        <v>5</v>
      </c>
      <c r="O52" s="32">
        <v>16</v>
      </c>
      <c r="P52" s="32">
        <v>109</v>
      </c>
      <c r="Q52" s="32">
        <v>299</v>
      </c>
      <c r="R52" s="32">
        <v>898</v>
      </c>
      <c r="S52" s="32">
        <v>165</v>
      </c>
      <c r="T52" s="32">
        <v>882</v>
      </c>
      <c r="U52" s="33">
        <v>696</v>
      </c>
      <c r="V52" s="33">
        <v>265</v>
      </c>
      <c r="W52" s="33">
        <v>498</v>
      </c>
      <c r="X52" s="33">
        <v>351</v>
      </c>
      <c r="Y52" s="33">
        <v>410</v>
      </c>
      <c r="Z52" s="33">
        <v>351</v>
      </c>
      <c r="AA52" s="33">
        <v>273</v>
      </c>
      <c r="AB52" s="33"/>
      <c r="AC52" s="33"/>
      <c r="AD52" s="26">
        <f t="shared" si="2"/>
        <v>5869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1</v>
      </c>
      <c r="D53" s="32">
        <v>21</v>
      </c>
      <c r="E53" s="32">
        <v>16</v>
      </c>
      <c r="F53" s="32">
        <v>6</v>
      </c>
      <c r="G53" s="32">
        <v>3</v>
      </c>
      <c r="H53" s="32">
        <v>401</v>
      </c>
      <c r="I53" s="32">
        <v>6</v>
      </c>
      <c r="J53" s="32">
        <v>11</v>
      </c>
      <c r="K53" s="32">
        <v>19</v>
      </c>
      <c r="L53" s="32">
        <v>17</v>
      </c>
      <c r="M53" s="32">
        <v>0</v>
      </c>
      <c r="N53" s="32">
        <v>1</v>
      </c>
      <c r="O53" s="32">
        <v>59</v>
      </c>
      <c r="P53" s="32">
        <v>203</v>
      </c>
      <c r="Q53" s="32">
        <v>35</v>
      </c>
      <c r="R53" s="32">
        <v>25</v>
      </c>
      <c r="S53" s="32">
        <v>11</v>
      </c>
      <c r="T53" s="32">
        <v>151</v>
      </c>
      <c r="U53" s="33">
        <v>164</v>
      </c>
      <c r="V53" s="33">
        <v>48</v>
      </c>
      <c r="W53" s="33">
        <v>112</v>
      </c>
      <c r="X53" s="33">
        <v>193</v>
      </c>
      <c r="Y53" s="33">
        <v>64</v>
      </c>
      <c r="Z53" s="33">
        <v>63</v>
      </c>
      <c r="AA53" s="33">
        <v>42</v>
      </c>
      <c r="AB53" s="33"/>
      <c r="AC53" s="33"/>
      <c r="AD53" s="26">
        <f t="shared" si="2"/>
        <v>1672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35</v>
      </c>
      <c r="D54" s="32">
        <v>70</v>
      </c>
      <c r="E54" s="32">
        <v>13</v>
      </c>
      <c r="F54" s="32">
        <v>24</v>
      </c>
      <c r="G54" s="32">
        <v>55</v>
      </c>
      <c r="H54" s="32">
        <v>2735</v>
      </c>
      <c r="I54" s="32">
        <v>53</v>
      </c>
      <c r="J54" s="32">
        <v>102</v>
      </c>
      <c r="K54" s="32">
        <v>37</v>
      </c>
      <c r="L54" s="32">
        <v>37</v>
      </c>
      <c r="M54" s="32">
        <v>7</v>
      </c>
      <c r="N54" s="32">
        <v>15</v>
      </c>
      <c r="O54" s="32">
        <v>321</v>
      </c>
      <c r="P54" s="32">
        <v>871</v>
      </c>
      <c r="Q54" s="32">
        <v>43</v>
      </c>
      <c r="R54" s="32">
        <v>218</v>
      </c>
      <c r="S54" s="32">
        <v>63</v>
      </c>
      <c r="T54" s="32">
        <v>1140</v>
      </c>
      <c r="U54" s="33">
        <v>630</v>
      </c>
      <c r="V54" s="33">
        <v>329</v>
      </c>
      <c r="W54" s="33">
        <v>1300</v>
      </c>
      <c r="X54" s="33">
        <v>833</v>
      </c>
      <c r="Y54" s="33">
        <v>1238</v>
      </c>
      <c r="Z54" s="33">
        <v>1380</v>
      </c>
      <c r="AA54" s="33">
        <v>1035</v>
      </c>
      <c r="AB54" s="33"/>
      <c r="AC54" s="33"/>
      <c r="AD54" s="26">
        <f t="shared" si="2"/>
        <v>12584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14</v>
      </c>
      <c r="D55" s="32">
        <v>19</v>
      </c>
      <c r="E55" s="32">
        <v>2</v>
      </c>
      <c r="F55" s="32">
        <v>16</v>
      </c>
      <c r="G55" s="32">
        <v>4</v>
      </c>
      <c r="H55" s="32">
        <v>1046</v>
      </c>
      <c r="I55" s="32">
        <v>20</v>
      </c>
      <c r="J55" s="32">
        <v>41</v>
      </c>
      <c r="K55" s="32">
        <v>29</v>
      </c>
      <c r="L55" s="32">
        <v>16</v>
      </c>
      <c r="M55" s="32">
        <v>11</v>
      </c>
      <c r="N55" s="32">
        <v>7</v>
      </c>
      <c r="O55" s="32">
        <v>178</v>
      </c>
      <c r="P55" s="32">
        <v>279</v>
      </c>
      <c r="Q55" s="32">
        <v>30</v>
      </c>
      <c r="R55" s="32">
        <v>50</v>
      </c>
      <c r="S55" s="32">
        <v>41</v>
      </c>
      <c r="T55" s="32">
        <v>133</v>
      </c>
      <c r="U55" s="32">
        <v>77</v>
      </c>
      <c r="V55" s="32">
        <v>40</v>
      </c>
      <c r="W55" s="32">
        <v>176</v>
      </c>
      <c r="X55" s="32">
        <v>86</v>
      </c>
      <c r="Y55" s="32">
        <v>157</v>
      </c>
      <c r="Z55" s="32">
        <v>124</v>
      </c>
      <c r="AA55" s="32">
        <v>100</v>
      </c>
      <c r="AB55" s="32"/>
      <c r="AC55" s="33"/>
      <c r="AD55" s="26">
        <f t="shared" si="2"/>
        <v>2696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10</v>
      </c>
      <c r="D56" s="32">
        <v>16</v>
      </c>
      <c r="E56" s="32">
        <v>17</v>
      </c>
      <c r="F56" s="32">
        <v>3</v>
      </c>
      <c r="G56" s="32">
        <v>29</v>
      </c>
      <c r="H56" s="32">
        <v>7628</v>
      </c>
      <c r="I56" s="32">
        <v>42</v>
      </c>
      <c r="J56" s="32">
        <v>129</v>
      </c>
      <c r="K56" s="32">
        <v>60</v>
      </c>
      <c r="L56" s="32">
        <v>89</v>
      </c>
      <c r="M56" s="32">
        <v>16</v>
      </c>
      <c r="N56" s="32">
        <v>38</v>
      </c>
      <c r="O56" s="32">
        <v>1184</v>
      </c>
      <c r="P56" s="32">
        <v>1410</v>
      </c>
      <c r="Q56" s="32">
        <v>179</v>
      </c>
      <c r="R56" s="32">
        <v>822</v>
      </c>
      <c r="S56" s="32">
        <v>121</v>
      </c>
      <c r="T56" s="32">
        <v>193</v>
      </c>
      <c r="U56" s="33">
        <v>363</v>
      </c>
      <c r="V56" s="33">
        <v>185</v>
      </c>
      <c r="W56" s="33">
        <v>546</v>
      </c>
      <c r="X56" s="33">
        <v>405</v>
      </c>
      <c r="Y56" s="33">
        <v>274</v>
      </c>
      <c r="Z56" s="33">
        <v>246</v>
      </c>
      <c r="AA56" s="33">
        <v>402</v>
      </c>
      <c r="AB56" s="33"/>
      <c r="AC56" s="33"/>
      <c r="AD56" s="26">
        <f t="shared" si="2"/>
        <v>14407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16</v>
      </c>
      <c r="D57" s="32">
        <v>5</v>
      </c>
      <c r="E57" s="32">
        <v>2</v>
      </c>
      <c r="F57" s="32">
        <v>8</v>
      </c>
      <c r="G57" s="32">
        <v>11</v>
      </c>
      <c r="H57" s="32">
        <v>5343</v>
      </c>
      <c r="I57" s="32">
        <v>45</v>
      </c>
      <c r="J57" s="32">
        <v>155</v>
      </c>
      <c r="K57" s="32">
        <v>42</v>
      </c>
      <c r="L57" s="32">
        <v>66</v>
      </c>
      <c r="M57" s="32">
        <v>16</v>
      </c>
      <c r="N57" s="32">
        <v>24</v>
      </c>
      <c r="O57" s="32">
        <v>948</v>
      </c>
      <c r="P57" s="32">
        <v>988</v>
      </c>
      <c r="Q57" s="32">
        <v>98</v>
      </c>
      <c r="R57" s="32">
        <v>425</v>
      </c>
      <c r="S57" s="32">
        <v>92</v>
      </c>
      <c r="T57" s="32">
        <v>343</v>
      </c>
      <c r="U57" s="33">
        <v>152</v>
      </c>
      <c r="V57" s="33">
        <v>97</v>
      </c>
      <c r="W57" s="33">
        <v>571</v>
      </c>
      <c r="X57" s="33">
        <v>168</v>
      </c>
      <c r="Y57" s="33">
        <v>190</v>
      </c>
      <c r="Z57" s="33">
        <v>151</v>
      </c>
      <c r="AA57" s="33">
        <v>289</v>
      </c>
      <c r="AB57" s="33"/>
      <c r="AC57" s="33"/>
      <c r="AD57" s="26">
        <f t="shared" si="2"/>
        <v>10245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0</v>
      </c>
      <c r="D58" s="32">
        <v>11</v>
      </c>
      <c r="E58" s="32">
        <v>8</v>
      </c>
      <c r="F58" s="32">
        <v>16</v>
      </c>
      <c r="G58" s="32">
        <v>10</v>
      </c>
      <c r="H58" s="32">
        <v>3740</v>
      </c>
      <c r="I58" s="32">
        <v>16</v>
      </c>
      <c r="J58" s="32">
        <v>74</v>
      </c>
      <c r="K58" s="32">
        <v>38</v>
      </c>
      <c r="L58" s="32">
        <v>14</v>
      </c>
      <c r="M58" s="32">
        <v>17</v>
      </c>
      <c r="N58" s="32">
        <v>19</v>
      </c>
      <c r="O58" s="32">
        <v>402</v>
      </c>
      <c r="P58" s="32">
        <v>523</v>
      </c>
      <c r="Q58" s="32">
        <v>23</v>
      </c>
      <c r="R58" s="32">
        <v>307</v>
      </c>
      <c r="S58" s="32">
        <v>56</v>
      </c>
      <c r="T58" s="32">
        <v>131</v>
      </c>
      <c r="U58" s="33">
        <v>77</v>
      </c>
      <c r="V58" s="33">
        <v>88</v>
      </c>
      <c r="W58" s="33">
        <v>208</v>
      </c>
      <c r="X58" s="33">
        <v>167</v>
      </c>
      <c r="Y58" s="33">
        <v>119</v>
      </c>
      <c r="Z58" s="33">
        <v>176</v>
      </c>
      <c r="AA58" s="33">
        <v>130</v>
      </c>
      <c r="AB58" s="33"/>
      <c r="AC58" s="33"/>
      <c r="AD58" s="26">
        <f t="shared" si="2"/>
        <v>6370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13</v>
      </c>
      <c r="D59" s="32">
        <v>4</v>
      </c>
      <c r="E59" s="32">
        <v>9</v>
      </c>
      <c r="F59" s="32">
        <v>4</v>
      </c>
      <c r="G59" s="32">
        <v>20</v>
      </c>
      <c r="H59" s="32">
        <v>10219</v>
      </c>
      <c r="I59" s="32">
        <v>23</v>
      </c>
      <c r="J59" s="32">
        <v>237</v>
      </c>
      <c r="K59" s="32">
        <v>67</v>
      </c>
      <c r="L59" s="32">
        <v>65</v>
      </c>
      <c r="M59" s="32">
        <v>13</v>
      </c>
      <c r="N59" s="32">
        <v>23</v>
      </c>
      <c r="O59" s="32">
        <v>1211</v>
      </c>
      <c r="P59" s="32">
        <v>1395</v>
      </c>
      <c r="Q59" s="32">
        <v>89</v>
      </c>
      <c r="R59" s="32">
        <v>1133</v>
      </c>
      <c r="S59" s="32">
        <v>153</v>
      </c>
      <c r="T59" s="32">
        <v>511</v>
      </c>
      <c r="U59" s="33">
        <v>571</v>
      </c>
      <c r="V59" s="33">
        <v>230</v>
      </c>
      <c r="W59" s="33">
        <v>297</v>
      </c>
      <c r="X59" s="33">
        <v>118</v>
      </c>
      <c r="Y59" s="33">
        <v>386</v>
      </c>
      <c r="Z59" s="33">
        <v>436</v>
      </c>
      <c r="AA59" s="33">
        <v>467</v>
      </c>
      <c r="AB59" s="33"/>
      <c r="AC59" s="33"/>
      <c r="AD59" s="26">
        <f t="shared" si="2"/>
        <v>17694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20</v>
      </c>
      <c r="D60" s="32">
        <v>7</v>
      </c>
      <c r="E60" s="32">
        <v>3</v>
      </c>
      <c r="F60" s="32">
        <v>7</v>
      </c>
      <c r="G60" s="32">
        <v>6</v>
      </c>
      <c r="H60" s="32">
        <v>6636</v>
      </c>
      <c r="I60" s="32">
        <v>17</v>
      </c>
      <c r="J60" s="32">
        <v>188</v>
      </c>
      <c r="K60" s="32">
        <v>25</v>
      </c>
      <c r="L60" s="32">
        <v>42</v>
      </c>
      <c r="M60" s="32">
        <v>12</v>
      </c>
      <c r="N60" s="32">
        <v>16</v>
      </c>
      <c r="O60" s="32">
        <v>766</v>
      </c>
      <c r="P60" s="32">
        <v>556</v>
      </c>
      <c r="Q60" s="32">
        <v>175</v>
      </c>
      <c r="R60" s="32">
        <v>729</v>
      </c>
      <c r="S60" s="32">
        <v>84</v>
      </c>
      <c r="T60" s="32">
        <v>379</v>
      </c>
      <c r="U60" s="33">
        <v>170</v>
      </c>
      <c r="V60" s="33">
        <v>183</v>
      </c>
      <c r="W60" s="33">
        <v>77</v>
      </c>
      <c r="X60" s="33">
        <v>111</v>
      </c>
      <c r="Y60" s="33">
        <v>118</v>
      </c>
      <c r="Z60" s="33">
        <v>302</v>
      </c>
      <c r="AA60" s="33">
        <v>195</v>
      </c>
      <c r="AB60" s="33"/>
      <c r="AC60" s="33"/>
      <c r="AD60" s="26">
        <f t="shared" si="2"/>
        <v>10824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4</v>
      </c>
      <c r="D61" s="32">
        <v>16</v>
      </c>
      <c r="E61" s="32">
        <v>9</v>
      </c>
      <c r="F61" s="32">
        <v>21</v>
      </c>
      <c r="G61" s="32">
        <v>10</v>
      </c>
      <c r="H61" s="32">
        <v>12700</v>
      </c>
      <c r="I61" s="32">
        <v>22</v>
      </c>
      <c r="J61" s="32">
        <v>395</v>
      </c>
      <c r="K61" s="32">
        <v>26</v>
      </c>
      <c r="L61" s="32">
        <v>87</v>
      </c>
      <c r="M61" s="32">
        <v>17</v>
      </c>
      <c r="N61" s="32">
        <v>29</v>
      </c>
      <c r="O61" s="32">
        <v>1316</v>
      </c>
      <c r="P61" s="32">
        <v>970</v>
      </c>
      <c r="Q61" s="32">
        <v>62</v>
      </c>
      <c r="R61" s="32">
        <v>1267</v>
      </c>
      <c r="S61" s="32">
        <v>133</v>
      </c>
      <c r="T61" s="32">
        <v>371</v>
      </c>
      <c r="U61" s="33">
        <v>196</v>
      </c>
      <c r="V61" s="33">
        <v>155</v>
      </c>
      <c r="W61" s="33">
        <v>418</v>
      </c>
      <c r="X61" s="33">
        <v>89</v>
      </c>
      <c r="Y61" s="33">
        <v>277</v>
      </c>
      <c r="Z61" s="33">
        <v>361</v>
      </c>
      <c r="AA61" s="33">
        <v>333</v>
      </c>
      <c r="AB61" s="33"/>
      <c r="AC61" s="33"/>
      <c r="AD61" s="26">
        <f t="shared" si="2"/>
        <v>19284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1</v>
      </c>
      <c r="D62" s="32">
        <v>8</v>
      </c>
      <c r="E62" s="32">
        <v>4</v>
      </c>
      <c r="F62" s="32">
        <v>6</v>
      </c>
      <c r="G62" s="32">
        <v>4</v>
      </c>
      <c r="H62" s="32">
        <v>10126</v>
      </c>
      <c r="I62" s="32">
        <v>56</v>
      </c>
      <c r="J62" s="32">
        <v>282</v>
      </c>
      <c r="K62" s="32">
        <v>33</v>
      </c>
      <c r="L62" s="32">
        <v>71</v>
      </c>
      <c r="M62" s="32">
        <v>19</v>
      </c>
      <c r="N62" s="32">
        <v>45</v>
      </c>
      <c r="O62" s="32">
        <v>888</v>
      </c>
      <c r="P62" s="32">
        <v>639</v>
      </c>
      <c r="Q62" s="32">
        <v>82</v>
      </c>
      <c r="R62" s="32">
        <v>1222</v>
      </c>
      <c r="S62" s="32">
        <v>133</v>
      </c>
      <c r="T62" s="32">
        <v>251</v>
      </c>
      <c r="U62" s="33">
        <v>170</v>
      </c>
      <c r="V62" s="33">
        <v>186</v>
      </c>
      <c r="W62" s="33">
        <v>530</v>
      </c>
      <c r="X62" s="33">
        <v>318</v>
      </c>
      <c r="Y62" s="33">
        <v>405</v>
      </c>
      <c r="Z62" s="33">
        <v>162</v>
      </c>
      <c r="AA62" s="33">
        <v>227</v>
      </c>
      <c r="AB62" s="33"/>
      <c r="AC62" s="33"/>
      <c r="AD62" s="26">
        <f t="shared" si="2"/>
        <v>15868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14</v>
      </c>
      <c r="D63" s="32">
        <v>17</v>
      </c>
      <c r="E63" s="32">
        <v>46</v>
      </c>
      <c r="F63" s="32">
        <v>15</v>
      </c>
      <c r="G63" s="32">
        <v>29</v>
      </c>
      <c r="H63" s="32">
        <v>16361</v>
      </c>
      <c r="I63" s="32">
        <v>25</v>
      </c>
      <c r="J63" s="32">
        <v>377</v>
      </c>
      <c r="K63" s="32">
        <v>82</v>
      </c>
      <c r="L63" s="32">
        <v>83</v>
      </c>
      <c r="M63" s="32">
        <v>6</v>
      </c>
      <c r="N63" s="32">
        <v>49</v>
      </c>
      <c r="O63" s="32">
        <v>1111</v>
      </c>
      <c r="P63" s="32">
        <v>747</v>
      </c>
      <c r="Q63" s="32">
        <v>95</v>
      </c>
      <c r="R63" s="32">
        <v>838</v>
      </c>
      <c r="S63" s="32">
        <v>177</v>
      </c>
      <c r="T63" s="32">
        <v>397</v>
      </c>
      <c r="U63" s="33">
        <v>255</v>
      </c>
      <c r="V63" s="33">
        <v>144</v>
      </c>
      <c r="W63" s="33">
        <v>507</v>
      </c>
      <c r="X63" s="33">
        <v>232</v>
      </c>
      <c r="Y63" s="33">
        <v>354</v>
      </c>
      <c r="Z63" s="33">
        <v>305</v>
      </c>
      <c r="AA63" s="33">
        <v>159</v>
      </c>
      <c r="AB63" s="33"/>
      <c r="AC63" s="33"/>
      <c r="AD63" s="26">
        <f t="shared" si="2"/>
        <v>22425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3818</v>
      </c>
      <c r="D66" s="27">
        <f t="shared" ref="D66:AC66" si="3">SUM(D39:D65)</f>
        <v>1303</v>
      </c>
      <c r="E66" s="27">
        <f t="shared" si="3"/>
        <v>1591</v>
      </c>
      <c r="F66" s="27">
        <f t="shared" si="3"/>
        <v>1029</v>
      </c>
      <c r="G66" s="27">
        <f t="shared" si="3"/>
        <v>1137</v>
      </c>
      <c r="H66" s="27">
        <f t="shared" si="3"/>
        <v>85988</v>
      </c>
      <c r="I66" s="27">
        <f t="shared" si="3"/>
        <v>833</v>
      </c>
      <c r="J66" s="27">
        <f t="shared" si="3"/>
        <v>4573</v>
      </c>
      <c r="K66" s="27">
        <f t="shared" si="3"/>
        <v>1190</v>
      </c>
      <c r="L66" s="27">
        <f t="shared" si="3"/>
        <v>1646</v>
      </c>
      <c r="M66" s="27">
        <f t="shared" si="3"/>
        <v>505</v>
      </c>
      <c r="N66" s="27">
        <f t="shared" si="3"/>
        <v>921</v>
      </c>
      <c r="O66" s="27">
        <f t="shared" si="3"/>
        <v>9015</v>
      </c>
      <c r="P66" s="27">
        <f t="shared" si="3"/>
        <v>9694</v>
      </c>
      <c r="Q66" s="27">
        <f t="shared" si="3"/>
        <v>1963</v>
      </c>
      <c r="R66" s="27">
        <f t="shared" si="3"/>
        <v>11958</v>
      </c>
      <c r="S66" s="27">
        <f t="shared" si="3"/>
        <v>2364</v>
      </c>
      <c r="T66" s="27">
        <f t="shared" si="3"/>
        <v>14746</v>
      </c>
      <c r="U66" s="27">
        <f t="shared" si="3"/>
        <v>10785</v>
      </c>
      <c r="V66" s="27">
        <f t="shared" si="3"/>
        <v>7006</v>
      </c>
      <c r="W66" s="27">
        <f t="shared" si="3"/>
        <v>18981</v>
      </c>
      <c r="X66" s="27">
        <f t="shared" si="3"/>
        <v>11252</v>
      </c>
      <c r="Y66" s="27">
        <f t="shared" si="3"/>
        <v>17444</v>
      </c>
      <c r="Z66" s="27">
        <f t="shared" si="3"/>
        <v>15849</v>
      </c>
      <c r="AA66" s="27">
        <f t="shared" si="3"/>
        <v>16225</v>
      </c>
      <c r="AB66" s="27">
        <f t="shared" si="3"/>
        <v>0</v>
      </c>
      <c r="AC66" s="27">
        <f t="shared" si="3"/>
        <v>0</v>
      </c>
      <c r="AD66" s="27">
        <f t="shared" si="2"/>
        <v>251816</v>
      </c>
    </row>
    <row r="69" spans="2:59" x14ac:dyDescent="0.3">
      <c r="B69" s="3" t="str">
        <f>+B37</f>
        <v>01 al 31 octubre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3</v>
      </c>
      <c r="E71" s="32">
        <v>0</v>
      </c>
      <c r="F71" s="32">
        <v>6</v>
      </c>
      <c r="G71" s="32">
        <v>31</v>
      </c>
      <c r="H71" s="32">
        <v>428</v>
      </c>
      <c r="I71" s="32">
        <v>13</v>
      </c>
      <c r="J71" s="32">
        <v>38</v>
      </c>
      <c r="K71" s="32">
        <v>41</v>
      </c>
      <c r="L71" s="32">
        <v>7</v>
      </c>
      <c r="M71" s="32">
        <v>8</v>
      </c>
      <c r="N71" s="32">
        <v>46</v>
      </c>
      <c r="O71" s="32">
        <v>59</v>
      </c>
      <c r="P71" s="32">
        <v>9</v>
      </c>
      <c r="Q71" s="32">
        <v>0</v>
      </c>
      <c r="R71" s="32">
        <v>2</v>
      </c>
      <c r="S71" s="32">
        <v>13</v>
      </c>
      <c r="T71" s="32">
        <v>3</v>
      </c>
      <c r="U71" s="33">
        <v>0</v>
      </c>
      <c r="V71" s="33">
        <v>2</v>
      </c>
      <c r="W71" s="33">
        <v>2</v>
      </c>
      <c r="X71" s="33">
        <v>2</v>
      </c>
      <c r="Y71" s="33">
        <v>0</v>
      </c>
      <c r="Z71" s="33">
        <v>0</v>
      </c>
      <c r="AA71" s="33">
        <v>3</v>
      </c>
      <c r="AB71" s="33"/>
      <c r="AC71" s="33"/>
      <c r="AD71" s="26">
        <f>SUM(C71:AC71)</f>
        <v>717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1</v>
      </c>
      <c r="D72" s="32">
        <v>3</v>
      </c>
      <c r="E72" s="32">
        <v>2</v>
      </c>
      <c r="F72" s="32">
        <v>16</v>
      </c>
      <c r="G72" s="32">
        <v>4</v>
      </c>
      <c r="H72" s="32">
        <v>203</v>
      </c>
      <c r="I72" s="32">
        <v>42</v>
      </c>
      <c r="J72" s="32">
        <v>25</v>
      </c>
      <c r="K72" s="32">
        <v>27</v>
      </c>
      <c r="L72" s="32">
        <v>44</v>
      </c>
      <c r="M72" s="32">
        <v>19</v>
      </c>
      <c r="N72" s="32">
        <v>43</v>
      </c>
      <c r="O72" s="32">
        <v>46</v>
      </c>
      <c r="P72" s="32">
        <v>5</v>
      </c>
      <c r="Q72" s="32">
        <v>1</v>
      </c>
      <c r="R72" s="32">
        <v>4</v>
      </c>
      <c r="S72" s="32">
        <v>32</v>
      </c>
      <c r="T72" s="32">
        <v>4</v>
      </c>
      <c r="U72" s="33">
        <v>3</v>
      </c>
      <c r="V72" s="33">
        <v>1</v>
      </c>
      <c r="W72" s="33">
        <v>3</v>
      </c>
      <c r="X72" s="33">
        <v>23</v>
      </c>
      <c r="Y72" s="33">
        <v>21</v>
      </c>
      <c r="Z72" s="33">
        <v>45</v>
      </c>
      <c r="AA72" s="33">
        <v>15</v>
      </c>
      <c r="AB72" s="33"/>
      <c r="AC72" s="33"/>
      <c r="AD72" s="26">
        <f t="shared" ref="AD72:AD97" si="4">SUM(C72:AC72)</f>
        <v>632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4</v>
      </c>
      <c r="D73" s="32">
        <v>0</v>
      </c>
      <c r="E73" s="32">
        <v>0</v>
      </c>
      <c r="F73" s="32">
        <v>15</v>
      </c>
      <c r="G73" s="32">
        <v>10</v>
      </c>
      <c r="H73" s="32">
        <v>170</v>
      </c>
      <c r="I73" s="32">
        <v>41</v>
      </c>
      <c r="J73" s="32">
        <v>30</v>
      </c>
      <c r="K73" s="32">
        <v>21</v>
      </c>
      <c r="L73" s="32">
        <v>33</v>
      </c>
      <c r="M73" s="32">
        <v>12</v>
      </c>
      <c r="N73" s="32">
        <v>79</v>
      </c>
      <c r="O73" s="32">
        <v>49</v>
      </c>
      <c r="P73" s="32">
        <v>2</v>
      </c>
      <c r="Q73" s="32">
        <v>20</v>
      </c>
      <c r="R73" s="32">
        <v>5</v>
      </c>
      <c r="S73" s="32">
        <v>1</v>
      </c>
      <c r="T73" s="32">
        <v>29</v>
      </c>
      <c r="U73" s="33">
        <v>21</v>
      </c>
      <c r="V73" s="33">
        <v>13</v>
      </c>
      <c r="W73" s="33">
        <v>0</v>
      </c>
      <c r="X73" s="33">
        <v>0</v>
      </c>
      <c r="Y73" s="33">
        <v>0</v>
      </c>
      <c r="Z73" s="33">
        <v>4</v>
      </c>
      <c r="AA73" s="33">
        <v>5</v>
      </c>
      <c r="AB73" s="33"/>
      <c r="AC73" s="33"/>
      <c r="AD73" s="26">
        <f t="shared" si="4"/>
        <v>564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4</v>
      </c>
      <c r="D74" s="32">
        <v>11</v>
      </c>
      <c r="E74" s="32">
        <v>2</v>
      </c>
      <c r="F74" s="32">
        <v>2</v>
      </c>
      <c r="G74" s="32">
        <v>3</v>
      </c>
      <c r="H74" s="32">
        <v>104</v>
      </c>
      <c r="I74" s="32">
        <v>4</v>
      </c>
      <c r="J74" s="32">
        <v>5</v>
      </c>
      <c r="K74" s="32">
        <v>10</v>
      </c>
      <c r="L74" s="32">
        <v>35</v>
      </c>
      <c r="M74" s="32">
        <v>2</v>
      </c>
      <c r="N74" s="32">
        <v>42</v>
      </c>
      <c r="O74" s="32">
        <v>25</v>
      </c>
      <c r="P74" s="32">
        <v>3</v>
      </c>
      <c r="Q74" s="32">
        <v>0</v>
      </c>
      <c r="R74" s="32">
        <v>15</v>
      </c>
      <c r="S74" s="32">
        <v>3</v>
      </c>
      <c r="T74" s="32">
        <v>3</v>
      </c>
      <c r="U74" s="33">
        <v>39</v>
      </c>
      <c r="V74" s="33">
        <v>0</v>
      </c>
      <c r="W74" s="33">
        <v>11</v>
      </c>
      <c r="X74" s="33">
        <v>24</v>
      </c>
      <c r="Y74" s="33">
        <v>5</v>
      </c>
      <c r="Z74" s="33">
        <v>9</v>
      </c>
      <c r="AA74" s="33">
        <v>7</v>
      </c>
      <c r="AB74" s="33"/>
      <c r="AC74" s="33"/>
      <c r="AD74" s="26">
        <f t="shared" si="4"/>
        <v>368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68</v>
      </c>
      <c r="D75" s="32">
        <v>14</v>
      </c>
      <c r="E75" s="32">
        <v>8</v>
      </c>
      <c r="F75" s="32">
        <v>3</v>
      </c>
      <c r="G75" s="32">
        <v>2</v>
      </c>
      <c r="H75" s="32">
        <v>156</v>
      </c>
      <c r="I75" s="32">
        <v>25</v>
      </c>
      <c r="J75" s="32">
        <v>14</v>
      </c>
      <c r="K75" s="32">
        <v>69</v>
      </c>
      <c r="L75" s="32">
        <v>53</v>
      </c>
      <c r="M75" s="32">
        <v>19</v>
      </c>
      <c r="N75" s="32">
        <v>78</v>
      </c>
      <c r="O75" s="32">
        <v>24</v>
      </c>
      <c r="P75" s="32">
        <v>7</v>
      </c>
      <c r="Q75" s="32">
        <v>5</v>
      </c>
      <c r="R75" s="32">
        <v>33</v>
      </c>
      <c r="S75" s="32">
        <v>10</v>
      </c>
      <c r="T75" s="32">
        <v>42</v>
      </c>
      <c r="U75" s="33">
        <v>5</v>
      </c>
      <c r="V75" s="33">
        <v>0</v>
      </c>
      <c r="W75" s="33">
        <v>52</v>
      </c>
      <c r="X75" s="33">
        <v>5</v>
      </c>
      <c r="Y75" s="33">
        <v>22</v>
      </c>
      <c r="Z75" s="33">
        <v>11</v>
      </c>
      <c r="AA75" s="33">
        <v>15</v>
      </c>
      <c r="AB75" s="33"/>
      <c r="AC75" s="33"/>
      <c r="AD75" s="26">
        <f t="shared" si="4"/>
        <v>740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382</v>
      </c>
      <c r="D76" s="32">
        <v>134</v>
      </c>
      <c r="E76" s="32">
        <v>170</v>
      </c>
      <c r="F76" s="32">
        <v>55</v>
      </c>
      <c r="G76" s="32">
        <v>153</v>
      </c>
      <c r="H76" s="32">
        <v>533</v>
      </c>
      <c r="I76" s="32">
        <v>35</v>
      </c>
      <c r="J76" s="32">
        <v>37</v>
      </c>
      <c r="K76" s="32">
        <v>277</v>
      </c>
      <c r="L76" s="32">
        <v>136</v>
      </c>
      <c r="M76" s="32">
        <v>147</v>
      </c>
      <c r="N76" s="32">
        <v>104</v>
      </c>
      <c r="O76" s="32">
        <v>185</v>
      </c>
      <c r="P76" s="32">
        <v>142</v>
      </c>
      <c r="Q76" s="32">
        <v>115</v>
      </c>
      <c r="R76" s="32">
        <v>582</v>
      </c>
      <c r="S76" s="32">
        <v>149</v>
      </c>
      <c r="T76" s="32">
        <v>1371</v>
      </c>
      <c r="U76" s="33">
        <v>1011</v>
      </c>
      <c r="V76" s="33">
        <v>751</v>
      </c>
      <c r="W76" s="33">
        <v>3204</v>
      </c>
      <c r="X76" s="33">
        <v>1485</v>
      </c>
      <c r="Y76" s="33">
        <v>2208</v>
      </c>
      <c r="Z76" s="33">
        <v>1775</v>
      </c>
      <c r="AA76" s="33">
        <v>2167</v>
      </c>
      <c r="AB76" s="33"/>
      <c r="AC76" s="33"/>
      <c r="AD76" s="26">
        <f t="shared" si="4"/>
        <v>17308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15</v>
      </c>
      <c r="D77" s="32">
        <v>48</v>
      </c>
      <c r="E77" s="32">
        <v>21</v>
      </c>
      <c r="F77" s="32">
        <v>6</v>
      </c>
      <c r="G77" s="32">
        <v>39</v>
      </c>
      <c r="H77" s="32">
        <v>45</v>
      </c>
      <c r="I77" s="32">
        <v>2</v>
      </c>
      <c r="J77" s="32">
        <v>2</v>
      </c>
      <c r="K77" s="32">
        <v>39</v>
      </c>
      <c r="L77" s="32">
        <v>12</v>
      </c>
      <c r="M77" s="32">
        <v>32</v>
      </c>
      <c r="N77" s="32">
        <v>68</v>
      </c>
      <c r="O77" s="32">
        <v>0</v>
      </c>
      <c r="P77" s="32">
        <v>4</v>
      </c>
      <c r="Q77" s="32">
        <v>4</v>
      </c>
      <c r="R77" s="32">
        <v>23</v>
      </c>
      <c r="S77" s="32">
        <v>13</v>
      </c>
      <c r="T77" s="32">
        <v>22</v>
      </c>
      <c r="U77" s="33">
        <v>16</v>
      </c>
      <c r="V77" s="33">
        <v>29</v>
      </c>
      <c r="W77" s="33">
        <v>26</v>
      </c>
      <c r="X77" s="33">
        <v>14</v>
      </c>
      <c r="Y77" s="33">
        <v>17</v>
      </c>
      <c r="Z77" s="33">
        <v>6</v>
      </c>
      <c r="AA77" s="33">
        <v>7</v>
      </c>
      <c r="AB77" s="33"/>
      <c r="AC77" s="33"/>
      <c r="AD77" s="26">
        <f t="shared" si="4"/>
        <v>510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15</v>
      </c>
      <c r="D78" s="32">
        <v>24</v>
      </c>
      <c r="E78" s="32">
        <v>30</v>
      </c>
      <c r="F78" s="32">
        <v>3</v>
      </c>
      <c r="G78" s="32">
        <v>17</v>
      </c>
      <c r="H78" s="32">
        <v>47</v>
      </c>
      <c r="I78" s="32">
        <v>2</v>
      </c>
      <c r="J78" s="32">
        <v>5</v>
      </c>
      <c r="K78" s="32">
        <v>13</v>
      </c>
      <c r="L78" s="32">
        <v>14</v>
      </c>
      <c r="M78" s="32">
        <v>6</v>
      </c>
      <c r="N78" s="32">
        <v>40</v>
      </c>
      <c r="O78" s="32">
        <v>2</v>
      </c>
      <c r="P78" s="32">
        <v>8</v>
      </c>
      <c r="Q78" s="32">
        <v>1</v>
      </c>
      <c r="R78" s="32">
        <v>9</v>
      </c>
      <c r="S78" s="32">
        <v>3</v>
      </c>
      <c r="T78" s="32">
        <v>20</v>
      </c>
      <c r="U78" s="33">
        <v>15</v>
      </c>
      <c r="V78" s="33">
        <v>5</v>
      </c>
      <c r="W78" s="33">
        <v>22</v>
      </c>
      <c r="X78" s="33">
        <v>43</v>
      </c>
      <c r="Y78" s="33">
        <v>24</v>
      </c>
      <c r="Z78" s="33">
        <v>22</v>
      </c>
      <c r="AA78" s="33">
        <v>9</v>
      </c>
      <c r="AB78" s="33"/>
      <c r="AC78" s="33"/>
      <c r="AD78" s="26">
        <f t="shared" si="4"/>
        <v>399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74</v>
      </c>
      <c r="D79" s="32">
        <v>22</v>
      </c>
      <c r="E79" s="32">
        <v>28</v>
      </c>
      <c r="F79" s="32">
        <v>17</v>
      </c>
      <c r="G79" s="32">
        <v>97</v>
      </c>
      <c r="H79" s="32">
        <v>401</v>
      </c>
      <c r="I79" s="32">
        <v>47</v>
      </c>
      <c r="J79" s="32">
        <v>8</v>
      </c>
      <c r="K79" s="32">
        <v>4</v>
      </c>
      <c r="L79" s="32">
        <v>7</v>
      </c>
      <c r="M79" s="32">
        <v>3</v>
      </c>
      <c r="N79" s="32">
        <v>33</v>
      </c>
      <c r="O79" s="32">
        <v>27</v>
      </c>
      <c r="P79" s="32">
        <v>27</v>
      </c>
      <c r="Q79" s="32">
        <v>21</v>
      </c>
      <c r="R79" s="32">
        <v>37</v>
      </c>
      <c r="S79" s="32">
        <v>6</v>
      </c>
      <c r="T79" s="32">
        <v>37</v>
      </c>
      <c r="U79" s="33">
        <v>13</v>
      </c>
      <c r="V79" s="33">
        <v>21</v>
      </c>
      <c r="W79" s="33">
        <v>20</v>
      </c>
      <c r="X79" s="33">
        <v>32</v>
      </c>
      <c r="Y79" s="33">
        <v>24</v>
      </c>
      <c r="Z79" s="33">
        <v>19</v>
      </c>
      <c r="AA79" s="33">
        <v>48</v>
      </c>
      <c r="AB79" s="33"/>
      <c r="AC79" s="33"/>
      <c r="AD79" s="26">
        <f t="shared" si="4"/>
        <v>1073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32</v>
      </c>
      <c r="D80" s="32">
        <v>37</v>
      </c>
      <c r="E80" s="32">
        <v>34</v>
      </c>
      <c r="F80" s="32">
        <v>41</v>
      </c>
      <c r="G80" s="32">
        <v>39</v>
      </c>
      <c r="H80" s="32">
        <v>187</v>
      </c>
      <c r="I80" s="32">
        <v>37</v>
      </c>
      <c r="J80" s="32">
        <v>11</v>
      </c>
      <c r="K80" s="32">
        <v>11</v>
      </c>
      <c r="L80" s="32">
        <v>6</v>
      </c>
      <c r="M80" s="32">
        <v>11</v>
      </c>
      <c r="N80" s="32">
        <v>61</v>
      </c>
      <c r="O80" s="32">
        <v>24</v>
      </c>
      <c r="P80" s="32">
        <v>11</v>
      </c>
      <c r="Q80" s="32">
        <v>5</v>
      </c>
      <c r="R80" s="32">
        <v>24</v>
      </c>
      <c r="S80" s="32">
        <v>15</v>
      </c>
      <c r="T80" s="32">
        <v>41</v>
      </c>
      <c r="U80" s="33">
        <v>22</v>
      </c>
      <c r="V80" s="33">
        <v>6</v>
      </c>
      <c r="W80" s="33">
        <v>15</v>
      </c>
      <c r="X80" s="33">
        <v>6</v>
      </c>
      <c r="Y80" s="33">
        <v>41</v>
      </c>
      <c r="Z80" s="33">
        <v>41</v>
      </c>
      <c r="AA80" s="33">
        <v>63</v>
      </c>
      <c r="AB80" s="33"/>
      <c r="AC80" s="33"/>
      <c r="AD80" s="26">
        <f t="shared" si="4"/>
        <v>821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9</v>
      </c>
      <c r="D81" s="32">
        <v>12</v>
      </c>
      <c r="E81" s="32">
        <v>12</v>
      </c>
      <c r="F81" s="32">
        <v>3</v>
      </c>
      <c r="G81" s="32">
        <v>31</v>
      </c>
      <c r="H81" s="32">
        <v>196</v>
      </c>
      <c r="I81" s="32">
        <v>19</v>
      </c>
      <c r="J81" s="32">
        <v>7</v>
      </c>
      <c r="K81" s="32">
        <v>6</v>
      </c>
      <c r="L81" s="32">
        <v>14</v>
      </c>
      <c r="M81" s="32">
        <v>3</v>
      </c>
      <c r="N81" s="32">
        <v>8</v>
      </c>
      <c r="O81" s="32">
        <v>29</v>
      </c>
      <c r="P81" s="32">
        <v>14</v>
      </c>
      <c r="Q81" s="32">
        <v>1</v>
      </c>
      <c r="R81" s="32">
        <v>8</v>
      </c>
      <c r="S81" s="32">
        <v>40</v>
      </c>
      <c r="T81" s="32">
        <v>4</v>
      </c>
      <c r="U81" s="33">
        <v>5</v>
      </c>
      <c r="V81" s="33">
        <v>9</v>
      </c>
      <c r="W81" s="33">
        <v>7</v>
      </c>
      <c r="X81" s="33">
        <v>9</v>
      </c>
      <c r="Y81" s="33">
        <v>12</v>
      </c>
      <c r="Z81" s="33">
        <v>25</v>
      </c>
      <c r="AA81" s="33">
        <v>31</v>
      </c>
      <c r="AB81" s="33"/>
      <c r="AC81" s="33"/>
      <c r="AD81" s="26">
        <f t="shared" si="4"/>
        <v>514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52</v>
      </c>
      <c r="D82" s="32">
        <v>61</v>
      </c>
      <c r="E82" s="32">
        <v>51</v>
      </c>
      <c r="F82" s="32">
        <v>50</v>
      </c>
      <c r="G82" s="32">
        <v>37</v>
      </c>
      <c r="H82" s="32">
        <v>126</v>
      </c>
      <c r="I82" s="32">
        <v>44</v>
      </c>
      <c r="J82" s="32">
        <v>31</v>
      </c>
      <c r="K82" s="32">
        <v>41</v>
      </c>
      <c r="L82" s="32">
        <v>73</v>
      </c>
      <c r="M82" s="32">
        <v>10</v>
      </c>
      <c r="N82" s="32">
        <v>2</v>
      </c>
      <c r="O82" s="32">
        <v>8</v>
      </c>
      <c r="P82" s="32">
        <v>7</v>
      </c>
      <c r="Q82" s="32">
        <v>2</v>
      </c>
      <c r="R82" s="32">
        <v>15</v>
      </c>
      <c r="S82" s="32">
        <v>5</v>
      </c>
      <c r="T82" s="32">
        <v>7</v>
      </c>
      <c r="U82" s="33">
        <v>11</v>
      </c>
      <c r="V82" s="33">
        <v>5</v>
      </c>
      <c r="W82" s="33">
        <v>56</v>
      </c>
      <c r="X82" s="33">
        <v>19</v>
      </c>
      <c r="Y82" s="33">
        <v>35</v>
      </c>
      <c r="Z82" s="33">
        <v>6</v>
      </c>
      <c r="AA82" s="33">
        <v>19</v>
      </c>
      <c r="AB82" s="33"/>
      <c r="AC82" s="33"/>
      <c r="AD82" s="26">
        <f t="shared" si="4"/>
        <v>773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12</v>
      </c>
      <c r="D83" s="32">
        <v>40</v>
      </c>
      <c r="E83" s="32">
        <v>52</v>
      </c>
      <c r="F83" s="32">
        <v>3</v>
      </c>
      <c r="G83" s="32">
        <v>20</v>
      </c>
      <c r="H83" s="32">
        <v>126</v>
      </c>
      <c r="I83" s="32">
        <v>2</v>
      </c>
      <c r="J83" s="32">
        <v>1</v>
      </c>
      <c r="K83" s="32">
        <v>3</v>
      </c>
      <c r="L83" s="32">
        <v>23</v>
      </c>
      <c r="M83" s="32">
        <v>3</v>
      </c>
      <c r="N83" s="32">
        <v>7</v>
      </c>
      <c r="O83" s="32">
        <v>10</v>
      </c>
      <c r="P83" s="32">
        <v>40</v>
      </c>
      <c r="Q83" s="32">
        <v>7</v>
      </c>
      <c r="R83" s="32">
        <v>139</v>
      </c>
      <c r="S83" s="32">
        <v>27</v>
      </c>
      <c r="T83" s="32">
        <v>260</v>
      </c>
      <c r="U83" s="33">
        <v>245</v>
      </c>
      <c r="V83" s="33">
        <v>149</v>
      </c>
      <c r="W83" s="33">
        <v>491</v>
      </c>
      <c r="X83" s="33">
        <v>153</v>
      </c>
      <c r="Y83" s="33">
        <v>394</v>
      </c>
      <c r="Z83" s="33">
        <v>227</v>
      </c>
      <c r="AA83" s="33">
        <v>195</v>
      </c>
      <c r="AB83" s="33"/>
      <c r="AC83" s="33"/>
      <c r="AD83" s="26">
        <f t="shared" si="4"/>
        <v>2629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5</v>
      </c>
      <c r="D84" s="32">
        <v>22</v>
      </c>
      <c r="E84" s="32">
        <v>1</v>
      </c>
      <c r="F84" s="32">
        <v>1</v>
      </c>
      <c r="G84" s="32">
        <v>7</v>
      </c>
      <c r="H84" s="32">
        <v>118</v>
      </c>
      <c r="I84" s="32">
        <v>0</v>
      </c>
      <c r="J84" s="32">
        <v>6</v>
      </c>
      <c r="K84" s="32">
        <v>17</v>
      </c>
      <c r="L84" s="32">
        <v>8</v>
      </c>
      <c r="M84" s="32">
        <v>3</v>
      </c>
      <c r="N84" s="32">
        <v>8</v>
      </c>
      <c r="O84" s="32">
        <v>52</v>
      </c>
      <c r="P84" s="32">
        <v>20</v>
      </c>
      <c r="Q84" s="32">
        <v>43</v>
      </c>
      <c r="R84" s="32">
        <v>116</v>
      </c>
      <c r="S84" s="32">
        <v>42</v>
      </c>
      <c r="T84" s="32">
        <v>180</v>
      </c>
      <c r="U84" s="33">
        <v>120</v>
      </c>
      <c r="V84" s="33">
        <v>82</v>
      </c>
      <c r="W84" s="33">
        <v>276</v>
      </c>
      <c r="X84" s="33">
        <v>175</v>
      </c>
      <c r="Y84" s="33">
        <v>256</v>
      </c>
      <c r="Z84" s="33">
        <v>240</v>
      </c>
      <c r="AA84" s="33">
        <v>230</v>
      </c>
      <c r="AB84" s="33"/>
      <c r="AC84" s="33"/>
      <c r="AD84" s="26">
        <f t="shared" si="4"/>
        <v>2028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12</v>
      </c>
      <c r="F85" s="32">
        <v>3</v>
      </c>
      <c r="G85" s="32">
        <v>6</v>
      </c>
      <c r="H85" s="32">
        <v>97</v>
      </c>
      <c r="I85" s="32">
        <v>1</v>
      </c>
      <c r="J85" s="32">
        <v>13</v>
      </c>
      <c r="K85" s="32">
        <v>20</v>
      </c>
      <c r="L85" s="32">
        <v>6</v>
      </c>
      <c r="M85" s="32">
        <v>0</v>
      </c>
      <c r="N85" s="32">
        <v>1</v>
      </c>
      <c r="O85" s="32">
        <v>7</v>
      </c>
      <c r="P85" s="32">
        <v>48</v>
      </c>
      <c r="Q85" s="32">
        <v>2</v>
      </c>
      <c r="R85" s="32">
        <v>13</v>
      </c>
      <c r="S85" s="32">
        <v>0</v>
      </c>
      <c r="T85" s="32">
        <v>32</v>
      </c>
      <c r="U85" s="33">
        <v>44</v>
      </c>
      <c r="V85" s="33">
        <v>1</v>
      </c>
      <c r="W85" s="33">
        <v>31</v>
      </c>
      <c r="X85" s="33">
        <v>37</v>
      </c>
      <c r="Y85" s="33">
        <v>75</v>
      </c>
      <c r="Z85" s="33">
        <v>26</v>
      </c>
      <c r="AA85" s="33">
        <v>39</v>
      </c>
      <c r="AB85" s="33"/>
      <c r="AC85" s="33"/>
      <c r="AD85" s="26">
        <f t="shared" si="4"/>
        <v>514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0</v>
      </c>
      <c r="D86" s="32">
        <v>4</v>
      </c>
      <c r="E86" s="32">
        <v>3</v>
      </c>
      <c r="F86" s="32">
        <v>27</v>
      </c>
      <c r="G86" s="32">
        <v>39</v>
      </c>
      <c r="H86" s="32">
        <v>532</v>
      </c>
      <c r="I86" s="32">
        <v>11</v>
      </c>
      <c r="J86" s="32">
        <v>27</v>
      </c>
      <c r="K86" s="32">
        <v>27</v>
      </c>
      <c r="L86" s="32">
        <v>14</v>
      </c>
      <c r="M86" s="32">
        <v>5</v>
      </c>
      <c r="N86" s="32">
        <v>12</v>
      </c>
      <c r="O86" s="32">
        <v>182</v>
      </c>
      <c r="P86" s="32">
        <v>135</v>
      </c>
      <c r="Q86" s="32">
        <v>9</v>
      </c>
      <c r="R86" s="32">
        <v>24</v>
      </c>
      <c r="S86" s="32">
        <v>15</v>
      </c>
      <c r="T86" s="32">
        <v>169</v>
      </c>
      <c r="U86" s="33">
        <v>116</v>
      </c>
      <c r="V86" s="33">
        <v>51</v>
      </c>
      <c r="W86" s="33">
        <v>179</v>
      </c>
      <c r="X86" s="33">
        <v>79</v>
      </c>
      <c r="Y86" s="33">
        <v>119</v>
      </c>
      <c r="Z86" s="33">
        <v>148</v>
      </c>
      <c r="AA86" s="33">
        <v>196</v>
      </c>
      <c r="AB86" s="33"/>
      <c r="AC86" s="33"/>
      <c r="AD86" s="26">
        <f t="shared" si="4"/>
        <v>2123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11</v>
      </c>
      <c r="D87" s="32">
        <v>37</v>
      </c>
      <c r="E87" s="32">
        <v>1</v>
      </c>
      <c r="F87" s="32">
        <v>0</v>
      </c>
      <c r="G87" s="32">
        <v>6</v>
      </c>
      <c r="H87" s="32">
        <v>195</v>
      </c>
      <c r="I87" s="32">
        <v>24</v>
      </c>
      <c r="J87" s="32">
        <v>1</v>
      </c>
      <c r="K87" s="32">
        <v>0</v>
      </c>
      <c r="L87" s="32">
        <v>14</v>
      </c>
      <c r="M87" s="32">
        <v>1</v>
      </c>
      <c r="N87" s="32">
        <v>3</v>
      </c>
      <c r="O87" s="32">
        <v>31</v>
      </c>
      <c r="P87" s="32">
        <v>57</v>
      </c>
      <c r="Q87" s="32">
        <v>6</v>
      </c>
      <c r="R87" s="32">
        <v>14</v>
      </c>
      <c r="S87" s="32">
        <v>10</v>
      </c>
      <c r="T87" s="32">
        <v>121</v>
      </c>
      <c r="U87" s="32">
        <v>21</v>
      </c>
      <c r="V87" s="32">
        <v>51</v>
      </c>
      <c r="W87" s="32">
        <v>138</v>
      </c>
      <c r="X87" s="32">
        <v>100</v>
      </c>
      <c r="Y87" s="32">
        <v>148</v>
      </c>
      <c r="Z87" s="32">
        <v>158</v>
      </c>
      <c r="AA87" s="32">
        <v>171</v>
      </c>
      <c r="AB87" s="32"/>
      <c r="AC87" s="33"/>
      <c r="AD87" s="26">
        <f t="shared" si="4"/>
        <v>1319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16</v>
      </c>
      <c r="D88" s="32">
        <v>24</v>
      </c>
      <c r="E88" s="32">
        <v>17</v>
      </c>
      <c r="F88" s="32">
        <v>2</v>
      </c>
      <c r="G88" s="32">
        <v>64</v>
      </c>
      <c r="H88" s="32">
        <v>1407</v>
      </c>
      <c r="I88" s="32">
        <v>4</v>
      </c>
      <c r="J88" s="32">
        <v>8</v>
      </c>
      <c r="K88" s="32">
        <v>44</v>
      </c>
      <c r="L88" s="32">
        <v>42</v>
      </c>
      <c r="M88" s="32">
        <v>4</v>
      </c>
      <c r="N88" s="32">
        <v>21</v>
      </c>
      <c r="O88" s="32">
        <v>330</v>
      </c>
      <c r="P88" s="32">
        <v>175</v>
      </c>
      <c r="Q88" s="32">
        <v>14</v>
      </c>
      <c r="R88" s="32">
        <v>157</v>
      </c>
      <c r="S88" s="32">
        <v>94</v>
      </c>
      <c r="T88" s="32">
        <v>23</v>
      </c>
      <c r="U88" s="33">
        <v>182</v>
      </c>
      <c r="V88" s="33">
        <v>42</v>
      </c>
      <c r="W88" s="33">
        <v>438</v>
      </c>
      <c r="X88" s="33">
        <v>284</v>
      </c>
      <c r="Y88" s="33">
        <v>218</v>
      </c>
      <c r="Z88" s="33">
        <v>232</v>
      </c>
      <c r="AA88" s="33">
        <v>283</v>
      </c>
      <c r="AB88" s="33"/>
      <c r="AC88" s="33"/>
      <c r="AD88" s="26">
        <f t="shared" si="4"/>
        <v>4125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3</v>
      </c>
      <c r="D89" s="32">
        <v>1</v>
      </c>
      <c r="E89" s="32">
        <v>27</v>
      </c>
      <c r="F89" s="32">
        <v>21</v>
      </c>
      <c r="G89" s="32">
        <v>5</v>
      </c>
      <c r="H89" s="32">
        <v>1017</v>
      </c>
      <c r="I89" s="32">
        <v>19</v>
      </c>
      <c r="J89" s="32">
        <v>21</v>
      </c>
      <c r="K89" s="32">
        <v>10</v>
      </c>
      <c r="L89" s="32">
        <v>15</v>
      </c>
      <c r="M89" s="32">
        <v>19</v>
      </c>
      <c r="N89" s="32">
        <v>9</v>
      </c>
      <c r="O89" s="32">
        <v>286</v>
      </c>
      <c r="P89" s="32">
        <v>146</v>
      </c>
      <c r="Q89" s="32">
        <v>49</v>
      </c>
      <c r="R89" s="32">
        <v>67</v>
      </c>
      <c r="S89" s="32">
        <v>23</v>
      </c>
      <c r="T89" s="32">
        <v>168</v>
      </c>
      <c r="U89" s="33">
        <v>16</v>
      </c>
      <c r="V89" s="33">
        <v>7</v>
      </c>
      <c r="W89" s="33">
        <v>136</v>
      </c>
      <c r="X89" s="33">
        <v>96</v>
      </c>
      <c r="Y89" s="33">
        <v>142</v>
      </c>
      <c r="Z89" s="33">
        <v>131</v>
      </c>
      <c r="AA89" s="33">
        <v>158</v>
      </c>
      <c r="AB89" s="33"/>
      <c r="AC89" s="33"/>
      <c r="AD89" s="26">
        <f t="shared" si="4"/>
        <v>2592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0</v>
      </c>
      <c r="E90" s="32">
        <v>10</v>
      </c>
      <c r="F90" s="32">
        <v>1</v>
      </c>
      <c r="G90" s="32">
        <v>7</v>
      </c>
      <c r="H90" s="32">
        <v>779</v>
      </c>
      <c r="I90" s="32">
        <v>9</v>
      </c>
      <c r="J90" s="32">
        <v>2</v>
      </c>
      <c r="K90" s="32">
        <v>11</v>
      </c>
      <c r="L90" s="32">
        <v>7</v>
      </c>
      <c r="M90" s="32">
        <v>34</v>
      </c>
      <c r="N90" s="32">
        <v>3</v>
      </c>
      <c r="O90" s="32">
        <v>168</v>
      </c>
      <c r="P90" s="32">
        <v>96</v>
      </c>
      <c r="Q90" s="32">
        <v>0</v>
      </c>
      <c r="R90" s="32">
        <v>35</v>
      </c>
      <c r="S90" s="32">
        <v>52</v>
      </c>
      <c r="T90" s="32">
        <v>34</v>
      </c>
      <c r="U90" s="33">
        <v>13</v>
      </c>
      <c r="V90" s="33">
        <v>11</v>
      </c>
      <c r="W90" s="33">
        <v>67</v>
      </c>
      <c r="X90" s="33">
        <v>75</v>
      </c>
      <c r="Y90" s="33">
        <v>162</v>
      </c>
      <c r="Z90" s="33">
        <v>121</v>
      </c>
      <c r="AA90" s="33">
        <v>78</v>
      </c>
      <c r="AB90" s="33"/>
      <c r="AC90" s="33"/>
      <c r="AD90" s="26">
        <f t="shared" si="4"/>
        <v>1775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1</v>
      </c>
      <c r="D91" s="32">
        <v>3</v>
      </c>
      <c r="E91" s="32">
        <v>0</v>
      </c>
      <c r="F91" s="32">
        <v>30</v>
      </c>
      <c r="G91" s="32">
        <v>29</v>
      </c>
      <c r="H91" s="32">
        <v>2916</v>
      </c>
      <c r="I91" s="32">
        <v>38</v>
      </c>
      <c r="J91" s="32">
        <v>13</v>
      </c>
      <c r="K91" s="32">
        <v>42</v>
      </c>
      <c r="L91" s="32">
        <v>33</v>
      </c>
      <c r="M91" s="32">
        <v>9</v>
      </c>
      <c r="N91" s="32">
        <v>53</v>
      </c>
      <c r="O91" s="32">
        <v>660</v>
      </c>
      <c r="P91" s="32">
        <v>302</v>
      </c>
      <c r="Q91" s="32">
        <v>40</v>
      </c>
      <c r="R91" s="32">
        <v>158</v>
      </c>
      <c r="S91" s="32">
        <v>146</v>
      </c>
      <c r="T91" s="32">
        <v>375</v>
      </c>
      <c r="U91" s="33">
        <v>130</v>
      </c>
      <c r="V91" s="33">
        <v>174</v>
      </c>
      <c r="W91" s="33">
        <v>59</v>
      </c>
      <c r="X91" s="33">
        <v>61</v>
      </c>
      <c r="Y91" s="33">
        <v>228</v>
      </c>
      <c r="Z91" s="33">
        <v>397</v>
      </c>
      <c r="AA91" s="33">
        <v>566</v>
      </c>
      <c r="AB91" s="33"/>
      <c r="AC91" s="33"/>
      <c r="AD91" s="26">
        <f t="shared" si="4"/>
        <v>6463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1</v>
      </c>
      <c r="D92" s="32">
        <v>25</v>
      </c>
      <c r="E92" s="32">
        <v>0</v>
      </c>
      <c r="F92" s="32">
        <v>23</v>
      </c>
      <c r="G92" s="32">
        <v>5</v>
      </c>
      <c r="H92" s="32">
        <v>1744</v>
      </c>
      <c r="I92" s="32">
        <v>23</v>
      </c>
      <c r="J92" s="32">
        <v>51</v>
      </c>
      <c r="K92" s="32">
        <v>15</v>
      </c>
      <c r="L92" s="32">
        <v>3</v>
      </c>
      <c r="M92" s="32">
        <v>11</v>
      </c>
      <c r="N92" s="32">
        <v>10</v>
      </c>
      <c r="O92" s="32">
        <v>268</v>
      </c>
      <c r="P92" s="32">
        <v>213</v>
      </c>
      <c r="Q92" s="32">
        <v>26</v>
      </c>
      <c r="R92" s="32">
        <v>71</v>
      </c>
      <c r="S92" s="32">
        <v>104</v>
      </c>
      <c r="T92" s="32">
        <v>311</v>
      </c>
      <c r="U92" s="33">
        <v>96</v>
      </c>
      <c r="V92" s="33">
        <v>63</v>
      </c>
      <c r="W92" s="33">
        <v>66</v>
      </c>
      <c r="X92" s="33">
        <v>24</v>
      </c>
      <c r="Y92" s="33">
        <v>107</v>
      </c>
      <c r="Z92" s="33">
        <v>200</v>
      </c>
      <c r="AA92" s="33">
        <v>414</v>
      </c>
      <c r="AB92" s="33"/>
      <c r="AC92" s="33"/>
      <c r="AD92" s="26">
        <f t="shared" si="4"/>
        <v>3874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3</v>
      </c>
      <c r="D93" s="32">
        <v>21</v>
      </c>
      <c r="E93" s="32">
        <v>0</v>
      </c>
      <c r="F93" s="32">
        <v>4</v>
      </c>
      <c r="G93" s="32">
        <v>24</v>
      </c>
      <c r="H93" s="32">
        <v>2356</v>
      </c>
      <c r="I93" s="32">
        <v>56</v>
      </c>
      <c r="J93" s="32">
        <v>35</v>
      </c>
      <c r="K93" s="32">
        <v>16</v>
      </c>
      <c r="L93" s="32">
        <v>44</v>
      </c>
      <c r="M93" s="32">
        <v>14</v>
      </c>
      <c r="N93" s="32">
        <v>68</v>
      </c>
      <c r="O93" s="32">
        <v>615</v>
      </c>
      <c r="P93" s="32">
        <v>268</v>
      </c>
      <c r="Q93" s="32">
        <v>69</v>
      </c>
      <c r="R93" s="32">
        <v>101</v>
      </c>
      <c r="S93" s="32">
        <v>172</v>
      </c>
      <c r="T93" s="32">
        <v>242</v>
      </c>
      <c r="U93" s="33">
        <v>169</v>
      </c>
      <c r="V93" s="33">
        <v>215</v>
      </c>
      <c r="W93" s="33">
        <v>263</v>
      </c>
      <c r="X93" s="33">
        <v>135</v>
      </c>
      <c r="Y93" s="33">
        <v>47</v>
      </c>
      <c r="Z93" s="33">
        <v>258</v>
      </c>
      <c r="AA93" s="33">
        <v>386</v>
      </c>
      <c r="AB93" s="33"/>
      <c r="AC93" s="33"/>
      <c r="AD93" s="26">
        <f t="shared" si="4"/>
        <v>5581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0</v>
      </c>
      <c r="D94" s="32">
        <v>48</v>
      </c>
      <c r="E94" s="32">
        <v>3</v>
      </c>
      <c r="F94" s="32">
        <v>13</v>
      </c>
      <c r="G94" s="32">
        <v>24</v>
      </c>
      <c r="H94" s="32">
        <v>1815</v>
      </c>
      <c r="I94" s="32">
        <v>25</v>
      </c>
      <c r="J94" s="32">
        <v>32</v>
      </c>
      <c r="K94" s="32">
        <v>22</v>
      </c>
      <c r="L94" s="32">
        <v>35</v>
      </c>
      <c r="M94" s="32">
        <v>27</v>
      </c>
      <c r="N94" s="32">
        <v>8</v>
      </c>
      <c r="O94" s="32">
        <v>213</v>
      </c>
      <c r="P94" s="32">
        <v>264</v>
      </c>
      <c r="Q94" s="32">
        <v>24</v>
      </c>
      <c r="R94" s="32">
        <v>150</v>
      </c>
      <c r="S94" s="32">
        <v>180</v>
      </c>
      <c r="T94" s="32">
        <v>238</v>
      </c>
      <c r="U94" s="33">
        <v>124</v>
      </c>
      <c r="V94" s="33">
        <v>242</v>
      </c>
      <c r="W94" s="33">
        <v>416</v>
      </c>
      <c r="X94" s="33">
        <v>232</v>
      </c>
      <c r="Y94" s="33">
        <v>336</v>
      </c>
      <c r="Z94" s="33">
        <v>30</v>
      </c>
      <c r="AA94" s="33">
        <v>165</v>
      </c>
      <c r="AB94" s="33"/>
      <c r="AC94" s="33"/>
      <c r="AD94" s="26">
        <f t="shared" si="4"/>
        <v>4666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7</v>
      </c>
      <c r="D95" s="32">
        <v>20</v>
      </c>
      <c r="E95" s="32">
        <v>22</v>
      </c>
      <c r="F95" s="32">
        <v>8</v>
      </c>
      <c r="G95" s="32">
        <v>20</v>
      </c>
      <c r="H95" s="32">
        <v>2694</v>
      </c>
      <c r="I95" s="32">
        <v>39</v>
      </c>
      <c r="J95" s="32">
        <v>11</v>
      </c>
      <c r="K95" s="32">
        <v>31</v>
      </c>
      <c r="L95" s="32">
        <v>59</v>
      </c>
      <c r="M95" s="32">
        <v>17</v>
      </c>
      <c r="N95" s="32">
        <v>45</v>
      </c>
      <c r="O95" s="32">
        <v>437</v>
      </c>
      <c r="P95" s="32">
        <v>215</v>
      </c>
      <c r="Q95" s="32">
        <v>32</v>
      </c>
      <c r="R95" s="32">
        <v>172</v>
      </c>
      <c r="S95" s="32">
        <v>175</v>
      </c>
      <c r="T95" s="32">
        <v>234</v>
      </c>
      <c r="U95" s="33">
        <v>132</v>
      </c>
      <c r="V95" s="33">
        <v>95</v>
      </c>
      <c r="W95" s="33">
        <v>595</v>
      </c>
      <c r="X95" s="33">
        <v>419</v>
      </c>
      <c r="Y95" s="33">
        <v>467</v>
      </c>
      <c r="Z95" s="33">
        <v>246</v>
      </c>
      <c r="AA95" s="33">
        <v>47</v>
      </c>
      <c r="AB95" s="33"/>
      <c r="AC95" s="33"/>
      <c r="AD95" s="26">
        <f t="shared" si="4"/>
        <v>6239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716</v>
      </c>
      <c r="D98" s="27">
        <f t="shared" ref="D98:AC98" si="5">SUM(D71:D97)</f>
        <v>614</v>
      </c>
      <c r="E98" s="27">
        <f t="shared" si="5"/>
        <v>506</v>
      </c>
      <c r="F98" s="27">
        <f t="shared" si="5"/>
        <v>353</v>
      </c>
      <c r="G98" s="27">
        <f t="shared" si="5"/>
        <v>719</v>
      </c>
      <c r="H98" s="27">
        <f t="shared" si="5"/>
        <v>18392</v>
      </c>
      <c r="I98" s="27">
        <f t="shared" si="5"/>
        <v>562</v>
      </c>
      <c r="J98" s="27">
        <f t="shared" si="5"/>
        <v>434</v>
      </c>
      <c r="K98" s="27">
        <f t="shared" si="5"/>
        <v>817</v>
      </c>
      <c r="L98" s="27">
        <f t="shared" si="5"/>
        <v>737</v>
      </c>
      <c r="M98" s="27">
        <f t="shared" si="5"/>
        <v>419</v>
      </c>
      <c r="N98" s="27">
        <f t="shared" si="5"/>
        <v>852</v>
      </c>
      <c r="O98" s="27">
        <f t="shared" si="5"/>
        <v>3737</v>
      </c>
      <c r="P98" s="27">
        <f t="shared" si="5"/>
        <v>2218</v>
      </c>
      <c r="Q98" s="27">
        <f t="shared" si="5"/>
        <v>496</v>
      </c>
      <c r="R98" s="27">
        <f t="shared" si="5"/>
        <v>1974</v>
      </c>
      <c r="S98" s="27">
        <f t="shared" si="5"/>
        <v>1330</v>
      </c>
      <c r="T98" s="27">
        <f t="shared" si="5"/>
        <v>3970</v>
      </c>
      <c r="U98" s="27">
        <f t="shared" si="5"/>
        <v>2569</v>
      </c>
      <c r="V98" s="27">
        <f t="shared" si="5"/>
        <v>2025</v>
      </c>
      <c r="W98" s="27">
        <f t="shared" si="5"/>
        <v>6573</v>
      </c>
      <c r="X98" s="27">
        <f t="shared" si="5"/>
        <v>3532</v>
      </c>
      <c r="Y98" s="27">
        <f t="shared" si="5"/>
        <v>5108</v>
      </c>
      <c r="Z98" s="27">
        <f t="shared" si="5"/>
        <v>4377</v>
      </c>
      <c r="AA98" s="27">
        <f t="shared" si="5"/>
        <v>5317</v>
      </c>
      <c r="AB98" s="27">
        <f t="shared" si="5"/>
        <v>0</v>
      </c>
      <c r="AC98" s="27">
        <f t="shared" si="5"/>
        <v>0</v>
      </c>
      <c r="AD98" s="27">
        <f>SUM(AD71:AD96)</f>
        <v>68347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octubre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167</v>
      </c>
      <c r="D104" s="24">
        <f t="shared" ref="D104:AB114" si="6">+D7+D39+D71</f>
        <v>205</v>
      </c>
      <c r="E104" s="24">
        <f t="shared" si="6"/>
        <v>631</v>
      </c>
      <c r="F104" s="24">
        <f t="shared" si="6"/>
        <v>488</v>
      </c>
      <c r="G104" s="24">
        <f t="shared" si="6"/>
        <v>574</v>
      </c>
      <c r="H104" s="24">
        <f t="shared" si="6"/>
        <v>7106</v>
      </c>
      <c r="I104" s="24">
        <f t="shared" si="6"/>
        <v>641</v>
      </c>
      <c r="J104" s="24">
        <f t="shared" si="6"/>
        <v>856</v>
      </c>
      <c r="K104" s="24">
        <f t="shared" si="6"/>
        <v>603</v>
      </c>
      <c r="L104" s="24">
        <f t="shared" si="6"/>
        <v>663</v>
      </c>
      <c r="M104" s="24">
        <f t="shared" si="6"/>
        <v>427</v>
      </c>
      <c r="N104" s="24">
        <f t="shared" si="6"/>
        <v>767</v>
      </c>
      <c r="O104" s="24">
        <f t="shared" si="6"/>
        <v>371</v>
      </c>
      <c r="P104" s="24">
        <f t="shared" si="6"/>
        <v>224</v>
      </c>
      <c r="Q104" s="24">
        <f t="shared" si="6"/>
        <v>86</v>
      </c>
      <c r="R104" s="24">
        <f t="shared" si="6"/>
        <v>161</v>
      </c>
      <c r="S104" s="24">
        <f t="shared" si="6"/>
        <v>206</v>
      </c>
      <c r="T104" s="24">
        <f t="shared" si="6"/>
        <v>157</v>
      </c>
      <c r="U104" s="24">
        <f t="shared" si="6"/>
        <v>104</v>
      </c>
      <c r="V104" s="24">
        <f t="shared" si="6"/>
        <v>105</v>
      </c>
      <c r="W104" s="24">
        <f t="shared" si="6"/>
        <v>152</v>
      </c>
      <c r="X104" s="24">
        <f t="shared" si="6"/>
        <v>88</v>
      </c>
      <c r="Y104" s="24">
        <f t="shared" si="6"/>
        <v>72</v>
      </c>
      <c r="Z104" s="24">
        <f t="shared" si="6"/>
        <v>150</v>
      </c>
      <c r="AA104" s="24">
        <f t="shared" si="6"/>
        <v>206</v>
      </c>
      <c r="AB104" s="25">
        <f t="shared" si="6"/>
        <v>0</v>
      </c>
      <c r="AC104" s="25">
        <v>0</v>
      </c>
      <c r="AD104" s="26">
        <f>SUM(C104:AC104)</f>
        <v>15210</v>
      </c>
    </row>
    <row r="105" spans="2:59" x14ac:dyDescent="0.3">
      <c r="B105" s="21" t="s">
        <v>50</v>
      </c>
      <c r="C105" s="24">
        <f t="shared" ref="C105:C130" si="7">+C8+C40+C72</f>
        <v>462</v>
      </c>
      <c r="D105" s="24">
        <f t="shared" si="6"/>
        <v>94</v>
      </c>
      <c r="E105" s="24">
        <f t="shared" si="6"/>
        <v>163</v>
      </c>
      <c r="F105" s="24">
        <f t="shared" si="6"/>
        <v>99</v>
      </c>
      <c r="G105" s="24">
        <f t="shared" si="6"/>
        <v>179</v>
      </c>
      <c r="H105" s="24">
        <f t="shared" si="6"/>
        <v>3821</v>
      </c>
      <c r="I105" s="24">
        <f t="shared" si="6"/>
        <v>517</v>
      </c>
      <c r="J105" s="24">
        <f t="shared" si="6"/>
        <v>886</v>
      </c>
      <c r="K105" s="24">
        <f t="shared" si="6"/>
        <v>674</v>
      </c>
      <c r="L105" s="24">
        <f t="shared" si="6"/>
        <v>600</v>
      </c>
      <c r="M105" s="24">
        <f t="shared" si="6"/>
        <v>375</v>
      </c>
      <c r="N105" s="24">
        <f t="shared" si="6"/>
        <v>684</v>
      </c>
      <c r="O105" s="24">
        <f t="shared" si="6"/>
        <v>588</v>
      </c>
      <c r="P105" s="24">
        <f t="shared" si="6"/>
        <v>263</v>
      </c>
      <c r="Q105" s="24">
        <f t="shared" si="6"/>
        <v>182</v>
      </c>
      <c r="R105" s="24">
        <f t="shared" si="6"/>
        <v>342</v>
      </c>
      <c r="S105" s="24">
        <f t="shared" si="6"/>
        <v>267</v>
      </c>
      <c r="T105" s="24">
        <f t="shared" si="6"/>
        <v>310</v>
      </c>
      <c r="U105" s="24">
        <f t="shared" si="6"/>
        <v>177</v>
      </c>
      <c r="V105" s="24">
        <f t="shared" si="6"/>
        <v>226</v>
      </c>
      <c r="W105" s="24">
        <f t="shared" si="6"/>
        <v>136</v>
      </c>
      <c r="X105" s="24">
        <f t="shared" si="6"/>
        <v>169</v>
      </c>
      <c r="Y105" s="24">
        <f t="shared" si="6"/>
        <v>159</v>
      </c>
      <c r="Z105" s="24">
        <f t="shared" si="6"/>
        <v>153</v>
      </c>
      <c r="AA105" s="24">
        <f t="shared" si="6"/>
        <v>276</v>
      </c>
      <c r="AB105" s="25">
        <f t="shared" si="6"/>
        <v>0</v>
      </c>
      <c r="AC105" s="25">
        <v>0</v>
      </c>
      <c r="AD105" s="26">
        <f t="shared" ref="AD105:AD130" si="8">SUM(C105:AC105)</f>
        <v>11802</v>
      </c>
    </row>
    <row r="106" spans="2:59" x14ac:dyDescent="0.3">
      <c r="B106" s="21" t="s">
        <v>61</v>
      </c>
      <c r="C106" s="24">
        <f t="shared" si="7"/>
        <v>915</v>
      </c>
      <c r="D106" s="24">
        <f t="shared" si="6"/>
        <v>86</v>
      </c>
      <c r="E106" s="24">
        <f t="shared" si="6"/>
        <v>89</v>
      </c>
      <c r="F106" s="24">
        <f t="shared" si="6"/>
        <v>176</v>
      </c>
      <c r="G106" s="24">
        <f t="shared" si="6"/>
        <v>183</v>
      </c>
      <c r="H106" s="24">
        <f t="shared" si="6"/>
        <v>4535</v>
      </c>
      <c r="I106" s="24">
        <f t="shared" si="6"/>
        <v>603</v>
      </c>
      <c r="J106" s="24">
        <f t="shared" si="6"/>
        <v>743</v>
      </c>
      <c r="K106" s="24">
        <f t="shared" si="6"/>
        <v>468</v>
      </c>
      <c r="L106" s="24">
        <f t="shared" si="6"/>
        <v>668</v>
      </c>
      <c r="M106" s="24">
        <f t="shared" si="6"/>
        <v>343</v>
      </c>
      <c r="N106" s="24">
        <f t="shared" si="6"/>
        <v>593</v>
      </c>
      <c r="O106" s="24">
        <f t="shared" si="6"/>
        <v>462</v>
      </c>
      <c r="P106" s="24">
        <f t="shared" si="6"/>
        <v>95</v>
      </c>
      <c r="Q106" s="24">
        <f t="shared" si="6"/>
        <v>75</v>
      </c>
      <c r="R106" s="24">
        <f t="shared" si="6"/>
        <v>117</v>
      </c>
      <c r="S106" s="24">
        <f t="shared" si="6"/>
        <v>150</v>
      </c>
      <c r="T106" s="24">
        <f t="shared" si="6"/>
        <v>201</v>
      </c>
      <c r="U106" s="24">
        <f t="shared" si="6"/>
        <v>185</v>
      </c>
      <c r="V106" s="24">
        <f t="shared" si="6"/>
        <v>62</v>
      </c>
      <c r="W106" s="24">
        <f t="shared" si="6"/>
        <v>181</v>
      </c>
      <c r="X106" s="24">
        <f t="shared" si="6"/>
        <v>33</v>
      </c>
      <c r="Y106" s="24">
        <f t="shared" si="6"/>
        <v>42</v>
      </c>
      <c r="Z106" s="24">
        <f t="shared" si="6"/>
        <v>118</v>
      </c>
      <c r="AA106" s="24">
        <f t="shared" si="6"/>
        <v>322</v>
      </c>
      <c r="AB106" s="25">
        <f t="shared" si="6"/>
        <v>0</v>
      </c>
      <c r="AC106" s="25">
        <v>0</v>
      </c>
      <c r="AD106" s="26">
        <f t="shared" si="8"/>
        <v>11445</v>
      </c>
    </row>
    <row r="107" spans="2:59" x14ac:dyDescent="0.3">
      <c r="B107" s="21" t="s">
        <v>7</v>
      </c>
      <c r="C107" s="24">
        <f t="shared" si="7"/>
        <v>1179</v>
      </c>
      <c r="D107" s="24">
        <f t="shared" si="6"/>
        <v>67</v>
      </c>
      <c r="E107" s="24">
        <f t="shared" si="6"/>
        <v>145</v>
      </c>
      <c r="F107" s="24">
        <f t="shared" si="6"/>
        <v>107</v>
      </c>
      <c r="G107" s="24">
        <f t="shared" si="6"/>
        <v>49</v>
      </c>
      <c r="H107" s="24">
        <f t="shared" si="6"/>
        <v>1962</v>
      </c>
      <c r="I107" s="24">
        <f t="shared" si="6"/>
        <v>293</v>
      </c>
      <c r="J107" s="24">
        <f t="shared" si="6"/>
        <v>569</v>
      </c>
      <c r="K107" s="24">
        <f t="shared" si="6"/>
        <v>364</v>
      </c>
      <c r="L107" s="24">
        <f t="shared" si="6"/>
        <v>560</v>
      </c>
      <c r="M107" s="24">
        <f t="shared" si="6"/>
        <v>200</v>
      </c>
      <c r="N107" s="24">
        <f t="shared" si="6"/>
        <v>359</v>
      </c>
      <c r="O107" s="24">
        <f t="shared" si="6"/>
        <v>311</v>
      </c>
      <c r="P107" s="24">
        <f t="shared" si="6"/>
        <v>198</v>
      </c>
      <c r="Q107" s="24">
        <f t="shared" si="6"/>
        <v>35</v>
      </c>
      <c r="R107" s="24">
        <f t="shared" si="6"/>
        <v>234</v>
      </c>
      <c r="S107" s="24">
        <f t="shared" si="6"/>
        <v>139</v>
      </c>
      <c r="T107" s="24">
        <f t="shared" si="6"/>
        <v>143</v>
      </c>
      <c r="U107" s="24">
        <f t="shared" si="6"/>
        <v>206</v>
      </c>
      <c r="V107" s="24">
        <f t="shared" si="6"/>
        <v>132</v>
      </c>
      <c r="W107" s="24">
        <f t="shared" si="6"/>
        <v>170</v>
      </c>
      <c r="X107" s="24">
        <f t="shared" si="6"/>
        <v>104</v>
      </c>
      <c r="Y107" s="24">
        <f t="shared" si="6"/>
        <v>114</v>
      </c>
      <c r="Z107" s="24">
        <f t="shared" si="6"/>
        <v>89</v>
      </c>
      <c r="AA107" s="24">
        <f t="shared" si="6"/>
        <v>224</v>
      </c>
      <c r="AB107" s="25">
        <f t="shared" si="6"/>
        <v>0</v>
      </c>
      <c r="AC107" s="25">
        <v>0</v>
      </c>
      <c r="AD107" s="26">
        <f t="shared" si="8"/>
        <v>7953</v>
      </c>
    </row>
    <row r="108" spans="2:59" x14ac:dyDescent="0.3">
      <c r="B108" s="21" t="s">
        <v>8</v>
      </c>
      <c r="C108" s="24">
        <f t="shared" si="7"/>
        <v>1200</v>
      </c>
      <c r="D108" s="24">
        <f t="shared" si="6"/>
        <v>164</v>
      </c>
      <c r="E108" s="24">
        <f t="shared" si="6"/>
        <v>419</v>
      </c>
      <c r="F108" s="24">
        <f t="shared" si="6"/>
        <v>43</v>
      </c>
      <c r="G108" s="24">
        <f t="shared" si="6"/>
        <v>204</v>
      </c>
      <c r="H108" s="24">
        <f t="shared" si="6"/>
        <v>3322</v>
      </c>
      <c r="I108" s="24">
        <f t="shared" si="6"/>
        <v>500</v>
      </c>
      <c r="J108" s="24">
        <f t="shared" si="6"/>
        <v>1041</v>
      </c>
      <c r="K108" s="24">
        <f t="shared" si="6"/>
        <v>675</v>
      </c>
      <c r="L108" s="24">
        <f t="shared" si="6"/>
        <v>787</v>
      </c>
      <c r="M108" s="24">
        <f t="shared" si="6"/>
        <v>408</v>
      </c>
      <c r="N108" s="24">
        <f t="shared" si="6"/>
        <v>1095</v>
      </c>
      <c r="O108" s="24">
        <f t="shared" si="6"/>
        <v>431</v>
      </c>
      <c r="P108" s="24">
        <f t="shared" si="6"/>
        <v>177</v>
      </c>
      <c r="Q108" s="24">
        <f t="shared" si="6"/>
        <v>49</v>
      </c>
      <c r="R108" s="24">
        <f t="shared" si="6"/>
        <v>339</v>
      </c>
      <c r="S108" s="24">
        <f t="shared" si="6"/>
        <v>223</v>
      </c>
      <c r="T108" s="24">
        <f t="shared" si="6"/>
        <v>367</v>
      </c>
      <c r="U108" s="24">
        <f t="shared" si="6"/>
        <v>177</v>
      </c>
      <c r="V108" s="24">
        <f t="shared" si="6"/>
        <v>150</v>
      </c>
      <c r="W108" s="24">
        <f t="shared" si="6"/>
        <v>239</v>
      </c>
      <c r="X108" s="24">
        <f t="shared" si="6"/>
        <v>117</v>
      </c>
      <c r="Y108" s="24">
        <f t="shared" si="6"/>
        <v>165</v>
      </c>
      <c r="Z108" s="24">
        <f t="shared" si="6"/>
        <v>206</v>
      </c>
      <c r="AA108" s="24">
        <f t="shared" si="6"/>
        <v>401</v>
      </c>
      <c r="AB108" s="25">
        <f t="shared" si="6"/>
        <v>0</v>
      </c>
      <c r="AC108" s="25">
        <v>0</v>
      </c>
      <c r="AD108" s="26">
        <f t="shared" si="8"/>
        <v>12899</v>
      </c>
    </row>
    <row r="109" spans="2:59" x14ac:dyDescent="0.3">
      <c r="B109" s="21" t="s">
        <v>62</v>
      </c>
      <c r="C109" s="24">
        <f t="shared" si="7"/>
        <v>9774</v>
      </c>
      <c r="D109" s="24">
        <f t="shared" si="6"/>
        <v>3386</v>
      </c>
      <c r="E109" s="24">
        <f t="shared" si="6"/>
        <v>4355</v>
      </c>
      <c r="F109" s="24">
        <f t="shared" si="6"/>
        <v>1782</v>
      </c>
      <c r="G109" s="24">
        <f t="shared" si="6"/>
        <v>2888</v>
      </c>
      <c r="H109" s="24">
        <f t="shared" si="6"/>
        <v>16397</v>
      </c>
      <c r="I109" s="24">
        <f t="shared" si="6"/>
        <v>598</v>
      </c>
      <c r="J109" s="24">
        <f t="shared" si="6"/>
        <v>1576</v>
      </c>
      <c r="K109" s="24">
        <f t="shared" si="6"/>
        <v>3428</v>
      </c>
      <c r="L109" s="24">
        <f t="shared" si="6"/>
        <v>2904</v>
      </c>
      <c r="M109" s="24">
        <f t="shared" si="6"/>
        <v>2082</v>
      </c>
      <c r="N109" s="24">
        <f t="shared" si="6"/>
        <v>1982</v>
      </c>
      <c r="O109" s="24">
        <f t="shared" si="6"/>
        <v>2432</v>
      </c>
      <c r="P109" s="24">
        <f t="shared" si="6"/>
        <v>3259</v>
      </c>
      <c r="Q109" s="24">
        <f t="shared" si="6"/>
        <v>3034</v>
      </c>
      <c r="R109" s="24">
        <f t="shared" si="6"/>
        <v>14950</v>
      </c>
      <c r="S109" s="24">
        <f t="shared" si="6"/>
        <v>5811</v>
      </c>
      <c r="T109" s="24">
        <f t="shared" si="6"/>
        <v>28900</v>
      </c>
      <c r="U109" s="24">
        <f t="shared" si="6"/>
        <v>20983</v>
      </c>
      <c r="V109" s="24">
        <f t="shared" si="6"/>
        <v>13146</v>
      </c>
      <c r="W109" s="24">
        <f t="shared" si="6"/>
        <v>36491</v>
      </c>
      <c r="X109" s="24">
        <f t="shared" si="6"/>
        <v>20189</v>
      </c>
      <c r="Y109" s="24">
        <f t="shared" si="6"/>
        <v>31730</v>
      </c>
      <c r="Z109" s="24">
        <f t="shared" si="6"/>
        <v>28364</v>
      </c>
      <c r="AA109" s="24">
        <f t="shared" si="6"/>
        <v>33861</v>
      </c>
      <c r="AB109" s="25">
        <f t="shared" si="6"/>
        <v>0</v>
      </c>
      <c r="AC109" s="25">
        <v>0</v>
      </c>
      <c r="AD109" s="26">
        <f t="shared" si="8"/>
        <v>294302</v>
      </c>
    </row>
    <row r="110" spans="2:59" x14ac:dyDescent="0.3">
      <c r="B110" s="21" t="s">
        <v>10</v>
      </c>
      <c r="C110" s="24">
        <f t="shared" si="7"/>
        <v>722</v>
      </c>
      <c r="D110" s="24">
        <f t="shared" si="6"/>
        <v>455</v>
      </c>
      <c r="E110" s="24">
        <f t="shared" si="6"/>
        <v>430</v>
      </c>
      <c r="F110" s="24">
        <f t="shared" si="6"/>
        <v>288</v>
      </c>
      <c r="G110" s="24">
        <f t="shared" si="6"/>
        <v>479</v>
      </c>
      <c r="H110" s="24">
        <f t="shared" si="6"/>
        <v>829</v>
      </c>
      <c r="I110" s="24">
        <f t="shared" si="6"/>
        <v>85</v>
      </c>
      <c r="J110" s="24">
        <f t="shared" si="6"/>
        <v>206</v>
      </c>
      <c r="K110" s="24">
        <f t="shared" si="6"/>
        <v>395</v>
      </c>
      <c r="L110" s="24">
        <f t="shared" si="6"/>
        <v>584</v>
      </c>
      <c r="M110" s="24">
        <f t="shared" si="6"/>
        <v>385</v>
      </c>
      <c r="N110" s="24">
        <f t="shared" si="6"/>
        <v>519</v>
      </c>
      <c r="O110" s="24">
        <f t="shared" si="6"/>
        <v>84</v>
      </c>
      <c r="P110" s="24">
        <f t="shared" si="6"/>
        <v>67</v>
      </c>
      <c r="Q110" s="24">
        <f t="shared" si="6"/>
        <v>65</v>
      </c>
      <c r="R110" s="24">
        <f t="shared" si="6"/>
        <v>243</v>
      </c>
      <c r="S110" s="24">
        <f t="shared" si="6"/>
        <v>51</v>
      </c>
      <c r="T110" s="24">
        <f t="shared" si="6"/>
        <v>224</v>
      </c>
      <c r="U110" s="24">
        <f t="shared" si="6"/>
        <v>135</v>
      </c>
      <c r="V110" s="24">
        <f t="shared" si="6"/>
        <v>121</v>
      </c>
      <c r="W110" s="24">
        <f t="shared" si="6"/>
        <v>232</v>
      </c>
      <c r="X110" s="24">
        <f t="shared" si="6"/>
        <v>85</v>
      </c>
      <c r="Y110" s="24">
        <f t="shared" si="6"/>
        <v>192</v>
      </c>
      <c r="Z110" s="24">
        <f t="shared" si="6"/>
        <v>142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7190</v>
      </c>
    </row>
    <row r="111" spans="2:59" x14ac:dyDescent="0.3">
      <c r="B111" s="21" t="s">
        <v>11</v>
      </c>
      <c r="C111" s="24">
        <f t="shared" si="7"/>
        <v>772</v>
      </c>
      <c r="D111" s="24">
        <f t="shared" si="6"/>
        <v>813</v>
      </c>
      <c r="E111" s="24">
        <f t="shared" si="6"/>
        <v>668</v>
      </c>
      <c r="F111" s="24">
        <f t="shared" si="6"/>
        <v>531</v>
      </c>
      <c r="G111" s="24">
        <f t="shared" si="6"/>
        <v>885</v>
      </c>
      <c r="H111" s="24">
        <f t="shared" si="6"/>
        <v>1939</v>
      </c>
      <c r="I111" s="24">
        <f t="shared" si="6"/>
        <v>260</v>
      </c>
      <c r="J111" s="24">
        <f t="shared" si="6"/>
        <v>125</v>
      </c>
      <c r="K111" s="24">
        <f t="shared" si="6"/>
        <v>343</v>
      </c>
      <c r="L111" s="24">
        <f t="shared" si="6"/>
        <v>564</v>
      </c>
      <c r="M111" s="24">
        <f t="shared" si="6"/>
        <v>302</v>
      </c>
      <c r="N111" s="24">
        <f t="shared" si="6"/>
        <v>539</v>
      </c>
      <c r="O111" s="24">
        <f t="shared" si="6"/>
        <v>154</v>
      </c>
      <c r="P111" s="24">
        <f t="shared" si="6"/>
        <v>239</v>
      </c>
      <c r="Q111" s="24">
        <f t="shared" si="6"/>
        <v>80</v>
      </c>
      <c r="R111" s="24">
        <f t="shared" si="6"/>
        <v>492</v>
      </c>
      <c r="S111" s="24">
        <f t="shared" si="6"/>
        <v>123</v>
      </c>
      <c r="T111" s="24">
        <f t="shared" si="6"/>
        <v>277</v>
      </c>
      <c r="U111" s="24">
        <f t="shared" si="6"/>
        <v>332</v>
      </c>
      <c r="V111" s="24">
        <f t="shared" si="6"/>
        <v>299</v>
      </c>
      <c r="W111" s="24">
        <f t="shared" si="6"/>
        <v>405</v>
      </c>
      <c r="X111" s="24">
        <f t="shared" si="6"/>
        <v>283</v>
      </c>
      <c r="Y111" s="24">
        <f t="shared" si="6"/>
        <v>425</v>
      </c>
      <c r="Z111" s="24">
        <f t="shared" si="6"/>
        <v>423</v>
      </c>
      <c r="AA111" s="24">
        <f t="shared" si="6"/>
        <v>557</v>
      </c>
      <c r="AB111" s="25">
        <f t="shared" si="6"/>
        <v>0</v>
      </c>
      <c r="AC111" s="25">
        <v>0</v>
      </c>
      <c r="AD111" s="26">
        <f t="shared" si="8"/>
        <v>11830</v>
      </c>
    </row>
    <row r="112" spans="2:59" x14ac:dyDescent="0.3">
      <c r="B112" s="21" t="s">
        <v>63</v>
      </c>
      <c r="C112" s="24">
        <f t="shared" si="7"/>
        <v>759</v>
      </c>
      <c r="D112" s="24">
        <f t="shared" si="6"/>
        <v>747</v>
      </c>
      <c r="E112" s="24">
        <f t="shared" si="6"/>
        <v>517</v>
      </c>
      <c r="F112" s="24">
        <f t="shared" si="6"/>
        <v>443</v>
      </c>
      <c r="G112" s="24">
        <f t="shared" si="6"/>
        <v>719</v>
      </c>
      <c r="H112" s="24">
        <f t="shared" si="6"/>
        <v>4484</v>
      </c>
      <c r="I112" s="24">
        <f t="shared" si="6"/>
        <v>480</v>
      </c>
      <c r="J112" s="24">
        <f t="shared" si="6"/>
        <v>265</v>
      </c>
      <c r="K112" s="24">
        <f t="shared" si="6"/>
        <v>121</v>
      </c>
      <c r="L112" s="24">
        <f t="shared" si="6"/>
        <v>136</v>
      </c>
      <c r="M112" s="24">
        <f t="shared" si="6"/>
        <v>144</v>
      </c>
      <c r="N112" s="24">
        <f t="shared" si="6"/>
        <v>181</v>
      </c>
      <c r="O112" s="24">
        <f t="shared" si="6"/>
        <v>283</v>
      </c>
      <c r="P112" s="24">
        <f t="shared" si="6"/>
        <v>272</v>
      </c>
      <c r="Q112" s="24">
        <f t="shared" si="6"/>
        <v>103</v>
      </c>
      <c r="R112" s="24">
        <f t="shared" si="6"/>
        <v>272</v>
      </c>
      <c r="S112" s="24">
        <f t="shared" si="6"/>
        <v>278</v>
      </c>
      <c r="T112" s="24">
        <f t="shared" si="6"/>
        <v>526</v>
      </c>
      <c r="U112" s="24">
        <f t="shared" si="6"/>
        <v>340</v>
      </c>
      <c r="V112" s="24">
        <f t="shared" si="6"/>
        <v>276</v>
      </c>
      <c r="W112" s="24">
        <f t="shared" si="6"/>
        <v>380</v>
      </c>
      <c r="X112" s="24">
        <f t="shared" si="6"/>
        <v>221</v>
      </c>
      <c r="Y112" s="24">
        <f t="shared" si="6"/>
        <v>252</v>
      </c>
      <c r="Z112" s="24">
        <f t="shared" si="6"/>
        <v>316</v>
      </c>
      <c r="AA112" s="24">
        <f t="shared" si="6"/>
        <v>625</v>
      </c>
      <c r="AB112" s="25">
        <f t="shared" si="6"/>
        <v>0</v>
      </c>
      <c r="AC112" s="25">
        <v>0</v>
      </c>
      <c r="AD112" s="26">
        <f t="shared" si="8"/>
        <v>13140</v>
      </c>
    </row>
    <row r="113" spans="2:32" x14ac:dyDescent="0.3">
      <c r="B113" s="21" t="s">
        <v>13</v>
      </c>
      <c r="C113" s="24">
        <f t="shared" si="7"/>
        <v>691</v>
      </c>
      <c r="D113" s="24">
        <f t="shared" si="6"/>
        <v>635</v>
      </c>
      <c r="E113" s="24">
        <f t="shared" si="6"/>
        <v>700</v>
      </c>
      <c r="F113" s="24">
        <f t="shared" si="6"/>
        <v>533</v>
      </c>
      <c r="G113" s="24">
        <f t="shared" si="6"/>
        <v>671</v>
      </c>
      <c r="H113" s="24">
        <f t="shared" si="6"/>
        <v>3359</v>
      </c>
      <c r="I113" s="24">
        <f t="shared" si="6"/>
        <v>655</v>
      </c>
      <c r="J113" s="24">
        <f t="shared" si="6"/>
        <v>426</v>
      </c>
      <c r="K113" s="24">
        <f t="shared" si="6"/>
        <v>226</v>
      </c>
      <c r="L113" s="24">
        <f t="shared" si="6"/>
        <v>74</v>
      </c>
      <c r="M113" s="24">
        <f t="shared" si="6"/>
        <v>118</v>
      </c>
      <c r="N113" s="24">
        <f t="shared" si="6"/>
        <v>352</v>
      </c>
      <c r="O113" s="24">
        <f t="shared" si="6"/>
        <v>291</v>
      </c>
      <c r="P113" s="24">
        <f t="shared" si="6"/>
        <v>260</v>
      </c>
      <c r="Q113" s="24">
        <f t="shared" si="6"/>
        <v>131</v>
      </c>
      <c r="R113" s="24">
        <f t="shared" si="6"/>
        <v>345</v>
      </c>
      <c r="S113" s="24">
        <f t="shared" si="6"/>
        <v>139</v>
      </c>
      <c r="T113" s="24">
        <f t="shared" si="6"/>
        <v>606</v>
      </c>
      <c r="U113" s="24">
        <f t="shared" si="6"/>
        <v>388</v>
      </c>
      <c r="V113" s="24">
        <f t="shared" si="6"/>
        <v>162</v>
      </c>
      <c r="W113" s="24">
        <f t="shared" si="6"/>
        <v>446</v>
      </c>
      <c r="X113" s="24">
        <f t="shared" si="6"/>
        <v>209</v>
      </c>
      <c r="Y113" s="24">
        <f t="shared" si="6"/>
        <v>316</v>
      </c>
      <c r="Z113" s="24">
        <f t="shared" si="6"/>
        <v>298</v>
      </c>
      <c r="AA113" s="24">
        <f t="shared" si="6"/>
        <v>499</v>
      </c>
      <c r="AB113" s="25">
        <f t="shared" si="6"/>
        <v>0</v>
      </c>
      <c r="AC113" s="25">
        <v>0</v>
      </c>
      <c r="AD113" s="26">
        <f t="shared" si="8"/>
        <v>12530</v>
      </c>
    </row>
    <row r="114" spans="2:32" x14ac:dyDescent="0.3">
      <c r="B114" s="21" t="s">
        <v>51</v>
      </c>
      <c r="C114" s="24">
        <f t="shared" si="7"/>
        <v>535</v>
      </c>
      <c r="D114" s="24">
        <f t="shared" si="6"/>
        <v>361</v>
      </c>
      <c r="E114" s="24">
        <f t="shared" si="6"/>
        <v>317</v>
      </c>
      <c r="F114" s="24">
        <f t="shared" si="6"/>
        <v>272</v>
      </c>
      <c r="G114" s="24">
        <f t="shared" si="6"/>
        <v>357</v>
      </c>
      <c r="H114" s="24">
        <f t="shared" si="6"/>
        <v>2605</v>
      </c>
      <c r="I114" s="24">
        <f t="shared" ref="D114:AB124" si="9">+I17+I49+I81</f>
        <v>380</v>
      </c>
      <c r="J114" s="24">
        <f t="shared" si="9"/>
        <v>380</v>
      </c>
      <c r="K114" s="24">
        <f t="shared" si="9"/>
        <v>164</v>
      </c>
      <c r="L114" s="24">
        <f t="shared" si="9"/>
        <v>110</v>
      </c>
      <c r="M114" s="24">
        <f t="shared" si="9"/>
        <v>83</v>
      </c>
      <c r="N114" s="24">
        <f t="shared" si="9"/>
        <v>30</v>
      </c>
      <c r="O114" s="24">
        <f t="shared" si="9"/>
        <v>280</v>
      </c>
      <c r="P114" s="24">
        <f t="shared" si="9"/>
        <v>178</v>
      </c>
      <c r="Q114" s="24">
        <f t="shared" si="9"/>
        <v>93</v>
      </c>
      <c r="R114" s="24">
        <f t="shared" si="9"/>
        <v>263</v>
      </c>
      <c r="S114" s="24">
        <f t="shared" si="9"/>
        <v>114</v>
      </c>
      <c r="T114" s="24">
        <f t="shared" si="9"/>
        <v>196</v>
      </c>
      <c r="U114" s="24">
        <f t="shared" si="9"/>
        <v>120</v>
      </c>
      <c r="V114" s="24">
        <f t="shared" si="9"/>
        <v>127</v>
      </c>
      <c r="W114" s="24">
        <f t="shared" si="9"/>
        <v>233</v>
      </c>
      <c r="X114" s="24">
        <f t="shared" si="9"/>
        <v>148</v>
      </c>
      <c r="Y114" s="24">
        <f t="shared" si="9"/>
        <v>92</v>
      </c>
      <c r="Z114" s="24">
        <f t="shared" si="9"/>
        <v>205</v>
      </c>
      <c r="AA114" s="24">
        <f t="shared" si="9"/>
        <v>372</v>
      </c>
      <c r="AB114" s="25">
        <f t="shared" si="9"/>
        <v>0</v>
      </c>
      <c r="AC114" s="25">
        <v>0</v>
      </c>
      <c r="AD114" s="26">
        <f t="shared" si="8"/>
        <v>8015</v>
      </c>
    </row>
    <row r="115" spans="2:32" x14ac:dyDescent="0.3">
      <c r="B115" s="21" t="s">
        <v>15</v>
      </c>
      <c r="C115" s="24">
        <f t="shared" si="7"/>
        <v>708</v>
      </c>
      <c r="D115" s="24">
        <f t="shared" si="9"/>
        <v>767</v>
      </c>
      <c r="E115" s="24">
        <f t="shared" si="9"/>
        <v>603</v>
      </c>
      <c r="F115" s="24">
        <f t="shared" si="9"/>
        <v>499</v>
      </c>
      <c r="G115" s="24">
        <f t="shared" si="9"/>
        <v>933</v>
      </c>
      <c r="H115" s="24">
        <f t="shared" si="9"/>
        <v>2799</v>
      </c>
      <c r="I115" s="24">
        <f t="shared" si="9"/>
        <v>574</v>
      </c>
      <c r="J115" s="24">
        <f t="shared" si="9"/>
        <v>557</v>
      </c>
      <c r="K115" s="24">
        <f t="shared" si="9"/>
        <v>400</v>
      </c>
      <c r="L115" s="24">
        <f t="shared" si="9"/>
        <v>317</v>
      </c>
      <c r="M115" s="24">
        <f t="shared" si="9"/>
        <v>84</v>
      </c>
      <c r="N115" s="24">
        <f t="shared" si="9"/>
        <v>117</v>
      </c>
      <c r="O115" s="24">
        <f t="shared" si="9"/>
        <v>181</v>
      </c>
      <c r="P115" s="24">
        <f t="shared" si="9"/>
        <v>205</v>
      </c>
      <c r="Q115" s="24">
        <f t="shared" si="9"/>
        <v>104</v>
      </c>
      <c r="R115" s="24">
        <f t="shared" si="9"/>
        <v>355</v>
      </c>
      <c r="S115" s="24">
        <f t="shared" si="9"/>
        <v>105</v>
      </c>
      <c r="T115" s="24">
        <f t="shared" si="9"/>
        <v>321</v>
      </c>
      <c r="U115" s="24">
        <f t="shared" si="9"/>
        <v>496</v>
      </c>
      <c r="V115" s="24">
        <f t="shared" si="9"/>
        <v>238</v>
      </c>
      <c r="W115" s="24">
        <f t="shared" si="9"/>
        <v>435</v>
      </c>
      <c r="X115" s="24">
        <f t="shared" si="9"/>
        <v>185</v>
      </c>
      <c r="Y115" s="24">
        <f t="shared" si="9"/>
        <v>279</v>
      </c>
      <c r="Z115" s="24">
        <f t="shared" si="9"/>
        <v>281</v>
      </c>
      <c r="AA115" s="24">
        <f t="shared" si="9"/>
        <v>455</v>
      </c>
      <c r="AB115" s="25">
        <f t="shared" si="9"/>
        <v>0</v>
      </c>
      <c r="AC115" s="25">
        <v>0</v>
      </c>
      <c r="AD115" s="26">
        <f t="shared" si="8"/>
        <v>11998</v>
      </c>
    </row>
    <row r="116" spans="2:32" x14ac:dyDescent="0.3">
      <c r="B116" s="21" t="s">
        <v>16</v>
      </c>
      <c r="C116" s="24">
        <f t="shared" si="7"/>
        <v>416</v>
      </c>
      <c r="D116" s="24">
        <f t="shared" si="9"/>
        <v>378</v>
      </c>
      <c r="E116" s="24">
        <f t="shared" si="9"/>
        <v>372</v>
      </c>
      <c r="F116" s="24">
        <f t="shared" si="9"/>
        <v>266</v>
      </c>
      <c r="G116" s="24">
        <f t="shared" si="9"/>
        <v>353</v>
      </c>
      <c r="H116" s="24">
        <f t="shared" si="9"/>
        <v>1661</v>
      </c>
      <c r="I116" s="24">
        <f t="shared" si="9"/>
        <v>32</v>
      </c>
      <c r="J116" s="24">
        <f t="shared" si="9"/>
        <v>114</v>
      </c>
      <c r="K116" s="24">
        <f t="shared" si="9"/>
        <v>117</v>
      </c>
      <c r="L116" s="24">
        <f t="shared" si="9"/>
        <v>149</v>
      </c>
      <c r="M116" s="24">
        <f t="shared" si="9"/>
        <v>82</v>
      </c>
      <c r="N116" s="24">
        <f t="shared" si="9"/>
        <v>166</v>
      </c>
      <c r="O116" s="24">
        <f t="shared" si="9"/>
        <v>278</v>
      </c>
      <c r="P116" s="24">
        <f t="shared" si="9"/>
        <v>407</v>
      </c>
      <c r="Q116" s="24">
        <f t="shared" si="9"/>
        <v>487</v>
      </c>
      <c r="R116" s="24">
        <f t="shared" si="9"/>
        <v>2602</v>
      </c>
      <c r="S116" s="24">
        <f t="shared" si="9"/>
        <v>723</v>
      </c>
      <c r="T116" s="24">
        <f t="shared" si="9"/>
        <v>4194</v>
      </c>
      <c r="U116" s="24">
        <f t="shared" si="9"/>
        <v>2656</v>
      </c>
      <c r="V116" s="24">
        <f t="shared" si="9"/>
        <v>1600</v>
      </c>
      <c r="W116" s="24">
        <f t="shared" si="9"/>
        <v>3769</v>
      </c>
      <c r="X116" s="24">
        <f t="shared" si="9"/>
        <v>1956</v>
      </c>
      <c r="Y116" s="24">
        <f t="shared" si="9"/>
        <v>3061</v>
      </c>
      <c r="Z116" s="24">
        <f t="shared" si="9"/>
        <v>2348</v>
      </c>
      <c r="AA116" s="24">
        <f t="shared" si="9"/>
        <v>3187</v>
      </c>
      <c r="AB116" s="25">
        <f t="shared" si="9"/>
        <v>0</v>
      </c>
      <c r="AC116" s="25">
        <v>0</v>
      </c>
      <c r="AD116" s="26">
        <f t="shared" si="8"/>
        <v>31374</v>
      </c>
    </row>
    <row r="117" spans="2:32" x14ac:dyDescent="0.3">
      <c r="B117" s="21" t="s">
        <v>64</v>
      </c>
      <c r="C117" s="24">
        <f t="shared" si="7"/>
        <v>144</v>
      </c>
      <c r="D117" s="24">
        <f t="shared" si="9"/>
        <v>252</v>
      </c>
      <c r="E117" s="24">
        <f t="shared" si="9"/>
        <v>139</v>
      </c>
      <c r="F117" s="24">
        <f t="shared" si="9"/>
        <v>213</v>
      </c>
      <c r="G117" s="24">
        <f t="shared" si="9"/>
        <v>219</v>
      </c>
      <c r="H117" s="24">
        <f t="shared" si="9"/>
        <v>2477</v>
      </c>
      <c r="I117" s="24">
        <f t="shared" si="9"/>
        <v>44</v>
      </c>
      <c r="J117" s="24">
        <f t="shared" si="9"/>
        <v>193</v>
      </c>
      <c r="K117" s="24">
        <f t="shared" si="9"/>
        <v>197</v>
      </c>
      <c r="L117" s="24">
        <f t="shared" si="9"/>
        <v>182</v>
      </c>
      <c r="M117" s="24">
        <f t="shared" si="9"/>
        <v>120</v>
      </c>
      <c r="N117" s="24">
        <f t="shared" si="9"/>
        <v>155</v>
      </c>
      <c r="O117" s="24">
        <f t="shared" si="9"/>
        <v>336</v>
      </c>
      <c r="P117" s="24">
        <f t="shared" si="9"/>
        <v>403</v>
      </c>
      <c r="Q117" s="24">
        <f t="shared" si="9"/>
        <v>1024</v>
      </c>
      <c r="R117" s="24">
        <f t="shared" si="9"/>
        <v>2749</v>
      </c>
      <c r="S117" s="24">
        <f t="shared" si="9"/>
        <v>982</v>
      </c>
      <c r="T117" s="24">
        <f t="shared" si="9"/>
        <v>3665</v>
      </c>
      <c r="U117" s="24">
        <f t="shared" si="9"/>
        <v>2827</v>
      </c>
      <c r="V117" s="24">
        <f t="shared" si="9"/>
        <v>1388</v>
      </c>
      <c r="W117" s="24">
        <f t="shared" si="9"/>
        <v>2648</v>
      </c>
      <c r="X117" s="24">
        <f t="shared" si="9"/>
        <v>1543</v>
      </c>
      <c r="Y117" s="24">
        <f t="shared" si="9"/>
        <v>2298</v>
      </c>
      <c r="Z117" s="24">
        <f t="shared" si="9"/>
        <v>2106</v>
      </c>
      <c r="AA117" s="24">
        <f t="shared" si="9"/>
        <v>2490</v>
      </c>
      <c r="AB117" s="25">
        <f t="shared" si="9"/>
        <v>0</v>
      </c>
      <c r="AC117" s="25">
        <v>0</v>
      </c>
      <c r="AD117" s="26">
        <f t="shared" si="8"/>
        <v>28794</v>
      </c>
    </row>
    <row r="118" spans="2:32" x14ac:dyDescent="0.3">
      <c r="B118" s="21" t="s">
        <v>18</v>
      </c>
      <c r="C118" s="24">
        <f t="shared" si="7"/>
        <v>117</v>
      </c>
      <c r="D118" s="24">
        <f t="shared" si="9"/>
        <v>137</v>
      </c>
      <c r="E118" s="24">
        <f t="shared" si="9"/>
        <v>63</v>
      </c>
      <c r="F118" s="24">
        <f t="shared" si="9"/>
        <v>40</v>
      </c>
      <c r="G118" s="24">
        <f t="shared" si="9"/>
        <v>64</v>
      </c>
      <c r="H118" s="24">
        <f t="shared" si="9"/>
        <v>2628</v>
      </c>
      <c r="I118" s="24">
        <f t="shared" si="9"/>
        <v>66</v>
      </c>
      <c r="J118" s="24">
        <f t="shared" si="9"/>
        <v>100</v>
      </c>
      <c r="K118" s="24">
        <f t="shared" si="9"/>
        <v>67</v>
      </c>
      <c r="L118" s="24">
        <f t="shared" si="9"/>
        <v>71</v>
      </c>
      <c r="M118" s="24">
        <f t="shared" si="9"/>
        <v>74</v>
      </c>
      <c r="N118" s="24">
        <f t="shared" si="9"/>
        <v>40</v>
      </c>
      <c r="O118" s="24">
        <f t="shared" si="9"/>
        <v>558</v>
      </c>
      <c r="P118" s="24">
        <f t="shared" si="9"/>
        <v>967</v>
      </c>
      <c r="Q118" s="24">
        <f t="shared" si="9"/>
        <v>199</v>
      </c>
      <c r="R118" s="24">
        <f t="shared" si="9"/>
        <v>125</v>
      </c>
      <c r="S118" s="24">
        <f t="shared" si="9"/>
        <v>184</v>
      </c>
      <c r="T118" s="24">
        <f t="shared" si="9"/>
        <v>1174</v>
      </c>
      <c r="U118" s="24">
        <f t="shared" si="9"/>
        <v>750</v>
      </c>
      <c r="V118" s="24">
        <f t="shared" si="9"/>
        <v>333</v>
      </c>
      <c r="W118" s="24">
        <f t="shared" si="9"/>
        <v>730</v>
      </c>
      <c r="X118" s="24">
        <f t="shared" si="9"/>
        <v>530</v>
      </c>
      <c r="Y118" s="24">
        <f t="shared" si="9"/>
        <v>638</v>
      </c>
      <c r="Z118" s="24">
        <f t="shared" si="9"/>
        <v>562</v>
      </c>
      <c r="AA118" s="24">
        <f t="shared" si="9"/>
        <v>576</v>
      </c>
      <c r="AB118" s="25">
        <f t="shared" si="9"/>
        <v>0</v>
      </c>
      <c r="AC118" s="25">
        <v>0</v>
      </c>
      <c r="AD118" s="26">
        <f t="shared" si="8"/>
        <v>10793</v>
      </c>
    </row>
    <row r="119" spans="2:32" x14ac:dyDescent="0.3">
      <c r="B119" s="21" t="s">
        <v>19</v>
      </c>
      <c r="C119" s="24">
        <f t="shared" si="7"/>
        <v>261</v>
      </c>
      <c r="D119" s="24">
        <f t="shared" si="9"/>
        <v>407</v>
      </c>
      <c r="E119" s="24">
        <f t="shared" si="9"/>
        <v>182</v>
      </c>
      <c r="F119" s="24">
        <f t="shared" si="9"/>
        <v>367</v>
      </c>
      <c r="G119" s="24">
        <f t="shared" si="9"/>
        <v>405</v>
      </c>
      <c r="H119" s="24">
        <f t="shared" si="9"/>
        <v>12787</v>
      </c>
      <c r="I119" s="24">
        <f t="shared" si="9"/>
        <v>444</v>
      </c>
      <c r="J119" s="24">
        <f t="shared" si="9"/>
        <v>542</v>
      </c>
      <c r="K119" s="24">
        <f t="shared" si="9"/>
        <v>333</v>
      </c>
      <c r="L119" s="24">
        <f t="shared" si="9"/>
        <v>357</v>
      </c>
      <c r="M119" s="24">
        <f t="shared" si="9"/>
        <v>326</v>
      </c>
      <c r="N119" s="24">
        <f t="shared" si="9"/>
        <v>277</v>
      </c>
      <c r="O119" s="24">
        <f t="shared" si="9"/>
        <v>2801</v>
      </c>
      <c r="P119" s="24">
        <f t="shared" si="9"/>
        <v>2804</v>
      </c>
      <c r="Q119" s="24">
        <f t="shared" si="9"/>
        <v>186</v>
      </c>
      <c r="R119" s="24">
        <f t="shared" si="9"/>
        <v>823</v>
      </c>
      <c r="S119" s="24">
        <f t="shared" si="9"/>
        <v>765</v>
      </c>
      <c r="T119" s="24">
        <f t="shared" si="9"/>
        <v>4412</v>
      </c>
      <c r="U119" s="24">
        <f t="shared" si="9"/>
        <v>2523</v>
      </c>
      <c r="V119" s="24">
        <f t="shared" si="9"/>
        <v>1706</v>
      </c>
      <c r="W119" s="24">
        <f t="shared" si="9"/>
        <v>3921</v>
      </c>
      <c r="X119" s="24">
        <f t="shared" si="9"/>
        <v>2284</v>
      </c>
      <c r="Y119" s="24">
        <f t="shared" si="9"/>
        <v>3579</v>
      </c>
      <c r="Z119" s="24">
        <f t="shared" si="9"/>
        <v>4057</v>
      </c>
      <c r="AA119" s="24">
        <f t="shared" si="9"/>
        <v>4342</v>
      </c>
      <c r="AB119" s="25">
        <f t="shared" si="9"/>
        <v>0</v>
      </c>
      <c r="AC119" s="25">
        <v>0</v>
      </c>
      <c r="AD119" s="26">
        <f t="shared" si="8"/>
        <v>50891</v>
      </c>
    </row>
    <row r="120" spans="2:32" x14ac:dyDescent="0.3">
      <c r="B120" s="21" t="s">
        <v>65</v>
      </c>
      <c r="C120" s="24">
        <f t="shared" si="7"/>
        <v>189</v>
      </c>
      <c r="D120" s="24">
        <f t="shared" si="9"/>
        <v>250</v>
      </c>
      <c r="E120" s="24">
        <f t="shared" si="9"/>
        <v>152</v>
      </c>
      <c r="F120" s="24">
        <f t="shared" si="9"/>
        <v>137</v>
      </c>
      <c r="G120" s="24">
        <f t="shared" si="9"/>
        <v>150</v>
      </c>
      <c r="H120" s="24">
        <f t="shared" si="9"/>
        <v>6691</v>
      </c>
      <c r="I120" s="24">
        <f t="shared" si="9"/>
        <v>141</v>
      </c>
      <c r="J120" s="24">
        <f t="shared" si="9"/>
        <v>156</v>
      </c>
      <c r="K120" s="24">
        <f t="shared" si="9"/>
        <v>236</v>
      </c>
      <c r="L120" s="24">
        <f t="shared" si="9"/>
        <v>190</v>
      </c>
      <c r="M120" s="24">
        <f t="shared" si="9"/>
        <v>99</v>
      </c>
      <c r="N120" s="24">
        <f t="shared" si="9"/>
        <v>157</v>
      </c>
      <c r="O120" s="24">
        <f t="shared" si="9"/>
        <v>1171</v>
      </c>
      <c r="P120" s="24">
        <f t="shared" si="9"/>
        <v>1283</v>
      </c>
      <c r="Q120" s="24">
        <f t="shared" si="9"/>
        <v>196</v>
      </c>
      <c r="R120" s="24">
        <f t="shared" si="9"/>
        <v>638</v>
      </c>
      <c r="S120" s="24">
        <f t="shared" si="9"/>
        <v>237</v>
      </c>
      <c r="T120" s="24">
        <f t="shared" si="9"/>
        <v>1152</v>
      </c>
      <c r="U120" s="24">
        <f t="shared" si="9"/>
        <v>659</v>
      </c>
      <c r="V120" s="24">
        <f t="shared" si="9"/>
        <v>488</v>
      </c>
      <c r="W120" s="24">
        <f t="shared" si="9"/>
        <v>1649</v>
      </c>
      <c r="X120" s="24">
        <f t="shared" si="9"/>
        <v>932</v>
      </c>
      <c r="Y120" s="24">
        <f t="shared" si="9"/>
        <v>1525</v>
      </c>
      <c r="Z120" s="24">
        <f t="shared" si="9"/>
        <v>1734</v>
      </c>
      <c r="AA120" s="24">
        <f t="shared" si="9"/>
        <v>1539</v>
      </c>
      <c r="AB120" s="24">
        <f t="shared" si="9"/>
        <v>0</v>
      </c>
      <c r="AC120" s="25">
        <v>0</v>
      </c>
      <c r="AD120" s="26">
        <f t="shared" si="8"/>
        <v>21751</v>
      </c>
    </row>
    <row r="121" spans="2:32" ht="20.399999999999999" x14ac:dyDescent="0.3">
      <c r="B121" s="21" t="s">
        <v>21</v>
      </c>
      <c r="C121" s="24">
        <f t="shared" si="7"/>
        <v>226</v>
      </c>
      <c r="D121" s="24">
        <f t="shared" si="9"/>
        <v>343</v>
      </c>
      <c r="E121" s="24">
        <f t="shared" si="9"/>
        <v>236</v>
      </c>
      <c r="F121" s="24">
        <f t="shared" si="9"/>
        <v>164</v>
      </c>
      <c r="G121" s="24">
        <f t="shared" si="9"/>
        <v>477</v>
      </c>
      <c r="H121" s="24">
        <f t="shared" si="9"/>
        <v>27595</v>
      </c>
      <c r="I121" s="24">
        <f t="shared" si="9"/>
        <v>337</v>
      </c>
      <c r="J121" s="24">
        <f t="shared" si="9"/>
        <v>319</v>
      </c>
      <c r="K121" s="24">
        <f t="shared" si="9"/>
        <v>436</v>
      </c>
      <c r="L121" s="24">
        <f t="shared" si="9"/>
        <v>685</v>
      </c>
      <c r="M121" s="24">
        <f t="shared" si="9"/>
        <v>244</v>
      </c>
      <c r="N121" s="24">
        <f t="shared" si="9"/>
        <v>378</v>
      </c>
      <c r="O121" s="24">
        <f t="shared" si="9"/>
        <v>4928</v>
      </c>
      <c r="P121" s="24">
        <f t="shared" si="9"/>
        <v>4332</v>
      </c>
      <c r="Q121" s="24">
        <f t="shared" si="9"/>
        <v>985</v>
      </c>
      <c r="R121" s="24">
        <f t="shared" si="9"/>
        <v>3559</v>
      </c>
      <c r="S121" s="24">
        <f t="shared" si="9"/>
        <v>978</v>
      </c>
      <c r="T121" s="24">
        <f t="shared" si="9"/>
        <v>844</v>
      </c>
      <c r="U121" s="24">
        <f t="shared" si="9"/>
        <v>1528</v>
      </c>
      <c r="V121" s="24">
        <f t="shared" si="9"/>
        <v>1139</v>
      </c>
      <c r="W121" s="24">
        <f t="shared" si="9"/>
        <v>3575</v>
      </c>
      <c r="X121" s="24">
        <f t="shared" si="9"/>
        <v>2002</v>
      </c>
      <c r="Y121" s="24">
        <f t="shared" si="9"/>
        <v>2407</v>
      </c>
      <c r="Z121" s="24">
        <f t="shared" si="9"/>
        <v>2474</v>
      </c>
      <c r="AA121" s="24">
        <f t="shared" si="9"/>
        <v>3608</v>
      </c>
      <c r="AB121" s="25">
        <f t="shared" si="9"/>
        <v>0</v>
      </c>
      <c r="AC121" s="25">
        <v>0</v>
      </c>
      <c r="AD121" s="26">
        <f t="shared" si="8"/>
        <v>63799</v>
      </c>
    </row>
    <row r="122" spans="2:32" x14ac:dyDescent="0.3">
      <c r="B122" s="21" t="s">
        <v>66</v>
      </c>
      <c r="C122" s="24">
        <f t="shared" si="7"/>
        <v>137</v>
      </c>
      <c r="D122" s="24">
        <f t="shared" si="9"/>
        <v>193</v>
      </c>
      <c r="E122" s="24">
        <f t="shared" si="9"/>
        <v>182</v>
      </c>
      <c r="F122" s="24">
        <f t="shared" si="9"/>
        <v>194</v>
      </c>
      <c r="G122" s="24">
        <f t="shared" si="9"/>
        <v>174</v>
      </c>
      <c r="H122" s="24">
        <f t="shared" si="9"/>
        <v>18615</v>
      </c>
      <c r="I122" s="24">
        <f t="shared" si="9"/>
        <v>244</v>
      </c>
      <c r="J122" s="24">
        <f t="shared" si="9"/>
        <v>439</v>
      </c>
      <c r="K122" s="24">
        <f t="shared" si="9"/>
        <v>356</v>
      </c>
      <c r="L122" s="24">
        <f t="shared" si="9"/>
        <v>444</v>
      </c>
      <c r="M122" s="24">
        <f t="shared" si="9"/>
        <v>208</v>
      </c>
      <c r="N122" s="24">
        <f t="shared" si="9"/>
        <v>487</v>
      </c>
      <c r="O122" s="24">
        <f t="shared" si="9"/>
        <v>3945</v>
      </c>
      <c r="P122" s="24">
        <f t="shared" si="9"/>
        <v>3552</v>
      </c>
      <c r="Q122" s="24">
        <f t="shared" si="9"/>
        <v>736</v>
      </c>
      <c r="R122" s="24">
        <f t="shared" si="9"/>
        <v>1638</v>
      </c>
      <c r="S122" s="24">
        <f t="shared" si="9"/>
        <v>746</v>
      </c>
      <c r="T122" s="24">
        <f t="shared" si="9"/>
        <v>1396</v>
      </c>
      <c r="U122" s="24">
        <f t="shared" si="9"/>
        <v>661</v>
      </c>
      <c r="V122" s="24">
        <f t="shared" si="9"/>
        <v>631</v>
      </c>
      <c r="W122" s="24">
        <f t="shared" si="9"/>
        <v>1928</v>
      </c>
      <c r="X122" s="24">
        <f t="shared" si="9"/>
        <v>1104</v>
      </c>
      <c r="Y122" s="24">
        <f t="shared" si="9"/>
        <v>1541</v>
      </c>
      <c r="Z122" s="24">
        <f t="shared" si="9"/>
        <v>1604</v>
      </c>
      <c r="AA122" s="24">
        <f t="shared" si="9"/>
        <v>2395</v>
      </c>
      <c r="AB122" s="25">
        <f t="shared" si="9"/>
        <v>0</v>
      </c>
      <c r="AC122" s="25">
        <v>0</v>
      </c>
      <c r="AD122" s="26">
        <f t="shared" si="8"/>
        <v>43550</v>
      </c>
    </row>
    <row r="123" spans="2:32" x14ac:dyDescent="0.3">
      <c r="B123" s="21" t="s">
        <v>22</v>
      </c>
      <c r="C123" s="24">
        <f t="shared" si="7"/>
        <v>76</v>
      </c>
      <c r="D123" s="24">
        <f t="shared" si="9"/>
        <v>203</v>
      </c>
      <c r="E123" s="24">
        <f t="shared" si="9"/>
        <v>130</v>
      </c>
      <c r="F123" s="24">
        <f t="shared" si="9"/>
        <v>184</v>
      </c>
      <c r="G123" s="24">
        <f t="shared" si="9"/>
        <v>99</v>
      </c>
      <c r="H123" s="24">
        <f t="shared" si="9"/>
        <v>11901</v>
      </c>
      <c r="I123" s="24">
        <f t="shared" si="9"/>
        <v>142</v>
      </c>
      <c r="J123" s="24">
        <f t="shared" si="9"/>
        <v>228</v>
      </c>
      <c r="K123" s="24">
        <f t="shared" si="9"/>
        <v>268</v>
      </c>
      <c r="L123" s="24">
        <f t="shared" si="9"/>
        <v>122</v>
      </c>
      <c r="M123" s="24">
        <f t="shared" si="9"/>
        <v>152</v>
      </c>
      <c r="N123" s="24">
        <f t="shared" si="9"/>
        <v>271</v>
      </c>
      <c r="O123" s="24">
        <f t="shared" si="9"/>
        <v>2225</v>
      </c>
      <c r="P123" s="24">
        <f t="shared" si="9"/>
        <v>1685</v>
      </c>
      <c r="Q123" s="24">
        <f t="shared" si="9"/>
        <v>348</v>
      </c>
      <c r="R123" s="24">
        <f t="shared" si="9"/>
        <v>1380</v>
      </c>
      <c r="S123" s="24">
        <f t="shared" si="9"/>
        <v>499</v>
      </c>
      <c r="T123" s="24">
        <f t="shared" si="9"/>
        <v>947</v>
      </c>
      <c r="U123" s="24">
        <f t="shared" si="9"/>
        <v>599</v>
      </c>
      <c r="V123" s="24">
        <f t="shared" si="9"/>
        <v>270</v>
      </c>
      <c r="W123" s="24">
        <f t="shared" si="9"/>
        <v>1158</v>
      </c>
      <c r="X123" s="24">
        <f t="shared" si="9"/>
        <v>730</v>
      </c>
      <c r="Y123" s="24">
        <f t="shared" si="9"/>
        <v>1350</v>
      </c>
      <c r="Z123" s="24">
        <f t="shared" si="9"/>
        <v>1451</v>
      </c>
      <c r="AA123" s="24">
        <f t="shared" si="9"/>
        <v>920</v>
      </c>
      <c r="AB123" s="25">
        <f t="shared" si="9"/>
        <v>0</v>
      </c>
      <c r="AC123" s="25">
        <v>0</v>
      </c>
      <c r="AD123" s="26">
        <f t="shared" si="8"/>
        <v>27338</v>
      </c>
    </row>
    <row r="124" spans="2:32" x14ac:dyDescent="0.3">
      <c r="B124" s="21" t="s">
        <v>23</v>
      </c>
      <c r="C124" s="24">
        <f t="shared" si="7"/>
        <v>174</v>
      </c>
      <c r="D124" s="24">
        <f t="shared" si="9"/>
        <v>156</v>
      </c>
      <c r="E124" s="24">
        <f t="shared" si="9"/>
        <v>177</v>
      </c>
      <c r="F124" s="24">
        <f t="shared" si="9"/>
        <v>190</v>
      </c>
      <c r="G124" s="24">
        <f t="shared" si="9"/>
        <v>225</v>
      </c>
      <c r="H124" s="24">
        <f t="shared" si="9"/>
        <v>32473</v>
      </c>
      <c r="I124" s="24">
        <f t="shared" si="9"/>
        <v>286</v>
      </c>
      <c r="J124" s="24">
        <f t="shared" si="9"/>
        <v>459</v>
      </c>
      <c r="K124" s="24">
        <f t="shared" si="9"/>
        <v>388</v>
      </c>
      <c r="L124" s="24">
        <f t="shared" si="9"/>
        <v>408</v>
      </c>
      <c r="M124" s="24">
        <f t="shared" si="9"/>
        <v>228</v>
      </c>
      <c r="N124" s="24">
        <f t="shared" ref="D124:AB130" si="10">+N27+N59+N91</f>
        <v>405</v>
      </c>
      <c r="O124" s="24">
        <f t="shared" si="10"/>
        <v>5614</v>
      </c>
      <c r="P124" s="24">
        <f t="shared" si="10"/>
        <v>3804</v>
      </c>
      <c r="Q124" s="24">
        <f t="shared" si="10"/>
        <v>706</v>
      </c>
      <c r="R124" s="24">
        <f t="shared" si="10"/>
        <v>3584</v>
      </c>
      <c r="S124" s="24">
        <f t="shared" si="10"/>
        <v>1665</v>
      </c>
      <c r="T124" s="24">
        <f t="shared" si="10"/>
        <v>3207</v>
      </c>
      <c r="U124" s="24">
        <f t="shared" si="10"/>
        <v>2010</v>
      </c>
      <c r="V124" s="24">
        <f t="shared" si="10"/>
        <v>1720</v>
      </c>
      <c r="W124" s="24">
        <f t="shared" si="10"/>
        <v>1216</v>
      </c>
      <c r="X124" s="24">
        <f t="shared" si="10"/>
        <v>452</v>
      </c>
      <c r="Y124" s="24">
        <f t="shared" si="10"/>
        <v>1899</v>
      </c>
      <c r="Z124" s="24">
        <f t="shared" si="10"/>
        <v>2659</v>
      </c>
      <c r="AA124" s="24">
        <f t="shared" si="10"/>
        <v>3138</v>
      </c>
      <c r="AB124" s="25">
        <f t="shared" si="10"/>
        <v>0</v>
      </c>
      <c r="AC124" s="25">
        <v>0</v>
      </c>
      <c r="AD124" s="26">
        <f t="shared" si="8"/>
        <v>67243</v>
      </c>
    </row>
    <row r="125" spans="2:32" x14ac:dyDescent="0.3">
      <c r="B125" s="21" t="s">
        <v>24</v>
      </c>
      <c r="C125" s="24">
        <f t="shared" si="7"/>
        <v>91</v>
      </c>
      <c r="D125" s="24">
        <f t="shared" si="10"/>
        <v>181</v>
      </c>
      <c r="E125" s="24">
        <f t="shared" si="10"/>
        <v>30</v>
      </c>
      <c r="F125" s="24">
        <f t="shared" si="10"/>
        <v>87</v>
      </c>
      <c r="G125" s="24">
        <f t="shared" si="10"/>
        <v>115</v>
      </c>
      <c r="H125" s="24">
        <f t="shared" si="10"/>
        <v>19360</v>
      </c>
      <c r="I125" s="24">
        <f t="shared" si="10"/>
        <v>186</v>
      </c>
      <c r="J125" s="24">
        <f t="shared" si="10"/>
        <v>345</v>
      </c>
      <c r="K125" s="24">
        <f t="shared" si="10"/>
        <v>187</v>
      </c>
      <c r="L125" s="24">
        <f t="shared" si="10"/>
        <v>248</v>
      </c>
      <c r="M125" s="24">
        <f t="shared" si="10"/>
        <v>119</v>
      </c>
      <c r="N125" s="24">
        <f t="shared" si="10"/>
        <v>164</v>
      </c>
      <c r="O125" s="24">
        <f t="shared" si="10"/>
        <v>3581</v>
      </c>
      <c r="P125" s="24">
        <f t="shared" si="10"/>
        <v>2018</v>
      </c>
      <c r="Q125" s="24">
        <f t="shared" si="10"/>
        <v>398</v>
      </c>
      <c r="R125" s="24">
        <f t="shared" si="10"/>
        <v>1874</v>
      </c>
      <c r="S125" s="24">
        <f t="shared" si="10"/>
        <v>982</v>
      </c>
      <c r="T125" s="24">
        <f t="shared" si="10"/>
        <v>1997</v>
      </c>
      <c r="U125" s="24">
        <f t="shared" si="10"/>
        <v>911</v>
      </c>
      <c r="V125" s="24">
        <f t="shared" si="10"/>
        <v>972</v>
      </c>
      <c r="W125" s="24">
        <f t="shared" si="10"/>
        <v>470</v>
      </c>
      <c r="X125" s="24">
        <f t="shared" si="10"/>
        <v>549</v>
      </c>
      <c r="Y125" s="24">
        <f t="shared" si="10"/>
        <v>572</v>
      </c>
      <c r="Z125" s="24">
        <f t="shared" si="10"/>
        <v>1620</v>
      </c>
      <c r="AA125" s="24">
        <f t="shared" si="10"/>
        <v>1943</v>
      </c>
      <c r="AB125" s="25">
        <f t="shared" si="10"/>
        <v>0</v>
      </c>
      <c r="AC125" s="25">
        <v>0</v>
      </c>
      <c r="AD125" s="26">
        <f t="shared" si="8"/>
        <v>39000</v>
      </c>
    </row>
    <row r="126" spans="2:32" x14ac:dyDescent="0.3">
      <c r="B126" s="21" t="s">
        <v>25</v>
      </c>
      <c r="C126" s="24">
        <f t="shared" si="7"/>
        <v>80</v>
      </c>
      <c r="D126" s="24">
        <f t="shared" si="10"/>
        <v>126</v>
      </c>
      <c r="E126" s="24">
        <f t="shared" si="10"/>
        <v>44</v>
      </c>
      <c r="F126" s="24">
        <f t="shared" si="10"/>
        <v>161</v>
      </c>
      <c r="G126" s="24">
        <f t="shared" si="10"/>
        <v>200</v>
      </c>
      <c r="H126" s="24">
        <f t="shared" si="10"/>
        <v>33196</v>
      </c>
      <c r="I126" s="24">
        <f t="shared" si="10"/>
        <v>349</v>
      </c>
      <c r="J126" s="24">
        <f t="shared" si="10"/>
        <v>640</v>
      </c>
      <c r="K126" s="24">
        <f t="shared" si="10"/>
        <v>239</v>
      </c>
      <c r="L126" s="24">
        <f t="shared" si="10"/>
        <v>337</v>
      </c>
      <c r="M126" s="24">
        <f t="shared" si="10"/>
        <v>162</v>
      </c>
      <c r="N126" s="24">
        <f t="shared" si="10"/>
        <v>359</v>
      </c>
      <c r="O126" s="24">
        <f t="shared" si="10"/>
        <v>5415</v>
      </c>
      <c r="P126" s="24">
        <f t="shared" si="10"/>
        <v>3290</v>
      </c>
      <c r="Q126" s="24">
        <f t="shared" si="10"/>
        <v>658</v>
      </c>
      <c r="R126" s="24">
        <f t="shared" si="10"/>
        <v>3386</v>
      </c>
      <c r="S126" s="24">
        <f t="shared" si="10"/>
        <v>1493</v>
      </c>
      <c r="T126" s="24">
        <f t="shared" si="10"/>
        <v>2507</v>
      </c>
      <c r="U126" s="24">
        <f t="shared" si="10"/>
        <v>1524</v>
      </c>
      <c r="V126" s="24">
        <f t="shared" si="10"/>
        <v>1916</v>
      </c>
      <c r="W126" s="24">
        <f t="shared" si="10"/>
        <v>2235</v>
      </c>
      <c r="X126" s="24">
        <f t="shared" si="10"/>
        <v>594</v>
      </c>
      <c r="Y126" s="24">
        <f t="shared" si="10"/>
        <v>1097</v>
      </c>
      <c r="Z126" s="24">
        <f t="shared" si="10"/>
        <v>1995</v>
      </c>
      <c r="AA126" s="24">
        <f t="shared" si="10"/>
        <v>2596</v>
      </c>
      <c r="AB126" s="25">
        <f t="shared" si="10"/>
        <v>0</v>
      </c>
      <c r="AC126" s="25">
        <v>0</v>
      </c>
      <c r="AD126" s="26">
        <f t="shared" si="8"/>
        <v>64599</v>
      </c>
      <c r="AF126" s="9"/>
    </row>
    <row r="127" spans="2:32" ht="20.399999999999999" x14ac:dyDescent="0.3">
      <c r="B127" s="21" t="s">
        <v>67</v>
      </c>
      <c r="C127" s="24">
        <f t="shared" si="7"/>
        <v>103</v>
      </c>
      <c r="D127" s="24">
        <f t="shared" si="10"/>
        <v>212</v>
      </c>
      <c r="E127" s="24">
        <f t="shared" si="10"/>
        <v>113</v>
      </c>
      <c r="F127" s="24">
        <f t="shared" si="10"/>
        <v>110</v>
      </c>
      <c r="G127" s="24">
        <f t="shared" si="10"/>
        <v>168</v>
      </c>
      <c r="H127" s="24">
        <f t="shared" si="10"/>
        <v>28056</v>
      </c>
      <c r="I127" s="24">
        <f t="shared" si="10"/>
        <v>257</v>
      </c>
      <c r="J127" s="24">
        <f t="shared" si="10"/>
        <v>482</v>
      </c>
      <c r="K127" s="24">
        <f t="shared" si="10"/>
        <v>300</v>
      </c>
      <c r="L127" s="24">
        <f t="shared" si="10"/>
        <v>336</v>
      </c>
      <c r="M127" s="24">
        <f t="shared" si="10"/>
        <v>180</v>
      </c>
      <c r="N127" s="24">
        <f t="shared" si="10"/>
        <v>254</v>
      </c>
      <c r="O127" s="24">
        <f t="shared" si="10"/>
        <v>3448</v>
      </c>
      <c r="P127" s="24">
        <f t="shared" si="10"/>
        <v>2450</v>
      </c>
      <c r="Q127" s="24">
        <f t="shared" si="10"/>
        <v>586</v>
      </c>
      <c r="R127" s="24">
        <f t="shared" si="10"/>
        <v>3473</v>
      </c>
      <c r="S127" s="24">
        <f t="shared" si="10"/>
        <v>1698</v>
      </c>
      <c r="T127" s="24">
        <f t="shared" si="10"/>
        <v>2360</v>
      </c>
      <c r="U127" s="24">
        <f t="shared" si="10"/>
        <v>1659</v>
      </c>
      <c r="V127" s="24">
        <f t="shared" si="10"/>
        <v>2057</v>
      </c>
      <c r="W127" s="24">
        <f t="shared" si="10"/>
        <v>3239</v>
      </c>
      <c r="X127" s="24">
        <f t="shared" si="10"/>
        <v>1902</v>
      </c>
      <c r="Y127" s="24">
        <f t="shared" si="10"/>
        <v>2635</v>
      </c>
      <c r="Z127" s="24">
        <f t="shared" si="10"/>
        <v>800</v>
      </c>
      <c r="AA127" s="24">
        <f t="shared" si="10"/>
        <v>1131</v>
      </c>
      <c r="AB127" s="25">
        <f t="shared" si="10"/>
        <v>0</v>
      </c>
      <c r="AC127" s="25">
        <v>0</v>
      </c>
      <c r="AD127" s="26">
        <f t="shared" si="8"/>
        <v>58009</v>
      </c>
    </row>
    <row r="128" spans="2:32" ht="20.399999999999999" x14ac:dyDescent="0.3">
      <c r="B128" s="21" t="s">
        <v>57</v>
      </c>
      <c r="C128" s="24">
        <f t="shared" si="7"/>
        <v>318</v>
      </c>
      <c r="D128" s="24">
        <f t="shared" si="10"/>
        <v>368</v>
      </c>
      <c r="E128" s="24">
        <f t="shared" si="10"/>
        <v>382</v>
      </c>
      <c r="F128" s="24">
        <f t="shared" si="10"/>
        <v>282</v>
      </c>
      <c r="G128" s="24">
        <f t="shared" si="10"/>
        <v>419</v>
      </c>
      <c r="H128" s="24">
        <f t="shared" si="10"/>
        <v>45609</v>
      </c>
      <c r="I128" s="24">
        <f t="shared" si="10"/>
        <v>264</v>
      </c>
      <c r="J128" s="24">
        <f t="shared" si="10"/>
        <v>712</v>
      </c>
      <c r="K128" s="24">
        <f t="shared" si="10"/>
        <v>546</v>
      </c>
      <c r="L128" s="24">
        <f t="shared" si="10"/>
        <v>602</v>
      </c>
      <c r="M128" s="24">
        <f t="shared" si="10"/>
        <v>433</v>
      </c>
      <c r="N128" s="24">
        <f t="shared" si="10"/>
        <v>584</v>
      </c>
      <c r="O128" s="24">
        <f t="shared" si="10"/>
        <v>5759</v>
      </c>
      <c r="P128" s="24">
        <f t="shared" si="10"/>
        <v>3439</v>
      </c>
      <c r="Q128" s="24">
        <f t="shared" si="10"/>
        <v>719</v>
      </c>
      <c r="R128" s="24">
        <f t="shared" si="10"/>
        <v>3863</v>
      </c>
      <c r="S128" s="24">
        <f t="shared" si="10"/>
        <v>1611</v>
      </c>
      <c r="T128" s="24">
        <f t="shared" si="10"/>
        <v>3310</v>
      </c>
      <c r="U128" s="24">
        <f t="shared" si="10"/>
        <v>2329</v>
      </c>
      <c r="V128" s="24">
        <f t="shared" si="10"/>
        <v>1287</v>
      </c>
      <c r="W128" s="24">
        <f t="shared" si="10"/>
        <v>3492</v>
      </c>
      <c r="X128" s="24">
        <f t="shared" si="10"/>
        <v>2196</v>
      </c>
      <c r="Y128" s="24">
        <f t="shared" si="10"/>
        <v>2978</v>
      </c>
      <c r="Z128" s="24">
        <f t="shared" si="10"/>
        <v>2072</v>
      </c>
      <c r="AA128" s="24">
        <f t="shared" si="10"/>
        <v>702</v>
      </c>
      <c r="AB128" s="25">
        <f t="shared" si="10"/>
        <v>0</v>
      </c>
      <c r="AC128" s="25">
        <v>0</v>
      </c>
      <c r="AD128" s="26">
        <f t="shared" si="8"/>
        <v>84276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20216</v>
      </c>
      <c r="D131" s="27">
        <f t="shared" ref="D131:AC131" si="11">SUM(D104:D130)</f>
        <v>10986</v>
      </c>
      <c r="E131" s="27">
        <f t="shared" si="11"/>
        <v>11239</v>
      </c>
      <c r="F131" s="27">
        <f t="shared" si="11"/>
        <v>7656</v>
      </c>
      <c r="G131" s="27">
        <f t="shared" si="11"/>
        <v>11189</v>
      </c>
      <c r="H131" s="27">
        <f t="shared" si="11"/>
        <v>296207</v>
      </c>
      <c r="I131" s="27">
        <f t="shared" si="11"/>
        <v>8378</v>
      </c>
      <c r="J131" s="27">
        <f t="shared" si="11"/>
        <v>12359</v>
      </c>
      <c r="K131" s="27">
        <f t="shared" si="11"/>
        <v>11531</v>
      </c>
      <c r="L131" s="27">
        <f t="shared" si="11"/>
        <v>12098</v>
      </c>
      <c r="M131" s="27">
        <f t="shared" si="11"/>
        <v>7378</v>
      </c>
      <c r="N131" s="27">
        <f t="shared" si="11"/>
        <v>10915</v>
      </c>
      <c r="O131" s="27">
        <f t="shared" si="11"/>
        <v>45927</v>
      </c>
      <c r="P131" s="27">
        <f t="shared" si="11"/>
        <v>35871</v>
      </c>
      <c r="Q131" s="27">
        <f t="shared" si="11"/>
        <v>11265</v>
      </c>
      <c r="R131" s="27">
        <f t="shared" si="11"/>
        <v>47807</v>
      </c>
      <c r="S131" s="27">
        <f t="shared" si="11"/>
        <v>20169</v>
      </c>
      <c r="T131" s="27">
        <f t="shared" si="11"/>
        <v>63393</v>
      </c>
      <c r="U131" s="27">
        <f t="shared" si="11"/>
        <v>44279</v>
      </c>
      <c r="V131" s="27">
        <f t="shared" si="11"/>
        <v>30551</v>
      </c>
      <c r="W131" s="27">
        <f t="shared" si="11"/>
        <v>69530</v>
      </c>
      <c r="X131" s="27">
        <f t="shared" si="11"/>
        <v>38605</v>
      </c>
      <c r="Y131" s="27">
        <f t="shared" si="11"/>
        <v>59418</v>
      </c>
      <c r="Z131" s="27">
        <f t="shared" si="11"/>
        <v>56227</v>
      </c>
      <c r="AA131" s="27">
        <f t="shared" si="11"/>
        <v>66537</v>
      </c>
      <c r="AB131" s="27">
        <f t="shared" si="11"/>
        <v>0</v>
      </c>
      <c r="AC131" s="27">
        <f t="shared" si="11"/>
        <v>0</v>
      </c>
      <c r="AD131" s="27">
        <f>SUM(AD104:AD129)</f>
        <v>1009731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4093</v>
      </c>
      <c r="D134" s="28">
        <f>C134/$AD$131</f>
        <v>4.0535548576799167E-3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142454</v>
      </c>
      <c r="C136" s="43">
        <f>B136/B$139</f>
        <v>0.14108113943218539</v>
      </c>
      <c r="D136" s="67">
        <f>SUMPRODUCT(C7:N18,AG7:AR18)</f>
        <v>52867920</v>
      </c>
      <c r="E136" s="67">
        <f>SUMPRODUCT(C39:N50,AG39:AR50)</f>
        <v>3426040</v>
      </c>
      <c r="F136" s="67">
        <f>SUMPRODUCT(C71:N82,AG71:AR82)</f>
        <v>1677300</v>
      </c>
      <c r="G136" s="67">
        <f>D136/SUM(C7:N18)</f>
        <v>466.54476782152881</v>
      </c>
      <c r="H136" s="67">
        <f>E136/SUM(C39:N50)</f>
        <v>155.14377575510574</v>
      </c>
      <c r="I136" s="67">
        <f>F136/SUM(C71:N82)</f>
        <v>237.81369629944703</v>
      </c>
      <c r="Q136" s="42">
        <f>B136</f>
        <v>142454</v>
      </c>
      <c r="R136" s="42">
        <f>B137</f>
        <v>67359</v>
      </c>
      <c r="S136" s="42">
        <f>B138</f>
        <v>799918</v>
      </c>
      <c r="T136" s="42">
        <f>B139</f>
        <v>1009731</v>
      </c>
    </row>
    <row r="137" spans="1:32" hidden="1" x14ac:dyDescent="0.3">
      <c r="A137" s="41" t="s">
        <v>70</v>
      </c>
      <c r="B137" s="42">
        <f>AD131-B138-B136</f>
        <v>67359</v>
      </c>
      <c r="C137" s="43">
        <f>B137/B$139</f>
        <v>6.6709846483865506E-2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0.14108113943218539</v>
      </c>
      <c r="R137" s="43">
        <f>C137</f>
        <v>6.6709846483865506E-2</v>
      </c>
      <c r="S137" s="43">
        <f>C138</f>
        <v>0.79220901408394906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799918</v>
      </c>
      <c r="C138" s="43">
        <f>B138/B$139</f>
        <v>0.79220901408394906</v>
      </c>
      <c r="D138" s="67">
        <f>SUMPRODUCT(H19:H33,AL19:AL33)+SUMPRODUCT(O19:AC33,AS19:BG33)+SUMPRODUCT(O12:AC12,AS12:BG12)</f>
        <v>323578290</v>
      </c>
      <c r="E138" s="67">
        <f>SUMPRODUCT(H51:H65,AL51:AL65)+SUMPRODUCT(O51:AC65,AS51:BG65)+SUMPRODUCT(O44:AC44,AS44:BG44)</f>
        <v>49134730</v>
      </c>
      <c r="F138" s="67">
        <f>SUMPRODUCT(H83:H97,AL83:AL97)+SUMPRODUCT(O83:AC97,AS83:BG97)+SUMPRODUCT(O76:AC76,AS76:BG76)</f>
        <v>18135140</v>
      </c>
      <c r="G138" s="67">
        <f>D138/SUM(H19:H33,O12:AC12,O19:AC33)</f>
        <v>619.70133217913553</v>
      </c>
      <c r="H138" s="67">
        <f>E138/SUM(H51:H65,O44:AC44,O51:AC65)</f>
        <v>222.36431108999162</v>
      </c>
      <c r="I138" s="67">
        <f>F138/SUM(H83:H97,O76:AC76,O83:AC97)</f>
        <v>319.27501276385976</v>
      </c>
      <c r="J138" s="18">
        <f>SUM(O116:AC130)</f>
        <v>313719</v>
      </c>
      <c r="K138" s="29">
        <f>J138/B139</f>
        <v>0.3106956209128966</v>
      </c>
      <c r="L138" s="29">
        <f>J138/B138</f>
        <v>0.39218894936731014</v>
      </c>
      <c r="P138" s="66" t="s">
        <v>781</v>
      </c>
      <c r="Q138" s="67">
        <f>D136</f>
        <v>52867920</v>
      </c>
      <c r="R138" s="67">
        <f>D137</f>
        <v>0</v>
      </c>
      <c r="S138" s="67">
        <f>D138</f>
        <v>323578290</v>
      </c>
      <c r="T138" s="68">
        <f>SUM(Q138:S138)</f>
        <v>376446210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1009731</v>
      </c>
      <c r="C139" s="41"/>
      <c r="D139" s="68">
        <f>SUM(D136:D138)</f>
        <v>376446210</v>
      </c>
      <c r="E139" s="68">
        <f t="shared" ref="E139:F139" si="12">SUM(E136:E138)</f>
        <v>52560770</v>
      </c>
      <c r="F139" s="68">
        <f t="shared" si="12"/>
        <v>19812440</v>
      </c>
      <c r="G139" s="68">
        <f>D139/AD34</f>
        <v>545.91600828344701</v>
      </c>
      <c r="H139" s="68">
        <f>E139/AD66</f>
        <v>208.72688788639323</v>
      </c>
      <c r="I139" s="68">
        <f>F139/AD98</f>
        <v>289.88017030740195</v>
      </c>
      <c r="P139" s="66" t="s">
        <v>782</v>
      </c>
      <c r="Q139" s="67">
        <f>E136</f>
        <v>3426040</v>
      </c>
      <c r="R139" s="67">
        <f>E137</f>
        <v>0</v>
      </c>
      <c r="S139" s="67">
        <f>E138</f>
        <v>49134730</v>
      </c>
      <c r="T139" s="68">
        <f>SUM(Q139:S139)</f>
        <v>52560770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1677300</v>
      </c>
      <c r="R140" s="67">
        <f>F137</f>
        <v>0</v>
      </c>
      <c r="S140" s="67">
        <f>F138</f>
        <v>18135140</v>
      </c>
      <c r="T140" s="68">
        <f>SUM(Q140:S140)</f>
        <v>19812440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466.54476782152881</v>
      </c>
      <c r="R141" s="67">
        <f>G137</f>
        <v>0</v>
      </c>
      <c r="S141" s="67">
        <f>G138</f>
        <v>619.70133217913553</v>
      </c>
      <c r="T141" s="68">
        <f>G139</f>
        <v>545.91600828344701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390848160</v>
      </c>
      <c r="P142" s="66" t="s">
        <v>785</v>
      </c>
      <c r="Q142" s="67">
        <f>H136</f>
        <v>155.14377575510574</v>
      </c>
      <c r="R142" s="67">
        <f>H137</f>
        <v>0</v>
      </c>
      <c r="S142" s="67">
        <f>H138</f>
        <v>222.36431108999162</v>
      </c>
      <c r="T142" s="68">
        <f>H139</f>
        <v>208.72688788639323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488.61028255396178</v>
      </c>
      <c r="P143" s="66" t="s">
        <v>786</v>
      </c>
      <c r="Q143" s="67">
        <f>I136</f>
        <v>237.81369629944703</v>
      </c>
      <c r="R143" s="67">
        <f>I137</f>
        <v>0</v>
      </c>
      <c r="S143" s="67">
        <f>I138</f>
        <v>319.27501276385976</v>
      </c>
      <c r="T143" s="68">
        <f>I139</f>
        <v>289.88017030740195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57971260</v>
      </c>
      <c r="P144" s="66" t="s">
        <v>794</v>
      </c>
      <c r="Q144" s="67">
        <f>SUM(Q138:Q140)/Q136</f>
        <v>406.94722506914513</v>
      </c>
      <c r="R144" s="67">
        <f t="shared" ref="R144" si="14">SUM(R138:R140)/R136</f>
        <v>0</v>
      </c>
      <c r="S144" s="67">
        <f>SUM(S138:S140)/S136</f>
        <v>488.61028255396178</v>
      </c>
      <c r="T144" s="67">
        <f>SUM(T138:T140)/T136</f>
        <v>444.49404841487484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406.94722506914513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22D7-A723-43C3-83C7-2FB32778EBB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BF05-D062-4179-9EC6-28E2ED8D2184}">
  <dimension ref="A2:BG160"/>
  <sheetViews>
    <sheetView zoomScale="80" zoomScaleNormal="80" workbookViewId="0">
      <selection activeCell="C71" sqref="C71:AA95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820</v>
      </c>
      <c r="D3" s="3"/>
      <c r="G3" s="2" t="s">
        <v>122</v>
      </c>
      <c r="H3" s="2" t="str">
        <f>B5</f>
        <v>01 al 30 noviembre</v>
      </c>
    </row>
    <row r="4" spans="1:59" x14ac:dyDescent="0.3">
      <c r="D4" s="3"/>
    </row>
    <row r="5" spans="1:59" x14ac:dyDescent="0.3">
      <c r="B5" s="4" t="s">
        <v>819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111</v>
      </c>
      <c r="D7" s="32">
        <v>149</v>
      </c>
      <c r="E7" s="32">
        <v>253</v>
      </c>
      <c r="F7" s="32">
        <v>218</v>
      </c>
      <c r="G7" s="32">
        <v>375</v>
      </c>
      <c r="H7" s="32">
        <v>4784</v>
      </c>
      <c r="I7" s="32">
        <v>532</v>
      </c>
      <c r="J7" s="32">
        <v>587</v>
      </c>
      <c r="K7" s="32">
        <v>415</v>
      </c>
      <c r="L7" s="32">
        <v>584</v>
      </c>
      <c r="M7" s="32">
        <v>384</v>
      </c>
      <c r="N7" s="32">
        <v>524</v>
      </c>
      <c r="O7" s="32">
        <v>392</v>
      </c>
      <c r="P7" s="32">
        <v>124</v>
      </c>
      <c r="Q7" s="32">
        <v>83</v>
      </c>
      <c r="R7" s="32">
        <v>146</v>
      </c>
      <c r="S7" s="32">
        <v>154</v>
      </c>
      <c r="T7" s="32">
        <v>135</v>
      </c>
      <c r="U7" s="33">
        <v>114</v>
      </c>
      <c r="V7" s="33">
        <v>89</v>
      </c>
      <c r="W7" s="33">
        <v>128</v>
      </c>
      <c r="X7" s="33">
        <v>54</v>
      </c>
      <c r="Y7" s="33">
        <v>59</v>
      </c>
      <c r="Z7" s="33">
        <v>174</v>
      </c>
      <c r="AA7" s="33">
        <v>210</v>
      </c>
      <c r="AB7" s="33"/>
      <c r="AC7" s="33"/>
      <c r="AD7" s="26">
        <f t="shared" ref="AD7:AD33" si="0">SUM(C7:AC7)</f>
        <v>10778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365</v>
      </c>
      <c r="D8" s="32">
        <v>75</v>
      </c>
      <c r="E8" s="32">
        <v>104</v>
      </c>
      <c r="F8" s="32">
        <v>88</v>
      </c>
      <c r="G8" s="32">
        <v>156</v>
      </c>
      <c r="H8" s="32">
        <v>2874</v>
      </c>
      <c r="I8" s="32">
        <v>329</v>
      </c>
      <c r="J8" s="32">
        <v>392</v>
      </c>
      <c r="K8" s="32">
        <v>551</v>
      </c>
      <c r="L8" s="32">
        <v>423</v>
      </c>
      <c r="M8" s="32">
        <v>280</v>
      </c>
      <c r="N8" s="32">
        <v>524</v>
      </c>
      <c r="O8" s="32">
        <v>411</v>
      </c>
      <c r="P8" s="32">
        <v>219</v>
      </c>
      <c r="Q8" s="32">
        <v>127</v>
      </c>
      <c r="R8" s="32">
        <v>287</v>
      </c>
      <c r="S8" s="32">
        <v>216</v>
      </c>
      <c r="T8" s="32">
        <v>209</v>
      </c>
      <c r="U8" s="33">
        <v>177</v>
      </c>
      <c r="V8" s="33">
        <v>172</v>
      </c>
      <c r="W8" s="33">
        <v>101</v>
      </c>
      <c r="X8" s="33">
        <v>87</v>
      </c>
      <c r="Y8" s="33">
        <v>108</v>
      </c>
      <c r="Z8" s="33">
        <v>92</v>
      </c>
      <c r="AA8" s="33">
        <v>234</v>
      </c>
      <c r="AB8" s="33"/>
      <c r="AC8" s="33"/>
      <c r="AD8" s="26">
        <f t="shared" si="0"/>
        <v>8601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398</v>
      </c>
      <c r="D9" s="32">
        <v>67</v>
      </c>
      <c r="E9" s="32">
        <v>84</v>
      </c>
      <c r="F9" s="32">
        <v>118</v>
      </c>
      <c r="G9" s="32">
        <v>180</v>
      </c>
      <c r="H9" s="32">
        <v>3391</v>
      </c>
      <c r="I9" s="32">
        <v>515</v>
      </c>
      <c r="J9" s="32">
        <v>462</v>
      </c>
      <c r="K9" s="32">
        <v>403</v>
      </c>
      <c r="L9" s="32">
        <v>506</v>
      </c>
      <c r="M9" s="32">
        <v>269</v>
      </c>
      <c r="N9" s="32">
        <v>400</v>
      </c>
      <c r="O9" s="32">
        <v>372</v>
      </c>
      <c r="P9" s="32">
        <v>98</v>
      </c>
      <c r="Q9" s="32">
        <v>35</v>
      </c>
      <c r="R9" s="32">
        <v>140</v>
      </c>
      <c r="S9" s="32">
        <v>113</v>
      </c>
      <c r="T9" s="32">
        <v>175</v>
      </c>
      <c r="U9" s="33">
        <v>132</v>
      </c>
      <c r="V9" s="33">
        <v>57</v>
      </c>
      <c r="W9" s="33">
        <v>133</v>
      </c>
      <c r="X9" s="33">
        <v>21</v>
      </c>
      <c r="Y9" s="33">
        <v>59</v>
      </c>
      <c r="Z9" s="33">
        <v>93</v>
      </c>
      <c r="AA9" s="33">
        <v>224</v>
      </c>
      <c r="AB9" s="33"/>
      <c r="AC9" s="33"/>
      <c r="AD9" s="26">
        <f t="shared" si="0"/>
        <v>8445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411</v>
      </c>
      <c r="D10" s="32">
        <v>54</v>
      </c>
      <c r="E10" s="32">
        <v>98</v>
      </c>
      <c r="F10" s="32">
        <v>73</v>
      </c>
      <c r="G10" s="32">
        <v>43</v>
      </c>
      <c r="H10" s="32">
        <v>1386</v>
      </c>
      <c r="I10" s="32">
        <v>202</v>
      </c>
      <c r="J10" s="32">
        <v>227</v>
      </c>
      <c r="K10" s="32">
        <v>351</v>
      </c>
      <c r="L10" s="32">
        <v>342</v>
      </c>
      <c r="M10" s="32">
        <v>158</v>
      </c>
      <c r="N10" s="32">
        <v>268</v>
      </c>
      <c r="O10" s="32">
        <v>218</v>
      </c>
      <c r="P10" s="32">
        <v>183</v>
      </c>
      <c r="Q10" s="32">
        <v>21</v>
      </c>
      <c r="R10" s="32">
        <v>233</v>
      </c>
      <c r="S10" s="32">
        <v>85</v>
      </c>
      <c r="T10" s="32">
        <v>140</v>
      </c>
      <c r="U10" s="33">
        <v>138</v>
      </c>
      <c r="V10" s="33">
        <v>95</v>
      </c>
      <c r="W10" s="33">
        <v>137</v>
      </c>
      <c r="X10" s="33">
        <v>72</v>
      </c>
      <c r="Y10" s="33">
        <v>88</v>
      </c>
      <c r="Z10" s="33">
        <v>107</v>
      </c>
      <c r="AA10" s="33">
        <v>156</v>
      </c>
      <c r="AB10" s="33"/>
      <c r="AC10" s="33"/>
      <c r="AD10" s="26">
        <f t="shared" si="0"/>
        <v>5286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583</v>
      </c>
      <c r="D11" s="32">
        <v>156</v>
      </c>
      <c r="E11" s="32">
        <v>237</v>
      </c>
      <c r="F11" s="32">
        <v>33</v>
      </c>
      <c r="G11" s="32">
        <v>158</v>
      </c>
      <c r="H11" s="32">
        <v>2514</v>
      </c>
      <c r="I11" s="32">
        <v>405</v>
      </c>
      <c r="J11" s="32">
        <v>543</v>
      </c>
      <c r="K11" s="32">
        <v>485</v>
      </c>
      <c r="L11" s="32">
        <v>586</v>
      </c>
      <c r="M11" s="32">
        <v>285</v>
      </c>
      <c r="N11" s="32">
        <v>877</v>
      </c>
      <c r="O11" s="32">
        <v>316</v>
      </c>
      <c r="P11" s="32">
        <v>142</v>
      </c>
      <c r="Q11" s="32">
        <v>37</v>
      </c>
      <c r="R11" s="32">
        <v>235</v>
      </c>
      <c r="S11" s="32">
        <v>168</v>
      </c>
      <c r="T11" s="32">
        <v>295</v>
      </c>
      <c r="U11" s="33">
        <v>175</v>
      </c>
      <c r="V11" s="33">
        <v>84</v>
      </c>
      <c r="W11" s="33">
        <v>135</v>
      </c>
      <c r="X11" s="33">
        <v>79</v>
      </c>
      <c r="Y11" s="33">
        <v>132</v>
      </c>
      <c r="Z11" s="33">
        <v>147</v>
      </c>
      <c r="AA11" s="33">
        <v>324</v>
      </c>
      <c r="AB11" s="33"/>
      <c r="AC11" s="33"/>
      <c r="AD11" s="26">
        <f t="shared" si="0"/>
        <v>9131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6740</v>
      </c>
      <c r="D12" s="32">
        <v>2430</v>
      </c>
      <c r="E12" s="32">
        <v>3356</v>
      </c>
      <c r="F12" s="32">
        <v>1320</v>
      </c>
      <c r="G12" s="32">
        <v>2296</v>
      </c>
      <c r="H12" s="32">
        <v>11004</v>
      </c>
      <c r="I12" s="32">
        <v>542</v>
      </c>
      <c r="J12" s="32">
        <v>999</v>
      </c>
      <c r="K12" s="32">
        <v>2520</v>
      </c>
      <c r="L12" s="32">
        <v>2037</v>
      </c>
      <c r="M12" s="32">
        <v>1503</v>
      </c>
      <c r="N12" s="32">
        <v>1497</v>
      </c>
      <c r="O12" s="32">
        <v>1836</v>
      </c>
      <c r="P12" s="32">
        <v>2432</v>
      </c>
      <c r="Q12" s="32">
        <v>2207</v>
      </c>
      <c r="R12" s="32">
        <v>10477</v>
      </c>
      <c r="S12" s="32">
        <v>4739</v>
      </c>
      <c r="T12" s="32">
        <v>17712</v>
      </c>
      <c r="U12" s="33">
        <v>12933</v>
      </c>
      <c r="V12" s="33">
        <v>7325</v>
      </c>
      <c r="W12" s="33">
        <v>19379</v>
      </c>
      <c r="X12" s="33">
        <v>10650</v>
      </c>
      <c r="Y12" s="33">
        <v>16000</v>
      </c>
      <c r="Z12" s="33">
        <v>14816</v>
      </c>
      <c r="AA12" s="33">
        <v>18177</v>
      </c>
      <c r="AB12" s="33"/>
      <c r="AC12" s="33"/>
      <c r="AD12" s="26">
        <f t="shared" si="0"/>
        <v>174927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585</v>
      </c>
      <c r="D13" s="32">
        <v>308</v>
      </c>
      <c r="E13" s="32">
        <v>382</v>
      </c>
      <c r="F13" s="32">
        <v>214</v>
      </c>
      <c r="G13" s="32">
        <v>378</v>
      </c>
      <c r="H13" s="32">
        <v>630</v>
      </c>
      <c r="I13" s="32">
        <v>50</v>
      </c>
      <c r="J13" s="32">
        <v>99</v>
      </c>
      <c r="K13" s="32">
        <v>362</v>
      </c>
      <c r="L13" s="32">
        <v>475</v>
      </c>
      <c r="M13" s="32">
        <v>291</v>
      </c>
      <c r="N13" s="32">
        <v>346</v>
      </c>
      <c r="O13" s="32">
        <v>70</v>
      </c>
      <c r="P13" s="32">
        <v>51</v>
      </c>
      <c r="Q13" s="32">
        <v>43</v>
      </c>
      <c r="R13" s="32">
        <v>181</v>
      </c>
      <c r="S13" s="32">
        <v>42</v>
      </c>
      <c r="T13" s="32">
        <v>165</v>
      </c>
      <c r="U13" s="33">
        <v>94</v>
      </c>
      <c r="V13" s="33">
        <v>74</v>
      </c>
      <c r="W13" s="33">
        <v>175</v>
      </c>
      <c r="X13" s="33">
        <v>47</v>
      </c>
      <c r="Y13" s="33">
        <v>160</v>
      </c>
      <c r="Z13" s="33">
        <v>105</v>
      </c>
      <c r="AA13" s="33">
        <v>166</v>
      </c>
      <c r="AB13" s="33"/>
      <c r="AC13" s="33"/>
      <c r="AD13" s="26">
        <f t="shared" si="0"/>
        <v>5493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626</v>
      </c>
      <c r="D14" s="32">
        <v>420</v>
      </c>
      <c r="E14" s="32">
        <v>486</v>
      </c>
      <c r="F14" s="32">
        <v>336</v>
      </c>
      <c r="G14" s="32">
        <v>495</v>
      </c>
      <c r="H14" s="32">
        <v>1257</v>
      </c>
      <c r="I14" s="32">
        <v>144</v>
      </c>
      <c r="J14" s="32">
        <v>89</v>
      </c>
      <c r="K14" s="32">
        <v>221</v>
      </c>
      <c r="L14" s="32">
        <v>391</v>
      </c>
      <c r="M14" s="32">
        <v>199</v>
      </c>
      <c r="N14" s="32">
        <v>361</v>
      </c>
      <c r="O14" s="32">
        <v>112</v>
      </c>
      <c r="P14" s="32">
        <v>99</v>
      </c>
      <c r="Q14" s="32">
        <v>80</v>
      </c>
      <c r="R14" s="32">
        <v>354</v>
      </c>
      <c r="S14" s="32">
        <v>136</v>
      </c>
      <c r="T14" s="32">
        <v>171</v>
      </c>
      <c r="U14" s="33">
        <v>215</v>
      </c>
      <c r="V14" s="33">
        <v>168</v>
      </c>
      <c r="W14" s="33">
        <v>193</v>
      </c>
      <c r="X14" s="33">
        <v>118</v>
      </c>
      <c r="Y14" s="33">
        <v>131</v>
      </c>
      <c r="Z14" s="33">
        <v>189</v>
      </c>
      <c r="AA14" s="33">
        <v>297</v>
      </c>
      <c r="AB14" s="33"/>
      <c r="AC14" s="33"/>
      <c r="AD14" s="26">
        <f t="shared" si="0"/>
        <v>7288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547</v>
      </c>
      <c r="D15" s="32">
        <v>602</v>
      </c>
      <c r="E15" s="32">
        <v>475</v>
      </c>
      <c r="F15" s="32">
        <v>399</v>
      </c>
      <c r="G15" s="32">
        <v>534</v>
      </c>
      <c r="H15" s="32">
        <v>3194</v>
      </c>
      <c r="I15" s="32">
        <v>370</v>
      </c>
      <c r="J15" s="32">
        <v>151</v>
      </c>
      <c r="K15" s="32">
        <v>114</v>
      </c>
      <c r="L15" s="32">
        <v>123</v>
      </c>
      <c r="M15" s="32">
        <v>125</v>
      </c>
      <c r="N15" s="32">
        <v>146</v>
      </c>
      <c r="O15" s="32">
        <v>220</v>
      </c>
      <c r="P15" s="32">
        <v>201</v>
      </c>
      <c r="Q15" s="32">
        <v>121</v>
      </c>
      <c r="R15" s="32">
        <v>231</v>
      </c>
      <c r="S15" s="32">
        <v>198</v>
      </c>
      <c r="T15" s="32">
        <v>440</v>
      </c>
      <c r="U15" s="33">
        <v>243</v>
      </c>
      <c r="V15" s="33">
        <v>276</v>
      </c>
      <c r="W15" s="33">
        <v>379</v>
      </c>
      <c r="X15" s="33">
        <v>114</v>
      </c>
      <c r="Y15" s="33">
        <v>161</v>
      </c>
      <c r="Z15" s="33">
        <v>261</v>
      </c>
      <c r="AA15" s="33">
        <v>461</v>
      </c>
      <c r="AB15" s="33"/>
      <c r="AC15" s="33"/>
      <c r="AD15" s="26">
        <f t="shared" si="0"/>
        <v>10086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585</v>
      </c>
      <c r="D16" s="32">
        <v>443</v>
      </c>
      <c r="E16" s="32">
        <v>558</v>
      </c>
      <c r="F16" s="32">
        <v>379</v>
      </c>
      <c r="G16" s="32">
        <v>512</v>
      </c>
      <c r="H16" s="32">
        <v>2446</v>
      </c>
      <c r="I16" s="32">
        <v>520</v>
      </c>
      <c r="J16" s="32">
        <v>269</v>
      </c>
      <c r="K16" s="32">
        <v>78</v>
      </c>
      <c r="L16" s="32">
        <v>98</v>
      </c>
      <c r="M16" s="32">
        <v>71</v>
      </c>
      <c r="N16" s="32">
        <v>223</v>
      </c>
      <c r="O16" s="32">
        <v>197</v>
      </c>
      <c r="P16" s="32">
        <v>194</v>
      </c>
      <c r="Q16" s="32">
        <v>104</v>
      </c>
      <c r="R16" s="32">
        <v>294</v>
      </c>
      <c r="S16" s="32">
        <v>114</v>
      </c>
      <c r="T16" s="32">
        <v>431</v>
      </c>
      <c r="U16" s="33">
        <v>315</v>
      </c>
      <c r="V16" s="33">
        <v>126</v>
      </c>
      <c r="W16" s="33">
        <v>307</v>
      </c>
      <c r="X16" s="33">
        <v>149</v>
      </c>
      <c r="Y16" s="33">
        <v>147</v>
      </c>
      <c r="Z16" s="33">
        <v>223</v>
      </c>
      <c r="AA16" s="33">
        <v>301</v>
      </c>
      <c r="AB16" s="33"/>
      <c r="AC16" s="33"/>
      <c r="AD16" s="26">
        <f t="shared" si="0"/>
        <v>9084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460</v>
      </c>
      <c r="D17" s="32">
        <v>233</v>
      </c>
      <c r="E17" s="32">
        <v>312</v>
      </c>
      <c r="F17" s="32">
        <v>205</v>
      </c>
      <c r="G17" s="32">
        <v>277</v>
      </c>
      <c r="H17" s="32">
        <v>1867</v>
      </c>
      <c r="I17" s="32">
        <v>295</v>
      </c>
      <c r="J17" s="32">
        <v>229</v>
      </c>
      <c r="K17" s="32">
        <v>114</v>
      </c>
      <c r="L17" s="32">
        <v>77</v>
      </c>
      <c r="M17" s="32">
        <v>63</v>
      </c>
      <c r="N17" s="32">
        <v>32</v>
      </c>
      <c r="O17" s="32">
        <v>230</v>
      </c>
      <c r="P17" s="32">
        <v>166</v>
      </c>
      <c r="Q17" s="32">
        <v>88</v>
      </c>
      <c r="R17" s="32">
        <v>205</v>
      </c>
      <c r="S17" s="32">
        <v>110</v>
      </c>
      <c r="T17" s="32">
        <v>147</v>
      </c>
      <c r="U17" s="33">
        <v>109</v>
      </c>
      <c r="V17" s="33">
        <v>87</v>
      </c>
      <c r="W17" s="33">
        <v>192</v>
      </c>
      <c r="X17" s="33">
        <v>119</v>
      </c>
      <c r="Y17" s="33">
        <v>70</v>
      </c>
      <c r="Z17" s="33">
        <v>126</v>
      </c>
      <c r="AA17" s="33">
        <v>275</v>
      </c>
      <c r="AB17" s="33"/>
      <c r="AC17" s="33"/>
      <c r="AD17" s="26">
        <f t="shared" si="0"/>
        <v>6088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560</v>
      </c>
      <c r="D18" s="32">
        <v>542</v>
      </c>
      <c r="E18" s="32">
        <v>421</v>
      </c>
      <c r="F18" s="32">
        <v>373</v>
      </c>
      <c r="G18" s="32">
        <v>805</v>
      </c>
      <c r="H18" s="32">
        <v>2147</v>
      </c>
      <c r="I18" s="32">
        <v>382</v>
      </c>
      <c r="J18" s="32">
        <v>332</v>
      </c>
      <c r="K18" s="32">
        <v>230</v>
      </c>
      <c r="L18" s="32">
        <v>230</v>
      </c>
      <c r="M18" s="32">
        <v>48</v>
      </c>
      <c r="N18" s="32">
        <v>139</v>
      </c>
      <c r="O18" s="32">
        <v>181</v>
      </c>
      <c r="P18" s="32">
        <v>158</v>
      </c>
      <c r="Q18" s="32">
        <v>77</v>
      </c>
      <c r="R18" s="32">
        <v>284</v>
      </c>
      <c r="S18" s="32">
        <v>138</v>
      </c>
      <c r="T18" s="32">
        <v>304</v>
      </c>
      <c r="U18" s="33">
        <v>451</v>
      </c>
      <c r="V18" s="33">
        <v>180</v>
      </c>
      <c r="W18" s="33">
        <v>331</v>
      </c>
      <c r="X18" s="33">
        <v>116</v>
      </c>
      <c r="Y18" s="33">
        <v>229</v>
      </c>
      <c r="Z18" s="33">
        <v>178</v>
      </c>
      <c r="AA18" s="33">
        <v>390</v>
      </c>
      <c r="AB18" s="33"/>
      <c r="AC18" s="33"/>
      <c r="AD18" s="26">
        <f t="shared" si="0"/>
        <v>9226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471</v>
      </c>
      <c r="D19" s="32">
        <v>276</v>
      </c>
      <c r="E19" s="32">
        <v>266</v>
      </c>
      <c r="F19" s="32">
        <v>247</v>
      </c>
      <c r="G19" s="32">
        <v>298</v>
      </c>
      <c r="H19" s="32">
        <v>1436</v>
      </c>
      <c r="I19" s="32">
        <v>30</v>
      </c>
      <c r="J19" s="32">
        <v>101</v>
      </c>
      <c r="K19" s="32">
        <v>103</v>
      </c>
      <c r="L19" s="32">
        <v>147</v>
      </c>
      <c r="M19" s="32">
        <v>89</v>
      </c>
      <c r="N19" s="32">
        <v>128</v>
      </c>
      <c r="O19" s="32">
        <v>189</v>
      </c>
      <c r="P19" s="32">
        <v>314</v>
      </c>
      <c r="Q19" s="32">
        <v>447</v>
      </c>
      <c r="R19" s="32">
        <v>1914</v>
      </c>
      <c r="S19" s="32">
        <v>619</v>
      </c>
      <c r="T19" s="32">
        <v>3009</v>
      </c>
      <c r="U19" s="33">
        <v>1839</v>
      </c>
      <c r="V19" s="33">
        <v>1254</v>
      </c>
      <c r="W19" s="33">
        <v>2704</v>
      </c>
      <c r="X19" s="33">
        <v>1417</v>
      </c>
      <c r="Y19" s="33">
        <v>2131</v>
      </c>
      <c r="Z19" s="33">
        <v>1725</v>
      </c>
      <c r="AA19" s="33">
        <v>2629</v>
      </c>
      <c r="AB19" s="33"/>
      <c r="AC19" s="33"/>
      <c r="AD19" s="26">
        <f t="shared" si="0"/>
        <v>23783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85</v>
      </c>
      <c r="D20" s="32">
        <v>213</v>
      </c>
      <c r="E20" s="32">
        <v>146</v>
      </c>
      <c r="F20" s="32">
        <v>210</v>
      </c>
      <c r="G20" s="32">
        <v>162</v>
      </c>
      <c r="H20" s="32">
        <v>1954</v>
      </c>
      <c r="I20" s="32">
        <v>34</v>
      </c>
      <c r="J20" s="32">
        <v>43</v>
      </c>
      <c r="K20" s="32">
        <v>170</v>
      </c>
      <c r="L20" s="32">
        <v>152</v>
      </c>
      <c r="M20" s="32">
        <v>95</v>
      </c>
      <c r="N20" s="32">
        <v>117</v>
      </c>
      <c r="O20" s="32">
        <v>326</v>
      </c>
      <c r="P20" s="32">
        <v>268</v>
      </c>
      <c r="Q20" s="32">
        <v>631</v>
      </c>
      <c r="R20" s="32">
        <v>1792</v>
      </c>
      <c r="S20" s="32">
        <v>800</v>
      </c>
      <c r="T20" s="32">
        <v>2570</v>
      </c>
      <c r="U20" s="33">
        <v>1819</v>
      </c>
      <c r="V20" s="33">
        <v>958</v>
      </c>
      <c r="W20" s="33">
        <v>1818</v>
      </c>
      <c r="X20" s="33">
        <v>896</v>
      </c>
      <c r="Y20" s="33">
        <v>1340</v>
      </c>
      <c r="Z20" s="33">
        <v>1440</v>
      </c>
      <c r="AA20" s="33">
        <v>1919</v>
      </c>
      <c r="AB20" s="33"/>
      <c r="AC20" s="33"/>
      <c r="AD20" s="26">
        <f t="shared" si="0"/>
        <v>19958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118</v>
      </c>
      <c r="D21" s="32">
        <v>85</v>
      </c>
      <c r="E21" s="32">
        <v>35</v>
      </c>
      <c r="F21" s="32">
        <v>32</v>
      </c>
      <c r="G21" s="32">
        <v>54</v>
      </c>
      <c r="H21" s="32">
        <v>2019</v>
      </c>
      <c r="I21" s="32">
        <v>69</v>
      </c>
      <c r="J21" s="32">
        <v>80</v>
      </c>
      <c r="K21" s="32">
        <v>39</v>
      </c>
      <c r="L21" s="32">
        <v>64</v>
      </c>
      <c r="M21" s="32">
        <v>62</v>
      </c>
      <c r="N21" s="32">
        <v>42</v>
      </c>
      <c r="O21" s="32">
        <v>585</v>
      </c>
      <c r="P21" s="32">
        <v>742</v>
      </c>
      <c r="Q21" s="32">
        <v>192</v>
      </c>
      <c r="R21" s="32">
        <v>103</v>
      </c>
      <c r="S21" s="32">
        <v>178</v>
      </c>
      <c r="T21" s="32">
        <v>894</v>
      </c>
      <c r="U21" s="33">
        <v>516</v>
      </c>
      <c r="V21" s="33">
        <v>244</v>
      </c>
      <c r="W21" s="33">
        <v>663</v>
      </c>
      <c r="X21" s="33">
        <v>281</v>
      </c>
      <c r="Y21" s="33">
        <v>475</v>
      </c>
      <c r="Z21" s="33">
        <v>468</v>
      </c>
      <c r="AA21" s="33">
        <v>544</v>
      </c>
      <c r="AB21" s="33"/>
      <c r="AC21" s="33"/>
      <c r="AD21" s="26">
        <f t="shared" si="0"/>
        <v>8584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235</v>
      </c>
      <c r="D22" s="32">
        <v>255</v>
      </c>
      <c r="E22" s="32">
        <v>206</v>
      </c>
      <c r="F22" s="32">
        <v>311</v>
      </c>
      <c r="G22" s="32">
        <v>320</v>
      </c>
      <c r="H22" s="32">
        <v>8900</v>
      </c>
      <c r="I22" s="32">
        <v>321</v>
      </c>
      <c r="J22" s="32">
        <v>413</v>
      </c>
      <c r="K22" s="32">
        <v>230</v>
      </c>
      <c r="L22" s="32">
        <v>295</v>
      </c>
      <c r="M22" s="32">
        <v>235</v>
      </c>
      <c r="N22" s="32">
        <v>232</v>
      </c>
      <c r="O22" s="32">
        <v>2212</v>
      </c>
      <c r="P22" s="32">
        <v>1836</v>
      </c>
      <c r="Q22" s="32">
        <v>130</v>
      </c>
      <c r="R22" s="32">
        <v>506</v>
      </c>
      <c r="S22" s="32">
        <v>678</v>
      </c>
      <c r="T22" s="32">
        <v>2933</v>
      </c>
      <c r="U22" s="33">
        <v>1661</v>
      </c>
      <c r="V22" s="33">
        <v>1090</v>
      </c>
      <c r="W22" s="33">
        <v>2407</v>
      </c>
      <c r="X22" s="33">
        <v>1146</v>
      </c>
      <c r="Y22" s="33">
        <v>2211</v>
      </c>
      <c r="Z22" s="33">
        <v>2439</v>
      </c>
      <c r="AA22" s="33">
        <v>3095</v>
      </c>
      <c r="AB22" s="33"/>
      <c r="AC22" s="33"/>
      <c r="AD22" s="26">
        <f t="shared" si="0"/>
        <v>34297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174</v>
      </c>
      <c r="D23" s="32">
        <v>201</v>
      </c>
      <c r="E23" s="32">
        <v>114</v>
      </c>
      <c r="F23" s="32">
        <v>85</v>
      </c>
      <c r="G23" s="32">
        <v>136</v>
      </c>
      <c r="H23" s="32">
        <v>5682</v>
      </c>
      <c r="I23" s="32">
        <v>91</v>
      </c>
      <c r="J23" s="32">
        <v>125</v>
      </c>
      <c r="K23" s="32">
        <v>147</v>
      </c>
      <c r="L23" s="32">
        <v>159</v>
      </c>
      <c r="M23" s="32">
        <v>98</v>
      </c>
      <c r="N23" s="32">
        <v>147</v>
      </c>
      <c r="O23" s="32">
        <v>851</v>
      </c>
      <c r="P23" s="32">
        <v>817</v>
      </c>
      <c r="Q23" s="32">
        <v>169</v>
      </c>
      <c r="R23" s="32">
        <v>549</v>
      </c>
      <c r="S23" s="32">
        <v>158</v>
      </c>
      <c r="T23" s="32">
        <v>858</v>
      </c>
      <c r="U23" s="32">
        <v>562</v>
      </c>
      <c r="V23" s="32">
        <v>345</v>
      </c>
      <c r="W23" s="32">
        <v>1312</v>
      </c>
      <c r="X23" s="32">
        <v>771</v>
      </c>
      <c r="Y23" s="32">
        <v>1198</v>
      </c>
      <c r="Z23" s="32">
        <v>1461</v>
      </c>
      <c r="AA23" s="32">
        <v>1223</v>
      </c>
      <c r="AB23" s="32"/>
      <c r="AC23" s="33"/>
      <c r="AD23" s="26">
        <f t="shared" si="0"/>
        <v>17433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177</v>
      </c>
      <c r="D24" s="32">
        <v>224</v>
      </c>
      <c r="E24" s="32">
        <v>201</v>
      </c>
      <c r="F24" s="32">
        <v>144</v>
      </c>
      <c r="G24" s="32">
        <v>345</v>
      </c>
      <c r="H24" s="32">
        <v>16102</v>
      </c>
      <c r="I24" s="32">
        <v>185</v>
      </c>
      <c r="J24" s="32">
        <v>178</v>
      </c>
      <c r="K24" s="32">
        <v>298</v>
      </c>
      <c r="L24" s="32">
        <v>446</v>
      </c>
      <c r="M24" s="32">
        <v>181</v>
      </c>
      <c r="N24" s="32">
        <v>313</v>
      </c>
      <c r="O24" s="32">
        <v>3472</v>
      </c>
      <c r="P24" s="32">
        <v>2746</v>
      </c>
      <c r="Q24" s="32">
        <v>684</v>
      </c>
      <c r="R24" s="32">
        <v>2317</v>
      </c>
      <c r="S24" s="32">
        <v>704</v>
      </c>
      <c r="T24" s="32">
        <v>580</v>
      </c>
      <c r="U24" s="33">
        <v>1034</v>
      </c>
      <c r="V24" s="33">
        <v>851</v>
      </c>
      <c r="W24" s="33">
        <v>2339</v>
      </c>
      <c r="X24" s="33">
        <v>1315</v>
      </c>
      <c r="Y24" s="33">
        <v>1702</v>
      </c>
      <c r="Z24" s="33">
        <v>1881</v>
      </c>
      <c r="AA24" s="33">
        <v>2868</v>
      </c>
      <c r="AB24" s="33"/>
      <c r="AC24" s="33"/>
      <c r="AD24" s="26">
        <f t="shared" si="0"/>
        <v>41287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86</v>
      </c>
      <c r="D25" s="32">
        <v>169</v>
      </c>
      <c r="E25" s="32">
        <v>127</v>
      </c>
      <c r="F25" s="32">
        <v>133</v>
      </c>
      <c r="G25" s="32">
        <v>128</v>
      </c>
      <c r="H25" s="32">
        <v>11270</v>
      </c>
      <c r="I25" s="32">
        <v>199</v>
      </c>
      <c r="J25" s="32">
        <v>224</v>
      </c>
      <c r="K25" s="32">
        <v>299</v>
      </c>
      <c r="L25" s="32">
        <v>317</v>
      </c>
      <c r="M25" s="32">
        <v>185</v>
      </c>
      <c r="N25" s="32">
        <v>423</v>
      </c>
      <c r="O25" s="32">
        <v>2798</v>
      </c>
      <c r="P25" s="32">
        <v>2214</v>
      </c>
      <c r="Q25" s="32">
        <v>564</v>
      </c>
      <c r="R25" s="32">
        <v>1178</v>
      </c>
      <c r="S25" s="32">
        <v>581</v>
      </c>
      <c r="T25" s="32">
        <v>1041</v>
      </c>
      <c r="U25" s="33">
        <v>412</v>
      </c>
      <c r="V25" s="33">
        <v>524</v>
      </c>
      <c r="W25" s="33">
        <v>1250</v>
      </c>
      <c r="X25" s="33">
        <v>771</v>
      </c>
      <c r="Y25" s="33">
        <v>1086</v>
      </c>
      <c r="Z25" s="33">
        <v>1333</v>
      </c>
      <c r="AA25" s="33">
        <v>1773</v>
      </c>
      <c r="AB25" s="33"/>
      <c r="AC25" s="33"/>
      <c r="AD25" s="26">
        <f t="shared" si="0"/>
        <v>29085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83</v>
      </c>
      <c r="D26" s="32">
        <v>159</v>
      </c>
      <c r="E26" s="32">
        <v>91</v>
      </c>
      <c r="F26" s="32">
        <v>144</v>
      </c>
      <c r="G26" s="32">
        <v>63</v>
      </c>
      <c r="H26" s="32">
        <v>6846</v>
      </c>
      <c r="I26" s="32">
        <v>104</v>
      </c>
      <c r="J26" s="32">
        <v>113</v>
      </c>
      <c r="K26" s="32">
        <v>186</v>
      </c>
      <c r="L26" s="32">
        <v>145</v>
      </c>
      <c r="M26" s="32">
        <v>97</v>
      </c>
      <c r="N26" s="32">
        <v>195</v>
      </c>
      <c r="O26" s="32">
        <v>1576</v>
      </c>
      <c r="P26" s="32">
        <v>983</v>
      </c>
      <c r="Q26" s="32">
        <v>272</v>
      </c>
      <c r="R26" s="32">
        <v>962</v>
      </c>
      <c r="S26" s="32">
        <v>295</v>
      </c>
      <c r="T26" s="32">
        <v>730</v>
      </c>
      <c r="U26" s="33">
        <v>436</v>
      </c>
      <c r="V26" s="33">
        <v>169</v>
      </c>
      <c r="W26" s="33">
        <v>836</v>
      </c>
      <c r="X26" s="33">
        <v>540</v>
      </c>
      <c r="Y26" s="33">
        <v>992</v>
      </c>
      <c r="Z26" s="33">
        <v>1154</v>
      </c>
      <c r="AA26" s="33">
        <v>742</v>
      </c>
      <c r="AB26" s="33"/>
      <c r="AC26" s="33"/>
      <c r="AD26" s="26">
        <f t="shared" si="0"/>
        <v>17913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142</v>
      </c>
      <c r="D27" s="32">
        <v>136</v>
      </c>
      <c r="E27" s="32">
        <v>168</v>
      </c>
      <c r="F27" s="32">
        <v>136</v>
      </c>
      <c r="G27" s="32">
        <v>153</v>
      </c>
      <c r="H27" s="32">
        <v>18532</v>
      </c>
      <c r="I27" s="32">
        <v>268</v>
      </c>
      <c r="J27" s="32">
        <v>180</v>
      </c>
      <c r="K27" s="32">
        <v>299</v>
      </c>
      <c r="L27" s="32">
        <v>259</v>
      </c>
      <c r="M27" s="32">
        <v>168</v>
      </c>
      <c r="N27" s="32">
        <v>293</v>
      </c>
      <c r="O27" s="32">
        <v>3571</v>
      </c>
      <c r="P27" s="32">
        <v>2181</v>
      </c>
      <c r="Q27" s="32">
        <v>608</v>
      </c>
      <c r="R27" s="32">
        <v>2335</v>
      </c>
      <c r="S27" s="32">
        <v>1266</v>
      </c>
      <c r="T27" s="32">
        <v>2038</v>
      </c>
      <c r="U27" s="33">
        <v>1366</v>
      </c>
      <c r="V27" s="33">
        <v>1259</v>
      </c>
      <c r="W27" s="33">
        <v>844</v>
      </c>
      <c r="X27" s="33">
        <v>296</v>
      </c>
      <c r="Y27" s="33">
        <v>1244</v>
      </c>
      <c r="Z27" s="33">
        <v>1716</v>
      </c>
      <c r="AA27" s="33">
        <v>2042</v>
      </c>
      <c r="AB27" s="33"/>
      <c r="AC27" s="33"/>
      <c r="AD27" s="26">
        <f t="shared" si="0"/>
        <v>41500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63</v>
      </c>
      <c r="D28" s="32">
        <v>128</v>
      </c>
      <c r="E28" s="32">
        <v>33</v>
      </c>
      <c r="F28" s="32">
        <v>44</v>
      </c>
      <c r="G28" s="32">
        <v>66</v>
      </c>
      <c r="H28" s="32">
        <v>10318</v>
      </c>
      <c r="I28" s="32">
        <v>104</v>
      </c>
      <c r="J28" s="32">
        <v>145</v>
      </c>
      <c r="K28" s="32">
        <v>97</v>
      </c>
      <c r="L28" s="32">
        <v>151</v>
      </c>
      <c r="M28" s="32">
        <v>86</v>
      </c>
      <c r="N28" s="32">
        <v>141</v>
      </c>
      <c r="O28" s="32">
        <v>2384</v>
      </c>
      <c r="P28" s="32">
        <v>1136</v>
      </c>
      <c r="Q28" s="32">
        <v>199</v>
      </c>
      <c r="R28" s="32">
        <v>1000</v>
      </c>
      <c r="S28" s="32">
        <v>757</v>
      </c>
      <c r="T28" s="32">
        <v>1277</v>
      </c>
      <c r="U28" s="33">
        <v>664</v>
      </c>
      <c r="V28" s="33">
        <v>699</v>
      </c>
      <c r="W28" s="33">
        <v>325</v>
      </c>
      <c r="X28" s="33">
        <v>331</v>
      </c>
      <c r="Y28" s="33">
        <v>339</v>
      </c>
      <c r="Z28" s="33">
        <v>1146</v>
      </c>
      <c r="AA28" s="33">
        <v>1257</v>
      </c>
      <c r="AB28" s="33"/>
      <c r="AC28" s="33"/>
      <c r="AD28" s="26">
        <f t="shared" si="0"/>
        <v>22890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70</v>
      </c>
      <c r="D29" s="32">
        <v>83</v>
      </c>
      <c r="E29" s="32">
        <v>38</v>
      </c>
      <c r="F29" s="32">
        <v>105</v>
      </c>
      <c r="G29" s="32">
        <v>176</v>
      </c>
      <c r="H29" s="32">
        <v>16629</v>
      </c>
      <c r="I29" s="32">
        <v>235</v>
      </c>
      <c r="J29" s="32">
        <v>186</v>
      </c>
      <c r="K29" s="32">
        <v>161</v>
      </c>
      <c r="L29" s="32">
        <v>221</v>
      </c>
      <c r="M29" s="32">
        <v>112</v>
      </c>
      <c r="N29" s="32">
        <v>244</v>
      </c>
      <c r="O29" s="32">
        <v>3378</v>
      </c>
      <c r="P29" s="32">
        <v>1920</v>
      </c>
      <c r="Q29" s="32">
        <v>583</v>
      </c>
      <c r="R29" s="32">
        <v>1881</v>
      </c>
      <c r="S29" s="32">
        <v>1232</v>
      </c>
      <c r="T29" s="32">
        <v>1785</v>
      </c>
      <c r="U29" s="33">
        <v>1015</v>
      </c>
      <c r="V29" s="33">
        <v>1487</v>
      </c>
      <c r="W29" s="33">
        <v>1516</v>
      </c>
      <c r="X29" s="33">
        <v>371</v>
      </c>
      <c r="Y29" s="33">
        <v>733</v>
      </c>
      <c r="Z29" s="33">
        <v>1339</v>
      </c>
      <c r="AA29" s="33">
        <v>1818</v>
      </c>
      <c r="AB29" s="33"/>
      <c r="AC29" s="33"/>
      <c r="AD29" s="26">
        <f t="shared" si="0"/>
        <v>37318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107</v>
      </c>
      <c r="D30" s="32">
        <v>110</v>
      </c>
      <c r="E30" s="32">
        <v>117</v>
      </c>
      <c r="F30" s="32">
        <v>116</v>
      </c>
      <c r="G30" s="32">
        <v>94</v>
      </c>
      <c r="H30" s="32">
        <v>14968</v>
      </c>
      <c r="I30" s="32">
        <v>196</v>
      </c>
      <c r="J30" s="32">
        <v>165</v>
      </c>
      <c r="K30" s="32">
        <v>229</v>
      </c>
      <c r="L30" s="32">
        <v>243</v>
      </c>
      <c r="M30" s="32">
        <v>112</v>
      </c>
      <c r="N30" s="32">
        <v>190</v>
      </c>
      <c r="O30" s="32">
        <v>2388</v>
      </c>
      <c r="P30" s="32">
        <v>1557</v>
      </c>
      <c r="Q30" s="32">
        <v>496</v>
      </c>
      <c r="R30" s="32">
        <v>2009</v>
      </c>
      <c r="S30" s="32">
        <v>1347</v>
      </c>
      <c r="T30" s="32">
        <v>1897</v>
      </c>
      <c r="U30" s="33">
        <v>1283</v>
      </c>
      <c r="V30" s="33">
        <v>1628</v>
      </c>
      <c r="W30" s="33">
        <v>2246</v>
      </c>
      <c r="X30" s="33">
        <v>1310</v>
      </c>
      <c r="Y30" s="33">
        <v>1831</v>
      </c>
      <c r="Z30" s="33">
        <v>624</v>
      </c>
      <c r="AA30" s="33">
        <v>825</v>
      </c>
      <c r="AB30" s="33"/>
      <c r="AC30" s="33"/>
      <c r="AD30" s="26">
        <f t="shared" si="0"/>
        <v>36088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275</v>
      </c>
      <c r="D31" s="32">
        <v>280</v>
      </c>
      <c r="E31" s="32">
        <v>302</v>
      </c>
      <c r="F31" s="32">
        <v>180</v>
      </c>
      <c r="G31" s="32">
        <v>294</v>
      </c>
      <c r="H31" s="32">
        <v>23784</v>
      </c>
      <c r="I31" s="32">
        <v>160</v>
      </c>
      <c r="J31" s="32">
        <v>303</v>
      </c>
      <c r="K31" s="32">
        <v>424</v>
      </c>
      <c r="L31" s="32">
        <v>339</v>
      </c>
      <c r="M31" s="32">
        <v>382</v>
      </c>
      <c r="N31" s="32">
        <v>436</v>
      </c>
      <c r="O31" s="32">
        <v>3971</v>
      </c>
      <c r="P31" s="32">
        <v>2451</v>
      </c>
      <c r="Q31" s="32">
        <v>549</v>
      </c>
      <c r="R31" s="32">
        <v>2866</v>
      </c>
      <c r="S31" s="32">
        <v>1254</v>
      </c>
      <c r="T31" s="32">
        <v>2650</v>
      </c>
      <c r="U31" s="33">
        <v>1733</v>
      </c>
      <c r="V31" s="33">
        <v>952</v>
      </c>
      <c r="W31" s="33">
        <v>2279</v>
      </c>
      <c r="X31" s="33">
        <v>1397</v>
      </c>
      <c r="Y31" s="33">
        <v>2195</v>
      </c>
      <c r="Z31" s="33">
        <v>1530</v>
      </c>
      <c r="AA31" s="33">
        <v>446</v>
      </c>
      <c r="AB31" s="33"/>
      <c r="AC31" s="33"/>
      <c r="AD31" s="26">
        <f t="shared" si="0"/>
        <v>51432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14057</v>
      </c>
      <c r="D34" s="27">
        <f t="shared" si="1"/>
        <v>7798</v>
      </c>
      <c r="E34" s="27">
        <f t="shared" si="1"/>
        <v>8610</v>
      </c>
      <c r="F34" s="27">
        <f t="shared" si="1"/>
        <v>5643</v>
      </c>
      <c r="G34" s="27">
        <f t="shared" si="1"/>
        <v>8498</v>
      </c>
      <c r="H34" s="27">
        <f t="shared" si="1"/>
        <v>175934</v>
      </c>
      <c r="I34" s="27">
        <f t="shared" si="1"/>
        <v>6282</v>
      </c>
      <c r="J34" s="27">
        <f t="shared" si="1"/>
        <v>6635</v>
      </c>
      <c r="K34" s="27">
        <f t="shared" si="1"/>
        <v>8526</v>
      </c>
      <c r="L34" s="27">
        <f t="shared" si="1"/>
        <v>8810</v>
      </c>
      <c r="M34" s="27">
        <f t="shared" si="1"/>
        <v>5578</v>
      </c>
      <c r="N34" s="27">
        <f t="shared" si="1"/>
        <v>8238</v>
      </c>
      <c r="O34" s="27">
        <f t="shared" si="1"/>
        <v>32256</v>
      </c>
      <c r="P34" s="27">
        <f t="shared" si="1"/>
        <v>23232</v>
      </c>
      <c r="Q34" s="27">
        <f t="shared" si="1"/>
        <v>8547</v>
      </c>
      <c r="R34" s="27">
        <f t="shared" si="1"/>
        <v>32479</v>
      </c>
      <c r="S34" s="27">
        <f t="shared" si="1"/>
        <v>16082</v>
      </c>
      <c r="T34" s="27">
        <f t="shared" si="1"/>
        <v>42586</v>
      </c>
      <c r="U34" s="27">
        <f t="shared" si="1"/>
        <v>29436</v>
      </c>
      <c r="V34" s="27">
        <f t="shared" si="1"/>
        <v>20193</v>
      </c>
      <c r="W34" s="27">
        <f t="shared" si="1"/>
        <v>42129</v>
      </c>
      <c r="X34" s="27">
        <f t="shared" si="1"/>
        <v>22468</v>
      </c>
      <c r="Y34" s="27">
        <f t="shared" si="1"/>
        <v>34821</v>
      </c>
      <c r="Z34" s="27">
        <f t="shared" si="1"/>
        <v>34767</v>
      </c>
      <c r="AA34" s="27">
        <f t="shared" si="1"/>
        <v>42396</v>
      </c>
      <c r="AB34" s="27">
        <f t="shared" si="1"/>
        <v>0</v>
      </c>
      <c r="AC34" s="27">
        <f t="shared" si="1"/>
        <v>0</v>
      </c>
      <c r="AD34" s="27">
        <f>SUM(AD7:AD32)</f>
        <v>646001</v>
      </c>
    </row>
    <row r="37" spans="1:59" x14ac:dyDescent="0.3">
      <c r="B37" s="3" t="str">
        <f>+B5</f>
        <v>01 al 30 noviembre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16</v>
      </c>
      <c r="D39" s="32">
        <v>18</v>
      </c>
      <c r="E39" s="32">
        <v>240</v>
      </c>
      <c r="F39" s="32">
        <v>243</v>
      </c>
      <c r="G39" s="32">
        <v>154</v>
      </c>
      <c r="H39" s="32">
        <v>1354</v>
      </c>
      <c r="I39" s="32">
        <v>21</v>
      </c>
      <c r="J39" s="32">
        <v>206</v>
      </c>
      <c r="K39" s="32">
        <v>62</v>
      </c>
      <c r="L39" s="32">
        <v>68</v>
      </c>
      <c r="M39" s="32">
        <v>17</v>
      </c>
      <c r="N39" s="32">
        <v>48</v>
      </c>
      <c r="O39" s="32">
        <v>3</v>
      </c>
      <c r="P39" s="32">
        <v>23</v>
      </c>
      <c r="Q39" s="32">
        <v>4</v>
      </c>
      <c r="R39" s="32">
        <v>25</v>
      </c>
      <c r="S39" s="32">
        <v>4</v>
      </c>
      <c r="T39" s="32">
        <v>7</v>
      </c>
      <c r="U39" s="33">
        <v>3</v>
      </c>
      <c r="V39" s="33">
        <v>2</v>
      </c>
      <c r="W39" s="33">
        <v>9</v>
      </c>
      <c r="X39" s="33">
        <v>25</v>
      </c>
      <c r="Y39" s="33">
        <v>4</v>
      </c>
      <c r="Z39" s="33">
        <v>5</v>
      </c>
      <c r="AA39" s="33">
        <v>23</v>
      </c>
      <c r="AB39" s="33"/>
      <c r="AC39" s="33"/>
      <c r="AD39" s="26">
        <f>SUM(C39:AC39)</f>
        <v>2584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46</v>
      </c>
      <c r="D40" s="32">
        <v>6</v>
      </c>
      <c r="E40" s="32">
        <v>25</v>
      </c>
      <c r="F40" s="32">
        <v>7</v>
      </c>
      <c r="G40" s="32">
        <v>21</v>
      </c>
      <c r="H40" s="32">
        <v>435</v>
      </c>
      <c r="I40" s="32">
        <v>28</v>
      </c>
      <c r="J40" s="32">
        <v>294</v>
      </c>
      <c r="K40" s="32">
        <v>25</v>
      </c>
      <c r="L40" s="32">
        <v>65</v>
      </c>
      <c r="M40" s="32">
        <v>7</v>
      </c>
      <c r="N40" s="32">
        <v>24</v>
      </c>
      <c r="O40" s="32">
        <v>17</v>
      </c>
      <c r="P40" s="32">
        <v>23</v>
      </c>
      <c r="Q40" s="32">
        <v>19</v>
      </c>
      <c r="R40" s="32">
        <v>49</v>
      </c>
      <c r="S40" s="32">
        <v>16</v>
      </c>
      <c r="T40" s="32">
        <v>14</v>
      </c>
      <c r="U40" s="33">
        <v>0</v>
      </c>
      <c r="V40" s="33">
        <v>10</v>
      </c>
      <c r="W40" s="33">
        <v>2</v>
      </c>
      <c r="X40" s="33">
        <v>13</v>
      </c>
      <c r="Y40" s="33">
        <v>14</v>
      </c>
      <c r="Z40" s="33">
        <v>3</v>
      </c>
      <c r="AA40" s="33">
        <v>14</v>
      </c>
      <c r="AB40" s="33"/>
      <c r="AC40" s="33"/>
      <c r="AD40" s="26">
        <f t="shared" ref="AD40:AD66" si="2">SUM(C40:AC40)</f>
        <v>1177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310</v>
      </c>
      <c r="D41" s="32">
        <v>14</v>
      </c>
      <c r="E41" s="32">
        <v>15</v>
      </c>
      <c r="F41" s="32">
        <v>8</v>
      </c>
      <c r="G41" s="32">
        <v>13</v>
      </c>
      <c r="H41" s="32">
        <v>472</v>
      </c>
      <c r="I41" s="32">
        <v>11</v>
      </c>
      <c r="J41" s="32">
        <v>222</v>
      </c>
      <c r="K41" s="32">
        <v>33</v>
      </c>
      <c r="L41" s="32">
        <v>47</v>
      </c>
      <c r="M41" s="32">
        <v>9</v>
      </c>
      <c r="N41" s="32">
        <v>35</v>
      </c>
      <c r="O41" s="32">
        <v>19</v>
      </c>
      <c r="P41" s="32">
        <v>9</v>
      </c>
      <c r="Q41" s="32">
        <v>9</v>
      </c>
      <c r="R41" s="32">
        <v>26</v>
      </c>
      <c r="S41" s="32">
        <v>5</v>
      </c>
      <c r="T41" s="32">
        <v>31</v>
      </c>
      <c r="U41" s="33">
        <v>5</v>
      </c>
      <c r="V41" s="33">
        <v>3</v>
      </c>
      <c r="W41" s="33">
        <v>12</v>
      </c>
      <c r="X41" s="33">
        <v>5</v>
      </c>
      <c r="Y41" s="33">
        <v>2</v>
      </c>
      <c r="Z41" s="33">
        <v>27</v>
      </c>
      <c r="AA41" s="33">
        <v>47</v>
      </c>
      <c r="AB41" s="33"/>
      <c r="AC41" s="33"/>
      <c r="AD41" s="26">
        <f t="shared" si="2"/>
        <v>1389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432</v>
      </c>
      <c r="D42" s="32">
        <v>30</v>
      </c>
      <c r="E42" s="32">
        <v>28</v>
      </c>
      <c r="F42" s="32">
        <v>19</v>
      </c>
      <c r="G42" s="32">
        <v>2</v>
      </c>
      <c r="H42" s="32">
        <v>324</v>
      </c>
      <c r="I42" s="32">
        <v>50</v>
      </c>
      <c r="J42" s="32">
        <v>181</v>
      </c>
      <c r="K42" s="32">
        <v>16</v>
      </c>
      <c r="L42" s="32">
        <v>49</v>
      </c>
      <c r="M42" s="32">
        <v>17</v>
      </c>
      <c r="N42" s="32">
        <v>3</v>
      </c>
      <c r="O42" s="32">
        <v>11</v>
      </c>
      <c r="P42" s="32">
        <v>2</v>
      </c>
      <c r="Q42" s="32">
        <v>0</v>
      </c>
      <c r="R42" s="32">
        <v>10</v>
      </c>
      <c r="S42" s="32">
        <v>26</v>
      </c>
      <c r="T42" s="32">
        <v>8</v>
      </c>
      <c r="U42" s="33">
        <v>3</v>
      </c>
      <c r="V42" s="33">
        <v>9</v>
      </c>
      <c r="W42" s="33">
        <v>16</v>
      </c>
      <c r="X42" s="33">
        <v>8</v>
      </c>
      <c r="Y42" s="33">
        <v>25</v>
      </c>
      <c r="Z42" s="33">
        <v>12</v>
      </c>
      <c r="AA42" s="33">
        <v>8</v>
      </c>
      <c r="AB42" s="33"/>
      <c r="AC42" s="33"/>
      <c r="AD42" s="26">
        <f t="shared" si="2"/>
        <v>1289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253</v>
      </c>
      <c r="D43" s="32">
        <v>18</v>
      </c>
      <c r="E43" s="32">
        <v>128</v>
      </c>
      <c r="F43" s="32">
        <v>11</v>
      </c>
      <c r="G43" s="32">
        <v>29</v>
      </c>
      <c r="H43" s="32">
        <v>345</v>
      </c>
      <c r="I43" s="32">
        <v>23</v>
      </c>
      <c r="J43" s="32">
        <v>303</v>
      </c>
      <c r="K43" s="32">
        <v>69</v>
      </c>
      <c r="L43" s="32">
        <v>89</v>
      </c>
      <c r="M43" s="32">
        <v>16</v>
      </c>
      <c r="N43" s="32">
        <v>55</v>
      </c>
      <c r="O43" s="32">
        <v>16</v>
      </c>
      <c r="P43" s="32">
        <v>11</v>
      </c>
      <c r="Q43" s="32">
        <v>2</v>
      </c>
      <c r="R43" s="32">
        <v>60</v>
      </c>
      <c r="S43" s="32">
        <v>0</v>
      </c>
      <c r="T43" s="32">
        <v>15</v>
      </c>
      <c r="U43" s="33">
        <v>6</v>
      </c>
      <c r="V43" s="33">
        <v>18</v>
      </c>
      <c r="W43" s="33">
        <v>10</v>
      </c>
      <c r="X43" s="33">
        <v>4</v>
      </c>
      <c r="Y43" s="33">
        <v>6</v>
      </c>
      <c r="Z43" s="33">
        <v>11</v>
      </c>
      <c r="AA43" s="33">
        <v>37</v>
      </c>
      <c r="AB43" s="33"/>
      <c r="AC43" s="33"/>
      <c r="AD43" s="26">
        <f t="shared" si="2"/>
        <v>1535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1667</v>
      </c>
      <c r="D44" s="32">
        <v>457</v>
      </c>
      <c r="E44" s="32">
        <v>539</v>
      </c>
      <c r="F44" s="32">
        <v>262</v>
      </c>
      <c r="G44" s="32">
        <v>323</v>
      </c>
      <c r="H44" s="32">
        <v>2903</v>
      </c>
      <c r="I44" s="32">
        <v>67</v>
      </c>
      <c r="J44" s="32">
        <v>387</v>
      </c>
      <c r="K44" s="32">
        <v>338</v>
      </c>
      <c r="L44" s="32">
        <v>309</v>
      </c>
      <c r="M44" s="32">
        <v>220</v>
      </c>
      <c r="N44" s="32">
        <v>194</v>
      </c>
      <c r="O44" s="32">
        <v>367</v>
      </c>
      <c r="P44" s="32">
        <v>697</v>
      </c>
      <c r="Q44" s="32">
        <v>633</v>
      </c>
      <c r="R44" s="32">
        <v>2877</v>
      </c>
      <c r="S44" s="32">
        <v>1065</v>
      </c>
      <c r="T44" s="32">
        <v>7766</v>
      </c>
      <c r="U44" s="33">
        <v>6042</v>
      </c>
      <c r="V44" s="33">
        <v>4442</v>
      </c>
      <c r="W44" s="33">
        <v>11878</v>
      </c>
      <c r="X44" s="33">
        <v>7067</v>
      </c>
      <c r="Y44" s="33">
        <v>11361</v>
      </c>
      <c r="Z44" s="33">
        <v>9997</v>
      </c>
      <c r="AA44" s="33">
        <v>10601</v>
      </c>
      <c r="AB44" s="33"/>
      <c r="AC44" s="33"/>
      <c r="AD44" s="26">
        <f t="shared" si="2"/>
        <v>82459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28</v>
      </c>
      <c r="D45" s="32">
        <v>22</v>
      </c>
      <c r="E45" s="32">
        <v>18</v>
      </c>
      <c r="F45" s="32">
        <v>43</v>
      </c>
      <c r="G45" s="32">
        <v>26</v>
      </c>
      <c r="H45" s="32">
        <v>82</v>
      </c>
      <c r="I45" s="32">
        <v>7</v>
      </c>
      <c r="J45" s="32">
        <v>48</v>
      </c>
      <c r="K45" s="32">
        <v>22</v>
      </c>
      <c r="L45" s="32">
        <v>90</v>
      </c>
      <c r="M45" s="32">
        <v>22</v>
      </c>
      <c r="N45" s="32">
        <v>39</v>
      </c>
      <c r="O45" s="32">
        <v>0</v>
      </c>
      <c r="P45" s="32">
        <v>5</v>
      </c>
      <c r="Q45" s="32">
        <v>8</v>
      </c>
      <c r="R45" s="32">
        <v>21</v>
      </c>
      <c r="S45" s="32">
        <v>2</v>
      </c>
      <c r="T45" s="32">
        <v>13</v>
      </c>
      <c r="U45" s="33">
        <v>15</v>
      </c>
      <c r="V45" s="33">
        <v>16</v>
      </c>
      <c r="W45" s="33">
        <v>26</v>
      </c>
      <c r="X45" s="33">
        <v>8</v>
      </c>
      <c r="Y45" s="33">
        <v>15</v>
      </c>
      <c r="Z45" s="33">
        <v>33</v>
      </c>
      <c r="AA45" s="33">
        <v>24</v>
      </c>
      <c r="AB45" s="33"/>
      <c r="AC45" s="33"/>
      <c r="AD45" s="26">
        <f t="shared" si="2"/>
        <v>633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142</v>
      </c>
      <c r="D46" s="32">
        <v>241</v>
      </c>
      <c r="E46" s="32">
        <v>159</v>
      </c>
      <c r="F46" s="32">
        <v>125</v>
      </c>
      <c r="G46" s="32">
        <v>186</v>
      </c>
      <c r="H46" s="32">
        <v>390</v>
      </c>
      <c r="I46" s="32">
        <v>48</v>
      </c>
      <c r="J46" s="32">
        <v>32</v>
      </c>
      <c r="K46" s="32">
        <v>49</v>
      </c>
      <c r="L46" s="32">
        <v>84</v>
      </c>
      <c r="M46" s="32">
        <v>36</v>
      </c>
      <c r="N46" s="32">
        <v>70</v>
      </c>
      <c r="O46" s="32">
        <v>26</v>
      </c>
      <c r="P46" s="32">
        <v>85</v>
      </c>
      <c r="Q46" s="32">
        <v>22</v>
      </c>
      <c r="R46" s="32">
        <v>93</v>
      </c>
      <c r="S46" s="32">
        <v>34</v>
      </c>
      <c r="T46" s="32">
        <v>116</v>
      </c>
      <c r="U46" s="33">
        <v>91</v>
      </c>
      <c r="V46" s="33">
        <v>72</v>
      </c>
      <c r="W46" s="33">
        <v>169</v>
      </c>
      <c r="X46" s="33">
        <v>107</v>
      </c>
      <c r="Y46" s="33">
        <v>269</v>
      </c>
      <c r="Z46" s="33">
        <v>208</v>
      </c>
      <c r="AA46" s="33">
        <v>211</v>
      </c>
      <c r="AB46" s="33"/>
      <c r="AC46" s="33"/>
      <c r="AD46" s="26">
        <f t="shared" si="2"/>
        <v>3065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31</v>
      </c>
      <c r="D47" s="32">
        <v>42</v>
      </c>
      <c r="E47" s="32">
        <v>34</v>
      </c>
      <c r="F47" s="32">
        <v>16</v>
      </c>
      <c r="G47" s="32">
        <v>41</v>
      </c>
      <c r="H47" s="32">
        <v>358</v>
      </c>
      <c r="I47" s="32">
        <v>35</v>
      </c>
      <c r="J47" s="32">
        <v>85</v>
      </c>
      <c r="K47" s="32">
        <v>25</v>
      </c>
      <c r="L47" s="32">
        <v>16</v>
      </c>
      <c r="M47" s="32">
        <v>4</v>
      </c>
      <c r="N47" s="32">
        <v>26</v>
      </c>
      <c r="O47" s="32">
        <v>9</v>
      </c>
      <c r="P47" s="32">
        <v>16</v>
      </c>
      <c r="Q47" s="32">
        <v>4</v>
      </c>
      <c r="R47" s="32">
        <v>35</v>
      </c>
      <c r="S47" s="32">
        <v>31</v>
      </c>
      <c r="T47" s="32">
        <v>49</v>
      </c>
      <c r="U47" s="33">
        <v>52</v>
      </c>
      <c r="V47" s="33">
        <v>6</v>
      </c>
      <c r="W47" s="33">
        <v>42</v>
      </c>
      <c r="X47" s="33">
        <v>28</v>
      </c>
      <c r="Y47" s="33">
        <v>11</v>
      </c>
      <c r="Z47" s="33">
        <v>19</v>
      </c>
      <c r="AA47" s="33">
        <v>48</v>
      </c>
      <c r="AB47" s="33"/>
      <c r="AC47" s="33"/>
      <c r="AD47" s="26">
        <f t="shared" si="2"/>
        <v>1063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38</v>
      </c>
      <c r="D48" s="32">
        <v>71</v>
      </c>
      <c r="E48" s="32">
        <v>39</v>
      </c>
      <c r="F48" s="32">
        <v>53</v>
      </c>
      <c r="G48" s="32">
        <v>62</v>
      </c>
      <c r="H48" s="32">
        <v>287</v>
      </c>
      <c r="I48" s="32">
        <v>75</v>
      </c>
      <c r="J48" s="32">
        <v>53</v>
      </c>
      <c r="K48" s="32">
        <v>1</v>
      </c>
      <c r="L48" s="32">
        <v>18</v>
      </c>
      <c r="M48" s="32">
        <v>17</v>
      </c>
      <c r="N48" s="32">
        <v>19</v>
      </c>
      <c r="O48" s="32">
        <v>30</v>
      </c>
      <c r="P48" s="32">
        <v>19</v>
      </c>
      <c r="Q48" s="32">
        <v>5</v>
      </c>
      <c r="R48" s="32">
        <v>21</v>
      </c>
      <c r="S48" s="32">
        <v>7</v>
      </c>
      <c r="T48" s="32">
        <v>84</v>
      </c>
      <c r="U48" s="33">
        <v>38</v>
      </c>
      <c r="V48" s="33">
        <v>3</v>
      </c>
      <c r="W48" s="33">
        <v>72</v>
      </c>
      <c r="X48" s="33">
        <v>22</v>
      </c>
      <c r="Y48" s="33">
        <v>97</v>
      </c>
      <c r="Z48" s="33">
        <v>50</v>
      </c>
      <c r="AA48" s="33">
        <v>52</v>
      </c>
      <c r="AB48" s="33"/>
      <c r="AC48" s="33"/>
      <c r="AD48" s="26">
        <f t="shared" si="2"/>
        <v>1233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10</v>
      </c>
      <c r="D49" s="32">
        <v>7</v>
      </c>
      <c r="E49" s="32">
        <v>5</v>
      </c>
      <c r="F49" s="32">
        <v>19</v>
      </c>
      <c r="G49" s="32">
        <v>6</v>
      </c>
      <c r="H49" s="32">
        <v>290</v>
      </c>
      <c r="I49" s="32">
        <v>25</v>
      </c>
      <c r="J49" s="32">
        <v>113</v>
      </c>
      <c r="K49" s="32">
        <v>6</v>
      </c>
      <c r="L49" s="32">
        <v>11</v>
      </c>
      <c r="M49" s="32">
        <v>3</v>
      </c>
      <c r="N49" s="32">
        <v>3</v>
      </c>
      <c r="O49" s="32">
        <v>9</v>
      </c>
      <c r="P49" s="32">
        <v>10</v>
      </c>
      <c r="Q49" s="32">
        <v>2</v>
      </c>
      <c r="R49" s="32">
        <v>5</v>
      </c>
      <c r="S49" s="32">
        <v>18</v>
      </c>
      <c r="T49" s="32">
        <v>7</v>
      </c>
      <c r="U49" s="33">
        <v>7</v>
      </c>
      <c r="V49" s="33">
        <v>6</v>
      </c>
      <c r="W49" s="33">
        <v>16</v>
      </c>
      <c r="X49" s="33">
        <v>5</v>
      </c>
      <c r="Y49" s="33">
        <v>19</v>
      </c>
      <c r="Z49" s="33">
        <v>4</v>
      </c>
      <c r="AA49" s="33">
        <v>26</v>
      </c>
      <c r="AB49" s="33"/>
      <c r="AC49" s="33"/>
      <c r="AD49" s="26">
        <f t="shared" si="2"/>
        <v>632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39</v>
      </c>
      <c r="D50" s="32">
        <v>17</v>
      </c>
      <c r="E50" s="32">
        <v>28</v>
      </c>
      <c r="F50" s="32">
        <v>10</v>
      </c>
      <c r="G50" s="32">
        <v>31</v>
      </c>
      <c r="H50" s="32">
        <v>215</v>
      </c>
      <c r="I50" s="32">
        <v>27</v>
      </c>
      <c r="J50" s="32">
        <v>93</v>
      </c>
      <c r="K50" s="32">
        <v>10</v>
      </c>
      <c r="L50" s="32">
        <v>9</v>
      </c>
      <c r="M50" s="32">
        <v>0</v>
      </c>
      <c r="N50" s="32">
        <v>15</v>
      </c>
      <c r="O50" s="32">
        <v>6</v>
      </c>
      <c r="P50" s="32">
        <v>2</v>
      </c>
      <c r="Q50" s="32">
        <v>5</v>
      </c>
      <c r="R50" s="32">
        <v>17</v>
      </c>
      <c r="S50" s="32">
        <v>3</v>
      </c>
      <c r="T50" s="32">
        <v>16</v>
      </c>
      <c r="U50" s="33">
        <v>11</v>
      </c>
      <c r="V50" s="33">
        <v>9</v>
      </c>
      <c r="W50" s="33">
        <v>35</v>
      </c>
      <c r="X50" s="33">
        <v>11</v>
      </c>
      <c r="Y50" s="33">
        <v>16</v>
      </c>
      <c r="Z50" s="33">
        <v>15</v>
      </c>
      <c r="AA50" s="33">
        <v>26</v>
      </c>
      <c r="AB50" s="33"/>
      <c r="AC50" s="33"/>
      <c r="AD50" s="26">
        <f t="shared" si="2"/>
        <v>666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6</v>
      </c>
      <c r="D51" s="32">
        <v>7</v>
      </c>
      <c r="E51" s="32">
        <v>22</v>
      </c>
      <c r="F51" s="32">
        <v>2</v>
      </c>
      <c r="G51" s="32">
        <v>8</v>
      </c>
      <c r="H51" s="32">
        <v>237</v>
      </c>
      <c r="I51" s="32">
        <v>1</v>
      </c>
      <c r="J51" s="32">
        <v>16</v>
      </c>
      <c r="K51" s="32">
        <v>2</v>
      </c>
      <c r="L51" s="32">
        <v>21</v>
      </c>
      <c r="M51" s="32">
        <v>5</v>
      </c>
      <c r="N51" s="32">
        <v>4</v>
      </c>
      <c r="O51" s="32">
        <v>46</v>
      </c>
      <c r="P51" s="32">
        <v>56</v>
      </c>
      <c r="Q51" s="32">
        <v>41</v>
      </c>
      <c r="R51" s="32">
        <v>366</v>
      </c>
      <c r="S51" s="32">
        <v>82</v>
      </c>
      <c r="T51" s="32">
        <v>688</v>
      </c>
      <c r="U51" s="33">
        <v>412</v>
      </c>
      <c r="V51" s="33">
        <v>229</v>
      </c>
      <c r="W51" s="33">
        <v>449</v>
      </c>
      <c r="X51" s="33">
        <v>282</v>
      </c>
      <c r="Y51" s="33">
        <v>433</v>
      </c>
      <c r="Z51" s="33">
        <v>308</v>
      </c>
      <c r="AA51" s="33">
        <v>357</v>
      </c>
      <c r="AB51" s="33"/>
      <c r="AC51" s="33"/>
      <c r="AD51" s="26">
        <f t="shared" si="2"/>
        <v>4080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27</v>
      </c>
      <c r="D52" s="32">
        <v>15</v>
      </c>
      <c r="E52" s="32">
        <v>11</v>
      </c>
      <c r="F52" s="32">
        <v>10</v>
      </c>
      <c r="G52" s="32">
        <v>10</v>
      </c>
      <c r="H52" s="32">
        <v>378</v>
      </c>
      <c r="I52" s="32">
        <v>7</v>
      </c>
      <c r="J52" s="32">
        <v>85</v>
      </c>
      <c r="K52" s="32">
        <v>10</v>
      </c>
      <c r="L52" s="32">
        <v>18</v>
      </c>
      <c r="M52" s="32">
        <v>10</v>
      </c>
      <c r="N52" s="32">
        <v>1</v>
      </c>
      <c r="O52" s="32">
        <v>15</v>
      </c>
      <c r="P52" s="32">
        <v>93</v>
      </c>
      <c r="Q52" s="32">
        <v>206</v>
      </c>
      <c r="R52" s="32">
        <v>809</v>
      </c>
      <c r="S52" s="32">
        <v>205</v>
      </c>
      <c r="T52" s="32">
        <v>828</v>
      </c>
      <c r="U52" s="33">
        <v>584</v>
      </c>
      <c r="V52" s="33">
        <v>220</v>
      </c>
      <c r="W52" s="33">
        <v>408</v>
      </c>
      <c r="X52" s="33">
        <v>248</v>
      </c>
      <c r="Y52" s="33">
        <v>277</v>
      </c>
      <c r="Z52" s="33">
        <v>304</v>
      </c>
      <c r="AA52" s="33">
        <v>256</v>
      </c>
      <c r="AB52" s="33"/>
      <c r="AC52" s="33"/>
      <c r="AD52" s="26">
        <f t="shared" si="2"/>
        <v>5035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3</v>
      </c>
      <c r="D53" s="32">
        <v>14</v>
      </c>
      <c r="E53" s="32">
        <v>14</v>
      </c>
      <c r="F53" s="32">
        <v>1</v>
      </c>
      <c r="G53" s="32">
        <v>4</v>
      </c>
      <c r="H53" s="32">
        <v>468</v>
      </c>
      <c r="I53" s="32">
        <v>7</v>
      </c>
      <c r="J53" s="32">
        <v>11</v>
      </c>
      <c r="K53" s="32">
        <v>9</v>
      </c>
      <c r="L53" s="32">
        <v>10</v>
      </c>
      <c r="M53" s="32">
        <v>1</v>
      </c>
      <c r="N53" s="32">
        <v>1</v>
      </c>
      <c r="O53" s="32">
        <v>67</v>
      </c>
      <c r="P53" s="32">
        <v>157</v>
      </c>
      <c r="Q53" s="32">
        <v>37</v>
      </c>
      <c r="R53" s="32">
        <v>28</v>
      </c>
      <c r="S53" s="32">
        <v>32</v>
      </c>
      <c r="T53" s="32">
        <v>164</v>
      </c>
      <c r="U53" s="33">
        <v>160</v>
      </c>
      <c r="V53" s="33">
        <v>48</v>
      </c>
      <c r="W53" s="33">
        <v>108</v>
      </c>
      <c r="X53" s="33">
        <v>141</v>
      </c>
      <c r="Y53" s="33">
        <v>72</v>
      </c>
      <c r="Z53" s="33">
        <v>58</v>
      </c>
      <c r="AA53" s="33">
        <v>72</v>
      </c>
      <c r="AB53" s="33"/>
      <c r="AC53" s="33"/>
      <c r="AD53" s="26">
        <f t="shared" si="2"/>
        <v>1687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35</v>
      </c>
      <c r="D54" s="32">
        <v>75</v>
      </c>
      <c r="E54" s="32">
        <v>29</v>
      </c>
      <c r="F54" s="32">
        <v>16</v>
      </c>
      <c r="G54" s="32">
        <v>43</v>
      </c>
      <c r="H54" s="32">
        <v>2357</v>
      </c>
      <c r="I54" s="32">
        <v>54</v>
      </c>
      <c r="J54" s="32">
        <v>113</v>
      </c>
      <c r="K54" s="32">
        <v>38</v>
      </c>
      <c r="L54" s="32">
        <v>29</v>
      </c>
      <c r="M54" s="32">
        <v>16</v>
      </c>
      <c r="N54" s="32">
        <v>14</v>
      </c>
      <c r="O54" s="32">
        <v>332</v>
      </c>
      <c r="P54" s="32">
        <v>877</v>
      </c>
      <c r="Q54" s="32">
        <v>33</v>
      </c>
      <c r="R54" s="32">
        <v>148</v>
      </c>
      <c r="S54" s="32">
        <v>106</v>
      </c>
      <c r="T54" s="32">
        <v>957</v>
      </c>
      <c r="U54" s="33">
        <v>602</v>
      </c>
      <c r="V54" s="33">
        <v>332</v>
      </c>
      <c r="W54" s="33">
        <v>1219</v>
      </c>
      <c r="X54" s="33">
        <v>658</v>
      </c>
      <c r="Y54" s="33">
        <v>1072</v>
      </c>
      <c r="Z54" s="33">
        <v>1272</v>
      </c>
      <c r="AA54" s="33">
        <v>959</v>
      </c>
      <c r="AB54" s="33"/>
      <c r="AC54" s="33"/>
      <c r="AD54" s="26">
        <f t="shared" si="2"/>
        <v>11386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10</v>
      </c>
      <c r="D55" s="32">
        <v>12</v>
      </c>
      <c r="E55" s="32">
        <v>3</v>
      </c>
      <c r="F55" s="32">
        <v>24</v>
      </c>
      <c r="G55" s="32">
        <v>8</v>
      </c>
      <c r="H55" s="32">
        <v>1117</v>
      </c>
      <c r="I55" s="32">
        <v>14</v>
      </c>
      <c r="J55" s="32">
        <v>36</v>
      </c>
      <c r="K55" s="32">
        <v>22</v>
      </c>
      <c r="L55" s="32">
        <v>15</v>
      </c>
      <c r="M55" s="32">
        <v>10</v>
      </c>
      <c r="N55" s="32">
        <v>16</v>
      </c>
      <c r="O55" s="32">
        <v>190</v>
      </c>
      <c r="P55" s="32">
        <v>259</v>
      </c>
      <c r="Q55" s="32">
        <v>36</v>
      </c>
      <c r="R55" s="32">
        <v>74</v>
      </c>
      <c r="S55" s="32">
        <v>50</v>
      </c>
      <c r="T55" s="32">
        <v>167</v>
      </c>
      <c r="U55" s="32">
        <v>131</v>
      </c>
      <c r="V55" s="32">
        <v>64</v>
      </c>
      <c r="W55" s="32">
        <v>235</v>
      </c>
      <c r="X55" s="32">
        <v>94</v>
      </c>
      <c r="Y55" s="32">
        <v>215</v>
      </c>
      <c r="Z55" s="32">
        <v>169</v>
      </c>
      <c r="AA55" s="32">
        <v>123</v>
      </c>
      <c r="AB55" s="32"/>
      <c r="AC55" s="33"/>
      <c r="AD55" s="26">
        <f t="shared" si="2"/>
        <v>3094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4</v>
      </c>
      <c r="D56" s="32">
        <v>13</v>
      </c>
      <c r="E56" s="32">
        <v>39</v>
      </c>
      <c r="F56" s="32">
        <v>2</v>
      </c>
      <c r="G56" s="32">
        <v>24</v>
      </c>
      <c r="H56" s="32">
        <v>6128</v>
      </c>
      <c r="I56" s="32">
        <v>19</v>
      </c>
      <c r="J56" s="32">
        <v>138</v>
      </c>
      <c r="K56" s="32">
        <v>59</v>
      </c>
      <c r="L56" s="32">
        <v>105</v>
      </c>
      <c r="M56" s="32">
        <v>9</v>
      </c>
      <c r="N56" s="32">
        <v>10</v>
      </c>
      <c r="O56" s="32">
        <v>1078</v>
      </c>
      <c r="P56" s="32">
        <v>1224</v>
      </c>
      <c r="Q56" s="32">
        <v>126</v>
      </c>
      <c r="R56" s="32">
        <v>770</v>
      </c>
      <c r="S56" s="32">
        <v>136</v>
      </c>
      <c r="T56" s="32">
        <v>201</v>
      </c>
      <c r="U56" s="33">
        <v>338</v>
      </c>
      <c r="V56" s="33">
        <v>151</v>
      </c>
      <c r="W56" s="33">
        <v>461</v>
      </c>
      <c r="X56" s="33">
        <v>333</v>
      </c>
      <c r="Y56" s="33">
        <v>257</v>
      </c>
      <c r="Z56" s="33">
        <v>244</v>
      </c>
      <c r="AA56" s="33">
        <v>384</v>
      </c>
      <c r="AB56" s="33"/>
      <c r="AC56" s="33"/>
      <c r="AD56" s="26">
        <f t="shared" si="2"/>
        <v>12253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6</v>
      </c>
      <c r="D57" s="32">
        <v>2</v>
      </c>
      <c r="E57" s="32">
        <v>10</v>
      </c>
      <c r="F57" s="32">
        <v>5</v>
      </c>
      <c r="G57" s="32">
        <v>6</v>
      </c>
      <c r="H57" s="32">
        <v>4797</v>
      </c>
      <c r="I57" s="32">
        <v>56</v>
      </c>
      <c r="J57" s="32">
        <v>156</v>
      </c>
      <c r="K57" s="32">
        <v>35</v>
      </c>
      <c r="L57" s="32">
        <v>35</v>
      </c>
      <c r="M57" s="32">
        <v>15</v>
      </c>
      <c r="N57" s="32">
        <v>31</v>
      </c>
      <c r="O57" s="32">
        <v>792</v>
      </c>
      <c r="P57" s="32">
        <v>926</v>
      </c>
      <c r="Q57" s="32">
        <v>92</v>
      </c>
      <c r="R57" s="32">
        <v>406</v>
      </c>
      <c r="S57" s="32">
        <v>116</v>
      </c>
      <c r="T57" s="32">
        <v>326</v>
      </c>
      <c r="U57" s="33">
        <v>96</v>
      </c>
      <c r="V57" s="33">
        <v>109</v>
      </c>
      <c r="W57" s="33">
        <v>391</v>
      </c>
      <c r="X57" s="33">
        <v>152</v>
      </c>
      <c r="Y57" s="33">
        <v>165</v>
      </c>
      <c r="Z57" s="33">
        <v>142</v>
      </c>
      <c r="AA57" s="33">
        <v>236</v>
      </c>
      <c r="AB57" s="33"/>
      <c r="AC57" s="33"/>
      <c r="AD57" s="26">
        <f t="shared" si="2"/>
        <v>9103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2</v>
      </c>
      <c r="D58" s="32">
        <v>3</v>
      </c>
      <c r="E58" s="32">
        <v>5</v>
      </c>
      <c r="F58" s="32">
        <v>5</v>
      </c>
      <c r="G58" s="32">
        <v>13</v>
      </c>
      <c r="H58" s="32">
        <v>3510</v>
      </c>
      <c r="I58" s="32">
        <v>12</v>
      </c>
      <c r="J58" s="32">
        <v>64</v>
      </c>
      <c r="K58" s="32">
        <v>29</v>
      </c>
      <c r="L58" s="32">
        <v>15</v>
      </c>
      <c r="M58" s="32">
        <v>11</v>
      </c>
      <c r="N58" s="32">
        <v>14</v>
      </c>
      <c r="O58" s="32">
        <v>386</v>
      </c>
      <c r="P58" s="32">
        <v>461</v>
      </c>
      <c r="Q58" s="32">
        <v>25</v>
      </c>
      <c r="R58" s="32">
        <v>322</v>
      </c>
      <c r="S58" s="32">
        <v>66</v>
      </c>
      <c r="T58" s="32">
        <v>154</v>
      </c>
      <c r="U58" s="33">
        <v>106</v>
      </c>
      <c r="V58" s="33">
        <v>60</v>
      </c>
      <c r="W58" s="33">
        <v>171</v>
      </c>
      <c r="X58" s="33">
        <v>130</v>
      </c>
      <c r="Y58" s="33">
        <v>100</v>
      </c>
      <c r="Z58" s="33">
        <v>188</v>
      </c>
      <c r="AA58" s="33">
        <v>150</v>
      </c>
      <c r="AB58" s="33"/>
      <c r="AC58" s="33"/>
      <c r="AD58" s="26">
        <f t="shared" si="2"/>
        <v>6002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7</v>
      </c>
      <c r="D59" s="32">
        <v>3</v>
      </c>
      <c r="E59" s="32">
        <v>9</v>
      </c>
      <c r="F59" s="32">
        <v>10</v>
      </c>
      <c r="G59" s="32">
        <v>16</v>
      </c>
      <c r="H59" s="32">
        <v>9332</v>
      </c>
      <c r="I59" s="32">
        <v>29</v>
      </c>
      <c r="J59" s="32">
        <v>180</v>
      </c>
      <c r="K59" s="32">
        <v>64</v>
      </c>
      <c r="L59" s="32">
        <v>63</v>
      </c>
      <c r="M59" s="32">
        <v>16</v>
      </c>
      <c r="N59" s="32">
        <v>17</v>
      </c>
      <c r="O59" s="32">
        <v>1137</v>
      </c>
      <c r="P59" s="32">
        <v>1271</v>
      </c>
      <c r="Q59" s="32">
        <v>85</v>
      </c>
      <c r="R59" s="32">
        <v>1110</v>
      </c>
      <c r="S59" s="32">
        <v>181</v>
      </c>
      <c r="T59" s="32">
        <v>457</v>
      </c>
      <c r="U59" s="33">
        <v>423</v>
      </c>
      <c r="V59" s="33">
        <v>190</v>
      </c>
      <c r="W59" s="33">
        <v>238</v>
      </c>
      <c r="X59" s="33">
        <v>121</v>
      </c>
      <c r="Y59" s="33">
        <v>420</v>
      </c>
      <c r="Z59" s="33">
        <v>514</v>
      </c>
      <c r="AA59" s="33">
        <v>433</v>
      </c>
      <c r="AB59" s="33"/>
      <c r="AC59" s="33"/>
      <c r="AD59" s="26">
        <f t="shared" si="2"/>
        <v>16326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23</v>
      </c>
      <c r="D60" s="32">
        <v>5</v>
      </c>
      <c r="E60" s="32">
        <v>4</v>
      </c>
      <c r="F60" s="32">
        <v>9</v>
      </c>
      <c r="G60" s="32">
        <v>3</v>
      </c>
      <c r="H60" s="32">
        <v>5937</v>
      </c>
      <c r="I60" s="32">
        <v>13</v>
      </c>
      <c r="J60" s="32">
        <v>137</v>
      </c>
      <c r="K60" s="32">
        <v>38</v>
      </c>
      <c r="L60" s="32">
        <v>22</v>
      </c>
      <c r="M60" s="32">
        <v>13</v>
      </c>
      <c r="N60" s="32">
        <v>14</v>
      </c>
      <c r="O60" s="32">
        <v>708</v>
      </c>
      <c r="P60" s="32">
        <v>569</v>
      </c>
      <c r="Q60" s="32">
        <v>150</v>
      </c>
      <c r="R60" s="32">
        <v>655</v>
      </c>
      <c r="S60" s="32">
        <v>75</v>
      </c>
      <c r="T60" s="32">
        <v>297</v>
      </c>
      <c r="U60" s="33">
        <v>134</v>
      </c>
      <c r="V60" s="33">
        <v>137</v>
      </c>
      <c r="W60" s="33">
        <v>70</v>
      </c>
      <c r="X60" s="33">
        <v>121</v>
      </c>
      <c r="Y60" s="33">
        <v>94</v>
      </c>
      <c r="Z60" s="33">
        <v>281</v>
      </c>
      <c r="AA60" s="33">
        <v>167</v>
      </c>
      <c r="AB60" s="33"/>
      <c r="AC60" s="33"/>
      <c r="AD60" s="26">
        <f t="shared" si="2"/>
        <v>9676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10</v>
      </c>
      <c r="D61" s="32">
        <v>21</v>
      </c>
      <c r="E61" s="32">
        <v>6</v>
      </c>
      <c r="F61" s="32">
        <v>9</v>
      </c>
      <c r="G61" s="32">
        <v>9</v>
      </c>
      <c r="H61" s="32">
        <v>11150</v>
      </c>
      <c r="I61" s="32">
        <v>22</v>
      </c>
      <c r="J61" s="32">
        <v>317</v>
      </c>
      <c r="K61" s="32">
        <v>30</v>
      </c>
      <c r="L61" s="32">
        <v>84</v>
      </c>
      <c r="M61" s="32">
        <v>18</v>
      </c>
      <c r="N61" s="32">
        <v>12</v>
      </c>
      <c r="O61" s="32">
        <v>1219</v>
      </c>
      <c r="P61" s="32">
        <v>792</v>
      </c>
      <c r="Q61" s="32">
        <v>71</v>
      </c>
      <c r="R61" s="32">
        <v>1097</v>
      </c>
      <c r="S61" s="32">
        <v>134</v>
      </c>
      <c r="T61" s="32">
        <v>283</v>
      </c>
      <c r="U61" s="33">
        <v>169</v>
      </c>
      <c r="V61" s="33">
        <v>134</v>
      </c>
      <c r="W61" s="33">
        <v>438</v>
      </c>
      <c r="X61" s="33">
        <v>117</v>
      </c>
      <c r="Y61" s="33">
        <v>248</v>
      </c>
      <c r="Z61" s="33">
        <v>340</v>
      </c>
      <c r="AA61" s="33">
        <v>279</v>
      </c>
      <c r="AB61" s="33"/>
      <c r="AC61" s="33"/>
      <c r="AD61" s="26">
        <f t="shared" si="2"/>
        <v>17009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2</v>
      </c>
      <c r="D62" s="32">
        <v>6</v>
      </c>
      <c r="E62" s="32">
        <v>5</v>
      </c>
      <c r="F62" s="32">
        <v>21</v>
      </c>
      <c r="G62" s="32">
        <v>10</v>
      </c>
      <c r="H62" s="32">
        <v>9014</v>
      </c>
      <c r="I62" s="32">
        <v>52</v>
      </c>
      <c r="J62" s="32">
        <v>267</v>
      </c>
      <c r="K62" s="32">
        <v>29</v>
      </c>
      <c r="L62" s="32">
        <v>68</v>
      </c>
      <c r="M62" s="32">
        <v>21</v>
      </c>
      <c r="N62" s="32">
        <v>22</v>
      </c>
      <c r="O62" s="32">
        <v>858</v>
      </c>
      <c r="P62" s="32">
        <v>640</v>
      </c>
      <c r="Q62" s="32">
        <v>51</v>
      </c>
      <c r="R62" s="32">
        <v>1162</v>
      </c>
      <c r="S62" s="32">
        <v>100</v>
      </c>
      <c r="T62" s="32">
        <v>258</v>
      </c>
      <c r="U62" s="33">
        <v>153</v>
      </c>
      <c r="V62" s="33">
        <v>200</v>
      </c>
      <c r="W62" s="33">
        <v>566</v>
      </c>
      <c r="X62" s="33">
        <v>353</v>
      </c>
      <c r="Y62" s="33">
        <v>384</v>
      </c>
      <c r="Z62" s="33">
        <v>201</v>
      </c>
      <c r="AA62" s="33">
        <v>229</v>
      </c>
      <c r="AB62" s="33"/>
      <c r="AC62" s="33"/>
      <c r="AD62" s="26">
        <f t="shared" si="2"/>
        <v>14672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15</v>
      </c>
      <c r="D63" s="32">
        <v>11</v>
      </c>
      <c r="E63" s="32">
        <v>58</v>
      </c>
      <c r="F63" s="32">
        <v>18</v>
      </c>
      <c r="G63" s="32">
        <v>37</v>
      </c>
      <c r="H63" s="32">
        <v>13740</v>
      </c>
      <c r="I63" s="32">
        <v>34</v>
      </c>
      <c r="J63" s="32">
        <v>313</v>
      </c>
      <c r="K63" s="32">
        <v>105</v>
      </c>
      <c r="L63" s="32">
        <v>70</v>
      </c>
      <c r="M63" s="32">
        <v>7</v>
      </c>
      <c r="N63" s="32">
        <v>35</v>
      </c>
      <c r="O63" s="32">
        <v>1144</v>
      </c>
      <c r="P63" s="32">
        <v>669</v>
      </c>
      <c r="Q63" s="32">
        <v>94</v>
      </c>
      <c r="R63" s="32">
        <v>719</v>
      </c>
      <c r="S63" s="32">
        <v>137</v>
      </c>
      <c r="T63" s="32">
        <v>329</v>
      </c>
      <c r="U63" s="33">
        <v>178</v>
      </c>
      <c r="V63" s="33">
        <v>160</v>
      </c>
      <c r="W63" s="33">
        <v>477</v>
      </c>
      <c r="X63" s="33">
        <v>215</v>
      </c>
      <c r="Y63" s="33">
        <v>320</v>
      </c>
      <c r="Z63" s="33">
        <v>328</v>
      </c>
      <c r="AA63" s="33">
        <v>187</v>
      </c>
      <c r="AB63" s="33"/>
      <c r="AC63" s="33"/>
      <c r="AD63" s="26">
        <f t="shared" si="2"/>
        <v>19400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3162</v>
      </c>
      <c r="D66" s="27">
        <f t="shared" ref="D66:AC66" si="3">SUM(D39:D65)</f>
        <v>1130</v>
      </c>
      <c r="E66" s="27">
        <f t="shared" si="3"/>
        <v>1473</v>
      </c>
      <c r="F66" s="27">
        <f t="shared" si="3"/>
        <v>948</v>
      </c>
      <c r="G66" s="27">
        <f t="shared" si="3"/>
        <v>1085</v>
      </c>
      <c r="H66" s="27">
        <f t="shared" si="3"/>
        <v>75620</v>
      </c>
      <c r="I66" s="27">
        <f t="shared" si="3"/>
        <v>737</v>
      </c>
      <c r="J66" s="27">
        <f t="shared" si="3"/>
        <v>3850</v>
      </c>
      <c r="K66" s="27">
        <f t="shared" si="3"/>
        <v>1126</v>
      </c>
      <c r="L66" s="27">
        <f t="shared" si="3"/>
        <v>1410</v>
      </c>
      <c r="M66" s="27">
        <f t="shared" si="3"/>
        <v>520</v>
      </c>
      <c r="N66" s="27">
        <f t="shared" si="3"/>
        <v>722</v>
      </c>
      <c r="O66" s="27">
        <f t="shared" si="3"/>
        <v>8485</v>
      </c>
      <c r="P66" s="27">
        <f t="shared" si="3"/>
        <v>8896</v>
      </c>
      <c r="Q66" s="27">
        <f t="shared" si="3"/>
        <v>1760</v>
      </c>
      <c r="R66" s="27">
        <f t="shared" si="3"/>
        <v>10905</v>
      </c>
      <c r="S66" s="27">
        <f t="shared" si="3"/>
        <v>2631</v>
      </c>
      <c r="T66" s="27">
        <f t="shared" si="3"/>
        <v>13235</v>
      </c>
      <c r="U66" s="27">
        <f t="shared" si="3"/>
        <v>9759</v>
      </c>
      <c r="V66" s="27">
        <f t="shared" si="3"/>
        <v>6630</v>
      </c>
      <c r="W66" s="27">
        <f t="shared" si="3"/>
        <v>17518</v>
      </c>
      <c r="X66" s="27">
        <f t="shared" si="3"/>
        <v>10268</v>
      </c>
      <c r="Y66" s="27">
        <f t="shared" si="3"/>
        <v>15896</v>
      </c>
      <c r="Z66" s="27">
        <f t="shared" si="3"/>
        <v>14733</v>
      </c>
      <c r="AA66" s="27">
        <f t="shared" si="3"/>
        <v>14949</v>
      </c>
      <c r="AB66" s="27">
        <f t="shared" si="3"/>
        <v>0</v>
      </c>
      <c r="AC66" s="27">
        <f t="shared" si="3"/>
        <v>0</v>
      </c>
      <c r="AD66" s="27">
        <f t="shared" si="2"/>
        <v>227448</v>
      </c>
    </row>
    <row r="69" spans="2:59" x14ac:dyDescent="0.3">
      <c r="B69" s="3" t="str">
        <f>+B37</f>
        <v>01 al 30 noviembre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0</v>
      </c>
      <c r="D71" s="32">
        <v>1</v>
      </c>
      <c r="E71" s="32">
        <v>7</v>
      </c>
      <c r="F71" s="32">
        <v>1</v>
      </c>
      <c r="G71" s="32">
        <v>23</v>
      </c>
      <c r="H71" s="32">
        <v>413</v>
      </c>
      <c r="I71" s="32">
        <v>13</v>
      </c>
      <c r="J71" s="32">
        <v>25</v>
      </c>
      <c r="K71" s="32">
        <v>30</v>
      </c>
      <c r="L71" s="32">
        <v>13</v>
      </c>
      <c r="M71" s="32">
        <v>11</v>
      </c>
      <c r="N71" s="32">
        <v>45</v>
      </c>
      <c r="O71" s="32">
        <v>52</v>
      </c>
      <c r="P71" s="32">
        <v>9</v>
      </c>
      <c r="Q71" s="32">
        <v>1</v>
      </c>
      <c r="R71" s="32">
        <v>0</v>
      </c>
      <c r="S71" s="32">
        <v>18</v>
      </c>
      <c r="T71" s="32">
        <v>4</v>
      </c>
      <c r="U71" s="33">
        <v>1</v>
      </c>
      <c r="V71" s="33">
        <v>1</v>
      </c>
      <c r="W71" s="33">
        <v>2</v>
      </c>
      <c r="X71" s="33">
        <v>0</v>
      </c>
      <c r="Y71" s="33">
        <v>5</v>
      </c>
      <c r="Z71" s="33">
        <v>0</v>
      </c>
      <c r="AA71" s="33">
        <v>7</v>
      </c>
      <c r="AB71" s="33"/>
      <c r="AC71" s="33"/>
      <c r="AD71" s="26">
        <f>SUM(C71:AC71)</f>
        <v>682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2</v>
      </c>
      <c r="D72" s="32">
        <v>5</v>
      </c>
      <c r="E72" s="32">
        <v>4</v>
      </c>
      <c r="F72" s="32">
        <v>3</v>
      </c>
      <c r="G72" s="32">
        <v>5</v>
      </c>
      <c r="H72" s="32">
        <v>161</v>
      </c>
      <c r="I72" s="32">
        <v>41</v>
      </c>
      <c r="J72" s="32">
        <v>19</v>
      </c>
      <c r="K72" s="32">
        <v>27</v>
      </c>
      <c r="L72" s="32">
        <v>30</v>
      </c>
      <c r="M72" s="32">
        <v>21</v>
      </c>
      <c r="N72" s="32">
        <v>34</v>
      </c>
      <c r="O72" s="32">
        <v>39</v>
      </c>
      <c r="P72" s="32">
        <v>7</v>
      </c>
      <c r="Q72" s="32">
        <v>3</v>
      </c>
      <c r="R72" s="32">
        <v>7</v>
      </c>
      <c r="S72" s="32">
        <v>25</v>
      </c>
      <c r="T72" s="32">
        <v>10</v>
      </c>
      <c r="U72" s="33">
        <v>1</v>
      </c>
      <c r="V72" s="33">
        <v>0</v>
      </c>
      <c r="W72" s="33">
        <v>5</v>
      </c>
      <c r="X72" s="33">
        <v>26</v>
      </c>
      <c r="Y72" s="33">
        <v>27</v>
      </c>
      <c r="Z72" s="33">
        <v>48</v>
      </c>
      <c r="AA72" s="33">
        <v>25</v>
      </c>
      <c r="AB72" s="33"/>
      <c r="AC72" s="33"/>
      <c r="AD72" s="26">
        <f t="shared" ref="AD72:AD97" si="4">SUM(C72:AC72)</f>
        <v>575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7</v>
      </c>
      <c r="D73" s="32">
        <v>2</v>
      </c>
      <c r="E73" s="32">
        <v>3</v>
      </c>
      <c r="F73" s="32">
        <v>12</v>
      </c>
      <c r="G73" s="32">
        <v>11</v>
      </c>
      <c r="H73" s="32">
        <v>140</v>
      </c>
      <c r="I73" s="32">
        <v>43</v>
      </c>
      <c r="J73" s="32">
        <v>25</v>
      </c>
      <c r="K73" s="32">
        <v>23</v>
      </c>
      <c r="L73" s="32">
        <v>37</v>
      </c>
      <c r="M73" s="32">
        <v>11</v>
      </c>
      <c r="N73" s="32">
        <v>54</v>
      </c>
      <c r="O73" s="32">
        <v>46</v>
      </c>
      <c r="P73" s="32">
        <v>6</v>
      </c>
      <c r="Q73" s="32">
        <v>16</v>
      </c>
      <c r="R73" s="32">
        <v>3</v>
      </c>
      <c r="S73" s="32">
        <v>4</v>
      </c>
      <c r="T73" s="32">
        <v>12</v>
      </c>
      <c r="U73" s="33">
        <v>11</v>
      </c>
      <c r="V73" s="33">
        <v>10</v>
      </c>
      <c r="W73" s="33">
        <v>4</v>
      </c>
      <c r="X73" s="33">
        <v>0</v>
      </c>
      <c r="Y73" s="33">
        <v>1</v>
      </c>
      <c r="Z73" s="33">
        <v>10</v>
      </c>
      <c r="AA73" s="33">
        <v>10</v>
      </c>
      <c r="AB73" s="33"/>
      <c r="AC73" s="33"/>
      <c r="AD73" s="26">
        <f t="shared" si="4"/>
        <v>501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2</v>
      </c>
      <c r="D74" s="32">
        <v>3</v>
      </c>
      <c r="E74" s="32">
        <v>3</v>
      </c>
      <c r="F74" s="32">
        <v>2</v>
      </c>
      <c r="G74" s="32">
        <v>6</v>
      </c>
      <c r="H74" s="32">
        <v>88</v>
      </c>
      <c r="I74" s="32">
        <v>9</v>
      </c>
      <c r="J74" s="32">
        <v>2</v>
      </c>
      <c r="K74" s="32">
        <v>9</v>
      </c>
      <c r="L74" s="32">
        <v>29</v>
      </c>
      <c r="M74" s="32">
        <v>3</v>
      </c>
      <c r="N74" s="32">
        <v>33</v>
      </c>
      <c r="O74" s="32">
        <v>22</v>
      </c>
      <c r="P74" s="32">
        <v>0</v>
      </c>
      <c r="Q74" s="32">
        <v>0</v>
      </c>
      <c r="R74" s="32">
        <v>13</v>
      </c>
      <c r="S74" s="32">
        <v>1</v>
      </c>
      <c r="T74" s="32">
        <v>2</v>
      </c>
      <c r="U74" s="33">
        <v>48</v>
      </c>
      <c r="V74" s="33">
        <v>1</v>
      </c>
      <c r="W74" s="33">
        <v>9</v>
      </c>
      <c r="X74" s="33">
        <v>19</v>
      </c>
      <c r="Y74" s="33">
        <v>4</v>
      </c>
      <c r="Z74" s="33">
        <v>7</v>
      </c>
      <c r="AA74" s="33">
        <v>3</v>
      </c>
      <c r="AB74" s="33"/>
      <c r="AC74" s="33"/>
      <c r="AD74" s="26">
        <f t="shared" si="4"/>
        <v>318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52</v>
      </c>
      <c r="D75" s="32">
        <v>23</v>
      </c>
      <c r="E75" s="32">
        <v>1</v>
      </c>
      <c r="F75" s="32">
        <v>4</v>
      </c>
      <c r="G75" s="32">
        <v>3</v>
      </c>
      <c r="H75" s="32">
        <v>126</v>
      </c>
      <c r="I75" s="32">
        <v>21</v>
      </c>
      <c r="J75" s="32">
        <v>15</v>
      </c>
      <c r="K75" s="32">
        <v>54</v>
      </c>
      <c r="L75" s="32">
        <v>42</v>
      </c>
      <c r="M75" s="32">
        <v>18</v>
      </c>
      <c r="N75" s="32">
        <v>50</v>
      </c>
      <c r="O75" s="32">
        <v>17</v>
      </c>
      <c r="P75" s="32">
        <v>7</v>
      </c>
      <c r="Q75" s="32">
        <v>2</v>
      </c>
      <c r="R75" s="32">
        <v>25</v>
      </c>
      <c r="S75" s="32">
        <v>11</v>
      </c>
      <c r="T75" s="32">
        <v>42</v>
      </c>
      <c r="U75" s="33">
        <v>2</v>
      </c>
      <c r="V75" s="33">
        <v>0</v>
      </c>
      <c r="W75" s="33">
        <v>53</v>
      </c>
      <c r="X75" s="33">
        <v>3</v>
      </c>
      <c r="Y75" s="33">
        <v>12</v>
      </c>
      <c r="Z75" s="33">
        <v>12</v>
      </c>
      <c r="AA75" s="33">
        <v>16</v>
      </c>
      <c r="AB75" s="33"/>
      <c r="AC75" s="33"/>
      <c r="AD75" s="26">
        <f t="shared" si="4"/>
        <v>611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352</v>
      </c>
      <c r="D76" s="32">
        <v>107</v>
      </c>
      <c r="E76" s="32">
        <v>151</v>
      </c>
      <c r="F76" s="32">
        <v>64</v>
      </c>
      <c r="G76" s="32">
        <v>130</v>
      </c>
      <c r="H76" s="32">
        <v>448</v>
      </c>
      <c r="I76" s="32">
        <v>22</v>
      </c>
      <c r="J76" s="32">
        <v>33</v>
      </c>
      <c r="K76" s="32">
        <v>272</v>
      </c>
      <c r="L76" s="32">
        <v>148</v>
      </c>
      <c r="M76" s="32">
        <v>121</v>
      </c>
      <c r="N76" s="32">
        <v>94</v>
      </c>
      <c r="O76" s="32">
        <v>154</v>
      </c>
      <c r="P76" s="32">
        <v>147</v>
      </c>
      <c r="Q76" s="32">
        <v>104</v>
      </c>
      <c r="R76" s="32">
        <v>493</v>
      </c>
      <c r="S76" s="32">
        <v>151</v>
      </c>
      <c r="T76" s="32">
        <v>1344</v>
      </c>
      <c r="U76" s="33">
        <v>880</v>
      </c>
      <c r="V76" s="33">
        <v>666</v>
      </c>
      <c r="W76" s="33">
        <v>3069</v>
      </c>
      <c r="X76" s="33">
        <v>1476</v>
      </c>
      <c r="Y76" s="33">
        <v>2026</v>
      </c>
      <c r="Z76" s="33">
        <v>1640</v>
      </c>
      <c r="AA76" s="33">
        <v>1957</v>
      </c>
      <c r="AB76" s="33"/>
      <c r="AC76" s="33"/>
      <c r="AD76" s="26">
        <f t="shared" si="4"/>
        <v>16049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11</v>
      </c>
      <c r="D77" s="32">
        <v>31</v>
      </c>
      <c r="E77" s="32">
        <v>19</v>
      </c>
      <c r="F77" s="32">
        <v>10</v>
      </c>
      <c r="G77" s="32">
        <v>30</v>
      </c>
      <c r="H77" s="32">
        <v>28</v>
      </c>
      <c r="I77" s="32">
        <v>3</v>
      </c>
      <c r="J77" s="32">
        <v>4</v>
      </c>
      <c r="K77" s="32">
        <v>27</v>
      </c>
      <c r="L77" s="32">
        <v>12</v>
      </c>
      <c r="M77" s="32">
        <v>27</v>
      </c>
      <c r="N77" s="32">
        <v>47</v>
      </c>
      <c r="O77" s="32">
        <v>0</v>
      </c>
      <c r="P77" s="32">
        <v>0</v>
      </c>
      <c r="Q77" s="32">
        <v>2</v>
      </c>
      <c r="R77" s="32">
        <v>15</v>
      </c>
      <c r="S77" s="32">
        <v>14</v>
      </c>
      <c r="T77" s="32">
        <v>14</v>
      </c>
      <c r="U77" s="33">
        <v>21</v>
      </c>
      <c r="V77" s="33">
        <v>27</v>
      </c>
      <c r="W77" s="33">
        <v>24</v>
      </c>
      <c r="X77" s="33">
        <v>6</v>
      </c>
      <c r="Y77" s="33">
        <v>28</v>
      </c>
      <c r="Z77" s="33">
        <v>6</v>
      </c>
      <c r="AA77" s="33">
        <v>2</v>
      </c>
      <c r="AB77" s="33"/>
      <c r="AC77" s="33"/>
      <c r="AD77" s="26">
        <f t="shared" si="4"/>
        <v>408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18</v>
      </c>
      <c r="D78" s="32">
        <v>16</v>
      </c>
      <c r="E78" s="32">
        <v>24</v>
      </c>
      <c r="F78" s="32">
        <v>7</v>
      </c>
      <c r="G78" s="32">
        <v>12</v>
      </c>
      <c r="H78" s="32">
        <v>39</v>
      </c>
      <c r="I78" s="32">
        <v>3</v>
      </c>
      <c r="J78" s="32">
        <v>2</v>
      </c>
      <c r="K78" s="32">
        <v>9</v>
      </c>
      <c r="L78" s="32">
        <v>30</v>
      </c>
      <c r="M78" s="32">
        <v>3</v>
      </c>
      <c r="N78" s="32">
        <v>56</v>
      </c>
      <c r="O78" s="32">
        <v>12</v>
      </c>
      <c r="P78" s="32">
        <v>14</v>
      </c>
      <c r="Q78" s="32">
        <v>0</v>
      </c>
      <c r="R78" s="32">
        <v>3</v>
      </c>
      <c r="S78" s="32">
        <v>1</v>
      </c>
      <c r="T78" s="32">
        <v>14</v>
      </c>
      <c r="U78" s="33">
        <v>22</v>
      </c>
      <c r="V78" s="33">
        <v>0</v>
      </c>
      <c r="W78" s="33">
        <v>23</v>
      </c>
      <c r="X78" s="33">
        <v>48</v>
      </c>
      <c r="Y78" s="33">
        <v>27</v>
      </c>
      <c r="Z78" s="33">
        <v>13</v>
      </c>
      <c r="AA78" s="33">
        <v>2</v>
      </c>
      <c r="AB78" s="33"/>
      <c r="AC78" s="33"/>
      <c r="AD78" s="26">
        <f t="shared" si="4"/>
        <v>398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55</v>
      </c>
      <c r="D79" s="32">
        <v>14</v>
      </c>
      <c r="E79" s="32">
        <v>13</v>
      </c>
      <c r="F79" s="32">
        <v>18</v>
      </c>
      <c r="G79" s="32">
        <v>71</v>
      </c>
      <c r="H79" s="32">
        <v>348</v>
      </c>
      <c r="I79" s="32">
        <v>37</v>
      </c>
      <c r="J79" s="32">
        <v>14</v>
      </c>
      <c r="K79" s="32">
        <v>7</v>
      </c>
      <c r="L79" s="32">
        <v>13</v>
      </c>
      <c r="M79" s="32">
        <v>3</v>
      </c>
      <c r="N79" s="32">
        <v>17</v>
      </c>
      <c r="O79" s="32">
        <v>29</v>
      </c>
      <c r="P79" s="32">
        <v>17</v>
      </c>
      <c r="Q79" s="32">
        <v>19</v>
      </c>
      <c r="R79" s="32">
        <v>36</v>
      </c>
      <c r="S79" s="32">
        <v>5</v>
      </c>
      <c r="T79" s="32">
        <v>50</v>
      </c>
      <c r="U79" s="33">
        <v>9</v>
      </c>
      <c r="V79" s="33">
        <v>10</v>
      </c>
      <c r="W79" s="33">
        <v>23</v>
      </c>
      <c r="X79" s="33">
        <v>33</v>
      </c>
      <c r="Y79" s="33">
        <v>21</v>
      </c>
      <c r="Z79" s="33">
        <v>22</v>
      </c>
      <c r="AA79" s="33">
        <v>22</v>
      </c>
      <c r="AB79" s="33"/>
      <c r="AC79" s="33"/>
      <c r="AD79" s="26">
        <f t="shared" si="4"/>
        <v>906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26</v>
      </c>
      <c r="D80" s="32">
        <v>25</v>
      </c>
      <c r="E80" s="32">
        <v>37</v>
      </c>
      <c r="F80" s="32">
        <v>31</v>
      </c>
      <c r="G80" s="32">
        <v>44</v>
      </c>
      <c r="H80" s="32">
        <v>178</v>
      </c>
      <c r="I80" s="32">
        <v>23</v>
      </c>
      <c r="J80" s="32">
        <v>15</v>
      </c>
      <c r="K80" s="32">
        <v>7</v>
      </c>
      <c r="L80" s="32">
        <v>6</v>
      </c>
      <c r="M80" s="32">
        <v>9</v>
      </c>
      <c r="N80" s="32">
        <v>52</v>
      </c>
      <c r="O80" s="32">
        <v>30</v>
      </c>
      <c r="P80" s="32">
        <v>15</v>
      </c>
      <c r="Q80" s="32">
        <v>9</v>
      </c>
      <c r="R80" s="32">
        <v>35</v>
      </c>
      <c r="S80" s="32">
        <v>18</v>
      </c>
      <c r="T80" s="32">
        <v>31</v>
      </c>
      <c r="U80" s="33">
        <v>26</v>
      </c>
      <c r="V80" s="33">
        <v>12</v>
      </c>
      <c r="W80" s="33">
        <v>27</v>
      </c>
      <c r="X80" s="33">
        <v>16</v>
      </c>
      <c r="Y80" s="33">
        <v>36</v>
      </c>
      <c r="Z80" s="33">
        <v>34</v>
      </c>
      <c r="AA80" s="33">
        <v>32</v>
      </c>
      <c r="AB80" s="33"/>
      <c r="AC80" s="33"/>
      <c r="AD80" s="26">
        <f t="shared" si="4"/>
        <v>774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8</v>
      </c>
      <c r="D81" s="32">
        <v>4</v>
      </c>
      <c r="E81" s="32">
        <v>11</v>
      </c>
      <c r="F81" s="32">
        <v>4</v>
      </c>
      <c r="G81" s="32">
        <v>32</v>
      </c>
      <c r="H81" s="32">
        <v>158</v>
      </c>
      <c r="I81" s="32">
        <v>15</v>
      </c>
      <c r="J81" s="32">
        <v>8</v>
      </c>
      <c r="K81" s="32">
        <v>1</v>
      </c>
      <c r="L81" s="32">
        <v>21</v>
      </c>
      <c r="M81" s="32">
        <v>4</v>
      </c>
      <c r="N81" s="32">
        <v>3</v>
      </c>
      <c r="O81" s="32">
        <v>15</v>
      </c>
      <c r="P81" s="32">
        <v>7</v>
      </c>
      <c r="Q81" s="32">
        <v>0</v>
      </c>
      <c r="R81" s="32">
        <v>12</v>
      </c>
      <c r="S81" s="32">
        <v>35</v>
      </c>
      <c r="T81" s="32">
        <v>1</v>
      </c>
      <c r="U81" s="33">
        <v>0</v>
      </c>
      <c r="V81" s="33">
        <v>7</v>
      </c>
      <c r="W81" s="33">
        <v>13</v>
      </c>
      <c r="X81" s="33">
        <v>7</v>
      </c>
      <c r="Y81" s="33">
        <v>7</v>
      </c>
      <c r="Z81" s="33">
        <v>17</v>
      </c>
      <c r="AA81" s="33">
        <v>25</v>
      </c>
      <c r="AB81" s="33"/>
      <c r="AC81" s="33"/>
      <c r="AD81" s="26">
        <f t="shared" si="4"/>
        <v>415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38</v>
      </c>
      <c r="D82" s="32">
        <v>53</v>
      </c>
      <c r="E82" s="32">
        <v>54</v>
      </c>
      <c r="F82" s="32">
        <v>44</v>
      </c>
      <c r="G82" s="32">
        <v>44</v>
      </c>
      <c r="H82" s="32">
        <v>94</v>
      </c>
      <c r="I82" s="32">
        <v>30</v>
      </c>
      <c r="J82" s="32">
        <v>46</v>
      </c>
      <c r="K82" s="32">
        <v>25</v>
      </c>
      <c r="L82" s="32">
        <v>73</v>
      </c>
      <c r="M82" s="32">
        <v>10</v>
      </c>
      <c r="N82" s="32">
        <v>2</v>
      </c>
      <c r="O82" s="32">
        <v>3</v>
      </c>
      <c r="P82" s="32">
        <v>16</v>
      </c>
      <c r="Q82" s="32">
        <v>3</v>
      </c>
      <c r="R82" s="32">
        <v>19</v>
      </c>
      <c r="S82" s="32">
        <v>3</v>
      </c>
      <c r="T82" s="32">
        <v>3</v>
      </c>
      <c r="U82" s="33">
        <v>8</v>
      </c>
      <c r="V82" s="33">
        <v>5</v>
      </c>
      <c r="W82" s="33">
        <v>53</v>
      </c>
      <c r="X82" s="33">
        <v>9</v>
      </c>
      <c r="Y82" s="33">
        <v>30</v>
      </c>
      <c r="Z82" s="33">
        <v>4</v>
      </c>
      <c r="AA82" s="33">
        <v>30</v>
      </c>
      <c r="AB82" s="33"/>
      <c r="AC82" s="33"/>
      <c r="AD82" s="26">
        <f t="shared" si="4"/>
        <v>699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12</v>
      </c>
      <c r="D83" s="32">
        <v>41</v>
      </c>
      <c r="E83" s="32">
        <v>50</v>
      </c>
      <c r="F83" s="32">
        <v>3</v>
      </c>
      <c r="G83" s="32">
        <v>17</v>
      </c>
      <c r="H83" s="32">
        <v>136</v>
      </c>
      <c r="I83" s="32">
        <v>0</v>
      </c>
      <c r="J83" s="32">
        <v>8</v>
      </c>
      <c r="K83" s="32">
        <v>13</v>
      </c>
      <c r="L83" s="32">
        <v>28</v>
      </c>
      <c r="M83" s="32">
        <v>6</v>
      </c>
      <c r="N83" s="32">
        <v>5</v>
      </c>
      <c r="O83" s="32">
        <v>12</v>
      </c>
      <c r="P83" s="32">
        <v>26</v>
      </c>
      <c r="Q83" s="32">
        <v>9</v>
      </c>
      <c r="R83" s="32">
        <v>145</v>
      </c>
      <c r="S83" s="32">
        <v>18</v>
      </c>
      <c r="T83" s="32">
        <v>256</v>
      </c>
      <c r="U83" s="33">
        <v>246</v>
      </c>
      <c r="V83" s="33">
        <v>158</v>
      </c>
      <c r="W83" s="33">
        <v>459</v>
      </c>
      <c r="X83" s="33">
        <v>136</v>
      </c>
      <c r="Y83" s="33">
        <v>377</v>
      </c>
      <c r="Z83" s="33">
        <v>172</v>
      </c>
      <c r="AA83" s="33">
        <v>179</v>
      </c>
      <c r="AB83" s="33"/>
      <c r="AC83" s="33"/>
      <c r="AD83" s="26">
        <f t="shared" si="4"/>
        <v>2512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8</v>
      </c>
      <c r="D84" s="32">
        <v>21</v>
      </c>
      <c r="E84" s="32">
        <v>4</v>
      </c>
      <c r="F84" s="32">
        <v>3</v>
      </c>
      <c r="G84" s="32">
        <v>7</v>
      </c>
      <c r="H84" s="32">
        <v>110</v>
      </c>
      <c r="I84" s="32">
        <v>1</v>
      </c>
      <c r="J84" s="32">
        <v>3</v>
      </c>
      <c r="K84" s="32">
        <v>15</v>
      </c>
      <c r="L84" s="32">
        <v>12</v>
      </c>
      <c r="M84" s="32">
        <v>0</v>
      </c>
      <c r="N84" s="32">
        <v>3</v>
      </c>
      <c r="O84" s="32">
        <v>42</v>
      </c>
      <c r="P84" s="32">
        <v>15</v>
      </c>
      <c r="Q84" s="32">
        <v>34</v>
      </c>
      <c r="R84" s="32">
        <v>101</v>
      </c>
      <c r="S84" s="32">
        <v>57</v>
      </c>
      <c r="T84" s="32">
        <v>148</v>
      </c>
      <c r="U84" s="33">
        <v>121</v>
      </c>
      <c r="V84" s="33">
        <v>69</v>
      </c>
      <c r="W84" s="33">
        <v>223</v>
      </c>
      <c r="X84" s="33">
        <v>152</v>
      </c>
      <c r="Y84" s="33">
        <v>227</v>
      </c>
      <c r="Z84" s="33">
        <v>213</v>
      </c>
      <c r="AA84" s="33">
        <v>167</v>
      </c>
      <c r="AB84" s="33"/>
      <c r="AC84" s="33"/>
      <c r="AD84" s="26">
        <f t="shared" si="4"/>
        <v>1756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1</v>
      </c>
      <c r="D85" s="32">
        <v>2</v>
      </c>
      <c r="E85" s="32">
        <v>8</v>
      </c>
      <c r="F85" s="32">
        <v>0</v>
      </c>
      <c r="G85" s="32">
        <v>3</v>
      </c>
      <c r="H85" s="32">
        <v>89</v>
      </c>
      <c r="I85" s="32">
        <v>1</v>
      </c>
      <c r="J85" s="32">
        <v>11</v>
      </c>
      <c r="K85" s="32">
        <v>18</v>
      </c>
      <c r="L85" s="32">
        <v>8</v>
      </c>
      <c r="M85" s="32">
        <v>1</v>
      </c>
      <c r="N85" s="32">
        <v>2</v>
      </c>
      <c r="O85" s="32">
        <v>18</v>
      </c>
      <c r="P85" s="32">
        <v>49</v>
      </c>
      <c r="Q85" s="32">
        <v>1</v>
      </c>
      <c r="R85" s="32">
        <v>16</v>
      </c>
      <c r="S85" s="32">
        <v>3</v>
      </c>
      <c r="T85" s="32">
        <v>32</v>
      </c>
      <c r="U85" s="33">
        <v>39</v>
      </c>
      <c r="V85" s="33">
        <v>1</v>
      </c>
      <c r="W85" s="33">
        <v>32</v>
      </c>
      <c r="X85" s="33">
        <v>23</v>
      </c>
      <c r="Y85" s="33">
        <v>46</v>
      </c>
      <c r="Z85" s="33">
        <v>19</v>
      </c>
      <c r="AA85" s="33">
        <v>37</v>
      </c>
      <c r="AB85" s="33"/>
      <c r="AC85" s="33"/>
      <c r="AD85" s="26">
        <f t="shared" si="4"/>
        <v>460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2</v>
      </c>
      <c r="D86" s="32">
        <v>10</v>
      </c>
      <c r="E86" s="32">
        <v>7</v>
      </c>
      <c r="F86" s="32">
        <v>21</v>
      </c>
      <c r="G86" s="32">
        <v>31</v>
      </c>
      <c r="H86" s="32">
        <v>454</v>
      </c>
      <c r="I86" s="32">
        <v>10</v>
      </c>
      <c r="J86" s="32">
        <v>22</v>
      </c>
      <c r="K86" s="32">
        <v>33</v>
      </c>
      <c r="L86" s="32">
        <v>13</v>
      </c>
      <c r="M86" s="32">
        <v>26</v>
      </c>
      <c r="N86" s="32">
        <v>13</v>
      </c>
      <c r="O86" s="32">
        <v>162</v>
      </c>
      <c r="P86" s="32">
        <v>121</v>
      </c>
      <c r="Q86" s="32">
        <v>6</v>
      </c>
      <c r="R86" s="32">
        <v>12</v>
      </c>
      <c r="S86" s="32">
        <v>18</v>
      </c>
      <c r="T86" s="32">
        <v>176</v>
      </c>
      <c r="U86" s="33">
        <v>84</v>
      </c>
      <c r="V86" s="33">
        <v>39</v>
      </c>
      <c r="W86" s="33">
        <v>182</v>
      </c>
      <c r="X86" s="33">
        <v>41</v>
      </c>
      <c r="Y86" s="33">
        <v>121</v>
      </c>
      <c r="Z86" s="33">
        <v>134</v>
      </c>
      <c r="AA86" s="33">
        <v>242</v>
      </c>
      <c r="AB86" s="33"/>
      <c r="AC86" s="33"/>
      <c r="AD86" s="26">
        <f t="shared" si="4"/>
        <v>1980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11</v>
      </c>
      <c r="D87" s="32">
        <v>24</v>
      </c>
      <c r="E87" s="32">
        <v>5</v>
      </c>
      <c r="F87" s="32">
        <v>0</v>
      </c>
      <c r="G87" s="32">
        <v>8</v>
      </c>
      <c r="H87" s="32">
        <v>172</v>
      </c>
      <c r="I87" s="32">
        <v>17</v>
      </c>
      <c r="J87" s="32">
        <v>0</v>
      </c>
      <c r="K87" s="32">
        <v>3</v>
      </c>
      <c r="L87" s="32">
        <v>13</v>
      </c>
      <c r="M87" s="32">
        <v>8</v>
      </c>
      <c r="N87" s="32">
        <v>2</v>
      </c>
      <c r="O87" s="32">
        <v>36</v>
      </c>
      <c r="P87" s="32">
        <v>60</v>
      </c>
      <c r="Q87" s="32">
        <v>7</v>
      </c>
      <c r="R87" s="32">
        <v>17</v>
      </c>
      <c r="S87" s="32">
        <v>5</v>
      </c>
      <c r="T87" s="32">
        <v>88</v>
      </c>
      <c r="U87" s="32">
        <v>16</v>
      </c>
      <c r="V87" s="32">
        <v>48</v>
      </c>
      <c r="W87" s="32">
        <v>100</v>
      </c>
      <c r="X87" s="32">
        <v>114</v>
      </c>
      <c r="Y87" s="32">
        <v>132</v>
      </c>
      <c r="Z87" s="32">
        <v>151</v>
      </c>
      <c r="AA87" s="32">
        <v>157</v>
      </c>
      <c r="AB87" s="32"/>
      <c r="AC87" s="33"/>
      <c r="AD87" s="26">
        <f t="shared" si="4"/>
        <v>1194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14</v>
      </c>
      <c r="D88" s="32">
        <v>21</v>
      </c>
      <c r="E88" s="32">
        <v>13</v>
      </c>
      <c r="F88" s="32">
        <v>2</v>
      </c>
      <c r="G88" s="32">
        <v>48</v>
      </c>
      <c r="H88" s="32">
        <v>1295</v>
      </c>
      <c r="I88" s="32">
        <v>2</v>
      </c>
      <c r="J88" s="32">
        <v>5</v>
      </c>
      <c r="K88" s="32">
        <v>49</v>
      </c>
      <c r="L88" s="32">
        <v>34</v>
      </c>
      <c r="M88" s="32">
        <v>4</v>
      </c>
      <c r="N88" s="32">
        <v>9</v>
      </c>
      <c r="O88" s="32">
        <v>352</v>
      </c>
      <c r="P88" s="32">
        <v>150</v>
      </c>
      <c r="Q88" s="32">
        <v>16</v>
      </c>
      <c r="R88" s="32">
        <v>156</v>
      </c>
      <c r="S88" s="32">
        <v>67</v>
      </c>
      <c r="T88" s="32">
        <v>37</v>
      </c>
      <c r="U88" s="33">
        <v>199</v>
      </c>
      <c r="V88" s="33">
        <v>29</v>
      </c>
      <c r="W88" s="33">
        <v>418</v>
      </c>
      <c r="X88" s="33">
        <v>270</v>
      </c>
      <c r="Y88" s="33">
        <v>200</v>
      </c>
      <c r="Z88" s="33">
        <v>213</v>
      </c>
      <c r="AA88" s="33">
        <v>282</v>
      </c>
      <c r="AB88" s="33"/>
      <c r="AC88" s="33"/>
      <c r="AD88" s="26">
        <f t="shared" si="4"/>
        <v>3885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3</v>
      </c>
      <c r="D89" s="32">
        <v>1</v>
      </c>
      <c r="E89" s="32">
        <v>30</v>
      </c>
      <c r="F89" s="32">
        <v>25</v>
      </c>
      <c r="G89" s="32">
        <v>1</v>
      </c>
      <c r="H89" s="32">
        <v>867</v>
      </c>
      <c r="I89" s="32">
        <v>18</v>
      </c>
      <c r="J89" s="32">
        <v>23</v>
      </c>
      <c r="K89" s="32">
        <v>3</v>
      </c>
      <c r="L89" s="32">
        <v>28</v>
      </c>
      <c r="M89" s="32">
        <v>10</v>
      </c>
      <c r="N89" s="32">
        <v>15</v>
      </c>
      <c r="O89" s="32">
        <v>287</v>
      </c>
      <c r="P89" s="32">
        <v>157</v>
      </c>
      <c r="Q89" s="32">
        <v>52</v>
      </c>
      <c r="R89" s="32">
        <v>35</v>
      </c>
      <c r="S89" s="32">
        <v>13</v>
      </c>
      <c r="T89" s="32">
        <v>171</v>
      </c>
      <c r="U89" s="33">
        <v>9</v>
      </c>
      <c r="V89" s="33">
        <v>10</v>
      </c>
      <c r="W89" s="33">
        <v>148</v>
      </c>
      <c r="X89" s="33">
        <v>92</v>
      </c>
      <c r="Y89" s="33">
        <v>137</v>
      </c>
      <c r="Z89" s="33">
        <v>126</v>
      </c>
      <c r="AA89" s="33">
        <v>195</v>
      </c>
      <c r="AB89" s="33"/>
      <c r="AC89" s="33"/>
      <c r="AD89" s="26">
        <f t="shared" si="4"/>
        <v>2456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3</v>
      </c>
      <c r="E90" s="32">
        <v>7</v>
      </c>
      <c r="F90" s="32">
        <v>1</v>
      </c>
      <c r="G90" s="32">
        <v>3</v>
      </c>
      <c r="H90" s="32">
        <v>650</v>
      </c>
      <c r="I90" s="32">
        <v>5</v>
      </c>
      <c r="J90" s="32">
        <v>4</v>
      </c>
      <c r="K90" s="32">
        <v>6</v>
      </c>
      <c r="L90" s="32">
        <v>14</v>
      </c>
      <c r="M90" s="32">
        <v>23</v>
      </c>
      <c r="N90" s="32">
        <v>8</v>
      </c>
      <c r="O90" s="32">
        <v>161</v>
      </c>
      <c r="P90" s="32">
        <v>95</v>
      </c>
      <c r="Q90" s="32">
        <v>0</v>
      </c>
      <c r="R90" s="32">
        <v>29</v>
      </c>
      <c r="S90" s="32">
        <v>56</v>
      </c>
      <c r="T90" s="32">
        <v>24</v>
      </c>
      <c r="U90" s="33">
        <v>14</v>
      </c>
      <c r="V90" s="33">
        <v>5</v>
      </c>
      <c r="W90" s="33">
        <v>66</v>
      </c>
      <c r="X90" s="33">
        <v>65</v>
      </c>
      <c r="Y90" s="33">
        <v>131</v>
      </c>
      <c r="Z90" s="33">
        <v>96</v>
      </c>
      <c r="AA90" s="33">
        <v>94</v>
      </c>
      <c r="AB90" s="33"/>
      <c r="AC90" s="33"/>
      <c r="AD90" s="26">
        <f t="shared" si="4"/>
        <v>1560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2</v>
      </c>
      <c r="D91" s="32">
        <v>3</v>
      </c>
      <c r="E91" s="32">
        <v>5</v>
      </c>
      <c r="F91" s="32">
        <v>21</v>
      </c>
      <c r="G91" s="32">
        <v>31</v>
      </c>
      <c r="H91" s="32">
        <v>2739</v>
      </c>
      <c r="I91" s="32">
        <v>32</v>
      </c>
      <c r="J91" s="32">
        <v>16</v>
      </c>
      <c r="K91" s="32">
        <v>36</v>
      </c>
      <c r="L91" s="32">
        <v>45</v>
      </c>
      <c r="M91" s="32">
        <v>9</v>
      </c>
      <c r="N91" s="32">
        <v>57</v>
      </c>
      <c r="O91" s="32">
        <v>641</v>
      </c>
      <c r="P91" s="32">
        <v>287</v>
      </c>
      <c r="Q91" s="32">
        <v>41</v>
      </c>
      <c r="R91" s="32">
        <v>146</v>
      </c>
      <c r="S91" s="32">
        <v>124</v>
      </c>
      <c r="T91" s="32">
        <v>328</v>
      </c>
      <c r="U91" s="33">
        <v>142</v>
      </c>
      <c r="V91" s="33">
        <v>152</v>
      </c>
      <c r="W91" s="33">
        <v>66</v>
      </c>
      <c r="X91" s="33">
        <v>55</v>
      </c>
      <c r="Y91" s="33">
        <v>250</v>
      </c>
      <c r="Z91" s="33">
        <v>389</v>
      </c>
      <c r="AA91" s="33">
        <v>486</v>
      </c>
      <c r="AB91" s="33"/>
      <c r="AC91" s="33"/>
      <c r="AD91" s="26">
        <f t="shared" si="4"/>
        <v>6103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5</v>
      </c>
      <c r="D92" s="32">
        <v>23</v>
      </c>
      <c r="E92" s="32">
        <v>0</v>
      </c>
      <c r="F92" s="32">
        <v>18</v>
      </c>
      <c r="G92" s="32">
        <v>4</v>
      </c>
      <c r="H92" s="32">
        <v>1522</v>
      </c>
      <c r="I92" s="32">
        <v>16</v>
      </c>
      <c r="J92" s="32">
        <v>35</v>
      </c>
      <c r="K92" s="32">
        <v>28</v>
      </c>
      <c r="L92" s="32">
        <v>12</v>
      </c>
      <c r="M92" s="32">
        <v>7</v>
      </c>
      <c r="N92" s="32">
        <v>10</v>
      </c>
      <c r="O92" s="32">
        <v>267</v>
      </c>
      <c r="P92" s="32">
        <v>205</v>
      </c>
      <c r="Q92" s="32">
        <v>22</v>
      </c>
      <c r="R92" s="32">
        <v>52</v>
      </c>
      <c r="S92" s="32">
        <v>88</v>
      </c>
      <c r="T92" s="32">
        <v>273</v>
      </c>
      <c r="U92" s="33">
        <v>89</v>
      </c>
      <c r="V92" s="33">
        <v>74</v>
      </c>
      <c r="W92" s="33">
        <v>67</v>
      </c>
      <c r="X92" s="33">
        <v>34</v>
      </c>
      <c r="Y92" s="33">
        <v>130</v>
      </c>
      <c r="Z92" s="33">
        <v>207</v>
      </c>
      <c r="AA92" s="33">
        <v>344</v>
      </c>
      <c r="AB92" s="33"/>
      <c r="AC92" s="33"/>
      <c r="AD92" s="26">
        <f t="shared" si="4"/>
        <v>3532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5</v>
      </c>
      <c r="D93" s="32">
        <v>25</v>
      </c>
      <c r="E93" s="32">
        <v>3</v>
      </c>
      <c r="F93" s="32">
        <v>4</v>
      </c>
      <c r="G93" s="32">
        <v>8</v>
      </c>
      <c r="H93" s="32">
        <v>2097</v>
      </c>
      <c r="I93" s="32">
        <v>53</v>
      </c>
      <c r="J93" s="32">
        <v>26</v>
      </c>
      <c r="K93" s="32">
        <v>12</v>
      </c>
      <c r="L93" s="32">
        <v>33</v>
      </c>
      <c r="M93" s="32">
        <v>10</v>
      </c>
      <c r="N93" s="32">
        <v>56</v>
      </c>
      <c r="O93" s="32">
        <v>557</v>
      </c>
      <c r="P93" s="32">
        <v>226</v>
      </c>
      <c r="Q93" s="32">
        <v>49</v>
      </c>
      <c r="R93" s="32">
        <v>79</v>
      </c>
      <c r="S93" s="32">
        <v>175</v>
      </c>
      <c r="T93" s="32">
        <v>270</v>
      </c>
      <c r="U93" s="33">
        <v>156</v>
      </c>
      <c r="V93" s="33">
        <v>156</v>
      </c>
      <c r="W93" s="33">
        <v>258</v>
      </c>
      <c r="X93" s="33">
        <v>131</v>
      </c>
      <c r="Y93" s="33">
        <v>50</v>
      </c>
      <c r="Z93" s="33">
        <v>236</v>
      </c>
      <c r="AA93" s="33">
        <v>438</v>
      </c>
      <c r="AB93" s="33"/>
      <c r="AC93" s="33"/>
      <c r="AD93" s="26">
        <f t="shared" si="4"/>
        <v>5113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5</v>
      </c>
      <c r="D94" s="32">
        <v>41</v>
      </c>
      <c r="E94" s="32">
        <v>1</v>
      </c>
      <c r="F94" s="32">
        <v>10</v>
      </c>
      <c r="G94" s="32">
        <v>28</v>
      </c>
      <c r="H94" s="32">
        <v>1576</v>
      </c>
      <c r="I94" s="32">
        <v>23</v>
      </c>
      <c r="J94" s="32">
        <v>25</v>
      </c>
      <c r="K94" s="32">
        <v>25</v>
      </c>
      <c r="L94" s="32">
        <v>28</v>
      </c>
      <c r="M94" s="32">
        <v>22</v>
      </c>
      <c r="N94" s="32">
        <v>6</v>
      </c>
      <c r="O94" s="32">
        <v>214</v>
      </c>
      <c r="P94" s="32">
        <v>272</v>
      </c>
      <c r="Q94" s="32">
        <v>24</v>
      </c>
      <c r="R94" s="32">
        <v>112</v>
      </c>
      <c r="S94" s="32">
        <v>135</v>
      </c>
      <c r="T94" s="32">
        <v>201</v>
      </c>
      <c r="U94" s="33">
        <v>137</v>
      </c>
      <c r="V94" s="33">
        <v>208</v>
      </c>
      <c r="W94" s="33">
        <v>491</v>
      </c>
      <c r="X94" s="33">
        <v>234</v>
      </c>
      <c r="Y94" s="33">
        <v>326</v>
      </c>
      <c r="Z94" s="33">
        <v>27</v>
      </c>
      <c r="AA94" s="33">
        <v>129</v>
      </c>
      <c r="AB94" s="33"/>
      <c r="AC94" s="33"/>
      <c r="AD94" s="26">
        <f t="shared" si="4"/>
        <v>4300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7</v>
      </c>
      <c r="D95" s="32">
        <v>25</v>
      </c>
      <c r="E95" s="32">
        <v>19</v>
      </c>
      <c r="F95" s="32">
        <v>3</v>
      </c>
      <c r="G95" s="32">
        <v>12</v>
      </c>
      <c r="H95" s="32">
        <v>2469</v>
      </c>
      <c r="I95" s="32">
        <v>30</v>
      </c>
      <c r="J95" s="32">
        <v>3</v>
      </c>
      <c r="K95" s="32">
        <v>30</v>
      </c>
      <c r="L95" s="32">
        <v>33</v>
      </c>
      <c r="M95" s="32">
        <v>8</v>
      </c>
      <c r="N95" s="32">
        <v>45</v>
      </c>
      <c r="O95" s="32">
        <v>397</v>
      </c>
      <c r="P95" s="32">
        <v>150</v>
      </c>
      <c r="Q95" s="32">
        <v>28</v>
      </c>
      <c r="R95" s="32">
        <v>207</v>
      </c>
      <c r="S95" s="32">
        <v>125</v>
      </c>
      <c r="T95" s="32">
        <v>228</v>
      </c>
      <c r="U95" s="33">
        <v>171</v>
      </c>
      <c r="V95" s="33">
        <v>116</v>
      </c>
      <c r="W95" s="33">
        <v>486</v>
      </c>
      <c r="X95" s="33">
        <v>359</v>
      </c>
      <c r="Y95" s="33">
        <v>484</v>
      </c>
      <c r="Z95" s="33">
        <v>279</v>
      </c>
      <c r="AA95" s="33">
        <v>43</v>
      </c>
      <c r="AB95" s="33"/>
      <c r="AC95" s="33"/>
      <c r="AD95" s="26">
        <f t="shared" si="4"/>
        <v>5757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646</v>
      </c>
      <c r="D98" s="27">
        <f t="shared" ref="D98:AC98" si="5">SUM(D71:D97)</f>
        <v>524</v>
      </c>
      <c r="E98" s="27">
        <f t="shared" si="5"/>
        <v>479</v>
      </c>
      <c r="F98" s="27">
        <f t="shared" si="5"/>
        <v>311</v>
      </c>
      <c r="G98" s="27">
        <f t="shared" si="5"/>
        <v>612</v>
      </c>
      <c r="H98" s="27">
        <f t="shared" si="5"/>
        <v>16397</v>
      </c>
      <c r="I98" s="27">
        <f t="shared" si="5"/>
        <v>468</v>
      </c>
      <c r="J98" s="27">
        <f t="shared" si="5"/>
        <v>389</v>
      </c>
      <c r="K98" s="27">
        <f t="shared" si="5"/>
        <v>762</v>
      </c>
      <c r="L98" s="27">
        <f t="shared" si="5"/>
        <v>755</v>
      </c>
      <c r="M98" s="27">
        <f t="shared" si="5"/>
        <v>375</v>
      </c>
      <c r="N98" s="27">
        <f t="shared" si="5"/>
        <v>718</v>
      </c>
      <c r="O98" s="27">
        <f t="shared" si="5"/>
        <v>3565</v>
      </c>
      <c r="P98" s="27">
        <f t="shared" si="5"/>
        <v>2058</v>
      </c>
      <c r="Q98" s="27">
        <f t="shared" si="5"/>
        <v>448</v>
      </c>
      <c r="R98" s="27">
        <f t="shared" si="5"/>
        <v>1768</v>
      </c>
      <c r="S98" s="27">
        <f t="shared" si="5"/>
        <v>1170</v>
      </c>
      <c r="T98" s="27">
        <f t="shared" si="5"/>
        <v>3759</v>
      </c>
      <c r="U98" s="27">
        <f t="shared" si="5"/>
        <v>2452</v>
      </c>
      <c r="V98" s="27">
        <f t="shared" si="5"/>
        <v>1804</v>
      </c>
      <c r="W98" s="27">
        <f t="shared" si="5"/>
        <v>6301</v>
      </c>
      <c r="X98" s="27">
        <f t="shared" si="5"/>
        <v>3349</v>
      </c>
      <c r="Y98" s="27">
        <f t="shared" si="5"/>
        <v>4835</v>
      </c>
      <c r="Z98" s="27">
        <f t="shared" si="5"/>
        <v>4075</v>
      </c>
      <c r="AA98" s="27">
        <f t="shared" si="5"/>
        <v>4924</v>
      </c>
      <c r="AB98" s="27">
        <f t="shared" si="5"/>
        <v>0</v>
      </c>
      <c r="AC98" s="27">
        <f t="shared" si="5"/>
        <v>0</v>
      </c>
      <c r="AD98" s="27">
        <f>SUM(AD71:AD96)</f>
        <v>62944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noviembre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127</v>
      </c>
      <c r="D104" s="24">
        <f t="shared" ref="D104:AB114" si="6">+D7+D39+D71</f>
        <v>168</v>
      </c>
      <c r="E104" s="24">
        <f t="shared" si="6"/>
        <v>500</v>
      </c>
      <c r="F104" s="24">
        <f t="shared" si="6"/>
        <v>462</v>
      </c>
      <c r="G104" s="24">
        <f t="shared" si="6"/>
        <v>552</v>
      </c>
      <c r="H104" s="24">
        <f t="shared" si="6"/>
        <v>6551</v>
      </c>
      <c r="I104" s="24">
        <f t="shared" si="6"/>
        <v>566</v>
      </c>
      <c r="J104" s="24">
        <f t="shared" si="6"/>
        <v>818</v>
      </c>
      <c r="K104" s="24">
        <f t="shared" si="6"/>
        <v>507</v>
      </c>
      <c r="L104" s="24">
        <f t="shared" si="6"/>
        <v>665</v>
      </c>
      <c r="M104" s="24">
        <f t="shared" si="6"/>
        <v>412</v>
      </c>
      <c r="N104" s="24">
        <f t="shared" si="6"/>
        <v>617</v>
      </c>
      <c r="O104" s="24">
        <f t="shared" si="6"/>
        <v>447</v>
      </c>
      <c r="P104" s="24">
        <f t="shared" si="6"/>
        <v>156</v>
      </c>
      <c r="Q104" s="24">
        <f t="shared" si="6"/>
        <v>88</v>
      </c>
      <c r="R104" s="24">
        <f t="shared" si="6"/>
        <v>171</v>
      </c>
      <c r="S104" s="24">
        <f t="shared" si="6"/>
        <v>176</v>
      </c>
      <c r="T104" s="24">
        <f t="shared" si="6"/>
        <v>146</v>
      </c>
      <c r="U104" s="24">
        <f t="shared" si="6"/>
        <v>118</v>
      </c>
      <c r="V104" s="24">
        <f t="shared" si="6"/>
        <v>92</v>
      </c>
      <c r="W104" s="24">
        <f t="shared" si="6"/>
        <v>139</v>
      </c>
      <c r="X104" s="24">
        <f t="shared" si="6"/>
        <v>79</v>
      </c>
      <c r="Y104" s="24">
        <f t="shared" si="6"/>
        <v>68</v>
      </c>
      <c r="Z104" s="24">
        <f t="shared" si="6"/>
        <v>179</v>
      </c>
      <c r="AA104" s="24">
        <f t="shared" si="6"/>
        <v>240</v>
      </c>
      <c r="AB104" s="25">
        <f t="shared" si="6"/>
        <v>0</v>
      </c>
      <c r="AC104" s="25">
        <v>0</v>
      </c>
      <c r="AD104" s="26">
        <f>SUM(C104:AC104)</f>
        <v>14044</v>
      </c>
    </row>
    <row r="105" spans="2:59" x14ac:dyDescent="0.3">
      <c r="B105" s="21" t="s">
        <v>50</v>
      </c>
      <c r="C105" s="24">
        <f t="shared" ref="C105:C130" si="7">+C8+C40+C72</f>
        <v>413</v>
      </c>
      <c r="D105" s="24">
        <f t="shared" si="6"/>
        <v>86</v>
      </c>
      <c r="E105" s="24">
        <f t="shared" si="6"/>
        <v>133</v>
      </c>
      <c r="F105" s="24">
        <f t="shared" si="6"/>
        <v>98</v>
      </c>
      <c r="G105" s="24">
        <f t="shared" si="6"/>
        <v>182</v>
      </c>
      <c r="H105" s="24">
        <f t="shared" si="6"/>
        <v>3470</v>
      </c>
      <c r="I105" s="24">
        <f t="shared" si="6"/>
        <v>398</v>
      </c>
      <c r="J105" s="24">
        <f t="shared" si="6"/>
        <v>705</v>
      </c>
      <c r="K105" s="24">
        <f t="shared" si="6"/>
        <v>603</v>
      </c>
      <c r="L105" s="24">
        <f t="shared" si="6"/>
        <v>518</v>
      </c>
      <c r="M105" s="24">
        <f t="shared" si="6"/>
        <v>308</v>
      </c>
      <c r="N105" s="24">
        <f t="shared" si="6"/>
        <v>582</v>
      </c>
      <c r="O105" s="24">
        <f t="shared" si="6"/>
        <v>467</v>
      </c>
      <c r="P105" s="24">
        <f t="shared" si="6"/>
        <v>249</v>
      </c>
      <c r="Q105" s="24">
        <f t="shared" si="6"/>
        <v>149</v>
      </c>
      <c r="R105" s="24">
        <f t="shared" si="6"/>
        <v>343</v>
      </c>
      <c r="S105" s="24">
        <f t="shared" si="6"/>
        <v>257</v>
      </c>
      <c r="T105" s="24">
        <f t="shared" si="6"/>
        <v>233</v>
      </c>
      <c r="U105" s="24">
        <f t="shared" si="6"/>
        <v>178</v>
      </c>
      <c r="V105" s="24">
        <f t="shared" si="6"/>
        <v>182</v>
      </c>
      <c r="W105" s="24">
        <f t="shared" si="6"/>
        <v>108</v>
      </c>
      <c r="X105" s="24">
        <f t="shared" si="6"/>
        <v>126</v>
      </c>
      <c r="Y105" s="24">
        <f t="shared" si="6"/>
        <v>149</v>
      </c>
      <c r="Z105" s="24">
        <f t="shared" si="6"/>
        <v>143</v>
      </c>
      <c r="AA105" s="24">
        <f t="shared" si="6"/>
        <v>273</v>
      </c>
      <c r="AB105" s="25">
        <f t="shared" si="6"/>
        <v>0</v>
      </c>
      <c r="AC105" s="25">
        <v>0</v>
      </c>
      <c r="AD105" s="26">
        <f t="shared" ref="AD105:AD130" si="8">SUM(C105:AC105)</f>
        <v>10353</v>
      </c>
    </row>
    <row r="106" spans="2:59" x14ac:dyDescent="0.3">
      <c r="B106" s="21" t="s">
        <v>61</v>
      </c>
      <c r="C106" s="24">
        <f t="shared" si="7"/>
        <v>715</v>
      </c>
      <c r="D106" s="24">
        <f t="shared" si="6"/>
        <v>83</v>
      </c>
      <c r="E106" s="24">
        <f t="shared" si="6"/>
        <v>102</v>
      </c>
      <c r="F106" s="24">
        <f t="shared" si="6"/>
        <v>138</v>
      </c>
      <c r="G106" s="24">
        <f t="shared" si="6"/>
        <v>204</v>
      </c>
      <c r="H106" s="24">
        <f t="shared" si="6"/>
        <v>4003</v>
      </c>
      <c r="I106" s="24">
        <f t="shared" si="6"/>
        <v>569</v>
      </c>
      <c r="J106" s="24">
        <f t="shared" si="6"/>
        <v>709</v>
      </c>
      <c r="K106" s="24">
        <f t="shared" si="6"/>
        <v>459</v>
      </c>
      <c r="L106" s="24">
        <f t="shared" si="6"/>
        <v>590</v>
      </c>
      <c r="M106" s="24">
        <f t="shared" si="6"/>
        <v>289</v>
      </c>
      <c r="N106" s="24">
        <f t="shared" si="6"/>
        <v>489</v>
      </c>
      <c r="O106" s="24">
        <f t="shared" si="6"/>
        <v>437</v>
      </c>
      <c r="P106" s="24">
        <f t="shared" si="6"/>
        <v>113</v>
      </c>
      <c r="Q106" s="24">
        <f t="shared" si="6"/>
        <v>60</v>
      </c>
      <c r="R106" s="24">
        <f t="shared" si="6"/>
        <v>169</v>
      </c>
      <c r="S106" s="24">
        <f t="shared" si="6"/>
        <v>122</v>
      </c>
      <c r="T106" s="24">
        <f t="shared" si="6"/>
        <v>218</v>
      </c>
      <c r="U106" s="24">
        <f t="shared" si="6"/>
        <v>148</v>
      </c>
      <c r="V106" s="24">
        <f t="shared" si="6"/>
        <v>70</v>
      </c>
      <c r="W106" s="24">
        <f t="shared" si="6"/>
        <v>149</v>
      </c>
      <c r="X106" s="24">
        <f t="shared" si="6"/>
        <v>26</v>
      </c>
      <c r="Y106" s="24">
        <f t="shared" si="6"/>
        <v>62</v>
      </c>
      <c r="Z106" s="24">
        <f t="shared" si="6"/>
        <v>130</v>
      </c>
      <c r="AA106" s="24">
        <f t="shared" si="6"/>
        <v>281</v>
      </c>
      <c r="AB106" s="25">
        <f t="shared" si="6"/>
        <v>0</v>
      </c>
      <c r="AC106" s="25">
        <v>0</v>
      </c>
      <c r="AD106" s="26">
        <f t="shared" si="8"/>
        <v>10335</v>
      </c>
    </row>
    <row r="107" spans="2:59" x14ac:dyDescent="0.3">
      <c r="B107" s="21" t="s">
        <v>7</v>
      </c>
      <c r="C107" s="24">
        <f t="shared" si="7"/>
        <v>845</v>
      </c>
      <c r="D107" s="24">
        <f t="shared" si="6"/>
        <v>87</v>
      </c>
      <c r="E107" s="24">
        <f t="shared" si="6"/>
        <v>129</v>
      </c>
      <c r="F107" s="24">
        <f t="shared" si="6"/>
        <v>94</v>
      </c>
      <c r="G107" s="24">
        <f t="shared" si="6"/>
        <v>51</v>
      </c>
      <c r="H107" s="24">
        <f t="shared" si="6"/>
        <v>1798</v>
      </c>
      <c r="I107" s="24">
        <f t="shared" si="6"/>
        <v>261</v>
      </c>
      <c r="J107" s="24">
        <f t="shared" si="6"/>
        <v>410</v>
      </c>
      <c r="K107" s="24">
        <f t="shared" si="6"/>
        <v>376</v>
      </c>
      <c r="L107" s="24">
        <f t="shared" si="6"/>
        <v>420</v>
      </c>
      <c r="M107" s="24">
        <f t="shared" si="6"/>
        <v>178</v>
      </c>
      <c r="N107" s="24">
        <f t="shared" si="6"/>
        <v>304</v>
      </c>
      <c r="O107" s="24">
        <f t="shared" si="6"/>
        <v>251</v>
      </c>
      <c r="P107" s="24">
        <f t="shared" si="6"/>
        <v>185</v>
      </c>
      <c r="Q107" s="24">
        <f t="shared" si="6"/>
        <v>21</v>
      </c>
      <c r="R107" s="24">
        <f t="shared" si="6"/>
        <v>256</v>
      </c>
      <c r="S107" s="24">
        <f t="shared" si="6"/>
        <v>112</v>
      </c>
      <c r="T107" s="24">
        <f t="shared" si="6"/>
        <v>150</v>
      </c>
      <c r="U107" s="24">
        <f t="shared" si="6"/>
        <v>189</v>
      </c>
      <c r="V107" s="24">
        <f t="shared" si="6"/>
        <v>105</v>
      </c>
      <c r="W107" s="24">
        <f t="shared" si="6"/>
        <v>162</v>
      </c>
      <c r="X107" s="24">
        <f t="shared" si="6"/>
        <v>99</v>
      </c>
      <c r="Y107" s="24">
        <f t="shared" si="6"/>
        <v>117</v>
      </c>
      <c r="Z107" s="24">
        <f t="shared" si="6"/>
        <v>126</v>
      </c>
      <c r="AA107" s="24">
        <f t="shared" si="6"/>
        <v>167</v>
      </c>
      <c r="AB107" s="25">
        <f t="shared" si="6"/>
        <v>0</v>
      </c>
      <c r="AC107" s="25">
        <v>0</v>
      </c>
      <c r="AD107" s="26">
        <f t="shared" si="8"/>
        <v>6893</v>
      </c>
    </row>
    <row r="108" spans="2:59" x14ac:dyDescent="0.3">
      <c r="B108" s="21" t="s">
        <v>8</v>
      </c>
      <c r="C108" s="24">
        <f t="shared" si="7"/>
        <v>888</v>
      </c>
      <c r="D108" s="24">
        <f t="shared" si="6"/>
        <v>197</v>
      </c>
      <c r="E108" s="24">
        <f t="shared" si="6"/>
        <v>366</v>
      </c>
      <c r="F108" s="24">
        <f t="shared" si="6"/>
        <v>48</v>
      </c>
      <c r="G108" s="24">
        <f t="shared" si="6"/>
        <v>190</v>
      </c>
      <c r="H108" s="24">
        <f t="shared" si="6"/>
        <v>2985</v>
      </c>
      <c r="I108" s="24">
        <f t="shared" si="6"/>
        <v>449</v>
      </c>
      <c r="J108" s="24">
        <f t="shared" si="6"/>
        <v>861</v>
      </c>
      <c r="K108" s="24">
        <f t="shared" si="6"/>
        <v>608</v>
      </c>
      <c r="L108" s="24">
        <f t="shared" si="6"/>
        <v>717</v>
      </c>
      <c r="M108" s="24">
        <f t="shared" si="6"/>
        <v>319</v>
      </c>
      <c r="N108" s="24">
        <f t="shared" si="6"/>
        <v>982</v>
      </c>
      <c r="O108" s="24">
        <f t="shared" si="6"/>
        <v>349</v>
      </c>
      <c r="P108" s="24">
        <f t="shared" si="6"/>
        <v>160</v>
      </c>
      <c r="Q108" s="24">
        <f t="shared" si="6"/>
        <v>41</v>
      </c>
      <c r="R108" s="24">
        <f t="shared" si="6"/>
        <v>320</v>
      </c>
      <c r="S108" s="24">
        <f t="shared" si="6"/>
        <v>179</v>
      </c>
      <c r="T108" s="24">
        <f t="shared" si="6"/>
        <v>352</v>
      </c>
      <c r="U108" s="24">
        <f t="shared" si="6"/>
        <v>183</v>
      </c>
      <c r="V108" s="24">
        <f t="shared" si="6"/>
        <v>102</v>
      </c>
      <c r="W108" s="24">
        <f t="shared" si="6"/>
        <v>198</v>
      </c>
      <c r="X108" s="24">
        <f t="shared" si="6"/>
        <v>86</v>
      </c>
      <c r="Y108" s="24">
        <f t="shared" si="6"/>
        <v>150</v>
      </c>
      <c r="Z108" s="24">
        <f t="shared" si="6"/>
        <v>170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11277</v>
      </c>
    </row>
    <row r="109" spans="2:59" x14ac:dyDescent="0.3">
      <c r="B109" s="21" t="s">
        <v>62</v>
      </c>
      <c r="C109" s="24">
        <f t="shared" si="7"/>
        <v>8759</v>
      </c>
      <c r="D109" s="24">
        <f t="shared" si="6"/>
        <v>2994</v>
      </c>
      <c r="E109" s="24">
        <f t="shared" si="6"/>
        <v>4046</v>
      </c>
      <c r="F109" s="24">
        <f t="shared" si="6"/>
        <v>1646</v>
      </c>
      <c r="G109" s="24">
        <f t="shared" si="6"/>
        <v>2749</v>
      </c>
      <c r="H109" s="24">
        <f t="shared" si="6"/>
        <v>14355</v>
      </c>
      <c r="I109" s="24">
        <f t="shared" si="6"/>
        <v>631</v>
      </c>
      <c r="J109" s="24">
        <f t="shared" si="6"/>
        <v>1419</v>
      </c>
      <c r="K109" s="24">
        <f t="shared" si="6"/>
        <v>3130</v>
      </c>
      <c r="L109" s="24">
        <f t="shared" si="6"/>
        <v>2494</v>
      </c>
      <c r="M109" s="24">
        <f t="shared" si="6"/>
        <v>1844</v>
      </c>
      <c r="N109" s="24">
        <f t="shared" si="6"/>
        <v>1785</v>
      </c>
      <c r="O109" s="24">
        <f t="shared" si="6"/>
        <v>2357</v>
      </c>
      <c r="P109" s="24">
        <f t="shared" si="6"/>
        <v>3276</v>
      </c>
      <c r="Q109" s="24">
        <f t="shared" si="6"/>
        <v>2944</v>
      </c>
      <c r="R109" s="24">
        <f t="shared" si="6"/>
        <v>13847</v>
      </c>
      <c r="S109" s="24">
        <f t="shared" si="6"/>
        <v>5955</v>
      </c>
      <c r="T109" s="24">
        <f t="shared" si="6"/>
        <v>26822</v>
      </c>
      <c r="U109" s="24">
        <f t="shared" si="6"/>
        <v>19855</v>
      </c>
      <c r="V109" s="24">
        <f t="shared" si="6"/>
        <v>12433</v>
      </c>
      <c r="W109" s="24">
        <f t="shared" si="6"/>
        <v>34326</v>
      </c>
      <c r="X109" s="24">
        <f t="shared" si="6"/>
        <v>19193</v>
      </c>
      <c r="Y109" s="24">
        <f t="shared" si="6"/>
        <v>29387</v>
      </c>
      <c r="Z109" s="24">
        <f t="shared" si="6"/>
        <v>26453</v>
      </c>
      <c r="AA109" s="24">
        <f t="shared" si="6"/>
        <v>30735</v>
      </c>
      <c r="AB109" s="25">
        <f t="shared" si="6"/>
        <v>0</v>
      </c>
      <c r="AC109" s="25">
        <v>0</v>
      </c>
      <c r="AD109" s="26">
        <f t="shared" si="8"/>
        <v>273435</v>
      </c>
    </row>
    <row r="110" spans="2:59" x14ac:dyDescent="0.3">
      <c r="B110" s="21" t="s">
        <v>10</v>
      </c>
      <c r="C110" s="24">
        <f t="shared" si="7"/>
        <v>624</v>
      </c>
      <c r="D110" s="24">
        <f t="shared" si="6"/>
        <v>361</v>
      </c>
      <c r="E110" s="24">
        <f t="shared" si="6"/>
        <v>419</v>
      </c>
      <c r="F110" s="24">
        <f t="shared" si="6"/>
        <v>267</v>
      </c>
      <c r="G110" s="24">
        <f t="shared" si="6"/>
        <v>434</v>
      </c>
      <c r="H110" s="24">
        <f t="shared" si="6"/>
        <v>740</v>
      </c>
      <c r="I110" s="24">
        <f t="shared" si="6"/>
        <v>60</v>
      </c>
      <c r="J110" s="24">
        <f t="shared" si="6"/>
        <v>151</v>
      </c>
      <c r="K110" s="24">
        <f t="shared" si="6"/>
        <v>411</v>
      </c>
      <c r="L110" s="24">
        <f t="shared" si="6"/>
        <v>577</v>
      </c>
      <c r="M110" s="24">
        <f t="shared" si="6"/>
        <v>340</v>
      </c>
      <c r="N110" s="24">
        <f t="shared" si="6"/>
        <v>432</v>
      </c>
      <c r="O110" s="24">
        <f t="shared" si="6"/>
        <v>70</v>
      </c>
      <c r="P110" s="24">
        <f t="shared" si="6"/>
        <v>56</v>
      </c>
      <c r="Q110" s="24">
        <f t="shared" si="6"/>
        <v>53</v>
      </c>
      <c r="R110" s="24">
        <f t="shared" si="6"/>
        <v>217</v>
      </c>
      <c r="S110" s="24">
        <f t="shared" si="6"/>
        <v>58</v>
      </c>
      <c r="T110" s="24">
        <f t="shared" si="6"/>
        <v>192</v>
      </c>
      <c r="U110" s="24">
        <f t="shared" si="6"/>
        <v>130</v>
      </c>
      <c r="V110" s="24">
        <f t="shared" si="6"/>
        <v>117</v>
      </c>
      <c r="W110" s="24">
        <f t="shared" si="6"/>
        <v>225</v>
      </c>
      <c r="X110" s="24">
        <f t="shared" si="6"/>
        <v>61</v>
      </c>
      <c r="Y110" s="24">
        <f t="shared" si="6"/>
        <v>203</v>
      </c>
      <c r="Z110" s="24">
        <f t="shared" si="6"/>
        <v>144</v>
      </c>
      <c r="AA110" s="24">
        <f t="shared" si="6"/>
        <v>192</v>
      </c>
      <c r="AB110" s="25">
        <f t="shared" si="6"/>
        <v>0</v>
      </c>
      <c r="AC110" s="25">
        <v>0</v>
      </c>
      <c r="AD110" s="26">
        <f t="shared" si="8"/>
        <v>6534</v>
      </c>
    </row>
    <row r="111" spans="2:59" x14ac:dyDescent="0.3">
      <c r="B111" s="21" t="s">
        <v>11</v>
      </c>
      <c r="C111" s="24">
        <f t="shared" si="7"/>
        <v>786</v>
      </c>
      <c r="D111" s="24">
        <f t="shared" si="6"/>
        <v>677</v>
      </c>
      <c r="E111" s="24">
        <f t="shared" si="6"/>
        <v>669</v>
      </c>
      <c r="F111" s="24">
        <f t="shared" si="6"/>
        <v>468</v>
      </c>
      <c r="G111" s="24">
        <f t="shared" si="6"/>
        <v>693</v>
      </c>
      <c r="H111" s="24">
        <f t="shared" si="6"/>
        <v>1686</v>
      </c>
      <c r="I111" s="24">
        <f t="shared" si="6"/>
        <v>195</v>
      </c>
      <c r="J111" s="24">
        <f t="shared" si="6"/>
        <v>123</v>
      </c>
      <c r="K111" s="24">
        <f t="shared" si="6"/>
        <v>279</v>
      </c>
      <c r="L111" s="24">
        <f t="shared" si="6"/>
        <v>505</v>
      </c>
      <c r="M111" s="24">
        <f t="shared" si="6"/>
        <v>238</v>
      </c>
      <c r="N111" s="24">
        <f t="shared" si="6"/>
        <v>487</v>
      </c>
      <c r="O111" s="24">
        <f t="shared" si="6"/>
        <v>150</v>
      </c>
      <c r="P111" s="24">
        <f t="shared" si="6"/>
        <v>198</v>
      </c>
      <c r="Q111" s="24">
        <f t="shared" si="6"/>
        <v>102</v>
      </c>
      <c r="R111" s="24">
        <f t="shared" si="6"/>
        <v>450</v>
      </c>
      <c r="S111" s="24">
        <f t="shared" si="6"/>
        <v>171</v>
      </c>
      <c r="T111" s="24">
        <f t="shared" si="6"/>
        <v>301</v>
      </c>
      <c r="U111" s="24">
        <f t="shared" si="6"/>
        <v>328</v>
      </c>
      <c r="V111" s="24">
        <f t="shared" si="6"/>
        <v>240</v>
      </c>
      <c r="W111" s="24">
        <f t="shared" si="6"/>
        <v>385</v>
      </c>
      <c r="X111" s="24">
        <f t="shared" si="6"/>
        <v>273</v>
      </c>
      <c r="Y111" s="24">
        <f t="shared" si="6"/>
        <v>427</v>
      </c>
      <c r="Z111" s="24">
        <f t="shared" si="6"/>
        <v>410</v>
      </c>
      <c r="AA111" s="24">
        <f t="shared" si="6"/>
        <v>510</v>
      </c>
      <c r="AB111" s="25">
        <f t="shared" si="6"/>
        <v>0</v>
      </c>
      <c r="AC111" s="25">
        <v>0</v>
      </c>
      <c r="AD111" s="26">
        <f t="shared" si="8"/>
        <v>10751</v>
      </c>
    </row>
    <row r="112" spans="2:59" x14ac:dyDescent="0.3">
      <c r="B112" s="21" t="s">
        <v>63</v>
      </c>
      <c r="C112" s="24">
        <f t="shared" si="7"/>
        <v>633</v>
      </c>
      <c r="D112" s="24">
        <f t="shared" si="6"/>
        <v>658</v>
      </c>
      <c r="E112" s="24">
        <f t="shared" si="6"/>
        <v>522</v>
      </c>
      <c r="F112" s="24">
        <f t="shared" si="6"/>
        <v>433</v>
      </c>
      <c r="G112" s="24">
        <f t="shared" si="6"/>
        <v>646</v>
      </c>
      <c r="H112" s="24">
        <f t="shared" si="6"/>
        <v>3900</v>
      </c>
      <c r="I112" s="24">
        <f t="shared" si="6"/>
        <v>442</v>
      </c>
      <c r="J112" s="24">
        <f t="shared" si="6"/>
        <v>250</v>
      </c>
      <c r="K112" s="24">
        <f t="shared" si="6"/>
        <v>146</v>
      </c>
      <c r="L112" s="24">
        <f t="shared" si="6"/>
        <v>152</v>
      </c>
      <c r="M112" s="24">
        <f t="shared" si="6"/>
        <v>132</v>
      </c>
      <c r="N112" s="24">
        <f t="shared" si="6"/>
        <v>189</v>
      </c>
      <c r="O112" s="24">
        <f t="shared" si="6"/>
        <v>258</v>
      </c>
      <c r="P112" s="24">
        <f t="shared" si="6"/>
        <v>234</v>
      </c>
      <c r="Q112" s="24">
        <f t="shared" si="6"/>
        <v>144</v>
      </c>
      <c r="R112" s="24">
        <f t="shared" si="6"/>
        <v>302</v>
      </c>
      <c r="S112" s="24">
        <f t="shared" si="6"/>
        <v>234</v>
      </c>
      <c r="T112" s="24">
        <f t="shared" si="6"/>
        <v>539</v>
      </c>
      <c r="U112" s="24">
        <f t="shared" si="6"/>
        <v>304</v>
      </c>
      <c r="V112" s="24">
        <f t="shared" si="6"/>
        <v>292</v>
      </c>
      <c r="W112" s="24">
        <f t="shared" si="6"/>
        <v>444</v>
      </c>
      <c r="X112" s="24">
        <f t="shared" si="6"/>
        <v>175</v>
      </c>
      <c r="Y112" s="24">
        <f t="shared" si="6"/>
        <v>193</v>
      </c>
      <c r="Z112" s="24">
        <f t="shared" si="6"/>
        <v>302</v>
      </c>
      <c r="AA112" s="24">
        <f t="shared" si="6"/>
        <v>531</v>
      </c>
      <c r="AB112" s="25">
        <f t="shared" si="6"/>
        <v>0</v>
      </c>
      <c r="AC112" s="25">
        <v>0</v>
      </c>
      <c r="AD112" s="26">
        <f t="shared" si="8"/>
        <v>12055</v>
      </c>
    </row>
    <row r="113" spans="2:32" x14ac:dyDescent="0.3">
      <c r="B113" s="21" t="s">
        <v>13</v>
      </c>
      <c r="C113" s="24">
        <f t="shared" si="7"/>
        <v>649</v>
      </c>
      <c r="D113" s="24">
        <f t="shared" si="6"/>
        <v>539</v>
      </c>
      <c r="E113" s="24">
        <f t="shared" si="6"/>
        <v>634</v>
      </c>
      <c r="F113" s="24">
        <f t="shared" si="6"/>
        <v>463</v>
      </c>
      <c r="G113" s="24">
        <f t="shared" si="6"/>
        <v>618</v>
      </c>
      <c r="H113" s="24">
        <f t="shared" si="6"/>
        <v>2911</v>
      </c>
      <c r="I113" s="24">
        <f t="shared" si="6"/>
        <v>618</v>
      </c>
      <c r="J113" s="24">
        <f t="shared" si="6"/>
        <v>337</v>
      </c>
      <c r="K113" s="24">
        <f t="shared" si="6"/>
        <v>86</v>
      </c>
      <c r="L113" s="24">
        <f t="shared" si="6"/>
        <v>122</v>
      </c>
      <c r="M113" s="24">
        <f t="shared" si="6"/>
        <v>97</v>
      </c>
      <c r="N113" s="24">
        <f t="shared" si="6"/>
        <v>294</v>
      </c>
      <c r="O113" s="24">
        <f t="shared" si="6"/>
        <v>257</v>
      </c>
      <c r="P113" s="24">
        <f t="shared" si="6"/>
        <v>228</v>
      </c>
      <c r="Q113" s="24">
        <f t="shared" si="6"/>
        <v>118</v>
      </c>
      <c r="R113" s="24">
        <f t="shared" si="6"/>
        <v>350</v>
      </c>
      <c r="S113" s="24">
        <f t="shared" si="6"/>
        <v>139</v>
      </c>
      <c r="T113" s="24">
        <f t="shared" si="6"/>
        <v>546</v>
      </c>
      <c r="U113" s="24">
        <f t="shared" si="6"/>
        <v>379</v>
      </c>
      <c r="V113" s="24">
        <f t="shared" si="6"/>
        <v>141</v>
      </c>
      <c r="W113" s="24">
        <f t="shared" si="6"/>
        <v>406</v>
      </c>
      <c r="X113" s="24">
        <f t="shared" si="6"/>
        <v>187</v>
      </c>
      <c r="Y113" s="24">
        <f t="shared" si="6"/>
        <v>280</v>
      </c>
      <c r="Z113" s="24">
        <f t="shared" si="6"/>
        <v>307</v>
      </c>
      <c r="AA113" s="24">
        <f t="shared" si="6"/>
        <v>385</v>
      </c>
      <c r="AB113" s="25">
        <f t="shared" si="6"/>
        <v>0</v>
      </c>
      <c r="AC113" s="25">
        <v>0</v>
      </c>
      <c r="AD113" s="26">
        <f t="shared" si="8"/>
        <v>11091</v>
      </c>
    </row>
    <row r="114" spans="2:32" x14ac:dyDescent="0.3">
      <c r="B114" s="21" t="s">
        <v>51</v>
      </c>
      <c r="C114" s="24">
        <f t="shared" si="7"/>
        <v>478</v>
      </c>
      <c r="D114" s="24">
        <f t="shared" si="6"/>
        <v>244</v>
      </c>
      <c r="E114" s="24">
        <f t="shared" si="6"/>
        <v>328</v>
      </c>
      <c r="F114" s="24">
        <f t="shared" si="6"/>
        <v>228</v>
      </c>
      <c r="G114" s="24">
        <f t="shared" si="6"/>
        <v>315</v>
      </c>
      <c r="H114" s="24">
        <f t="shared" si="6"/>
        <v>2315</v>
      </c>
      <c r="I114" s="24">
        <f t="shared" ref="D114:AB124" si="9">+I17+I49+I81</f>
        <v>335</v>
      </c>
      <c r="J114" s="24">
        <f t="shared" si="9"/>
        <v>350</v>
      </c>
      <c r="K114" s="24">
        <f t="shared" si="9"/>
        <v>121</v>
      </c>
      <c r="L114" s="24">
        <f t="shared" si="9"/>
        <v>109</v>
      </c>
      <c r="M114" s="24">
        <f t="shared" si="9"/>
        <v>70</v>
      </c>
      <c r="N114" s="24">
        <f t="shared" si="9"/>
        <v>38</v>
      </c>
      <c r="O114" s="24">
        <f t="shared" si="9"/>
        <v>254</v>
      </c>
      <c r="P114" s="24">
        <f t="shared" si="9"/>
        <v>183</v>
      </c>
      <c r="Q114" s="24">
        <f t="shared" si="9"/>
        <v>90</v>
      </c>
      <c r="R114" s="24">
        <f t="shared" si="9"/>
        <v>222</v>
      </c>
      <c r="S114" s="24">
        <f t="shared" si="9"/>
        <v>163</v>
      </c>
      <c r="T114" s="24">
        <f t="shared" si="9"/>
        <v>155</v>
      </c>
      <c r="U114" s="24">
        <f t="shared" si="9"/>
        <v>116</v>
      </c>
      <c r="V114" s="24">
        <f t="shared" si="9"/>
        <v>100</v>
      </c>
      <c r="W114" s="24">
        <f t="shared" si="9"/>
        <v>221</v>
      </c>
      <c r="X114" s="24">
        <f t="shared" si="9"/>
        <v>131</v>
      </c>
      <c r="Y114" s="24">
        <f t="shared" si="9"/>
        <v>96</v>
      </c>
      <c r="Z114" s="24">
        <f t="shared" si="9"/>
        <v>147</v>
      </c>
      <c r="AA114" s="24">
        <f t="shared" si="9"/>
        <v>326</v>
      </c>
      <c r="AB114" s="25">
        <f t="shared" si="9"/>
        <v>0</v>
      </c>
      <c r="AC114" s="25">
        <v>0</v>
      </c>
      <c r="AD114" s="26">
        <f t="shared" si="8"/>
        <v>7135</v>
      </c>
    </row>
    <row r="115" spans="2:32" x14ac:dyDescent="0.3">
      <c r="B115" s="21" t="s">
        <v>15</v>
      </c>
      <c r="C115" s="24">
        <f t="shared" si="7"/>
        <v>637</v>
      </c>
      <c r="D115" s="24">
        <f t="shared" si="9"/>
        <v>612</v>
      </c>
      <c r="E115" s="24">
        <f t="shared" si="9"/>
        <v>503</v>
      </c>
      <c r="F115" s="24">
        <f t="shared" si="9"/>
        <v>427</v>
      </c>
      <c r="G115" s="24">
        <f t="shared" si="9"/>
        <v>880</v>
      </c>
      <c r="H115" s="24">
        <f t="shared" si="9"/>
        <v>2456</v>
      </c>
      <c r="I115" s="24">
        <f t="shared" si="9"/>
        <v>439</v>
      </c>
      <c r="J115" s="24">
        <f t="shared" si="9"/>
        <v>471</v>
      </c>
      <c r="K115" s="24">
        <f t="shared" si="9"/>
        <v>265</v>
      </c>
      <c r="L115" s="24">
        <f t="shared" si="9"/>
        <v>312</v>
      </c>
      <c r="M115" s="24">
        <f t="shared" si="9"/>
        <v>58</v>
      </c>
      <c r="N115" s="24">
        <f t="shared" si="9"/>
        <v>156</v>
      </c>
      <c r="O115" s="24">
        <f t="shared" si="9"/>
        <v>190</v>
      </c>
      <c r="P115" s="24">
        <f t="shared" si="9"/>
        <v>176</v>
      </c>
      <c r="Q115" s="24">
        <f t="shared" si="9"/>
        <v>85</v>
      </c>
      <c r="R115" s="24">
        <f t="shared" si="9"/>
        <v>320</v>
      </c>
      <c r="S115" s="24">
        <f t="shared" si="9"/>
        <v>144</v>
      </c>
      <c r="T115" s="24">
        <f t="shared" si="9"/>
        <v>323</v>
      </c>
      <c r="U115" s="24">
        <f t="shared" si="9"/>
        <v>470</v>
      </c>
      <c r="V115" s="24">
        <f t="shared" si="9"/>
        <v>194</v>
      </c>
      <c r="W115" s="24">
        <f t="shared" si="9"/>
        <v>419</v>
      </c>
      <c r="X115" s="24">
        <f t="shared" si="9"/>
        <v>136</v>
      </c>
      <c r="Y115" s="24">
        <f t="shared" si="9"/>
        <v>275</v>
      </c>
      <c r="Z115" s="24">
        <f t="shared" si="9"/>
        <v>197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10591</v>
      </c>
    </row>
    <row r="116" spans="2:32" x14ac:dyDescent="0.3">
      <c r="B116" s="21" t="s">
        <v>16</v>
      </c>
      <c r="C116" s="24">
        <f t="shared" si="7"/>
        <v>489</v>
      </c>
      <c r="D116" s="24">
        <f t="shared" si="9"/>
        <v>324</v>
      </c>
      <c r="E116" s="24">
        <f t="shared" si="9"/>
        <v>338</v>
      </c>
      <c r="F116" s="24">
        <f t="shared" si="9"/>
        <v>252</v>
      </c>
      <c r="G116" s="24">
        <f t="shared" si="9"/>
        <v>323</v>
      </c>
      <c r="H116" s="24">
        <f t="shared" si="9"/>
        <v>1809</v>
      </c>
      <c r="I116" s="24">
        <f t="shared" si="9"/>
        <v>31</v>
      </c>
      <c r="J116" s="24">
        <f t="shared" si="9"/>
        <v>125</v>
      </c>
      <c r="K116" s="24">
        <f t="shared" si="9"/>
        <v>118</v>
      </c>
      <c r="L116" s="24">
        <f t="shared" si="9"/>
        <v>196</v>
      </c>
      <c r="M116" s="24">
        <f t="shared" si="9"/>
        <v>100</v>
      </c>
      <c r="N116" s="24">
        <f t="shared" si="9"/>
        <v>137</v>
      </c>
      <c r="O116" s="24">
        <f t="shared" si="9"/>
        <v>247</v>
      </c>
      <c r="P116" s="24">
        <f t="shared" si="9"/>
        <v>396</v>
      </c>
      <c r="Q116" s="24">
        <f t="shared" si="9"/>
        <v>497</v>
      </c>
      <c r="R116" s="24">
        <f t="shared" si="9"/>
        <v>2425</v>
      </c>
      <c r="S116" s="24">
        <f t="shared" si="9"/>
        <v>719</v>
      </c>
      <c r="T116" s="24">
        <f t="shared" si="9"/>
        <v>3953</v>
      </c>
      <c r="U116" s="24">
        <f t="shared" si="9"/>
        <v>2497</v>
      </c>
      <c r="V116" s="24">
        <f t="shared" si="9"/>
        <v>1641</v>
      </c>
      <c r="W116" s="24">
        <f t="shared" si="9"/>
        <v>3612</v>
      </c>
      <c r="X116" s="24">
        <f t="shared" si="9"/>
        <v>1835</v>
      </c>
      <c r="Y116" s="24">
        <f t="shared" si="9"/>
        <v>2941</v>
      </c>
      <c r="Z116" s="24">
        <f t="shared" si="9"/>
        <v>2205</v>
      </c>
      <c r="AA116" s="24">
        <f t="shared" si="9"/>
        <v>3165</v>
      </c>
      <c r="AB116" s="25">
        <f t="shared" si="9"/>
        <v>0</v>
      </c>
      <c r="AC116" s="25">
        <v>0</v>
      </c>
      <c r="AD116" s="26">
        <f t="shared" si="8"/>
        <v>30375</v>
      </c>
    </row>
    <row r="117" spans="2:32" x14ac:dyDescent="0.3">
      <c r="B117" s="21" t="s">
        <v>64</v>
      </c>
      <c r="C117" s="24">
        <f t="shared" si="7"/>
        <v>120</v>
      </c>
      <c r="D117" s="24">
        <f t="shared" si="9"/>
        <v>249</v>
      </c>
      <c r="E117" s="24">
        <f t="shared" si="9"/>
        <v>161</v>
      </c>
      <c r="F117" s="24">
        <f t="shared" si="9"/>
        <v>223</v>
      </c>
      <c r="G117" s="24">
        <f t="shared" si="9"/>
        <v>179</v>
      </c>
      <c r="H117" s="24">
        <f t="shared" si="9"/>
        <v>2442</v>
      </c>
      <c r="I117" s="24">
        <f t="shared" si="9"/>
        <v>42</v>
      </c>
      <c r="J117" s="24">
        <f t="shared" si="9"/>
        <v>131</v>
      </c>
      <c r="K117" s="24">
        <f t="shared" si="9"/>
        <v>195</v>
      </c>
      <c r="L117" s="24">
        <f t="shared" si="9"/>
        <v>182</v>
      </c>
      <c r="M117" s="24">
        <f t="shared" si="9"/>
        <v>105</v>
      </c>
      <c r="N117" s="24">
        <f t="shared" si="9"/>
        <v>121</v>
      </c>
      <c r="O117" s="24">
        <f t="shared" si="9"/>
        <v>383</v>
      </c>
      <c r="P117" s="24">
        <f t="shared" si="9"/>
        <v>376</v>
      </c>
      <c r="Q117" s="24">
        <f t="shared" si="9"/>
        <v>871</v>
      </c>
      <c r="R117" s="24">
        <f t="shared" si="9"/>
        <v>2702</v>
      </c>
      <c r="S117" s="24">
        <f t="shared" si="9"/>
        <v>1062</v>
      </c>
      <c r="T117" s="24">
        <f t="shared" si="9"/>
        <v>3546</v>
      </c>
      <c r="U117" s="24">
        <f t="shared" si="9"/>
        <v>2524</v>
      </c>
      <c r="V117" s="24">
        <f t="shared" si="9"/>
        <v>1247</v>
      </c>
      <c r="W117" s="24">
        <f t="shared" si="9"/>
        <v>2449</v>
      </c>
      <c r="X117" s="24">
        <f t="shared" si="9"/>
        <v>1296</v>
      </c>
      <c r="Y117" s="24">
        <f t="shared" si="9"/>
        <v>1844</v>
      </c>
      <c r="Z117" s="24">
        <f t="shared" si="9"/>
        <v>1957</v>
      </c>
      <c r="AA117" s="24">
        <f t="shared" si="9"/>
        <v>2342</v>
      </c>
      <c r="AB117" s="25">
        <f t="shared" si="9"/>
        <v>0</v>
      </c>
      <c r="AC117" s="25">
        <v>0</v>
      </c>
      <c r="AD117" s="26">
        <f t="shared" si="8"/>
        <v>26749</v>
      </c>
    </row>
    <row r="118" spans="2:32" x14ac:dyDescent="0.3">
      <c r="B118" s="21" t="s">
        <v>18</v>
      </c>
      <c r="C118" s="24">
        <f t="shared" si="7"/>
        <v>122</v>
      </c>
      <c r="D118" s="24">
        <f t="shared" si="9"/>
        <v>101</v>
      </c>
      <c r="E118" s="24">
        <f t="shared" si="9"/>
        <v>57</v>
      </c>
      <c r="F118" s="24">
        <f t="shared" si="9"/>
        <v>33</v>
      </c>
      <c r="G118" s="24">
        <f t="shared" si="9"/>
        <v>61</v>
      </c>
      <c r="H118" s="24">
        <f t="shared" si="9"/>
        <v>2576</v>
      </c>
      <c r="I118" s="24">
        <f t="shared" si="9"/>
        <v>77</v>
      </c>
      <c r="J118" s="24">
        <f t="shared" si="9"/>
        <v>102</v>
      </c>
      <c r="K118" s="24">
        <f t="shared" si="9"/>
        <v>66</v>
      </c>
      <c r="L118" s="24">
        <f t="shared" si="9"/>
        <v>82</v>
      </c>
      <c r="M118" s="24">
        <f t="shared" si="9"/>
        <v>64</v>
      </c>
      <c r="N118" s="24">
        <f t="shared" si="9"/>
        <v>45</v>
      </c>
      <c r="O118" s="24">
        <f t="shared" si="9"/>
        <v>670</v>
      </c>
      <c r="P118" s="24">
        <f t="shared" si="9"/>
        <v>948</v>
      </c>
      <c r="Q118" s="24">
        <f t="shared" si="9"/>
        <v>230</v>
      </c>
      <c r="R118" s="24">
        <f t="shared" si="9"/>
        <v>147</v>
      </c>
      <c r="S118" s="24">
        <f t="shared" si="9"/>
        <v>213</v>
      </c>
      <c r="T118" s="24">
        <f t="shared" si="9"/>
        <v>1090</v>
      </c>
      <c r="U118" s="24">
        <f t="shared" si="9"/>
        <v>715</v>
      </c>
      <c r="V118" s="24">
        <f t="shared" si="9"/>
        <v>293</v>
      </c>
      <c r="W118" s="24">
        <f t="shared" si="9"/>
        <v>803</v>
      </c>
      <c r="X118" s="24">
        <f t="shared" si="9"/>
        <v>445</v>
      </c>
      <c r="Y118" s="24">
        <f t="shared" si="9"/>
        <v>593</v>
      </c>
      <c r="Z118" s="24">
        <f t="shared" si="9"/>
        <v>545</v>
      </c>
      <c r="AA118" s="24">
        <f t="shared" si="9"/>
        <v>653</v>
      </c>
      <c r="AB118" s="25">
        <f t="shared" si="9"/>
        <v>0</v>
      </c>
      <c r="AC118" s="25">
        <v>0</v>
      </c>
      <c r="AD118" s="26">
        <f t="shared" si="8"/>
        <v>10731</v>
      </c>
    </row>
    <row r="119" spans="2:32" x14ac:dyDescent="0.3">
      <c r="B119" s="21" t="s">
        <v>19</v>
      </c>
      <c r="C119" s="24">
        <f t="shared" si="7"/>
        <v>272</v>
      </c>
      <c r="D119" s="24">
        <f t="shared" si="9"/>
        <v>340</v>
      </c>
      <c r="E119" s="24">
        <f t="shared" si="9"/>
        <v>242</v>
      </c>
      <c r="F119" s="24">
        <f t="shared" si="9"/>
        <v>348</v>
      </c>
      <c r="G119" s="24">
        <f t="shared" si="9"/>
        <v>394</v>
      </c>
      <c r="H119" s="24">
        <f t="shared" si="9"/>
        <v>11711</v>
      </c>
      <c r="I119" s="24">
        <f t="shared" si="9"/>
        <v>385</v>
      </c>
      <c r="J119" s="24">
        <f t="shared" si="9"/>
        <v>548</v>
      </c>
      <c r="K119" s="24">
        <f t="shared" si="9"/>
        <v>301</v>
      </c>
      <c r="L119" s="24">
        <f t="shared" si="9"/>
        <v>337</v>
      </c>
      <c r="M119" s="24">
        <f t="shared" si="9"/>
        <v>277</v>
      </c>
      <c r="N119" s="24">
        <f t="shared" si="9"/>
        <v>259</v>
      </c>
      <c r="O119" s="24">
        <f t="shared" si="9"/>
        <v>2706</v>
      </c>
      <c r="P119" s="24">
        <f t="shared" si="9"/>
        <v>2834</v>
      </c>
      <c r="Q119" s="24">
        <f t="shared" si="9"/>
        <v>169</v>
      </c>
      <c r="R119" s="24">
        <f t="shared" si="9"/>
        <v>666</v>
      </c>
      <c r="S119" s="24">
        <f t="shared" si="9"/>
        <v>802</v>
      </c>
      <c r="T119" s="24">
        <f t="shared" si="9"/>
        <v>4066</v>
      </c>
      <c r="U119" s="24">
        <f t="shared" si="9"/>
        <v>2347</v>
      </c>
      <c r="V119" s="24">
        <f t="shared" si="9"/>
        <v>1461</v>
      </c>
      <c r="W119" s="24">
        <f t="shared" si="9"/>
        <v>3808</v>
      </c>
      <c r="X119" s="24">
        <f t="shared" si="9"/>
        <v>1845</v>
      </c>
      <c r="Y119" s="24">
        <f t="shared" si="9"/>
        <v>3404</v>
      </c>
      <c r="Z119" s="24">
        <f t="shared" si="9"/>
        <v>3845</v>
      </c>
      <c r="AA119" s="24">
        <f t="shared" si="9"/>
        <v>4296</v>
      </c>
      <c r="AB119" s="25">
        <f t="shared" si="9"/>
        <v>0</v>
      </c>
      <c r="AC119" s="25">
        <v>0</v>
      </c>
      <c r="AD119" s="26">
        <f t="shared" si="8"/>
        <v>47663</v>
      </c>
    </row>
    <row r="120" spans="2:32" x14ac:dyDescent="0.3">
      <c r="B120" s="21" t="s">
        <v>65</v>
      </c>
      <c r="C120" s="24">
        <f t="shared" si="7"/>
        <v>195</v>
      </c>
      <c r="D120" s="24">
        <f t="shared" si="9"/>
        <v>237</v>
      </c>
      <c r="E120" s="24">
        <f t="shared" si="9"/>
        <v>122</v>
      </c>
      <c r="F120" s="24">
        <f t="shared" si="9"/>
        <v>109</v>
      </c>
      <c r="G120" s="24">
        <f t="shared" si="9"/>
        <v>152</v>
      </c>
      <c r="H120" s="24">
        <f t="shared" si="9"/>
        <v>6971</v>
      </c>
      <c r="I120" s="24">
        <f t="shared" si="9"/>
        <v>122</v>
      </c>
      <c r="J120" s="24">
        <f t="shared" si="9"/>
        <v>161</v>
      </c>
      <c r="K120" s="24">
        <f t="shared" si="9"/>
        <v>172</v>
      </c>
      <c r="L120" s="24">
        <f t="shared" si="9"/>
        <v>187</v>
      </c>
      <c r="M120" s="24">
        <f t="shared" si="9"/>
        <v>116</v>
      </c>
      <c r="N120" s="24">
        <f t="shared" si="9"/>
        <v>165</v>
      </c>
      <c r="O120" s="24">
        <f t="shared" si="9"/>
        <v>1077</v>
      </c>
      <c r="P120" s="24">
        <f t="shared" si="9"/>
        <v>1136</v>
      </c>
      <c r="Q120" s="24">
        <f t="shared" si="9"/>
        <v>212</v>
      </c>
      <c r="R120" s="24">
        <f t="shared" si="9"/>
        <v>640</v>
      </c>
      <c r="S120" s="24">
        <f t="shared" si="9"/>
        <v>213</v>
      </c>
      <c r="T120" s="24">
        <f t="shared" si="9"/>
        <v>1113</v>
      </c>
      <c r="U120" s="24">
        <f t="shared" si="9"/>
        <v>709</v>
      </c>
      <c r="V120" s="24">
        <f t="shared" si="9"/>
        <v>457</v>
      </c>
      <c r="W120" s="24">
        <f t="shared" si="9"/>
        <v>1647</v>
      </c>
      <c r="X120" s="24">
        <f t="shared" si="9"/>
        <v>979</v>
      </c>
      <c r="Y120" s="24">
        <f t="shared" si="9"/>
        <v>1545</v>
      </c>
      <c r="Z120" s="24">
        <f t="shared" si="9"/>
        <v>1781</v>
      </c>
      <c r="AA120" s="24">
        <f t="shared" si="9"/>
        <v>1503</v>
      </c>
      <c r="AB120" s="24">
        <f t="shared" si="9"/>
        <v>0</v>
      </c>
      <c r="AC120" s="25">
        <v>0</v>
      </c>
      <c r="AD120" s="26">
        <f t="shared" si="8"/>
        <v>21721</v>
      </c>
    </row>
    <row r="121" spans="2:32" ht="20.399999999999999" x14ac:dyDescent="0.3">
      <c r="B121" s="21" t="s">
        <v>21</v>
      </c>
      <c r="C121" s="24">
        <f t="shared" si="7"/>
        <v>195</v>
      </c>
      <c r="D121" s="24">
        <f t="shared" si="9"/>
        <v>258</v>
      </c>
      <c r="E121" s="24">
        <f t="shared" si="9"/>
        <v>253</v>
      </c>
      <c r="F121" s="24">
        <f t="shared" si="9"/>
        <v>148</v>
      </c>
      <c r="G121" s="24">
        <f t="shared" si="9"/>
        <v>417</v>
      </c>
      <c r="H121" s="24">
        <f t="shared" si="9"/>
        <v>23525</v>
      </c>
      <c r="I121" s="24">
        <f t="shared" si="9"/>
        <v>206</v>
      </c>
      <c r="J121" s="24">
        <f t="shared" si="9"/>
        <v>321</v>
      </c>
      <c r="K121" s="24">
        <f t="shared" si="9"/>
        <v>406</v>
      </c>
      <c r="L121" s="24">
        <f t="shared" si="9"/>
        <v>585</v>
      </c>
      <c r="M121" s="24">
        <f t="shared" si="9"/>
        <v>194</v>
      </c>
      <c r="N121" s="24">
        <f t="shared" si="9"/>
        <v>332</v>
      </c>
      <c r="O121" s="24">
        <f t="shared" si="9"/>
        <v>4902</v>
      </c>
      <c r="P121" s="24">
        <f t="shared" si="9"/>
        <v>4120</v>
      </c>
      <c r="Q121" s="24">
        <f t="shared" si="9"/>
        <v>826</v>
      </c>
      <c r="R121" s="24">
        <f t="shared" si="9"/>
        <v>3243</v>
      </c>
      <c r="S121" s="24">
        <f t="shared" si="9"/>
        <v>907</v>
      </c>
      <c r="T121" s="24">
        <f t="shared" si="9"/>
        <v>818</v>
      </c>
      <c r="U121" s="24">
        <f t="shared" si="9"/>
        <v>1571</v>
      </c>
      <c r="V121" s="24">
        <f t="shared" si="9"/>
        <v>1031</v>
      </c>
      <c r="W121" s="24">
        <f t="shared" si="9"/>
        <v>3218</v>
      </c>
      <c r="X121" s="24">
        <f t="shared" si="9"/>
        <v>1918</v>
      </c>
      <c r="Y121" s="24">
        <f t="shared" si="9"/>
        <v>2159</v>
      </c>
      <c r="Z121" s="24">
        <f t="shared" si="9"/>
        <v>2338</v>
      </c>
      <c r="AA121" s="24">
        <f t="shared" si="9"/>
        <v>3534</v>
      </c>
      <c r="AB121" s="25">
        <f t="shared" si="9"/>
        <v>0</v>
      </c>
      <c r="AC121" s="25">
        <v>0</v>
      </c>
      <c r="AD121" s="26">
        <f t="shared" si="8"/>
        <v>57425</v>
      </c>
    </row>
    <row r="122" spans="2:32" x14ac:dyDescent="0.3">
      <c r="B122" s="21" t="s">
        <v>66</v>
      </c>
      <c r="C122" s="24">
        <f t="shared" si="7"/>
        <v>95</v>
      </c>
      <c r="D122" s="24">
        <f t="shared" si="9"/>
        <v>172</v>
      </c>
      <c r="E122" s="24">
        <f t="shared" si="9"/>
        <v>167</v>
      </c>
      <c r="F122" s="24">
        <f t="shared" si="9"/>
        <v>163</v>
      </c>
      <c r="G122" s="24">
        <f t="shared" si="9"/>
        <v>135</v>
      </c>
      <c r="H122" s="24">
        <f t="shared" si="9"/>
        <v>16934</v>
      </c>
      <c r="I122" s="24">
        <f t="shared" si="9"/>
        <v>273</v>
      </c>
      <c r="J122" s="24">
        <f t="shared" si="9"/>
        <v>403</v>
      </c>
      <c r="K122" s="24">
        <f t="shared" si="9"/>
        <v>337</v>
      </c>
      <c r="L122" s="24">
        <f t="shared" si="9"/>
        <v>380</v>
      </c>
      <c r="M122" s="24">
        <f t="shared" si="9"/>
        <v>210</v>
      </c>
      <c r="N122" s="24">
        <f t="shared" si="9"/>
        <v>469</v>
      </c>
      <c r="O122" s="24">
        <f t="shared" si="9"/>
        <v>3877</v>
      </c>
      <c r="P122" s="24">
        <f t="shared" si="9"/>
        <v>3297</v>
      </c>
      <c r="Q122" s="24">
        <f t="shared" si="9"/>
        <v>708</v>
      </c>
      <c r="R122" s="24">
        <f t="shared" si="9"/>
        <v>1619</v>
      </c>
      <c r="S122" s="24">
        <f t="shared" si="9"/>
        <v>710</v>
      </c>
      <c r="T122" s="24">
        <f t="shared" si="9"/>
        <v>1538</v>
      </c>
      <c r="U122" s="24">
        <f t="shared" si="9"/>
        <v>517</v>
      </c>
      <c r="V122" s="24">
        <f t="shared" si="9"/>
        <v>643</v>
      </c>
      <c r="W122" s="24">
        <f t="shared" si="9"/>
        <v>1789</v>
      </c>
      <c r="X122" s="24">
        <f t="shared" si="9"/>
        <v>1015</v>
      </c>
      <c r="Y122" s="24">
        <f t="shared" si="9"/>
        <v>1388</v>
      </c>
      <c r="Z122" s="24">
        <f t="shared" si="9"/>
        <v>1601</v>
      </c>
      <c r="AA122" s="24">
        <f t="shared" si="9"/>
        <v>2204</v>
      </c>
      <c r="AB122" s="25">
        <f t="shared" si="9"/>
        <v>0</v>
      </c>
      <c r="AC122" s="25">
        <v>0</v>
      </c>
      <c r="AD122" s="26">
        <f t="shared" si="8"/>
        <v>40644</v>
      </c>
    </row>
    <row r="123" spans="2:32" x14ac:dyDescent="0.3">
      <c r="B123" s="21" t="s">
        <v>22</v>
      </c>
      <c r="C123" s="24">
        <f t="shared" si="7"/>
        <v>85</v>
      </c>
      <c r="D123" s="24">
        <f t="shared" si="9"/>
        <v>165</v>
      </c>
      <c r="E123" s="24">
        <f t="shared" si="9"/>
        <v>103</v>
      </c>
      <c r="F123" s="24">
        <f t="shared" si="9"/>
        <v>150</v>
      </c>
      <c r="G123" s="24">
        <f t="shared" si="9"/>
        <v>79</v>
      </c>
      <c r="H123" s="24">
        <f t="shared" si="9"/>
        <v>11006</v>
      </c>
      <c r="I123" s="24">
        <f t="shared" si="9"/>
        <v>121</v>
      </c>
      <c r="J123" s="24">
        <f t="shared" si="9"/>
        <v>181</v>
      </c>
      <c r="K123" s="24">
        <f t="shared" si="9"/>
        <v>221</v>
      </c>
      <c r="L123" s="24">
        <f t="shared" si="9"/>
        <v>174</v>
      </c>
      <c r="M123" s="24">
        <f t="shared" si="9"/>
        <v>131</v>
      </c>
      <c r="N123" s="24">
        <f t="shared" si="9"/>
        <v>217</v>
      </c>
      <c r="O123" s="24">
        <f t="shared" si="9"/>
        <v>2123</v>
      </c>
      <c r="P123" s="24">
        <f t="shared" si="9"/>
        <v>1539</v>
      </c>
      <c r="Q123" s="24">
        <f t="shared" si="9"/>
        <v>297</v>
      </c>
      <c r="R123" s="24">
        <f t="shared" si="9"/>
        <v>1313</v>
      </c>
      <c r="S123" s="24">
        <f t="shared" si="9"/>
        <v>417</v>
      </c>
      <c r="T123" s="24">
        <f t="shared" si="9"/>
        <v>908</v>
      </c>
      <c r="U123" s="24">
        <f t="shared" si="9"/>
        <v>556</v>
      </c>
      <c r="V123" s="24">
        <f t="shared" si="9"/>
        <v>234</v>
      </c>
      <c r="W123" s="24">
        <f t="shared" si="9"/>
        <v>1073</v>
      </c>
      <c r="X123" s="24">
        <f t="shared" si="9"/>
        <v>735</v>
      </c>
      <c r="Y123" s="24">
        <f t="shared" si="9"/>
        <v>1223</v>
      </c>
      <c r="Z123" s="24">
        <f t="shared" si="9"/>
        <v>1438</v>
      </c>
      <c r="AA123" s="24">
        <f t="shared" si="9"/>
        <v>986</v>
      </c>
      <c r="AB123" s="25">
        <f t="shared" si="9"/>
        <v>0</v>
      </c>
      <c r="AC123" s="25">
        <v>0</v>
      </c>
      <c r="AD123" s="26">
        <f t="shared" si="8"/>
        <v>25475</v>
      </c>
    </row>
    <row r="124" spans="2:32" x14ac:dyDescent="0.3">
      <c r="B124" s="21" t="s">
        <v>23</v>
      </c>
      <c r="C124" s="24">
        <f t="shared" si="7"/>
        <v>151</v>
      </c>
      <c r="D124" s="24">
        <f t="shared" si="9"/>
        <v>142</v>
      </c>
      <c r="E124" s="24">
        <f t="shared" si="9"/>
        <v>182</v>
      </c>
      <c r="F124" s="24">
        <f t="shared" si="9"/>
        <v>167</v>
      </c>
      <c r="G124" s="24">
        <f t="shared" si="9"/>
        <v>200</v>
      </c>
      <c r="H124" s="24">
        <f t="shared" si="9"/>
        <v>30603</v>
      </c>
      <c r="I124" s="24">
        <f t="shared" si="9"/>
        <v>329</v>
      </c>
      <c r="J124" s="24">
        <f t="shared" si="9"/>
        <v>376</v>
      </c>
      <c r="K124" s="24">
        <f t="shared" si="9"/>
        <v>399</v>
      </c>
      <c r="L124" s="24">
        <f t="shared" si="9"/>
        <v>367</v>
      </c>
      <c r="M124" s="24">
        <f t="shared" si="9"/>
        <v>193</v>
      </c>
      <c r="N124" s="24">
        <f t="shared" ref="D124:AB130" si="10">+N27+N59+N91</f>
        <v>367</v>
      </c>
      <c r="O124" s="24">
        <f t="shared" si="10"/>
        <v>5349</v>
      </c>
      <c r="P124" s="24">
        <f t="shared" si="10"/>
        <v>3739</v>
      </c>
      <c r="Q124" s="24">
        <f t="shared" si="10"/>
        <v>734</v>
      </c>
      <c r="R124" s="24">
        <f t="shared" si="10"/>
        <v>3591</v>
      </c>
      <c r="S124" s="24">
        <f t="shared" si="10"/>
        <v>1571</v>
      </c>
      <c r="T124" s="24">
        <f t="shared" si="10"/>
        <v>2823</v>
      </c>
      <c r="U124" s="24">
        <f t="shared" si="10"/>
        <v>1931</v>
      </c>
      <c r="V124" s="24">
        <f t="shared" si="10"/>
        <v>1601</v>
      </c>
      <c r="W124" s="24">
        <f t="shared" si="10"/>
        <v>1148</v>
      </c>
      <c r="X124" s="24">
        <f t="shared" si="10"/>
        <v>472</v>
      </c>
      <c r="Y124" s="24">
        <f t="shared" si="10"/>
        <v>1914</v>
      </c>
      <c r="Z124" s="24">
        <f t="shared" si="10"/>
        <v>2619</v>
      </c>
      <c r="AA124" s="24">
        <f t="shared" si="10"/>
        <v>2961</v>
      </c>
      <c r="AB124" s="25">
        <f t="shared" si="10"/>
        <v>0</v>
      </c>
      <c r="AC124" s="25">
        <v>0</v>
      </c>
      <c r="AD124" s="26">
        <f t="shared" si="8"/>
        <v>63929</v>
      </c>
    </row>
    <row r="125" spans="2:32" x14ac:dyDescent="0.3">
      <c r="B125" s="21" t="s">
        <v>24</v>
      </c>
      <c r="C125" s="24">
        <f t="shared" si="7"/>
        <v>91</v>
      </c>
      <c r="D125" s="24">
        <f t="shared" si="10"/>
        <v>156</v>
      </c>
      <c r="E125" s="24">
        <f t="shared" si="10"/>
        <v>37</v>
      </c>
      <c r="F125" s="24">
        <f t="shared" si="10"/>
        <v>71</v>
      </c>
      <c r="G125" s="24">
        <f t="shared" si="10"/>
        <v>73</v>
      </c>
      <c r="H125" s="24">
        <f t="shared" si="10"/>
        <v>17777</v>
      </c>
      <c r="I125" s="24">
        <f t="shared" si="10"/>
        <v>133</v>
      </c>
      <c r="J125" s="24">
        <f t="shared" si="10"/>
        <v>317</v>
      </c>
      <c r="K125" s="24">
        <f t="shared" si="10"/>
        <v>163</v>
      </c>
      <c r="L125" s="24">
        <f t="shared" si="10"/>
        <v>185</v>
      </c>
      <c r="M125" s="24">
        <f t="shared" si="10"/>
        <v>106</v>
      </c>
      <c r="N125" s="24">
        <f t="shared" si="10"/>
        <v>165</v>
      </c>
      <c r="O125" s="24">
        <f t="shared" si="10"/>
        <v>3359</v>
      </c>
      <c r="P125" s="24">
        <f t="shared" si="10"/>
        <v>1910</v>
      </c>
      <c r="Q125" s="24">
        <f t="shared" si="10"/>
        <v>371</v>
      </c>
      <c r="R125" s="24">
        <f t="shared" si="10"/>
        <v>1707</v>
      </c>
      <c r="S125" s="24">
        <f t="shared" si="10"/>
        <v>920</v>
      </c>
      <c r="T125" s="24">
        <f t="shared" si="10"/>
        <v>1847</v>
      </c>
      <c r="U125" s="24">
        <f t="shared" si="10"/>
        <v>887</v>
      </c>
      <c r="V125" s="24">
        <f t="shared" si="10"/>
        <v>910</v>
      </c>
      <c r="W125" s="24">
        <f t="shared" si="10"/>
        <v>462</v>
      </c>
      <c r="X125" s="24">
        <f t="shared" si="10"/>
        <v>486</v>
      </c>
      <c r="Y125" s="24">
        <f t="shared" si="10"/>
        <v>563</v>
      </c>
      <c r="Z125" s="24">
        <f t="shared" si="10"/>
        <v>1634</v>
      </c>
      <c r="AA125" s="24">
        <f t="shared" si="10"/>
        <v>1768</v>
      </c>
      <c r="AB125" s="25">
        <f t="shared" si="10"/>
        <v>0</v>
      </c>
      <c r="AC125" s="25">
        <v>0</v>
      </c>
      <c r="AD125" s="26">
        <f t="shared" si="8"/>
        <v>36098</v>
      </c>
    </row>
    <row r="126" spans="2:32" x14ac:dyDescent="0.3">
      <c r="B126" s="21" t="s">
        <v>25</v>
      </c>
      <c r="C126" s="24">
        <f t="shared" si="7"/>
        <v>85</v>
      </c>
      <c r="D126" s="24">
        <f t="shared" si="10"/>
        <v>129</v>
      </c>
      <c r="E126" s="24">
        <f t="shared" si="10"/>
        <v>47</v>
      </c>
      <c r="F126" s="24">
        <f t="shared" si="10"/>
        <v>118</v>
      </c>
      <c r="G126" s="24">
        <f t="shared" si="10"/>
        <v>193</v>
      </c>
      <c r="H126" s="24">
        <f t="shared" si="10"/>
        <v>29876</v>
      </c>
      <c r="I126" s="24">
        <f t="shared" si="10"/>
        <v>310</v>
      </c>
      <c r="J126" s="24">
        <f t="shared" si="10"/>
        <v>529</v>
      </c>
      <c r="K126" s="24">
        <f t="shared" si="10"/>
        <v>203</v>
      </c>
      <c r="L126" s="24">
        <f t="shared" si="10"/>
        <v>338</v>
      </c>
      <c r="M126" s="24">
        <f t="shared" si="10"/>
        <v>140</v>
      </c>
      <c r="N126" s="24">
        <f t="shared" si="10"/>
        <v>312</v>
      </c>
      <c r="O126" s="24">
        <f t="shared" si="10"/>
        <v>5154</v>
      </c>
      <c r="P126" s="24">
        <f t="shared" si="10"/>
        <v>2938</v>
      </c>
      <c r="Q126" s="24">
        <f t="shared" si="10"/>
        <v>703</v>
      </c>
      <c r="R126" s="24">
        <f t="shared" si="10"/>
        <v>3057</v>
      </c>
      <c r="S126" s="24">
        <f t="shared" si="10"/>
        <v>1541</v>
      </c>
      <c r="T126" s="24">
        <f t="shared" si="10"/>
        <v>2338</v>
      </c>
      <c r="U126" s="24">
        <f t="shared" si="10"/>
        <v>1340</v>
      </c>
      <c r="V126" s="24">
        <f t="shared" si="10"/>
        <v>1777</v>
      </c>
      <c r="W126" s="24">
        <f t="shared" si="10"/>
        <v>2212</v>
      </c>
      <c r="X126" s="24">
        <f t="shared" si="10"/>
        <v>619</v>
      </c>
      <c r="Y126" s="24">
        <f t="shared" si="10"/>
        <v>1031</v>
      </c>
      <c r="Z126" s="24">
        <f t="shared" si="10"/>
        <v>1915</v>
      </c>
      <c r="AA126" s="24">
        <f t="shared" si="10"/>
        <v>2535</v>
      </c>
      <c r="AB126" s="25">
        <f t="shared" si="10"/>
        <v>0</v>
      </c>
      <c r="AC126" s="25">
        <v>0</v>
      </c>
      <c r="AD126" s="26">
        <f t="shared" si="8"/>
        <v>59440</v>
      </c>
      <c r="AF126" s="9"/>
    </row>
    <row r="127" spans="2:32" ht="20.399999999999999" x14ac:dyDescent="0.3">
      <c r="B127" s="21" t="s">
        <v>67</v>
      </c>
      <c r="C127" s="24">
        <f t="shared" si="7"/>
        <v>114</v>
      </c>
      <c r="D127" s="24">
        <f t="shared" si="10"/>
        <v>157</v>
      </c>
      <c r="E127" s="24">
        <f t="shared" si="10"/>
        <v>123</v>
      </c>
      <c r="F127" s="24">
        <f t="shared" si="10"/>
        <v>147</v>
      </c>
      <c r="G127" s="24">
        <f t="shared" si="10"/>
        <v>132</v>
      </c>
      <c r="H127" s="24">
        <f t="shared" si="10"/>
        <v>25558</v>
      </c>
      <c r="I127" s="24">
        <f t="shared" si="10"/>
        <v>271</v>
      </c>
      <c r="J127" s="24">
        <f t="shared" si="10"/>
        <v>457</v>
      </c>
      <c r="K127" s="24">
        <f t="shared" si="10"/>
        <v>283</v>
      </c>
      <c r="L127" s="24">
        <f t="shared" si="10"/>
        <v>339</v>
      </c>
      <c r="M127" s="24">
        <f t="shared" si="10"/>
        <v>155</v>
      </c>
      <c r="N127" s="24">
        <f t="shared" si="10"/>
        <v>218</v>
      </c>
      <c r="O127" s="24">
        <f t="shared" si="10"/>
        <v>3460</v>
      </c>
      <c r="P127" s="24">
        <f t="shared" si="10"/>
        <v>2469</v>
      </c>
      <c r="Q127" s="24">
        <f t="shared" si="10"/>
        <v>571</v>
      </c>
      <c r="R127" s="24">
        <f t="shared" si="10"/>
        <v>3283</v>
      </c>
      <c r="S127" s="24">
        <f t="shared" si="10"/>
        <v>1582</v>
      </c>
      <c r="T127" s="24">
        <f t="shared" si="10"/>
        <v>2356</v>
      </c>
      <c r="U127" s="24">
        <f t="shared" si="10"/>
        <v>1573</v>
      </c>
      <c r="V127" s="24">
        <f t="shared" si="10"/>
        <v>2036</v>
      </c>
      <c r="W127" s="24">
        <f t="shared" si="10"/>
        <v>3303</v>
      </c>
      <c r="X127" s="24">
        <f t="shared" si="10"/>
        <v>1897</v>
      </c>
      <c r="Y127" s="24">
        <f t="shared" si="10"/>
        <v>2541</v>
      </c>
      <c r="Z127" s="24">
        <f t="shared" si="10"/>
        <v>852</v>
      </c>
      <c r="AA127" s="24">
        <f t="shared" si="10"/>
        <v>1183</v>
      </c>
      <c r="AB127" s="25">
        <f t="shared" si="10"/>
        <v>0</v>
      </c>
      <c r="AC127" s="25">
        <v>0</v>
      </c>
      <c r="AD127" s="26">
        <f t="shared" si="8"/>
        <v>55060</v>
      </c>
    </row>
    <row r="128" spans="2:32" ht="20.399999999999999" x14ac:dyDescent="0.3">
      <c r="B128" s="21" t="s">
        <v>57</v>
      </c>
      <c r="C128" s="24">
        <f t="shared" si="7"/>
        <v>297</v>
      </c>
      <c r="D128" s="24">
        <f t="shared" si="10"/>
        <v>316</v>
      </c>
      <c r="E128" s="24">
        <f t="shared" si="10"/>
        <v>379</v>
      </c>
      <c r="F128" s="24">
        <f t="shared" si="10"/>
        <v>201</v>
      </c>
      <c r="G128" s="24">
        <f t="shared" si="10"/>
        <v>343</v>
      </c>
      <c r="H128" s="24">
        <f t="shared" si="10"/>
        <v>39993</v>
      </c>
      <c r="I128" s="24">
        <f t="shared" si="10"/>
        <v>224</v>
      </c>
      <c r="J128" s="24">
        <f t="shared" si="10"/>
        <v>619</v>
      </c>
      <c r="K128" s="24">
        <f t="shared" si="10"/>
        <v>559</v>
      </c>
      <c r="L128" s="24">
        <f t="shared" si="10"/>
        <v>442</v>
      </c>
      <c r="M128" s="24">
        <f t="shared" si="10"/>
        <v>397</v>
      </c>
      <c r="N128" s="24">
        <f t="shared" si="10"/>
        <v>516</v>
      </c>
      <c r="O128" s="24">
        <f t="shared" si="10"/>
        <v>5512</v>
      </c>
      <c r="P128" s="24">
        <f t="shared" si="10"/>
        <v>3270</v>
      </c>
      <c r="Q128" s="24">
        <f t="shared" si="10"/>
        <v>671</v>
      </c>
      <c r="R128" s="24">
        <f t="shared" si="10"/>
        <v>3792</v>
      </c>
      <c r="S128" s="24">
        <f t="shared" si="10"/>
        <v>1516</v>
      </c>
      <c r="T128" s="24">
        <f t="shared" si="10"/>
        <v>3207</v>
      </c>
      <c r="U128" s="24">
        <f t="shared" si="10"/>
        <v>2082</v>
      </c>
      <c r="V128" s="24">
        <f t="shared" si="10"/>
        <v>1228</v>
      </c>
      <c r="W128" s="24">
        <f t="shared" si="10"/>
        <v>3242</v>
      </c>
      <c r="X128" s="24">
        <f t="shared" si="10"/>
        <v>1971</v>
      </c>
      <c r="Y128" s="24">
        <f t="shared" si="10"/>
        <v>2999</v>
      </c>
      <c r="Z128" s="24">
        <f t="shared" si="10"/>
        <v>2137</v>
      </c>
      <c r="AA128" s="24">
        <f t="shared" si="10"/>
        <v>676</v>
      </c>
      <c r="AB128" s="25">
        <f t="shared" si="10"/>
        <v>0</v>
      </c>
      <c r="AC128" s="25">
        <v>0</v>
      </c>
      <c r="AD128" s="26">
        <f t="shared" si="8"/>
        <v>76589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17865</v>
      </c>
      <c r="D131" s="27">
        <f t="shared" ref="D131:AC131" si="11">SUM(D104:D130)</f>
        <v>9452</v>
      </c>
      <c r="E131" s="27">
        <f t="shared" si="11"/>
        <v>10562</v>
      </c>
      <c r="F131" s="27">
        <f t="shared" si="11"/>
        <v>6902</v>
      </c>
      <c r="G131" s="27">
        <f t="shared" si="11"/>
        <v>10195</v>
      </c>
      <c r="H131" s="27">
        <f t="shared" si="11"/>
        <v>267951</v>
      </c>
      <c r="I131" s="27">
        <f t="shared" si="11"/>
        <v>7487</v>
      </c>
      <c r="J131" s="27">
        <f t="shared" si="11"/>
        <v>10874</v>
      </c>
      <c r="K131" s="27">
        <f t="shared" si="11"/>
        <v>10414</v>
      </c>
      <c r="L131" s="27">
        <f t="shared" si="11"/>
        <v>10975</v>
      </c>
      <c r="M131" s="27">
        <f t="shared" si="11"/>
        <v>6473</v>
      </c>
      <c r="N131" s="27">
        <f t="shared" si="11"/>
        <v>9678</v>
      </c>
      <c r="O131" s="27">
        <f t="shared" si="11"/>
        <v>44306</v>
      </c>
      <c r="P131" s="27">
        <f t="shared" si="11"/>
        <v>34186</v>
      </c>
      <c r="Q131" s="27">
        <f t="shared" si="11"/>
        <v>10755</v>
      </c>
      <c r="R131" s="27">
        <f t="shared" si="11"/>
        <v>45152</v>
      </c>
      <c r="S131" s="27">
        <f t="shared" si="11"/>
        <v>19883</v>
      </c>
      <c r="T131" s="27">
        <f t="shared" si="11"/>
        <v>59580</v>
      </c>
      <c r="U131" s="27">
        <f t="shared" si="11"/>
        <v>41647</v>
      </c>
      <c r="V131" s="27">
        <f t="shared" si="11"/>
        <v>28627</v>
      </c>
      <c r="W131" s="27">
        <f t="shared" si="11"/>
        <v>65948</v>
      </c>
      <c r="X131" s="27">
        <f t="shared" si="11"/>
        <v>36085</v>
      </c>
      <c r="Y131" s="27">
        <f t="shared" si="11"/>
        <v>55552</v>
      </c>
      <c r="Z131" s="27">
        <f t="shared" si="11"/>
        <v>53575</v>
      </c>
      <c r="AA131" s="27">
        <f t="shared" si="11"/>
        <v>62269</v>
      </c>
      <c r="AB131" s="27">
        <f t="shared" si="11"/>
        <v>0</v>
      </c>
      <c r="AC131" s="27">
        <f t="shared" si="11"/>
        <v>0</v>
      </c>
      <c r="AD131" s="27">
        <f>SUM(AD104:AD129)</f>
        <v>936393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4166</v>
      </c>
      <c r="D134" s="28">
        <f>C134/$AD$131</f>
        <v>4.4489866968249444E-3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126446</v>
      </c>
      <c r="C136" s="43">
        <f>B136/B$139</f>
        <v>0.13503518287727481</v>
      </c>
      <c r="D136" s="67">
        <f>SUMPRODUCT(C7:N18,AG7:AR18)</f>
        <v>47138230</v>
      </c>
      <c r="E136" s="67">
        <f>SUMPRODUCT(C39:N50,AG39:AR50)</f>
        <v>2990700</v>
      </c>
      <c r="F136" s="67">
        <f>SUMPRODUCT(C71:N82,AG71:AR82)</f>
        <v>1462010</v>
      </c>
      <c r="G136" s="67">
        <f>D136/SUM(C7:N18)</f>
        <v>466.396521188495</v>
      </c>
      <c r="H136" s="67">
        <f>E136/SUM(C39:N50)</f>
        <v>155.58734783061075</v>
      </c>
      <c r="I136" s="67">
        <f>F136/SUM(C71:N82)</f>
        <v>237.53208773354996</v>
      </c>
      <c r="Q136" s="42">
        <f>B136</f>
        <v>126446</v>
      </c>
      <c r="R136" s="42">
        <f>B137</f>
        <v>62066</v>
      </c>
      <c r="S136" s="42">
        <f>B138</f>
        <v>747881</v>
      </c>
      <c r="T136" s="42">
        <f>B139</f>
        <v>936393</v>
      </c>
    </row>
    <row r="137" spans="1:32" hidden="1" x14ac:dyDescent="0.3">
      <c r="A137" s="41" t="s">
        <v>70</v>
      </c>
      <c r="B137" s="42">
        <f>AD131-B138-B136</f>
        <v>62066</v>
      </c>
      <c r="C137" s="43">
        <f>B137/B$139</f>
        <v>6.6281999117891746E-2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0.13503518287727481</v>
      </c>
      <c r="R137" s="43">
        <f>C137</f>
        <v>6.6281999117891746E-2</v>
      </c>
      <c r="S137" s="43">
        <f>C138</f>
        <v>0.79868281800483343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747881</v>
      </c>
      <c r="C138" s="43">
        <f>B138/B$139</f>
        <v>0.79868281800483343</v>
      </c>
      <c r="D138" s="67">
        <f>SUMPRODUCT(H19:H33,AL19:AL33)+SUMPRODUCT(O19:AC33,AS19:BG33)+SUMPRODUCT(O12:AC12,AS12:BG12)</f>
        <v>305941190</v>
      </c>
      <c r="E138" s="67">
        <f>SUMPRODUCT(H51:H65,AL51:AL65)+SUMPRODUCT(O51:AC65,AS51:BG65)+SUMPRODUCT(O44:AC44,AS44:BG44)</f>
        <v>44419000</v>
      </c>
      <c r="F138" s="67">
        <f>SUMPRODUCT(H83:H97,AL83:AL97)+SUMPRODUCT(O83:AC97,AS83:BG97)+SUMPRODUCT(O76:AC76,AS76:BG76)</f>
        <v>16737330</v>
      </c>
      <c r="G138" s="67">
        <f>D138/SUM(H19:H33,O12:AC12,O19:AC33)</f>
        <v>617.87452716444079</v>
      </c>
      <c r="H138" s="67">
        <f>E138/SUM(H51:H65,O44:AC44,O51:AC65)</f>
        <v>221.96182290625626</v>
      </c>
      <c r="I138" s="67">
        <f>F138/SUM(H83:H97,O76:AC76,O83:AC97)</f>
        <v>318.1397072799848</v>
      </c>
      <c r="J138" s="18">
        <f>SUM(O116:AC130)</f>
        <v>299517</v>
      </c>
      <c r="K138" s="29">
        <f>J138/B139</f>
        <v>0.31986249363248126</v>
      </c>
      <c r="L138" s="29">
        <f>J138/B138</f>
        <v>0.40048751071360283</v>
      </c>
      <c r="P138" s="66" t="s">
        <v>781</v>
      </c>
      <c r="Q138" s="67">
        <f>D136</f>
        <v>47138230</v>
      </c>
      <c r="R138" s="67">
        <f>D137</f>
        <v>0</v>
      </c>
      <c r="S138" s="67">
        <f>D138</f>
        <v>305941190</v>
      </c>
      <c r="T138" s="68">
        <f>SUM(Q138:S138)</f>
        <v>353079420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936393</v>
      </c>
      <c r="C139" s="41"/>
      <c r="D139" s="68">
        <f>SUM(D136:D138)</f>
        <v>353079420</v>
      </c>
      <c r="E139" s="68">
        <f t="shared" ref="E139:F139" si="12">SUM(E136:E138)</f>
        <v>47409700</v>
      </c>
      <c r="F139" s="68">
        <f t="shared" si="12"/>
        <v>18199340</v>
      </c>
      <c r="G139" s="68">
        <f>D139/AD34</f>
        <v>546.5617235886632</v>
      </c>
      <c r="H139" s="68">
        <f>E139/AD66</f>
        <v>208.44192958390488</v>
      </c>
      <c r="I139" s="68">
        <f>F139/AD98</f>
        <v>289.13542196237927</v>
      </c>
      <c r="P139" s="66" t="s">
        <v>782</v>
      </c>
      <c r="Q139" s="67">
        <f>E136</f>
        <v>2990700</v>
      </c>
      <c r="R139" s="67">
        <f>E137</f>
        <v>0</v>
      </c>
      <c r="S139" s="67">
        <f>E138</f>
        <v>44419000</v>
      </c>
      <c r="T139" s="68">
        <f>SUM(Q139:S139)</f>
        <v>47409700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1462010</v>
      </c>
      <c r="R140" s="67">
        <f>F137</f>
        <v>0</v>
      </c>
      <c r="S140" s="67">
        <f>F138</f>
        <v>16737330</v>
      </c>
      <c r="T140" s="68">
        <f>SUM(Q140:S140)</f>
        <v>18199340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466.396521188495</v>
      </c>
      <c r="R141" s="67">
        <f>G137</f>
        <v>0</v>
      </c>
      <c r="S141" s="67">
        <f>G138</f>
        <v>617.87452716444079</v>
      </c>
      <c r="T141" s="68">
        <f>G139</f>
        <v>546.5617235886632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367097520</v>
      </c>
      <c r="P142" s="66" t="s">
        <v>785</v>
      </c>
      <c r="Q142" s="67">
        <f>H136</f>
        <v>155.58734783061075</v>
      </c>
      <c r="R142" s="67">
        <f>H137</f>
        <v>0</v>
      </c>
      <c r="S142" s="67">
        <f>H138</f>
        <v>221.96182290625626</v>
      </c>
      <c r="T142" s="68">
        <f>H139</f>
        <v>208.44192958390488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490.85017536212314</v>
      </c>
      <c r="P143" s="66" t="s">
        <v>786</v>
      </c>
      <c r="Q143" s="67">
        <f>I136</f>
        <v>237.53208773354996</v>
      </c>
      <c r="R143" s="67">
        <f>I137</f>
        <v>0</v>
      </c>
      <c r="S143" s="67">
        <f>I138</f>
        <v>318.1397072799848</v>
      </c>
      <c r="T143" s="68">
        <f>I139</f>
        <v>289.13542196237927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51590940</v>
      </c>
      <c r="P144" s="66" t="s">
        <v>794</v>
      </c>
      <c r="Q144" s="67">
        <f>SUM(Q138:Q140)/Q136</f>
        <v>408.00768707590589</v>
      </c>
      <c r="R144" s="67">
        <f t="shared" ref="R144" si="14">SUM(R138:R140)/R136</f>
        <v>0</v>
      </c>
      <c r="S144" s="67">
        <f>SUM(S138:S140)/S136</f>
        <v>490.85017536212314</v>
      </c>
      <c r="T144" s="67">
        <f>SUM(T138:T140)/T136</f>
        <v>447.12899391601604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408.00768707590589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F3AD-FF1F-4509-A0E5-CE49DD3B7378}">
  <dimension ref="A2:BG160"/>
  <sheetViews>
    <sheetView zoomScale="80" zoomScaleNormal="80" workbookViewId="0">
      <selection activeCell="C71" sqref="C71:AA95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821</v>
      </c>
      <c r="D3" s="3"/>
      <c r="G3" s="2" t="s">
        <v>122</v>
      </c>
      <c r="H3" s="2" t="str">
        <f>B5</f>
        <v>01 al 31 diciembre</v>
      </c>
    </row>
    <row r="4" spans="1:59" x14ac:dyDescent="0.3">
      <c r="D4" s="3"/>
    </row>
    <row r="5" spans="1:59" x14ac:dyDescent="0.3">
      <c r="B5" s="4" t="s">
        <v>121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116</v>
      </c>
      <c r="D7" s="32">
        <v>185</v>
      </c>
      <c r="E7" s="32">
        <v>202</v>
      </c>
      <c r="F7" s="32">
        <v>203</v>
      </c>
      <c r="G7" s="32">
        <v>369</v>
      </c>
      <c r="H7" s="32">
        <v>4676</v>
      </c>
      <c r="I7" s="32">
        <v>484</v>
      </c>
      <c r="J7" s="32">
        <v>506</v>
      </c>
      <c r="K7" s="32">
        <v>461</v>
      </c>
      <c r="L7" s="32">
        <v>530</v>
      </c>
      <c r="M7" s="32">
        <v>401</v>
      </c>
      <c r="N7" s="32">
        <v>543</v>
      </c>
      <c r="O7" s="32">
        <v>428</v>
      </c>
      <c r="P7" s="32">
        <v>131</v>
      </c>
      <c r="Q7" s="32">
        <v>83</v>
      </c>
      <c r="R7" s="32">
        <v>128</v>
      </c>
      <c r="S7" s="32">
        <v>237</v>
      </c>
      <c r="T7" s="32">
        <v>177</v>
      </c>
      <c r="U7" s="33">
        <v>132</v>
      </c>
      <c r="V7" s="33">
        <v>125</v>
      </c>
      <c r="W7" s="33">
        <v>153</v>
      </c>
      <c r="X7" s="33">
        <v>66</v>
      </c>
      <c r="Y7" s="33">
        <v>45</v>
      </c>
      <c r="Z7" s="33">
        <v>144</v>
      </c>
      <c r="AA7" s="33">
        <v>178</v>
      </c>
      <c r="AB7" s="33"/>
      <c r="AC7" s="33"/>
      <c r="AD7" s="26">
        <f t="shared" ref="AD7:AD33" si="0">SUM(C7:AC7)</f>
        <v>10703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3">
      <c r="A8">
        <v>2</v>
      </c>
      <c r="B8" s="21" t="s">
        <v>50</v>
      </c>
      <c r="C8" s="32">
        <v>449</v>
      </c>
      <c r="D8" s="32">
        <v>82</v>
      </c>
      <c r="E8" s="32">
        <v>57</v>
      </c>
      <c r="F8" s="32">
        <v>100</v>
      </c>
      <c r="G8" s="32">
        <v>238</v>
      </c>
      <c r="H8" s="32">
        <v>2530</v>
      </c>
      <c r="I8" s="32">
        <v>386</v>
      </c>
      <c r="J8" s="32">
        <v>405</v>
      </c>
      <c r="K8" s="32">
        <v>522</v>
      </c>
      <c r="L8" s="32">
        <v>392</v>
      </c>
      <c r="M8" s="32">
        <v>296</v>
      </c>
      <c r="N8" s="32">
        <v>478</v>
      </c>
      <c r="O8" s="32">
        <v>429</v>
      </c>
      <c r="P8" s="32">
        <v>214</v>
      </c>
      <c r="Q8" s="32">
        <v>67</v>
      </c>
      <c r="R8" s="32">
        <v>321</v>
      </c>
      <c r="S8" s="32">
        <v>291</v>
      </c>
      <c r="T8" s="32">
        <v>302</v>
      </c>
      <c r="U8" s="33">
        <v>185</v>
      </c>
      <c r="V8" s="33">
        <v>168</v>
      </c>
      <c r="W8" s="33">
        <v>120</v>
      </c>
      <c r="X8" s="33">
        <v>67</v>
      </c>
      <c r="Y8" s="33">
        <v>91</v>
      </c>
      <c r="Z8" s="33">
        <v>111</v>
      </c>
      <c r="AA8" s="33">
        <v>270</v>
      </c>
      <c r="AB8" s="33"/>
      <c r="AC8" s="33"/>
      <c r="AD8" s="26">
        <f t="shared" si="0"/>
        <v>8571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3">
      <c r="A9">
        <v>3</v>
      </c>
      <c r="B9" s="21" t="s">
        <v>61</v>
      </c>
      <c r="C9" s="32">
        <v>265</v>
      </c>
      <c r="D9" s="32">
        <v>33</v>
      </c>
      <c r="E9" s="32">
        <v>79</v>
      </c>
      <c r="F9" s="32">
        <v>99</v>
      </c>
      <c r="G9" s="32">
        <v>216</v>
      </c>
      <c r="H9" s="32">
        <v>3057</v>
      </c>
      <c r="I9" s="32">
        <v>469</v>
      </c>
      <c r="J9" s="32">
        <v>369</v>
      </c>
      <c r="K9" s="32">
        <v>402</v>
      </c>
      <c r="L9" s="32">
        <v>528</v>
      </c>
      <c r="M9" s="32">
        <v>253</v>
      </c>
      <c r="N9" s="32">
        <v>459</v>
      </c>
      <c r="O9" s="32">
        <v>419</v>
      </c>
      <c r="P9" s="32">
        <v>100</v>
      </c>
      <c r="Q9" s="32">
        <v>31</v>
      </c>
      <c r="R9" s="32">
        <v>149</v>
      </c>
      <c r="S9" s="32">
        <v>162</v>
      </c>
      <c r="T9" s="32">
        <v>175</v>
      </c>
      <c r="U9" s="33">
        <v>107</v>
      </c>
      <c r="V9" s="33">
        <v>59</v>
      </c>
      <c r="W9" s="33">
        <v>143</v>
      </c>
      <c r="X9" s="33">
        <v>28</v>
      </c>
      <c r="Y9" s="33">
        <v>65</v>
      </c>
      <c r="Z9" s="33">
        <v>71</v>
      </c>
      <c r="AA9" s="33">
        <v>241</v>
      </c>
      <c r="AB9" s="33"/>
      <c r="AC9" s="33"/>
      <c r="AD9" s="26">
        <f t="shared" si="0"/>
        <v>7979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3">
      <c r="A10">
        <v>4</v>
      </c>
      <c r="B10" s="21" t="s">
        <v>7</v>
      </c>
      <c r="C10" s="32">
        <v>280</v>
      </c>
      <c r="D10" s="32">
        <v>48</v>
      </c>
      <c r="E10" s="32">
        <v>56</v>
      </c>
      <c r="F10" s="32">
        <v>80</v>
      </c>
      <c r="G10" s="32">
        <v>57</v>
      </c>
      <c r="H10" s="32">
        <v>1248</v>
      </c>
      <c r="I10" s="32">
        <v>223</v>
      </c>
      <c r="J10" s="32">
        <v>229</v>
      </c>
      <c r="K10" s="32">
        <v>331</v>
      </c>
      <c r="L10" s="32">
        <v>409</v>
      </c>
      <c r="M10" s="32">
        <v>125</v>
      </c>
      <c r="N10" s="32">
        <v>339</v>
      </c>
      <c r="O10" s="32">
        <v>264</v>
      </c>
      <c r="P10" s="32">
        <v>122</v>
      </c>
      <c r="Q10" s="32">
        <v>22</v>
      </c>
      <c r="R10" s="32">
        <v>231</v>
      </c>
      <c r="S10" s="32">
        <v>106</v>
      </c>
      <c r="T10" s="32">
        <v>143</v>
      </c>
      <c r="U10" s="33">
        <v>126</v>
      </c>
      <c r="V10" s="33">
        <v>97</v>
      </c>
      <c r="W10" s="33">
        <v>118</v>
      </c>
      <c r="X10" s="33">
        <v>66</v>
      </c>
      <c r="Y10" s="33">
        <v>113</v>
      </c>
      <c r="Z10" s="33">
        <v>73</v>
      </c>
      <c r="AA10" s="33">
        <v>180</v>
      </c>
      <c r="AB10" s="33"/>
      <c r="AC10" s="33"/>
      <c r="AD10" s="26">
        <f t="shared" si="0"/>
        <v>5086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3">
      <c r="A11">
        <v>5</v>
      </c>
      <c r="B11" s="21" t="s">
        <v>8</v>
      </c>
      <c r="C11" s="32">
        <v>590</v>
      </c>
      <c r="D11" s="32">
        <v>177</v>
      </c>
      <c r="E11" s="32">
        <v>210</v>
      </c>
      <c r="F11" s="32">
        <v>39</v>
      </c>
      <c r="G11" s="32">
        <v>150</v>
      </c>
      <c r="H11" s="32">
        <v>2129</v>
      </c>
      <c r="I11" s="32">
        <v>376</v>
      </c>
      <c r="J11" s="32">
        <v>468</v>
      </c>
      <c r="K11" s="32">
        <v>487</v>
      </c>
      <c r="L11" s="32">
        <v>559</v>
      </c>
      <c r="M11" s="32">
        <v>273</v>
      </c>
      <c r="N11" s="32">
        <v>775</v>
      </c>
      <c r="O11" s="32">
        <v>317</v>
      </c>
      <c r="P11" s="32">
        <v>149</v>
      </c>
      <c r="Q11" s="32">
        <v>55</v>
      </c>
      <c r="R11" s="32">
        <v>274</v>
      </c>
      <c r="S11" s="32">
        <v>196</v>
      </c>
      <c r="T11" s="32">
        <v>263</v>
      </c>
      <c r="U11" s="33">
        <v>165</v>
      </c>
      <c r="V11" s="33">
        <v>111</v>
      </c>
      <c r="W11" s="33">
        <v>115</v>
      </c>
      <c r="X11" s="33">
        <v>98</v>
      </c>
      <c r="Y11" s="33">
        <v>114</v>
      </c>
      <c r="Z11" s="33">
        <v>120</v>
      </c>
      <c r="AA11" s="33">
        <v>330</v>
      </c>
      <c r="AB11" s="33"/>
      <c r="AC11" s="33"/>
      <c r="AD11" s="26">
        <f t="shared" si="0"/>
        <v>8540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3">
      <c r="A12">
        <v>6</v>
      </c>
      <c r="B12" s="21" t="s">
        <v>62</v>
      </c>
      <c r="C12" s="32">
        <v>6748</v>
      </c>
      <c r="D12" s="32">
        <v>2386</v>
      </c>
      <c r="E12" s="32">
        <v>3106</v>
      </c>
      <c r="F12" s="32">
        <v>1217</v>
      </c>
      <c r="G12" s="32">
        <v>2201</v>
      </c>
      <c r="H12" s="32">
        <v>13150</v>
      </c>
      <c r="I12" s="32">
        <v>522</v>
      </c>
      <c r="J12" s="32">
        <v>932</v>
      </c>
      <c r="K12" s="32">
        <v>2479</v>
      </c>
      <c r="L12" s="32">
        <v>1900</v>
      </c>
      <c r="M12" s="32">
        <v>1501</v>
      </c>
      <c r="N12" s="32">
        <v>1468</v>
      </c>
      <c r="O12" s="32">
        <v>1809</v>
      </c>
      <c r="P12" s="32">
        <v>2543</v>
      </c>
      <c r="Q12" s="32">
        <v>2579</v>
      </c>
      <c r="R12" s="32">
        <v>10910</v>
      </c>
      <c r="S12" s="32">
        <v>6610</v>
      </c>
      <c r="T12" s="32">
        <v>18129</v>
      </c>
      <c r="U12" s="33">
        <v>13364</v>
      </c>
      <c r="V12" s="33">
        <v>7816</v>
      </c>
      <c r="W12" s="33">
        <v>20094</v>
      </c>
      <c r="X12" s="33">
        <v>11226</v>
      </c>
      <c r="Y12" s="33">
        <v>16232</v>
      </c>
      <c r="Z12" s="33">
        <v>15709</v>
      </c>
      <c r="AA12" s="33">
        <v>19073</v>
      </c>
      <c r="AB12" s="33"/>
      <c r="AC12" s="33"/>
      <c r="AD12" s="26">
        <f t="shared" si="0"/>
        <v>183704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x14ac:dyDescent="0.3">
      <c r="A13">
        <v>7</v>
      </c>
      <c r="B13" s="21" t="s">
        <v>10</v>
      </c>
      <c r="C13" s="32">
        <v>552</v>
      </c>
      <c r="D13" s="32">
        <v>396</v>
      </c>
      <c r="E13" s="32">
        <v>291</v>
      </c>
      <c r="F13" s="32">
        <v>240</v>
      </c>
      <c r="G13" s="32">
        <v>321</v>
      </c>
      <c r="H13" s="32">
        <v>634</v>
      </c>
      <c r="I13" s="32">
        <v>46</v>
      </c>
      <c r="J13" s="32">
        <v>78</v>
      </c>
      <c r="K13" s="32">
        <v>325</v>
      </c>
      <c r="L13" s="32">
        <v>389</v>
      </c>
      <c r="M13" s="32">
        <v>278</v>
      </c>
      <c r="N13" s="32">
        <v>353</v>
      </c>
      <c r="O13" s="32">
        <v>77</v>
      </c>
      <c r="P13" s="32">
        <v>53</v>
      </c>
      <c r="Q13" s="32">
        <v>49</v>
      </c>
      <c r="R13" s="32">
        <v>154</v>
      </c>
      <c r="S13" s="32">
        <v>46</v>
      </c>
      <c r="T13" s="32">
        <v>174</v>
      </c>
      <c r="U13" s="33">
        <v>100</v>
      </c>
      <c r="V13" s="33">
        <v>72</v>
      </c>
      <c r="W13" s="33">
        <v>208</v>
      </c>
      <c r="X13" s="33">
        <v>59</v>
      </c>
      <c r="Y13" s="33">
        <v>165</v>
      </c>
      <c r="Z13" s="33">
        <v>105</v>
      </c>
      <c r="AA13" s="33">
        <v>191</v>
      </c>
      <c r="AB13" s="33"/>
      <c r="AC13" s="33"/>
      <c r="AD13" s="26">
        <f t="shared" si="0"/>
        <v>5356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3">
      <c r="A14">
        <v>8</v>
      </c>
      <c r="B14" s="21" t="s">
        <v>11</v>
      </c>
      <c r="C14" s="32">
        <v>542</v>
      </c>
      <c r="D14" s="32">
        <v>340</v>
      </c>
      <c r="E14" s="32">
        <v>318</v>
      </c>
      <c r="F14" s="32">
        <v>306</v>
      </c>
      <c r="G14" s="32">
        <v>535</v>
      </c>
      <c r="H14" s="32">
        <v>1151</v>
      </c>
      <c r="I14" s="32">
        <v>113</v>
      </c>
      <c r="J14" s="32">
        <v>70</v>
      </c>
      <c r="K14" s="32">
        <v>131</v>
      </c>
      <c r="L14" s="32">
        <v>370</v>
      </c>
      <c r="M14" s="32">
        <v>195</v>
      </c>
      <c r="N14" s="32">
        <v>353</v>
      </c>
      <c r="O14" s="32">
        <v>101</v>
      </c>
      <c r="P14" s="32">
        <v>81</v>
      </c>
      <c r="Q14" s="32">
        <v>115</v>
      </c>
      <c r="R14" s="32">
        <v>383</v>
      </c>
      <c r="S14" s="32">
        <v>151</v>
      </c>
      <c r="T14" s="32">
        <v>167</v>
      </c>
      <c r="U14" s="33">
        <v>245</v>
      </c>
      <c r="V14" s="33">
        <v>157</v>
      </c>
      <c r="W14" s="33">
        <v>122</v>
      </c>
      <c r="X14" s="33">
        <v>117</v>
      </c>
      <c r="Y14" s="33">
        <v>165</v>
      </c>
      <c r="Z14" s="33">
        <v>164</v>
      </c>
      <c r="AA14" s="33">
        <v>274</v>
      </c>
      <c r="AB14" s="33"/>
      <c r="AC14" s="33"/>
      <c r="AD14" s="26">
        <f t="shared" si="0"/>
        <v>6666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3">
      <c r="A15">
        <v>9</v>
      </c>
      <c r="B15" s="21" t="s">
        <v>63</v>
      </c>
      <c r="C15" s="32">
        <v>548</v>
      </c>
      <c r="D15" s="32">
        <v>569</v>
      </c>
      <c r="E15" s="32">
        <v>464</v>
      </c>
      <c r="F15" s="32">
        <v>384</v>
      </c>
      <c r="G15" s="32">
        <v>561</v>
      </c>
      <c r="H15" s="32">
        <v>3023</v>
      </c>
      <c r="I15" s="32">
        <v>268</v>
      </c>
      <c r="J15" s="32">
        <v>129</v>
      </c>
      <c r="K15" s="32">
        <v>119</v>
      </c>
      <c r="L15" s="32">
        <v>125</v>
      </c>
      <c r="M15" s="32">
        <v>122</v>
      </c>
      <c r="N15" s="32">
        <v>179</v>
      </c>
      <c r="O15" s="32">
        <v>224</v>
      </c>
      <c r="P15" s="32">
        <v>180</v>
      </c>
      <c r="Q15" s="32">
        <v>119</v>
      </c>
      <c r="R15" s="32">
        <v>260</v>
      </c>
      <c r="S15" s="32">
        <v>347</v>
      </c>
      <c r="T15" s="32">
        <v>480</v>
      </c>
      <c r="U15" s="33">
        <v>283</v>
      </c>
      <c r="V15" s="33">
        <v>263</v>
      </c>
      <c r="W15" s="33">
        <v>314</v>
      </c>
      <c r="X15" s="33">
        <v>101</v>
      </c>
      <c r="Y15" s="33">
        <v>160</v>
      </c>
      <c r="Z15" s="33">
        <v>258</v>
      </c>
      <c r="AA15" s="33">
        <v>542</v>
      </c>
      <c r="AB15" s="33"/>
      <c r="AC15" s="33"/>
      <c r="AD15" s="26">
        <f t="shared" si="0"/>
        <v>10022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3">
      <c r="A16">
        <v>10</v>
      </c>
      <c r="B16" s="21" t="s">
        <v>13</v>
      </c>
      <c r="C16" s="32">
        <v>581</v>
      </c>
      <c r="D16" s="32">
        <v>370</v>
      </c>
      <c r="E16" s="32">
        <v>477</v>
      </c>
      <c r="F16" s="32">
        <v>422</v>
      </c>
      <c r="G16" s="32">
        <v>490</v>
      </c>
      <c r="H16" s="32">
        <v>2350</v>
      </c>
      <c r="I16" s="32">
        <v>484</v>
      </c>
      <c r="J16" s="32">
        <v>251</v>
      </c>
      <c r="K16" s="32">
        <v>75</v>
      </c>
      <c r="L16" s="32">
        <v>82</v>
      </c>
      <c r="M16" s="32">
        <v>76</v>
      </c>
      <c r="N16" s="32">
        <v>272</v>
      </c>
      <c r="O16" s="32">
        <v>276</v>
      </c>
      <c r="P16" s="32">
        <v>211</v>
      </c>
      <c r="Q16" s="32">
        <v>146</v>
      </c>
      <c r="R16" s="32">
        <v>247</v>
      </c>
      <c r="S16" s="32">
        <v>164</v>
      </c>
      <c r="T16" s="32">
        <v>404</v>
      </c>
      <c r="U16" s="33">
        <v>260</v>
      </c>
      <c r="V16" s="33">
        <v>178</v>
      </c>
      <c r="W16" s="33">
        <v>275</v>
      </c>
      <c r="X16" s="33">
        <v>139</v>
      </c>
      <c r="Y16" s="33">
        <v>134</v>
      </c>
      <c r="Z16" s="33">
        <v>200</v>
      </c>
      <c r="AA16" s="33">
        <v>296</v>
      </c>
      <c r="AB16" s="33"/>
      <c r="AC16" s="33"/>
      <c r="AD16" s="26">
        <f t="shared" si="0"/>
        <v>8860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3">
      <c r="A17">
        <v>11</v>
      </c>
      <c r="B17" s="21" t="s">
        <v>51</v>
      </c>
      <c r="C17" s="32">
        <v>506</v>
      </c>
      <c r="D17" s="32">
        <v>266</v>
      </c>
      <c r="E17" s="32">
        <v>270</v>
      </c>
      <c r="F17" s="32">
        <v>180</v>
      </c>
      <c r="G17" s="32">
        <v>319</v>
      </c>
      <c r="H17" s="32">
        <v>1869</v>
      </c>
      <c r="I17" s="32">
        <v>256</v>
      </c>
      <c r="J17" s="32">
        <v>210</v>
      </c>
      <c r="K17" s="32">
        <v>106</v>
      </c>
      <c r="L17" s="32">
        <v>50</v>
      </c>
      <c r="M17" s="32">
        <v>46</v>
      </c>
      <c r="N17" s="32">
        <v>26</v>
      </c>
      <c r="O17" s="32">
        <v>272</v>
      </c>
      <c r="P17" s="32">
        <v>126</v>
      </c>
      <c r="Q17" s="32">
        <v>94</v>
      </c>
      <c r="R17" s="32">
        <v>204</v>
      </c>
      <c r="S17" s="32">
        <v>144</v>
      </c>
      <c r="T17" s="32">
        <v>177</v>
      </c>
      <c r="U17" s="33">
        <v>85</v>
      </c>
      <c r="V17" s="33">
        <v>83</v>
      </c>
      <c r="W17" s="33">
        <v>159</v>
      </c>
      <c r="X17" s="33">
        <v>104</v>
      </c>
      <c r="Y17" s="33">
        <v>95</v>
      </c>
      <c r="Z17" s="33">
        <v>152</v>
      </c>
      <c r="AA17" s="33">
        <v>349</v>
      </c>
      <c r="AB17" s="33"/>
      <c r="AC17" s="33"/>
      <c r="AD17" s="26">
        <f t="shared" si="0"/>
        <v>6148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3">
      <c r="A18">
        <v>12</v>
      </c>
      <c r="B18" s="21" t="s">
        <v>15</v>
      </c>
      <c r="C18" s="32">
        <v>580</v>
      </c>
      <c r="D18" s="32">
        <v>518</v>
      </c>
      <c r="E18" s="32">
        <v>444</v>
      </c>
      <c r="F18" s="32">
        <v>394</v>
      </c>
      <c r="G18" s="32">
        <v>744</v>
      </c>
      <c r="H18" s="32">
        <v>2023</v>
      </c>
      <c r="I18" s="32">
        <v>391</v>
      </c>
      <c r="J18" s="32">
        <v>333</v>
      </c>
      <c r="K18" s="32">
        <v>233</v>
      </c>
      <c r="L18" s="32">
        <v>265</v>
      </c>
      <c r="M18" s="32">
        <v>58</v>
      </c>
      <c r="N18" s="32">
        <v>107</v>
      </c>
      <c r="O18" s="32">
        <v>221</v>
      </c>
      <c r="P18" s="32">
        <v>148</v>
      </c>
      <c r="Q18" s="32">
        <v>102</v>
      </c>
      <c r="R18" s="32">
        <v>353</v>
      </c>
      <c r="S18" s="32">
        <v>199</v>
      </c>
      <c r="T18" s="32">
        <v>320</v>
      </c>
      <c r="U18" s="33">
        <v>451</v>
      </c>
      <c r="V18" s="33">
        <v>176</v>
      </c>
      <c r="W18" s="33">
        <v>304</v>
      </c>
      <c r="X18" s="33">
        <v>132</v>
      </c>
      <c r="Y18" s="33">
        <v>215</v>
      </c>
      <c r="Z18" s="33">
        <v>197</v>
      </c>
      <c r="AA18" s="33">
        <v>350</v>
      </c>
      <c r="AB18" s="33"/>
      <c r="AC18" s="33"/>
      <c r="AD18" s="26">
        <f t="shared" si="0"/>
        <v>9258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3">
      <c r="A19">
        <v>13</v>
      </c>
      <c r="B19" s="21" t="s">
        <v>16</v>
      </c>
      <c r="C19" s="32">
        <v>468</v>
      </c>
      <c r="D19" s="32">
        <v>234</v>
      </c>
      <c r="E19" s="32">
        <v>289</v>
      </c>
      <c r="F19" s="32">
        <v>230</v>
      </c>
      <c r="G19" s="32">
        <v>276</v>
      </c>
      <c r="H19" s="32">
        <v>1642</v>
      </c>
      <c r="I19" s="32">
        <v>33</v>
      </c>
      <c r="J19" s="32">
        <v>93</v>
      </c>
      <c r="K19" s="32">
        <v>145</v>
      </c>
      <c r="L19" s="32">
        <v>183</v>
      </c>
      <c r="M19" s="32">
        <v>109</v>
      </c>
      <c r="N19" s="32">
        <v>140</v>
      </c>
      <c r="O19" s="32">
        <v>195</v>
      </c>
      <c r="P19" s="32">
        <v>351</v>
      </c>
      <c r="Q19" s="32">
        <v>448</v>
      </c>
      <c r="R19" s="32">
        <v>1893</v>
      </c>
      <c r="S19" s="32">
        <v>682</v>
      </c>
      <c r="T19" s="32">
        <v>2856</v>
      </c>
      <c r="U19" s="33">
        <v>1945</v>
      </c>
      <c r="V19" s="33">
        <v>1177</v>
      </c>
      <c r="W19" s="33">
        <v>2509</v>
      </c>
      <c r="X19" s="33">
        <v>1497</v>
      </c>
      <c r="Y19" s="33">
        <v>1966</v>
      </c>
      <c r="Z19" s="33">
        <v>1835</v>
      </c>
      <c r="AA19" s="33">
        <v>2481</v>
      </c>
      <c r="AB19" s="33"/>
      <c r="AC19" s="33"/>
      <c r="AD19" s="26">
        <f t="shared" si="0"/>
        <v>23677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x14ac:dyDescent="0.3">
      <c r="A20">
        <v>14</v>
      </c>
      <c r="B20" s="21" t="s">
        <v>64</v>
      </c>
      <c r="C20" s="32">
        <v>101</v>
      </c>
      <c r="D20" s="32">
        <v>252</v>
      </c>
      <c r="E20" s="32">
        <v>105</v>
      </c>
      <c r="F20" s="32">
        <v>186</v>
      </c>
      <c r="G20" s="32">
        <v>187</v>
      </c>
      <c r="H20" s="32">
        <v>2123</v>
      </c>
      <c r="I20" s="32">
        <v>39</v>
      </c>
      <c r="J20" s="32">
        <v>78</v>
      </c>
      <c r="K20" s="32">
        <v>132</v>
      </c>
      <c r="L20" s="32">
        <v>160</v>
      </c>
      <c r="M20" s="32">
        <v>132</v>
      </c>
      <c r="N20" s="32">
        <v>175</v>
      </c>
      <c r="O20" s="32">
        <v>343</v>
      </c>
      <c r="P20" s="32">
        <v>237</v>
      </c>
      <c r="Q20" s="32">
        <v>564</v>
      </c>
      <c r="R20" s="32">
        <v>1805</v>
      </c>
      <c r="S20" s="32">
        <v>1003</v>
      </c>
      <c r="T20" s="32">
        <v>2468</v>
      </c>
      <c r="U20" s="33">
        <v>1488</v>
      </c>
      <c r="V20" s="33">
        <v>1010</v>
      </c>
      <c r="W20" s="33">
        <v>1814</v>
      </c>
      <c r="X20" s="33">
        <v>896</v>
      </c>
      <c r="Y20" s="33">
        <v>1286</v>
      </c>
      <c r="Z20" s="33">
        <v>1387</v>
      </c>
      <c r="AA20" s="33">
        <v>2035</v>
      </c>
      <c r="AB20" s="33"/>
      <c r="AC20" s="33"/>
      <c r="AD20" s="26">
        <f t="shared" si="0"/>
        <v>20006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3">
      <c r="A21">
        <v>15</v>
      </c>
      <c r="B21" s="21" t="s">
        <v>18</v>
      </c>
      <c r="C21" s="32">
        <v>144</v>
      </c>
      <c r="D21" s="32">
        <v>70</v>
      </c>
      <c r="E21" s="32">
        <v>38</v>
      </c>
      <c r="F21" s="32">
        <v>36</v>
      </c>
      <c r="G21" s="32">
        <v>71</v>
      </c>
      <c r="H21" s="32">
        <v>2273</v>
      </c>
      <c r="I21" s="32">
        <v>47</v>
      </c>
      <c r="J21" s="32">
        <v>84</v>
      </c>
      <c r="K21" s="32">
        <v>24</v>
      </c>
      <c r="L21" s="32">
        <v>59</v>
      </c>
      <c r="M21" s="32">
        <v>70</v>
      </c>
      <c r="N21" s="32">
        <v>46</v>
      </c>
      <c r="O21" s="32">
        <v>548</v>
      </c>
      <c r="P21" s="32">
        <v>637</v>
      </c>
      <c r="Q21" s="32">
        <v>137</v>
      </c>
      <c r="R21" s="32">
        <v>101</v>
      </c>
      <c r="S21" s="32">
        <v>292</v>
      </c>
      <c r="T21" s="32">
        <v>907</v>
      </c>
      <c r="U21" s="33">
        <v>448</v>
      </c>
      <c r="V21" s="33">
        <v>270</v>
      </c>
      <c r="W21" s="33">
        <v>594</v>
      </c>
      <c r="X21" s="33">
        <v>344</v>
      </c>
      <c r="Y21" s="33">
        <v>484</v>
      </c>
      <c r="Z21" s="33">
        <v>494</v>
      </c>
      <c r="AA21" s="33">
        <v>523</v>
      </c>
      <c r="AB21" s="33"/>
      <c r="AC21" s="33"/>
      <c r="AD21" s="26">
        <f t="shared" si="0"/>
        <v>8741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3">
      <c r="A22">
        <v>16</v>
      </c>
      <c r="B22" s="21" t="s">
        <v>19</v>
      </c>
      <c r="C22" s="32">
        <v>177</v>
      </c>
      <c r="D22" s="32">
        <v>328</v>
      </c>
      <c r="E22" s="32">
        <v>142</v>
      </c>
      <c r="F22" s="32">
        <v>250</v>
      </c>
      <c r="G22" s="32">
        <v>334</v>
      </c>
      <c r="H22" s="32">
        <v>10007</v>
      </c>
      <c r="I22" s="32">
        <v>253</v>
      </c>
      <c r="J22" s="32">
        <v>481</v>
      </c>
      <c r="K22" s="32">
        <v>303</v>
      </c>
      <c r="L22" s="32">
        <v>286</v>
      </c>
      <c r="M22" s="32">
        <v>275</v>
      </c>
      <c r="N22" s="32">
        <v>245</v>
      </c>
      <c r="O22" s="32">
        <v>2268</v>
      </c>
      <c r="P22" s="32">
        <v>1731</v>
      </c>
      <c r="Q22" s="32">
        <v>168</v>
      </c>
      <c r="R22" s="32">
        <v>424</v>
      </c>
      <c r="S22" s="32">
        <v>1003</v>
      </c>
      <c r="T22" s="32">
        <v>3099</v>
      </c>
      <c r="U22" s="33">
        <v>1615</v>
      </c>
      <c r="V22" s="33">
        <v>1183</v>
      </c>
      <c r="W22" s="33">
        <v>2153</v>
      </c>
      <c r="X22" s="33">
        <v>1106</v>
      </c>
      <c r="Y22" s="33">
        <v>2075</v>
      </c>
      <c r="Z22" s="33">
        <v>2327</v>
      </c>
      <c r="AA22" s="33">
        <v>2956</v>
      </c>
      <c r="AB22" s="33"/>
      <c r="AC22" s="33"/>
      <c r="AD22" s="26">
        <f t="shared" si="0"/>
        <v>35189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3">
      <c r="A23">
        <v>17</v>
      </c>
      <c r="B23" s="21" t="s">
        <v>65</v>
      </c>
      <c r="C23" s="32">
        <v>219</v>
      </c>
      <c r="D23" s="32">
        <v>229</v>
      </c>
      <c r="E23" s="32">
        <v>129</v>
      </c>
      <c r="F23" s="32">
        <v>109</v>
      </c>
      <c r="G23" s="32">
        <v>157</v>
      </c>
      <c r="H23" s="32">
        <v>7568</v>
      </c>
      <c r="I23" s="32">
        <v>66</v>
      </c>
      <c r="J23" s="32">
        <v>130</v>
      </c>
      <c r="K23" s="32">
        <v>241</v>
      </c>
      <c r="L23" s="32">
        <v>157</v>
      </c>
      <c r="M23" s="32">
        <v>117</v>
      </c>
      <c r="N23" s="32">
        <v>203</v>
      </c>
      <c r="O23" s="32">
        <v>924</v>
      </c>
      <c r="P23" s="32">
        <v>1034</v>
      </c>
      <c r="Q23" s="32">
        <v>240</v>
      </c>
      <c r="R23" s="32">
        <v>872</v>
      </c>
      <c r="S23" s="32">
        <v>253</v>
      </c>
      <c r="T23" s="32">
        <v>1355</v>
      </c>
      <c r="U23" s="32">
        <v>891</v>
      </c>
      <c r="V23" s="32">
        <v>484</v>
      </c>
      <c r="W23" s="32">
        <v>1752</v>
      </c>
      <c r="X23" s="32">
        <v>1080</v>
      </c>
      <c r="Y23" s="32">
        <v>1718</v>
      </c>
      <c r="Z23" s="32">
        <v>2320</v>
      </c>
      <c r="AA23" s="32">
        <v>1841</v>
      </c>
      <c r="AB23" s="32"/>
      <c r="AC23" s="33"/>
      <c r="AD23" s="26">
        <f t="shared" si="0"/>
        <v>24089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187</v>
      </c>
      <c r="D24" s="32">
        <v>269</v>
      </c>
      <c r="E24" s="32">
        <v>180</v>
      </c>
      <c r="F24" s="32">
        <v>117</v>
      </c>
      <c r="G24" s="32">
        <v>342</v>
      </c>
      <c r="H24" s="32">
        <v>18047</v>
      </c>
      <c r="I24" s="32">
        <v>219</v>
      </c>
      <c r="J24" s="32">
        <v>179</v>
      </c>
      <c r="K24" s="32">
        <v>318</v>
      </c>
      <c r="L24" s="32">
        <v>416</v>
      </c>
      <c r="M24" s="32">
        <v>165</v>
      </c>
      <c r="N24" s="32">
        <v>327</v>
      </c>
      <c r="O24" s="32">
        <v>3415</v>
      </c>
      <c r="P24" s="32">
        <v>2565</v>
      </c>
      <c r="Q24" s="32">
        <v>804</v>
      </c>
      <c r="R24" s="32">
        <v>2521</v>
      </c>
      <c r="S24" s="32">
        <v>1029</v>
      </c>
      <c r="T24" s="32">
        <v>468</v>
      </c>
      <c r="U24" s="33">
        <v>1098</v>
      </c>
      <c r="V24" s="33">
        <v>872</v>
      </c>
      <c r="W24" s="33">
        <v>2207</v>
      </c>
      <c r="X24" s="33">
        <v>1328</v>
      </c>
      <c r="Y24" s="33">
        <v>1839</v>
      </c>
      <c r="Z24" s="33">
        <v>2188</v>
      </c>
      <c r="AA24" s="33">
        <v>3154</v>
      </c>
      <c r="AB24" s="33"/>
      <c r="AC24" s="33"/>
      <c r="AD24" s="26">
        <f t="shared" si="0"/>
        <v>44254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x14ac:dyDescent="0.3">
      <c r="A25">
        <v>19</v>
      </c>
      <c r="B25" s="21" t="s">
        <v>66</v>
      </c>
      <c r="C25" s="32">
        <v>115</v>
      </c>
      <c r="D25" s="32">
        <v>162</v>
      </c>
      <c r="E25" s="32">
        <v>85</v>
      </c>
      <c r="F25" s="32">
        <v>122</v>
      </c>
      <c r="G25" s="32">
        <v>165</v>
      </c>
      <c r="H25" s="32">
        <v>12468</v>
      </c>
      <c r="I25" s="32">
        <v>188</v>
      </c>
      <c r="J25" s="32">
        <v>223</v>
      </c>
      <c r="K25" s="32">
        <v>360</v>
      </c>
      <c r="L25" s="32">
        <v>337</v>
      </c>
      <c r="M25" s="32">
        <v>149</v>
      </c>
      <c r="N25" s="32">
        <v>421</v>
      </c>
      <c r="O25" s="32">
        <v>2694</v>
      </c>
      <c r="P25" s="32">
        <v>1849</v>
      </c>
      <c r="Q25" s="32">
        <v>454</v>
      </c>
      <c r="R25" s="32">
        <v>1240</v>
      </c>
      <c r="S25" s="32">
        <v>825</v>
      </c>
      <c r="T25" s="32">
        <v>1136</v>
      </c>
      <c r="U25" s="33">
        <v>456</v>
      </c>
      <c r="V25" s="33">
        <v>442</v>
      </c>
      <c r="W25" s="33">
        <v>1170</v>
      </c>
      <c r="X25" s="33">
        <v>672</v>
      </c>
      <c r="Y25" s="33">
        <v>1064</v>
      </c>
      <c r="Z25" s="33">
        <v>1431</v>
      </c>
      <c r="AA25" s="33">
        <v>1994</v>
      </c>
      <c r="AB25" s="33"/>
      <c r="AC25" s="33"/>
      <c r="AD25" s="26">
        <f t="shared" si="0"/>
        <v>30222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3">
      <c r="A26">
        <v>20</v>
      </c>
      <c r="B26" s="21" t="s">
        <v>22</v>
      </c>
      <c r="C26" s="32">
        <v>127</v>
      </c>
      <c r="D26" s="32">
        <v>134</v>
      </c>
      <c r="E26" s="32">
        <v>93</v>
      </c>
      <c r="F26" s="32">
        <v>137</v>
      </c>
      <c r="G26" s="32">
        <v>74</v>
      </c>
      <c r="H26" s="32">
        <v>7764</v>
      </c>
      <c r="I26" s="32">
        <v>117</v>
      </c>
      <c r="J26" s="32">
        <v>90</v>
      </c>
      <c r="K26" s="32">
        <v>184</v>
      </c>
      <c r="L26" s="32">
        <v>169</v>
      </c>
      <c r="M26" s="32">
        <v>104</v>
      </c>
      <c r="N26" s="32">
        <v>175</v>
      </c>
      <c r="O26" s="32">
        <v>1413</v>
      </c>
      <c r="P26" s="32">
        <v>1007</v>
      </c>
      <c r="Q26" s="32">
        <v>284</v>
      </c>
      <c r="R26" s="32">
        <v>1061</v>
      </c>
      <c r="S26" s="32">
        <v>460</v>
      </c>
      <c r="T26" s="32">
        <v>792</v>
      </c>
      <c r="U26" s="33">
        <v>419</v>
      </c>
      <c r="V26" s="33">
        <v>230</v>
      </c>
      <c r="W26" s="33">
        <v>841</v>
      </c>
      <c r="X26" s="33">
        <v>556</v>
      </c>
      <c r="Y26" s="33">
        <v>1086</v>
      </c>
      <c r="Z26" s="33">
        <v>1275</v>
      </c>
      <c r="AA26" s="33">
        <v>773</v>
      </c>
      <c r="AB26" s="33"/>
      <c r="AC26" s="33"/>
      <c r="AD26" s="26">
        <f t="shared" si="0"/>
        <v>19365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3">
      <c r="A27">
        <v>21</v>
      </c>
      <c r="B27" s="21" t="s">
        <v>23</v>
      </c>
      <c r="C27" s="32">
        <v>127</v>
      </c>
      <c r="D27" s="32">
        <v>112</v>
      </c>
      <c r="E27" s="32">
        <v>146</v>
      </c>
      <c r="F27" s="32">
        <v>100</v>
      </c>
      <c r="G27" s="32">
        <v>166</v>
      </c>
      <c r="H27" s="32">
        <v>19367</v>
      </c>
      <c r="I27" s="32">
        <v>286</v>
      </c>
      <c r="J27" s="32">
        <v>137</v>
      </c>
      <c r="K27" s="32">
        <v>251</v>
      </c>
      <c r="L27" s="32">
        <v>236</v>
      </c>
      <c r="M27" s="32">
        <v>180</v>
      </c>
      <c r="N27" s="32">
        <v>310</v>
      </c>
      <c r="O27" s="32">
        <v>3355</v>
      </c>
      <c r="P27" s="32">
        <v>1877</v>
      </c>
      <c r="Q27" s="32">
        <v>585</v>
      </c>
      <c r="R27" s="32">
        <v>1988</v>
      </c>
      <c r="S27" s="32">
        <v>1720</v>
      </c>
      <c r="T27" s="32">
        <v>2142</v>
      </c>
      <c r="U27" s="33">
        <v>1110</v>
      </c>
      <c r="V27" s="33">
        <v>1242</v>
      </c>
      <c r="W27" s="33">
        <v>789</v>
      </c>
      <c r="X27" s="33">
        <v>268</v>
      </c>
      <c r="Y27" s="33">
        <v>1385</v>
      </c>
      <c r="Z27" s="33">
        <v>2266</v>
      </c>
      <c r="AA27" s="33">
        <v>2376</v>
      </c>
      <c r="AB27" s="33"/>
      <c r="AC27" s="33"/>
      <c r="AD27" s="26">
        <f t="shared" si="0"/>
        <v>42521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3">
      <c r="A28">
        <v>22</v>
      </c>
      <c r="B28" s="21" t="s">
        <v>24</v>
      </c>
      <c r="C28" s="32">
        <v>75</v>
      </c>
      <c r="D28" s="32">
        <v>104</v>
      </c>
      <c r="E28" s="32">
        <v>16</v>
      </c>
      <c r="F28" s="32">
        <v>55</v>
      </c>
      <c r="G28" s="32">
        <v>95</v>
      </c>
      <c r="H28" s="32">
        <v>11757</v>
      </c>
      <c r="I28" s="32">
        <v>130</v>
      </c>
      <c r="J28" s="32">
        <v>95</v>
      </c>
      <c r="K28" s="32">
        <v>88</v>
      </c>
      <c r="L28" s="32">
        <v>182</v>
      </c>
      <c r="M28" s="32">
        <v>87</v>
      </c>
      <c r="N28" s="32">
        <v>164</v>
      </c>
      <c r="O28" s="32">
        <v>2386</v>
      </c>
      <c r="P28" s="32">
        <v>1062</v>
      </c>
      <c r="Q28" s="32">
        <v>258</v>
      </c>
      <c r="R28" s="32">
        <v>958</v>
      </c>
      <c r="S28" s="32">
        <v>1102</v>
      </c>
      <c r="T28" s="32">
        <v>1305</v>
      </c>
      <c r="U28" s="33">
        <v>640</v>
      </c>
      <c r="V28" s="33">
        <v>802</v>
      </c>
      <c r="W28" s="33">
        <v>274</v>
      </c>
      <c r="X28" s="33">
        <v>344</v>
      </c>
      <c r="Y28" s="33">
        <v>404</v>
      </c>
      <c r="Z28" s="33">
        <v>1286</v>
      </c>
      <c r="AA28" s="33">
        <v>1423</v>
      </c>
      <c r="AB28" s="33"/>
      <c r="AC28" s="33"/>
      <c r="AD28" s="26">
        <f t="shared" si="0"/>
        <v>25092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x14ac:dyDescent="0.3">
      <c r="A29">
        <v>23</v>
      </c>
      <c r="B29" s="21" t="s">
        <v>25</v>
      </c>
      <c r="C29" s="32">
        <v>79</v>
      </c>
      <c r="D29" s="32">
        <v>89</v>
      </c>
      <c r="E29" s="32">
        <v>63</v>
      </c>
      <c r="F29" s="32">
        <v>106</v>
      </c>
      <c r="G29" s="32">
        <v>133</v>
      </c>
      <c r="H29" s="32">
        <v>16797</v>
      </c>
      <c r="I29" s="32">
        <v>265</v>
      </c>
      <c r="J29" s="32">
        <v>198</v>
      </c>
      <c r="K29" s="32">
        <v>180</v>
      </c>
      <c r="L29" s="32">
        <v>167</v>
      </c>
      <c r="M29" s="32">
        <v>130</v>
      </c>
      <c r="N29" s="32">
        <v>228</v>
      </c>
      <c r="O29" s="32">
        <v>3129</v>
      </c>
      <c r="P29" s="32">
        <v>1607</v>
      </c>
      <c r="Q29" s="32">
        <v>594</v>
      </c>
      <c r="R29" s="32">
        <v>1744</v>
      </c>
      <c r="S29" s="32">
        <v>1661</v>
      </c>
      <c r="T29" s="32">
        <v>1879</v>
      </c>
      <c r="U29" s="33">
        <v>996</v>
      </c>
      <c r="V29" s="33">
        <v>1569</v>
      </c>
      <c r="W29" s="33">
        <v>1579</v>
      </c>
      <c r="X29" s="33">
        <v>443</v>
      </c>
      <c r="Y29" s="33">
        <v>748</v>
      </c>
      <c r="Z29" s="33">
        <v>1782</v>
      </c>
      <c r="AA29" s="33">
        <v>2104</v>
      </c>
      <c r="AB29" s="33"/>
      <c r="AC29" s="33"/>
      <c r="AD29" s="26">
        <f t="shared" si="0"/>
        <v>38270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128</v>
      </c>
      <c r="D30" s="32">
        <v>132</v>
      </c>
      <c r="E30" s="32">
        <v>79</v>
      </c>
      <c r="F30" s="32">
        <v>75</v>
      </c>
      <c r="G30" s="32">
        <v>91</v>
      </c>
      <c r="H30" s="32">
        <v>15729</v>
      </c>
      <c r="I30" s="32">
        <v>221</v>
      </c>
      <c r="J30" s="32">
        <v>132</v>
      </c>
      <c r="K30" s="32">
        <v>268</v>
      </c>
      <c r="L30" s="32">
        <v>221</v>
      </c>
      <c r="M30" s="32">
        <v>154</v>
      </c>
      <c r="N30" s="32">
        <v>191</v>
      </c>
      <c r="O30" s="32">
        <v>2302</v>
      </c>
      <c r="P30" s="32">
        <v>1381</v>
      </c>
      <c r="Q30" s="32">
        <v>542</v>
      </c>
      <c r="R30" s="32">
        <v>1954</v>
      </c>
      <c r="S30" s="32">
        <v>1960</v>
      </c>
      <c r="T30" s="32">
        <v>2118</v>
      </c>
      <c r="U30" s="33">
        <v>1362</v>
      </c>
      <c r="V30" s="33">
        <v>1824</v>
      </c>
      <c r="W30" s="33">
        <v>2860</v>
      </c>
      <c r="X30" s="33">
        <v>1631</v>
      </c>
      <c r="Y30" s="33">
        <v>2550</v>
      </c>
      <c r="Z30" s="33">
        <v>709</v>
      </c>
      <c r="AA30" s="33">
        <v>1036</v>
      </c>
      <c r="AB30" s="33"/>
      <c r="AC30" s="33"/>
      <c r="AD30" s="26">
        <f t="shared" si="0"/>
        <v>39650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238</v>
      </c>
      <c r="D31" s="32">
        <v>297</v>
      </c>
      <c r="E31" s="32">
        <v>209</v>
      </c>
      <c r="F31" s="32">
        <v>210</v>
      </c>
      <c r="G31" s="32">
        <v>302</v>
      </c>
      <c r="H31" s="32">
        <v>24308</v>
      </c>
      <c r="I31" s="32">
        <v>160</v>
      </c>
      <c r="J31" s="32">
        <v>279</v>
      </c>
      <c r="K31" s="32">
        <v>387</v>
      </c>
      <c r="L31" s="32">
        <v>349</v>
      </c>
      <c r="M31" s="32">
        <v>362</v>
      </c>
      <c r="N31" s="32">
        <v>402</v>
      </c>
      <c r="O31" s="32">
        <v>3625</v>
      </c>
      <c r="P31" s="32">
        <v>2272</v>
      </c>
      <c r="Q31" s="32">
        <v>517</v>
      </c>
      <c r="R31" s="32">
        <v>2714</v>
      </c>
      <c r="S31" s="32">
        <v>1919</v>
      </c>
      <c r="T31" s="32">
        <v>2721</v>
      </c>
      <c r="U31" s="33">
        <v>1791</v>
      </c>
      <c r="V31" s="33">
        <v>1025</v>
      </c>
      <c r="W31" s="33">
        <v>2318</v>
      </c>
      <c r="X31" s="33">
        <v>1514</v>
      </c>
      <c r="Y31" s="33">
        <v>2545</v>
      </c>
      <c r="Z31" s="33">
        <v>1936</v>
      </c>
      <c r="AA31" s="33">
        <v>367</v>
      </c>
      <c r="AB31" s="33"/>
      <c r="AC31" s="33"/>
      <c r="AD31" s="26">
        <f t="shared" si="0"/>
        <v>52767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13942</v>
      </c>
      <c r="D34" s="27">
        <f t="shared" si="1"/>
        <v>7782</v>
      </c>
      <c r="E34" s="27">
        <f t="shared" si="1"/>
        <v>7548</v>
      </c>
      <c r="F34" s="27">
        <f t="shared" si="1"/>
        <v>5397</v>
      </c>
      <c r="G34" s="27">
        <f t="shared" si="1"/>
        <v>8594</v>
      </c>
      <c r="H34" s="27">
        <f t="shared" si="1"/>
        <v>187690</v>
      </c>
      <c r="I34" s="27">
        <f t="shared" si="1"/>
        <v>6042</v>
      </c>
      <c r="J34" s="27">
        <f t="shared" si="1"/>
        <v>6179</v>
      </c>
      <c r="K34" s="27">
        <f t="shared" si="1"/>
        <v>8552</v>
      </c>
      <c r="L34" s="27">
        <f t="shared" si="1"/>
        <v>8521</v>
      </c>
      <c r="M34" s="27">
        <f t="shared" si="1"/>
        <v>5658</v>
      </c>
      <c r="N34" s="27">
        <f t="shared" si="1"/>
        <v>8379</v>
      </c>
      <c r="O34" s="27">
        <f t="shared" si="1"/>
        <v>31434</v>
      </c>
      <c r="P34" s="27">
        <f t="shared" si="1"/>
        <v>21668</v>
      </c>
      <c r="Q34" s="27">
        <f t="shared" si="1"/>
        <v>9057</v>
      </c>
      <c r="R34" s="27">
        <f t="shared" si="1"/>
        <v>32889</v>
      </c>
      <c r="S34" s="27">
        <f t="shared" si="1"/>
        <v>22562</v>
      </c>
      <c r="T34" s="27">
        <f t="shared" si="1"/>
        <v>44157</v>
      </c>
      <c r="U34" s="27">
        <f t="shared" si="1"/>
        <v>29762</v>
      </c>
      <c r="V34" s="27">
        <f t="shared" si="1"/>
        <v>21435</v>
      </c>
      <c r="W34" s="27">
        <f t="shared" si="1"/>
        <v>42985</v>
      </c>
      <c r="X34" s="27">
        <f t="shared" si="1"/>
        <v>23882</v>
      </c>
      <c r="Y34" s="27">
        <f t="shared" si="1"/>
        <v>36744</v>
      </c>
      <c r="Z34" s="27">
        <f t="shared" si="1"/>
        <v>38540</v>
      </c>
      <c r="AA34" s="27">
        <f t="shared" si="1"/>
        <v>45337</v>
      </c>
      <c r="AB34" s="27">
        <f t="shared" si="1"/>
        <v>0</v>
      </c>
      <c r="AC34" s="27">
        <f t="shared" si="1"/>
        <v>0</v>
      </c>
      <c r="AD34" s="27">
        <f>SUM(AD7:AD32)</f>
        <v>674736</v>
      </c>
    </row>
    <row r="37" spans="1:59" x14ac:dyDescent="0.3">
      <c r="B37" s="3" t="str">
        <f>+B5</f>
        <v>01 al 31 diciembre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18</v>
      </c>
      <c r="D39" s="32">
        <v>23</v>
      </c>
      <c r="E39" s="32">
        <v>91</v>
      </c>
      <c r="F39" s="32">
        <v>108</v>
      </c>
      <c r="G39" s="32">
        <v>91</v>
      </c>
      <c r="H39" s="32">
        <v>879</v>
      </c>
      <c r="I39" s="32">
        <v>31</v>
      </c>
      <c r="J39" s="32">
        <v>80</v>
      </c>
      <c r="K39" s="32">
        <v>27</v>
      </c>
      <c r="L39" s="32">
        <v>48</v>
      </c>
      <c r="M39" s="32">
        <v>9</v>
      </c>
      <c r="N39" s="32">
        <v>32</v>
      </c>
      <c r="O39" s="32">
        <v>18</v>
      </c>
      <c r="P39" s="32">
        <v>20</v>
      </c>
      <c r="Q39" s="32">
        <v>1</v>
      </c>
      <c r="R39" s="32">
        <v>41</v>
      </c>
      <c r="S39" s="32">
        <v>10</v>
      </c>
      <c r="T39" s="32">
        <v>12</v>
      </c>
      <c r="U39" s="33">
        <v>16</v>
      </c>
      <c r="V39" s="33">
        <v>3</v>
      </c>
      <c r="W39" s="33">
        <v>9</v>
      </c>
      <c r="X39" s="33">
        <v>24</v>
      </c>
      <c r="Y39" s="33">
        <v>7</v>
      </c>
      <c r="Z39" s="33">
        <v>6</v>
      </c>
      <c r="AA39" s="33">
        <v>29</v>
      </c>
      <c r="AB39" s="33"/>
      <c r="AC39" s="33"/>
      <c r="AD39" s="26">
        <f>SUM(C39:AC39)</f>
        <v>1633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3">
      <c r="B40" s="21" t="s">
        <v>50</v>
      </c>
      <c r="C40" s="32">
        <v>37</v>
      </c>
      <c r="D40" s="32">
        <v>9</v>
      </c>
      <c r="E40" s="32">
        <v>10</v>
      </c>
      <c r="F40" s="32">
        <v>8</v>
      </c>
      <c r="G40" s="32">
        <v>32</v>
      </c>
      <c r="H40" s="32">
        <v>286</v>
      </c>
      <c r="I40" s="32">
        <v>24</v>
      </c>
      <c r="J40" s="32">
        <v>61</v>
      </c>
      <c r="K40" s="32">
        <v>29</v>
      </c>
      <c r="L40" s="32">
        <v>44</v>
      </c>
      <c r="M40" s="32">
        <v>8</v>
      </c>
      <c r="N40" s="32">
        <v>14</v>
      </c>
      <c r="O40" s="32">
        <v>8</v>
      </c>
      <c r="P40" s="32">
        <v>15</v>
      </c>
      <c r="Q40" s="32">
        <v>18</v>
      </c>
      <c r="R40" s="32">
        <v>40</v>
      </c>
      <c r="S40" s="32">
        <v>42</v>
      </c>
      <c r="T40" s="32">
        <v>39</v>
      </c>
      <c r="U40" s="33">
        <v>0</v>
      </c>
      <c r="V40" s="33">
        <v>13</v>
      </c>
      <c r="W40" s="33">
        <v>3</v>
      </c>
      <c r="X40" s="33">
        <v>4</v>
      </c>
      <c r="Y40" s="33">
        <v>22</v>
      </c>
      <c r="Z40" s="33">
        <v>6</v>
      </c>
      <c r="AA40" s="33">
        <v>16</v>
      </c>
      <c r="AB40" s="33"/>
      <c r="AC40" s="33"/>
      <c r="AD40" s="26">
        <f t="shared" ref="AD40:AD66" si="2">SUM(C40:AC40)</f>
        <v>788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3">
      <c r="B41" s="21" t="s">
        <v>61</v>
      </c>
      <c r="C41" s="32">
        <v>85</v>
      </c>
      <c r="D41" s="32">
        <v>5</v>
      </c>
      <c r="E41" s="32">
        <v>10</v>
      </c>
      <c r="F41" s="32">
        <v>6</v>
      </c>
      <c r="G41" s="32">
        <v>18</v>
      </c>
      <c r="H41" s="32">
        <v>286</v>
      </c>
      <c r="I41" s="32">
        <v>18</v>
      </c>
      <c r="J41" s="32">
        <v>92</v>
      </c>
      <c r="K41" s="32">
        <v>15</v>
      </c>
      <c r="L41" s="32">
        <v>45</v>
      </c>
      <c r="M41" s="32">
        <v>1</v>
      </c>
      <c r="N41" s="32">
        <v>24</v>
      </c>
      <c r="O41" s="32">
        <v>19</v>
      </c>
      <c r="P41" s="32">
        <v>23</v>
      </c>
      <c r="Q41" s="32">
        <v>7</v>
      </c>
      <c r="R41" s="32">
        <v>15</v>
      </c>
      <c r="S41" s="32">
        <v>20</v>
      </c>
      <c r="T41" s="32">
        <v>32</v>
      </c>
      <c r="U41" s="33">
        <v>13</v>
      </c>
      <c r="V41" s="33">
        <v>3</v>
      </c>
      <c r="W41" s="33">
        <v>11</v>
      </c>
      <c r="X41" s="33">
        <v>2</v>
      </c>
      <c r="Y41" s="33">
        <v>8</v>
      </c>
      <c r="Z41" s="33">
        <v>9</v>
      </c>
      <c r="AA41" s="33">
        <v>49</v>
      </c>
      <c r="AB41" s="33"/>
      <c r="AC41" s="33"/>
      <c r="AD41" s="26">
        <f t="shared" si="2"/>
        <v>816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3">
      <c r="B42" s="21" t="s">
        <v>7</v>
      </c>
      <c r="C42" s="32">
        <v>141</v>
      </c>
      <c r="D42" s="32">
        <v>7</v>
      </c>
      <c r="E42" s="32">
        <v>13</v>
      </c>
      <c r="F42" s="32">
        <v>7</v>
      </c>
      <c r="G42" s="32">
        <v>6</v>
      </c>
      <c r="H42" s="32">
        <v>209</v>
      </c>
      <c r="I42" s="32">
        <v>26</v>
      </c>
      <c r="J42" s="32">
        <v>45</v>
      </c>
      <c r="K42" s="32">
        <v>25</v>
      </c>
      <c r="L42" s="32">
        <v>46</v>
      </c>
      <c r="M42" s="32">
        <v>2</v>
      </c>
      <c r="N42" s="32">
        <v>9</v>
      </c>
      <c r="O42" s="32">
        <v>11</v>
      </c>
      <c r="P42" s="32">
        <v>3</v>
      </c>
      <c r="Q42" s="32">
        <v>0</v>
      </c>
      <c r="R42" s="32">
        <v>28</v>
      </c>
      <c r="S42" s="32">
        <v>24</v>
      </c>
      <c r="T42" s="32">
        <v>10</v>
      </c>
      <c r="U42" s="33">
        <v>3</v>
      </c>
      <c r="V42" s="33">
        <v>6</v>
      </c>
      <c r="W42" s="33">
        <v>26</v>
      </c>
      <c r="X42" s="33">
        <v>8</v>
      </c>
      <c r="Y42" s="33">
        <v>9</v>
      </c>
      <c r="Z42" s="33">
        <v>18</v>
      </c>
      <c r="AA42" s="33">
        <v>8</v>
      </c>
      <c r="AB42" s="33"/>
      <c r="AC42" s="33"/>
      <c r="AD42" s="26">
        <f t="shared" si="2"/>
        <v>690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3">
      <c r="B43" s="21" t="s">
        <v>8</v>
      </c>
      <c r="C43" s="32">
        <v>163</v>
      </c>
      <c r="D43" s="32">
        <v>35</v>
      </c>
      <c r="E43" s="32">
        <v>54</v>
      </c>
      <c r="F43" s="32">
        <v>11</v>
      </c>
      <c r="G43" s="32">
        <v>18</v>
      </c>
      <c r="H43" s="32">
        <v>206</v>
      </c>
      <c r="I43" s="32">
        <v>19</v>
      </c>
      <c r="J43" s="32">
        <v>85</v>
      </c>
      <c r="K43" s="32">
        <v>59</v>
      </c>
      <c r="L43" s="32">
        <v>20</v>
      </c>
      <c r="M43" s="32">
        <v>7</v>
      </c>
      <c r="N43" s="32">
        <v>33</v>
      </c>
      <c r="O43" s="32">
        <v>15</v>
      </c>
      <c r="P43" s="32">
        <v>16</v>
      </c>
      <c r="Q43" s="32">
        <v>6</v>
      </c>
      <c r="R43" s="32">
        <v>56</v>
      </c>
      <c r="S43" s="32">
        <v>6</v>
      </c>
      <c r="T43" s="32">
        <v>9</v>
      </c>
      <c r="U43" s="33">
        <v>20</v>
      </c>
      <c r="V43" s="33">
        <v>18</v>
      </c>
      <c r="W43" s="33">
        <v>8</v>
      </c>
      <c r="X43" s="33">
        <v>8</v>
      </c>
      <c r="Y43" s="33">
        <v>9</v>
      </c>
      <c r="Z43" s="33">
        <v>12</v>
      </c>
      <c r="AA43" s="33">
        <v>43</v>
      </c>
      <c r="AB43" s="33"/>
      <c r="AC43" s="33"/>
      <c r="AD43" s="26">
        <f t="shared" si="2"/>
        <v>936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3">
      <c r="B44" s="21" t="s">
        <v>62</v>
      </c>
      <c r="C44" s="32">
        <v>1227</v>
      </c>
      <c r="D44" s="32">
        <v>380</v>
      </c>
      <c r="E44" s="32">
        <v>420</v>
      </c>
      <c r="F44" s="32">
        <v>209</v>
      </c>
      <c r="G44" s="32">
        <v>260</v>
      </c>
      <c r="H44" s="32">
        <v>3276</v>
      </c>
      <c r="I44" s="32">
        <v>81</v>
      </c>
      <c r="J44" s="32">
        <v>196</v>
      </c>
      <c r="K44" s="32">
        <v>281</v>
      </c>
      <c r="L44" s="32">
        <v>219</v>
      </c>
      <c r="M44" s="32">
        <v>211</v>
      </c>
      <c r="N44" s="32">
        <v>137</v>
      </c>
      <c r="O44" s="32">
        <v>263</v>
      </c>
      <c r="P44" s="32">
        <v>543</v>
      </c>
      <c r="Q44" s="32">
        <v>493</v>
      </c>
      <c r="R44" s="32">
        <v>2208</v>
      </c>
      <c r="S44" s="32">
        <v>1263</v>
      </c>
      <c r="T44" s="32">
        <v>5398</v>
      </c>
      <c r="U44" s="33">
        <v>4316</v>
      </c>
      <c r="V44" s="33">
        <v>2864</v>
      </c>
      <c r="W44" s="33">
        <v>7106</v>
      </c>
      <c r="X44" s="33">
        <v>4254</v>
      </c>
      <c r="Y44" s="33">
        <v>6807</v>
      </c>
      <c r="Z44" s="33">
        <v>5863</v>
      </c>
      <c r="AA44" s="33">
        <v>6418</v>
      </c>
      <c r="AB44" s="33"/>
      <c r="AC44" s="33"/>
      <c r="AD44" s="26">
        <f t="shared" si="2"/>
        <v>54693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x14ac:dyDescent="0.3">
      <c r="B45" s="21" t="s">
        <v>10</v>
      </c>
      <c r="C45" s="32">
        <v>57</v>
      </c>
      <c r="D45" s="32">
        <v>25</v>
      </c>
      <c r="E45" s="32">
        <v>33</v>
      </c>
      <c r="F45" s="32">
        <v>30</v>
      </c>
      <c r="G45" s="32">
        <v>15</v>
      </c>
      <c r="H45" s="32">
        <v>60</v>
      </c>
      <c r="I45" s="32">
        <v>4</v>
      </c>
      <c r="J45" s="32">
        <v>11</v>
      </c>
      <c r="K45" s="32">
        <v>7</v>
      </c>
      <c r="L45" s="32">
        <v>35</v>
      </c>
      <c r="M45" s="32">
        <v>13</v>
      </c>
      <c r="N45" s="32">
        <v>23</v>
      </c>
      <c r="O45" s="32">
        <v>5</v>
      </c>
      <c r="P45" s="32">
        <v>2</v>
      </c>
      <c r="Q45" s="32">
        <v>8</v>
      </c>
      <c r="R45" s="32">
        <v>35</v>
      </c>
      <c r="S45" s="32">
        <v>3</v>
      </c>
      <c r="T45" s="32">
        <v>6</v>
      </c>
      <c r="U45" s="33">
        <v>7</v>
      </c>
      <c r="V45" s="33">
        <v>10</v>
      </c>
      <c r="W45" s="33">
        <v>29</v>
      </c>
      <c r="X45" s="33">
        <v>31</v>
      </c>
      <c r="Y45" s="33">
        <v>35</v>
      </c>
      <c r="Z45" s="33">
        <v>32</v>
      </c>
      <c r="AA45" s="33">
        <v>18</v>
      </c>
      <c r="AB45" s="33"/>
      <c r="AC45" s="33"/>
      <c r="AD45" s="26">
        <f t="shared" si="2"/>
        <v>534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3">
      <c r="B46" s="21" t="s">
        <v>11</v>
      </c>
      <c r="C46" s="32">
        <v>60</v>
      </c>
      <c r="D46" s="32">
        <v>50</v>
      </c>
      <c r="E46" s="32">
        <v>70</v>
      </c>
      <c r="F46" s="32">
        <v>41</v>
      </c>
      <c r="G46" s="32">
        <v>84</v>
      </c>
      <c r="H46" s="32">
        <v>220</v>
      </c>
      <c r="I46" s="32">
        <v>18</v>
      </c>
      <c r="J46" s="32">
        <v>18</v>
      </c>
      <c r="K46" s="32">
        <v>24</v>
      </c>
      <c r="L46" s="32">
        <v>60</v>
      </c>
      <c r="M46" s="32">
        <v>36</v>
      </c>
      <c r="N46" s="32">
        <v>55</v>
      </c>
      <c r="O46" s="32">
        <v>7</v>
      </c>
      <c r="P46" s="32">
        <v>21</v>
      </c>
      <c r="Q46" s="32">
        <v>16</v>
      </c>
      <c r="R46" s="32">
        <v>37</v>
      </c>
      <c r="S46" s="32">
        <v>33</v>
      </c>
      <c r="T46" s="32">
        <v>41</v>
      </c>
      <c r="U46" s="33">
        <v>20</v>
      </c>
      <c r="V46" s="33">
        <v>35</v>
      </c>
      <c r="W46" s="33">
        <v>88</v>
      </c>
      <c r="X46" s="33">
        <v>46</v>
      </c>
      <c r="Y46" s="33">
        <v>49</v>
      </c>
      <c r="Z46" s="33">
        <v>53</v>
      </c>
      <c r="AA46" s="33">
        <v>50</v>
      </c>
      <c r="AB46" s="33"/>
      <c r="AC46" s="33"/>
      <c r="AD46" s="26">
        <f t="shared" si="2"/>
        <v>1232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3">
      <c r="B47" s="21" t="s">
        <v>63</v>
      </c>
      <c r="C47" s="32">
        <v>29</v>
      </c>
      <c r="D47" s="32">
        <v>28</v>
      </c>
      <c r="E47" s="32">
        <v>20</v>
      </c>
      <c r="F47" s="32">
        <v>28</v>
      </c>
      <c r="G47" s="32">
        <v>52</v>
      </c>
      <c r="H47" s="32">
        <v>241</v>
      </c>
      <c r="I47" s="32">
        <v>18</v>
      </c>
      <c r="J47" s="32">
        <v>24</v>
      </c>
      <c r="K47" s="32">
        <v>8</v>
      </c>
      <c r="L47" s="32">
        <v>4</v>
      </c>
      <c r="M47" s="32">
        <v>9</v>
      </c>
      <c r="N47" s="32">
        <v>23</v>
      </c>
      <c r="O47" s="32">
        <v>9</v>
      </c>
      <c r="P47" s="32">
        <v>22</v>
      </c>
      <c r="Q47" s="32">
        <v>4</v>
      </c>
      <c r="R47" s="32">
        <v>35</v>
      </c>
      <c r="S47" s="32">
        <v>37</v>
      </c>
      <c r="T47" s="32">
        <v>50</v>
      </c>
      <c r="U47" s="33">
        <v>41</v>
      </c>
      <c r="V47" s="33">
        <v>12</v>
      </c>
      <c r="W47" s="33">
        <v>30</v>
      </c>
      <c r="X47" s="33">
        <v>14</v>
      </c>
      <c r="Y47" s="33">
        <v>20</v>
      </c>
      <c r="Z47" s="33">
        <v>36</v>
      </c>
      <c r="AA47" s="33">
        <v>43</v>
      </c>
      <c r="AB47" s="33"/>
      <c r="AC47" s="33"/>
      <c r="AD47" s="26">
        <f t="shared" si="2"/>
        <v>837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3">
      <c r="B48" s="21" t="s">
        <v>13</v>
      </c>
      <c r="C48" s="32">
        <v>26</v>
      </c>
      <c r="D48" s="32">
        <v>29</v>
      </c>
      <c r="E48" s="32">
        <v>25</v>
      </c>
      <c r="F48" s="32">
        <v>54</v>
      </c>
      <c r="G48" s="32">
        <v>18</v>
      </c>
      <c r="H48" s="32">
        <v>244</v>
      </c>
      <c r="I48" s="32">
        <v>24</v>
      </c>
      <c r="J48" s="32">
        <v>39</v>
      </c>
      <c r="K48" s="32">
        <v>4</v>
      </c>
      <c r="L48" s="32">
        <v>8</v>
      </c>
      <c r="M48" s="32">
        <v>16</v>
      </c>
      <c r="N48" s="32">
        <v>11</v>
      </c>
      <c r="O48" s="32">
        <v>29</v>
      </c>
      <c r="P48" s="32">
        <v>12</v>
      </c>
      <c r="Q48" s="32">
        <v>1</v>
      </c>
      <c r="R48" s="32">
        <v>24</v>
      </c>
      <c r="S48" s="32">
        <v>11</v>
      </c>
      <c r="T48" s="32">
        <v>40</v>
      </c>
      <c r="U48" s="33">
        <v>38</v>
      </c>
      <c r="V48" s="33">
        <v>1</v>
      </c>
      <c r="W48" s="33">
        <v>30</v>
      </c>
      <c r="X48" s="33">
        <v>15</v>
      </c>
      <c r="Y48" s="33">
        <v>49</v>
      </c>
      <c r="Z48" s="33">
        <v>37</v>
      </c>
      <c r="AA48" s="33">
        <v>49</v>
      </c>
      <c r="AB48" s="33"/>
      <c r="AC48" s="33"/>
      <c r="AD48" s="26">
        <f t="shared" si="2"/>
        <v>834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3">
      <c r="B49" s="21" t="s">
        <v>51</v>
      </c>
      <c r="C49" s="32">
        <v>13</v>
      </c>
      <c r="D49" s="32">
        <v>3</v>
      </c>
      <c r="E49" s="32">
        <v>4</v>
      </c>
      <c r="F49" s="32">
        <v>2</v>
      </c>
      <c r="G49" s="32">
        <v>7</v>
      </c>
      <c r="H49" s="32">
        <v>240</v>
      </c>
      <c r="I49" s="32">
        <v>29</v>
      </c>
      <c r="J49" s="32">
        <v>64</v>
      </c>
      <c r="K49" s="32">
        <v>7</v>
      </c>
      <c r="L49" s="32">
        <v>10</v>
      </c>
      <c r="M49" s="32">
        <v>8</v>
      </c>
      <c r="N49" s="32">
        <v>5</v>
      </c>
      <c r="O49" s="32">
        <v>5</v>
      </c>
      <c r="P49" s="32">
        <v>9</v>
      </c>
      <c r="Q49" s="32">
        <v>3</v>
      </c>
      <c r="R49" s="32">
        <v>21</v>
      </c>
      <c r="S49" s="32">
        <v>19</v>
      </c>
      <c r="T49" s="32">
        <v>9</v>
      </c>
      <c r="U49" s="33">
        <v>18</v>
      </c>
      <c r="V49" s="33">
        <v>25</v>
      </c>
      <c r="W49" s="33">
        <v>29</v>
      </c>
      <c r="X49" s="33">
        <v>10</v>
      </c>
      <c r="Y49" s="33">
        <v>10</v>
      </c>
      <c r="Z49" s="33">
        <v>11</v>
      </c>
      <c r="AA49" s="33">
        <v>36</v>
      </c>
      <c r="AB49" s="33"/>
      <c r="AC49" s="33"/>
      <c r="AD49" s="26">
        <f t="shared" si="2"/>
        <v>597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3">
      <c r="B50" s="21" t="s">
        <v>15</v>
      </c>
      <c r="C50" s="32">
        <v>47</v>
      </c>
      <c r="D50" s="32">
        <v>18</v>
      </c>
      <c r="E50" s="32">
        <v>25</v>
      </c>
      <c r="F50" s="32">
        <v>9</v>
      </c>
      <c r="G50" s="32">
        <v>16</v>
      </c>
      <c r="H50" s="32">
        <v>183</v>
      </c>
      <c r="I50" s="32">
        <v>12</v>
      </c>
      <c r="J50" s="32">
        <v>59</v>
      </c>
      <c r="K50" s="32">
        <v>15</v>
      </c>
      <c r="L50" s="32">
        <v>10</v>
      </c>
      <c r="M50" s="32">
        <v>5</v>
      </c>
      <c r="N50" s="32">
        <v>10</v>
      </c>
      <c r="O50" s="32">
        <v>0</v>
      </c>
      <c r="P50" s="32">
        <v>26</v>
      </c>
      <c r="Q50" s="32">
        <v>2</v>
      </c>
      <c r="R50" s="32">
        <v>11</v>
      </c>
      <c r="S50" s="32">
        <v>9</v>
      </c>
      <c r="T50" s="32">
        <v>16</v>
      </c>
      <c r="U50" s="33">
        <v>15</v>
      </c>
      <c r="V50" s="33">
        <v>6</v>
      </c>
      <c r="W50" s="33">
        <v>31</v>
      </c>
      <c r="X50" s="33">
        <v>7</v>
      </c>
      <c r="Y50" s="33">
        <v>20</v>
      </c>
      <c r="Z50" s="33">
        <v>10</v>
      </c>
      <c r="AA50" s="33">
        <v>20</v>
      </c>
      <c r="AB50" s="33"/>
      <c r="AC50" s="33"/>
      <c r="AD50" s="26">
        <f t="shared" si="2"/>
        <v>582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3">
      <c r="B51" s="21" t="s">
        <v>16</v>
      </c>
      <c r="C51" s="32">
        <v>24</v>
      </c>
      <c r="D51" s="32">
        <v>7</v>
      </c>
      <c r="E51" s="32">
        <v>19</v>
      </c>
      <c r="F51" s="32">
        <v>9</v>
      </c>
      <c r="G51" s="32">
        <v>15</v>
      </c>
      <c r="H51" s="32">
        <v>209</v>
      </c>
      <c r="I51" s="32">
        <v>15</v>
      </c>
      <c r="J51" s="32">
        <v>8</v>
      </c>
      <c r="K51" s="32">
        <v>9</v>
      </c>
      <c r="L51" s="32">
        <v>25</v>
      </c>
      <c r="M51" s="32">
        <v>1</v>
      </c>
      <c r="N51" s="32">
        <v>1</v>
      </c>
      <c r="O51" s="32">
        <v>48</v>
      </c>
      <c r="P51" s="32">
        <v>31</v>
      </c>
      <c r="Q51" s="32">
        <v>63</v>
      </c>
      <c r="R51" s="32">
        <v>278</v>
      </c>
      <c r="S51" s="32">
        <v>96</v>
      </c>
      <c r="T51" s="32">
        <v>613</v>
      </c>
      <c r="U51" s="33">
        <v>434</v>
      </c>
      <c r="V51" s="33">
        <v>163</v>
      </c>
      <c r="W51" s="33">
        <v>337</v>
      </c>
      <c r="X51" s="33">
        <v>211</v>
      </c>
      <c r="Y51" s="33">
        <v>315</v>
      </c>
      <c r="Z51" s="33">
        <v>236</v>
      </c>
      <c r="AA51" s="33">
        <v>297</v>
      </c>
      <c r="AB51" s="33"/>
      <c r="AC51" s="33"/>
      <c r="AD51" s="26">
        <f t="shared" si="2"/>
        <v>3464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x14ac:dyDescent="0.3">
      <c r="B52" s="21" t="s">
        <v>64</v>
      </c>
      <c r="C52" s="32">
        <v>33</v>
      </c>
      <c r="D52" s="32">
        <v>7</v>
      </c>
      <c r="E52" s="32">
        <v>15</v>
      </c>
      <c r="F52" s="32">
        <v>9</v>
      </c>
      <c r="G52" s="32">
        <v>9</v>
      </c>
      <c r="H52" s="32">
        <v>345</v>
      </c>
      <c r="I52" s="32">
        <v>7</v>
      </c>
      <c r="J52" s="32">
        <v>25</v>
      </c>
      <c r="K52" s="32">
        <v>8</v>
      </c>
      <c r="L52" s="32">
        <v>10</v>
      </c>
      <c r="M52" s="32">
        <v>9</v>
      </c>
      <c r="N52" s="32">
        <v>19</v>
      </c>
      <c r="O52" s="32">
        <v>32</v>
      </c>
      <c r="P52" s="32">
        <v>63</v>
      </c>
      <c r="Q52" s="32">
        <v>111</v>
      </c>
      <c r="R52" s="32">
        <v>498</v>
      </c>
      <c r="S52" s="32">
        <v>149</v>
      </c>
      <c r="T52" s="32">
        <v>677</v>
      </c>
      <c r="U52" s="33">
        <v>403</v>
      </c>
      <c r="V52" s="33">
        <v>157</v>
      </c>
      <c r="W52" s="33">
        <v>319</v>
      </c>
      <c r="X52" s="33">
        <v>168</v>
      </c>
      <c r="Y52" s="33">
        <v>228</v>
      </c>
      <c r="Z52" s="33">
        <v>250</v>
      </c>
      <c r="AA52" s="33">
        <v>263</v>
      </c>
      <c r="AB52" s="33"/>
      <c r="AC52" s="33"/>
      <c r="AD52" s="26">
        <f t="shared" si="2"/>
        <v>3814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3">
      <c r="B53" s="21" t="s">
        <v>18</v>
      </c>
      <c r="C53" s="32">
        <v>4</v>
      </c>
      <c r="D53" s="32">
        <v>15</v>
      </c>
      <c r="E53" s="32">
        <v>24</v>
      </c>
      <c r="F53" s="32">
        <v>1</v>
      </c>
      <c r="G53" s="32">
        <v>4</v>
      </c>
      <c r="H53" s="32">
        <v>343</v>
      </c>
      <c r="I53" s="32">
        <v>1</v>
      </c>
      <c r="J53" s="32">
        <v>24</v>
      </c>
      <c r="K53" s="32">
        <v>1</v>
      </c>
      <c r="L53" s="32">
        <v>7</v>
      </c>
      <c r="M53" s="32">
        <v>4</v>
      </c>
      <c r="N53" s="32">
        <v>4</v>
      </c>
      <c r="O53" s="32">
        <v>59</v>
      </c>
      <c r="P53" s="32">
        <v>134</v>
      </c>
      <c r="Q53" s="32">
        <v>41</v>
      </c>
      <c r="R53" s="32">
        <v>40</v>
      </c>
      <c r="S53" s="32">
        <v>58</v>
      </c>
      <c r="T53" s="32">
        <v>194</v>
      </c>
      <c r="U53" s="33">
        <v>167</v>
      </c>
      <c r="V53" s="33">
        <v>65</v>
      </c>
      <c r="W53" s="33">
        <v>120</v>
      </c>
      <c r="X53" s="33">
        <v>130</v>
      </c>
      <c r="Y53" s="33">
        <v>67</v>
      </c>
      <c r="Z53" s="33">
        <v>72</v>
      </c>
      <c r="AA53" s="33">
        <v>95</v>
      </c>
      <c r="AB53" s="33"/>
      <c r="AC53" s="33"/>
      <c r="AD53" s="26">
        <f t="shared" si="2"/>
        <v>1674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3">
      <c r="B54" s="21" t="s">
        <v>19</v>
      </c>
      <c r="C54" s="32">
        <v>40</v>
      </c>
      <c r="D54" s="32">
        <v>58</v>
      </c>
      <c r="E54" s="32">
        <v>21</v>
      </c>
      <c r="F54" s="32">
        <v>28</v>
      </c>
      <c r="G54" s="32">
        <v>66</v>
      </c>
      <c r="H54" s="32">
        <v>1903</v>
      </c>
      <c r="I54" s="32">
        <v>58</v>
      </c>
      <c r="J54" s="32">
        <v>68</v>
      </c>
      <c r="K54" s="32">
        <v>38</v>
      </c>
      <c r="L54" s="32">
        <v>65</v>
      </c>
      <c r="M54" s="32">
        <v>12</v>
      </c>
      <c r="N54" s="32">
        <v>31</v>
      </c>
      <c r="O54" s="32">
        <v>296</v>
      </c>
      <c r="P54" s="32">
        <v>515</v>
      </c>
      <c r="Q54" s="32">
        <v>39</v>
      </c>
      <c r="R54" s="32">
        <v>134</v>
      </c>
      <c r="S54" s="32">
        <v>132</v>
      </c>
      <c r="T54" s="32">
        <v>886</v>
      </c>
      <c r="U54" s="33">
        <v>556</v>
      </c>
      <c r="V54" s="33">
        <v>268</v>
      </c>
      <c r="W54" s="33">
        <v>793</v>
      </c>
      <c r="X54" s="33">
        <v>385</v>
      </c>
      <c r="Y54" s="33">
        <v>733</v>
      </c>
      <c r="Z54" s="33">
        <v>832</v>
      </c>
      <c r="AA54" s="33">
        <v>559</v>
      </c>
      <c r="AB54" s="33"/>
      <c r="AC54" s="33"/>
      <c r="AD54" s="26">
        <f t="shared" si="2"/>
        <v>8516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3">
      <c r="B55" s="21" t="s">
        <v>65</v>
      </c>
      <c r="C55" s="32">
        <v>9</v>
      </c>
      <c r="D55" s="32">
        <v>20</v>
      </c>
      <c r="E55" s="32">
        <v>16</v>
      </c>
      <c r="F55" s="32">
        <v>18</v>
      </c>
      <c r="G55" s="32">
        <v>5</v>
      </c>
      <c r="H55" s="32">
        <v>1269</v>
      </c>
      <c r="I55" s="32">
        <v>10</v>
      </c>
      <c r="J55" s="32">
        <v>29</v>
      </c>
      <c r="K55" s="32">
        <v>20</v>
      </c>
      <c r="L55" s="32">
        <v>14</v>
      </c>
      <c r="M55" s="32">
        <v>13</v>
      </c>
      <c r="N55" s="32">
        <v>9</v>
      </c>
      <c r="O55" s="32">
        <v>144</v>
      </c>
      <c r="P55" s="32">
        <v>188</v>
      </c>
      <c r="Q55" s="32">
        <v>52</v>
      </c>
      <c r="R55" s="32">
        <v>105</v>
      </c>
      <c r="S55" s="32">
        <v>71</v>
      </c>
      <c r="T55" s="32">
        <v>335</v>
      </c>
      <c r="U55" s="32">
        <v>198</v>
      </c>
      <c r="V55" s="32">
        <v>108</v>
      </c>
      <c r="W55" s="32">
        <v>300</v>
      </c>
      <c r="X55" s="32">
        <v>152</v>
      </c>
      <c r="Y55" s="32">
        <v>360</v>
      </c>
      <c r="Z55" s="32">
        <v>320</v>
      </c>
      <c r="AA55" s="32">
        <v>218</v>
      </c>
      <c r="AB55" s="32"/>
      <c r="AC55" s="33"/>
      <c r="AD55" s="26">
        <f t="shared" si="2"/>
        <v>3983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0.399999999999999" x14ac:dyDescent="0.3">
      <c r="B56" s="21" t="s">
        <v>21</v>
      </c>
      <c r="C56" s="32">
        <v>11</v>
      </c>
      <c r="D56" s="32">
        <v>32</v>
      </c>
      <c r="E56" s="32">
        <v>38</v>
      </c>
      <c r="F56" s="32">
        <v>7</v>
      </c>
      <c r="G56" s="32">
        <v>10</v>
      </c>
      <c r="H56" s="32">
        <v>4879</v>
      </c>
      <c r="I56" s="32">
        <v>7</v>
      </c>
      <c r="J56" s="32">
        <v>32</v>
      </c>
      <c r="K56" s="32">
        <v>65</v>
      </c>
      <c r="L56" s="32">
        <v>62</v>
      </c>
      <c r="M56" s="32">
        <v>14</v>
      </c>
      <c r="N56" s="32">
        <v>25</v>
      </c>
      <c r="O56" s="32">
        <v>908</v>
      </c>
      <c r="P56" s="32">
        <v>881</v>
      </c>
      <c r="Q56" s="32">
        <v>136</v>
      </c>
      <c r="R56" s="32">
        <v>765</v>
      </c>
      <c r="S56" s="32">
        <v>268</v>
      </c>
      <c r="T56" s="32">
        <v>152</v>
      </c>
      <c r="U56" s="33">
        <v>348</v>
      </c>
      <c r="V56" s="33">
        <v>157</v>
      </c>
      <c r="W56" s="33">
        <v>462</v>
      </c>
      <c r="X56" s="33">
        <v>265</v>
      </c>
      <c r="Y56" s="33">
        <v>256</v>
      </c>
      <c r="Z56" s="33">
        <v>330</v>
      </c>
      <c r="AA56" s="33">
        <v>343</v>
      </c>
      <c r="AB56" s="33"/>
      <c r="AC56" s="33"/>
      <c r="AD56" s="26">
        <f t="shared" si="2"/>
        <v>10453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x14ac:dyDescent="0.3">
      <c r="B57" s="21" t="s">
        <v>66</v>
      </c>
      <c r="C57" s="32">
        <v>20</v>
      </c>
      <c r="D57" s="32">
        <v>2</v>
      </c>
      <c r="E57" s="32">
        <v>14</v>
      </c>
      <c r="F57" s="32">
        <v>3</v>
      </c>
      <c r="G57" s="32">
        <v>19</v>
      </c>
      <c r="H57" s="32">
        <v>3908</v>
      </c>
      <c r="I57" s="32">
        <v>46</v>
      </c>
      <c r="J57" s="32">
        <v>39</v>
      </c>
      <c r="K57" s="32">
        <v>29</v>
      </c>
      <c r="L57" s="32">
        <v>56</v>
      </c>
      <c r="M57" s="32">
        <v>15</v>
      </c>
      <c r="N57" s="32">
        <v>24</v>
      </c>
      <c r="O57" s="32">
        <v>697</v>
      </c>
      <c r="P57" s="32">
        <v>548</v>
      </c>
      <c r="Q57" s="32">
        <v>157</v>
      </c>
      <c r="R57" s="32">
        <v>438</v>
      </c>
      <c r="S57" s="32">
        <v>157</v>
      </c>
      <c r="T57" s="32">
        <v>304</v>
      </c>
      <c r="U57" s="33">
        <v>105</v>
      </c>
      <c r="V57" s="33">
        <v>154</v>
      </c>
      <c r="W57" s="33">
        <v>270</v>
      </c>
      <c r="X57" s="33">
        <v>169</v>
      </c>
      <c r="Y57" s="33">
        <v>191</v>
      </c>
      <c r="Z57" s="33">
        <v>251</v>
      </c>
      <c r="AA57" s="33">
        <v>285</v>
      </c>
      <c r="AB57" s="33"/>
      <c r="AC57" s="33"/>
      <c r="AD57" s="26">
        <f t="shared" si="2"/>
        <v>7901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3">
      <c r="B58" s="21" t="s">
        <v>22</v>
      </c>
      <c r="C58" s="32">
        <v>2</v>
      </c>
      <c r="D58" s="32">
        <v>15</v>
      </c>
      <c r="E58" s="32">
        <v>5</v>
      </c>
      <c r="F58" s="32">
        <v>2</v>
      </c>
      <c r="G58" s="32">
        <v>6</v>
      </c>
      <c r="H58" s="32">
        <v>2631</v>
      </c>
      <c r="I58" s="32">
        <v>6</v>
      </c>
      <c r="J58" s="32">
        <v>16</v>
      </c>
      <c r="K58" s="32">
        <v>15</v>
      </c>
      <c r="L58" s="32">
        <v>3</v>
      </c>
      <c r="M58" s="32">
        <v>29</v>
      </c>
      <c r="N58" s="32">
        <v>16</v>
      </c>
      <c r="O58" s="32">
        <v>261</v>
      </c>
      <c r="P58" s="32">
        <v>221</v>
      </c>
      <c r="Q58" s="32">
        <v>41</v>
      </c>
      <c r="R58" s="32">
        <v>279</v>
      </c>
      <c r="S58" s="32">
        <v>98</v>
      </c>
      <c r="T58" s="32">
        <v>116</v>
      </c>
      <c r="U58" s="33">
        <v>135</v>
      </c>
      <c r="V58" s="33">
        <v>50</v>
      </c>
      <c r="W58" s="33">
        <v>159</v>
      </c>
      <c r="X58" s="33">
        <v>102</v>
      </c>
      <c r="Y58" s="33">
        <v>206</v>
      </c>
      <c r="Z58" s="33">
        <v>244</v>
      </c>
      <c r="AA58" s="33">
        <v>171</v>
      </c>
      <c r="AB58" s="33"/>
      <c r="AC58" s="33"/>
      <c r="AD58" s="26">
        <f t="shared" si="2"/>
        <v>4829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3">
      <c r="B59" s="21" t="s">
        <v>23</v>
      </c>
      <c r="C59" s="32">
        <v>11</v>
      </c>
      <c r="D59" s="32">
        <v>4</v>
      </c>
      <c r="E59" s="32">
        <v>11</v>
      </c>
      <c r="F59" s="32">
        <v>16</v>
      </c>
      <c r="G59" s="32">
        <v>13</v>
      </c>
      <c r="H59" s="32">
        <v>6177</v>
      </c>
      <c r="I59" s="32">
        <v>21</v>
      </c>
      <c r="J59" s="32">
        <v>49</v>
      </c>
      <c r="K59" s="32">
        <v>25</v>
      </c>
      <c r="L59" s="32">
        <v>40</v>
      </c>
      <c r="M59" s="32">
        <v>36</v>
      </c>
      <c r="N59" s="32">
        <v>18</v>
      </c>
      <c r="O59" s="32">
        <v>674</v>
      </c>
      <c r="P59" s="32">
        <v>599</v>
      </c>
      <c r="Q59" s="32">
        <v>82</v>
      </c>
      <c r="R59" s="32">
        <v>640</v>
      </c>
      <c r="S59" s="32">
        <v>256</v>
      </c>
      <c r="T59" s="32">
        <v>427</v>
      </c>
      <c r="U59" s="33">
        <v>264</v>
      </c>
      <c r="V59" s="33">
        <v>157</v>
      </c>
      <c r="W59" s="33">
        <v>171</v>
      </c>
      <c r="X59" s="33">
        <v>72</v>
      </c>
      <c r="Y59" s="33">
        <v>377</v>
      </c>
      <c r="Z59" s="33">
        <v>616</v>
      </c>
      <c r="AA59" s="33">
        <v>445</v>
      </c>
      <c r="AB59" s="33"/>
      <c r="AC59" s="33"/>
      <c r="AD59" s="26">
        <f t="shared" si="2"/>
        <v>11201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3">
      <c r="B60" s="21" t="s">
        <v>24</v>
      </c>
      <c r="C60" s="32">
        <v>26</v>
      </c>
      <c r="D60" s="32">
        <v>7</v>
      </c>
      <c r="E60" s="32">
        <v>5</v>
      </c>
      <c r="F60" s="32">
        <v>7</v>
      </c>
      <c r="G60" s="32">
        <v>5</v>
      </c>
      <c r="H60" s="32">
        <v>3824</v>
      </c>
      <c r="I60" s="32">
        <v>39</v>
      </c>
      <c r="J60" s="32">
        <v>67</v>
      </c>
      <c r="K60" s="32">
        <v>26</v>
      </c>
      <c r="L60" s="32">
        <v>12</v>
      </c>
      <c r="M60" s="32">
        <v>28</v>
      </c>
      <c r="N60" s="32">
        <v>14</v>
      </c>
      <c r="O60" s="32">
        <v>470</v>
      </c>
      <c r="P60" s="32">
        <v>278</v>
      </c>
      <c r="Q60" s="32">
        <v>117</v>
      </c>
      <c r="R60" s="32">
        <v>420</v>
      </c>
      <c r="S60" s="32">
        <v>153</v>
      </c>
      <c r="T60" s="32">
        <v>283</v>
      </c>
      <c r="U60" s="33">
        <v>145</v>
      </c>
      <c r="V60" s="33">
        <v>139</v>
      </c>
      <c r="W60" s="33">
        <v>72</v>
      </c>
      <c r="X60" s="33">
        <v>87</v>
      </c>
      <c r="Y60" s="33">
        <v>146</v>
      </c>
      <c r="Z60" s="33">
        <v>378</v>
      </c>
      <c r="AA60" s="33">
        <v>217</v>
      </c>
      <c r="AB60" s="33"/>
      <c r="AC60" s="33"/>
      <c r="AD60" s="26">
        <f t="shared" si="2"/>
        <v>6965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x14ac:dyDescent="0.3">
      <c r="B61" s="21" t="s">
        <v>25</v>
      </c>
      <c r="C61" s="32">
        <v>7</v>
      </c>
      <c r="D61" s="32">
        <v>27</v>
      </c>
      <c r="E61" s="32">
        <v>11</v>
      </c>
      <c r="F61" s="32">
        <v>4</v>
      </c>
      <c r="G61" s="32">
        <v>9</v>
      </c>
      <c r="H61" s="32">
        <v>6963</v>
      </c>
      <c r="I61" s="32">
        <v>19</v>
      </c>
      <c r="J61" s="32">
        <v>53</v>
      </c>
      <c r="K61" s="32">
        <v>60</v>
      </c>
      <c r="L61" s="32">
        <v>48</v>
      </c>
      <c r="M61" s="32">
        <v>14</v>
      </c>
      <c r="N61" s="32">
        <v>23</v>
      </c>
      <c r="O61" s="32">
        <v>749</v>
      </c>
      <c r="P61" s="32">
        <v>418</v>
      </c>
      <c r="Q61" s="32">
        <v>67</v>
      </c>
      <c r="R61" s="32">
        <v>705</v>
      </c>
      <c r="S61" s="32">
        <v>296</v>
      </c>
      <c r="T61" s="32">
        <v>244</v>
      </c>
      <c r="U61" s="33">
        <v>188</v>
      </c>
      <c r="V61" s="33">
        <v>278</v>
      </c>
      <c r="W61" s="33">
        <v>425</v>
      </c>
      <c r="X61" s="33">
        <v>202</v>
      </c>
      <c r="Y61" s="33">
        <v>153</v>
      </c>
      <c r="Z61" s="33">
        <v>496</v>
      </c>
      <c r="AA61" s="33">
        <v>293</v>
      </c>
      <c r="AB61" s="33"/>
      <c r="AC61" s="33"/>
      <c r="AD61" s="26">
        <f t="shared" si="2"/>
        <v>11752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0.399999999999999" x14ac:dyDescent="0.3">
      <c r="B62" s="21" t="s">
        <v>67</v>
      </c>
      <c r="C62" s="32">
        <v>8</v>
      </c>
      <c r="D62" s="32">
        <v>4</v>
      </c>
      <c r="E62" s="32">
        <v>7</v>
      </c>
      <c r="F62" s="32">
        <v>16</v>
      </c>
      <c r="G62" s="32">
        <v>11</v>
      </c>
      <c r="H62" s="32">
        <v>5491</v>
      </c>
      <c r="I62" s="32">
        <v>66</v>
      </c>
      <c r="J62" s="32">
        <v>90</v>
      </c>
      <c r="K62" s="32">
        <v>18</v>
      </c>
      <c r="L62" s="32">
        <v>53</v>
      </c>
      <c r="M62" s="32">
        <v>14</v>
      </c>
      <c r="N62" s="32">
        <v>20</v>
      </c>
      <c r="O62" s="32">
        <v>496</v>
      </c>
      <c r="P62" s="32">
        <v>348</v>
      </c>
      <c r="Q62" s="32">
        <v>43</v>
      </c>
      <c r="R62" s="32">
        <v>757</v>
      </c>
      <c r="S62" s="32">
        <v>219</v>
      </c>
      <c r="T62" s="32">
        <v>290</v>
      </c>
      <c r="U62" s="33">
        <v>211</v>
      </c>
      <c r="V62" s="33">
        <v>269</v>
      </c>
      <c r="W62" s="33">
        <v>704</v>
      </c>
      <c r="X62" s="33">
        <v>473</v>
      </c>
      <c r="Y62" s="33">
        <v>604</v>
      </c>
      <c r="Z62" s="33">
        <v>169</v>
      </c>
      <c r="AA62" s="33">
        <v>279</v>
      </c>
      <c r="AB62" s="33"/>
      <c r="AC62" s="33"/>
      <c r="AD62" s="26">
        <f t="shared" si="2"/>
        <v>10660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0.399999999999999" x14ac:dyDescent="0.3">
      <c r="B63" s="21" t="s">
        <v>57</v>
      </c>
      <c r="C63" s="32">
        <v>27</v>
      </c>
      <c r="D63" s="32">
        <v>16</v>
      </c>
      <c r="E63" s="32">
        <v>49</v>
      </c>
      <c r="F63" s="32">
        <v>7</v>
      </c>
      <c r="G63" s="32">
        <v>47</v>
      </c>
      <c r="H63" s="32">
        <v>7694</v>
      </c>
      <c r="I63" s="32">
        <v>24</v>
      </c>
      <c r="J63" s="32">
        <v>75</v>
      </c>
      <c r="K63" s="32">
        <v>48</v>
      </c>
      <c r="L63" s="32">
        <v>77</v>
      </c>
      <c r="M63" s="32">
        <v>29</v>
      </c>
      <c r="N63" s="32">
        <v>33</v>
      </c>
      <c r="O63" s="32">
        <v>599</v>
      </c>
      <c r="P63" s="32">
        <v>350</v>
      </c>
      <c r="Q63" s="32">
        <v>104</v>
      </c>
      <c r="R63" s="32">
        <v>487</v>
      </c>
      <c r="S63" s="32">
        <v>247</v>
      </c>
      <c r="T63" s="32">
        <v>298</v>
      </c>
      <c r="U63" s="33">
        <v>229</v>
      </c>
      <c r="V63" s="33">
        <v>178</v>
      </c>
      <c r="W63" s="33">
        <v>440</v>
      </c>
      <c r="X63" s="33">
        <v>250</v>
      </c>
      <c r="Y63" s="33">
        <v>339</v>
      </c>
      <c r="Z63" s="33">
        <v>464</v>
      </c>
      <c r="AA63" s="33">
        <v>100</v>
      </c>
      <c r="AB63" s="33"/>
      <c r="AC63" s="33"/>
      <c r="AD63" s="26">
        <f t="shared" si="2"/>
        <v>12211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2125</v>
      </c>
      <c r="D66" s="27">
        <f t="shared" ref="D66:AC66" si="3">SUM(D39:D65)</f>
        <v>826</v>
      </c>
      <c r="E66" s="27">
        <f t="shared" si="3"/>
        <v>1010</v>
      </c>
      <c r="F66" s="27">
        <f t="shared" si="3"/>
        <v>640</v>
      </c>
      <c r="G66" s="27">
        <f t="shared" si="3"/>
        <v>836</v>
      </c>
      <c r="H66" s="27">
        <f t="shared" si="3"/>
        <v>51966</v>
      </c>
      <c r="I66" s="27">
        <f t="shared" si="3"/>
        <v>623</v>
      </c>
      <c r="J66" s="27">
        <f t="shared" si="3"/>
        <v>1349</v>
      </c>
      <c r="K66" s="27">
        <f t="shared" si="3"/>
        <v>863</v>
      </c>
      <c r="L66" s="27">
        <f t="shared" si="3"/>
        <v>1021</v>
      </c>
      <c r="M66" s="27">
        <f t="shared" si="3"/>
        <v>543</v>
      </c>
      <c r="N66" s="27">
        <f t="shared" si="3"/>
        <v>613</v>
      </c>
      <c r="O66" s="27">
        <f t="shared" si="3"/>
        <v>5822</v>
      </c>
      <c r="P66" s="27">
        <f t="shared" si="3"/>
        <v>5286</v>
      </c>
      <c r="Q66" s="27">
        <f t="shared" si="3"/>
        <v>1612</v>
      </c>
      <c r="R66" s="27">
        <f t="shared" si="3"/>
        <v>8097</v>
      </c>
      <c r="S66" s="27">
        <f t="shared" si="3"/>
        <v>3677</v>
      </c>
      <c r="T66" s="27">
        <f t="shared" si="3"/>
        <v>10481</v>
      </c>
      <c r="U66" s="27">
        <f t="shared" si="3"/>
        <v>7890</v>
      </c>
      <c r="V66" s="27">
        <f t="shared" si="3"/>
        <v>5139</v>
      </c>
      <c r="W66" s="27">
        <f t="shared" si="3"/>
        <v>11972</v>
      </c>
      <c r="X66" s="27">
        <f t="shared" si="3"/>
        <v>7089</v>
      </c>
      <c r="Y66" s="27">
        <f t="shared" si="3"/>
        <v>11020</v>
      </c>
      <c r="Z66" s="27">
        <f t="shared" si="3"/>
        <v>10751</v>
      </c>
      <c r="AA66" s="27">
        <f t="shared" si="3"/>
        <v>10344</v>
      </c>
      <c r="AB66" s="27">
        <f t="shared" si="3"/>
        <v>0</v>
      </c>
      <c r="AC66" s="27">
        <f t="shared" si="3"/>
        <v>0</v>
      </c>
      <c r="AD66" s="27">
        <f t="shared" si="2"/>
        <v>161595</v>
      </c>
    </row>
    <row r="69" spans="2:59" x14ac:dyDescent="0.3">
      <c r="B69" s="3" t="str">
        <f>+B37</f>
        <v>01 al 31 diciembre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1</v>
      </c>
      <c r="D71" s="32">
        <v>3</v>
      </c>
      <c r="E71" s="32">
        <v>2</v>
      </c>
      <c r="F71" s="32">
        <v>5</v>
      </c>
      <c r="G71" s="32">
        <v>16</v>
      </c>
      <c r="H71" s="32">
        <v>469</v>
      </c>
      <c r="I71" s="32">
        <v>7</v>
      </c>
      <c r="J71" s="32">
        <v>36</v>
      </c>
      <c r="K71" s="32">
        <v>40</v>
      </c>
      <c r="L71" s="32">
        <v>14</v>
      </c>
      <c r="M71" s="32">
        <v>6</v>
      </c>
      <c r="N71" s="32">
        <v>64</v>
      </c>
      <c r="O71" s="32">
        <v>49</v>
      </c>
      <c r="P71" s="32">
        <v>8</v>
      </c>
      <c r="Q71" s="32">
        <v>0</v>
      </c>
      <c r="R71" s="32">
        <v>2</v>
      </c>
      <c r="S71" s="32">
        <v>22</v>
      </c>
      <c r="T71" s="32">
        <v>13</v>
      </c>
      <c r="U71" s="33">
        <v>10</v>
      </c>
      <c r="V71" s="33">
        <v>2</v>
      </c>
      <c r="W71" s="33">
        <v>4</v>
      </c>
      <c r="X71" s="33">
        <v>1</v>
      </c>
      <c r="Y71" s="33">
        <v>1</v>
      </c>
      <c r="Z71" s="33">
        <v>0</v>
      </c>
      <c r="AA71" s="33">
        <v>7</v>
      </c>
      <c r="AB71" s="33"/>
      <c r="AC71" s="33"/>
      <c r="AD71" s="26">
        <f>SUM(C71:AC71)</f>
        <v>782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3">
      <c r="B72" s="21" t="s">
        <v>50</v>
      </c>
      <c r="C72" s="32">
        <v>9</v>
      </c>
      <c r="D72" s="32">
        <v>4</v>
      </c>
      <c r="E72" s="32">
        <v>4</v>
      </c>
      <c r="F72" s="32">
        <v>4</v>
      </c>
      <c r="G72" s="32">
        <v>12</v>
      </c>
      <c r="H72" s="32">
        <v>180</v>
      </c>
      <c r="I72" s="32">
        <v>44</v>
      </c>
      <c r="J72" s="32">
        <v>13</v>
      </c>
      <c r="K72" s="32">
        <v>23</v>
      </c>
      <c r="L72" s="32">
        <v>22</v>
      </c>
      <c r="M72" s="32">
        <v>10</v>
      </c>
      <c r="N72" s="32">
        <v>43</v>
      </c>
      <c r="O72" s="32">
        <v>46</v>
      </c>
      <c r="P72" s="32">
        <v>1</v>
      </c>
      <c r="Q72" s="32">
        <v>1</v>
      </c>
      <c r="R72" s="32">
        <v>15</v>
      </c>
      <c r="S72" s="32">
        <v>40</v>
      </c>
      <c r="T72" s="32">
        <v>9</v>
      </c>
      <c r="U72" s="33">
        <v>16</v>
      </c>
      <c r="V72" s="33">
        <v>0</v>
      </c>
      <c r="W72" s="33">
        <v>3</v>
      </c>
      <c r="X72" s="33">
        <v>37</v>
      </c>
      <c r="Y72" s="33">
        <v>33</v>
      </c>
      <c r="Z72" s="33">
        <v>47</v>
      </c>
      <c r="AA72" s="33">
        <v>29</v>
      </c>
      <c r="AB72" s="33"/>
      <c r="AC72" s="33"/>
      <c r="AD72" s="26">
        <f t="shared" ref="AD72:AD97" si="4">SUM(C72:AC72)</f>
        <v>645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3">
      <c r="B73" s="21" t="s">
        <v>61</v>
      </c>
      <c r="C73" s="32">
        <v>6</v>
      </c>
      <c r="D73" s="32">
        <v>1</v>
      </c>
      <c r="E73" s="32">
        <v>4</v>
      </c>
      <c r="F73" s="32">
        <v>14</v>
      </c>
      <c r="G73" s="32">
        <v>23</v>
      </c>
      <c r="H73" s="32">
        <v>140</v>
      </c>
      <c r="I73" s="32">
        <v>41</v>
      </c>
      <c r="J73" s="32">
        <v>26</v>
      </c>
      <c r="K73" s="32">
        <v>14</v>
      </c>
      <c r="L73" s="32">
        <v>27</v>
      </c>
      <c r="M73" s="32">
        <v>8</v>
      </c>
      <c r="N73" s="32">
        <v>44</v>
      </c>
      <c r="O73" s="32">
        <v>46</v>
      </c>
      <c r="P73" s="32">
        <v>9</v>
      </c>
      <c r="Q73" s="32">
        <v>12</v>
      </c>
      <c r="R73" s="32">
        <v>3</v>
      </c>
      <c r="S73" s="32">
        <v>4</v>
      </c>
      <c r="T73" s="32">
        <v>15</v>
      </c>
      <c r="U73" s="33">
        <v>9</v>
      </c>
      <c r="V73" s="33">
        <v>15</v>
      </c>
      <c r="W73" s="33">
        <v>2</v>
      </c>
      <c r="X73" s="33">
        <v>0</v>
      </c>
      <c r="Y73" s="33">
        <v>0</v>
      </c>
      <c r="Z73" s="33">
        <v>6</v>
      </c>
      <c r="AA73" s="33">
        <v>10</v>
      </c>
      <c r="AB73" s="33"/>
      <c r="AC73" s="33"/>
      <c r="AD73" s="26">
        <f t="shared" si="4"/>
        <v>479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3">
      <c r="B74" s="21" t="s">
        <v>7</v>
      </c>
      <c r="C74" s="32">
        <v>3</v>
      </c>
      <c r="D74" s="32">
        <v>1</v>
      </c>
      <c r="E74" s="32">
        <v>9</v>
      </c>
      <c r="F74" s="32">
        <v>1</v>
      </c>
      <c r="G74" s="32">
        <v>6</v>
      </c>
      <c r="H74" s="32">
        <v>43</v>
      </c>
      <c r="I74" s="32">
        <v>4</v>
      </c>
      <c r="J74" s="32">
        <v>14</v>
      </c>
      <c r="K74" s="32">
        <v>8</v>
      </c>
      <c r="L74" s="32">
        <v>30</v>
      </c>
      <c r="M74" s="32">
        <v>4</v>
      </c>
      <c r="N74" s="32">
        <v>23</v>
      </c>
      <c r="O74" s="32">
        <v>31</v>
      </c>
      <c r="P74" s="32">
        <v>1</v>
      </c>
      <c r="Q74" s="32">
        <v>1</v>
      </c>
      <c r="R74" s="32">
        <v>13</v>
      </c>
      <c r="S74" s="32">
        <v>0</v>
      </c>
      <c r="T74" s="32">
        <v>3</v>
      </c>
      <c r="U74" s="33">
        <v>46</v>
      </c>
      <c r="V74" s="33">
        <v>0</v>
      </c>
      <c r="W74" s="33">
        <v>19</v>
      </c>
      <c r="X74" s="33">
        <v>22</v>
      </c>
      <c r="Y74" s="33">
        <v>1</v>
      </c>
      <c r="Z74" s="33">
        <v>5</v>
      </c>
      <c r="AA74" s="33">
        <v>1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3">
      <c r="B75" s="21" t="s">
        <v>8</v>
      </c>
      <c r="C75" s="32">
        <v>48</v>
      </c>
      <c r="D75" s="32">
        <v>19</v>
      </c>
      <c r="E75" s="32">
        <v>8</v>
      </c>
      <c r="F75" s="32">
        <v>1</v>
      </c>
      <c r="G75" s="32">
        <v>6</v>
      </c>
      <c r="H75" s="32">
        <v>139</v>
      </c>
      <c r="I75" s="32">
        <v>14</v>
      </c>
      <c r="J75" s="32">
        <v>13</v>
      </c>
      <c r="K75" s="32">
        <v>58</v>
      </c>
      <c r="L75" s="32">
        <v>39</v>
      </c>
      <c r="M75" s="32">
        <v>12</v>
      </c>
      <c r="N75" s="32">
        <v>52</v>
      </c>
      <c r="O75" s="32">
        <v>12</v>
      </c>
      <c r="P75" s="32">
        <v>2</v>
      </c>
      <c r="Q75" s="32">
        <v>7</v>
      </c>
      <c r="R75" s="32">
        <v>29</v>
      </c>
      <c r="S75" s="32">
        <v>5</v>
      </c>
      <c r="T75" s="32">
        <v>44</v>
      </c>
      <c r="U75" s="33">
        <v>5</v>
      </c>
      <c r="V75" s="33">
        <v>2</v>
      </c>
      <c r="W75" s="33">
        <v>42</v>
      </c>
      <c r="X75" s="33">
        <v>6</v>
      </c>
      <c r="Y75" s="33">
        <v>12</v>
      </c>
      <c r="Z75" s="33">
        <v>6</v>
      </c>
      <c r="AA75" s="33">
        <v>16</v>
      </c>
      <c r="AB75" s="33"/>
      <c r="AC75" s="33"/>
      <c r="AD75" s="26">
        <f t="shared" si="4"/>
        <v>597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3">
      <c r="B76" s="21" t="s">
        <v>62</v>
      </c>
      <c r="C76" s="32">
        <v>368</v>
      </c>
      <c r="D76" s="32">
        <v>113</v>
      </c>
      <c r="E76" s="32">
        <v>143</v>
      </c>
      <c r="F76" s="32">
        <v>33</v>
      </c>
      <c r="G76" s="32">
        <v>127</v>
      </c>
      <c r="H76" s="32">
        <v>566</v>
      </c>
      <c r="I76" s="32">
        <v>37</v>
      </c>
      <c r="J76" s="32">
        <v>38</v>
      </c>
      <c r="K76" s="32">
        <v>232</v>
      </c>
      <c r="L76" s="32">
        <v>137</v>
      </c>
      <c r="M76" s="32">
        <v>139</v>
      </c>
      <c r="N76" s="32">
        <v>101</v>
      </c>
      <c r="O76" s="32">
        <v>144</v>
      </c>
      <c r="P76" s="32">
        <v>141</v>
      </c>
      <c r="Q76" s="32">
        <v>89</v>
      </c>
      <c r="R76" s="32">
        <v>531</v>
      </c>
      <c r="S76" s="32">
        <v>235</v>
      </c>
      <c r="T76" s="32">
        <v>1363</v>
      </c>
      <c r="U76" s="33">
        <v>958</v>
      </c>
      <c r="V76" s="33">
        <v>666</v>
      </c>
      <c r="W76" s="33">
        <v>3157</v>
      </c>
      <c r="X76" s="33">
        <v>1589</v>
      </c>
      <c r="Y76" s="33">
        <v>2161</v>
      </c>
      <c r="Z76" s="33">
        <v>1687</v>
      </c>
      <c r="AA76" s="33">
        <v>1967</v>
      </c>
      <c r="AB76" s="33"/>
      <c r="AC76" s="33"/>
      <c r="AD76" s="26">
        <f t="shared" si="4"/>
        <v>16722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x14ac:dyDescent="0.3">
      <c r="B77" s="21" t="s">
        <v>10</v>
      </c>
      <c r="C77" s="32">
        <v>5</v>
      </c>
      <c r="D77" s="32">
        <v>43</v>
      </c>
      <c r="E77" s="32">
        <v>27</v>
      </c>
      <c r="F77" s="32">
        <v>4</v>
      </c>
      <c r="G77" s="32">
        <v>11</v>
      </c>
      <c r="H77" s="32">
        <v>35</v>
      </c>
      <c r="I77" s="32">
        <v>4</v>
      </c>
      <c r="J77" s="32">
        <v>6</v>
      </c>
      <c r="K77" s="32">
        <v>42</v>
      </c>
      <c r="L77" s="32">
        <v>16</v>
      </c>
      <c r="M77" s="32">
        <v>33</v>
      </c>
      <c r="N77" s="32">
        <v>46</v>
      </c>
      <c r="O77" s="32">
        <v>1</v>
      </c>
      <c r="P77" s="32">
        <v>0</v>
      </c>
      <c r="Q77" s="32">
        <v>4</v>
      </c>
      <c r="R77" s="32">
        <v>25</v>
      </c>
      <c r="S77" s="32">
        <v>14</v>
      </c>
      <c r="T77" s="32">
        <v>30</v>
      </c>
      <c r="U77" s="33">
        <v>10</v>
      </c>
      <c r="V77" s="33">
        <v>40</v>
      </c>
      <c r="W77" s="33">
        <v>29</v>
      </c>
      <c r="X77" s="33">
        <v>2</v>
      </c>
      <c r="Y77" s="33">
        <v>12</v>
      </c>
      <c r="Z77" s="33">
        <v>7</v>
      </c>
      <c r="AA77" s="33">
        <v>6</v>
      </c>
      <c r="AB77" s="33"/>
      <c r="AC77" s="33"/>
      <c r="AD77" s="26">
        <f t="shared" si="4"/>
        <v>452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3">
      <c r="B78" s="21" t="s">
        <v>11</v>
      </c>
      <c r="C78" s="32">
        <v>13</v>
      </c>
      <c r="D78" s="32">
        <v>7</v>
      </c>
      <c r="E78" s="32">
        <v>25</v>
      </c>
      <c r="F78" s="32">
        <v>19</v>
      </c>
      <c r="G78" s="32">
        <v>12</v>
      </c>
      <c r="H78" s="32">
        <v>21</v>
      </c>
      <c r="I78" s="32">
        <v>1</v>
      </c>
      <c r="J78" s="32">
        <v>6</v>
      </c>
      <c r="K78" s="32">
        <v>13</v>
      </c>
      <c r="L78" s="32">
        <v>25</v>
      </c>
      <c r="M78" s="32">
        <v>4</v>
      </c>
      <c r="N78" s="32">
        <v>49</v>
      </c>
      <c r="O78" s="32">
        <v>13</v>
      </c>
      <c r="P78" s="32">
        <v>10</v>
      </c>
      <c r="Q78" s="32">
        <v>1</v>
      </c>
      <c r="R78" s="32">
        <v>8</v>
      </c>
      <c r="S78" s="32">
        <v>0</v>
      </c>
      <c r="T78" s="32">
        <v>13</v>
      </c>
      <c r="U78" s="33">
        <v>26</v>
      </c>
      <c r="V78" s="33">
        <v>0</v>
      </c>
      <c r="W78" s="33">
        <v>21</v>
      </c>
      <c r="X78" s="33">
        <v>39</v>
      </c>
      <c r="Y78" s="33">
        <v>20</v>
      </c>
      <c r="Z78" s="33">
        <v>32</v>
      </c>
      <c r="AA78" s="33">
        <v>4</v>
      </c>
      <c r="AB78" s="33"/>
      <c r="AC78" s="33"/>
      <c r="AD78" s="26">
        <f t="shared" si="4"/>
        <v>382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3">
      <c r="B79" s="21" t="s">
        <v>63</v>
      </c>
      <c r="C79" s="32">
        <v>58</v>
      </c>
      <c r="D79" s="32">
        <v>16</v>
      </c>
      <c r="E79" s="32">
        <v>23</v>
      </c>
      <c r="F79" s="32">
        <v>13</v>
      </c>
      <c r="G79" s="32">
        <v>60</v>
      </c>
      <c r="H79" s="32">
        <v>325</v>
      </c>
      <c r="I79" s="32">
        <v>47</v>
      </c>
      <c r="J79" s="32">
        <v>5</v>
      </c>
      <c r="K79" s="32">
        <v>7</v>
      </c>
      <c r="L79" s="32">
        <v>10</v>
      </c>
      <c r="M79" s="32">
        <v>5</v>
      </c>
      <c r="N79" s="32">
        <v>43</v>
      </c>
      <c r="O79" s="32">
        <v>26</v>
      </c>
      <c r="P79" s="32">
        <v>19</v>
      </c>
      <c r="Q79" s="32">
        <v>20</v>
      </c>
      <c r="R79" s="32">
        <v>38</v>
      </c>
      <c r="S79" s="32">
        <v>15</v>
      </c>
      <c r="T79" s="32">
        <v>44</v>
      </c>
      <c r="U79" s="33">
        <v>10</v>
      </c>
      <c r="V79" s="33">
        <v>39</v>
      </c>
      <c r="W79" s="33">
        <v>28</v>
      </c>
      <c r="X79" s="33">
        <v>37</v>
      </c>
      <c r="Y79" s="33">
        <v>7</v>
      </c>
      <c r="Z79" s="33">
        <v>25</v>
      </c>
      <c r="AA79" s="33">
        <v>12</v>
      </c>
      <c r="AB79" s="33"/>
      <c r="AC79" s="33"/>
      <c r="AD79" s="26">
        <f t="shared" si="4"/>
        <v>932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3">
      <c r="B80" s="21" t="s">
        <v>13</v>
      </c>
      <c r="C80" s="32">
        <v>25</v>
      </c>
      <c r="D80" s="32">
        <v>24</v>
      </c>
      <c r="E80" s="32">
        <v>47</v>
      </c>
      <c r="F80" s="32">
        <v>33</v>
      </c>
      <c r="G80" s="32">
        <v>38</v>
      </c>
      <c r="H80" s="32">
        <v>185</v>
      </c>
      <c r="I80" s="32">
        <v>26</v>
      </c>
      <c r="J80" s="32">
        <v>6</v>
      </c>
      <c r="K80" s="32">
        <v>11</v>
      </c>
      <c r="L80" s="32">
        <v>7</v>
      </c>
      <c r="M80" s="32">
        <v>13</v>
      </c>
      <c r="N80" s="32">
        <v>67</v>
      </c>
      <c r="O80" s="32">
        <v>30</v>
      </c>
      <c r="P80" s="32">
        <v>13</v>
      </c>
      <c r="Q80" s="32">
        <v>14</v>
      </c>
      <c r="R80" s="32">
        <v>49</v>
      </c>
      <c r="S80" s="32">
        <v>24</v>
      </c>
      <c r="T80" s="32">
        <v>35</v>
      </c>
      <c r="U80" s="33">
        <v>20</v>
      </c>
      <c r="V80" s="33">
        <v>14</v>
      </c>
      <c r="W80" s="33">
        <v>22</v>
      </c>
      <c r="X80" s="33">
        <v>11</v>
      </c>
      <c r="Y80" s="33">
        <v>30</v>
      </c>
      <c r="Z80" s="33">
        <v>42</v>
      </c>
      <c r="AA80" s="33">
        <v>36</v>
      </c>
      <c r="AB80" s="33"/>
      <c r="AC80" s="33"/>
      <c r="AD80" s="26">
        <f t="shared" si="4"/>
        <v>822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3">
      <c r="B81" s="21" t="s">
        <v>51</v>
      </c>
      <c r="C81" s="32">
        <v>11</v>
      </c>
      <c r="D81" s="32">
        <v>0</v>
      </c>
      <c r="E81" s="32">
        <v>16</v>
      </c>
      <c r="F81" s="32">
        <v>1</v>
      </c>
      <c r="G81" s="32">
        <v>22</v>
      </c>
      <c r="H81" s="32">
        <v>144</v>
      </c>
      <c r="I81" s="32">
        <v>32</v>
      </c>
      <c r="J81" s="32">
        <v>6</v>
      </c>
      <c r="K81" s="32">
        <v>2</v>
      </c>
      <c r="L81" s="32">
        <v>16</v>
      </c>
      <c r="M81" s="32">
        <v>4</v>
      </c>
      <c r="N81" s="32">
        <v>9</v>
      </c>
      <c r="O81" s="32">
        <v>19</v>
      </c>
      <c r="P81" s="32">
        <v>10</v>
      </c>
      <c r="Q81" s="32">
        <v>0</v>
      </c>
      <c r="R81" s="32">
        <v>3</v>
      </c>
      <c r="S81" s="32">
        <v>31</v>
      </c>
      <c r="T81" s="32">
        <v>4</v>
      </c>
      <c r="U81" s="33">
        <v>1</v>
      </c>
      <c r="V81" s="33">
        <v>0</v>
      </c>
      <c r="W81" s="33">
        <v>16</v>
      </c>
      <c r="X81" s="33">
        <v>5</v>
      </c>
      <c r="Y81" s="33">
        <v>14</v>
      </c>
      <c r="Z81" s="33">
        <v>33</v>
      </c>
      <c r="AA81" s="33">
        <v>35</v>
      </c>
      <c r="AB81" s="33"/>
      <c r="AC81" s="33"/>
      <c r="AD81" s="26">
        <f t="shared" si="4"/>
        <v>434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3">
      <c r="B82" s="21" t="s">
        <v>15</v>
      </c>
      <c r="C82" s="32">
        <v>72</v>
      </c>
      <c r="D82" s="32">
        <v>54</v>
      </c>
      <c r="E82" s="32">
        <v>41</v>
      </c>
      <c r="F82" s="32">
        <v>36</v>
      </c>
      <c r="G82" s="32">
        <v>37</v>
      </c>
      <c r="H82" s="32">
        <v>128</v>
      </c>
      <c r="I82" s="32">
        <v>24</v>
      </c>
      <c r="J82" s="32">
        <v>35</v>
      </c>
      <c r="K82" s="32">
        <v>37</v>
      </c>
      <c r="L82" s="32">
        <v>61</v>
      </c>
      <c r="M82" s="32">
        <v>4</v>
      </c>
      <c r="N82" s="32">
        <v>4</v>
      </c>
      <c r="O82" s="32">
        <v>12</v>
      </c>
      <c r="P82" s="32">
        <v>21</v>
      </c>
      <c r="Q82" s="32">
        <v>0</v>
      </c>
      <c r="R82" s="32">
        <v>28</v>
      </c>
      <c r="S82" s="32">
        <v>4</v>
      </c>
      <c r="T82" s="32">
        <v>9</v>
      </c>
      <c r="U82" s="33">
        <v>20</v>
      </c>
      <c r="V82" s="33">
        <v>6</v>
      </c>
      <c r="W82" s="33">
        <v>44</v>
      </c>
      <c r="X82" s="33">
        <v>13</v>
      </c>
      <c r="Y82" s="33">
        <v>29</v>
      </c>
      <c r="Z82" s="33">
        <v>5</v>
      </c>
      <c r="AA82" s="33">
        <v>19</v>
      </c>
      <c r="AB82" s="33"/>
      <c r="AC82" s="33"/>
      <c r="AD82" s="26">
        <f t="shared" si="4"/>
        <v>743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3">
      <c r="B83" s="21" t="s">
        <v>16</v>
      </c>
      <c r="C83" s="32">
        <v>11</v>
      </c>
      <c r="D83" s="32">
        <v>24</v>
      </c>
      <c r="E83" s="32">
        <v>39</v>
      </c>
      <c r="F83" s="32">
        <v>19</v>
      </c>
      <c r="G83" s="32">
        <v>14</v>
      </c>
      <c r="H83" s="32">
        <v>111</v>
      </c>
      <c r="I83" s="32">
        <v>2</v>
      </c>
      <c r="J83" s="32">
        <v>8</v>
      </c>
      <c r="K83" s="32">
        <v>3</v>
      </c>
      <c r="L83" s="32">
        <v>22</v>
      </c>
      <c r="M83" s="32">
        <v>3</v>
      </c>
      <c r="N83" s="32">
        <v>13</v>
      </c>
      <c r="O83" s="32">
        <v>10</v>
      </c>
      <c r="P83" s="32">
        <v>29</v>
      </c>
      <c r="Q83" s="32">
        <v>10</v>
      </c>
      <c r="R83" s="32">
        <v>129</v>
      </c>
      <c r="S83" s="32">
        <v>42</v>
      </c>
      <c r="T83" s="32">
        <v>247</v>
      </c>
      <c r="U83" s="33">
        <v>221</v>
      </c>
      <c r="V83" s="33">
        <v>158</v>
      </c>
      <c r="W83" s="33">
        <v>385</v>
      </c>
      <c r="X83" s="33">
        <v>145</v>
      </c>
      <c r="Y83" s="33">
        <v>330</v>
      </c>
      <c r="Z83" s="33">
        <v>228</v>
      </c>
      <c r="AA83" s="33">
        <v>167</v>
      </c>
      <c r="AB83" s="33"/>
      <c r="AC83" s="33"/>
      <c r="AD83" s="26">
        <f t="shared" si="4"/>
        <v>2370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x14ac:dyDescent="0.3">
      <c r="B84" s="21" t="s">
        <v>64</v>
      </c>
      <c r="C84" s="32">
        <v>3</v>
      </c>
      <c r="D84" s="32">
        <v>18</v>
      </c>
      <c r="E84" s="32">
        <v>8</v>
      </c>
      <c r="F84" s="32">
        <v>7</v>
      </c>
      <c r="G84" s="32">
        <v>2</v>
      </c>
      <c r="H84" s="32">
        <v>105</v>
      </c>
      <c r="I84" s="32">
        <v>0</v>
      </c>
      <c r="J84" s="32">
        <v>0</v>
      </c>
      <c r="K84" s="32">
        <v>10</v>
      </c>
      <c r="L84" s="32">
        <v>26</v>
      </c>
      <c r="M84" s="32">
        <v>1</v>
      </c>
      <c r="N84" s="32">
        <v>2</v>
      </c>
      <c r="O84" s="32">
        <v>35</v>
      </c>
      <c r="P84" s="32">
        <v>11</v>
      </c>
      <c r="Q84" s="32">
        <v>36</v>
      </c>
      <c r="R84" s="32">
        <v>99</v>
      </c>
      <c r="S84" s="32">
        <v>58</v>
      </c>
      <c r="T84" s="32">
        <v>164</v>
      </c>
      <c r="U84" s="33">
        <v>104</v>
      </c>
      <c r="V84" s="33">
        <v>59</v>
      </c>
      <c r="W84" s="33">
        <v>220</v>
      </c>
      <c r="X84" s="33">
        <v>156</v>
      </c>
      <c r="Y84" s="33">
        <v>194</v>
      </c>
      <c r="Z84" s="33">
        <v>245</v>
      </c>
      <c r="AA84" s="33">
        <v>159</v>
      </c>
      <c r="AB84" s="33"/>
      <c r="AC84" s="33"/>
      <c r="AD84" s="26">
        <f t="shared" si="4"/>
        <v>1722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1</v>
      </c>
      <c r="E85" s="32">
        <v>7</v>
      </c>
      <c r="F85" s="32">
        <v>1</v>
      </c>
      <c r="G85" s="32">
        <v>4</v>
      </c>
      <c r="H85" s="32">
        <v>81</v>
      </c>
      <c r="I85" s="32">
        <v>4</v>
      </c>
      <c r="J85" s="32">
        <v>9</v>
      </c>
      <c r="K85" s="32">
        <v>19</v>
      </c>
      <c r="L85" s="32">
        <v>6</v>
      </c>
      <c r="M85" s="32">
        <v>3</v>
      </c>
      <c r="N85" s="32">
        <v>1</v>
      </c>
      <c r="O85" s="32">
        <v>5</v>
      </c>
      <c r="P85" s="32">
        <v>32</v>
      </c>
      <c r="Q85" s="32">
        <v>2</v>
      </c>
      <c r="R85" s="32">
        <v>13</v>
      </c>
      <c r="S85" s="32">
        <v>1</v>
      </c>
      <c r="T85" s="32">
        <v>27</v>
      </c>
      <c r="U85" s="33">
        <v>41</v>
      </c>
      <c r="V85" s="33">
        <v>7</v>
      </c>
      <c r="W85" s="33">
        <v>44</v>
      </c>
      <c r="X85" s="33">
        <v>26</v>
      </c>
      <c r="Y85" s="33">
        <v>44</v>
      </c>
      <c r="Z85" s="33">
        <v>21</v>
      </c>
      <c r="AA85" s="33">
        <v>44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3">
      <c r="B86" s="21" t="s">
        <v>19</v>
      </c>
      <c r="C86" s="32">
        <v>1</v>
      </c>
      <c r="D86" s="32">
        <v>9</v>
      </c>
      <c r="E86" s="32">
        <v>2</v>
      </c>
      <c r="F86" s="32">
        <v>22</v>
      </c>
      <c r="G86" s="32">
        <v>22</v>
      </c>
      <c r="H86" s="32">
        <v>476</v>
      </c>
      <c r="I86" s="32">
        <v>30</v>
      </c>
      <c r="J86" s="32">
        <v>30</v>
      </c>
      <c r="K86" s="32">
        <v>29</v>
      </c>
      <c r="L86" s="32">
        <v>30</v>
      </c>
      <c r="M86" s="32">
        <v>14</v>
      </c>
      <c r="N86" s="32">
        <v>15</v>
      </c>
      <c r="O86" s="32">
        <v>181</v>
      </c>
      <c r="P86" s="32">
        <v>118</v>
      </c>
      <c r="Q86" s="32">
        <v>4</v>
      </c>
      <c r="R86" s="32">
        <v>6</v>
      </c>
      <c r="S86" s="32">
        <v>37</v>
      </c>
      <c r="T86" s="32">
        <v>143</v>
      </c>
      <c r="U86" s="33">
        <v>77</v>
      </c>
      <c r="V86" s="33">
        <v>26</v>
      </c>
      <c r="W86" s="33">
        <v>123</v>
      </c>
      <c r="X86" s="33">
        <v>63</v>
      </c>
      <c r="Y86" s="33">
        <v>122</v>
      </c>
      <c r="Z86" s="33">
        <v>154</v>
      </c>
      <c r="AA86" s="33">
        <v>247</v>
      </c>
      <c r="AB86" s="33"/>
      <c r="AC86" s="33"/>
      <c r="AD86" s="26">
        <f t="shared" si="4"/>
        <v>1981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3">
      <c r="B87" s="21" t="s">
        <v>65</v>
      </c>
      <c r="C87" s="32">
        <v>22</v>
      </c>
      <c r="D87" s="32">
        <v>40</v>
      </c>
      <c r="E87" s="32">
        <v>0</v>
      </c>
      <c r="F87" s="32">
        <v>0</v>
      </c>
      <c r="G87" s="32">
        <v>7</v>
      </c>
      <c r="H87" s="32">
        <v>256</v>
      </c>
      <c r="I87" s="32">
        <v>21</v>
      </c>
      <c r="J87" s="32">
        <v>2</v>
      </c>
      <c r="K87" s="32">
        <v>5</v>
      </c>
      <c r="L87" s="32">
        <v>11</v>
      </c>
      <c r="M87" s="32">
        <v>6</v>
      </c>
      <c r="N87" s="32">
        <v>1</v>
      </c>
      <c r="O87" s="32">
        <v>48</v>
      </c>
      <c r="P87" s="32">
        <v>75</v>
      </c>
      <c r="Q87" s="32">
        <v>12</v>
      </c>
      <c r="R87" s="32">
        <v>22</v>
      </c>
      <c r="S87" s="32">
        <v>6</v>
      </c>
      <c r="T87" s="32">
        <v>107</v>
      </c>
      <c r="U87" s="32">
        <v>32</v>
      </c>
      <c r="V87" s="32">
        <v>59</v>
      </c>
      <c r="W87" s="32">
        <v>137</v>
      </c>
      <c r="X87" s="32">
        <v>136</v>
      </c>
      <c r="Y87" s="32">
        <v>174</v>
      </c>
      <c r="Z87" s="32">
        <v>204</v>
      </c>
      <c r="AA87" s="32">
        <v>197</v>
      </c>
      <c r="AB87" s="32"/>
      <c r="AC87" s="33"/>
      <c r="AD87" s="26">
        <f t="shared" si="4"/>
        <v>1580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0.399999999999999" x14ac:dyDescent="0.3">
      <c r="B88" s="21" t="s">
        <v>21</v>
      </c>
      <c r="C88" s="32">
        <v>21</v>
      </c>
      <c r="D88" s="32">
        <v>10</v>
      </c>
      <c r="E88" s="32">
        <v>21</v>
      </c>
      <c r="F88" s="32">
        <v>4</v>
      </c>
      <c r="G88" s="32">
        <v>50</v>
      </c>
      <c r="H88" s="32">
        <v>1333</v>
      </c>
      <c r="I88" s="32">
        <v>7</v>
      </c>
      <c r="J88" s="32">
        <v>4</v>
      </c>
      <c r="K88" s="32">
        <v>56</v>
      </c>
      <c r="L88" s="32">
        <v>30</v>
      </c>
      <c r="M88" s="32">
        <v>11</v>
      </c>
      <c r="N88" s="32">
        <v>16</v>
      </c>
      <c r="O88" s="32">
        <v>356</v>
      </c>
      <c r="P88" s="32">
        <v>167</v>
      </c>
      <c r="Q88" s="32">
        <v>16</v>
      </c>
      <c r="R88" s="32">
        <v>160</v>
      </c>
      <c r="S88" s="32">
        <v>85</v>
      </c>
      <c r="T88" s="32">
        <v>13</v>
      </c>
      <c r="U88" s="33">
        <v>198</v>
      </c>
      <c r="V88" s="33">
        <v>22</v>
      </c>
      <c r="W88" s="33">
        <v>376</v>
      </c>
      <c r="X88" s="33">
        <v>252</v>
      </c>
      <c r="Y88" s="33">
        <v>263</v>
      </c>
      <c r="Z88" s="33">
        <v>245</v>
      </c>
      <c r="AA88" s="33">
        <v>254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x14ac:dyDescent="0.3">
      <c r="B89" s="21" t="s">
        <v>66</v>
      </c>
      <c r="C89" s="32">
        <v>12</v>
      </c>
      <c r="D89" s="32">
        <v>12</v>
      </c>
      <c r="E89" s="32">
        <v>11</v>
      </c>
      <c r="F89" s="32">
        <v>26</v>
      </c>
      <c r="G89" s="32">
        <v>2</v>
      </c>
      <c r="H89" s="32">
        <v>1021</v>
      </c>
      <c r="I89" s="32">
        <v>19</v>
      </c>
      <c r="J89" s="32">
        <v>25</v>
      </c>
      <c r="K89" s="32">
        <v>6</v>
      </c>
      <c r="L89" s="32">
        <v>20</v>
      </c>
      <c r="M89" s="32">
        <v>11</v>
      </c>
      <c r="N89" s="32">
        <v>10</v>
      </c>
      <c r="O89" s="32">
        <v>266</v>
      </c>
      <c r="P89" s="32">
        <v>137</v>
      </c>
      <c r="Q89" s="32">
        <v>44</v>
      </c>
      <c r="R89" s="32">
        <v>38</v>
      </c>
      <c r="S89" s="32">
        <v>23</v>
      </c>
      <c r="T89" s="32">
        <v>224</v>
      </c>
      <c r="U89" s="33">
        <v>16</v>
      </c>
      <c r="V89" s="33">
        <v>3</v>
      </c>
      <c r="W89" s="33">
        <v>144</v>
      </c>
      <c r="X89" s="33">
        <v>77</v>
      </c>
      <c r="Y89" s="33">
        <v>141</v>
      </c>
      <c r="Z89" s="33">
        <v>130</v>
      </c>
      <c r="AA89" s="33">
        <v>218</v>
      </c>
      <c r="AB89" s="33"/>
      <c r="AC89" s="33"/>
      <c r="AD89" s="26">
        <f t="shared" si="4"/>
        <v>2636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3</v>
      </c>
      <c r="E90" s="32">
        <v>9</v>
      </c>
      <c r="F90" s="32">
        <v>0</v>
      </c>
      <c r="G90" s="32">
        <v>1</v>
      </c>
      <c r="H90" s="32">
        <v>713</v>
      </c>
      <c r="I90" s="32">
        <v>19</v>
      </c>
      <c r="J90" s="32">
        <v>0</v>
      </c>
      <c r="K90" s="32">
        <v>27</v>
      </c>
      <c r="L90" s="32">
        <v>10</v>
      </c>
      <c r="M90" s="32">
        <v>33</v>
      </c>
      <c r="N90" s="32">
        <v>2</v>
      </c>
      <c r="O90" s="32">
        <v>169</v>
      </c>
      <c r="P90" s="32">
        <v>62</v>
      </c>
      <c r="Q90" s="32">
        <v>5</v>
      </c>
      <c r="R90" s="32">
        <v>26</v>
      </c>
      <c r="S90" s="32">
        <v>56</v>
      </c>
      <c r="T90" s="32">
        <v>25</v>
      </c>
      <c r="U90" s="33">
        <v>8</v>
      </c>
      <c r="V90" s="33">
        <v>8</v>
      </c>
      <c r="W90" s="33">
        <v>63</v>
      </c>
      <c r="X90" s="33">
        <v>88</v>
      </c>
      <c r="Y90" s="33">
        <v>111</v>
      </c>
      <c r="Z90" s="33">
        <v>99</v>
      </c>
      <c r="AA90" s="33">
        <v>98</v>
      </c>
      <c r="AB90" s="33"/>
      <c r="AC90" s="33"/>
      <c r="AD90" s="26">
        <f t="shared" si="4"/>
        <v>1635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3">
      <c r="B91" s="21" t="s">
        <v>23</v>
      </c>
      <c r="C91" s="32">
        <v>4</v>
      </c>
      <c r="D91" s="32">
        <v>3</v>
      </c>
      <c r="E91" s="32">
        <v>5</v>
      </c>
      <c r="F91" s="32">
        <v>31</v>
      </c>
      <c r="G91" s="32">
        <v>25</v>
      </c>
      <c r="H91" s="32">
        <v>2938</v>
      </c>
      <c r="I91" s="32">
        <v>22</v>
      </c>
      <c r="J91" s="32">
        <v>18</v>
      </c>
      <c r="K91" s="32">
        <v>42</v>
      </c>
      <c r="L91" s="32">
        <v>24</v>
      </c>
      <c r="M91" s="32">
        <v>35</v>
      </c>
      <c r="N91" s="32">
        <v>56</v>
      </c>
      <c r="O91" s="32">
        <v>546</v>
      </c>
      <c r="P91" s="32">
        <v>223</v>
      </c>
      <c r="Q91" s="32">
        <v>46</v>
      </c>
      <c r="R91" s="32">
        <v>80</v>
      </c>
      <c r="S91" s="32">
        <v>159</v>
      </c>
      <c r="T91" s="32">
        <v>369</v>
      </c>
      <c r="U91" s="33">
        <v>134</v>
      </c>
      <c r="V91" s="33">
        <v>130</v>
      </c>
      <c r="W91" s="33">
        <v>58</v>
      </c>
      <c r="X91" s="33">
        <v>65</v>
      </c>
      <c r="Y91" s="33">
        <v>240</v>
      </c>
      <c r="Z91" s="33">
        <v>389</v>
      </c>
      <c r="AA91" s="33">
        <v>538</v>
      </c>
      <c r="AB91" s="33"/>
      <c r="AC91" s="33"/>
      <c r="AD91" s="26">
        <f t="shared" si="4"/>
        <v>6180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3">
      <c r="B92" s="21" t="s">
        <v>24</v>
      </c>
      <c r="C92" s="32">
        <v>4</v>
      </c>
      <c r="D92" s="32">
        <v>43</v>
      </c>
      <c r="E92" s="32">
        <v>1</v>
      </c>
      <c r="F92" s="32">
        <v>24</v>
      </c>
      <c r="G92" s="32">
        <v>7</v>
      </c>
      <c r="H92" s="32">
        <v>1743</v>
      </c>
      <c r="I92" s="32">
        <v>20</v>
      </c>
      <c r="J92" s="32">
        <v>31</v>
      </c>
      <c r="K92" s="32">
        <v>31</v>
      </c>
      <c r="L92" s="32">
        <v>8</v>
      </c>
      <c r="M92" s="32">
        <v>8</v>
      </c>
      <c r="N92" s="32">
        <v>11</v>
      </c>
      <c r="O92" s="32">
        <v>263</v>
      </c>
      <c r="P92" s="32">
        <v>191</v>
      </c>
      <c r="Q92" s="32">
        <v>28</v>
      </c>
      <c r="R92" s="32">
        <v>62</v>
      </c>
      <c r="S92" s="32">
        <v>141</v>
      </c>
      <c r="T92" s="32">
        <v>266</v>
      </c>
      <c r="U92" s="33">
        <v>64</v>
      </c>
      <c r="V92" s="33">
        <v>94</v>
      </c>
      <c r="W92" s="33">
        <v>82</v>
      </c>
      <c r="X92" s="33">
        <v>31</v>
      </c>
      <c r="Y92" s="33">
        <v>126</v>
      </c>
      <c r="Z92" s="33">
        <v>244</v>
      </c>
      <c r="AA92" s="33">
        <v>394</v>
      </c>
      <c r="AB92" s="33"/>
      <c r="AC92" s="33"/>
      <c r="AD92" s="26">
        <f t="shared" si="4"/>
        <v>3917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x14ac:dyDescent="0.3">
      <c r="B93" s="21" t="s">
        <v>25</v>
      </c>
      <c r="C93" s="32">
        <v>2</v>
      </c>
      <c r="D93" s="32">
        <v>27</v>
      </c>
      <c r="E93" s="32">
        <v>1</v>
      </c>
      <c r="F93" s="32">
        <v>1</v>
      </c>
      <c r="G93" s="32">
        <v>8</v>
      </c>
      <c r="H93" s="32">
        <v>2241</v>
      </c>
      <c r="I93" s="32">
        <v>33</v>
      </c>
      <c r="J93" s="32">
        <v>16</v>
      </c>
      <c r="K93" s="32">
        <v>13</v>
      </c>
      <c r="L93" s="32">
        <v>36</v>
      </c>
      <c r="M93" s="32">
        <v>23</v>
      </c>
      <c r="N93" s="32">
        <v>46</v>
      </c>
      <c r="O93" s="32">
        <v>492</v>
      </c>
      <c r="P93" s="32">
        <v>189</v>
      </c>
      <c r="Q93" s="32">
        <v>48</v>
      </c>
      <c r="R93" s="32">
        <v>97</v>
      </c>
      <c r="S93" s="32">
        <v>203</v>
      </c>
      <c r="T93" s="32">
        <v>284</v>
      </c>
      <c r="U93" s="33">
        <v>175</v>
      </c>
      <c r="V93" s="33">
        <v>114</v>
      </c>
      <c r="W93" s="33">
        <v>224</v>
      </c>
      <c r="X93" s="33">
        <v>116</v>
      </c>
      <c r="Y93" s="33">
        <v>32</v>
      </c>
      <c r="Z93" s="33">
        <v>291</v>
      </c>
      <c r="AA93" s="33">
        <v>439</v>
      </c>
      <c r="AB93" s="33"/>
      <c r="AC93" s="33"/>
      <c r="AD93" s="26">
        <f t="shared" si="4"/>
        <v>5151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0.399999999999999" x14ac:dyDescent="0.3">
      <c r="B94" s="21" t="s">
        <v>67</v>
      </c>
      <c r="C94" s="32">
        <v>2</v>
      </c>
      <c r="D94" s="32">
        <v>41</v>
      </c>
      <c r="E94" s="32">
        <v>3</v>
      </c>
      <c r="F94" s="32">
        <v>9</v>
      </c>
      <c r="G94" s="32">
        <v>5</v>
      </c>
      <c r="H94" s="32">
        <v>1649</v>
      </c>
      <c r="I94" s="32">
        <v>25</v>
      </c>
      <c r="J94" s="32">
        <v>31</v>
      </c>
      <c r="K94" s="32">
        <v>22</v>
      </c>
      <c r="L94" s="32">
        <v>35</v>
      </c>
      <c r="M94" s="32">
        <v>43</v>
      </c>
      <c r="N94" s="32">
        <v>10</v>
      </c>
      <c r="O94" s="32">
        <v>218</v>
      </c>
      <c r="P94" s="32">
        <v>280</v>
      </c>
      <c r="Q94" s="32">
        <v>23</v>
      </c>
      <c r="R94" s="32">
        <v>141</v>
      </c>
      <c r="S94" s="32">
        <v>195</v>
      </c>
      <c r="T94" s="32">
        <v>240</v>
      </c>
      <c r="U94" s="33">
        <v>143</v>
      </c>
      <c r="V94" s="33">
        <v>221</v>
      </c>
      <c r="W94" s="33">
        <v>511</v>
      </c>
      <c r="X94" s="33">
        <v>266</v>
      </c>
      <c r="Y94" s="33">
        <v>364</v>
      </c>
      <c r="Z94" s="33">
        <v>43</v>
      </c>
      <c r="AA94" s="33">
        <v>174</v>
      </c>
      <c r="AB94" s="33"/>
      <c r="AC94" s="33"/>
      <c r="AD94" s="26">
        <f t="shared" si="4"/>
        <v>4694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0.399999999999999" x14ac:dyDescent="0.3">
      <c r="B95" s="21" t="s">
        <v>57</v>
      </c>
      <c r="C95" s="32">
        <v>9</v>
      </c>
      <c r="D95" s="32">
        <v>35</v>
      </c>
      <c r="E95" s="32">
        <v>15</v>
      </c>
      <c r="F95" s="32">
        <v>2</v>
      </c>
      <c r="G95" s="32">
        <v>14</v>
      </c>
      <c r="H95" s="32">
        <v>2420</v>
      </c>
      <c r="I95" s="32">
        <v>31</v>
      </c>
      <c r="J95" s="32">
        <v>5</v>
      </c>
      <c r="K95" s="32">
        <v>31</v>
      </c>
      <c r="L95" s="32">
        <v>50</v>
      </c>
      <c r="M95" s="32">
        <v>8</v>
      </c>
      <c r="N95" s="32">
        <v>32</v>
      </c>
      <c r="O95" s="32">
        <v>362</v>
      </c>
      <c r="P95" s="32">
        <v>156</v>
      </c>
      <c r="Q95" s="32">
        <v>19</v>
      </c>
      <c r="R95" s="32">
        <v>201</v>
      </c>
      <c r="S95" s="32">
        <v>182</v>
      </c>
      <c r="T95" s="32">
        <v>217</v>
      </c>
      <c r="U95" s="33">
        <v>181</v>
      </c>
      <c r="V95" s="33">
        <v>124</v>
      </c>
      <c r="W95" s="33">
        <v>501</v>
      </c>
      <c r="X95" s="33">
        <v>407</v>
      </c>
      <c r="Y95" s="33">
        <v>477</v>
      </c>
      <c r="Z95" s="33">
        <v>304</v>
      </c>
      <c r="AA95" s="33">
        <v>36</v>
      </c>
      <c r="AB95" s="33"/>
      <c r="AC95" s="33"/>
      <c r="AD95" s="26">
        <f t="shared" si="4"/>
        <v>5819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710</v>
      </c>
      <c r="D98" s="27">
        <f t="shared" ref="D98:AC98" si="5">SUM(D71:D97)</f>
        <v>551</v>
      </c>
      <c r="E98" s="27">
        <f t="shared" si="5"/>
        <v>471</v>
      </c>
      <c r="F98" s="27">
        <f t="shared" si="5"/>
        <v>310</v>
      </c>
      <c r="G98" s="27">
        <f t="shared" si="5"/>
        <v>531</v>
      </c>
      <c r="H98" s="27">
        <f t="shared" si="5"/>
        <v>17462</v>
      </c>
      <c r="I98" s="27">
        <f t="shared" si="5"/>
        <v>514</v>
      </c>
      <c r="J98" s="27">
        <f t="shared" si="5"/>
        <v>383</v>
      </c>
      <c r="K98" s="27">
        <f t="shared" si="5"/>
        <v>781</v>
      </c>
      <c r="L98" s="27">
        <f t="shared" si="5"/>
        <v>712</v>
      </c>
      <c r="M98" s="27">
        <f t="shared" si="5"/>
        <v>441</v>
      </c>
      <c r="N98" s="27">
        <f t="shared" si="5"/>
        <v>760</v>
      </c>
      <c r="O98" s="27">
        <f t="shared" si="5"/>
        <v>3380</v>
      </c>
      <c r="P98" s="27">
        <f t="shared" si="5"/>
        <v>1905</v>
      </c>
      <c r="Q98" s="27">
        <f t="shared" si="5"/>
        <v>442</v>
      </c>
      <c r="R98" s="27">
        <f t="shared" si="5"/>
        <v>1818</v>
      </c>
      <c r="S98" s="27">
        <f t="shared" si="5"/>
        <v>1582</v>
      </c>
      <c r="T98" s="27">
        <f t="shared" si="5"/>
        <v>3908</v>
      </c>
      <c r="U98" s="27">
        <f t="shared" si="5"/>
        <v>2525</v>
      </c>
      <c r="V98" s="27">
        <f t="shared" si="5"/>
        <v>1809</v>
      </c>
      <c r="W98" s="27">
        <f t="shared" si="5"/>
        <v>6255</v>
      </c>
      <c r="X98" s="27">
        <f t="shared" si="5"/>
        <v>3590</v>
      </c>
      <c r="Y98" s="27">
        <f t="shared" si="5"/>
        <v>4938</v>
      </c>
      <c r="Z98" s="27">
        <f t="shared" si="5"/>
        <v>4492</v>
      </c>
      <c r="AA98" s="27">
        <f t="shared" si="5"/>
        <v>5107</v>
      </c>
      <c r="AB98" s="27">
        <f t="shared" si="5"/>
        <v>0</v>
      </c>
      <c r="AC98" s="27">
        <f t="shared" si="5"/>
        <v>0</v>
      </c>
      <c r="AD98" s="27">
        <f>SUM(AD71:AD96)</f>
        <v>65377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diciembre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135</v>
      </c>
      <c r="D104" s="24">
        <f t="shared" ref="D104:AB114" si="6">+D7+D39+D71</f>
        <v>211</v>
      </c>
      <c r="E104" s="24">
        <f t="shared" si="6"/>
        <v>295</v>
      </c>
      <c r="F104" s="24">
        <f t="shared" si="6"/>
        <v>316</v>
      </c>
      <c r="G104" s="24">
        <f t="shared" si="6"/>
        <v>476</v>
      </c>
      <c r="H104" s="24">
        <f t="shared" si="6"/>
        <v>6024</v>
      </c>
      <c r="I104" s="24">
        <f t="shared" si="6"/>
        <v>522</v>
      </c>
      <c r="J104" s="24">
        <f t="shared" si="6"/>
        <v>622</v>
      </c>
      <c r="K104" s="24">
        <f t="shared" si="6"/>
        <v>528</v>
      </c>
      <c r="L104" s="24">
        <f t="shared" si="6"/>
        <v>592</v>
      </c>
      <c r="M104" s="24">
        <f t="shared" si="6"/>
        <v>416</v>
      </c>
      <c r="N104" s="24">
        <f t="shared" si="6"/>
        <v>639</v>
      </c>
      <c r="O104" s="24">
        <f t="shared" si="6"/>
        <v>495</v>
      </c>
      <c r="P104" s="24">
        <f t="shared" si="6"/>
        <v>159</v>
      </c>
      <c r="Q104" s="24">
        <f t="shared" si="6"/>
        <v>84</v>
      </c>
      <c r="R104" s="24">
        <f t="shared" si="6"/>
        <v>171</v>
      </c>
      <c r="S104" s="24">
        <f t="shared" si="6"/>
        <v>269</v>
      </c>
      <c r="T104" s="24">
        <f t="shared" si="6"/>
        <v>202</v>
      </c>
      <c r="U104" s="24">
        <f t="shared" si="6"/>
        <v>158</v>
      </c>
      <c r="V104" s="24">
        <f t="shared" si="6"/>
        <v>130</v>
      </c>
      <c r="W104" s="24">
        <f t="shared" si="6"/>
        <v>166</v>
      </c>
      <c r="X104" s="24">
        <f t="shared" si="6"/>
        <v>91</v>
      </c>
      <c r="Y104" s="24">
        <f t="shared" si="6"/>
        <v>53</v>
      </c>
      <c r="Z104" s="24">
        <f t="shared" si="6"/>
        <v>150</v>
      </c>
      <c r="AA104" s="24">
        <f t="shared" si="6"/>
        <v>214</v>
      </c>
      <c r="AB104" s="25">
        <f t="shared" si="6"/>
        <v>0</v>
      </c>
      <c r="AC104" s="25">
        <v>0</v>
      </c>
      <c r="AD104" s="26">
        <f>SUM(C104:AC104)</f>
        <v>13118</v>
      </c>
    </row>
    <row r="105" spans="2:59" x14ac:dyDescent="0.3">
      <c r="B105" s="21" t="s">
        <v>50</v>
      </c>
      <c r="C105" s="24">
        <f t="shared" ref="C105:C130" si="7">+C8+C40+C72</f>
        <v>495</v>
      </c>
      <c r="D105" s="24">
        <f t="shared" si="6"/>
        <v>95</v>
      </c>
      <c r="E105" s="24">
        <f t="shared" si="6"/>
        <v>71</v>
      </c>
      <c r="F105" s="24">
        <f t="shared" si="6"/>
        <v>112</v>
      </c>
      <c r="G105" s="24">
        <f t="shared" si="6"/>
        <v>282</v>
      </c>
      <c r="H105" s="24">
        <f t="shared" si="6"/>
        <v>2996</v>
      </c>
      <c r="I105" s="24">
        <f t="shared" si="6"/>
        <v>454</v>
      </c>
      <c r="J105" s="24">
        <f t="shared" si="6"/>
        <v>479</v>
      </c>
      <c r="K105" s="24">
        <f t="shared" si="6"/>
        <v>574</v>
      </c>
      <c r="L105" s="24">
        <f t="shared" si="6"/>
        <v>458</v>
      </c>
      <c r="M105" s="24">
        <f t="shared" si="6"/>
        <v>314</v>
      </c>
      <c r="N105" s="24">
        <f t="shared" si="6"/>
        <v>535</v>
      </c>
      <c r="O105" s="24">
        <f t="shared" si="6"/>
        <v>483</v>
      </c>
      <c r="P105" s="24">
        <f t="shared" si="6"/>
        <v>230</v>
      </c>
      <c r="Q105" s="24">
        <f t="shared" si="6"/>
        <v>86</v>
      </c>
      <c r="R105" s="24">
        <f t="shared" si="6"/>
        <v>376</v>
      </c>
      <c r="S105" s="24">
        <f t="shared" si="6"/>
        <v>373</v>
      </c>
      <c r="T105" s="24">
        <f t="shared" si="6"/>
        <v>350</v>
      </c>
      <c r="U105" s="24">
        <f t="shared" si="6"/>
        <v>201</v>
      </c>
      <c r="V105" s="24">
        <f t="shared" si="6"/>
        <v>181</v>
      </c>
      <c r="W105" s="24">
        <f t="shared" si="6"/>
        <v>126</v>
      </c>
      <c r="X105" s="24">
        <f t="shared" si="6"/>
        <v>108</v>
      </c>
      <c r="Y105" s="24">
        <f t="shared" si="6"/>
        <v>146</v>
      </c>
      <c r="Z105" s="24">
        <f t="shared" si="6"/>
        <v>164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10004</v>
      </c>
    </row>
    <row r="106" spans="2:59" x14ac:dyDescent="0.3">
      <c r="B106" s="21" t="s">
        <v>61</v>
      </c>
      <c r="C106" s="24">
        <f t="shared" si="7"/>
        <v>356</v>
      </c>
      <c r="D106" s="24">
        <f t="shared" si="6"/>
        <v>39</v>
      </c>
      <c r="E106" s="24">
        <f t="shared" si="6"/>
        <v>93</v>
      </c>
      <c r="F106" s="24">
        <f t="shared" si="6"/>
        <v>119</v>
      </c>
      <c r="G106" s="24">
        <f t="shared" si="6"/>
        <v>257</v>
      </c>
      <c r="H106" s="24">
        <f t="shared" si="6"/>
        <v>3483</v>
      </c>
      <c r="I106" s="24">
        <f t="shared" si="6"/>
        <v>528</v>
      </c>
      <c r="J106" s="24">
        <f t="shared" si="6"/>
        <v>487</v>
      </c>
      <c r="K106" s="24">
        <f t="shared" si="6"/>
        <v>431</v>
      </c>
      <c r="L106" s="24">
        <f t="shared" si="6"/>
        <v>600</v>
      </c>
      <c r="M106" s="24">
        <f t="shared" si="6"/>
        <v>262</v>
      </c>
      <c r="N106" s="24">
        <f t="shared" si="6"/>
        <v>527</v>
      </c>
      <c r="O106" s="24">
        <f t="shared" si="6"/>
        <v>484</v>
      </c>
      <c r="P106" s="24">
        <f t="shared" si="6"/>
        <v>132</v>
      </c>
      <c r="Q106" s="24">
        <f t="shared" si="6"/>
        <v>50</v>
      </c>
      <c r="R106" s="24">
        <f t="shared" si="6"/>
        <v>167</v>
      </c>
      <c r="S106" s="24">
        <f t="shared" si="6"/>
        <v>186</v>
      </c>
      <c r="T106" s="24">
        <f t="shared" si="6"/>
        <v>222</v>
      </c>
      <c r="U106" s="24">
        <f t="shared" si="6"/>
        <v>129</v>
      </c>
      <c r="V106" s="24">
        <f t="shared" si="6"/>
        <v>77</v>
      </c>
      <c r="W106" s="24">
        <f t="shared" si="6"/>
        <v>156</v>
      </c>
      <c r="X106" s="24">
        <f t="shared" si="6"/>
        <v>30</v>
      </c>
      <c r="Y106" s="24">
        <f t="shared" si="6"/>
        <v>73</v>
      </c>
      <c r="Z106" s="24">
        <f t="shared" si="6"/>
        <v>86</v>
      </c>
      <c r="AA106" s="24">
        <f t="shared" si="6"/>
        <v>300</v>
      </c>
      <c r="AB106" s="25">
        <f t="shared" si="6"/>
        <v>0</v>
      </c>
      <c r="AC106" s="25">
        <v>0</v>
      </c>
      <c r="AD106" s="26">
        <f t="shared" si="8"/>
        <v>9274</v>
      </c>
    </row>
    <row r="107" spans="2:59" x14ac:dyDescent="0.3">
      <c r="B107" s="21" t="s">
        <v>7</v>
      </c>
      <c r="C107" s="24">
        <f t="shared" si="7"/>
        <v>424</v>
      </c>
      <c r="D107" s="24">
        <f t="shared" si="6"/>
        <v>56</v>
      </c>
      <c r="E107" s="24">
        <f t="shared" si="6"/>
        <v>78</v>
      </c>
      <c r="F107" s="24">
        <f t="shared" si="6"/>
        <v>88</v>
      </c>
      <c r="G107" s="24">
        <f t="shared" si="6"/>
        <v>69</v>
      </c>
      <c r="H107" s="24">
        <f t="shared" si="6"/>
        <v>1500</v>
      </c>
      <c r="I107" s="24">
        <f t="shared" si="6"/>
        <v>253</v>
      </c>
      <c r="J107" s="24">
        <f t="shared" si="6"/>
        <v>288</v>
      </c>
      <c r="K107" s="24">
        <f t="shared" si="6"/>
        <v>364</v>
      </c>
      <c r="L107" s="24">
        <f t="shared" si="6"/>
        <v>485</v>
      </c>
      <c r="M107" s="24">
        <f t="shared" si="6"/>
        <v>131</v>
      </c>
      <c r="N107" s="24">
        <f t="shared" si="6"/>
        <v>371</v>
      </c>
      <c r="O107" s="24">
        <f t="shared" si="6"/>
        <v>306</v>
      </c>
      <c r="P107" s="24">
        <f t="shared" si="6"/>
        <v>126</v>
      </c>
      <c r="Q107" s="24">
        <f t="shared" si="6"/>
        <v>23</v>
      </c>
      <c r="R107" s="24">
        <f t="shared" si="6"/>
        <v>272</v>
      </c>
      <c r="S107" s="24">
        <f t="shared" si="6"/>
        <v>130</v>
      </c>
      <c r="T107" s="24">
        <f t="shared" si="6"/>
        <v>156</v>
      </c>
      <c r="U107" s="24">
        <f t="shared" si="6"/>
        <v>175</v>
      </c>
      <c r="V107" s="24">
        <f t="shared" si="6"/>
        <v>103</v>
      </c>
      <c r="W107" s="24">
        <f t="shared" si="6"/>
        <v>163</v>
      </c>
      <c r="X107" s="24">
        <f t="shared" si="6"/>
        <v>96</v>
      </c>
      <c r="Y107" s="24">
        <f t="shared" si="6"/>
        <v>123</v>
      </c>
      <c r="Z107" s="24">
        <f t="shared" si="6"/>
        <v>96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6065</v>
      </c>
    </row>
    <row r="108" spans="2:59" x14ac:dyDescent="0.3">
      <c r="B108" s="21" t="s">
        <v>8</v>
      </c>
      <c r="C108" s="24">
        <f t="shared" si="7"/>
        <v>801</v>
      </c>
      <c r="D108" s="24">
        <f t="shared" si="6"/>
        <v>231</v>
      </c>
      <c r="E108" s="24">
        <f t="shared" si="6"/>
        <v>272</v>
      </c>
      <c r="F108" s="24">
        <f t="shared" si="6"/>
        <v>51</v>
      </c>
      <c r="G108" s="24">
        <f t="shared" si="6"/>
        <v>174</v>
      </c>
      <c r="H108" s="24">
        <f t="shared" si="6"/>
        <v>2474</v>
      </c>
      <c r="I108" s="24">
        <f t="shared" si="6"/>
        <v>409</v>
      </c>
      <c r="J108" s="24">
        <f t="shared" si="6"/>
        <v>566</v>
      </c>
      <c r="K108" s="24">
        <f t="shared" si="6"/>
        <v>604</v>
      </c>
      <c r="L108" s="24">
        <f t="shared" si="6"/>
        <v>618</v>
      </c>
      <c r="M108" s="24">
        <f t="shared" si="6"/>
        <v>292</v>
      </c>
      <c r="N108" s="24">
        <f t="shared" si="6"/>
        <v>860</v>
      </c>
      <c r="O108" s="24">
        <f t="shared" si="6"/>
        <v>344</v>
      </c>
      <c r="P108" s="24">
        <f t="shared" si="6"/>
        <v>167</v>
      </c>
      <c r="Q108" s="24">
        <f t="shared" si="6"/>
        <v>68</v>
      </c>
      <c r="R108" s="24">
        <f t="shared" si="6"/>
        <v>359</v>
      </c>
      <c r="S108" s="24">
        <f t="shared" si="6"/>
        <v>207</v>
      </c>
      <c r="T108" s="24">
        <f t="shared" si="6"/>
        <v>316</v>
      </c>
      <c r="U108" s="24">
        <f t="shared" si="6"/>
        <v>190</v>
      </c>
      <c r="V108" s="24">
        <f t="shared" si="6"/>
        <v>131</v>
      </c>
      <c r="W108" s="24">
        <f t="shared" si="6"/>
        <v>165</v>
      </c>
      <c r="X108" s="24">
        <f t="shared" si="6"/>
        <v>112</v>
      </c>
      <c r="Y108" s="24">
        <f t="shared" si="6"/>
        <v>135</v>
      </c>
      <c r="Z108" s="24">
        <f t="shared" si="6"/>
        <v>138</v>
      </c>
      <c r="AA108" s="24">
        <f t="shared" si="6"/>
        <v>389</v>
      </c>
      <c r="AB108" s="25">
        <f t="shared" si="6"/>
        <v>0</v>
      </c>
      <c r="AC108" s="25">
        <v>0</v>
      </c>
      <c r="AD108" s="26">
        <f t="shared" si="8"/>
        <v>10073</v>
      </c>
    </row>
    <row r="109" spans="2:59" x14ac:dyDescent="0.3">
      <c r="B109" s="21" t="s">
        <v>62</v>
      </c>
      <c r="C109" s="24">
        <f t="shared" si="7"/>
        <v>8343</v>
      </c>
      <c r="D109" s="24">
        <f t="shared" si="6"/>
        <v>2879</v>
      </c>
      <c r="E109" s="24">
        <f t="shared" si="6"/>
        <v>3669</v>
      </c>
      <c r="F109" s="24">
        <f t="shared" si="6"/>
        <v>1459</v>
      </c>
      <c r="G109" s="24">
        <f t="shared" si="6"/>
        <v>2588</v>
      </c>
      <c r="H109" s="24">
        <f t="shared" si="6"/>
        <v>16992</v>
      </c>
      <c r="I109" s="24">
        <f t="shared" si="6"/>
        <v>640</v>
      </c>
      <c r="J109" s="24">
        <f t="shared" si="6"/>
        <v>1166</v>
      </c>
      <c r="K109" s="24">
        <f t="shared" si="6"/>
        <v>2992</v>
      </c>
      <c r="L109" s="24">
        <f t="shared" si="6"/>
        <v>2256</v>
      </c>
      <c r="M109" s="24">
        <f t="shared" si="6"/>
        <v>1851</v>
      </c>
      <c r="N109" s="24">
        <f t="shared" si="6"/>
        <v>1706</v>
      </c>
      <c r="O109" s="24">
        <f t="shared" si="6"/>
        <v>2216</v>
      </c>
      <c r="P109" s="24">
        <f t="shared" si="6"/>
        <v>3227</v>
      </c>
      <c r="Q109" s="24">
        <f t="shared" si="6"/>
        <v>3161</v>
      </c>
      <c r="R109" s="24">
        <f t="shared" si="6"/>
        <v>13649</v>
      </c>
      <c r="S109" s="24">
        <f t="shared" si="6"/>
        <v>8108</v>
      </c>
      <c r="T109" s="24">
        <f t="shared" si="6"/>
        <v>24890</v>
      </c>
      <c r="U109" s="24">
        <f t="shared" si="6"/>
        <v>18638</v>
      </c>
      <c r="V109" s="24">
        <f t="shared" si="6"/>
        <v>11346</v>
      </c>
      <c r="W109" s="24">
        <f t="shared" si="6"/>
        <v>30357</v>
      </c>
      <c r="X109" s="24">
        <f t="shared" si="6"/>
        <v>17069</v>
      </c>
      <c r="Y109" s="24">
        <f t="shared" si="6"/>
        <v>25200</v>
      </c>
      <c r="Z109" s="24">
        <f t="shared" si="6"/>
        <v>23259</v>
      </c>
      <c r="AA109" s="24">
        <f t="shared" si="6"/>
        <v>27458</v>
      </c>
      <c r="AB109" s="25">
        <f t="shared" si="6"/>
        <v>0</v>
      </c>
      <c r="AC109" s="25">
        <v>0</v>
      </c>
      <c r="AD109" s="26">
        <f t="shared" si="8"/>
        <v>255119</v>
      </c>
    </row>
    <row r="110" spans="2:59" x14ac:dyDescent="0.3">
      <c r="B110" s="21" t="s">
        <v>10</v>
      </c>
      <c r="C110" s="24">
        <f t="shared" si="7"/>
        <v>614</v>
      </c>
      <c r="D110" s="24">
        <f t="shared" si="6"/>
        <v>464</v>
      </c>
      <c r="E110" s="24">
        <f t="shared" si="6"/>
        <v>351</v>
      </c>
      <c r="F110" s="24">
        <f t="shared" si="6"/>
        <v>274</v>
      </c>
      <c r="G110" s="24">
        <f t="shared" si="6"/>
        <v>347</v>
      </c>
      <c r="H110" s="24">
        <f t="shared" si="6"/>
        <v>729</v>
      </c>
      <c r="I110" s="24">
        <f t="shared" si="6"/>
        <v>54</v>
      </c>
      <c r="J110" s="24">
        <f t="shared" si="6"/>
        <v>95</v>
      </c>
      <c r="K110" s="24">
        <f t="shared" si="6"/>
        <v>374</v>
      </c>
      <c r="L110" s="24">
        <f t="shared" si="6"/>
        <v>440</v>
      </c>
      <c r="M110" s="24">
        <f t="shared" si="6"/>
        <v>324</v>
      </c>
      <c r="N110" s="24">
        <f t="shared" si="6"/>
        <v>422</v>
      </c>
      <c r="O110" s="24">
        <f t="shared" si="6"/>
        <v>83</v>
      </c>
      <c r="P110" s="24">
        <f t="shared" si="6"/>
        <v>55</v>
      </c>
      <c r="Q110" s="24">
        <f t="shared" si="6"/>
        <v>61</v>
      </c>
      <c r="R110" s="24">
        <f t="shared" si="6"/>
        <v>214</v>
      </c>
      <c r="S110" s="24">
        <f t="shared" si="6"/>
        <v>63</v>
      </c>
      <c r="T110" s="24">
        <f t="shared" si="6"/>
        <v>210</v>
      </c>
      <c r="U110" s="24">
        <f t="shared" si="6"/>
        <v>117</v>
      </c>
      <c r="V110" s="24">
        <f t="shared" si="6"/>
        <v>122</v>
      </c>
      <c r="W110" s="24">
        <f t="shared" si="6"/>
        <v>266</v>
      </c>
      <c r="X110" s="24">
        <f t="shared" si="6"/>
        <v>92</v>
      </c>
      <c r="Y110" s="24">
        <f t="shared" si="6"/>
        <v>212</v>
      </c>
      <c r="Z110" s="24">
        <f t="shared" si="6"/>
        <v>144</v>
      </c>
      <c r="AA110" s="24">
        <f t="shared" si="6"/>
        <v>215</v>
      </c>
      <c r="AB110" s="25">
        <f t="shared" si="6"/>
        <v>0</v>
      </c>
      <c r="AC110" s="25">
        <v>0</v>
      </c>
      <c r="AD110" s="26">
        <f t="shared" si="8"/>
        <v>6342</v>
      </c>
    </row>
    <row r="111" spans="2:59" x14ac:dyDescent="0.3">
      <c r="B111" s="21" t="s">
        <v>11</v>
      </c>
      <c r="C111" s="24">
        <f t="shared" si="7"/>
        <v>615</v>
      </c>
      <c r="D111" s="24">
        <f t="shared" si="6"/>
        <v>397</v>
      </c>
      <c r="E111" s="24">
        <f t="shared" si="6"/>
        <v>413</v>
      </c>
      <c r="F111" s="24">
        <f t="shared" si="6"/>
        <v>366</v>
      </c>
      <c r="G111" s="24">
        <f t="shared" si="6"/>
        <v>631</v>
      </c>
      <c r="H111" s="24">
        <f t="shared" si="6"/>
        <v>1392</v>
      </c>
      <c r="I111" s="24">
        <f t="shared" si="6"/>
        <v>132</v>
      </c>
      <c r="J111" s="24">
        <f t="shared" si="6"/>
        <v>94</v>
      </c>
      <c r="K111" s="24">
        <f t="shared" si="6"/>
        <v>168</v>
      </c>
      <c r="L111" s="24">
        <f t="shared" si="6"/>
        <v>455</v>
      </c>
      <c r="M111" s="24">
        <f t="shared" si="6"/>
        <v>235</v>
      </c>
      <c r="N111" s="24">
        <f t="shared" si="6"/>
        <v>457</v>
      </c>
      <c r="O111" s="24">
        <f t="shared" si="6"/>
        <v>121</v>
      </c>
      <c r="P111" s="24">
        <f t="shared" si="6"/>
        <v>112</v>
      </c>
      <c r="Q111" s="24">
        <f t="shared" si="6"/>
        <v>132</v>
      </c>
      <c r="R111" s="24">
        <f t="shared" si="6"/>
        <v>428</v>
      </c>
      <c r="S111" s="24">
        <f t="shared" si="6"/>
        <v>184</v>
      </c>
      <c r="T111" s="24">
        <f t="shared" si="6"/>
        <v>221</v>
      </c>
      <c r="U111" s="24">
        <f t="shared" si="6"/>
        <v>291</v>
      </c>
      <c r="V111" s="24">
        <f t="shared" si="6"/>
        <v>192</v>
      </c>
      <c r="W111" s="24">
        <f t="shared" si="6"/>
        <v>231</v>
      </c>
      <c r="X111" s="24">
        <f t="shared" si="6"/>
        <v>202</v>
      </c>
      <c r="Y111" s="24">
        <f t="shared" si="6"/>
        <v>234</v>
      </c>
      <c r="Z111" s="24">
        <f t="shared" si="6"/>
        <v>249</v>
      </c>
      <c r="AA111" s="24">
        <f t="shared" si="6"/>
        <v>328</v>
      </c>
      <c r="AB111" s="25">
        <f t="shared" si="6"/>
        <v>0</v>
      </c>
      <c r="AC111" s="25">
        <v>0</v>
      </c>
      <c r="AD111" s="26">
        <f t="shared" si="8"/>
        <v>8280</v>
      </c>
    </row>
    <row r="112" spans="2:59" x14ac:dyDescent="0.3">
      <c r="B112" s="21" t="s">
        <v>63</v>
      </c>
      <c r="C112" s="24">
        <f t="shared" si="7"/>
        <v>635</v>
      </c>
      <c r="D112" s="24">
        <f t="shared" si="6"/>
        <v>613</v>
      </c>
      <c r="E112" s="24">
        <f t="shared" si="6"/>
        <v>507</v>
      </c>
      <c r="F112" s="24">
        <f t="shared" si="6"/>
        <v>425</v>
      </c>
      <c r="G112" s="24">
        <f t="shared" si="6"/>
        <v>673</v>
      </c>
      <c r="H112" s="24">
        <f t="shared" si="6"/>
        <v>3589</v>
      </c>
      <c r="I112" s="24">
        <f t="shared" si="6"/>
        <v>333</v>
      </c>
      <c r="J112" s="24">
        <f t="shared" si="6"/>
        <v>158</v>
      </c>
      <c r="K112" s="24">
        <f t="shared" si="6"/>
        <v>134</v>
      </c>
      <c r="L112" s="24">
        <f t="shared" si="6"/>
        <v>139</v>
      </c>
      <c r="M112" s="24">
        <f t="shared" si="6"/>
        <v>136</v>
      </c>
      <c r="N112" s="24">
        <f t="shared" si="6"/>
        <v>245</v>
      </c>
      <c r="O112" s="24">
        <f t="shared" si="6"/>
        <v>259</v>
      </c>
      <c r="P112" s="24">
        <f t="shared" si="6"/>
        <v>221</v>
      </c>
      <c r="Q112" s="24">
        <f t="shared" si="6"/>
        <v>143</v>
      </c>
      <c r="R112" s="24">
        <f t="shared" si="6"/>
        <v>333</v>
      </c>
      <c r="S112" s="24">
        <f t="shared" si="6"/>
        <v>399</v>
      </c>
      <c r="T112" s="24">
        <f t="shared" si="6"/>
        <v>574</v>
      </c>
      <c r="U112" s="24">
        <f t="shared" si="6"/>
        <v>334</v>
      </c>
      <c r="V112" s="24">
        <f t="shared" si="6"/>
        <v>314</v>
      </c>
      <c r="W112" s="24">
        <f t="shared" si="6"/>
        <v>372</v>
      </c>
      <c r="X112" s="24">
        <f t="shared" si="6"/>
        <v>152</v>
      </c>
      <c r="Y112" s="24">
        <f t="shared" si="6"/>
        <v>187</v>
      </c>
      <c r="Z112" s="24">
        <f t="shared" si="6"/>
        <v>319</v>
      </c>
      <c r="AA112" s="24">
        <f t="shared" si="6"/>
        <v>597</v>
      </c>
      <c r="AB112" s="25">
        <f t="shared" si="6"/>
        <v>0</v>
      </c>
      <c r="AC112" s="25">
        <v>0</v>
      </c>
      <c r="AD112" s="26">
        <f t="shared" si="8"/>
        <v>11791</v>
      </c>
    </row>
    <row r="113" spans="2:32" x14ac:dyDescent="0.3">
      <c r="B113" s="21" t="s">
        <v>13</v>
      </c>
      <c r="C113" s="24">
        <f t="shared" si="7"/>
        <v>632</v>
      </c>
      <c r="D113" s="24">
        <f t="shared" si="6"/>
        <v>423</v>
      </c>
      <c r="E113" s="24">
        <f t="shared" si="6"/>
        <v>549</v>
      </c>
      <c r="F113" s="24">
        <f t="shared" si="6"/>
        <v>509</v>
      </c>
      <c r="G113" s="24">
        <f t="shared" si="6"/>
        <v>546</v>
      </c>
      <c r="H113" s="24">
        <f t="shared" si="6"/>
        <v>2779</v>
      </c>
      <c r="I113" s="24">
        <f t="shared" si="6"/>
        <v>534</v>
      </c>
      <c r="J113" s="24">
        <f t="shared" si="6"/>
        <v>296</v>
      </c>
      <c r="K113" s="24">
        <f t="shared" si="6"/>
        <v>90</v>
      </c>
      <c r="L113" s="24">
        <f t="shared" si="6"/>
        <v>97</v>
      </c>
      <c r="M113" s="24">
        <f t="shared" si="6"/>
        <v>105</v>
      </c>
      <c r="N113" s="24">
        <f t="shared" si="6"/>
        <v>350</v>
      </c>
      <c r="O113" s="24">
        <f t="shared" si="6"/>
        <v>335</v>
      </c>
      <c r="P113" s="24">
        <f t="shared" si="6"/>
        <v>236</v>
      </c>
      <c r="Q113" s="24">
        <f t="shared" si="6"/>
        <v>161</v>
      </c>
      <c r="R113" s="24">
        <f t="shared" si="6"/>
        <v>320</v>
      </c>
      <c r="S113" s="24">
        <f t="shared" si="6"/>
        <v>199</v>
      </c>
      <c r="T113" s="24">
        <f t="shared" si="6"/>
        <v>479</v>
      </c>
      <c r="U113" s="24">
        <f t="shared" si="6"/>
        <v>318</v>
      </c>
      <c r="V113" s="24">
        <f t="shared" si="6"/>
        <v>193</v>
      </c>
      <c r="W113" s="24">
        <f t="shared" si="6"/>
        <v>327</v>
      </c>
      <c r="X113" s="24">
        <f t="shared" si="6"/>
        <v>165</v>
      </c>
      <c r="Y113" s="24">
        <f t="shared" si="6"/>
        <v>213</v>
      </c>
      <c r="Z113" s="24">
        <f t="shared" si="6"/>
        <v>279</v>
      </c>
      <c r="AA113" s="24">
        <f t="shared" si="6"/>
        <v>381</v>
      </c>
      <c r="AB113" s="25">
        <f t="shared" si="6"/>
        <v>0</v>
      </c>
      <c r="AC113" s="25">
        <v>0</v>
      </c>
      <c r="AD113" s="26">
        <f t="shared" si="8"/>
        <v>10516</v>
      </c>
    </row>
    <row r="114" spans="2:32" x14ac:dyDescent="0.3">
      <c r="B114" s="21" t="s">
        <v>51</v>
      </c>
      <c r="C114" s="24">
        <f t="shared" si="7"/>
        <v>530</v>
      </c>
      <c r="D114" s="24">
        <f t="shared" si="6"/>
        <v>269</v>
      </c>
      <c r="E114" s="24">
        <f t="shared" si="6"/>
        <v>290</v>
      </c>
      <c r="F114" s="24">
        <f t="shared" si="6"/>
        <v>183</v>
      </c>
      <c r="G114" s="24">
        <f t="shared" si="6"/>
        <v>348</v>
      </c>
      <c r="H114" s="24">
        <f t="shared" si="6"/>
        <v>2253</v>
      </c>
      <c r="I114" s="24">
        <f t="shared" ref="D114:AB124" si="9">+I17+I49+I81</f>
        <v>317</v>
      </c>
      <c r="J114" s="24">
        <f t="shared" si="9"/>
        <v>280</v>
      </c>
      <c r="K114" s="24">
        <f t="shared" si="9"/>
        <v>115</v>
      </c>
      <c r="L114" s="24">
        <f t="shared" si="9"/>
        <v>76</v>
      </c>
      <c r="M114" s="24">
        <f t="shared" si="9"/>
        <v>58</v>
      </c>
      <c r="N114" s="24">
        <f t="shared" si="9"/>
        <v>40</v>
      </c>
      <c r="O114" s="24">
        <f t="shared" si="9"/>
        <v>296</v>
      </c>
      <c r="P114" s="24">
        <f t="shared" si="9"/>
        <v>145</v>
      </c>
      <c r="Q114" s="24">
        <f t="shared" si="9"/>
        <v>97</v>
      </c>
      <c r="R114" s="24">
        <f t="shared" si="9"/>
        <v>228</v>
      </c>
      <c r="S114" s="24">
        <f t="shared" si="9"/>
        <v>194</v>
      </c>
      <c r="T114" s="24">
        <f t="shared" si="9"/>
        <v>190</v>
      </c>
      <c r="U114" s="24">
        <f t="shared" si="9"/>
        <v>104</v>
      </c>
      <c r="V114" s="24">
        <f t="shared" si="9"/>
        <v>108</v>
      </c>
      <c r="W114" s="24">
        <f t="shared" si="9"/>
        <v>204</v>
      </c>
      <c r="X114" s="24">
        <f t="shared" si="9"/>
        <v>119</v>
      </c>
      <c r="Y114" s="24">
        <f t="shared" si="9"/>
        <v>119</v>
      </c>
      <c r="Z114" s="24">
        <f t="shared" si="9"/>
        <v>196</v>
      </c>
      <c r="AA114" s="24">
        <f t="shared" si="9"/>
        <v>420</v>
      </c>
      <c r="AB114" s="25">
        <f t="shared" si="9"/>
        <v>0</v>
      </c>
      <c r="AC114" s="25">
        <v>0</v>
      </c>
      <c r="AD114" s="26">
        <f t="shared" si="8"/>
        <v>7179</v>
      </c>
    </row>
    <row r="115" spans="2:32" x14ac:dyDescent="0.3">
      <c r="B115" s="21" t="s">
        <v>15</v>
      </c>
      <c r="C115" s="24">
        <f t="shared" si="7"/>
        <v>699</v>
      </c>
      <c r="D115" s="24">
        <f t="shared" si="9"/>
        <v>590</v>
      </c>
      <c r="E115" s="24">
        <f t="shared" si="9"/>
        <v>510</v>
      </c>
      <c r="F115" s="24">
        <f t="shared" si="9"/>
        <v>439</v>
      </c>
      <c r="G115" s="24">
        <f t="shared" si="9"/>
        <v>797</v>
      </c>
      <c r="H115" s="24">
        <f t="shared" si="9"/>
        <v>2334</v>
      </c>
      <c r="I115" s="24">
        <f t="shared" si="9"/>
        <v>427</v>
      </c>
      <c r="J115" s="24">
        <f t="shared" si="9"/>
        <v>427</v>
      </c>
      <c r="K115" s="24">
        <f t="shared" si="9"/>
        <v>285</v>
      </c>
      <c r="L115" s="24">
        <f t="shared" si="9"/>
        <v>336</v>
      </c>
      <c r="M115" s="24">
        <f t="shared" si="9"/>
        <v>67</v>
      </c>
      <c r="N115" s="24">
        <f t="shared" si="9"/>
        <v>121</v>
      </c>
      <c r="O115" s="24">
        <f t="shared" si="9"/>
        <v>233</v>
      </c>
      <c r="P115" s="24">
        <f t="shared" si="9"/>
        <v>195</v>
      </c>
      <c r="Q115" s="24">
        <f t="shared" si="9"/>
        <v>104</v>
      </c>
      <c r="R115" s="24">
        <f t="shared" si="9"/>
        <v>392</v>
      </c>
      <c r="S115" s="24">
        <f t="shared" si="9"/>
        <v>212</v>
      </c>
      <c r="T115" s="24">
        <f t="shared" si="9"/>
        <v>345</v>
      </c>
      <c r="U115" s="24">
        <f t="shared" si="9"/>
        <v>486</v>
      </c>
      <c r="V115" s="24">
        <f t="shared" si="9"/>
        <v>188</v>
      </c>
      <c r="W115" s="24">
        <f t="shared" si="9"/>
        <v>379</v>
      </c>
      <c r="X115" s="24">
        <f t="shared" si="9"/>
        <v>152</v>
      </c>
      <c r="Y115" s="24">
        <f t="shared" si="9"/>
        <v>264</v>
      </c>
      <c r="Z115" s="24">
        <f t="shared" si="9"/>
        <v>212</v>
      </c>
      <c r="AA115" s="24">
        <f t="shared" si="9"/>
        <v>389</v>
      </c>
      <c r="AB115" s="25">
        <f t="shared" si="9"/>
        <v>0</v>
      </c>
      <c r="AC115" s="25">
        <v>0</v>
      </c>
      <c r="AD115" s="26">
        <f t="shared" si="8"/>
        <v>10583</v>
      </c>
    </row>
    <row r="116" spans="2:32" x14ac:dyDescent="0.3">
      <c r="B116" s="21" t="s">
        <v>16</v>
      </c>
      <c r="C116" s="24">
        <f t="shared" si="7"/>
        <v>503</v>
      </c>
      <c r="D116" s="24">
        <f t="shared" si="9"/>
        <v>265</v>
      </c>
      <c r="E116" s="24">
        <f t="shared" si="9"/>
        <v>347</v>
      </c>
      <c r="F116" s="24">
        <f t="shared" si="9"/>
        <v>258</v>
      </c>
      <c r="G116" s="24">
        <f t="shared" si="9"/>
        <v>305</v>
      </c>
      <c r="H116" s="24">
        <f t="shared" si="9"/>
        <v>1962</v>
      </c>
      <c r="I116" s="24">
        <f t="shared" si="9"/>
        <v>50</v>
      </c>
      <c r="J116" s="24">
        <f t="shared" si="9"/>
        <v>109</v>
      </c>
      <c r="K116" s="24">
        <f t="shared" si="9"/>
        <v>157</v>
      </c>
      <c r="L116" s="24">
        <f t="shared" si="9"/>
        <v>230</v>
      </c>
      <c r="M116" s="24">
        <f t="shared" si="9"/>
        <v>113</v>
      </c>
      <c r="N116" s="24">
        <f t="shared" si="9"/>
        <v>154</v>
      </c>
      <c r="O116" s="24">
        <f t="shared" si="9"/>
        <v>253</v>
      </c>
      <c r="P116" s="24">
        <f t="shared" si="9"/>
        <v>411</v>
      </c>
      <c r="Q116" s="24">
        <f t="shared" si="9"/>
        <v>521</v>
      </c>
      <c r="R116" s="24">
        <f t="shared" si="9"/>
        <v>2300</v>
      </c>
      <c r="S116" s="24">
        <f t="shared" si="9"/>
        <v>820</v>
      </c>
      <c r="T116" s="24">
        <f t="shared" si="9"/>
        <v>3716</v>
      </c>
      <c r="U116" s="24">
        <f t="shared" si="9"/>
        <v>2600</v>
      </c>
      <c r="V116" s="24">
        <f t="shared" si="9"/>
        <v>1498</v>
      </c>
      <c r="W116" s="24">
        <f t="shared" si="9"/>
        <v>3231</v>
      </c>
      <c r="X116" s="24">
        <f t="shared" si="9"/>
        <v>1853</v>
      </c>
      <c r="Y116" s="24">
        <f t="shared" si="9"/>
        <v>2611</v>
      </c>
      <c r="Z116" s="24">
        <f t="shared" si="9"/>
        <v>2299</v>
      </c>
      <c r="AA116" s="24">
        <f t="shared" si="9"/>
        <v>2945</v>
      </c>
      <c r="AB116" s="25">
        <f t="shared" si="9"/>
        <v>0</v>
      </c>
      <c r="AC116" s="25">
        <v>0</v>
      </c>
      <c r="AD116" s="26">
        <f t="shared" si="8"/>
        <v>29511</v>
      </c>
    </row>
    <row r="117" spans="2:32" x14ac:dyDescent="0.3">
      <c r="B117" s="21" t="s">
        <v>64</v>
      </c>
      <c r="C117" s="24">
        <f t="shared" si="7"/>
        <v>137</v>
      </c>
      <c r="D117" s="24">
        <f t="shared" si="9"/>
        <v>277</v>
      </c>
      <c r="E117" s="24">
        <f t="shared" si="9"/>
        <v>128</v>
      </c>
      <c r="F117" s="24">
        <f t="shared" si="9"/>
        <v>202</v>
      </c>
      <c r="G117" s="24">
        <f t="shared" si="9"/>
        <v>198</v>
      </c>
      <c r="H117" s="24">
        <f t="shared" si="9"/>
        <v>2573</v>
      </c>
      <c r="I117" s="24">
        <f t="shared" si="9"/>
        <v>46</v>
      </c>
      <c r="J117" s="24">
        <f t="shared" si="9"/>
        <v>103</v>
      </c>
      <c r="K117" s="24">
        <f t="shared" si="9"/>
        <v>150</v>
      </c>
      <c r="L117" s="24">
        <f t="shared" si="9"/>
        <v>196</v>
      </c>
      <c r="M117" s="24">
        <f t="shared" si="9"/>
        <v>142</v>
      </c>
      <c r="N117" s="24">
        <f t="shared" si="9"/>
        <v>196</v>
      </c>
      <c r="O117" s="24">
        <f t="shared" si="9"/>
        <v>410</v>
      </c>
      <c r="P117" s="24">
        <f t="shared" si="9"/>
        <v>311</v>
      </c>
      <c r="Q117" s="24">
        <f t="shared" si="9"/>
        <v>711</v>
      </c>
      <c r="R117" s="24">
        <f t="shared" si="9"/>
        <v>2402</v>
      </c>
      <c r="S117" s="24">
        <f t="shared" si="9"/>
        <v>1210</v>
      </c>
      <c r="T117" s="24">
        <f t="shared" si="9"/>
        <v>3309</v>
      </c>
      <c r="U117" s="24">
        <f t="shared" si="9"/>
        <v>1995</v>
      </c>
      <c r="V117" s="24">
        <f t="shared" si="9"/>
        <v>1226</v>
      </c>
      <c r="W117" s="24">
        <f t="shared" si="9"/>
        <v>2353</v>
      </c>
      <c r="X117" s="24">
        <f t="shared" si="9"/>
        <v>1220</v>
      </c>
      <c r="Y117" s="24">
        <f t="shared" si="9"/>
        <v>1708</v>
      </c>
      <c r="Z117" s="24">
        <f t="shared" si="9"/>
        <v>1882</v>
      </c>
      <c r="AA117" s="24">
        <f t="shared" si="9"/>
        <v>2457</v>
      </c>
      <c r="AB117" s="25">
        <f t="shared" si="9"/>
        <v>0</v>
      </c>
      <c r="AC117" s="25">
        <v>0</v>
      </c>
      <c r="AD117" s="26">
        <f t="shared" si="8"/>
        <v>25542</v>
      </c>
    </row>
    <row r="118" spans="2:32" x14ac:dyDescent="0.3">
      <c r="B118" s="21" t="s">
        <v>18</v>
      </c>
      <c r="C118" s="24">
        <f t="shared" si="7"/>
        <v>148</v>
      </c>
      <c r="D118" s="24">
        <f t="shared" si="9"/>
        <v>86</v>
      </c>
      <c r="E118" s="24">
        <f t="shared" si="9"/>
        <v>69</v>
      </c>
      <c r="F118" s="24">
        <f t="shared" si="9"/>
        <v>38</v>
      </c>
      <c r="G118" s="24">
        <f t="shared" si="9"/>
        <v>79</v>
      </c>
      <c r="H118" s="24">
        <f t="shared" si="9"/>
        <v>2697</v>
      </c>
      <c r="I118" s="24">
        <f t="shared" si="9"/>
        <v>52</v>
      </c>
      <c r="J118" s="24">
        <f t="shared" si="9"/>
        <v>117</v>
      </c>
      <c r="K118" s="24">
        <f t="shared" si="9"/>
        <v>44</v>
      </c>
      <c r="L118" s="24">
        <f t="shared" si="9"/>
        <v>72</v>
      </c>
      <c r="M118" s="24">
        <f t="shared" si="9"/>
        <v>77</v>
      </c>
      <c r="N118" s="24">
        <f t="shared" si="9"/>
        <v>51</v>
      </c>
      <c r="O118" s="24">
        <f t="shared" si="9"/>
        <v>612</v>
      </c>
      <c r="P118" s="24">
        <f t="shared" si="9"/>
        <v>803</v>
      </c>
      <c r="Q118" s="24">
        <f t="shared" si="9"/>
        <v>180</v>
      </c>
      <c r="R118" s="24">
        <f t="shared" si="9"/>
        <v>154</v>
      </c>
      <c r="S118" s="24">
        <f t="shared" si="9"/>
        <v>351</v>
      </c>
      <c r="T118" s="24">
        <f t="shared" si="9"/>
        <v>1128</v>
      </c>
      <c r="U118" s="24">
        <f t="shared" si="9"/>
        <v>656</v>
      </c>
      <c r="V118" s="24">
        <f t="shared" si="9"/>
        <v>342</v>
      </c>
      <c r="W118" s="24">
        <f t="shared" si="9"/>
        <v>758</v>
      </c>
      <c r="X118" s="24">
        <f t="shared" si="9"/>
        <v>500</v>
      </c>
      <c r="Y118" s="24">
        <f t="shared" si="9"/>
        <v>595</v>
      </c>
      <c r="Z118" s="24">
        <f t="shared" si="9"/>
        <v>587</v>
      </c>
      <c r="AA118" s="24">
        <f t="shared" si="9"/>
        <v>662</v>
      </c>
      <c r="AB118" s="25">
        <f t="shared" si="9"/>
        <v>0</v>
      </c>
      <c r="AC118" s="25">
        <v>0</v>
      </c>
      <c r="AD118" s="26">
        <f t="shared" si="8"/>
        <v>10858</v>
      </c>
    </row>
    <row r="119" spans="2:32" x14ac:dyDescent="0.3">
      <c r="B119" s="21" t="s">
        <v>19</v>
      </c>
      <c r="C119" s="24">
        <f t="shared" si="7"/>
        <v>218</v>
      </c>
      <c r="D119" s="24">
        <f t="shared" si="9"/>
        <v>395</v>
      </c>
      <c r="E119" s="24">
        <f t="shared" si="9"/>
        <v>165</v>
      </c>
      <c r="F119" s="24">
        <f t="shared" si="9"/>
        <v>300</v>
      </c>
      <c r="G119" s="24">
        <f t="shared" si="9"/>
        <v>422</v>
      </c>
      <c r="H119" s="24">
        <f t="shared" si="9"/>
        <v>12386</v>
      </c>
      <c r="I119" s="24">
        <f t="shared" si="9"/>
        <v>341</v>
      </c>
      <c r="J119" s="24">
        <f t="shared" si="9"/>
        <v>579</v>
      </c>
      <c r="K119" s="24">
        <f t="shared" si="9"/>
        <v>370</v>
      </c>
      <c r="L119" s="24">
        <f t="shared" si="9"/>
        <v>381</v>
      </c>
      <c r="M119" s="24">
        <f t="shared" si="9"/>
        <v>301</v>
      </c>
      <c r="N119" s="24">
        <f t="shared" si="9"/>
        <v>291</v>
      </c>
      <c r="O119" s="24">
        <f t="shared" si="9"/>
        <v>2745</v>
      </c>
      <c r="P119" s="24">
        <f t="shared" si="9"/>
        <v>2364</v>
      </c>
      <c r="Q119" s="24">
        <f t="shared" si="9"/>
        <v>211</v>
      </c>
      <c r="R119" s="24">
        <f t="shared" si="9"/>
        <v>564</v>
      </c>
      <c r="S119" s="24">
        <f t="shared" si="9"/>
        <v>1172</v>
      </c>
      <c r="T119" s="24">
        <f t="shared" si="9"/>
        <v>4128</v>
      </c>
      <c r="U119" s="24">
        <f t="shared" si="9"/>
        <v>2248</v>
      </c>
      <c r="V119" s="24">
        <f t="shared" si="9"/>
        <v>1477</v>
      </c>
      <c r="W119" s="24">
        <f t="shared" si="9"/>
        <v>3069</v>
      </c>
      <c r="X119" s="24">
        <f t="shared" si="9"/>
        <v>1554</v>
      </c>
      <c r="Y119" s="24">
        <f t="shared" si="9"/>
        <v>2930</v>
      </c>
      <c r="Z119" s="24">
        <f t="shared" si="9"/>
        <v>3313</v>
      </c>
      <c r="AA119" s="24">
        <f t="shared" si="9"/>
        <v>3762</v>
      </c>
      <c r="AB119" s="25">
        <f t="shared" si="9"/>
        <v>0</v>
      </c>
      <c r="AC119" s="25">
        <v>0</v>
      </c>
      <c r="AD119" s="26">
        <f t="shared" si="8"/>
        <v>45686</v>
      </c>
    </row>
    <row r="120" spans="2:32" x14ac:dyDescent="0.3">
      <c r="B120" s="21" t="s">
        <v>65</v>
      </c>
      <c r="C120" s="24">
        <f t="shared" si="7"/>
        <v>250</v>
      </c>
      <c r="D120" s="24">
        <f t="shared" si="9"/>
        <v>289</v>
      </c>
      <c r="E120" s="24">
        <f t="shared" si="9"/>
        <v>145</v>
      </c>
      <c r="F120" s="24">
        <f t="shared" si="9"/>
        <v>127</v>
      </c>
      <c r="G120" s="24">
        <f t="shared" si="9"/>
        <v>169</v>
      </c>
      <c r="H120" s="24">
        <f t="shared" si="9"/>
        <v>9093</v>
      </c>
      <c r="I120" s="24">
        <f t="shared" si="9"/>
        <v>97</v>
      </c>
      <c r="J120" s="24">
        <f t="shared" si="9"/>
        <v>161</v>
      </c>
      <c r="K120" s="24">
        <f t="shared" si="9"/>
        <v>266</v>
      </c>
      <c r="L120" s="24">
        <f t="shared" si="9"/>
        <v>182</v>
      </c>
      <c r="M120" s="24">
        <f t="shared" si="9"/>
        <v>136</v>
      </c>
      <c r="N120" s="24">
        <f t="shared" si="9"/>
        <v>213</v>
      </c>
      <c r="O120" s="24">
        <f t="shared" si="9"/>
        <v>1116</v>
      </c>
      <c r="P120" s="24">
        <f t="shared" si="9"/>
        <v>1297</v>
      </c>
      <c r="Q120" s="24">
        <f t="shared" si="9"/>
        <v>304</v>
      </c>
      <c r="R120" s="24">
        <f t="shared" si="9"/>
        <v>999</v>
      </c>
      <c r="S120" s="24">
        <f t="shared" si="9"/>
        <v>330</v>
      </c>
      <c r="T120" s="24">
        <f t="shared" si="9"/>
        <v>1797</v>
      </c>
      <c r="U120" s="24">
        <f t="shared" si="9"/>
        <v>1121</v>
      </c>
      <c r="V120" s="24">
        <f t="shared" si="9"/>
        <v>651</v>
      </c>
      <c r="W120" s="24">
        <f t="shared" si="9"/>
        <v>2189</v>
      </c>
      <c r="X120" s="24">
        <f t="shared" si="9"/>
        <v>1368</v>
      </c>
      <c r="Y120" s="24">
        <f t="shared" si="9"/>
        <v>2252</v>
      </c>
      <c r="Z120" s="24">
        <f t="shared" si="9"/>
        <v>2844</v>
      </c>
      <c r="AA120" s="24">
        <f t="shared" si="9"/>
        <v>2256</v>
      </c>
      <c r="AB120" s="24">
        <f t="shared" si="9"/>
        <v>0</v>
      </c>
      <c r="AC120" s="25">
        <v>0</v>
      </c>
      <c r="AD120" s="26">
        <f t="shared" si="8"/>
        <v>29652</v>
      </c>
    </row>
    <row r="121" spans="2:32" ht="20.399999999999999" x14ac:dyDescent="0.3">
      <c r="B121" s="21" t="s">
        <v>21</v>
      </c>
      <c r="C121" s="24">
        <f t="shared" si="7"/>
        <v>219</v>
      </c>
      <c r="D121" s="24">
        <f t="shared" si="9"/>
        <v>311</v>
      </c>
      <c r="E121" s="24">
        <f t="shared" si="9"/>
        <v>239</v>
      </c>
      <c r="F121" s="24">
        <f t="shared" si="9"/>
        <v>128</v>
      </c>
      <c r="G121" s="24">
        <f t="shared" si="9"/>
        <v>402</v>
      </c>
      <c r="H121" s="24">
        <f t="shared" si="9"/>
        <v>24259</v>
      </c>
      <c r="I121" s="24">
        <f t="shared" si="9"/>
        <v>233</v>
      </c>
      <c r="J121" s="24">
        <f t="shared" si="9"/>
        <v>215</v>
      </c>
      <c r="K121" s="24">
        <f t="shared" si="9"/>
        <v>439</v>
      </c>
      <c r="L121" s="24">
        <f t="shared" si="9"/>
        <v>508</v>
      </c>
      <c r="M121" s="24">
        <f t="shared" si="9"/>
        <v>190</v>
      </c>
      <c r="N121" s="24">
        <f t="shared" si="9"/>
        <v>368</v>
      </c>
      <c r="O121" s="24">
        <f t="shared" si="9"/>
        <v>4679</v>
      </c>
      <c r="P121" s="24">
        <f t="shared" si="9"/>
        <v>3613</v>
      </c>
      <c r="Q121" s="24">
        <f t="shared" si="9"/>
        <v>956</v>
      </c>
      <c r="R121" s="24">
        <f t="shared" si="9"/>
        <v>3446</v>
      </c>
      <c r="S121" s="24">
        <f t="shared" si="9"/>
        <v>1382</v>
      </c>
      <c r="T121" s="24">
        <f t="shared" si="9"/>
        <v>633</v>
      </c>
      <c r="U121" s="24">
        <f t="shared" si="9"/>
        <v>1644</v>
      </c>
      <c r="V121" s="24">
        <f t="shared" si="9"/>
        <v>1051</v>
      </c>
      <c r="W121" s="24">
        <f t="shared" si="9"/>
        <v>3045</v>
      </c>
      <c r="X121" s="24">
        <f t="shared" si="9"/>
        <v>1845</v>
      </c>
      <c r="Y121" s="24">
        <f t="shared" si="9"/>
        <v>2358</v>
      </c>
      <c r="Z121" s="24">
        <f t="shared" si="9"/>
        <v>2763</v>
      </c>
      <c r="AA121" s="24">
        <f t="shared" si="9"/>
        <v>3751</v>
      </c>
      <c r="AB121" s="25">
        <f t="shared" si="9"/>
        <v>0</v>
      </c>
      <c r="AC121" s="25">
        <v>0</v>
      </c>
      <c r="AD121" s="26">
        <f t="shared" si="8"/>
        <v>58677</v>
      </c>
    </row>
    <row r="122" spans="2:32" x14ac:dyDescent="0.3">
      <c r="B122" s="21" t="s">
        <v>66</v>
      </c>
      <c r="C122" s="24">
        <f t="shared" si="7"/>
        <v>147</v>
      </c>
      <c r="D122" s="24">
        <f t="shared" si="9"/>
        <v>176</v>
      </c>
      <c r="E122" s="24">
        <f t="shared" si="9"/>
        <v>110</v>
      </c>
      <c r="F122" s="24">
        <f t="shared" si="9"/>
        <v>151</v>
      </c>
      <c r="G122" s="24">
        <f t="shared" si="9"/>
        <v>186</v>
      </c>
      <c r="H122" s="24">
        <f t="shared" si="9"/>
        <v>17397</v>
      </c>
      <c r="I122" s="24">
        <f t="shared" si="9"/>
        <v>253</v>
      </c>
      <c r="J122" s="24">
        <f t="shared" si="9"/>
        <v>287</v>
      </c>
      <c r="K122" s="24">
        <f t="shared" si="9"/>
        <v>395</v>
      </c>
      <c r="L122" s="24">
        <f t="shared" si="9"/>
        <v>413</v>
      </c>
      <c r="M122" s="24">
        <f t="shared" si="9"/>
        <v>175</v>
      </c>
      <c r="N122" s="24">
        <f t="shared" si="9"/>
        <v>455</v>
      </c>
      <c r="O122" s="24">
        <f t="shared" si="9"/>
        <v>3657</v>
      </c>
      <c r="P122" s="24">
        <f t="shared" si="9"/>
        <v>2534</v>
      </c>
      <c r="Q122" s="24">
        <f t="shared" si="9"/>
        <v>655</v>
      </c>
      <c r="R122" s="24">
        <f t="shared" si="9"/>
        <v>1716</v>
      </c>
      <c r="S122" s="24">
        <f t="shared" si="9"/>
        <v>1005</v>
      </c>
      <c r="T122" s="24">
        <f t="shared" si="9"/>
        <v>1664</v>
      </c>
      <c r="U122" s="24">
        <f t="shared" si="9"/>
        <v>577</v>
      </c>
      <c r="V122" s="24">
        <f t="shared" si="9"/>
        <v>599</v>
      </c>
      <c r="W122" s="24">
        <f t="shared" si="9"/>
        <v>1584</v>
      </c>
      <c r="X122" s="24">
        <f t="shared" si="9"/>
        <v>918</v>
      </c>
      <c r="Y122" s="24">
        <f t="shared" si="9"/>
        <v>1396</v>
      </c>
      <c r="Z122" s="24">
        <f t="shared" si="9"/>
        <v>1812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40759</v>
      </c>
    </row>
    <row r="123" spans="2:32" x14ac:dyDescent="0.3">
      <c r="B123" s="21" t="s">
        <v>22</v>
      </c>
      <c r="C123" s="24">
        <f t="shared" si="7"/>
        <v>129</v>
      </c>
      <c r="D123" s="24">
        <f t="shared" si="9"/>
        <v>152</v>
      </c>
      <c r="E123" s="24">
        <f t="shared" si="9"/>
        <v>107</v>
      </c>
      <c r="F123" s="24">
        <f t="shared" si="9"/>
        <v>139</v>
      </c>
      <c r="G123" s="24">
        <f t="shared" si="9"/>
        <v>81</v>
      </c>
      <c r="H123" s="24">
        <f t="shared" si="9"/>
        <v>11108</v>
      </c>
      <c r="I123" s="24">
        <f t="shared" si="9"/>
        <v>142</v>
      </c>
      <c r="J123" s="24">
        <f t="shared" si="9"/>
        <v>106</v>
      </c>
      <c r="K123" s="24">
        <f t="shared" si="9"/>
        <v>226</v>
      </c>
      <c r="L123" s="24">
        <f t="shared" si="9"/>
        <v>182</v>
      </c>
      <c r="M123" s="24">
        <f t="shared" si="9"/>
        <v>166</v>
      </c>
      <c r="N123" s="24">
        <f t="shared" si="9"/>
        <v>193</v>
      </c>
      <c r="O123" s="24">
        <f t="shared" si="9"/>
        <v>1843</v>
      </c>
      <c r="P123" s="24">
        <f t="shared" si="9"/>
        <v>1290</v>
      </c>
      <c r="Q123" s="24">
        <f t="shared" si="9"/>
        <v>330</v>
      </c>
      <c r="R123" s="24">
        <f t="shared" si="9"/>
        <v>1366</v>
      </c>
      <c r="S123" s="24">
        <f t="shared" si="9"/>
        <v>614</v>
      </c>
      <c r="T123" s="24">
        <f t="shared" si="9"/>
        <v>933</v>
      </c>
      <c r="U123" s="24">
        <f t="shared" si="9"/>
        <v>562</v>
      </c>
      <c r="V123" s="24">
        <f t="shared" si="9"/>
        <v>288</v>
      </c>
      <c r="W123" s="24">
        <f t="shared" si="9"/>
        <v>1063</v>
      </c>
      <c r="X123" s="24">
        <f t="shared" si="9"/>
        <v>746</v>
      </c>
      <c r="Y123" s="24">
        <f t="shared" si="9"/>
        <v>1403</v>
      </c>
      <c r="Z123" s="24">
        <f t="shared" si="9"/>
        <v>1618</v>
      </c>
      <c r="AA123" s="24">
        <f t="shared" si="9"/>
        <v>1042</v>
      </c>
      <c r="AB123" s="25">
        <f t="shared" si="9"/>
        <v>0</v>
      </c>
      <c r="AC123" s="25">
        <v>0</v>
      </c>
      <c r="AD123" s="26">
        <f t="shared" si="8"/>
        <v>25829</v>
      </c>
    </row>
    <row r="124" spans="2:32" x14ac:dyDescent="0.3">
      <c r="B124" s="21" t="s">
        <v>23</v>
      </c>
      <c r="C124" s="24">
        <f t="shared" si="7"/>
        <v>142</v>
      </c>
      <c r="D124" s="24">
        <f t="shared" si="9"/>
        <v>119</v>
      </c>
      <c r="E124" s="24">
        <f t="shared" si="9"/>
        <v>162</v>
      </c>
      <c r="F124" s="24">
        <f t="shared" si="9"/>
        <v>147</v>
      </c>
      <c r="G124" s="24">
        <f t="shared" si="9"/>
        <v>204</v>
      </c>
      <c r="H124" s="24">
        <f t="shared" si="9"/>
        <v>28482</v>
      </c>
      <c r="I124" s="24">
        <f t="shared" si="9"/>
        <v>329</v>
      </c>
      <c r="J124" s="24">
        <f t="shared" si="9"/>
        <v>204</v>
      </c>
      <c r="K124" s="24">
        <f t="shared" si="9"/>
        <v>318</v>
      </c>
      <c r="L124" s="24">
        <f t="shared" si="9"/>
        <v>300</v>
      </c>
      <c r="M124" s="24">
        <f t="shared" si="9"/>
        <v>251</v>
      </c>
      <c r="N124" s="24">
        <f t="shared" ref="D124:AB130" si="10">+N27+N59+N91</f>
        <v>384</v>
      </c>
      <c r="O124" s="24">
        <f t="shared" si="10"/>
        <v>4575</v>
      </c>
      <c r="P124" s="24">
        <f t="shared" si="10"/>
        <v>2699</v>
      </c>
      <c r="Q124" s="24">
        <f t="shared" si="10"/>
        <v>713</v>
      </c>
      <c r="R124" s="24">
        <f t="shared" si="10"/>
        <v>2708</v>
      </c>
      <c r="S124" s="24">
        <f t="shared" si="10"/>
        <v>2135</v>
      </c>
      <c r="T124" s="24">
        <f t="shared" si="10"/>
        <v>2938</v>
      </c>
      <c r="U124" s="24">
        <f t="shared" si="10"/>
        <v>1508</v>
      </c>
      <c r="V124" s="24">
        <f t="shared" si="10"/>
        <v>1529</v>
      </c>
      <c r="W124" s="24">
        <f t="shared" si="10"/>
        <v>1018</v>
      </c>
      <c r="X124" s="24">
        <f t="shared" si="10"/>
        <v>405</v>
      </c>
      <c r="Y124" s="24">
        <f t="shared" si="10"/>
        <v>2002</v>
      </c>
      <c r="Z124" s="24">
        <f t="shared" si="10"/>
        <v>3271</v>
      </c>
      <c r="AA124" s="24">
        <f t="shared" si="10"/>
        <v>3359</v>
      </c>
      <c r="AB124" s="25">
        <f t="shared" si="10"/>
        <v>0</v>
      </c>
      <c r="AC124" s="25">
        <v>0</v>
      </c>
      <c r="AD124" s="26">
        <f t="shared" si="8"/>
        <v>59902</v>
      </c>
    </row>
    <row r="125" spans="2:32" x14ac:dyDescent="0.3">
      <c r="B125" s="21" t="s">
        <v>24</v>
      </c>
      <c r="C125" s="24">
        <f t="shared" si="7"/>
        <v>105</v>
      </c>
      <c r="D125" s="24">
        <f t="shared" si="10"/>
        <v>154</v>
      </c>
      <c r="E125" s="24">
        <f t="shared" si="10"/>
        <v>22</v>
      </c>
      <c r="F125" s="24">
        <f t="shared" si="10"/>
        <v>86</v>
      </c>
      <c r="G125" s="24">
        <f t="shared" si="10"/>
        <v>107</v>
      </c>
      <c r="H125" s="24">
        <f t="shared" si="10"/>
        <v>17324</v>
      </c>
      <c r="I125" s="24">
        <f t="shared" si="10"/>
        <v>189</v>
      </c>
      <c r="J125" s="24">
        <f t="shared" si="10"/>
        <v>193</v>
      </c>
      <c r="K125" s="24">
        <f t="shared" si="10"/>
        <v>145</v>
      </c>
      <c r="L125" s="24">
        <f t="shared" si="10"/>
        <v>202</v>
      </c>
      <c r="M125" s="24">
        <f t="shared" si="10"/>
        <v>123</v>
      </c>
      <c r="N125" s="24">
        <f t="shared" si="10"/>
        <v>189</v>
      </c>
      <c r="O125" s="24">
        <f t="shared" si="10"/>
        <v>3119</v>
      </c>
      <c r="P125" s="24">
        <f t="shared" si="10"/>
        <v>1531</v>
      </c>
      <c r="Q125" s="24">
        <f t="shared" si="10"/>
        <v>403</v>
      </c>
      <c r="R125" s="24">
        <f t="shared" si="10"/>
        <v>1440</v>
      </c>
      <c r="S125" s="24">
        <f t="shared" si="10"/>
        <v>1396</v>
      </c>
      <c r="T125" s="24">
        <f t="shared" si="10"/>
        <v>1854</v>
      </c>
      <c r="U125" s="24">
        <f t="shared" si="10"/>
        <v>849</v>
      </c>
      <c r="V125" s="24">
        <f t="shared" si="10"/>
        <v>1035</v>
      </c>
      <c r="W125" s="24">
        <f t="shared" si="10"/>
        <v>428</v>
      </c>
      <c r="X125" s="24">
        <f t="shared" si="10"/>
        <v>462</v>
      </c>
      <c r="Y125" s="24">
        <f t="shared" si="10"/>
        <v>676</v>
      </c>
      <c r="Z125" s="24">
        <f t="shared" si="10"/>
        <v>1908</v>
      </c>
      <c r="AA125" s="24">
        <f t="shared" si="10"/>
        <v>2034</v>
      </c>
      <c r="AB125" s="25">
        <f t="shared" si="10"/>
        <v>0</v>
      </c>
      <c r="AC125" s="25">
        <v>0</v>
      </c>
      <c r="AD125" s="26">
        <f t="shared" si="8"/>
        <v>35974</v>
      </c>
    </row>
    <row r="126" spans="2:32" x14ac:dyDescent="0.3">
      <c r="B126" s="21" t="s">
        <v>25</v>
      </c>
      <c r="C126" s="24">
        <f t="shared" si="7"/>
        <v>88</v>
      </c>
      <c r="D126" s="24">
        <f t="shared" si="10"/>
        <v>143</v>
      </c>
      <c r="E126" s="24">
        <f t="shared" si="10"/>
        <v>75</v>
      </c>
      <c r="F126" s="24">
        <f t="shared" si="10"/>
        <v>111</v>
      </c>
      <c r="G126" s="24">
        <f t="shared" si="10"/>
        <v>150</v>
      </c>
      <c r="H126" s="24">
        <f t="shared" si="10"/>
        <v>26001</v>
      </c>
      <c r="I126" s="24">
        <f t="shared" si="10"/>
        <v>317</v>
      </c>
      <c r="J126" s="24">
        <f t="shared" si="10"/>
        <v>267</v>
      </c>
      <c r="K126" s="24">
        <f t="shared" si="10"/>
        <v>253</v>
      </c>
      <c r="L126" s="24">
        <f t="shared" si="10"/>
        <v>251</v>
      </c>
      <c r="M126" s="24">
        <f t="shared" si="10"/>
        <v>167</v>
      </c>
      <c r="N126" s="24">
        <f t="shared" si="10"/>
        <v>297</v>
      </c>
      <c r="O126" s="24">
        <f t="shared" si="10"/>
        <v>4370</v>
      </c>
      <c r="P126" s="24">
        <f t="shared" si="10"/>
        <v>2214</v>
      </c>
      <c r="Q126" s="24">
        <f t="shared" si="10"/>
        <v>709</v>
      </c>
      <c r="R126" s="24">
        <f t="shared" si="10"/>
        <v>2546</v>
      </c>
      <c r="S126" s="24">
        <f t="shared" si="10"/>
        <v>2160</v>
      </c>
      <c r="T126" s="24">
        <f t="shared" si="10"/>
        <v>2407</v>
      </c>
      <c r="U126" s="24">
        <f t="shared" si="10"/>
        <v>1359</v>
      </c>
      <c r="V126" s="24">
        <f t="shared" si="10"/>
        <v>1961</v>
      </c>
      <c r="W126" s="24">
        <f t="shared" si="10"/>
        <v>2228</v>
      </c>
      <c r="X126" s="24">
        <f t="shared" si="10"/>
        <v>761</v>
      </c>
      <c r="Y126" s="24">
        <f t="shared" si="10"/>
        <v>933</v>
      </c>
      <c r="Z126" s="24">
        <f t="shared" si="10"/>
        <v>2569</v>
      </c>
      <c r="AA126" s="24">
        <f t="shared" si="10"/>
        <v>2836</v>
      </c>
      <c r="AB126" s="25">
        <f t="shared" si="10"/>
        <v>0</v>
      </c>
      <c r="AC126" s="25">
        <v>0</v>
      </c>
      <c r="AD126" s="26">
        <f t="shared" si="8"/>
        <v>55173</v>
      </c>
      <c r="AF126" s="9"/>
    </row>
    <row r="127" spans="2:32" ht="20.399999999999999" x14ac:dyDescent="0.3">
      <c r="B127" s="21" t="s">
        <v>67</v>
      </c>
      <c r="C127" s="24">
        <f t="shared" si="7"/>
        <v>138</v>
      </c>
      <c r="D127" s="24">
        <f t="shared" si="10"/>
        <v>177</v>
      </c>
      <c r="E127" s="24">
        <f t="shared" si="10"/>
        <v>89</v>
      </c>
      <c r="F127" s="24">
        <f t="shared" si="10"/>
        <v>100</v>
      </c>
      <c r="G127" s="24">
        <f t="shared" si="10"/>
        <v>107</v>
      </c>
      <c r="H127" s="24">
        <f t="shared" si="10"/>
        <v>22869</v>
      </c>
      <c r="I127" s="24">
        <f t="shared" si="10"/>
        <v>312</v>
      </c>
      <c r="J127" s="24">
        <f t="shared" si="10"/>
        <v>253</v>
      </c>
      <c r="K127" s="24">
        <f t="shared" si="10"/>
        <v>308</v>
      </c>
      <c r="L127" s="24">
        <f t="shared" si="10"/>
        <v>309</v>
      </c>
      <c r="M127" s="24">
        <f t="shared" si="10"/>
        <v>211</v>
      </c>
      <c r="N127" s="24">
        <f t="shared" si="10"/>
        <v>221</v>
      </c>
      <c r="O127" s="24">
        <f t="shared" si="10"/>
        <v>3016</v>
      </c>
      <c r="P127" s="24">
        <f t="shared" si="10"/>
        <v>2009</v>
      </c>
      <c r="Q127" s="24">
        <f t="shared" si="10"/>
        <v>608</v>
      </c>
      <c r="R127" s="24">
        <f t="shared" si="10"/>
        <v>2852</v>
      </c>
      <c r="S127" s="24">
        <f t="shared" si="10"/>
        <v>2374</v>
      </c>
      <c r="T127" s="24">
        <f t="shared" si="10"/>
        <v>2648</v>
      </c>
      <c r="U127" s="24">
        <f t="shared" si="10"/>
        <v>1716</v>
      </c>
      <c r="V127" s="24">
        <f t="shared" si="10"/>
        <v>2314</v>
      </c>
      <c r="W127" s="24">
        <f t="shared" si="10"/>
        <v>4075</v>
      </c>
      <c r="X127" s="24">
        <f t="shared" si="10"/>
        <v>2370</v>
      </c>
      <c r="Y127" s="24">
        <f t="shared" si="10"/>
        <v>3518</v>
      </c>
      <c r="Z127" s="24">
        <f t="shared" si="10"/>
        <v>921</v>
      </c>
      <c r="AA127" s="24">
        <f t="shared" si="10"/>
        <v>1489</v>
      </c>
      <c r="AB127" s="25">
        <f t="shared" si="10"/>
        <v>0</v>
      </c>
      <c r="AC127" s="25">
        <v>0</v>
      </c>
      <c r="AD127" s="26">
        <f t="shared" si="8"/>
        <v>55004</v>
      </c>
    </row>
    <row r="128" spans="2:32" ht="20.399999999999999" x14ac:dyDescent="0.3">
      <c r="B128" s="21" t="s">
        <v>57</v>
      </c>
      <c r="C128" s="24">
        <f t="shared" si="7"/>
        <v>274</v>
      </c>
      <c r="D128" s="24">
        <f t="shared" si="10"/>
        <v>348</v>
      </c>
      <c r="E128" s="24">
        <f t="shared" si="10"/>
        <v>273</v>
      </c>
      <c r="F128" s="24">
        <f t="shared" si="10"/>
        <v>219</v>
      </c>
      <c r="G128" s="24">
        <f t="shared" si="10"/>
        <v>363</v>
      </c>
      <c r="H128" s="24">
        <f t="shared" si="10"/>
        <v>34422</v>
      </c>
      <c r="I128" s="24">
        <f t="shared" si="10"/>
        <v>215</v>
      </c>
      <c r="J128" s="24">
        <f t="shared" si="10"/>
        <v>359</v>
      </c>
      <c r="K128" s="24">
        <f t="shared" si="10"/>
        <v>466</v>
      </c>
      <c r="L128" s="24">
        <f t="shared" si="10"/>
        <v>476</v>
      </c>
      <c r="M128" s="24">
        <f t="shared" si="10"/>
        <v>399</v>
      </c>
      <c r="N128" s="24">
        <f t="shared" si="10"/>
        <v>467</v>
      </c>
      <c r="O128" s="24">
        <f t="shared" si="10"/>
        <v>4586</v>
      </c>
      <c r="P128" s="24">
        <f t="shared" si="10"/>
        <v>2778</v>
      </c>
      <c r="Q128" s="24">
        <f t="shared" si="10"/>
        <v>640</v>
      </c>
      <c r="R128" s="24">
        <f t="shared" si="10"/>
        <v>3402</v>
      </c>
      <c r="S128" s="24">
        <f t="shared" si="10"/>
        <v>2348</v>
      </c>
      <c r="T128" s="24">
        <f t="shared" si="10"/>
        <v>3236</v>
      </c>
      <c r="U128" s="24">
        <f t="shared" si="10"/>
        <v>2201</v>
      </c>
      <c r="V128" s="24">
        <f t="shared" si="10"/>
        <v>1327</v>
      </c>
      <c r="W128" s="24">
        <f t="shared" si="10"/>
        <v>3259</v>
      </c>
      <c r="X128" s="24">
        <f t="shared" si="10"/>
        <v>2171</v>
      </c>
      <c r="Y128" s="24">
        <f t="shared" si="10"/>
        <v>3361</v>
      </c>
      <c r="Z128" s="24">
        <f t="shared" si="10"/>
        <v>2704</v>
      </c>
      <c r="AA128" s="24">
        <f t="shared" si="10"/>
        <v>503</v>
      </c>
      <c r="AB128" s="25">
        <f t="shared" si="10"/>
        <v>0</v>
      </c>
      <c r="AC128" s="25">
        <v>0</v>
      </c>
      <c r="AD128" s="26">
        <f t="shared" si="8"/>
        <v>70797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16777</v>
      </c>
      <c r="D131" s="27">
        <f t="shared" ref="D131:AC131" si="11">SUM(D104:D130)</f>
        <v>9159</v>
      </c>
      <c r="E131" s="27">
        <f t="shared" si="11"/>
        <v>9029</v>
      </c>
      <c r="F131" s="27">
        <f t="shared" si="11"/>
        <v>6347</v>
      </c>
      <c r="G131" s="27">
        <f t="shared" si="11"/>
        <v>9961</v>
      </c>
      <c r="H131" s="27">
        <f t="shared" si="11"/>
        <v>257118</v>
      </c>
      <c r="I131" s="27">
        <f t="shared" si="11"/>
        <v>7179</v>
      </c>
      <c r="J131" s="27">
        <f t="shared" si="11"/>
        <v>7911</v>
      </c>
      <c r="K131" s="27">
        <f t="shared" si="11"/>
        <v>10196</v>
      </c>
      <c r="L131" s="27">
        <f t="shared" si="11"/>
        <v>10254</v>
      </c>
      <c r="M131" s="27">
        <f t="shared" si="11"/>
        <v>6642</v>
      </c>
      <c r="N131" s="27">
        <f t="shared" si="11"/>
        <v>9752</v>
      </c>
      <c r="O131" s="27">
        <f t="shared" si="11"/>
        <v>40636</v>
      </c>
      <c r="P131" s="27">
        <f t="shared" si="11"/>
        <v>28859</v>
      </c>
      <c r="Q131" s="27">
        <f t="shared" si="11"/>
        <v>11111</v>
      </c>
      <c r="R131" s="27">
        <f t="shared" si="11"/>
        <v>42804</v>
      </c>
      <c r="S131" s="27">
        <f t="shared" si="11"/>
        <v>27821</v>
      </c>
      <c r="T131" s="27">
        <f t="shared" si="11"/>
        <v>58546</v>
      </c>
      <c r="U131" s="27">
        <f t="shared" si="11"/>
        <v>40177</v>
      </c>
      <c r="V131" s="27">
        <f t="shared" si="11"/>
        <v>28383</v>
      </c>
      <c r="W131" s="27">
        <f t="shared" si="11"/>
        <v>61212</v>
      </c>
      <c r="X131" s="27">
        <f t="shared" si="11"/>
        <v>34561</v>
      </c>
      <c r="Y131" s="27">
        <f t="shared" si="11"/>
        <v>52702</v>
      </c>
      <c r="Z131" s="27">
        <f t="shared" si="11"/>
        <v>53783</v>
      </c>
      <c r="AA131" s="27">
        <f t="shared" si="11"/>
        <v>60788</v>
      </c>
      <c r="AB131" s="27">
        <f t="shared" si="11"/>
        <v>0</v>
      </c>
      <c r="AC131" s="27">
        <f t="shared" si="11"/>
        <v>0</v>
      </c>
      <c r="AD131" s="27">
        <f>SUM(AD104:AD129)</f>
        <v>901708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4178</v>
      </c>
      <c r="D134" s="28">
        <f>C134/$AD$131</f>
        <v>4.6334290036242334E-3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118954</v>
      </c>
      <c r="C136" s="43">
        <f>B136/B$139</f>
        <v>0.13192075483415916</v>
      </c>
      <c r="D136" s="67">
        <f>SUMPRODUCT(C7:N18,AG7:AR18)</f>
        <v>46006820</v>
      </c>
      <c r="E136" s="67">
        <f>SUMPRODUCT(C39:N50,AG39:AR50)</f>
        <v>2076410</v>
      </c>
      <c r="F136" s="67">
        <f>SUMPRODUCT(C71:N82,AG71:AR82)</f>
        <v>1496760</v>
      </c>
      <c r="G136" s="67">
        <f>D136/SUM(C7:N18)</f>
        <v>464.48076728924786</v>
      </c>
      <c r="H136" s="67">
        <f>E136/SUM(C39:N50)</f>
        <v>152.91332204138743</v>
      </c>
      <c r="I136" s="67">
        <f>F136/SUM(C71:N82)</f>
        <v>236.64189723320158</v>
      </c>
      <c r="Q136" s="42">
        <f>B136</f>
        <v>118954</v>
      </c>
      <c r="R136" s="42">
        <f>B137</f>
        <v>61610</v>
      </c>
      <c r="S136" s="42">
        <f>B138</f>
        <v>721144</v>
      </c>
      <c r="T136" s="42">
        <f>B139</f>
        <v>901708</v>
      </c>
    </row>
    <row r="137" spans="1:32" hidden="1" x14ac:dyDescent="0.3">
      <c r="A137" s="41" t="s">
        <v>70</v>
      </c>
      <c r="B137" s="42">
        <f>AD131-B138-B136</f>
        <v>61610</v>
      </c>
      <c r="C137" s="43">
        <f>B137/B$139</f>
        <v>6.8325888203276453E-2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0.13192075483415916</v>
      </c>
      <c r="R137" s="43">
        <f>C137</f>
        <v>6.8325888203276453E-2</v>
      </c>
      <c r="S137" s="43">
        <f>C138</f>
        <v>0.79975335696256433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721144</v>
      </c>
      <c r="C138" s="43">
        <f>B138/B$139</f>
        <v>0.79975335696256433</v>
      </c>
      <c r="D138" s="67">
        <f>SUMPRODUCT(H19:H33,AL19:AL33)+SUMPRODUCT(O19:AC33,AS19:BG33)+SUMPRODUCT(O12:AC12,AS12:BG12)</f>
        <v>322570670</v>
      </c>
      <c r="E138" s="67">
        <f>SUMPRODUCT(H51:H65,AL51:AL65)+SUMPRODUCT(O51:AC65,AS51:BG65)+SUMPRODUCT(O44:AC44,AS44:BG44)</f>
        <v>30330330</v>
      </c>
      <c r="F138" s="67">
        <f>SUMPRODUCT(H83:H97,AL83:AL97)+SUMPRODUCT(O83:AC97,AS83:BG97)+SUMPRODUCT(O76:AC76,AS76:BG76)</f>
        <v>17370610</v>
      </c>
      <c r="G138" s="67">
        <f>D138/SUM(H19:H33,O12:AC12,O19:AC33)</f>
        <v>614.94390461974285</v>
      </c>
      <c r="H138" s="67">
        <f>E138/SUM(H51:H65,O44:AC44,O51:AC65)</f>
        <v>213.56529760102521</v>
      </c>
      <c r="I138" s="67">
        <f>F138/SUM(H83:H97,O76:AC76,O83:AC97)</f>
        <v>318.30627427985047</v>
      </c>
      <c r="J138" s="18">
        <f>SUM(O116:AC130)</f>
        <v>301993</v>
      </c>
      <c r="K138" s="29">
        <f>J138/B139</f>
        <v>0.3349121888682367</v>
      </c>
      <c r="L138" s="29">
        <f>J138/B138</f>
        <v>0.41876934426411366</v>
      </c>
      <c r="P138" s="66" t="s">
        <v>781</v>
      </c>
      <c r="Q138" s="67">
        <f>D136</f>
        <v>46006820</v>
      </c>
      <c r="R138" s="67">
        <f>D137</f>
        <v>0</v>
      </c>
      <c r="S138" s="67">
        <f>D138</f>
        <v>322570670</v>
      </c>
      <c r="T138" s="68">
        <f>SUM(Q138:S138)</f>
        <v>368577490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901708</v>
      </c>
      <c r="C139" s="41"/>
      <c r="D139" s="68">
        <f>SUM(D136:D138)</f>
        <v>368577490</v>
      </c>
      <c r="E139" s="68">
        <f t="shared" ref="E139:F139" si="12">SUM(E136:E138)</f>
        <v>32406740</v>
      </c>
      <c r="F139" s="68">
        <f t="shared" si="12"/>
        <v>18867370</v>
      </c>
      <c r="G139" s="68">
        <f>D139/AD34</f>
        <v>546.25437208033952</v>
      </c>
      <c r="H139" s="68">
        <f>E139/AD66</f>
        <v>200.54296234413192</v>
      </c>
      <c r="I139" s="68">
        <f>F139/AD98</f>
        <v>288.59338911237899</v>
      </c>
      <c r="P139" s="66" t="s">
        <v>782</v>
      </c>
      <c r="Q139" s="67">
        <f>E136</f>
        <v>2076410</v>
      </c>
      <c r="R139" s="67">
        <f>E137</f>
        <v>0</v>
      </c>
      <c r="S139" s="67">
        <f>E138</f>
        <v>30330330</v>
      </c>
      <c r="T139" s="68">
        <f>SUM(Q139:S139)</f>
        <v>32406740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1496760</v>
      </c>
      <c r="R140" s="67">
        <f>F137</f>
        <v>0</v>
      </c>
      <c r="S140" s="67">
        <f>F138</f>
        <v>17370610</v>
      </c>
      <c r="T140" s="68">
        <f>SUM(Q140:S140)</f>
        <v>18867370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464.48076728924786</v>
      </c>
      <c r="R141" s="67">
        <f>G137</f>
        <v>0</v>
      </c>
      <c r="S141" s="67">
        <f>G138</f>
        <v>614.94390461974285</v>
      </c>
      <c r="T141" s="68">
        <f>G139</f>
        <v>546.25437208033952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370271610</v>
      </c>
      <c r="P142" s="66" t="s">
        <v>785</v>
      </c>
      <c r="Q142" s="67">
        <f>H136</f>
        <v>152.91332204138743</v>
      </c>
      <c r="R142" s="67">
        <f>H137</f>
        <v>0</v>
      </c>
      <c r="S142" s="67">
        <f>H138</f>
        <v>213.56529760102521</v>
      </c>
      <c r="T142" s="68">
        <f>H139</f>
        <v>200.54296234413192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513.45030950822581</v>
      </c>
      <c r="P143" s="66" t="s">
        <v>786</v>
      </c>
      <c r="Q143" s="67">
        <f>I136</f>
        <v>236.64189723320158</v>
      </c>
      <c r="R143" s="67">
        <f>I137</f>
        <v>0</v>
      </c>
      <c r="S143" s="67">
        <f>I138</f>
        <v>318.30627427985047</v>
      </c>
      <c r="T143" s="68">
        <f>I139</f>
        <v>288.59338911237899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49579990</v>
      </c>
      <c r="P144" s="66" t="s">
        <v>794</v>
      </c>
      <c r="Q144" s="67">
        <f>SUM(Q138:Q140)/Q136</f>
        <v>416.79968727407231</v>
      </c>
      <c r="R144" s="67">
        <f t="shared" ref="R144" si="14">SUM(R138:R140)/R136</f>
        <v>0</v>
      </c>
      <c r="S144" s="67">
        <f>SUM(S138:S140)/S136</f>
        <v>513.45030950822581</v>
      </c>
      <c r="T144" s="67">
        <f>SUM(T138:T140)/T136</f>
        <v>465.61813802250839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416.79968727407231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F0BE-0856-40EE-BC56-3F217C8929EE}">
  <dimension ref="A2:BH154"/>
  <sheetViews>
    <sheetView topLeftCell="A112" zoomScale="60" zoomScaleNormal="60" workbookViewId="0">
      <selection activeCell="C148" sqref="C148:C149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822</v>
      </c>
      <c r="D3" s="3"/>
      <c r="G3" s="2" t="s">
        <v>122</v>
      </c>
      <c r="H3" s="2" t="str">
        <f>B5</f>
        <v>01 al 31 enero</v>
      </c>
    </row>
    <row r="4" spans="1:59" x14ac:dyDescent="0.3">
      <c r="D4" s="3"/>
    </row>
    <row r="5" spans="1:59" x14ac:dyDescent="0.3">
      <c r="B5" s="4" t="s">
        <v>780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108</v>
      </c>
      <c r="D7" s="32">
        <v>138</v>
      </c>
      <c r="E7" s="32">
        <v>99</v>
      </c>
      <c r="F7" s="32">
        <v>170</v>
      </c>
      <c r="G7" s="32">
        <v>253</v>
      </c>
      <c r="H7" s="32">
        <v>3901</v>
      </c>
      <c r="I7" s="32">
        <v>387</v>
      </c>
      <c r="J7" s="32">
        <v>512</v>
      </c>
      <c r="K7" s="32">
        <v>441</v>
      </c>
      <c r="L7" s="32">
        <v>462</v>
      </c>
      <c r="M7" s="32">
        <v>409</v>
      </c>
      <c r="N7" s="32">
        <v>634</v>
      </c>
      <c r="O7" s="32">
        <v>344</v>
      </c>
      <c r="P7" s="32">
        <v>116</v>
      </c>
      <c r="Q7" s="32">
        <v>83</v>
      </c>
      <c r="R7" s="32">
        <v>173</v>
      </c>
      <c r="S7" s="32">
        <v>198</v>
      </c>
      <c r="T7" s="32">
        <v>139</v>
      </c>
      <c r="U7" s="33">
        <v>138</v>
      </c>
      <c r="V7" s="33">
        <v>73</v>
      </c>
      <c r="W7" s="33">
        <v>151</v>
      </c>
      <c r="X7" s="33">
        <v>86</v>
      </c>
      <c r="Y7" s="33">
        <v>63</v>
      </c>
      <c r="Z7" s="33">
        <v>106</v>
      </c>
      <c r="AA7" s="33">
        <v>244</v>
      </c>
      <c r="AB7" s="33"/>
      <c r="AC7" s="33"/>
      <c r="AD7" s="26">
        <f t="shared" ref="AD7:AD33" si="0">SUM(C7:AC7)</f>
        <v>9428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3">
      <c r="A8">
        <v>2</v>
      </c>
      <c r="B8" s="21" t="s">
        <v>50</v>
      </c>
      <c r="C8" s="32">
        <v>326</v>
      </c>
      <c r="D8" s="32">
        <v>59</v>
      </c>
      <c r="E8" s="32">
        <v>29</v>
      </c>
      <c r="F8" s="32">
        <v>53</v>
      </c>
      <c r="G8" s="32">
        <v>171</v>
      </c>
      <c r="H8" s="32">
        <v>2066</v>
      </c>
      <c r="I8" s="32">
        <v>261</v>
      </c>
      <c r="J8" s="32">
        <v>397</v>
      </c>
      <c r="K8" s="32">
        <v>362</v>
      </c>
      <c r="L8" s="32">
        <v>284</v>
      </c>
      <c r="M8" s="32">
        <v>238</v>
      </c>
      <c r="N8" s="32">
        <v>448</v>
      </c>
      <c r="O8" s="32">
        <v>364</v>
      </c>
      <c r="P8" s="32">
        <v>228</v>
      </c>
      <c r="Q8" s="32">
        <v>77</v>
      </c>
      <c r="R8" s="32">
        <v>237</v>
      </c>
      <c r="S8" s="32">
        <v>294</v>
      </c>
      <c r="T8" s="32">
        <v>302</v>
      </c>
      <c r="U8" s="33">
        <v>190</v>
      </c>
      <c r="V8" s="33">
        <v>121</v>
      </c>
      <c r="W8" s="33">
        <v>165</v>
      </c>
      <c r="X8" s="33">
        <v>70</v>
      </c>
      <c r="Y8" s="33">
        <v>74</v>
      </c>
      <c r="Z8" s="33">
        <v>105</v>
      </c>
      <c r="AA8" s="33">
        <v>244</v>
      </c>
      <c r="AB8" s="33"/>
      <c r="AC8" s="33"/>
      <c r="AD8" s="26">
        <f t="shared" si="0"/>
        <v>7165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3">
      <c r="A9">
        <v>3</v>
      </c>
      <c r="B9" s="21" t="s">
        <v>61</v>
      </c>
      <c r="C9" s="32">
        <v>148</v>
      </c>
      <c r="D9" s="32">
        <v>26</v>
      </c>
      <c r="E9" s="32">
        <v>54</v>
      </c>
      <c r="F9" s="32">
        <v>54</v>
      </c>
      <c r="G9" s="32">
        <v>76</v>
      </c>
      <c r="H9" s="32">
        <v>2312</v>
      </c>
      <c r="I9" s="32">
        <v>331</v>
      </c>
      <c r="J9" s="32">
        <v>296</v>
      </c>
      <c r="K9" s="32">
        <v>260</v>
      </c>
      <c r="L9" s="32">
        <v>313</v>
      </c>
      <c r="M9" s="32">
        <v>189</v>
      </c>
      <c r="N9" s="32">
        <v>419</v>
      </c>
      <c r="O9" s="32">
        <v>420</v>
      </c>
      <c r="P9" s="32">
        <v>97</v>
      </c>
      <c r="Q9" s="32">
        <v>26</v>
      </c>
      <c r="R9" s="32">
        <v>93</v>
      </c>
      <c r="S9" s="32">
        <v>146</v>
      </c>
      <c r="T9" s="32">
        <v>171</v>
      </c>
      <c r="U9" s="33">
        <v>86</v>
      </c>
      <c r="V9" s="33">
        <v>100</v>
      </c>
      <c r="W9" s="33">
        <v>99</v>
      </c>
      <c r="X9" s="33">
        <v>36</v>
      </c>
      <c r="Y9" s="33">
        <v>47</v>
      </c>
      <c r="Z9" s="33">
        <v>72</v>
      </c>
      <c r="AA9" s="33">
        <v>227</v>
      </c>
      <c r="AB9" s="33"/>
      <c r="AC9" s="33"/>
      <c r="AD9" s="26">
        <f t="shared" si="0"/>
        <v>6098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3">
      <c r="A10">
        <v>4</v>
      </c>
      <c r="B10" s="21" t="s">
        <v>7</v>
      </c>
      <c r="C10" s="32">
        <v>234</v>
      </c>
      <c r="D10" s="32">
        <v>49</v>
      </c>
      <c r="E10" s="32">
        <v>28</v>
      </c>
      <c r="F10" s="32">
        <v>76</v>
      </c>
      <c r="G10" s="32">
        <v>35</v>
      </c>
      <c r="H10" s="32">
        <v>1031</v>
      </c>
      <c r="I10" s="32">
        <v>179</v>
      </c>
      <c r="J10" s="32">
        <v>182</v>
      </c>
      <c r="K10" s="32">
        <v>250</v>
      </c>
      <c r="L10" s="32">
        <v>385</v>
      </c>
      <c r="M10" s="32">
        <v>138</v>
      </c>
      <c r="N10" s="32">
        <v>285</v>
      </c>
      <c r="O10" s="32">
        <v>236</v>
      </c>
      <c r="P10" s="32">
        <v>98</v>
      </c>
      <c r="Q10" s="32">
        <v>38</v>
      </c>
      <c r="R10" s="32">
        <v>198</v>
      </c>
      <c r="S10" s="32">
        <v>63</v>
      </c>
      <c r="T10" s="32">
        <v>122</v>
      </c>
      <c r="U10" s="33">
        <v>91</v>
      </c>
      <c r="V10" s="33">
        <v>73</v>
      </c>
      <c r="W10" s="33">
        <v>138</v>
      </c>
      <c r="X10" s="33">
        <v>59</v>
      </c>
      <c r="Y10" s="33">
        <v>70</v>
      </c>
      <c r="Z10" s="33">
        <v>89</v>
      </c>
      <c r="AA10" s="33">
        <v>163</v>
      </c>
      <c r="AB10" s="33"/>
      <c r="AC10" s="33"/>
      <c r="AD10" s="26">
        <f t="shared" si="0"/>
        <v>4310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3">
      <c r="A11">
        <v>5</v>
      </c>
      <c r="B11" s="21" t="s">
        <v>8</v>
      </c>
      <c r="C11" s="32">
        <v>397</v>
      </c>
      <c r="D11" s="32">
        <v>101</v>
      </c>
      <c r="E11" s="32">
        <v>82</v>
      </c>
      <c r="F11" s="32">
        <v>20</v>
      </c>
      <c r="G11" s="32">
        <v>139</v>
      </c>
      <c r="H11" s="32">
        <v>1604</v>
      </c>
      <c r="I11" s="32">
        <v>305</v>
      </c>
      <c r="J11" s="32">
        <v>403</v>
      </c>
      <c r="K11" s="32">
        <v>307</v>
      </c>
      <c r="L11" s="32">
        <v>439</v>
      </c>
      <c r="M11" s="32">
        <v>230</v>
      </c>
      <c r="N11" s="32">
        <v>727</v>
      </c>
      <c r="O11" s="32">
        <v>307</v>
      </c>
      <c r="P11" s="32">
        <v>147</v>
      </c>
      <c r="Q11" s="32">
        <v>47</v>
      </c>
      <c r="R11" s="32">
        <v>213</v>
      </c>
      <c r="S11" s="32">
        <v>216</v>
      </c>
      <c r="T11" s="32">
        <v>187</v>
      </c>
      <c r="U11" s="33">
        <v>123</v>
      </c>
      <c r="V11" s="33">
        <v>87</v>
      </c>
      <c r="W11" s="33">
        <v>131</v>
      </c>
      <c r="X11" s="33">
        <v>65</v>
      </c>
      <c r="Y11" s="33">
        <v>81</v>
      </c>
      <c r="Z11" s="33">
        <v>98</v>
      </c>
      <c r="AA11" s="33">
        <v>242</v>
      </c>
      <c r="AB11" s="33"/>
      <c r="AC11" s="33"/>
      <c r="AD11" s="26">
        <f t="shared" si="0"/>
        <v>6698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3">
      <c r="A12">
        <v>6</v>
      </c>
      <c r="B12" s="21" t="s">
        <v>62</v>
      </c>
      <c r="C12" s="32">
        <v>5884</v>
      </c>
      <c r="D12" s="32">
        <v>2274</v>
      </c>
      <c r="E12" s="32">
        <v>2725</v>
      </c>
      <c r="F12" s="32">
        <v>1226</v>
      </c>
      <c r="G12" s="32">
        <v>1909</v>
      </c>
      <c r="H12" s="32">
        <v>11540</v>
      </c>
      <c r="I12" s="32">
        <v>500</v>
      </c>
      <c r="J12" s="32">
        <v>893</v>
      </c>
      <c r="K12" s="32">
        <v>2441</v>
      </c>
      <c r="L12" s="32">
        <v>1853</v>
      </c>
      <c r="M12" s="32">
        <v>1407</v>
      </c>
      <c r="N12" s="32">
        <v>1563</v>
      </c>
      <c r="O12" s="32">
        <v>1920</v>
      </c>
      <c r="P12" s="32">
        <v>2518</v>
      </c>
      <c r="Q12" s="32">
        <v>2197</v>
      </c>
      <c r="R12" s="32">
        <v>10337</v>
      </c>
      <c r="S12" s="32">
        <v>5694</v>
      </c>
      <c r="T12" s="32">
        <v>16902</v>
      </c>
      <c r="U12" s="33">
        <v>12514</v>
      </c>
      <c r="V12" s="33">
        <v>6725</v>
      </c>
      <c r="W12" s="33">
        <v>18289</v>
      </c>
      <c r="X12" s="33">
        <v>10259</v>
      </c>
      <c r="Y12" s="33">
        <v>15122</v>
      </c>
      <c r="Z12" s="33">
        <v>14269</v>
      </c>
      <c r="AA12" s="33">
        <v>18128</v>
      </c>
      <c r="AB12" s="33"/>
      <c r="AC12" s="33"/>
      <c r="AD12" s="26">
        <f t="shared" si="0"/>
        <v>169089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x14ac:dyDescent="0.3">
      <c r="A13">
        <v>7</v>
      </c>
      <c r="B13" s="21" t="s">
        <v>10</v>
      </c>
      <c r="C13" s="32">
        <v>491</v>
      </c>
      <c r="D13" s="32">
        <v>316</v>
      </c>
      <c r="E13" s="32">
        <v>268</v>
      </c>
      <c r="F13" s="32">
        <v>238</v>
      </c>
      <c r="G13" s="32">
        <v>259</v>
      </c>
      <c r="H13" s="32">
        <v>530</v>
      </c>
      <c r="I13" s="32">
        <v>43</v>
      </c>
      <c r="J13" s="32">
        <v>87</v>
      </c>
      <c r="K13" s="32">
        <v>228</v>
      </c>
      <c r="L13" s="32">
        <v>250</v>
      </c>
      <c r="M13" s="32">
        <v>232</v>
      </c>
      <c r="N13" s="32">
        <v>316</v>
      </c>
      <c r="O13" s="32">
        <v>94</v>
      </c>
      <c r="P13" s="32">
        <v>51</v>
      </c>
      <c r="Q13" s="32">
        <v>49</v>
      </c>
      <c r="R13" s="32">
        <v>115</v>
      </c>
      <c r="S13" s="32">
        <v>58</v>
      </c>
      <c r="T13" s="32">
        <v>119</v>
      </c>
      <c r="U13" s="33">
        <v>78</v>
      </c>
      <c r="V13" s="33">
        <v>65</v>
      </c>
      <c r="W13" s="33">
        <v>206</v>
      </c>
      <c r="X13" s="33">
        <v>34</v>
      </c>
      <c r="Y13" s="33">
        <v>191</v>
      </c>
      <c r="Z13" s="33">
        <v>90</v>
      </c>
      <c r="AA13" s="33">
        <v>180</v>
      </c>
      <c r="AB13" s="33"/>
      <c r="AC13" s="33"/>
      <c r="AD13" s="26">
        <f t="shared" si="0"/>
        <v>4588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3">
      <c r="A14">
        <v>8</v>
      </c>
      <c r="B14" s="21" t="s">
        <v>11</v>
      </c>
      <c r="C14" s="32">
        <v>598</v>
      </c>
      <c r="D14" s="32">
        <v>381</v>
      </c>
      <c r="E14" s="32">
        <v>263</v>
      </c>
      <c r="F14" s="32">
        <v>260</v>
      </c>
      <c r="G14" s="32">
        <v>472</v>
      </c>
      <c r="H14" s="32">
        <v>985</v>
      </c>
      <c r="I14" s="32">
        <v>93</v>
      </c>
      <c r="J14" s="32">
        <v>88</v>
      </c>
      <c r="K14" s="32">
        <v>111</v>
      </c>
      <c r="L14" s="32">
        <v>280</v>
      </c>
      <c r="M14" s="32">
        <v>148</v>
      </c>
      <c r="N14" s="32">
        <v>232</v>
      </c>
      <c r="O14" s="32">
        <v>87</v>
      </c>
      <c r="P14" s="32">
        <v>147</v>
      </c>
      <c r="Q14" s="32">
        <v>102</v>
      </c>
      <c r="R14" s="32">
        <v>367</v>
      </c>
      <c r="S14" s="32">
        <v>182</v>
      </c>
      <c r="T14" s="32">
        <v>183</v>
      </c>
      <c r="U14" s="33">
        <v>233</v>
      </c>
      <c r="V14" s="33">
        <v>124</v>
      </c>
      <c r="W14" s="33">
        <v>138</v>
      </c>
      <c r="X14" s="33">
        <v>119</v>
      </c>
      <c r="Y14" s="33">
        <v>134</v>
      </c>
      <c r="Z14" s="33">
        <v>152</v>
      </c>
      <c r="AA14" s="33">
        <v>266</v>
      </c>
      <c r="AB14" s="33"/>
      <c r="AC14" s="33"/>
      <c r="AD14" s="26">
        <f t="shared" si="0"/>
        <v>6145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3">
      <c r="A15">
        <v>9</v>
      </c>
      <c r="B15" s="21" t="s">
        <v>63</v>
      </c>
      <c r="C15" s="32">
        <v>463</v>
      </c>
      <c r="D15" s="32">
        <v>413</v>
      </c>
      <c r="E15" s="32">
        <v>287</v>
      </c>
      <c r="F15" s="32">
        <v>285</v>
      </c>
      <c r="G15" s="32">
        <v>393</v>
      </c>
      <c r="H15" s="32">
        <v>2642</v>
      </c>
      <c r="I15" s="32">
        <v>219</v>
      </c>
      <c r="J15" s="32">
        <v>118</v>
      </c>
      <c r="K15" s="32">
        <v>99</v>
      </c>
      <c r="L15" s="32">
        <v>75</v>
      </c>
      <c r="M15" s="32">
        <v>94</v>
      </c>
      <c r="N15" s="32">
        <v>162</v>
      </c>
      <c r="O15" s="32">
        <v>253</v>
      </c>
      <c r="P15" s="32">
        <v>132</v>
      </c>
      <c r="Q15" s="32">
        <v>81</v>
      </c>
      <c r="R15" s="32">
        <v>271</v>
      </c>
      <c r="S15" s="32">
        <v>260</v>
      </c>
      <c r="T15" s="32">
        <v>403</v>
      </c>
      <c r="U15" s="33">
        <v>260</v>
      </c>
      <c r="V15" s="33">
        <v>177</v>
      </c>
      <c r="W15" s="33">
        <v>257</v>
      </c>
      <c r="X15" s="33">
        <v>82</v>
      </c>
      <c r="Y15" s="33">
        <v>189</v>
      </c>
      <c r="Z15" s="33">
        <v>203</v>
      </c>
      <c r="AA15" s="33">
        <v>607</v>
      </c>
      <c r="AB15" s="33"/>
      <c r="AC15" s="33"/>
      <c r="AD15" s="26">
        <f t="shared" si="0"/>
        <v>8425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3">
      <c r="A16">
        <v>10</v>
      </c>
      <c r="B16" s="21" t="s">
        <v>13</v>
      </c>
      <c r="C16" s="32">
        <v>597</v>
      </c>
      <c r="D16" s="32">
        <v>324</v>
      </c>
      <c r="E16" s="32">
        <v>401</v>
      </c>
      <c r="F16" s="32">
        <v>421</v>
      </c>
      <c r="G16" s="32">
        <v>434</v>
      </c>
      <c r="H16" s="32">
        <v>2194</v>
      </c>
      <c r="I16" s="32">
        <v>365</v>
      </c>
      <c r="J16" s="32">
        <v>219</v>
      </c>
      <c r="K16" s="32">
        <v>49</v>
      </c>
      <c r="L16" s="32">
        <v>68</v>
      </c>
      <c r="M16" s="32">
        <v>69</v>
      </c>
      <c r="N16" s="32">
        <v>229</v>
      </c>
      <c r="O16" s="32">
        <v>234</v>
      </c>
      <c r="P16" s="32">
        <v>182</v>
      </c>
      <c r="Q16" s="32">
        <v>157</v>
      </c>
      <c r="R16" s="32">
        <v>270</v>
      </c>
      <c r="S16" s="32">
        <v>114</v>
      </c>
      <c r="T16" s="32">
        <v>382</v>
      </c>
      <c r="U16" s="33">
        <v>226</v>
      </c>
      <c r="V16" s="33">
        <v>178</v>
      </c>
      <c r="W16" s="33">
        <v>266</v>
      </c>
      <c r="X16" s="33">
        <v>132</v>
      </c>
      <c r="Y16" s="33">
        <v>194</v>
      </c>
      <c r="Z16" s="33">
        <v>162</v>
      </c>
      <c r="AA16" s="33">
        <v>335</v>
      </c>
      <c r="AB16" s="33"/>
      <c r="AC16" s="33"/>
      <c r="AD16" s="26">
        <f t="shared" si="0"/>
        <v>8202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3">
      <c r="A17">
        <v>11</v>
      </c>
      <c r="B17" s="21" t="s">
        <v>51</v>
      </c>
      <c r="C17" s="32">
        <v>488</v>
      </c>
      <c r="D17" s="32">
        <v>234</v>
      </c>
      <c r="E17" s="32">
        <v>205</v>
      </c>
      <c r="F17" s="32">
        <v>164</v>
      </c>
      <c r="G17" s="32">
        <v>212</v>
      </c>
      <c r="H17" s="32">
        <v>1602</v>
      </c>
      <c r="I17" s="32">
        <v>252</v>
      </c>
      <c r="J17" s="32">
        <v>181</v>
      </c>
      <c r="K17" s="32">
        <v>78</v>
      </c>
      <c r="L17" s="32">
        <v>60</v>
      </c>
      <c r="M17" s="32">
        <v>57</v>
      </c>
      <c r="N17" s="32">
        <v>34</v>
      </c>
      <c r="O17" s="32">
        <v>221</v>
      </c>
      <c r="P17" s="32">
        <v>119</v>
      </c>
      <c r="Q17" s="32">
        <v>70</v>
      </c>
      <c r="R17" s="32">
        <v>239</v>
      </c>
      <c r="S17" s="32">
        <v>104</v>
      </c>
      <c r="T17" s="32">
        <v>158</v>
      </c>
      <c r="U17" s="33">
        <v>101</v>
      </c>
      <c r="V17" s="33">
        <v>110</v>
      </c>
      <c r="W17" s="33">
        <v>218</v>
      </c>
      <c r="X17" s="33">
        <v>99</v>
      </c>
      <c r="Y17" s="33">
        <v>79</v>
      </c>
      <c r="Z17" s="33">
        <v>151</v>
      </c>
      <c r="AA17" s="33">
        <v>289</v>
      </c>
      <c r="AB17" s="33"/>
      <c r="AC17" s="33"/>
      <c r="AD17" s="26">
        <f t="shared" si="0"/>
        <v>5525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3">
      <c r="A18">
        <v>12</v>
      </c>
      <c r="B18" s="21" t="s">
        <v>15</v>
      </c>
      <c r="C18" s="32">
        <v>701</v>
      </c>
      <c r="D18" s="32">
        <v>508</v>
      </c>
      <c r="E18" s="32">
        <v>441</v>
      </c>
      <c r="F18" s="32">
        <v>346</v>
      </c>
      <c r="G18" s="32">
        <v>727</v>
      </c>
      <c r="H18" s="32">
        <v>1853</v>
      </c>
      <c r="I18" s="32">
        <v>338</v>
      </c>
      <c r="J18" s="32">
        <v>258</v>
      </c>
      <c r="K18" s="32">
        <v>207</v>
      </c>
      <c r="L18" s="32">
        <v>222</v>
      </c>
      <c r="M18" s="32">
        <v>38</v>
      </c>
      <c r="N18" s="32">
        <v>100</v>
      </c>
      <c r="O18" s="32">
        <v>267</v>
      </c>
      <c r="P18" s="32">
        <v>205</v>
      </c>
      <c r="Q18" s="32">
        <v>89</v>
      </c>
      <c r="R18" s="32">
        <v>369</v>
      </c>
      <c r="S18" s="32">
        <v>247</v>
      </c>
      <c r="T18" s="32">
        <v>396</v>
      </c>
      <c r="U18" s="33">
        <v>404</v>
      </c>
      <c r="V18" s="33">
        <v>109</v>
      </c>
      <c r="W18" s="33">
        <v>333</v>
      </c>
      <c r="X18" s="33">
        <v>131</v>
      </c>
      <c r="Y18" s="33">
        <v>186</v>
      </c>
      <c r="Z18" s="33">
        <v>206</v>
      </c>
      <c r="AA18" s="33">
        <v>423</v>
      </c>
      <c r="AB18" s="33"/>
      <c r="AC18" s="33"/>
      <c r="AD18" s="26">
        <f t="shared" si="0"/>
        <v>9104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3">
      <c r="A19">
        <v>13</v>
      </c>
      <c r="B19" s="21" t="s">
        <v>16</v>
      </c>
      <c r="C19" s="32">
        <v>404</v>
      </c>
      <c r="D19" s="32">
        <v>236</v>
      </c>
      <c r="E19" s="32">
        <v>306</v>
      </c>
      <c r="F19" s="32">
        <v>248</v>
      </c>
      <c r="G19" s="32">
        <v>285</v>
      </c>
      <c r="H19" s="32">
        <v>1701</v>
      </c>
      <c r="I19" s="32">
        <v>59</v>
      </c>
      <c r="J19" s="32">
        <v>67</v>
      </c>
      <c r="K19" s="32">
        <v>164</v>
      </c>
      <c r="L19" s="32">
        <v>159</v>
      </c>
      <c r="M19" s="32">
        <v>98</v>
      </c>
      <c r="N19" s="32">
        <v>158</v>
      </c>
      <c r="O19" s="32">
        <v>191</v>
      </c>
      <c r="P19" s="32">
        <v>280</v>
      </c>
      <c r="Q19" s="32">
        <v>392</v>
      </c>
      <c r="R19" s="32">
        <v>1878</v>
      </c>
      <c r="S19" s="32">
        <v>599</v>
      </c>
      <c r="T19" s="32">
        <v>2538</v>
      </c>
      <c r="U19" s="33">
        <v>1911</v>
      </c>
      <c r="V19" s="33">
        <v>1187</v>
      </c>
      <c r="W19" s="33">
        <v>2117</v>
      </c>
      <c r="X19" s="33">
        <v>1376</v>
      </c>
      <c r="Y19" s="33">
        <v>1786</v>
      </c>
      <c r="Z19" s="33">
        <v>1696</v>
      </c>
      <c r="AA19" s="33">
        <v>2566</v>
      </c>
      <c r="AB19" s="33"/>
      <c r="AC19" s="33"/>
      <c r="AD19" s="26">
        <f t="shared" si="0"/>
        <v>22402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x14ac:dyDescent="0.3">
      <c r="A20">
        <v>14</v>
      </c>
      <c r="B20" s="21" t="s">
        <v>64</v>
      </c>
      <c r="C20" s="32">
        <v>91</v>
      </c>
      <c r="D20" s="32">
        <v>264</v>
      </c>
      <c r="E20" s="32">
        <v>102</v>
      </c>
      <c r="F20" s="32">
        <v>148</v>
      </c>
      <c r="G20" s="32">
        <v>183</v>
      </c>
      <c r="H20" s="32">
        <v>2044</v>
      </c>
      <c r="I20" s="32">
        <v>65</v>
      </c>
      <c r="J20" s="32">
        <v>75</v>
      </c>
      <c r="K20" s="32">
        <v>110</v>
      </c>
      <c r="L20" s="32">
        <v>106</v>
      </c>
      <c r="M20" s="32">
        <v>100</v>
      </c>
      <c r="N20" s="32">
        <v>179</v>
      </c>
      <c r="O20" s="32">
        <v>323</v>
      </c>
      <c r="P20" s="32">
        <v>206</v>
      </c>
      <c r="Q20" s="32">
        <v>468</v>
      </c>
      <c r="R20" s="32">
        <v>1485</v>
      </c>
      <c r="S20" s="32">
        <v>910</v>
      </c>
      <c r="T20" s="32">
        <v>1934</v>
      </c>
      <c r="U20" s="33">
        <v>1223</v>
      </c>
      <c r="V20" s="33">
        <v>887</v>
      </c>
      <c r="W20" s="33">
        <v>1376</v>
      </c>
      <c r="X20" s="33">
        <v>762</v>
      </c>
      <c r="Y20" s="33">
        <v>1151</v>
      </c>
      <c r="Z20" s="33">
        <v>993</v>
      </c>
      <c r="AA20" s="33">
        <v>1975</v>
      </c>
      <c r="AB20" s="33"/>
      <c r="AC20" s="33"/>
      <c r="AD20" s="26">
        <f t="shared" si="0"/>
        <v>17160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3">
      <c r="A21">
        <v>15</v>
      </c>
      <c r="B21" s="21" t="s">
        <v>18</v>
      </c>
      <c r="C21" s="32">
        <v>130</v>
      </c>
      <c r="D21" s="32">
        <v>87</v>
      </c>
      <c r="E21" s="32">
        <v>33</v>
      </c>
      <c r="F21" s="32">
        <v>20</v>
      </c>
      <c r="G21" s="32">
        <v>66</v>
      </c>
      <c r="H21" s="32">
        <v>1889</v>
      </c>
      <c r="I21" s="32">
        <v>29</v>
      </c>
      <c r="J21" s="32">
        <v>73</v>
      </c>
      <c r="K21" s="32">
        <v>31</v>
      </c>
      <c r="L21" s="32">
        <v>99</v>
      </c>
      <c r="M21" s="32">
        <v>35</v>
      </c>
      <c r="N21" s="32">
        <v>50</v>
      </c>
      <c r="O21" s="32">
        <v>517</v>
      </c>
      <c r="P21" s="32">
        <v>436</v>
      </c>
      <c r="Q21" s="32">
        <v>130</v>
      </c>
      <c r="R21" s="32">
        <v>86</v>
      </c>
      <c r="S21" s="32">
        <v>232</v>
      </c>
      <c r="T21" s="32">
        <v>824</v>
      </c>
      <c r="U21" s="33">
        <v>355</v>
      </c>
      <c r="V21" s="33">
        <v>219</v>
      </c>
      <c r="W21" s="33">
        <v>478</v>
      </c>
      <c r="X21" s="33">
        <v>269</v>
      </c>
      <c r="Y21" s="33">
        <v>551</v>
      </c>
      <c r="Z21" s="33">
        <v>488</v>
      </c>
      <c r="AA21" s="33">
        <v>647</v>
      </c>
      <c r="AB21" s="33"/>
      <c r="AC21" s="33"/>
      <c r="AD21" s="26">
        <f t="shared" si="0"/>
        <v>7774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3">
      <c r="A22">
        <v>16</v>
      </c>
      <c r="B22" s="21" t="s">
        <v>19</v>
      </c>
      <c r="C22" s="32">
        <v>212</v>
      </c>
      <c r="D22" s="32">
        <v>295</v>
      </c>
      <c r="E22" s="32">
        <v>118</v>
      </c>
      <c r="F22" s="32">
        <v>213</v>
      </c>
      <c r="G22" s="32">
        <v>211</v>
      </c>
      <c r="H22" s="32">
        <v>9072</v>
      </c>
      <c r="I22" s="32">
        <v>210</v>
      </c>
      <c r="J22" s="32">
        <v>417</v>
      </c>
      <c r="K22" s="32">
        <v>276</v>
      </c>
      <c r="L22" s="32">
        <v>276</v>
      </c>
      <c r="M22" s="32">
        <v>228</v>
      </c>
      <c r="N22" s="32">
        <v>223</v>
      </c>
      <c r="O22" s="32">
        <v>2226</v>
      </c>
      <c r="P22" s="32">
        <v>1404</v>
      </c>
      <c r="Q22" s="32">
        <v>102</v>
      </c>
      <c r="R22" s="32">
        <v>410</v>
      </c>
      <c r="S22" s="32">
        <v>803</v>
      </c>
      <c r="T22" s="32">
        <v>2731</v>
      </c>
      <c r="U22" s="33">
        <v>1529</v>
      </c>
      <c r="V22" s="33">
        <v>1040</v>
      </c>
      <c r="W22" s="33">
        <v>1889</v>
      </c>
      <c r="X22" s="33">
        <v>1005</v>
      </c>
      <c r="Y22" s="33">
        <v>1806</v>
      </c>
      <c r="Z22" s="33">
        <v>2085</v>
      </c>
      <c r="AA22" s="33">
        <v>3056</v>
      </c>
      <c r="AB22" s="33"/>
      <c r="AC22" s="33"/>
      <c r="AD22" s="26">
        <f t="shared" si="0"/>
        <v>31837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3">
      <c r="A23">
        <v>17</v>
      </c>
      <c r="B23" s="21" t="s">
        <v>65</v>
      </c>
      <c r="C23" s="32">
        <v>219</v>
      </c>
      <c r="D23" s="32">
        <v>235</v>
      </c>
      <c r="E23" s="32">
        <v>105</v>
      </c>
      <c r="F23" s="32">
        <v>73</v>
      </c>
      <c r="G23" s="32">
        <v>147</v>
      </c>
      <c r="H23" s="32">
        <v>6211</v>
      </c>
      <c r="I23" s="32">
        <v>57</v>
      </c>
      <c r="J23" s="32">
        <v>158</v>
      </c>
      <c r="K23" s="32">
        <v>181</v>
      </c>
      <c r="L23" s="32">
        <v>105</v>
      </c>
      <c r="M23" s="32">
        <v>109</v>
      </c>
      <c r="N23" s="32">
        <v>188</v>
      </c>
      <c r="O23" s="32">
        <v>824</v>
      </c>
      <c r="P23" s="32">
        <v>915</v>
      </c>
      <c r="Q23" s="32">
        <v>201</v>
      </c>
      <c r="R23" s="32">
        <v>606</v>
      </c>
      <c r="S23" s="32">
        <v>162</v>
      </c>
      <c r="T23" s="32">
        <v>1131</v>
      </c>
      <c r="U23" s="32">
        <v>808</v>
      </c>
      <c r="V23" s="32">
        <v>462</v>
      </c>
      <c r="W23" s="32">
        <v>1328</v>
      </c>
      <c r="X23" s="32">
        <v>893</v>
      </c>
      <c r="Y23" s="32">
        <v>1519</v>
      </c>
      <c r="Z23" s="32">
        <v>1708</v>
      </c>
      <c r="AA23" s="32">
        <v>1503</v>
      </c>
      <c r="AB23" s="32"/>
      <c r="AC23" s="33"/>
      <c r="AD23" s="26">
        <f t="shared" si="0"/>
        <v>19848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169</v>
      </c>
      <c r="D24" s="32">
        <v>255</v>
      </c>
      <c r="E24" s="32">
        <v>163</v>
      </c>
      <c r="F24" s="32">
        <v>107</v>
      </c>
      <c r="G24" s="32">
        <v>302</v>
      </c>
      <c r="H24" s="32">
        <v>16089</v>
      </c>
      <c r="I24" s="32">
        <v>82</v>
      </c>
      <c r="J24" s="32">
        <v>199</v>
      </c>
      <c r="K24" s="32">
        <v>270</v>
      </c>
      <c r="L24" s="32">
        <v>372</v>
      </c>
      <c r="M24" s="32">
        <v>141</v>
      </c>
      <c r="N24" s="32">
        <v>292</v>
      </c>
      <c r="O24" s="32">
        <v>2968</v>
      </c>
      <c r="P24" s="32">
        <v>2170</v>
      </c>
      <c r="Q24" s="32">
        <v>694</v>
      </c>
      <c r="R24" s="32">
        <v>2244</v>
      </c>
      <c r="S24" s="32">
        <v>867</v>
      </c>
      <c r="T24" s="32">
        <v>420</v>
      </c>
      <c r="U24" s="33">
        <v>793</v>
      </c>
      <c r="V24" s="33">
        <v>711</v>
      </c>
      <c r="W24" s="33">
        <v>1866</v>
      </c>
      <c r="X24" s="33">
        <v>1252</v>
      </c>
      <c r="Y24" s="33">
        <v>1738</v>
      </c>
      <c r="Z24" s="33">
        <v>1853</v>
      </c>
      <c r="AA24" s="33">
        <v>2641</v>
      </c>
      <c r="AB24" s="33"/>
      <c r="AC24" s="33"/>
      <c r="AD24" s="26">
        <f t="shared" si="0"/>
        <v>38658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x14ac:dyDescent="0.3">
      <c r="A25">
        <v>19</v>
      </c>
      <c r="B25" s="21" t="s">
        <v>66</v>
      </c>
      <c r="C25" s="32">
        <v>149</v>
      </c>
      <c r="D25" s="32">
        <v>157</v>
      </c>
      <c r="E25" s="32">
        <v>90</v>
      </c>
      <c r="F25" s="32">
        <v>98</v>
      </c>
      <c r="G25" s="32">
        <v>111</v>
      </c>
      <c r="H25" s="32">
        <v>11552</v>
      </c>
      <c r="I25" s="32">
        <v>156</v>
      </c>
      <c r="J25" s="32">
        <v>220</v>
      </c>
      <c r="K25" s="32">
        <v>184</v>
      </c>
      <c r="L25" s="32">
        <v>281</v>
      </c>
      <c r="M25" s="32">
        <v>134</v>
      </c>
      <c r="N25" s="32">
        <v>377</v>
      </c>
      <c r="O25" s="32">
        <v>2646</v>
      </c>
      <c r="P25" s="32">
        <v>1410</v>
      </c>
      <c r="Q25" s="32">
        <v>356</v>
      </c>
      <c r="R25" s="32">
        <v>1247</v>
      </c>
      <c r="S25" s="32">
        <v>755</v>
      </c>
      <c r="T25" s="32">
        <v>936</v>
      </c>
      <c r="U25" s="33">
        <v>348</v>
      </c>
      <c r="V25" s="33">
        <v>464</v>
      </c>
      <c r="W25" s="33">
        <v>1006</v>
      </c>
      <c r="X25" s="33">
        <v>611</v>
      </c>
      <c r="Y25" s="33">
        <v>877</v>
      </c>
      <c r="Z25" s="33">
        <v>1111</v>
      </c>
      <c r="AA25" s="33">
        <v>1944</v>
      </c>
      <c r="AB25" s="33"/>
      <c r="AC25" s="33"/>
      <c r="AD25" s="26">
        <f t="shared" si="0"/>
        <v>27220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3">
      <c r="A26">
        <v>20</v>
      </c>
      <c r="B26" s="21" t="s">
        <v>22</v>
      </c>
      <c r="C26" s="32">
        <v>87</v>
      </c>
      <c r="D26" s="32">
        <v>113</v>
      </c>
      <c r="E26" s="32">
        <v>79</v>
      </c>
      <c r="F26" s="32">
        <v>106</v>
      </c>
      <c r="G26" s="32">
        <v>51</v>
      </c>
      <c r="H26" s="32">
        <v>6657</v>
      </c>
      <c r="I26" s="32">
        <v>102</v>
      </c>
      <c r="J26" s="32">
        <v>91</v>
      </c>
      <c r="K26" s="32">
        <v>155</v>
      </c>
      <c r="L26" s="32">
        <v>199</v>
      </c>
      <c r="M26" s="32">
        <v>100</v>
      </c>
      <c r="N26" s="32">
        <v>133</v>
      </c>
      <c r="O26" s="32">
        <v>1440</v>
      </c>
      <c r="P26" s="32">
        <v>961</v>
      </c>
      <c r="Q26" s="32">
        <v>247</v>
      </c>
      <c r="R26" s="32">
        <v>911</v>
      </c>
      <c r="S26" s="32">
        <v>389</v>
      </c>
      <c r="T26" s="32">
        <v>607</v>
      </c>
      <c r="U26" s="33">
        <v>482</v>
      </c>
      <c r="V26" s="33">
        <v>158</v>
      </c>
      <c r="W26" s="33">
        <v>713</v>
      </c>
      <c r="X26" s="33">
        <v>487</v>
      </c>
      <c r="Y26" s="33">
        <v>1070</v>
      </c>
      <c r="Z26" s="33">
        <v>1183</v>
      </c>
      <c r="AA26" s="33">
        <v>645</v>
      </c>
      <c r="AB26" s="33"/>
      <c r="AC26" s="33"/>
      <c r="AD26" s="26">
        <f t="shared" si="0"/>
        <v>17166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3">
      <c r="A27">
        <v>21</v>
      </c>
      <c r="B27" s="21" t="s">
        <v>23</v>
      </c>
      <c r="C27" s="32">
        <v>125</v>
      </c>
      <c r="D27" s="32">
        <v>143</v>
      </c>
      <c r="E27" s="32">
        <v>78</v>
      </c>
      <c r="F27" s="32">
        <v>114</v>
      </c>
      <c r="G27" s="32">
        <v>153</v>
      </c>
      <c r="H27" s="32">
        <v>17455</v>
      </c>
      <c r="I27" s="32">
        <v>266</v>
      </c>
      <c r="J27" s="32">
        <v>175</v>
      </c>
      <c r="K27" s="32">
        <v>233</v>
      </c>
      <c r="L27" s="32">
        <v>230</v>
      </c>
      <c r="M27" s="32">
        <v>201</v>
      </c>
      <c r="N27" s="32">
        <v>274</v>
      </c>
      <c r="O27" s="32">
        <v>3111</v>
      </c>
      <c r="P27" s="32">
        <v>1534</v>
      </c>
      <c r="Q27" s="32">
        <v>482</v>
      </c>
      <c r="R27" s="32">
        <v>1783</v>
      </c>
      <c r="S27" s="32">
        <v>1328</v>
      </c>
      <c r="T27" s="32">
        <v>1729</v>
      </c>
      <c r="U27" s="33">
        <v>931</v>
      </c>
      <c r="V27" s="33">
        <v>1031</v>
      </c>
      <c r="W27" s="33">
        <v>741</v>
      </c>
      <c r="X27" s="33">
        <v>284</v>
      </c>
      <c r="Y27" s="33">
        <v>1179</v>
      </c>
      <c r="Z27" s="33">
        <v>1872</v>
      </c>
      <c r="AA27" s="33">
        <v>1941</v>
      </c>
      <c r="AB27" s="33"/>
      <c r="AC27" s="33"/>
      <c r="AD27" s="26">
        <f t="shared" si="0"/>
        <v>37393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3">
      <c r="A28">
        <v>22</v>
      </c>
      <c r="B28" s="21" t="s">
        <v>24</v>
      </c>
      <c r="C28" s="32">
        <v>52</v>
      </c>
      <c r="D28" s="32">
        <v>74</v>
      </c>
      <c r="E28" s="32">
        <v>34</v>
      </c>
      <c r="F28" s="32">
        <v>33</v>
      </c>
      <c r="G28" s="32">
        <v>73</v>
      </c>
      <c r="H28" s="32">
        <v>11079</v>
      </c>
      <c r="I28" s="32">
        <v>73</v>
      </c>
      <c r="J28" s="32">
        <v>113</v>
      </c>
      <c r="K28" s="32">
        <v>54</v>
      </c>
      <c r="L28" s="32">
        <v>152</v>
      </c>
      <c r="M28" s="32">
        <v>97</v>
      </c>
      <c r="N28" s="32">
        <v>134</v>
      </c>
      <c r="O28" s="32">
        <v>2284</v>
      </c>
      <c r="P28" s="32">
        <v>919</v>
      </c>
      <c r="Q28" s="32">
        <v>226</v>
      </c>
      <c r="R28" s="32">
        <v>874</v>
      </c>
      <c r="S28" s="32">
        <v>888</v>
      </c>
      <c r="T28" s="32">
        <v>1242</v>
      </c>
      <c r="U28" s="33">
        <v>585</v>
      </c>
      <c r="V28" s="33">
        <v>720</v>
      </c>
      <c r="W28" s="33">
        <v>294</v>
      </c>
      <c r="X28" s="33">
        <v>326</v>
      </c>
      <c r="Y28" s="33">
        <v>438</v>
      </c>
      <c r="Z28" s="33">
        <v>1017</v>
      </c>
      <c r="AA28" s="33">
        <v>1207</v>
      </c>
      <c r="AB28" s="33"/>
      <c r="AC28" s="33"/>
      <c r="AD28" s="26">
        <f t="shared" si="0"/>
        <v>22988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x14ac:dyDescent="0.3">
      <c r="A29">
        <v>23</v>
      </c>
      <c r="B29" s="21" t="s">
        <v>25</v>
      </c>
      <c r="C29" s="32">
        <v>71</v>
      </c>
      <c r="D29" s="32">
        <v>72</v>
      </c>
      <c r="E29" s="32">
        <v>50</v>
      </c>
      <c r="F29" s="32">
        <v>82</v>
      </c>
      <c r="G29" s="32">
        <v>108</v>
      </c>
      <c r="H29" s="32">
        <v>15886</v>
      </c>
      <c r="I29" s="32">
        <v>241</v>
      </c>
      <c r="J29" s="32">
        <v>134</v>
      </c>
      <c r="K29" s="32">
        <v>207</v>
      </c>
      <c r="L29" s="32">
        <v>238</v>
      </c>
      <c r="M29" s="32">
        <v>98</v>
      </c>
      <c r="N29" s="32">
        <v>201</v>
      </c>
      <c r="O29" s="32">
        <v>3086</v>
      </c>
      <c r="P29" s="32">
        <v>1534</v>
      </c>
      <c r="Q29" s="32">
        <v>559</v>
      </c>
      <c r="R29" s="32">
        <v>1656</v>
      </c>
      <c r="S29" s="32">
        <v>1430</v>
      </c>
      <c r="T29" s="32">
        <v>1737</v>
      </c>
      <c r="U29" s="33">
        <v>805</v>
      </c>
      <c r="V29" s="33">
        <v>1653</v>
      </c>
      <c r="W29" s="33">
        <v>1383</v>
      </c>
      <c r="X29" s="33">
        <v>505</v>
      </c>
      <c r="Y29" s="33">
        <v>614</v>
      </c>
      <c r="Z29" s="33">
        <v>1425</v>
      </c>
      <c r="AA29" s="33">
        <v>1752</v>
      </c>
      <c r="AB29" s="33"/>
      <c r="AC29" s="33"/>
      <c r="AD29" s="26">
        <f t="shared" si="0"/>
        <v>35527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92</v>
      </c>
      <c r="D30" s="32">
        <v>164</v>
      </c>
      <c r="E30" s="32">
        <v>50</v>
      </c>
      <c r="F30" s="32">
        <v>74</v>
      </c>
      <c r="G30" s="32">
        <v>84</v>
      </c>
      <c r="H30" s="32">
        <v>14306</v>
      </c>
      <c r="I30" s="32">
        <v>174</v>
      </c>
      <c r="J30" s="32">
        <v>122</v>
      </c>
      <c r="K30" s="32">
        <v>190</v>
      </c>
      <c r="L30" s="32">
        <v>230</v>
      </c>
      <c r="M30" s="32">
        <v>143</v>
      </c>
      <c r="N30" s="32">
        <v>161</v>
      </c>
      <c r="O30" s="32">
        <v>2280</v>
      </c>
      <c r="P30" s="32">
        <v>1048</v>
      </c>
      <c r="Q30" s="32">
        <v>454</v>
      </c>
      <c r="R30" s="32">
        <v>1849</v>
      </c>
      <c r="S30" s="32">
        <v>1531</v>
      </c>
      <c r="T30" s="32">
        <v>1809</v>
      </c>
      <c r="U30" s="33">
        <v>1006</v>
      </c>
      <c r="V30" s="33">
        <v>1739</v>
      </c>
      <c r="W30" s="33">
        <v>2363</v>
      </c>
      <c r="X30" s="33">
        <v>1303</v>
      </c>
      <c r="Y30" s="33">
        <v>2055</v>
      </c>
      <c r="Z30" s="33">
        <v>490</v>
      </c>
      <c r="AA30" s="33">
        <v>806</v>
      </c>
      <c r="AB30" s="33"/>
      <c r="AC30" s="33"/>
      <c r="AD30" s="26">
        <f t="shared" si="0"/>
        <v>34523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280</v>
      </c>
      <c r="D31" s="32">
        <v>245</v>
      </c>
      <c r="E31" s="32">
        <v>241</v>
      </c>
      <c r="F31" s="32">
        <v>179</v>
      </c>
      <c r="G31" s="32">
        <v>324</v>
      </c>
      <c r="H31" s="32">
        <v>22083</v>
      </c>
      <c r="I31" s="32">
        <v>172</v>
      </c>
      <c r="J31" s="32">
        <v>310</v>
      </c>
      <c r="K31" s="32">
        <v>496</v>
      </c>
      <c r="L31" s="32">
        <v>389</v>
      </c>
      <c r="M31" s="32">
        <v>299</v>
      </c>
      <c r="N31" s="32">
        <v>460</v>
      </c>
      <c r="O31" s="32">
        <v>3423</v>
      </c>
      <c r="P31" s="32">
        <v>2092</v>
      </c>
      <c r="Q31" s="32">
        <v>579</v>
      </c>
      <c r="R31" s="32">
        <v>2602</v>
      </c>
      <c r="S31" s="32">
        <v>1460</v>
      </c>
      <c r="T31" s="32">
        <v>2347</v>
      </c>
      <c r="U31" s="33">
        <v>1702</v>
      </c>
      <c r="V31" s="33">
        <v>808</v>
      </c>
      <c r="W31" s="33">
        <v>1899</v>
      </c>
      <c r="X31" s="33">
        <v>1272</v>
      </c>
      <c r="Y31" s="33">
        <v>2094</v>
      </c>
      <c r="Z31" s="33">
        <v>1585</v>
      </c>
      <c r="AA31" s="33">
        <v>434</v>
      </c>
      <c r="AB31" s="33"/>
      <c r="AC31" s="33"/>
      <c r="AD31" s="26">
        <f t="shared" si="0"/>
        <v>47775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12516</v>
      </c>
      <c r="D34" s="27">
        <f t="shared" si="1"/>
        <v>7163</v>
      </c>
      <c r="E34" s="27">
        <f t="shared" si="1"/>
        <v>6331</v>
      </c>
      <c r="F34" s="27">
        <f t="shared" si="1"/>
        <v>4808</v>
      </c>
      <c r="G34" s="27">
        <f t="shared" si="1"/>
        <v>7178</v>
      </c>
      <c r="H34" s="27">
        <f t="shared" si="1"/>
        <v>168284</v>
      </c>
      <c r="I34" s="27">
        <f t="shared" si="1"/>
        <v>4959</v>
      </c>
      <c r="J34" s="27">
        <f t="shared" si="1"/>
        <v>5788</v>
      </c>
      <c r="K34" s="27">
        <f t="shared" si="1"/>
        <v>7384</v>
      </c>
      <c r="L34" s="27">
        <f t="shared" si="1"/>
        <v>7527</v>
      </c>
      <c r="M34" s="27">
        <f t="shared" si="1"/>
        <v>5032</v>
      </c>
      <c r="N34" s="27">
        <f t="shared" si="1"/>
        <v>7979</v>
      </c>
      <c r="O34" s="27">
        <f t="shared" si="1"/>
        <v>30066</v>
      </c>
      <c r="P34" s="27">
        <f t="shared" si="1"/>
        <v>18949</v>
      </c>
      <c r="Q34" s="27">
        <f t="shared" si="1"/>
        <v>7906</v>
      </c>
      <c r="R34" s="27">
        <f t="shared" si="1"/>
        <v>30513</v>
      </c>
      <c r="S34" s="27">
        <f t="shared" si="1"/>
        <v>18930</v>
      </c>
      <c r="T34" s="27">
        <f t="shared" si="1"/>
        <v>39449</v>
      </c>
      <c r="U34" s="27">
        <f t="shared" si="1"/>
        <v>26922</v>
      </c>
      <c r="V34" s="27">
        <f t="shared" si="1"/>
        <v>19021</v>
      </c>
      <c r="W34" s="27">
        <f t="shared" si="1"/>
        <v>37844</v>
      </c>
      <c r="X34" s="27">
        <f t="shared" si="1"/>
        <v>21517</v>
      </c>
      <c r="Y34" s="27">
        <f t="shared" si="1"/>
        <v>33308</v>
      </c>
      <c r="Z34" s="27">
        <f t="shared" si="1"/>
        <v>33209</v>
      </c>
      <c r="AA34" s="27">
        <f t="shared" si="1"/>
        <v>42465</v>
      </c>
      <c r="AB34" s="27">
        <f t="shared" si="1"/>
        <v>0</v>
      </c>
      <c r="AC34" s="27">
        <f t="shared" si="1"/>
        <v>0</v>
      </c>
      <c r="AD34" s="27">
        <f>SUM(AD7:AD32)</f>
        <v>605048</v>
      </c>
    </row>
    <row r="37" spans="1:59" x14ac:dyDescent="0.3">
      <c r="B37" s="3" t="str">
        <f>+B5</f>
        <v>01 al 31 enero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25</v>
      </c>
      <c r="D39" s="32">
        <v>8</v>
      </c>
      <c r="E39" s="32">
        <v>13</v>
      </c>
      <c r="F39" s="32">
        <v>27</v>
      </c>
      <c r="G39" s="32">
        <v>21</v>
      </c>
      <c r="H39" s="32">
        <v>554</v>
      </c>
      <c r="I39" s="32">
        <v>23</v>
      </c>
      <c r="J39" s="32">
        <v>49</v>
      </c>
      <c r="K39" s="32">
        <v>26</v>
      </c>
      <c r="L39" s="32">
        <v>21</v>
      </c>
      <c r="M39" s="32">
        <v>20</v>
      </c>
      <c r="N39" s="32">
        <v>28</v>
      </c>
      <c r="O39" s="32">
        <v>9</v>
      </c>
      <c r="P39" s="32">
        <v>27</v>
      </c>
      <c r="Q39" s="32">
        <v>7</v>
      </c>
      <c r="R39" s="32">
        <v>28</v>
      </c>
      <c r="S39" s="32">
        <v>8</v>
      </c>
      <c r="T39" s="32">
        <v>13</v>
      </c>
      <c r="U39" s="33">
        <v>15</v>
      </c>
      <c r="V39" s="33">
        <v>2</v>
      </c>
      <c r="W39" s="33">
        <v>7</v>
      </c>
      <c r="X39" s="33">
        <v>17</v>
      </c>
      <c r="Y39" s="33">
        <v>12</v>
      </c>
      <c r="Z39" s="33">
        <v>18</v>
      </c>
      <c r="AA39" s="33">
        <v>38</v>
      </c>
      <c r="AB39" s="33"/>
      <c r="AC39" s="33"/>
      <c r="AD39" s="26">
        <f>SUM(C39:AC39)</f>
        <v>1016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3">
      <c r="B40" s="21" t="s">
        <v>50</v>
      </c>
      <c r="C40" s="32">
        <v>26</v>
      </c>
      <c r="D40" s="32">
        <v>12</v>
      </c>
      <c r="E40" s="32">
        <v>3</v>
      </c>
      <c r="F40" s="32">
        <v>5</v>
      </c>
      <c r="G40" s="32">
        <v>6</v>
      </c>
      <c r="H40" s="32">
        <v>190</v>
      </c>
      <c r="I40" s="32">
        <v>15</v>
      </c>
      <c r="J40" s="32">
        <v>37</v>
      </c>
      <c r="K40" s="32">
        <v>44</v>
      </c>
      <c r="L40" s="32">
        <v>10</v>
      </c>
      <c r="M40" s="32">
        <v>5</v>
      </c>
      <c r="N40" s="32">
        <v>18</v>
      </c>
      <c r="O40" s="32">
        <v>6</v>
      </c>
      <c r="P40" s="32">
        <v>5</v>
      </c>
      <c r="Q40" s="32">
        <v>2</v>
      </c>
      <c r="R40" s="32">
        <v>55</v>
      </c>
      <c r="S40" s="32">
        <v>29</v>
      </c>
      <c r="T40" s="32">
        <v>38</v>
      </c>
      <c r="U40" s="33">
        <v>2</v>
      </c>
      <c r="V40" s="33">
        <v>28</v>
      </c>
      <c r="W40" s="33">
        <v>4</v>
      </c>
      <c r="X40" s="33">
        <v>3</v>
      </c>
      <c r="Y40" s="33">
        <v>9</v>
      </c>
      <c r="Z40" s="33">
        <v>6</v>
      </c>
      <c r="AA40" s="33">
        <v>12</v>
      </c>
      <c r="AB40" s="33"/>
      <c r="AC40" s="33"/>
      <c r="AD40" s="26">
        <f t="shared" ref="AD40:AD66" si="2">SUM(C40:AC40)</f>
        <v>570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3">
      <c r="B41" s="21" t="s">
        <v>61</v>
      </c>
      <c r="C41" s="32">
        <v>31</v>
      </c>
      <c r="D41" s="32">
        <v>1</v>
      </c>
      <c r="E41" s="32">
        <v>7</v>
      </c>
      <c r="F41" s="32">
        <v>2</v>
      </c>
      <c r="G41" s="32">
        <v>6</v>
      </c>
      <c r="H41" s="32">
        <v>260</v>
      </c>
      <c r="I41" s="32">
        <v>17</v>
      </c>
      <c r="J41" s="32">
        <v>42</v>
      </c>
      <c r="K41" s="32">
        <v>9</v>
      </c>
      <c r="L41" s="32">
        <v>44</v>
      </c>
      <c r="M41" s="32">
        <v>2</v>
      </c>
      <c r="N41" s="32">
        <v>28</v>
      </c>
      <c r="O41" s="32">
        <v>23</v>
      </c>
      <c r="P41" s="32">
        <v>29</v>
      </c>
      <c r="Q41" s="32">
        <v>6</v>
      </c>
      <c r="R41" s="32">
        <v>14</v>
      </c>
      <c r="S41" s="32">
        <v>2</v>
      </c>
      <c r="T41" s="32">
        <v>24</v>
      </c>
      <c r="U41" s="33">
        <v>14</v>
      </c>
      <c r="V41" s="33">
        <v>3</v>
      </c>
      <c r="W41" s="33">
        <v>9</v>
      </c>
      <c r="X41" s="33">
        <v>0</v>
      </c>
      <c r="Y41" s="33">
        <v>3</v>
      </c>
      <c r="Z41" s="33">
        <v>3</v>
      </c>
      <c r="AA41" s="33">
        <v>46</v>
      </c>
      <c r="AB41" s="33"/>
      <c r="AC41" s="33"/>
      <c r="AD41" s="26">
        <f t="shared" si="2"/>
        <v>625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3">
      <c r="B42" s="21" t="s">
        <v>7</v>
      </c>
      <c r="C42" s="32">
        <v>54</v>
      </c>
      <c r="D42" s="32">
        <v>1</v>
      </c>
      <c r="E42" s="32">
        <v>3</v>
      </c>
      <c r="F42" s="32">
        <v>10</v>
      </c>
      <c r="G42" s="32">
        <v>3</v>
      </c>
      <c r="H42" s="32">
        <v>135</v>
      </c>
      <c r="I42" s="32">
        <v>27</v>
      </c>
      <c r="J42" s="32">
        <v>27</v>
      </c>
      <c r="K42" s="32">
        <v>14</v>
      </c>
      <c r="L42" s="32">
        <v>20</v>
      </c>
      <c r="M42" s="32">
        <v>0</v>
      </c>
      <c r="N42" s="32">
        <v>19</v>
      </c>
      <c r="O42" s="32">
        <v>7</v>
      </c>
      <c r="P42" s="32">
        <v>3</v>
      </c>
      <c r="Q42" s="32">
        <v>0</v>
      </c>
      <c r="R42" s="32">
        <v>14</v>
      </c>
      <c r="S42" s="32">
        <v>22</v>
      </c>
      <c r="T42" s="32">
        <v>14</v>
      </c>
      <c r="U42" s="33">
        <v>5</v>
      </c>
      <c r="V42" s="33">
        <v>3</v>
      </c>
      <c r="W42" s="33">
        <v>31</v>
      </c>
      <c r="X42" s="33">
        <v>7</v>
      </c>
      <c r="Y42" s="33">
        <v>5</v>
      </c>
      <c r="Z42" s="33">
        <v>1</v>
      </c>
      <c r="AA42" s="33">
        <v>3</v>
      </c>
      <c r="AB42" s="33"/>
      <c r="AC42" s="33"/>
      <c r="AD42" s="26">
        <f t="shared" si="2"/>
        <v>428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3">
      <c r="B43" s="21" t="s">
        <v>8</v>
      </c>
      <c r="C43" s="32">
        <v>59</v>
      </c>
      <c r="D43" s="32">
        <v>7</v>
      </c>
      <c r="E43" s="32">
        <v>5</v>
      </c>
      <c r="F43" s="32">
        <v>3</v>
      </c>
      <c r="G43" s="32">
        <v>21</v>
      </c>
      <c r="H43" s="32">
        <v>151</v>
      </c>
      <c r="I43" s="32">
        <v>30</v>
      </c>
      <c r="J43" s="32">
        <v>63</v>
      </c>
      <c r="K43" s="32">
        <v>43</v>
      </c>
      <c r="L43" s="32">
        <v>23</v>
      </c>
      <c r="M43" s="32">
        <v>6</v>
      </c>
      <c r="N43" s="32">
        <v>14</v>
      </c>
      <c r="O43" s="32">
        <v>25</v>
      </c>
      <c r="P43" s="32">
        <v>8</v>
      </c>
      <c r="Q43" s="32">
        <v>10</v>
      </c>
      <c r="R43" s="32">
        <v>74</v>
      </c>
      <c r="S43" s="32">
        <v>17</v>
      </c>
      <c r="T43" s="32">
        <v>12</v>
      </c>
      <c r="U43" s="33">
        <v>11</v>
      </c>
      <c r="V43" s="33">
        <v>9</v>
      </c>
      <c r="W43" s="33">
        <v>17</v>
      </c>
      <c r="X43" s="33">
        <v>10</v>
      </c>
      <c r="Y43" s="33">
        <v>11</v>
      </c>
      <c r="Z43" s="33">
        <v>12</v>
      </c>
      <c r="AA43" s="33">
        <v>28</v>
      </c>
      <c r="AB43" s="33"/>
      <c r="AC43" s="33"/>
      <c r="AD43" s="26">
        <f t="shared" si="2"/>
        <v>669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3">
      <c r="B44" s="21" t="s">
        <v>62</v>
      </c>
      <c r="C44" s="32">
        <v>880</v>
      </c>
      <c r="D44" s="32">
        <v>321</v>
      </c>
      <c r="E44" s="32">
        <v>301</v>
      </c>
      <c r="F44" s="32">
        <v>182</v>
      </c>
      <c r="G44" s="32">
        <v>212</v>
      </c>
      <c r="H44" s="32">
        <v>2188</v>
      </c>
      <c r="I44" s="32">
        <v>60</v>
      </c>
      <c r="J44" s="32">
        <v>168</v>
      </c>
      <c r="K44" s="32">
        <v>267</v>
      </c>
      <c r="L44" s="32">
        <v>178</v>
      </c>
      <c r="M44" s="32">
        <v>181</v>
      </c>
      <c r="N44" s="32">
        <v>152</v>
      </c>
      <c r="O44" s="32">
        <v>254</v>
      </c>
      <c r="P44" s="32">
        <v>475</v>
      </c>
      <c r="Q44" s="32">
        <v>469</v>
      </c>
      <c r="R44" s="32">
        <v>1583</v>
      </c>
      <c r="S44" s="32">
        <v>943</v>
      </c>
      <c r="T44" s="32">
        <v>3943</v>
      </c>
      <c r="U44" s="33">
        <v>3336</v>
      </c>
      <c r="V44" s="33">
        <v>2016</v>
      </c>
      <c r="W44" s="33">
        <v>4980</v>
      </c>
      <c r="X44" s="33">
        <v>2667</v>
      </c>
      <c r="Y44" s="33">
        <v>4010</v>
      </c>
      <c r="Z44" s="33">
        <v>3350</v>
      </c>
      <c r="AA44" s="33">
        <v>3531</v>
      </c>
      <c r="AB44" s="33"/>
      <c r="AC44" s="33"/>
      <c r="AD44" s="26">
        <f t="shared" si="2"/>
        <v>36647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x14ac:dyDescent="0.3">
      <c r="B45" s="21" t="s">
        <v>10</v>
      </c>
      <c r="C45" s="32">
        <v>42</v>
      </c>
      <c r="D45" s="32">
        <v>27</v>
      </c>
      <c r="E45" s="32">
        <v>15</v>
      </c>
      <c r="F45" s="32">
        <v>43</v>
      </c>
      <c r="G45" s="32">
        <v>14</v>
      </c>
      <c r="H45" s="32">
        <v>49</v>
      </c>
      <c r="I45" s="32">
        <v>5</v>
      </c>
      <c r="J45" s="32">
        <v>4</v>
      </c>
      <c r="K45" s="32">
        <v>18</v>
      </c>
      <c r="L45" s="32">
        <v>7</v>
      </c>
      <c r="M45" s="32">
        <v>7</v>
      </c>
      <c r="N45" s="32">
        <v>21</v>
      </c>
      <c r="O45" s="32">
        <v>8</v>
      </c>
      <c r="P45" s="32">
        <v>5</v>
      </c>
      <c r="Q45" s="32">
        <v>11</v>
      </c>
      <c r="R45" s="32">
        <v>31</v>
      </c>
      <c r="S45" s="32">
        <v>4</v>
      </c>
      <c r="T45" s="32">
        <v>26</v>
      </c>
      <c r="U45" s="33">
        <v>9</v>
      </c>
      <c r="V45" s="33">
        <v>10</v>
      </c>
      <c r="W45" s="33">
        <v>20</v>
      </c>
      <c r="X45" s="33">
        <v>25</v>
      </c>
      <c r="Y45" s="33">
        <v>17</v>
      </c>
      <c r="Z45" s="33">
        <v>28</v>
      </c>
      <c r="AA45" s="33">
        <v>2</v>
      </c>
      <c r="AB45" s="33"/>
      <c r="AC45" s="33"/>
      <c r="AD45" s="26">
        <f t="shared" si="2"/>
        <v>448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3">
      <c r="B46" s="21" t="s">
        <v>11</v>
      </c>
      <c r="C46" s="32">
        <v>61</v>
      </c>
      <c r="D46" s="32">
        <v>37</v>
      </c>
      <c r="E46" s="32">
        <v>30</v>
      </c>
      <c r="F46" s="32">
        <v>24</v>
      </c>
      <c r="G46" s="32">
        <v>68</v>
      </c>
      <c r="H46" s="32">
        <v>117</v>
      </c>
      <c r="I46" s="32">
        <v>7</v>
      </c>
      <c r="J46" s="32">
        <v>15</v>
      </c>
      <c r="K46" s="32">
        <v>18</v>
      </c>
      <c r="L46" s="32">
        <v>29</v>
      </c>
      <c r="M46" s="32">
        <v>25</v>
      </c>
      <c r="N46" s="32">
        <v>23</v>
      </c>
      <c r="O46" s="32">
        <v>3</v>
      </c>
      <c r="P46" s="32">
        <v>19</v>
      </c>
      <c r="Q46" s="32">
        <v>12</v>
      </c>
      <c r="R46" s="32">
        <v>28</v>
      </c>
      <c r="S46" s="32">
        <v>34</v>
      </c>
      <c r="T46" s="32">
        <v>33</v>
      </c>
      <c r="U46" s="33">
        <v>18</v>
      </c>
      <c r="V46" s="33">
        <v>24</v>
      </c>
      <c r="W46" s="33">
        <v>39</v>
      </c>
      <c r="X46" s="33">
        <v>30</v>
      </c>
      <c r="Y46" s="33">
        <v>35</v>
      </c>
      <c r="Z46" s="33">
        <v>13</v>
      </c>
      <c r="AA46" s="33">
        <v>71</v>
      </c>
      <c r="AB46" s="33"/>
      <c r="AC46" s="33"/>
      <c r="AD46" s="26">
        <f t="shared" si="2"/>
        <v>813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3">
      <c r="B47" s="21" t="s">
        <v>63</v>
      </c>
      <c r="C47" s="32">
        <v>26</v>
      </c>
      <c r="D47" s="32">
        <v>41</v>
      </c>
      <c r="E47" s="32">
        <v>21</v>
      </c>
      <c r="F47" s="32">
        <v>6</v>
      </c>
      <c r="G47" s="32">
        <v>35</v>
      </c>
      <c r="H47" s="32">
        <v>212</v>
      </c>
      <c r="I47" s="32">
        <v>19</v>
      </c>
      <c r="J47" s="32">
        <v>12</v>
      </c>
      <c r="K47" s="32">
        <v>14</v>
      </c>
      <c r="L47" s="32">
        <v>2</v>
      </c>
      <c r="M47" s="32">
        <v>9</v>
      </c>
      <c r="N47" s="32">
        <v>21</v>
      </c>
      <c r="O47" s="32">
        <v>20</v>
      </c>
      <c r="P47" s="32">
        <v>9</v>
      </c>
      <c r="Q47" s="32">
        <v>3</v>
      </c>
      <c r="R47" s="32">
        <v>18</v>
      </c>
      <c r="S47" s="32">
        <v>54</v>
      </c>
      <c r="T47" s="32">
        <v>41</v>
      </c>
      <c r="U47" s="33">
        <v>27</v>
      </c>
      <c r="V47" s="33">
        <v>44</v>
      </c>
      <c r="W47" s="33">
        <v>17</v>
      </c>
      <c r="X47" s="33">
        <v>15</v>
      </c>
      <c r="Y47" s="33">
        <v>20</v>
      </c>
      <c r="Z47" s="33">
        <v>26</v>
      </c>
      <c r="AA47" s="33">
        <v>34</v>
      </c>
      <c r="AB47" s="33"/>
      <c r="AC47" s="33"/>
      <c r="AD47" s="26">
        <f t="shared" si="2"/>
        <v>746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3">
      <c r="B48" s="21" t="s">
        <v>13</v>
      </c>
      <c r="C48" s="32">
        <v>31</v>
      </c>
      <c r="D48" s="32">
        <v>24</v>
      </c>
      <c r="E48" s="32">
        <v>38</v>
      </c>
      <c r="F48" s="32">
        <v>24</v>
      </c>
      <c r="G48" s="32">
        <v>31</v>
      </c>
      <c r="H48" s="32">
        <v>164</v>
      </c>
      <c r="I48" s="32">
        <v>5</v>
      </c>
      <c r="J48" s="32">
        <v>31</v>
      </c>
      <c r="K48" s="32">
        <v>5</v>
      </c>
      <c r="L48" s="32">
        <v>7</v>
      </c>
      <c r="M48" s="32">
        <v>17</v>
      </c>
      <c r="N48" s="32">
        <v>5</v>
      </c>
      <c r="O48" s="32">
        <v>31</v>
      </c>
      <c r="P48" s="32">
        <v>47</v>
      </c>
      <c r="Q48" s="32">
        <v>21</v>
      </c>
      <c r="R48" s="32">
        <v>12</v>
      </c>
      <c r="S48" s="32">
        <v>12</v>
      </c>
      <c r="T48" s="32">
        <v>39</v>
      </c>
      <c r="U48" s="33">
        <v>43</v>
      </c>
      <c r="V48" s="33">
        <v>19</v>
      </c>
      <c r="W48" s="33">
        <v>39</v>
      </c>
      <c r="X48" s="33">
        <v>23</v>
      </c>
      <c r="Y48" s="33">
        <v>17</v>
      </c>
      <c r="Z48" s="33">
        <v>36</v>
      </c>
      <c r="AA48" s="33">
        <v>41</v>
      </c>
      <c r="AB48" s="33"/>
      <c r="AC48" s="33"/>
      <c r="AD48" s="26">
        <f t="shared" si="2"/>
        <v>762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3">
      <c r="B49" s="21" t="s">
        <v>51</v>
      </c>
      <c r="C49" s="32">
        <v>33</v>
      </c>
      <c r="D49" s="32">
        <v>6</v>
      </c>
      <c r="E49" s="32">
        <v>5</v>
      </c>
      <c r="F49" s="32">
        <v>4</v>
      </c>
      <c r="G49" s="32">
        <v>4</v>
      </c>
      <c r="H49" s="32">
        <v>232</v>
      </c>
      <c r="I49" s="32">
        <v>12</v>
      </c>
      <c r="J49" s="32">
        <v>49</v>
      </c>
      <c r="K49" s="32">
        <v>3</v>
      </c>
      <c r="L49" s="32">
        <v>10</v>
      </c>
      <c r="M49" s="32">
        <v>7</v>
      </c>
      <c r="N49" s="32">
        <v>4</v>
      </c>
      <c r="O49" s="32">
        <v>25</v>
      </c>
      <c r="P49" s="32">
        <v>21</v>
      </c>
      <c r="Q49" s="32">
        <v>9</v>
      </c>
      <c r="R49" s="32">
        <v>36</v>
      </c>
      <c r="S49" s="32">
        <v>19</v>
      </c>
      <c r="T49" s="32">
        <v>15</v>
      </c>
      <c r="U49" s="33">
        <v>7</v>
      </c>
      <c r="V49" s="33">
        <v>27</v>
      </c>
      <c r="W49" s="33">
        <v>24</v>
      </c>
      <c r="X49" s="33">
        <v>15</v>
      </c>
      <c r="Y49" s="33">
        <v>7</v>
      </c>
      <c r="Z49" s="33">
        <v>7</v>
      </c>
      <c r="AA49" s="33">
        <v>27</v>
      </c>
      <c r="AB49" s="33"/>
      <c r="AC49" s="33"/>
      <c r="AD49" s="26">
        <f t="shared" si="2"/>
        <v>608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3">
      <c r="B50" s="21" t="s">
        <v>15</v>
      </c>
      <c r="C50" s="32">
        <v>47</v>
      </c>
      <c r="D50" s="32">
        <v>38</v>
      </c>
      <c r="E50" s="32">
        <v>27</v>
      </c>
      <c r="F50" s="32">
        <v>21</v>
      </c>
      <c r="G50" s="32">
        <v>9</v>
      </c>
      <c r="H50" s="32">
        <v>152</v>
      </c>
      <c r="I50" s="32">
        <v>13</v>
      </c>
      <c r="J50" s="32">
        <v>25</v>
      </c>
      <c r="K50" s="32">
        <v>15</v>
      </c>
      <c r="L50" s="32">
        <v>9</v>
      </c>
      <c r="M50" s="32">
        <v>5</v>
      </c>
      <c r="N50" s="32">
        <v>10</v>
      </c>
      <c r="O50" s="32">
        <v>7</v>
      </c>
      <c r="P50" s="32">
        <v>9</v>
      </c>
      <c r="Q50" s="32">
        <v>1</v>
      </c>
      <c r="R50" s="32">
        <v>26</v>
      </c>
      <c r="S50" s="32">
        <v>7</v>
      </c>
      <c r="T50" s="32">
        <v>55</v>
      </c>
      <c r="U50" s="33">
        <v>19</v>
      </c>
      <c r="V50" s="33">
        <v>14</v>
      </c>
      <c r="W50" s="33">
        <v>38</v>
      </c>
      <c r="X50" s="33">
        <v>7</v>
      </c>
      <c r="Y50" s="33">
        <v>34</v>
      </c>
      <c r="Z50" s="33">
        <v>17</v>
      </c>
      <c r="AA50" s="33">
        <v>7</v>
      </c>
      <c r="AB50" s="33"/>
      <c r="AC50" s="33"/>
      <c r="AD50" s="26">
        <f t="shared" si="2"/>
        <v>612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3">
      <c r="B51" s="21" t="s">
        <v>16</v>
      </c>
      <c r="C51" s="32">
        <v>20</v>
      </c>
      <c r="D51" s="32">
        <v>3</v>
      </c>
      <c r="E51" s="32">
        <v>18</v>
      </c>
      <c r="F51" s="32">
        <v>8</v>
      </c>
      <c r="G51" s="32">
        <v>27</v>
      </c>
      <c r="H51" s="32">
        <v>235</v>
      </c>
      <c r="I51" s="32">
        <v>18</v>
      </c>
      <c r="J51" s="32">
        <v>8</v>
      </c>
      <c r="K51" s="32">
        <v>12</v>
      </c>
      <c r="L51" s="32">
        <v>33</v>
      </c>
      <c r="M51" s="32">
        <v>19</v>
      </c>
      <c r="N51" s="32">
        <v>3</v>
      </c>
      <c r="O51" s="32">
        <v>51</v>
      </c>
      <c r="P51" s="32">
        <v>29</v>
      </c>
      <c r="Q51" s="32">
        <v>88</v>
      </c>
      <c r="R51" s="32">
        <v>235</v>
      </c>
      <c r="S51" s="32">
        <v>85</v>
      </c>
      <c r="T51" s="32">
        <v>636</v>
      </c>
      <c r="U51" s="33">
        <v>419</v>
      </c>
      <c r="V51" s="33">
        <v>162</v>
      </c>
      <c r="W51" s="33">
        <v>305</v>
      </c>
      <c r="X51" s="33">
        <v>213</v>
      </c>
      <c r="Y51" s="33">
        <v>339</v>
      </c>
      <c r="Z51" s="33">
        <v>179</v>
      </c>
      <c r="AA51" s="33">
        <v>292</v>
      </c>
      <c r="AB51" s="33"/>
      <c r="AC51" s="33"/>
      <c r="AD51" s="26">
        <f t="shared" si="2"/>
        <v>3437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x14ac:dyDescent="0.3">
      <c r="B52" s="21" t="s">
        <v>64</v>
      </c>
      <c r="C52" s="32">
        <v>17</v>
      </c>
      <c r="D52" s="32">
        <v>3</v>
      </c>
      <c r="E52" s="32">
        <v>22</v>
      </c>
      <c r="F52" s="32">
        <v>8</v>
      </c>
      <c r="G52" s="32">
        <v>13</v>
      </c>
      <c r="H52" s="32">
        <v>321</v>
      </c>
      <c r="I52" s="32">
        <v>2</v>
      </c>
      <c r="J52" s="32">
        <v>14</v>
      </c>
      <c r="K52" s="32">
        <v>21</v>
      </c>
      <c r="L52" s="32">
        <v>6</v>
      </c>
      <c r="M52" s="32">
        <v>19</v>
      </c>
      <c r="N52" s="32">
        <v>1</v>
      </c>
      <c r="O52" s="32">
        <v>39</v>
      </c>
      <c r="P52" s="32">
        <v>54</v>
      </c>
      <c r="Q52" s="32">
        <v>84</v>
      </c>
      <c r="R52" s="32">
        <v>269</v>
      </c>
      <c r="S52" s="32">
        <v>114</v>
      </c>
      <c r="T52" s="32">
        <v>554</v>
      </c>
      <c r="U52" s="33">
        <v>329</v>
      </c>
      <c r="V52" s="33">
        <v>143</v>
      </c>
      <c r="W52" s="33">
        <v>332</v>
      </c>
      <c r="X52" s="33">
        <v>151</v>
      </c>
      <c r="Y52" s="33">
        <v>169</v>
      </c>
      <c r="Z52" s="33">
        <v>229</v>
      </c>
      <c r="AA52" s="33">
        <v>287</v>
      </c>
      <c r="AB52" s="33"/>
      <c r="AC52" s="33"/>
      <c r="AD52" s="26">
        <f t="shared" si="2"/>
        <v>3201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3">
      <c r="B53" s="21" t="s">
        <v>18</v>
      </c>
      <c r="C53" s="32">
        <v>17</v>
      </c>
      <c r="D53" s="32">
        <v>2</v>
      </c>
      <c r="E53" s="32">
        <v>27</v>
      </c>
      <c r="F53" s="32">
        <v>0</v>
      </c>
      <c r="G53" s="32">
        <v>8</v>
      </c>
      <c r="H53" s="32">
        <v>277</v>
      </c>
      <c r="I53" s="32">
        <v>1</v>
      </c>
      <c r="J53" s="32">
        <v>14</v>
      </c>
      <c r="K53" s="32">
        <v>1</v>
      </c>
      <c r="L53" s="32">
        <v>14</v>
      </c>
      <c r="M53" s="32">
        <v>21</v>
      </c>
      <c r="N53" s="32">
        <v>3</v>
      </c>
      <c r="O53" s="32">
        <v>69</v>
      </c>
      <c r="P53" s="32">
        <v>85</v>
      </c>
      <c r="Q53" s="32">
        <v>28</v>
      </c>
      <c r="R53" s="32">
        <v>37</v>
      </c>
      <c r="S53" s="32">
        <v>43</v>
      </c>
      <c r="T53" s="32">
        <v>167</v>
      </c>
      <c r="U53" s="33">
        <v>148</v>
      </c>
      <c r="V53" s="33">
        <v>78</v>
      </c>
      <c r="W53" s="33">
        <v>113</v>
      </c>
      <c r="X53" s="33">
        <v>84</v>
      </c>
      <c r="Y53" s="33">
        <v>61</v>
      </c>
      <c r="Z53" s="33">
        <v>51</v>
      </c>
      <c r="AA53" s="33">
        <v>44</v>
      </c>
      <c r="AB53" s="33"/>
      <c r="AC53" s="33"/>
      <c r="AD53" s="26">
        <f t="shared" si="2"/>
        <v>1393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3">
      <c r="B54" s="21" t="s">
        <v>19</v>
      </c>
      <c r="C54" s="32">
        <v>39</v>
      </c>
      <c r="D54" s="32">
        <v>89</v>
      </c>
      <c r="E54" s="32">
        <v>19</v>
      </c>
      <c r="F54" s="32">
        <v>18</v>
      </c>
      <c r="G54" s="32">
        <v>56</v>
      </c>
      <c r="H54" s="32">
        <v>1434</v>
      </c>
      <c r="I54" s="32">
        <v>42</v>
      </c>
      <c r="J54" s="32">
        <v>35</v>
      </c>
      <c r="K54" s="32">
        <v>15</v>
      </c>
      <c r="L54" s="32">
        <v>15</v>
      </c>
      <c r="M54" s="32">
        <v>15</v>
      </c>
      <c r="N54" s="32">
        <v>15</v>
      </c>
      <c r="O54" s="32">
        <v>254</v>
      </c>
      <c r="P54" s="32">
        <v>263</v>
      </c>
      <c r="Q54" s="32">
        <v>36</v>
      </c>
      <c r="R54" s="32">
        <v>88</v>
      </c>
      <c r="S54" s="32">
        <v>114</v>
      </c>
      <c r="T54" s="32">
        <v>799</v>
      </c>
      <c r="U54" s="33">
        <v>594</v>
      </c>
      <c r="V54" s="33">
        <v>264</v>
      </c>
      <c r="W54" s="33">
        <v>424</v>
      </c>
      <c r="X54" s="33">
        <v>233</v>
      </c>
      <c r="Y54" s="33">
        <v>512</v>
      </c>
      <c r="Z54" s="33">
        <v>433</v>
      </c>
      <c r="AA54" s="33">
        <v>335</v>
      </c>
      <c r="AB54" s="33"/>
      <c r="AC54" s="33"/>
      <c r="AD54" s="26">
        <f t="shared" si="2"/>
        <v>6141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3">
      <c r="B55" s="21" t="s">
        <v>65</v>
      </c>
      <c r="C55" s="32">
        <v>5</v>
      </c>
      <c r="D55" s="32">
        <v>26</v>
      </c>
      <c r="E55" s="32">
        <v>4</v>
      </c>
      <c r="F55" s="32">
        <v>23</v>
      </c>
      <c r="G55" s="32">
        <v>10</v>
      </c>
      <c r="H55" s="32">
        <v>973</v>
      </c>
      <c r="I55" s="32">
        <v>19</v>
      </c>
      <c r="J55" s="32">
        <v>14</v>
      </c>
      <c r="K55" s="32">
        <v>55</v>
      </c>
      <c r="L55" s="32">
        <v>6</v>
      </c>
      <c r="M55" s="32">
        <v>23</v>
      </c>
      <c r="N55" s="32">
        <v>9</v>
      </c>
      <c r="O55" s="32">
        <v>140</v>
      </c>
      <c r="P55" s="32">
        <v>111</v>
      </c>
      <c r="Q55" s="32">
        <v>34</v>
      </c>
      <c r="R55" s="32">
        <v>93</v>
      </c>
      <c r="S55" s="32">
        <v>37</v>
      </c>
      <c r="T55" s="32">
        <v>238</v>
      </c>
      <c r="U55" s="32">
        <v>180</v>
      </c>
      <c r="V55" s="32">
        <v>115</v>
      </c>
      <c r="W55" s="32">
        <v>223</v>
      </c>
      <c r="X55" s="32">
        <v>135</v>
      </c>
      <c r="Y55" s="32">
        <v>311</v>
      </c>
      <c r="Z55" s="32">
        <v>248</v>
      </c>
      <c r="AA55" s="32">
        <v>125</v>
      </c>
      <c r="AB55" s="32"/>
      <c r="AC55" s="33"/>
      <c r="AD55" s="26">
        <f t="shared" si="2"/>
        <v>3157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0.399999999999999" x14ac:dyDescent="0.3">
      <c r="B56" s="21" t="s">
        <v>21</v>
      </c>
      <c r="C56" s="32">
        <v>17</v>
      </c>
      <c r="D56" s="32">
        <v>31</v>
      </c>
      <c r="E56" s="32">
        <v>42</v>
      </c>
      <c r="F56" s="32">
        <v>2</v>
      </c>
      <c r="G56" s="32">
        <v>8</v>
      </c>
      <c r="H56" s="32">
        <v>3558</v>
      </c>
      <c r="I56" s="32">
        <v>36</v>
      </c>
      <c r="J56" s="32">
        <v>27</v>
      </c>
      <c r="K56" s="32">
        <v>68</v>
      </c>
      <c r="L56" s="32">
        <v>39</v>
      </c>
      <c r="M56" s="32">
        <v>12</v>
      </c>
      <c r="N56" s="32">
        <v>45</v>
      </c>
      <c r="O56" s="32">
        <v>855</v>
      </c>
      <c r="P56" s="32">
        <v>696</v>
      </c>
      <c r="Q56" s="32">
        <v>120</v>
      </c>
      <c r="R56" s="32">
        <v>730</v>
      </c>
      <c r="S56" s="32">
        <v>206</v>
      </c>
      <c r="T56" s="32">
        <v>116</v>
      </c>
      <c r="U56" s="33">
        <v>262</v>
      </c>
      <c r="V56" s="33">
        <v>150</v>
      </c>
      <c r="W56" s="33">
        <v>427</v>
      </c>
      <c r="X56" s="33">
        <v>265</v>
      </c>
      <c r="Y56" s="33">
        <v>247</v>
      </c>
      <c r="Z56" s="33">
        <v>339</v>
      </c>
      <c r="AA56" s="33">
        <v>334</v>
      </c>
      <c r="AB56" s="33"/>
      <c r="AC56" s="33"/>
      <c r="AD56" s="26">
        <f t="shared" si="2"/>
        <v>8632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x14ac:dyDescent="0.3">
      <c r="B57" s="21" t="s">
        <v>66</v>
      </c>
      <c r="C57" s="32">
        <v>18</v>
      </c>
      <c r="D57" s="32">
        <v>5</v>
      </c>
      <c r="E57" s="32">
        <v>18</v>
      </c>
      <c r="F57" s="32">
        <v>4</v>
      </c>
      <c r="G57" s="32">
        <v>18</v>
      </c>
      <c r="H57" s="32">
        <v>2907</v>
      </c>
      <c r="I57" s="32">
        <v>34</v>
      </c>
      <c r="J57" s="32">
        <v>17</v>
      </c>
      <c r="K57" s="32">
        <v>30</v>
      </c>
      <c r="L57" s="32">
        <v>58</v>
      </c>
      <c r="M57" s="32">
        <v>14</v>
      </c>
      <c r="N57" s="32">
        <v>22</v>
      </c>
      <c r="O57" s="32">
        <v>655</v>
      </c>
      <c r="P57" s="32">
        <v>436</v>
      </c>
      <c r="Q57" s="32">
        <v>148</v>
      </c>
      <c r="R57" s="32">
        <v>470</v>
      </c>
      <c r="S57" s="32">
        <v>171</v>
      </c>
      <c r="T57" s="32">
        <v>231</v>
      </c>
      <c r="U57" s="33">
        <v>85</v>
      </c>
      <c r="V57" s="33">
        <v>142</v>
      </c>
      <c r="W57" s="33">
        <v>238</v>
      </c>
      <c r="X57" s="33">
        <v>177</v>
      </c>
      <c r="Y57" s="33">
        <v>190</v>
      </c>
      <c r="Z57" s="33">
        <v>191</v>
      </c>
      <c r="AA57" s="33">
        <v>307</v>
      </c>
      <c r="AB57" s="33"/>
      <c r="AC57" s="33"/>
      <c r="AD57" s="26">
        <f t="shared" si="2"/>
        <v>6586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3">
      <c r="B58" s="21" t="s">
        <v>22</v>
      </c>
      <c r="C58" s="32">
        <v>3</v>
      </c>
      <c r="D58" s="32">
        <v>43</v>
      </c>
      <c r="E58" s="32">
        <v>8</v>
      </c>
      <c r="F58" s="32">
        <v>6</v>
      </c>
      <c r="G58" s="32">
        <v>13</v>
      </c>
      <c r="H58" s="32">
        <v>1866</v>
      </c>
      <c r="I58" s="32">
        <v>15</v>
      </c>
      <c r="J58" s="32">
        <v>21</v>
      </c>
      <c r="K58" s="32">
        <v>30</v>
      </c>
      <c r="L58" s="32">
        <v>11</v>
      </c>
      <c r="M58" s="32">
        <v>25</v>
      </c>
      <c r="N58" s="32">
        <v>18</v>
      </c>
      <c r="O58" s="32">
        <v>235</v>
      </c>
      <c r="P58" s="32">
        <v>141</v>
      </c>
      <c r="Q58" s="32">
        <v>67</v>
      </c>
      <c r="R58" s="32">
        <v>231</v>
      </c>
      <c r="S58" s="32">
        <v>127</v>
      </c>
      <c r="T58" s="32">
        <v>122</v>
      </c>
      <c r="U58" s="33">
        <v>123</v>
      </c>
      <c r="V58" s="33">
        <v>45</v>
      </c>
      <c r="W58" s="33">
        <v>107</v>
      </c>
      <c r="X58" s="33">
        <v>89</v>
      </c>
      <c r="Y58" s="33">
        <v>229</v>
      </c>
      <c r="Z58" s="33">
        <v>197</v>
      </c>
      <c r="AA58" s="33">
        <v>122</v>
      </c>
      <c r="AB58" s="33"/>
      <c r="AC58" s="33"/>
      <c r="AD58" s="26">
        <f t="shared" si="2"/>
        <v>3894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3">
      <c r="B59" s="21" t="s">
        <v>23</v>
      </c>
      <c r="C59" s="32">
        <v>13</v>
      </c>
      <c r="D59" s="32">
        <v>1</v>
      </c>
      <c r="E59" s="32">
        <v>6</v>
      </c>
      <c r="F59" s="32">
        <v>19</v>
      </c>
      <c r="G59" s="32">
        <v>9</v>
      </c>
      <c r="H59" s="32">
        <v>4382</v>
      </c>
      <c r="I59" s="32">
        <v>23</v>
      </c>
      <c r="J59" s="32">
        <v>28</v>
      </c>
      <c r="K59" s="32">
        <v>31</v>
      </c>
      <c r="L59" s="32">
        <v>53</v>
      </c>
      <c r="M59" s="32">
        <v>27</v>
      </c>
      <c r="N59" s="32">
        <v>25</v>
      </c>
      <c r="O59" s="32">
        <v>597</v>
      </c>
      <c r="P59" s="32">
        <v>431</v>
      </c>
      <c r="Q59" s="32">
        <v>105</v>
      </c>
      <c r="R59" s="32">
        <v>397</v>
      </c>
      <c r="S59" s="32">
        <v>184</v>
      </c>
      <c r="T59" s="32">
        <v>412</v>
      </c>
      <c r="U59" s="33">
        <v>227</v>
      </c>
      <c r="V59" s="33">
        <v>149</v>
      </c>
      <c r="W59" s="33">
        <v>133</v>
      </c>
      <c r="X59" s="33">
        <v>88</v>
      </c>
      <c r="Y59" s="33">
        <v>354</v>
      </c>
      <c r="Z59" s="33">
        <v>435</v>
      </c>
      <c r="AA59" s="33">
        <v>389</v>
      </c>
      <c r="AB59" s="33"/>
      <c r="AC59" s="33"/>
      <c r="AD59" s="26">
        <f t="shared" si="2"/>
        <v>8518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3">
      <c r="B60" s="21" t="s">
        <v>24</v>
      </c>
      <c r="C60" s="32">
        <v>15</v>
      </c>
      <c r="D60" s="32">
        <v>1</v>
      </c>
      <c r="E60" s="32">
        <v>5</v>
      </c>
      <c r="F60" s="32">
        <v>12</v>
      </c>
      <c r="G60" s="32">
        <v>13</v>
      </c>
      <c r="H60" s="32">
        <v>2433</v>
      </c>
      <c r="I60" s="32">
        <v>20</v>
      </c>
      <c r="J60" s="32">
        <v>42</v>
      </c>
      <c r="K60" s="32">
        <v>14</v>
      </c>
      <c r="L60" s="32">
        <v>8</v>
      </c>
      <c r="M60" s="32">
        <v>24</v>
      </c>
      <c r="N60" s="32">
        <v>8</v>
      </c>
      <c r="O60" s="32">
        <v>428</v>
      </c>
      <c r="P60" s="32">
        <v>201</v>
      </c>
      <c r="Q60" s="32">
        <v>71</v>
      </c>
      <c r="R60" s="32">
        <v>200</v>
      </c>
      <c r="S60" s="32">
        <v>116</v>
      </c>
      <c r="T60" s="32">
        <v>261</v>
      </c>
      <c r="U60" s="33">
        <v>130</v>
      </c>
      <c r="V60" s="33">
        <v>117</v>
      </c>
      <c r="W60" s="33">
        <v>82</v>
      </c>
      <c r="X60" s="33">
        <v>82</v>
      </c>
      <c r="Y60" s="33">
        <v>140</v>
      </c>
      <c r="Z60" s="33">
        <v>363</v>
      </c>
      <c r="AA60" s="33">
        <v>247</v>
      </c>
      <c r="AB60" s="33"/>
      <c r="AC60" s="33"/>
      <c r="AD60" s="26">
        <f t="shared" si="2"/>
        <v>5033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x14ac:dyDescent="0.3">
      <c r="B61" s="21" t="s">
        <v>25</v>
      </c>
      <c r="C61" s="32">
        <v>7</v>
      </c>
      <c r="D61" s="32">
        <v>12</v>
      </c>
      <c r="E61" s="32">
        <v>5</v>
      </c>
      <c r="F61" s="32">
        <v>2</v>
      </c>
      <c r="G61" s="32">
        <v>26</v>
      </c>
      <c r="H61" s="32">
        <v>4117</v>
      </c>
      <c r="I61" s="32">
        <v>19</v>
      </c>
      <c r="J61" s="32">
        <v>22</v>
      </c>
      <c r="K61" s="32">
        <v>24</v>
      </c>
      <c r="L61" s="32">
        <v>23</v>
      </c>
      <c r="M61" s="32">
        <v>9</v>
      </c>
      <c r="N61" s="32">
        <v>26</v>
      </c>
      <c r="O61" s="32">
        <v>663</v>
      </c>
      <c r="P61" s="32">
        <v>263</v>
      </c>
      <c r="Q61" s="32">
        <v>66</v>
      </c>
      <c r="R61" s="32">
        <v>473</v>
      </c>
      <c r="S61" s="32">
        <v>308</v>
      </c>
      <c r="T61" s="32">
        <v>269</v>
      </c>
      <c r="U61" s="33">
        <v>170</v>
      </c>
      <c r="V61" s="33">
        <v>316</v>
      </c>
      <c r="W61" s="33">
        <v>382</v>
      </c>
      <c r="X61" s="33">
        <v>182</v>
      </c>
      <c r="Y61" s="33">
        <v>131</v>
      </c>
      <c r="Z61" s="33">
        <v>364</v>
      </c>
      <c r="AA61" s="33">
        <v>317</v>
      </c>
      <c r="AB61" s="33"/>
      <c r="AC61" s="33"/>
      <c r="AD61" s="26">
        <f t="shared" si="2"/>
        <v>8196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0.399999999999999" x14ac:dyDescent="0.3">
      <c r="B62" s="21" t="s">
        <v>67</v>
      </c>
      <c r="C62" s="32">
        <v>6</v>
      </c>
      <c r="D62" s="32">
        <v>3</v>
      </c>
      <c r="E62" s="32">
        <v>1</v>
      </c>
      <c r="F62" s="32">
        <v>3</v>
      </c>
      <c r="G62" s="32">
        <v>11</v>
      </c>
      <c r="H62" s="32">
        <v>3134</v>
      </c>
      <c r="I62" s="32">
        <v>46</v>
      </c>
      <c r="J62" s="32">
        <v>28</v>
      </c>
      <c r="K62" s="32">
        <v>13</v>
      </c>
      <c r="L62" s="32">
        <v>33</v>
      </c>
      <c r="M62" s="32">
        <v>4</v>
      </c>
      <c r="N62" s="32">
        <v>12</v>
      </c>
      <c r="O62" s="32">
        <v>365</v>
      </c>
      <c r="P62" s="32">
        <v>267</v>
      </c>
      <c r="Q62" s="32">
        <v>47</v>
      </c>
      <c r="R62" s="32">
        <v>422</v>
      </c>
      <c r="S62" s="32">
        <v>207</v>
      </c>
      <c r="T62" s="32">
        <v>303</v>
      </c>
      <c r="U62" s="33">
        <v>153</v>
      </c>
      <c r="V62" s="33">
        <v>252</v>
      </c>
      <c r="W62" s="33">
        <v>493</v>
      </c>
      <c r="X62" s="33">
        <v>413</v>
      </c>
      <c r="Y62" s="33">
        <v>486</v>
      </c>
      <c r="Z62" s="33">
        <v>118</v>
      </c>
      <c r="AA62" s="33">
        <v>229</v>
      </c>
      <c r="AB62" s="33"/>
      <c r="AC62" s="33"/>
      <c r="AD62" s="26">
        <f t="shared" si="2"/>
        <v>7049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0.399999999999999" x14ac:dyDescent="0.3">
      <c r="B63" s="21" t="s">
        <v>57</v>
      </c>
      <c r="C63" s="32">
        <v>49</v>
      </c>
      <c r="D63" s="32">
        <v>17</v>
      </c>
      <c r="E63" s="32">
        <v>36</v>
      </c>
      <c r="F63" s="32">
        <v>11</v>
      </c>
      <c r="G63" s="32">
        <v>28</v>
      </c>
      <c r="H63" s="32">
        <v>3998</v>
      </c>
      <c r="I63" s="32">
        <v>9</v>
      </c>
      <c r="J63" s="32">
        <v>75</v>
      </c>
      <c r="K63" s="32">
        <v>40</v>
      </c>
      <c r="L63" s="32">
        <v>74</v>
      </c>
      <c r="M63" s="32">
        <v>8</v>
      </c>
      <c r="N63" s="32">
        <v>24</v>
      </c>
      <c r="O63" s="32">
        <v>549</v>
      </c>
      <c r="P63" s="32">
        <v>308</v>
      </c>
      <c r="Q63" s="32">
        <v>47</v>
      </c>
      <c r="R63" s="32">
        <v>317</v>
      </c>
      <c r="S63" s="32">
        <v>145</v>
      </c>
      <c r="T63" s="32">
        <v>267</v>
      </c>
      <c r="U63" s="33">
        <v>270</v>
      </c>
      <c r="V63" s="33">
        <v>147</v>
      </c>
      <c r="W63" s="33">
        <v>417</v>
      </c>
      <c r="X63" s="33">
        <v>264</v>
      </c>
      <c r="Y63" s="33">
        <v>333</v>
      </c>
      <c r="Z63" s="33">
        <v>410</v>
      </c>
      <c r="AA63" s="33">
        <v>81</v>
      </c>
      <c r="AB63" s="33"/>
      <c r="AC63" s="33"/>
      <c r="AD63" s="26">
        <f t="shared" si="2"/>
        <v>7924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1541</v>
      </c>
      <c r="D66" s="27">
        <f t="shared" ref="D66:AC66" si="3">SUM(D39:D65)</f>
        <v>759</v>
      </c>
      <c r="E66" s="27">
        <f t="shared" si="3"/>
        <v>679</v>
      </c>
      <c r="F66" s="27">
        <f t="shared" si="3"/>
        <v>467</v>
      </c>
      <c r="G66" s="27">
        <f t="shared" si="3"/>
        <v>670</v>
      </c>
      <c r="H66" s="27">
        <f t="shared" si="3"/>
        <v>34039</v>
      </c>
      <c r="I66" s="27">
        <f t="shared" si="3"/>
        <v>517</v>
      </c>
      <c r="J66" s="27">
        <f t="shared" si="3"/>
        <v>867</v>
      </c>
      <c r="K66" s="27">
        <f t="shared" si="3"/>
        <v>830</v>
      </c>
      <c r="L66" s="27">
        <f t="shared" si="3"/>
        <v>733</v>
      </c>
      <c r="M66" s="27">
        <f t="shared" si="3"/>
        <v>504</v>
      </c>
      <c r="N66" s="27">
        <f t="shared" si="3"/>
        <v>554</v>
      </c>
      <c r="O66" s="27">
        <f t="shared" si="3"/>
        <v>5318</v>
      </c>
      <c r="P66" s="27">
        <f t="shared" si="3"/>
        <v>3942</v>
      </c>
      <c r="Q66" s="27">
        <f t="shared" si="3"/>
        <v>1492</v>
      </c>
      <c r="R66" s="27">
        <f t="shared" si="3"/>
        <v>5881</v>
      </c>
      <c r="S66" s="27">
        <f t="shared" si="3"/>
        <v>3008</v>
      </c>
      <c r="T66" s="27">
        <f t="shared" si="3"/>
        <v>8628</v>
      </c>
      <c r="U66" s="27">
        <f t="shared" si="3"/>
        <v>6596</v>
      </c>
      <c r="V66" s="27">
        <f t="shared" si="3"/>
        <v>4279</v>
      </c>
      <c r="W66" s="27">
        <f t="shared" si="3"/>
        <v>8901</v>
      </c>
      <c r="X66" s="27">
        <f t="shared" si="3"/>
        <v>5195</v>
      </c>
      <c r="Y66" s="27">
        <f t="shared" si="3"/>
        <v>7682</v>
      </c>
      <c r="Z66" s="27">
        <f t="shared" si="3"/>
        <v>7074</v>
      </c>
      <c r="AA66" s="27">
        <f t="shared" si="3"/>
        <v>6949</v>
      </c>
      <c r="AB66" s="27">
        <f t="shared" si="3"/>
        <v>0</v>
      </c>
      <c r="AC66" s="27">
        <f t="shared" si="3"/>
        <v>0</v>
      </c>
      <c r="AD66" s="27">
        <f t="shared" si="2"/>
        <v>117105</v>
      </c>
    </row>
    <row r="69" spans="2:59" x14ac:dyDescent="0.3">
      <c r="B69" s="3" t="str">
        <f>+B37</f>
        <v>01 al 31 enero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6</v>
      </c>
      <c r="D71" s="32">
        <v>5</v>
      </c>
      <c r="E71" s="32">
        <v>3</v>
      </c>
      <c r="F71" s="32">
        <v>5</v>
      </c>
      <c r="G71" s="32">
        <v>6</v>
      </c>
      <c r="H71" s="32">
        <v>351</v>
      </c>
      <c r="I71" s="32">
        <v>11</v>
      </c>
      <c r="J71" s="32">
        <v>10</v>
      </c>
      <c r="K71" s="32">
        <v>28</v>
      </c>
      <c r="L71" s="32">
        <v>13</v>
      </c>
      <c r="M71" s="32">
        <v>13</v>
      </c>
      <c r="N71" s="32">
        <v>52</v>
      </c>
      <c r="O71" s="32">
        <v>53</v>
      </c>
      <c r="P71" s="32">
        <v>7</v>
      </c>
      <c r="Q71" s="32">
        <v>0</v>
      </c>
      <c r="R71" s="32">
        <v>0</v>
      </c>
      <c r="S71" s="32">
        <v>20</v>
      </c>
      <c r="T71" s="32">
        <v>6</v>
      </c>
      <c r="U71" s="33">
        <v>5</v>
      </c>
      <c r="V71" s="33">
        <v>0</v>
      </c>
      <c r="W71" s="33">
        <v>4</v>
      </c>
      <c r="X71" s="33">
        <v>0</v>
      </c>
      <c r="Y71" s="33">
        <v>3</v>
      </c>
      <c r="Z71" s="33">
        <v>0</v>
      </c>
      <c r="AA71" s="33">
        <v>10</v>
      </c>
      <c r="AB71" s="33"/>
      <c r="AC71" s="33"/>
      <c r="AD71" s="26">
        <f>SUM(C71:AC71)</f>
        <v>611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3">
      <c r="B72" s="21" t="s">
        <v>50</v>
      </c>
      <c r="C72" s="32">
        <v>6</v>
      </c>
      <c r="D72" s="32">
        <v>2</v>
      </c>
      <c r="E72" s="32">
        <v>1</v>
      </c>
      <c r="F72" s="32">
        <v>6</v>
      </c>
      <c r="G72" s="32">
        <v>6</v>
      </c>
      <c r="H72" s="32">
        <v>87</v>
      </c>
      <c r="I72" s="32">
        <v>23</v>
      </c>
      <c r="J72" s="32">
        <v>10</v>
      </c>
      <c r="K72" s="32">
        <v>18</v>
      </c>
      <c r="L72" s="32">
        <v>26</v>
      </c>
      <c r="M72" s="32">
        <v>6</v>
      </c>
      <c r="N72" s="32">
        <v>24</v>
      </c>
      <c r="O72" s="32">
        <v>39</v>
      </c>
      <c r="P72" s="32">
        <v>7</v>
      </c>
      <c r="Q72" s="32">
        <v>0</v>
      </c>
      <c r="R72" s="32">
        <v>8</v>
      </c>
      <c r="S72" s="32">
        <v>29</v>
      </c>
      <c r="T72" s="32">
        <v>23</v>
      </c>
      <c r="U72" s="33">
        <v>13</v>
      </c>
      <c r="V72" s="33">
        <v>0</v>
      </c>
      <c r="W72" s="33">
        <v>3</v>
      </c>
      <c r="X72" s="33">
        <v>28</v>
      </c>
      <c r="Y72" s="33">
        <v>29</v>
      </c>
      <c r="Z72" s="33">
        <v>47</v>
      </c>
      <c r="AA72" s="33">
        <v>10</v>
      </c>
      <c r="AB72" s="33"/>
      <c r="AC72" s="33"/>
      <c r="AD72" s="26">
        <f t="shared" ref="AD72:AD97" si="4">SUM(C72:AC72)</f>
        <v>451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3">
      <c r="B73" s="21" t="s">
        <v>61</v>
      </c>
      <c r="C73" s="32">
        <v>5</v>
      </c>
      <c r="D73" s="32">
        <v>0</v>
      </c>
      <c r="E73" s="32">
        <v>2</v>
      </c>
      <c r="F73" s="32">
        <v>4</v>
      </c>
      <c r="G73" s="32">
        <v>21</v>
      </c>
      <c r="H73" s="32">
        <v>127</v>
      </c>
      <c r="I73" s="32">
        <v>36</v>
      </c>
      <c r="J73" s="32">
        <v>23</v>
      </c>
      <c r="K73" s="32">
        <v>11</v>
      </c>
      <c r="L73" s="32">
        <v>28</v>
      </c>
      <c r="M73" s="32">
        <v>11</v>
      </c>
      <c r="N73" s="32">
        <v>28</v>
      </c>
      <c r="O73" s="32">
        <v>41</v>
      </c>
      <c r="P73" s="32">
        <v>3</v>
      </c>
      <c r="Q73" s="32">
        <v>5</v>
      </c>
      <c r="R73" s="32">
        <v>4</v>
      </c>
      <c r="S73" s="32">
        <v>3</v>
      </c>
      <c r="T73" s="32">
        <v>10</v>
      </c>
      <c r="U73" s="33">
        <v>17</v>
      </c>
      <c r="V73" s="33">
        <v>21</v>
      </c>
      <c r="W73" s="33">
        <v>1</v>
      </c>
      <c r="X73" s="33">
        <v>2</v>
      </c>
      <c r="Y73" s="33">
        <v>2</v>
      </c>
      <c r="Z73" s="33">
        <v>8</v>
      </c>
      <c r="AA73" s="33">
        <v>3</v>
      </c>
      <c r="AB73" s="33"/>
      <c r="AC73" s="33"/>
      <c r="AD73" s="26">
        <f t="shared" si="4"/>
        <v>416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3">
      <c r="B74" s="21" t="s">
        <v>7</v>
      </c>
      <c r="C74" s="32">
        <v>3</v>
      </c>
      <c r="D74" s="32">
        <v>3</v>
      </c>
      <c r="E74" s="32">
        <v>1</v>
      </c>
      <c r="F74" s="32">
        <v>1</v>
      </c>
      <c r="G74" s="32">
        <v>2</v>
      </c>
      <c r="H74" s="32">
        <v>50</v>
      </c>
      <c r="I74" s="32">
        <v>5</v>
      </c>
      <c r="J74" s="32">
        <v>12</v>
      </c>
      <c r="K74" s="32">
        <v>19</v>
      </c>
      <c r="L74" s="32">
        <v>29</v>
      </c>
      <c r="M74" s="32">
        <v>0</v>
      </c>
      <c r="N74" s="32">
        <v>30</v>
      </c>
      <c r="O74" s="32">
        <v>21</v>
      </c>
      <c r="P74" s="32">
        <v>2</v>
      </c>
      <c r="Q74" s="32">
        <v>0</v>
      </c>
      <c r="R74" s="32">
        <v>17</v>
      </c>
      <c r="S74" s="32">
        <v>4</v>
      </c>
      <c r="T74" s="32">
        <v>7</v>
      </c>
      <c r="U74" s="33">
        <v>38</v>
      </c>
      <c r="V74" s="33">
        <v>0</v>
      </c>
      <c r="W74" s="33">
        <v>6</v>
      </c>
      <c r="X74" s="33">
        <v>20</v>
      </c>
      <c r="Y74" s="33">
        <v>1</v>
      </c>
      <c r="Z74" s="33">
        <v>1</v>
      </c>
      <c r="AA74" s="33">
        <v>23</v>
      </c>
      <c r="AB74" s="33"/>
      <c r="AC74" s="33"/>
      <c r="AD74" s="26">
        <f t="shared" si="4"/>
        <v>295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3">
      <c r="B75" s="21" t="s">
        <v>8</v>
      </c>
      <c r="C75" s="32">
        <v>40</v>
      </c>
      <c r="D75" s="32">
        <v>3</v>
      </c>
      <c r="E75" s="32">
        <v>5</v>
      </c>
      <c r="F75" s="32">
        <v>2</v>
      </c>
      <c r="G75" s="32">
        <v>1</v>
      </c>
      <c r="H75" s="32">
        <v>137</v>
      </c>
      <c r="I75" s="32">
        <v>15</v>
      </c>
      <c r="J75" s="32">
        <v>10</v>
      </c>
      <c r="K75" s="32">
        <v>29</v>
      </c>
      <c r="L75" s="32">
        <v>36</v>
      </c>
      <c r="M75" s="32">
        <v>9</v>
      </c>
      <c r="N75" s="32">
        <v>50</v>
      </c>
      <c r="O75" s="32">
        <v>11</v>
      </c>
      <c r="P75" s="32">
        <v>5</v>
      </c>
      <c r="Q75" s="32">
        <v>13</v>
      </c>
      <c r="R75" s="32">
        <v>22</v>
      </c>
      <c r="S75" s="32">
        <v>17</v>
      </c>
      <c r="T75" s="32">
        <v>37</v>
      </c>
      <c r="U75" s="33">
        <v>1</v>
      </c>
      <c r="V75" s="33">
        <v>4</v>
      </c>
      <c r="W75" s="33">
        <v>20</v>
      </c>
      <c r="X75" s="33">
        <v>2</v>
      </c>
      <c r="Y75" s="33">
        <v>8</v>
      </c>
      <c r="Z75" s="33">
        <v>6</v>
      </c>
      <c r="AA75" s="33">
        <v>27</v>
      </c>
      <c r="AB75" s="33"/>
      <c r="AC75" s="33"/>
      <c r="AD75" s="26">
        <f t="shared" si="4"/>
        <v>510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3">
      <c r="B76" s="21" t="s">
        <v>62</v>
      </c>
      <c r="C76" s="32">
        <v>312</v>
      </c>
      <c r="D76" s="32">
        <v>104</v>
      </c>
      <c r="E76" s="32">
        <v>135</v>
      </c>
      <c r="F76" s="32">
        <v>49</v>
      </c>
      <c r="G76" s="32">
        <v>118</v>
      </c>
      <c r="H76" s="32">
        <v>476</v>
      </c>
      <c r="I76" s="32">
        <v>28</v>
      </c>
      <c r="J76" s="32">
        <v>42</v>
      </c>
      <c r="K76" s="32">
        <v>215</v>
      </c>
      <c r="L76" s="32">
        <v>130</v>
      </c>
      <c r="M76" s="32">
        <v>98</v>
      </c>
      <c r="N76" s="32">
        <v>95</v>
      </c>
      <c r="O76" s="32">
        <v>153</v>
      </c>
      <c r="P76" s="32">
        <v>165</v>
      </c>
      <c r="Q76" s="32">
        <v>50</v>
      </c>
      <c r="R76" s="32">
        <v>550</v>
      </c>
      <c r="S76" s="32">
        <v>210</v>
      </c>
      <c r="T76" s="32">
        <v>1211</v>
      </c>
      <c r="U76" s="33">
        <v>917</v>
      </c>
      <c r="V76" s="33">
        <v>647</v>
      </c>
      <c r="W76" s="33">
        <v>2745</v>
      </c>
      <c r="X76" s="33">
        <v>1501</v>
      </c>
      <c r="Y76" s="33">
        <v>1986</v>
      </c>
      <c r="Z76" s="33">
        <v>1572</v>
      </c>
      <c r="AA76" s="33">
        <v>1905</v>
      </c>
      <c r="AB76" s="33"/>
      <c r="AC76" s="33"/>
      <c r="AD76" s="26">
        <f t="shared" si="4"/>
        <v>15414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x14ac:dyDescent="0.3">
      <c r="B77" s="21" t="s">
        <v>10</v>
      </c>
      <c r="C77" s="32">
        <v>5</v>
      </c>
      <c r="D77" s="32">
        <v>21</v>
      </c>
      <c r="E77" s="32">
        <v>23</v>
      </c>
      <c r="F77" s="32">
        <v>7</v>
      </c>
      <c r="G77" s="32">
        <v>13</v>
      </c>
      <c r="H77" s="32">
        <v>27</v>
      </c>
      <c r="I77" s="32">
        <v>0</v>
      </c>
      <c r="J77" s="32">
        <v>1</v>
      </c>
      <c r="K77" s="32">
        <v>18</v>
      </c>
      <c r="L77" s="32">
        <v>9</v>
      </c>
      <c r="M77" s="32">
        <v>5</v>
      </c>
      <c r="N77" s="32">
        <v>30</v>
      </c>
      <c r="O77" s="32">
        <v>2</v>
      </c>
      <c r="P77" s="32">
        <v>3</v>
      </c>
      <c r="Q77" s="32">
        <v>1</v>
      </c>
      <c r="R77" s="32">
        <v>30</v>
      </c>
      <c r="S77" s="32">
        <v>4</v>
      </c>
      <c r="T77" s="32">
        <v>6</v>
      </c>
      <c r="U77" s="33">
        <v>10</v>
      </c>
      <c r="V77" s="33">
        <v>35</v>
      </c>
      <c r="W77" s="33">
        <v>20</v>
      </c>
      <c r="X77" s="33">
        <v>3</v>
      </c>
      <c r="Y77" s="33">
        <v>19</v>
      </c>
      <c r="Z77" s="33">
        <v>3</v>
      </c>
      <c r="AA77" s="33">
        <v>24</v>
      </c>
      <c r="AB77" s="33"/>
      <c r="AC77" s="33"/>
      <c r="AD77" s="26">
        <f t="shared" si="4"/>
        <v>319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3">
      <c r="B78" s="21" t="s">
        <v>11</v>
      </c>
      <c r="C78" s="32">
        <v>18</v>
      </c>
      <c r="D78" s="32">
        <v>4</v>
      </c>
      <c r="E78" s="32">
        <v>13</v>
      </c>
      <c r="F78" s="32">
        <v>17</v>
      </c>
      <c r="G78" s="32">
        <v>13</v>
      </c>
      <c r="H78" s="32">
        <v>33</v>
      </c>
      <c r="I78" s="32">
        <v>1</v>
      </c>
      <c r="J78" s="32">
        <v>5</v>
      </c>
      <c r="K78" s="32">
        <v>4</v>
      </c>
      <c r="L78" s="32">
        <v>27</v>
      </c>
      <c r="M78" s="32">
        <v>3</v>
      </c>
      <c r="N78" s="32">
        <v>26</v>
      </c>
      <c r="O78" s="32">
        <v>14</v>
      </c>
      <c r="P78" s="32">
        <v>7</v>
      </c>
      <c r="Q78" s="32">
        <v>0</v>
      </c>
      <c r="R78" s="32">
        <v>5</v>
      </c>
      <c r="S78" s="32">
        <v>0</v>
      </c>
      <c r="T78" s="32">
        <v>2</v>
      </c>
      <c r="U78" s="33">
        <v>25</v>
      </c>
      <c r="V78" s="33">
        <v>2</v>
      </c>
      <c r="W78" s="33">
        <v>10</v>
      </c>
      <c r="X78" s="33">
        <v>14</v>
      </c>
      <c r="Y78" s="33">
        <v>29</v>
      </c>
      <c r="Z78" s="33">
        <v>28</v>
      </c>
      <c r="AA78" s="33">
        <v>8</v>
      </c>
      <c r="AB78" s="33"/>
      <c r="AC78" s="33"/>
      <c r="AD78" s="26">
        <f t="shared" si="4"/>
        <v>308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3">
      <c r="B79" s="21" t="s">
        <v>63</v>
      </c>
      <c r="C79" s="32">
        <v>27</v>
      </c>
      <c r="D79" s="32">
        <v>19</v>
      </c>
      <c r="E79" s="32">
        <v>28</v>
      </c>
      <c r="F79" s="32">
        <v>21</v>
      </c>
      <c r="G79" s="32">
        <v>20</v>
      </c>
      <c r="H79" s="32">
        <v>287</v>
      </c>
      <c r="I79" s="32">
        <v>26</v>
      </c>
      <c r="J79" s="32">
        <v>9</v>
      </c>
      <c r="K79" s="32">
        <v>6</v>
      </c>
      <c r="L79" s="32">
        <v>3</v>
      </c>
      <c r="M79" s="32">
        <v>5</v>
      </c>
      <c r="N79" s="32">
        <v>22</v>
      </c>
      <c r="O79" s="32">
        <v>20</v>
      </c>
      <c r="P79" s="32">
        <v>11</v>
      </c>
      <c r="Q79" s="32">
        <v>2</v>
      </c>
      <c r="R79" s="32">
        <v>31</v>
      </c>
      <c r="S79" s="32">
        <v>2</v>
      </c>
      <c r="T79" s="32">
        <v>42</v>
      </c>
      <c r="U79" s="33">
        <v>13</v>
      </c>
      <c r="V79" s="33">
        <v>39</v>
      </c>
      <c r="W79" s="33">
        <v>26</v>
      </c>
      <c r="X79" s="33">
        <v>36</v>
      </c>
      <c r="Y79" s="33">
        <v>9</v>
      </c>
      <c r="Z79" s="33">
        <v>20</v>
      </c>
      <c r="AA79" s="33">
        <v>42</v>
      </c>
      <c r="AB79" s="33"/>
      <c r="AC79" s="33"/>
      <c r="AD79" s="26">
        <f t="shared" si="4"/>
        <v>766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3">
      <c r="B80" s="21" t="s">
        <v>13</v>
      </c>
      <c r="C80" s="32">
        <v>17</v>
      </c>
      <c r="D80" s="32">
        <v>20</v>
      </c>
      <c r="E80" s="32">
        <v>31</v>
      </c>
      <c r="F80" s="32">
        <v>33</v>
      </c>
      <c r="G80" s="32">
        <v>33</v>
      </c>
      <c r="H80" s="32">
        <v>167</v>
      </c>
      <c r="I80" s="32">
        <v>17</v>
      </c>
      <c r="J80" s="32">
        <v>9</v>
      </c>
      <c r="K80" s="32">
        <v>6</v>
      </c>
      <c r="L80" s="32">
        <v>6</v>
      </c>
      <c r="M80" s="32">
        <v>3</v>
      </c>
      <c r="N80" s="32">
        <v>61</v>
      </c>
      <c r="O80" s="32">
        <v>24</v>
      </c>
      <c r="P80" s="32">
        <v>0</v>
      </c>
      <c r="Q80" s="32">
        <v>12</v>
      </c>
      <c r="R80" s="32">
        <v>45</v>
      </c>
      <c r="S80" s="32">
        <v>15</v>
      </c>
      <c r="T80" s="32">
        <v>17</v>
      </c>
      <c r="U80" s="33">
        <v>27</v>
      </c>
      <c r="V80" s="33">
        <v>7</v>
      </c>
      <c r="W80" s="33">
        <v>22</v>
      </c>
      <c r="X80" s="33">
        <v>9</v>
      </c>
      <c r="Y80" s="33">
        <v>45</v>
      </c>
      <c r="Z80" s="33">
        <v>38</v>
      </c>
      <c r="AA80" s="33">
        <v>49</v>
      </c>
      <c r="AB80" s="33"/>
      <c r="AC80" s="33"/>
      <c r="AD80" s="26">
        <f t="shared" si="4"/>
        <v>713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3">
      <c r="B81" s="21" t="s">
        <v>51</v>
      </c>
      <c r="C81" s="32">
        <v>17</v>
      </c>
      <c r="D81" s="32">
        <v>4</v>
      </c>
      <c r="E81" s="32">
        <v>6</v>
      </c>
      <c r="F81" s="32">
        <v>0</v>
      </c>
      <c r="G81" s="32">
        <v>3</v>
      </c>
      <c r="H81" s="32">
        <v>100</v>
      </c>
      <c r="I81" s="32">
        <v>25</v>
      </c>
      <c r="J81" s="32">
        <v>5</v>
      </c>
      <c r="K81" s="32">
        <v>7</v>
      </c>
      <c r="L81" s="32">
        <v>9</v>
      </c>
      <c r="M81" s="32">
        <v>1</v>
      </c>
      <c r="N81" s="32">
        <v>5</v>
      </c>
      <c r="O81" s="32">
        <v>10</v>
      </c>
      <c r="P81" s="32">
        <v>1</v>
      </c>
      <c r="Q81" s="32">
        <v>10</v>
      </c>
      <c r="R81" s="32">
        <v>10</v>
      </c>
      <c r="S81" s="32">
        <v>17</v>
      </c>
      <c r="T81" s="32">
        <v>7</v>
      </c>
      <c r="U81" s="33">
        <v>2</v>
      </c>
      <c r="V81" s="33">
        <v>2</v>
      </c>
      <c r="W81" s="33">
        <v>13</v>
      </c>
      <c r="X81" s="33">
        <v>4</v>
      </c>
      <c r="Y81" s="33">
        <v>50</v>
      </c>
      <c r="Z81" s="33">
        <v>25</v>
      </c>
      <c r="AA81" s="33">
        <v>39</v>
      </c>
      <c r="AB81" s="33"/>
      <c r="AC81" s="33"/>
      <c r="AD81" s="26">
        <f t="shared" si="4"/>
        <v>372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3">
      <c r="B82" s="21" t="s">
        <v>15</v>
      </c>
      <c r="C82" s="32">
        <v>50</v>
      </c>
      <c r="D82" s="32">
        <v>42</v>
      </c>
      <c r="E82" s="32">
        <v>25</v>
      </c>
      <c r="F82" s="32">
        <v>44</v>
      </c>
      <c r="G82" s="32">
        <v>33</v>
      </c>
      <c r="H82" s="32">
        <v>92</v>
      </c>
      <c r="I82" s="32">
        <v>15</v>
      </c>
      <c r="J82" s="32">
        <v>14</v>
      </c>
      <c r="K82" s="32">
        <v>34</v>
      </c>
      <c r="L82" s="32">
        <v>58</v>
      </c>
      <c r="M82" s="32">
        <v>6</v>
      </c>
      <c r="N82" s="32">
        <v>3</v>
      </c>
      <c r="O82" s="32">
        <v>25</v>
      </c>
      <c r="P82" s="32">
        <v>20</v>
      </c>
      <c r="Q82" s="32">
        <v>1</v>
      </c>
      <c r="R82" s="32">
        <v>34</v>
      </c>
      <c r="S82" s="32">
        <v>6</v>
      </c>
      <c r="T82" s="32">
        <v>11</v>
      </c>
      <c r="U82" s="33">
        <v>9</v>
      </c>
      <c r="V82" s="33">
        <v>3</v>
      </c>
      <c r="W82" s="33">
        <v>53</v>
      </c>
      <c r="X82" s="33">
        <v>18</v>
      </c>
      <c r="Y82" s="33">
        <v>25</v>
      </c>
      <c r="Z82" s="33">
        <v>8</v>
      </c>
      <c r="AA82" s="33">
        <v>39</v>
      </c>
      <c r="AB82" s="33"/>
      <c r="AC82" s="33"/>
      <c r="AD82" s="26">
        <f t="shared" si="4"/>
        <v>668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3">
      <c r="B83" s="21" t="s">
        <v>16</v>
      </c>
      <c r="C83" s="32">
        <v>26</v>
      </c>
      <c r="D83" s="32">
        <v>25</v>
      </c>
      <c r="E83" s="32">
        <v>43</v>
      </c>
      <c r="F83" s="32">
        <v>2</v>
      </c>
      <c r="G83" s="32">
        <v>13</v>
      </c>
      <c r="H83" s="32">
        <v>108</v>
      </c>
      <c r="I83" s="32">
        <v>2</v>
      </c>
      <c r="J83" s="32">
        <v>10</v>
      </c>
      <c r="K83" s="32">
        <v>5</v>
      </c>
      <c r="L83" s="32">
        <v>23</v>
      </c>
      <c r="M83" s="32">
        <v>4</v>
      </c>
      <c r="N83" s="32">
        <v>22</v>
      </c>
      <c r="O83" s="32">
        <v>12</v>
      </c>
      <c r="P83" s="32">
        <v>20</v>
      </c>
      <c r="Q83" s="32">
        <v>13</v>
      </c>
      <c r="R83" s="32">
        <v>141</v>
      </c>
      <c r="S83" s="32">
        <v>36</v>
      </c>
      <c r="T83" s="32">
        <v>268</v>
      </c>
      <c r="U83" s="33">
        <v>152</v>
      </c>
      <c r="V83" s="33">
        <v>118</v>
      </c>
      <c r="W83" s="33">
        <v>371</v>
      </c>
      <c r="X83" s="33">
        <v>110</v>
      </c>
      <c r="Y83" s="33">
        <v>284</v>
      </c>
      <c r="Z83" s="33">
        <v>181</v>
      </c>
      <c r="AA83" s="33">
        <v>145</v>
      </c>
      <c r="AB83" s="33"/>
      <c r="AC83" s="33"/>
      <c r="AD83" s="26">
        <f t="shared" si="4"/>
        <v>2134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x14ac:dyDescent="0.3">
      <c r="B84" s="21" t="s">
        <v>64</v>
      </c>
      <c r="C84" s="32">
        <v>4</v>
      </c>
      <c r="D84" s="32">
        <v>11</v>
      </c>
      <c r="E84" s="32">
        <v>2</v>
      </c>
      <c r="F84" s="32">
        <v>7</v>
      </c>
      <c r="G84" s="32">
        <v>9</v>
      </c>
      <c r="H84" s="32">
        <v>116</v>
      </c>
      <c r="I84" s="32">
        <v>1</v>
      </c>
      <c r="J84" s="32">
        <v>6</v>
      </c>
      <c r="K84" s="32">
        <v>8</v>
      </c>
      <c r="L84" s="32">
        <v>2</v>
      </c>
      <c r="M84" s="32">
        <v>0</v>
      </c>
      <c r="N84" s="32">
        <v>7</v>
      </c>
      <c r="O84" s="32">
        <v>28</v>
      </c>
      <c r="P84" s="32">
        <v>15</v>
      </c>
      <c r="Q84" s="32">
        <v>33</v>
      </c>
      <c r="R84" s="32">
        <v>108</v>
      </c>
      <c r="S84" s="32">
        <v>47</v>
      </c>
      <c r="T84" s="32">
        <v>138</v>
      </c>
      <c r="U84" s="33">
        <v>90</v>
      </c>
      <c r="V84" s="33">
        <v>69</v>
      </c>
      <c r="W84" s="33">
        <v>178</v>
      </c>
      <c r="X84" s="33">
        <v>131</v>
      </c>
      <c r="Y84" s="33">
        <v>153</v>
      </c>
      <c r="Z84" s="33">
        <v>247</v>
      </c>
      <c r="AA84" s="33">
        <v>189</v>
      </c>
      <c r="AB84" s="33"/>
      <c r="AC84" s="33"/>
      <c r="AD84" s="26">
        <f t="shared" si="4"/>
        <v>1599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0</v>
      </c>
      <c r="E85" s="32">
        <v>5</v>
      </c>
      <c r="F85" s="32">
        <v>0</v>
      </c>
      <c r="G85" s="32">
        <v>6</v>
      </c>
      <c r="H85" s="32">
        <v>68</v>
      </c>
      <c r="I85" s="32">
        <v>4</v>
      </c>
      <c r="J85" s="32">
        <v>0</v>
      </c>
      <c r="K85" s="32">
        <v>1</v>
      </c>
      <c r="L85" s="32">
        <v>14</v>
      </c>
      <c r="M85" s="32">
        <v>0</v>
      </c>
      <c r="N85" s="32">
        <v>2</v>
      </c>
      <c r="O85" s="32">
        <v>12</v>
      </c>
      <c r="P85" s="32">
        <v>37</v>
      </c>
      <c r="Q85" s="32">
        <v>4</v>
      </c>
      <c r="R85" s="32">
        <v>10</v>
      </c>
      <c r="S85" s="32">
        <v>0</v>
      </c>
      <c r="T85" s="32">
        <v>6</v>
      </c>
      <c r="U85" s="33">
        <v>35</v>
      </c>
      <c r="V85" s="33">
        <v>8</v>
      </c>
      <c r="W85" s="33">
        <v>58</v>
      </c>
      <c r="X85" s="33">
        <v>42</v>
      </c>
      <c r="Y85" s="33">
        <v>34</v>
      </c>
      <c r="Z85" s="33">
        <v>25</v>
      </c>
      <c r="AA85" s="33">
        <v>45</v>
      </c>
      <c r="AB85" s="33"/>
      <c r="AC85" s="33"/>
      <c r="AD85" s="26">
        <f t="shared" si="4"/>
        <v>416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3">
      <c r="B86" s="21" t="s">
        <v>19</v>
      </c>
      <c r="C86" s="32">
        <v>1</v>
      </c>
      <c r="D86" s="32">
        <v>11</v>
      </c>
      <c r="E86" s="32">
        <v>2</v>
      </c>
      <c r="F86" s="32">
        <v>20</v>
      </c>
      <c r="G86" s="32">
        <v>19</v>
      </c>
      <c r="H86" s="32">
        <v>547</v>
      </c>
      <c r="I86" s="32">
        <v>30</v>
      </c>
      <c r="J86" s="32">
        <v>8</v>
      </c>
      <c r="K86" s="32">
        <v>36</v>
      </c>
      <c r="L86" s="32">
        <v>19</v>
      </c>
      <c r="M86" s="32">
        <v>28</v>
      </c>
      <c r="N86" s="32">
        <v>19</v>
      </c>
      <c r="O86" s="32">
        <v>154</v>
      </c>
      <c r="P86" s="32">
        <v>110</v>
      </c>
      <c r="Q86" s="32">
        <v>1</v>
      </c>
      <c r="R86" s="32">
        <v>8</v>
      </c>
      <c r="S86" s="32">
        <v>27</v>
      </c>
      <c r="T86" s="32">
        <v>134</v>
      </c>
      <c r="U86" s="33">
        <v>61</v>
      </c>
      <c r="V86" s="33">
        <v>37</v>
      </c>
      <c r="W86" s="33">
        <v>101</v>
      </c>
      <c r="X86" s="33">
        <v>56</v>
      </c>
      <c r="Y86" s="33">
        <v>93</v>
      </c>
      <c r="Z86" s="33">
        <v>153</v>
      </c>
      <c r="AA86" s="33">
        <v>247</v>
      </c>
      <c r="AB86" s="33"/>
      <c r="AC86" s="33"/>
      <c r="AD86" s="26">
        <f t="shared" si="4"/>
        <v>1922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3">
      <c r="B87" s="21" t="s">
        <v>65</v>
      </c>
      <c r="C87" s="32">
        <v>22</v>
      </c>
      <c r="D87" s="32">
        <v>31</v>
      </c>
      <c r="E87" s="32">
        <v>1</v>
      </c>
      <c r="F87" s="32">
        <v>2</v>
      </c>
      <c r="G87" s="32">
        <v>9</v>
      </c>
      <c r="H87" s="32">
        <v>216</v>
      </c>
      <c r="I87" s="32">
        <v>10</v>
      </c>
      <c r="J87" s="32">
        <v>1</v>
      </c>
      <c r="K87" s="32">
        <v>1</v>
      </c>
      <c r="L87" s="32">
        <v>10</v>
      </c>
      <c r="M87" s="32">
        <v>4</v>
      </c>
      <c r="N87" s="32">
        <v>12</v>
      </c>
      <c r="O87" s="32">
        <v>40</v>
      </c>
      <c r="P87" s="32">
        <v>59</v>
      </c>
      <c r="Q87" s="32">
        <v>0</v>
      </c>
      <c r="R87" s="32">
        <v>23</v>
      </c>
      <c r="S87" s="32">
        <v>10</v>
      </c>
      <c r="T87" s="32">
        <v>100</v>
      </c>
      <c r="U87" s="32">
        <v>29</v>
      </c>
      <c r="V87" s="32">
        <v>22</v>
      </c>
      <c r="W87" s="32">
        <v>165</v>
      </c>
      <c r="X87" s="32">
        <v>113</v>
      </c>
      <c r="Y87" s="32">
        <v>171</v>
      </c>
      <c r="Z87" s="32">
        <v>177</v>
      </c>
      <c r="AA87" s="32">
        <v>139</v>
      </c>
      <c r="AB87" s="32"/>
      <c r="AC87" s="33"/>
      <c r="AD87" s="26">
        <f t="shared" si="4"/>
        <v>1367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0.399999999999999" x14ac:dyDescent="0.3">
      <c r="B88" s="21" t="s">
        <v>21</v>
      </c>
      <c r="C88" s="32">
        <v>21</v>
      </c>
      <c r="D88" s="32">
        <v>22</v>
      </c>
      <c r="E88" s="32">
        <v>6</v>
      </c>
      <c r="F88" s="32">
        <v>1</v>
      </c>
      <c r="G88" s="32">
        <v>42</v>
      </c>
      <c r="H88" s="32">
        <v>1153</v>
      </c>
      <c r="I88" s="32">
        <v>0</v>
      </c>
      <c r="J88" s="32">
        <v>10</v>
      </c>
      <c r="K88" s="32">
        <v>38</v>
      </c>
      <c r="L88" s="32">
        <v>19</v>
      </c>
      <c r="M88" s="32">
        <v>8</v>
      </c>
      <c r="N88" s="32">
        <v>21</v>
      </c>
      <c r="O88" s="32">
        <v>330</v>
      </c>
      <c r="P88" s="32">
        <v>110</v>
      </c>
      <c r="Q88" s="32">
        <v>5</v>
      </c>
      <c r="R88" s="32">
        <v>134</v>
      </c>
      <c r="S88" s="32">
        <v>77</v>
      </c>
      <c r="T88" s="32">
        <v>13</v>
      </c>
      <c r="U88" s="33">
        <v>194</v>
      </c>
      <c r="V88" s="33">
        <v>25</v>
      </c>
      <c r="W88" s="33">
        <v>323</v>
      </c>
      <c r="X88" s="33">
        <v>193</v>
      </c>
      <c r="Y88" s="33">
        <v>231</v>
      </c>
      <c r="Z88" s="33">
        <v>205</v>
      </c>
      <c r="AA88" s="33">
        <v>259</v>
      </c>
      <c r="AB88" s="33"/>
      <c r="AC88" s="33"/>
      <c r="AD88" s="26">
        <f t="shared" si="4"/>
        <v>3440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x14ac:dyDescent="0.3">
      <c r="B89" s="21" t="s">
        <v>66</v>
      </c>
      <c r="C89" s="32">
        <v>7</v>
      </c>
      <c r="D89" s="32">
        <v>14</v>
      </c>
      <c r="E89" s="32">
        <v>14</v>
      </c>
      <c r="F89" s="32">
        <v>26</v>
      </c>
      <c r="G89" s="32">
        <v>5</v>
      </c>
      <c r="H89" s="32">
        <v>857</v>
      </c>
      <c r="I89" s="32">
        <v>10</v>
      </c>
      <c r="J89" s="32">
        <v>29</v>
      </c>
      <c r="K89" s="32">
        <v>5</v>
      </c>
      <c r="L89" s="32">
        <v>21</v>
      </c>
      <c r="M89" s="32">
        <v>4</v>
      </c>
      <c r="N89" s="32">
        <v>6</v>
      </c>
      <c r="O89" s="32">
        <v>234</v>
      </c>
      <c r="P89" s="32">
        <v>103</v>
      </c>
      <c r="Q89" s="32">
        <v>33</v>
      </c>
      <c r="R89" s="32">
        <v>25</v>
      </c>
      <c r="S89" s="32">
        <v>28</v>
      </c>
      <c r="T89" s="32">
        <v>174</v>
      </c>
      <c r="U89" s="33">
        <v>17</v>
      </c>
      <c r="V89" s="33">
        <v>7</v>
      </c>
      <c r="W89" s="33">
        <v>124</v>
      </c>
      <c r="X89" s="33">
        <v>104</v>
      </c>
      <c r="Y89" s="33">
        <v>131</v>
      </c>
      <c r="Z89" s="33">
        <v>79</v>
      </c>
      <c r="AA89" s="33">
        <v>206</v>
      </c>
      <c r="AB89" s="33"/>
      <c r="AC89" s="33"/>
      <c r="AD89" s="26">
        <f t="shared" si="4"/>
        <v>2263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3">
      <c r="B90" s="21" t="s">
        <v>22</v>
      </c>
      <c r="C90" s="32">
        <v>1</v>
      </c>
      <c r="D90" s="32">
        <v>0</v>
      </c>
      <c r="E90" s="32">
        <v>11</v>
      </c>
      <c r="F90" s="32">
        <v>0</v>
      </c>
      <c r="G90" s="32">
        <v>1</v>
      </c>
      <c r="H90" s="32">
        <v>635</v>
      </c>
      <c r="I90" s="32">
        <v>12</v>
      </c>
      <c r="J90" s="32">
        <v>2</v>
      </c>
      <c r="K90" s="32">
        <v>30</v>
      </c>
      <c r="L90" s="32">
        <v>2</v>
      </c>
      <c r="M90" s="32">
        <v>30</v>
      </c>
      <c r="N90" s="32">
        <v>9</v>
      </c>
      <c r="O90" s="32">
        <v>135</v>
      </c>
      <c r="P90" s="32">
        <v>73</v>
      </c>
      <c r="Q90" s="32">
        <v>7</v>
      </c>
      <c r="R90" s="32">
        <v>28</v>
      </c>
      <c r="S90" s="32">
        <v>21</v>
      </c>
      <c r="T90" s="32">
        <v>18</v>
      </c>
      <c r="U90" s="33">
        <v>4</v>
      </c>
      <c r="V90" s="33">
        <v>5</v>
      </c>
      <c r="W90" s="33">
        <v>45</v>
      </c>
      <c r="X90" s="33">
        <v>93</v>
      </c>
      <c r="Y90" s="33">
        <v>66</v>
      </c>
      <c r="Z90" s="33">
        <v>120</v>
      </c>
      <c r="AA90" s="33">
        <v>49</v>
      </c>
      <c r="AB90" s="33"/>
      <c r="AC90" s="33"/>
      <c r="AD90" s="26">
        <f t="shared" si="4"/>
        <v>1397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3">
      <c r="B91" s="21" t="s">
        <v>23</v>
      </c>
      <c r="C91" s="32">
        <v>4</v>
      </c>
      <c r="D91" s="32">
        <v>6</v>
      </c>
      <c r="E91" s="32">
        <v>3</v>
      </c>
      <c r="F91" s="32">
        <v>2</v>
      </c>
      <c r="G91" s="32">
        <v>24</v>
      </c>
      <c r="H91" s="32">
        <v>2513</v>
      </c>
      <c r="I91" s="32">
        <v>25</v>
      </c>
      <c r="J91" s="32">
        <v>20</v>
      </c>
      <c r="K91" s="32">
        <v>39</v>
      </c>
      <c r="L91" s="32">
        <v>26</v>
      </c>
      <c r="M91" s="32">
        <v>13</v>
      </c>
      <c r="N91" s="32">
        <v>54</v>
      </c>
      <c r="O91" s="32">
        <v>582</v>
      </c>
      <c r="P91" s="32">
        <v>182</v>
      </c>
      <c r="Q91" s="32">
        <v>53</v>
      </c>
      <c r="R91" s="32">
        <v>98</v>
      </c>
      <c r="S91" s="32">
        <v>156</v>
      </c>
      <c r="T91" s="32">
        <v>307</v>
      </c>
      <c r="U91" s="33">
        <v>117</v>
      </c>
      <c r="V91" s="33">
        <v>103</v>
      </c>
      <c r="W91" s="33">
        <v>39</v>
      </c>
      <c r="X91" s="33">
        <v>90</v>
      </c>
      <c r="Y91" s="33">
        <v>194</v>
      </c>
      <c r="Z91" s="33">
        <v>370</v>
      </c>
      <c r="AA91" s="33">
        <v>462</v>
      </c>
      <c r="AB91" s="33"/>
      <c r="AC91" s="33"/>
      <c r="AD91" s="26">
        <f t="shared" si="4"/>
        <v>5482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3">
      <c r="B92" s="21" t="s">
        <v>24</v>
      </c>
      <c r="C92" s="32">
        <v>1</v>
      </c>
      <c r="D92" s="32">
        <v>65</v>
      </c>
      <c r="E92" s="32">
        <v>1</v>
      </c>
      <c r="F92" s="32">
        <v>21</v>
      </c>
      <c r="G92" s="32">
        <v>4</v>
      </c>
      <c r="H92" s="32">
        <v>1526</v>
      </c>
      <c r="I92" s="32">
        <v>22</v>
      </c>
      <c r="J92" s="32">
        <v>20</v>
      </c>
      <c r="K92" s="32">
        <v>21</v>
      </c>
      <c r="L92" s="32">
        <v>8</v>
      </c>
      <c r="M92" s="32">
        <v>5</v>
      </c>
      <c r="N92" s="32">
        <v>17</v>
      </c>
      <c r="O92" s="32">
        <v>242</v>
      </c>
      <c r="P92" s="32">
        <v>141</v>
      </c>
      <c r="Q92" s="32">
        <v>29</v>
      </c>
      <c r="R92" s="32">
        <v>63</v>
      </c>
      <c r="S92" s="32">
        <v>146</v>
      </c>
      <c r="T92" s="32">
        <v>212</v>
      </c>
      <c r="U92" s="33">
        <v>90</v>
      </c>
      <c r="V92" s="33">
        <v>92</v>
      </c>
      <c r="W92" s="33">
        <v>103</v>
      </c>
      <c r="X92" s="33">
        <v>36</v>
      </c>
      <c r="Y92" s="33">
        <v>77</v>
      </c>
      <c r="Z92" s="33">
        <v>184</v>
      </c>
      <c r="AA92" s="33">
        <v>330</v>
      </c>
      <c r="AB92" s="33"/>
      <c r="AC92" s="33"/>
      <c r="AD92" s="26">
        <f t="shared" si="4"/>
        <v>3456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x14ac:dyDescent="0.3">
      <c r="B93" s="21" t="s">
        <v>25</v>
      </c>
      <c r="C93" s="32">
        <v>2</v>
      </c>
      <c r="D93" s="32">
        <v>23</v>
      </c>
      <c r="E93" s="32">
        <v>3</v>
      </c>
      <c r="F93" s="32">
        <v>1</v>
      </c>
      <c r="G93" s="32">
        <v>11</v>
      </c>
      <c r="H93" s="32">
        <v>2065</v>
      </c>
      <c r="I93" s="32">
        <v>24</v>
      </c>
      <c r="J93" s="32">
        <v>20</v>
      </c>
      <c r="K93" s="32">
        <v>12</v>
      </c>
      <c r="L93" s="32">
        <v>38</v>
      </c>
      <c r="M93" s="32">
        <v>53</v>
      </c>
      <c r="N93" s="32">
        <v>38</v>
      </c>
      <c r="O93" s="32">
        <v>462</v>
      </c>
      <c r="P93" s="32">
        <v>159</v>
      </c>
      <c r="Q93" s="32">
        <v>39</v>
      </c>
      <c r="R93" s="32">
        <v>69</v>
      </c>
      <c r="S93" s="32">
        <v>164</v>
      </c>
      <c r="T93" s="32">
        <v>238</v>
      </c>
      <c r="U93" s="33">
        <v>152</v>
      </c>
      <c r="V93" s="33">
        <v>82</v>
      </c>
      <c r="W93" s="33">
        <v>226</v>
      </c>
      <c r="X93" s="33">
        <v>95</v>
      </c>
      <c r="Y93" s="33">
        <v>57</v>
      </c>
      <c r="Z93" s="33">
        <v>248</v>
      </c>
      <c r="AA93" s="33">
        <v>391</v>
      </c>
      <c r="AB93" s="33"/>
      <c r="AC93" s="33"/>
      <c r="AD93" s="26">
        <f t="shared" si="4"/>
        <v>4672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0.399999999999999" x14ac:dyDescent="0.3">
      <c r="B94" s="21" t="s">
        <v>67</v>
      </c>
      <c r="C94" s="32">
        <v>1</v>
      </c>
      <c r="D94" s="32">
        <v>43</v>
      </c>
      <c r="E94" s="32">
        <v>8</v>
      </c>
      <c r="F94" s="32">
        <v>2</v>
      </c>
      <c r="G94" s="32">
        <v>3</v>
      </c>
      <c r="H94" s="32">
        <v>1490</v>
      </c>
      <c r="I94" s="32">
        <v>28</v>
      </c>
      <c r="J94" s="32">
        <v>25</v>
      </c>
      <c r="K94" s="32">
        <v>11</v>
      </c>
      <c r="L94" s="32">
        <v>35</v>
      </c>
      <c r="M94" s="32">
        <v>31</v>
      </c>
      <c r="N94" s="32">
        <v>6</v>
      </c>
      <c r="O94" s="32">
        <v>254</v>
      </c>
      <c r="P94" s="32">
        <v>257</v>
      </c>
      <c r="Q94" s="32">
        <v>11</v>
      </c>
      <c r="R94" s="32">
        <v>158</v>
      </c>
      <c r="S94" s="32">
        <v>179</v>
      </c>
      <c r="T94" s="32">
        <v>214</v>
      </c>
      <c r="U94" s="33">
        <v>83</v>
      </c>
      <c r="V94" s="33">
        <v>187</v>
      </c>
      <c r="W94" s="33">
        <v>431</v>
      </c>
      <c r="X94" s="33">
        <v>210</v>
      </c>
      <c r="Y94" s="33">
        <v>297</v>
      </c>
      <c r="Z94" s="33">
        <v>37</v>
      </c>
      <c r="AA94" s="33">
        <v>111</v>
      </c>
      <c r="AB94" s="33"/>
      <c r="AC94" s="33"/>
      <c r="AD94" s="26">
        <f t="shared" si="4"/>
        <v>4112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0.399999999999999" x14ac:dyDescent="0.3">
      <c r="B95" s="21" t="s">
        <v>57</v>
      </c>
      <c r="C95" s="32">
        <v>9</v>
      </c>
      <c r="D95" s="32">
        <v>27</v>
      </c>
      <c r="E95" s="32">
        <v>21</v>
      </c>
      <c r="F95" s="32">
        <v>25</v>
      </c>
      <c r="G95" s="32">
        <v>20</v>
      </c>
      <c r="H95" s="32">
        <v>2222</v>
      </c>
      <c r="I95" s="32">
        <v>10</v>
      </c>
      <c r="J95" s="32">
        <v>7</v>
      </c>
      <c r="K95" s="32">
        <v>42</v>
      </c>
      <c r="L95" s="32">
        <v>70</v>
      </c>
      <c r="M95" s="32">
        <v>25</v>
      </c>
      <c r="N95" s="32">
        <v>57</v>
      </c>
      <c r="O95" s="32">
        <v>347</v>
      </c>
      <c r="P95" s="32">
        <v>168</v>
      </c>
      <c r="Q95" s="32">
        <v>40</v>
      </c>
      <c r="R95" s="32">
        <v>229</v>
      </c>
      <c r="S95" s="32">
        <v>138</v>
      </c>
      <c r="T95" s="32">
        <v>193</v>
      </c>
      <c r="U95" s="33">
        <v>165</v>
      </c>
      <c r="V95" s="33">
        <v>99</v>
      </c>
      <c r="W95" s="33">
        <v>448</v>
      </c>
      <c r="X95" s="33">
        <v>279</v>
      </c>
      <c r="Y95" s="33">
        <v>397</v>
      </c>
      <c r="Z95" s="33">
        <v>232</v>
      </c>
      <c r="AA95" s="33">
        <v>37</v>
      </c>
      <c r="AB95" s="33"/>
      <c r="AC95" s="33"/>
      <c r="AD95" s="26">
        <f t="shared" si="4"/>
        <v>5307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60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60" x14ac:dyDescent="0.3">
      <c r="B98" s="21" t="s">
        <v>26</v>
      </c>
      <c r="C98" s="27">
        <f>SUM(C71:C97)</f>
        <v>605</v>
      </c>
      <c r="D98" s="27">
        <f t="shared" ref="D98:AC98" si="5">SUM(D71:D97)</f>
        <v>505</v>
      </c>
      <c r="E98" s="27">
        <f t="shared" si="5"/>
        <v>393</v>
      </c>
      <c r="F98" s="27">
        <f t="shared" si="5"/>
        <v>298</v>
      </c>
      <c r="G98" s="27">
        <f t="shared" si="5"/>
        <v>435</v>
      </c>
      <c r="H98" s="27">
        <f t="shared" si="5"/>
        <v>15450</v>
      </c>
      <c r="I98" s="27">
        <f t="shared" si="5"/>
        <v>380</v>
      </c>
      <c r="J98" s="27">
        <f t="shared" si="5"/>
        <v>308</v>
      </c>
      <c r="K98" s="27">
        <f t="shared" si="5"/>
        <v>644</v>
      </c>
      <c r="L98" s="27">
        <f t="shared" si="5"/>
        <v>661</v>
      </c>
      <c r="M98" s="27">
        <f t="shared" si="5"/>
        <v>365</v>
      </c>
      <c r="N98" s="27">
        <f t="shared" si="5"/>
        <v>696</v>
      </c>
      <c r="O98" s="27">
        <f t="shared" si="5"/>
        <v>3245</v>
      </c>
      <c r="P98" s="27">
        <f t="shared" si="5"/>
        <v>1665</v>
      </c>
      <c r="Q98" s="27">
        <f t="shared" si="5"/>
        <v>362</v>
      </c>
      <c r="R98" s="27">
        <f t="shared" si="5"/>
        <v>1850</v>
      </c>
      <c r="S98" s="27">
        <f t="shared" si="5"/>
        <v>1356</v>
      </c>
      <c r="T98" s="27">
        <f t="shared" si="5"/>
        <v>3394</v>
      </c>
      <c r="U98" s="27">
        <f t="shared" si="5"/>
        <v>2266</v>
      </c>
      <c r="V98" s="27">
        <f t="shared" si="5"/>
        <v>1614</v>
      </c>
      <c r="W98" s="27">
        <f t="shared" si="5"/>
        <v>5535</v>
      </c>
      <c r="X98" s="27">
        <f t="shared" si="5"/>
        <v>3189</v>
      </c>
      <c r="Y98" s="27">
        <f t="shared" si="5"/>
        <v>4391</v>
      </c>
      <c r="Z98" s="27">
        <f t="shared" si="5"/>
        <v>4014</v>
      </c>
      <c r="AA98" s="27">
        <f t="shared" si="5"/>
        <v>4789</v>
      </c>
      <c r="AB98" s="27">
        <f t="shared" si="5"/>
        <v>0</v>
      </c>
      <c r="AC98" s="27">
        <f t="shared" si="5"/>
        <v>0</v>
      </c>
      <c r="AD98" s="27">
        <f>SUM(AD71:AD96)</f>
        <v>58410</v>
      </c>
    </row>
    <row r="99" spans="2:60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60" x14ac:dyDescent="0.3">
      <c r="B102" s="3" t="str">
        <f>+B69</f>
        <v>01 al 31 enero</v>
      </c>
      <c r="E102" t="s">
        <v>29</v>
      </c>
    </row>
    <row r="103" spans="2:60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</row>
    <row r="104" spans="2:60" x14ac:dyDescent="0.3">
      <c r="B104" s="21" t="s">
        <v>5</v>
      </c>
      <c r="C104" s="24">
        <f>+C7+C39+C71</f>
        <v>139</v>
      </c>
      <c r="D104" s="24">
        <f t="shared" ref="D104:AB114" si="6">+D7+D39+D71</f>
        <v>151</v>
      </c>
      <c r="E104" s="24">
        <f t="shared" si="6"/>
        <v>115</v>
      </c>
      <c r="F104" s="24">
        <f t="shared" si="6"/>
        <v>202</v>
      </c>
      <c r="G104" s="24">
        <f t="shared" si="6"/>
        <v>280</v>
      </c>
      <c r="H104" s="24">
        <f t="shared" si="6"/>
        <v>4806</v>
      </c>
      <c r="I104" s="24">
        <f t="shared" si="6"/>
        <v>421</v>
      </c>
      <c r="J104" s="24">
        <f t="shared" si="6"/>
        <v>571</v>
      </c>
      <c r="K104" s="24">
        <f t="shared" si="6"/>
        <v>495</v>
      </c>
      <c r="L104" s="24">
        <f t="shared" si="6"/>
        <v>496</v>
      </c>
      <c r="M104" s="24">
        <f t="shared" si="6"/>
        <v>442</v>
      </c>
      <c r="N104" s="24">
        <f t="shared" si="6"/>
        <v>714</v>
      </c>
      <c r="O104" s="24">
        <f t="shared" si="6"/>
        <v>406</v>
      </c>
      <c r="P104" s="24">
        <f t="shared" si="6"/>
        <v>150</v>
      </c>
      <c r="Q104" s="24">
        <f t="shared" si="6"/>
        <v>90</v>
      </c>
      <c r="R104" s="24">
        <f t="shared" si="6"/>
        <v>201</v>
      </c>
      <c r="S104" s="24">
        <f t="shared" si="6"/>
        <v>226</v>
      </c>
      <c r="T104" s="24">
        <f t="shared" si="6"/>
        <v>158</v>
      </c>
      <c r="U104" s="24">
        <f t="shared" si="6"/>
        <v>158</v>
      </c>
      <c r="V104" s="24">
        <f t="shared" si="6"/>
        <v>75</v>
      </c>
      <c r="W104" s="24">
        <f t="shared" si="6"/>
        <v>162</v>
      </c>
      <c r="X104" s="24">
        <f t="shared" si="6"/>
        <v>103</v>
      </c>
      <c r="Y104" s="24">
        <f t="shared" si="6"/>
        <v>78</v>
      </c>
      <c r="Z104" s="24">
        <f t="shared" si="6"/>
        <v>124</v>
      </c>
      <c r="AA104" s="24">
        <f t="shared" si="6"/>
        <v>292</v>
      </c>
      <c r="AB104" s="25">
        <f t="shared" si="6"/>
        <v>0</v>
      </c>
      <c r="AC104" s="25">
        <v>0</v>
      </c>
      <c r="AD104" s="26">
        <f>SUM(C104:AC104)</f>
        <v>11055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761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</row>
    <row r="105" spans="2:60" x14ac:dyDescent="0.3">
      <c r="B105" s="21" t="s">
        <v>50</v>
      </c>
      <c r="C105" s="24">
        <f t="shared" ref="C105:C130" si="7">+C8+C40+C72</f>
        <v>358</v>
      </c>
      <c r="D105" s="24">
        <f t="shared" si="6"/>
        <v>73</v>
      </c>
      <c r="E105" s="24">
        <f t="shared" si="6"/>
        <v>33</v>
      </c>
      <c r="F105" s="24">
        <f t="shared" si="6"/>
        <v>64</v>
      </c>
      <c r="G105" s="24">
        <f t="shared" si="6"/>
        <v>183</v>
      </c>
      <c r="H105" s="24">
        <f t="shared" si="6"/>
        <v>2343</v>
      </c>
      <c r="I105" s="24">
        <f t="shared" si="6"/>
        <v>299</v>
      </c>
      <c r="J105" s="24">
        <f t="shared" si="6"/>
        <v>444</v>
      </c>
      <c r="K105" s="24">
        <f t="shared" si="6"/>
        <v>424</v>
      </c>
      <c r="L105" s="24">
        <f t="shared" si="6"/>
        <v>320</v>
      </c>
      <c r="M105" s="24">
        <f t="shared" si="6"/>
        <v>249</v>
      </c>
      <c r="N105" s="24">
        <f t="shared" si="6"/>
        <v>490</v>
      </c>
      <c r="O105" s="24">
        <f t="shared" si="6"/>
        <v>409</v>
      </c>
      <c r="P105" s="24">
        <f t="shared" si="6"/>
        <v>240</v>
      </c>
      <c r="Q105" s="24">
        <f t="shared" si="6"/>
        <v>79</v>
      </c>
      <c r="R105" s="24">
        <f t="shared" si="6"/>
        <v>300</v>
      </c>
      <c r="S105" s="24">
        <f t="shared" si="6"/>
        <v>352</v>
      </c>
      <c r="T105" s="24">
        <f t="shared" si="6"/>
        <v>363</v>
      </c>
      <c r="U105" s="24">
        <f t="shared" si="6"/>
        <v>205</v>
      </c>
      <c r="V105" s="24">
        <f t="shared" si="6"/>
        <v>149</v>
      </c>
      <c r="W105" s="24">
        <f t="shared" si="6"/>
        <v>172</v>
      </c>
      <c r="X105" s="24">
        <f t="shared" si="6"/>
        <v>101</v>
      </c>
      <c r="Y105" s="24">
        <f t="shared" si="6"/>
        <v>112</v>
      </c>
      <c r="Z105" s="24">
        <f t="shared" si="6"/>
        <v>158</v>
      </c>
      <c r="AA105" s="24">
        <f t="shared" si="6"/>
        <v>266</v>
      </c>
      <c r="AB105" s="25">
        <f t="shared" si="6"/>
        <v>0</v>
      </c>
      <c r="AC105" s="25">
        <v>0</v>
      </c>
      <c r="AD105" s="26">
        <f t="shared" ref="AD105:AD130" si="8">SUM(C105:AC105)</f>
        <v>8186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4" t="s">
        <v>761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9">SUM(AG105:BG105)</f>
        <v>0</v>
      </c>
    </row>
    <row r="106" spans="2:60" x14ac:dyDescent="0.3">
      <c r="B106" s="21" t="s">
        <v>61</v>
      </c>
      <c r="C106" s="24">
        <f t="shared" si="7"/>
        <v>184</v>
      </c>
      <c r="D106" s="24">
        <f t="shared" si="6"/>
        <v>27</v>
      </c>
      <c r="E106" s="24">
        <f t="shared" si="6"/>
        <v>63</v>
      </c>
      <c r="F106" s="24">
        <f t="shared" si="6"/>
        <v>60</v>
      </c>
      <c r="G106" s="24">
        <f t="shared" si="6"/>
        <v>103</v>
      </c>
      <c r="H106" s="24">
        <f t="shared" si="6"/>
        <v>2699</v>
      </c>
      <c r="I106" s="24">
        <f t="shared" si="6"/>
        <v>384</v>
      </c>
      <c r="J106" s="24">
        <f t="shared" si="6"/>
        <v>361</v>
      </c>
      <c r="K106" s="24">
        <f t="shared" si="6"/>
        <v>280</v>
      </c>
      <c r="L106" s="24">
        <f t="shared" si="6"/>
        <v>385</v>
      </c>
      <c r="M106" s="24">
        <f t="shared" si="6"/>
        <v>202</v>
      </c>
      <c r="N106" s="24">
        <f t="shared" si="6"/>
        <v>475</v>
      </c>
      <c r="O106" s="24">
        <f t="shared" si="6"/>
        <v>484</v>
      </c>
      <c r="P106" s="24">
        <f t="shared" si="6"/>
        <v>129</v>
      </c>
      <c r="Q106" s="24">
        <f t="shared" si="6"/>
        <v>37</v>
      </c>
      <c r="R106" s="24">
        <f t="shared" si="6"/>
        <v>111</v>
      </c>
      <c r="S106" s="24">
        <f t="shared" si="6"/>
        <v>151</v>
      </c>
      <c r="T106" s="24">
        <f t="shared" si="6"/>
        <v>205</v>
      </c>
      <c r="U106" s="24">
        <f t="shared" si="6"/>
        <v>117</v>
      </c>
      <c r="V106" s="24">
        <f t="shared" si="6"/>
        <v>124</v>
      </c>
      <c r="W106" s="24">
        <f t="shared" si="6"/>
        <v>109</v>
      </c>
      <c r="X106" s="24">
        <f t="shared" si="6"/>
        <v>38</v>
      </c>
      <c r="Y106" s="24">
        <f t="shared" si="6"/>
        <v>52</v>
      </c>
      <c r="Z106" s="24">
        <f t="shared" si="6"/>
        <v>83</v>
      </c>
      <c r="AA106" s="24">
        <f t="shared" si="6"/>
        <v>276</v>
      </c>
      <c r="AB106" s="25">
        <f t="shared" si="6"/>
        <v>0</v>
      </c>
      <c r="AC106" s="25">
        <v>0</v>
      </c>
      <c r="AD106" s="26">
        <f t="shared" si="8"/>
        <v>7139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4" t="s">
        <v>761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9"/>
        <v>0</v>
      </c>
    </row>
    <row r="107" spans="2:60" x14ac:dyDescent="0.3">
      <c r="B107" s="21" t="s">
        <v>7</v>
      </c>
      <c r="C107" s="24">
        <f t="shared" si="7"/>
        <v>291</v>
      </c>
      <c r="D107" s="24">
        <f t="shared" si="6"/>
        <v>53</v>
      </c>
      <c r="E107" s="24">
        <f t="shared" si="6"/>
        <v>32</v>
      </c>
      <c r="F107" s="24">
        <f t="shared" si="6"/>
        <v>87</v>
      </c>
      <c r="G107" s="24">
        <f t="shared" si="6"/>
        <v>40</v>
      </c>
      <c r="H107" s="24">
        <f t="shared" si="6"/>
        <v>1216</v>
      </c>
      <c r="I107" s="24">
        <f t="shared" si="6"/>
        <v>211</v>
      </c>
      <c r="J107" s="24">
        <f t="shared" si="6"/>
        <v>221</v>
      </c>
      <c r="K107" s="24">
        <f t="shared" si="6"/>
        <v>283</v>
      </c>
      <c r="L107" s="24">
        <f t="shared" si="6"/>
        <v>434</v>
      </c>
      <c r="M107" s="24">
        <f t="shared" si="6"/>
        <v>138</v>
      </c>
      <c r="N107" s="24">
        <f t="shared" si="6"/>
        <v>334</v>
      </c>
      <c r="O107" s="24">
        <f t="shared" si="6"/>
        <v>264</v>
      </c>
      <c r="P107" s="24">
        <f t="shared" si="6"/>
        <v>103</v>
      </c>
      <c r="Q107" s="24">
        <f t="shared" si="6"/>
        <v>38</v>
      </c>
      <c r="R107" s="24">
        <f t="shared" si="6"/>
        <v>229</v>
      </c>
      <c r="S107" s="24">
        <f t="shared" si="6"/>
        <v>89</v>
      </c>
      <c r="T107" s="24">
        <f t="shared" si="6"/>
        <v>143</v>
      </c>
      <c r="U107" s="24">
        <f t="shared" si="6"/>
        <v>134</v>
      </c>
      <c r="V107" s="24">
        <f t="shared" si="6"/>
        <v>76</v>
      </c>
      <c r="W107" s="24">
        <f t="shared" si="6"/>
        <v>175</v>
      </c>
      <c r="X107" s="24">
        <f t="shared" si="6"/>
        <v>86</v>
      </c>
      <c r="Y107" s="24">
        <f t="shared" si="6"/>
        <v>76</v>
      </c>
      <c r="Z107" s="24">
        <f t="shared" si="6"/>
        <v>91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5033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4" t="s">
        <v>761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9"/>
        <v>0</v>
      </c>
    </row>
    <row r="108" spans="2:60" x14ac:dyDescent="0.3">
      <c r="B108" s="21" t="s">
        <v>8</v>
      </c>
      <c r="C108" s="24">
        <f t="shared" si="7"/>
        <v>496</v>
      </c>
      <c r="D108" s="24">
        <f t="shared" si="6"/>
        <v>111</v>
      </c>
      <c r="E108" s="24">
        <f t="shared" si="6"/>
        <v>92</v>
      </c>
      <c r="F108" s="24">
        <f t="shared" si="6"/>
        <v>25</v>
      </c>
      <c r="G108" s="24">
        <f t="shared" si="6"/>
        <v>161</v>
      </c>
      <c r="H108" s="24">
        <f t="shared" si="6"/>
        <v>1892</v>
      </c>
      <c r="I108" s="24">
        <f t="shared" si="6"/>
        <v>350</v>
      </c>
      <c r="J108" s="24">
        <f t="shared" si="6"/>
        <v>476</v>
      </c>
      <c r="K108" s="24">
        <f t="shared" si="6"/>
        <v>379</v>
      </c>
      <c r="L108" s="24">
        <f t="shared" si="6"/>
        <v>498</v>
      </c>
      <c r="M108" s="24">
        <f t="shared" si="6"/>
        <v>245</v>
      </c>
      <c r="N108" s="24">
        <f t="shared" si="6"/>
        <v>791</v>
      </c>
      <c r="O108" s="24">
        <f t="shared" si="6"/>
        <v>343</v>
      </c>
      <c r="P108" s="24">
        <f t="shared" si="6"/>
        <v>160</v>
      </c>
      <c r="Q108" s="24">
        <f t="shared" si="6"/>
        <v>70</v>
      </c>
      <c r="R108" s="24">
        <f t="shared" si="6"/>
        <v>309</v>
      </c>
      <c r="S108" s="24">
        <f t="shared" si="6"/>
        <v>250</v>
      </c>
      <c r="T108" s="24">
        <f t="shared" si="6"/>
        <v>236</v>
      </c>
      <c r="U108" s="24">
        <f t="shared" si="6"/>
        <v>135</v>
      </c>
      <c r="V108" s="24">
        <f t="shared" si="6"/>
        <v>100</v>
      </c>
      <c r="W108" s="24">
        <f t="shared" si="6"/>
        <v>168</v>
      </c>
      <c r="X108" s="24">
        <f t="shared" si="6"/>
        <v>77</v>
      </c>
      <c r="Y108" s="24">
        <f t="shared" si="6"/>
        <v>100</v>
      </c>
      <c r="Z108" s="24">
        <f t="shared" si="6"/>
        <v>116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7877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4" t="s">
        <v>761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9"/>
        <v>0</v>
      </c>
    </row>
    <row r="109" spans="2:60" x14ac:dyDescent="0.3">
      <c r="B109" s="21" t="s">
        <v>62</v>
      </c>
      <c r="C109" s="24">
        <f t="shared" si="7"/>
        <v>7076</v>
      </c>
      <c r="D109" s="24">
        <f t="shared" si="6"/>
        <v>2699</v>
      </c>
      <c r="E109" s="24">
        <f t="shared" si="6"/>
        <v>3161</v>
      </c>
      <c r="F109" s="24">
        <f t="shared" si="6"/>
        <v>1457</v>
      </c>
      <c r="G109" s="24">
        <f t="shared" si="6"/>
        <v>2239</v>
      </c>
      <c r="H109" s="24">
        <f t="shared" si="6"/>
        <v>14204</v>
      </c>
      <c r="I109" s="24">
        <f t="shared" si="6"/>
        <v>588</v>
      </c>
      <c r="J109" s="24">
        <f t="shared" si="6"/>
        <v>1103</v>
      </c>
      <c r="K109" s="24">
        <f t="shared" si="6"/>
        <v>2923</v>
      </c>
      <c r="L109" s="24">
        <f t="shared" si="6"/>
        <v>2161</v>
      </c>
      <c r="M109" s="24">
        <f t="shared" si="6"/>
        <v>1686</v>
      </c>
      <c r="N109" s="24">
        <f t="shared" si="6"/>
        <v>1810</v>
      </c>
      <c r="O109" s="24">
        <f t="shared" si="6"/>
        <v>2327</v>
      </c>
      <c r="P109" s="24">
        <f t="shared" si="6"/>
        <v>3158</v>
      </c>
      <c r="Q109" s="24">
        <f t="shared" si="6"/>
        <v>2716</v>
      </c>
      <c r="R109" s="24">
        <f t="shared" si="6"/>
        <v>12470</v>
      </c>
      <c r="S109" s="24">
        <f t="shared" si="6"/>
        <v>6847</v>
      </c>
      <c r="T109" s="24">
        <f t="shared" si="6"/>
        <v>22056</v>
      </c>
      <c r="U109" s="24">
        <f t="shared" si="6"/>
        <v>16767</v>
      </c>
      <c r="V109" s="24">
        <f t="shared" si="6"/>
        <v>9388</v>
      </c>
      <c r="W109" s="24">
        <f t="shared" si="6"/>
        <v>26014</v>
      </c>
      <c r="X109" s="24">
        <f t="shared" si="6"/>
        <v>14427</v>
      </c>
      <c r="Y109" s="24">
        <f t="shared" si="6"/>
        <v>21118</v>
      </c>
      <c r="Z109" s="24">
        <f t="shared" si="6"/>
        <v>19191</v>
      </c>
      <c r="AA109" s="24">
        <f t="shared" si="6"/>
        <v>23564</v>
      </c>
      <c r="AB109" s="25">
        <f t="shared" si="6"/>
        <v>0</v>
      </c>
      <c r="AC109" s="25">
        <v>0</v>
      </c>
      <c r="AD109" s="26">
        <f t="shared" si="8"/>
        <v>221150</v>
      </c>
      <c r="AF109" s="21" t="s">
        <v>62</v>
      </c>
      <c r="AG109" s="64" t="s">
        <v>761</v>
      </c>
      <c r="AH109" s="64" t="s">
        <v>761</v>
      </c>
      <c r="AI109" s="64" t="s">
        <v>761</v>
      </c>
      <c r="AJ109" s="64" t="s">
        <v>761</v>
      </c>
      <c r="AK109" s="64" t="s">
        <v>761</v>
      </c>
      <c r="AL109" s="50" t="s">
        <v>761</v>
      </c>
      <c r="AM109" s="64" t="s">
        <v>761</v>
      </c>
      <c r="AN109" s="64" t="s">
        <v>761</v>
      </c>
      <c r="AO109" s="64" t="s">
        <v>761</v>
      </c>
      <c r="AP109" s="64" t="s">
        <v>761</v>
      </c>
      <c r="AQ109" s="64" t="s">
        <v>761</v>
      </c>
      <c r="AR109" s="64" t="s">
        <v>761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9"/>
        <v>0</v>
      </c>
    </row>
    <row r="110" spans="2:60" x14ac:dyDescent="0.3">
      <c r="B110" s="21" t="s">
        <v>10</v>
      </c>
      <c r="C110" s="24">
        <f t="shared" si="7"/>
        <v>538</v>
      </c>
      <c r="D110" s="24">
        <f t="shared" si="6"/>
        <v>364</v>
      </c>
      <c r="E110" s="24">
        <f t="shared" si="6"/>
        <v>306</v>
      </c>
      <c r="F110" s="24">
        <f t="shared" si="6"/>
        <v>288</v>
      </c>
      <c r="G110" s="24">
        <f t="shared" si="6"/>
        <v>286</v>
      </c>
      <c r="H110" s="24">
        <f t="shared" si="6"/>
        <v>606</v>
      </c>
      <c r="I110" s="24">
        <f t="shared" si="6"/>
        <v>48</v>
      </c>
      <c r="J110" s="24">
        <f t="shared" si="6"/>
        <v>92</v>
      </c>
      <c r="K110" s="24">
        <f t="shared" si="6"/>
        <v>264</v>
      </c>
      <c r="L110" s="24">
        <f t="shared" si="6"/>
        <v>266</v>
      </c>
      <c r="M110" s="24">
        <f t="shared" si="6"/>
        <v>244</v>
      </c>
      <c r="N110" s="24">
        <f t="shared" si="6"/>
        <v>367</v>
      </c>
      <c r="O110" s="24">
        <f t="shared" si="6"/>
        <v>104</v>
      </c>
      <c r="P110" s="24">
        <f t="shared" si="6"/>
        <v>59</v>
      </c>
      <c r="Q110" s="24">
        <f t="shared" si="6"/>
        <v>61</v>
      </c>
      <c r="R110" s="24">
        <f t="shared" si="6"/>
        <v>176</v>
      </c>
      <c r="S110" s="24">
        <f t="shared" si="6"/>
        <v>66</v>
      </c>
      <c r="T110" s="24">
        <f t="shared" si="6"/>
        <v>151</v>
      </c>
      <c r="U110" s="24">
        <f t="shared" si="6"/>
        <v>97</v>
      </c>
      <c r="V110" s="24">
        <f t="shared" si="6"/>
        <v>110</v>
      </c>
      <c r="W110" s="24">
        <f t="shared" si="6"/>
        <v>246</v>
      </c>
      <c r="X110" s="24">
        <f t="shared" si="6"/>
        <v>62</v>
      </c>
      <c r="Y110" s="24">
        <f t="shared" si="6"/>
        <v>227</v>
      </c>
      <c r="Z110" s="24">
        <f t="shared" si="6"/>
        <v>121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5355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4" t="s">
        <v>761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9"/>
        <v>0</v>
      </c>
    </row>
    <row r="111" spans="2:60" x14ac:dyDescent="0.3">
      <c r="B111" s="21" t="s">
        <v>11</v>
      </c>
      <c r="C111" s="24">
        <f t="shared" si="7"/>
        <v>677</v>
      </c>
      <c r="D111" s="24">
        <f t="shared" si="6"/>
        <v>422</v>
      </c>
      <c r="E111" s="24">
        <f t="shared" si="6"/>
        <v>306</v>
      </c>
      <c r="F111" s="24">
        <f t="shared" si="6"/>
        <v>301</v>
      </c>
      <c r="G111" s="24">
        <f t="shared" si="6"/>
        <v>553</v>
      </c>
      <c r="H111" s="24">
        <f t="shared" si="6"/>
        <v>1135</v>
      </c>
      <c r="I111" s="24">
        <f t="shared" si="6"/>
        <v>101</v>
      </c>
      <c r="J111" s="24">
        <f t="shared" si="6"/>
        <v>108</v>
      </c>
      <c r="K111" s="24">
        <f t="shared" si="6"/>
        <v>133</v>
      </c>
      <c r="L111" s="24">
        <f t="shared" si="6"/>
        <v>336</v>
      </c>
      <c r="M111" s="24">
        <f t="shared" si="6"/>
        <v>176</v>
      </c>
      <c r="N111" s="24">
        <f t="shared" si="6"/>
        <v>281</v>
      </c>
      <c r="O111" s="24">
        <f t="shared" si="6"/>
        <v>104</v>
      </c>
      <c r="P111" s="24">
        <f t="shared" si="6"/>
        <v>173</v>
      </c>
      <c r="Q111" s="24">
        <f t="shared" si="6"/>
        <v>114</v>
      </c>
      <c r="R111" s="24">
        <f t="shared" si="6"/>
        <v>400</v>
      </c>
      <c r="S111" s="24">
        <f t="shared" si="6"/>
        <v>216</v>
      </c>
      <c r="T111" s="24">
        <f t="shared" si="6"/>
        <v>218</v>
      </c>
      <c r="U111" s="24">
        <f t="shared" si="6"/>
        <v>276</v>
      </c>
      <c r="V111" s="24">
        <f t="shared" si="6"/>
        <v>150</v>
      </c>
      <c r="W111" s="24">
        <f t="shared" si="6"/>
        <v>187</v>
      </c>
      <c r="X111" s="24">
        <f t="shared" si="6"/>
        <v>163</v>
      </c>
      <c r="Y111" s="24">
        <f t="shared" si="6"/>
        <v>198</v>
      </c>
      <c r="Z111" s="24">
        <f t="shared" si="6"/>
        <v>193</v>
      </c>
      <c r="AA111" s="24">
        <f t="shared" si="6"/>
        <v>345</v>
      </c>
      <c r="AB111" s="25">
        <f t="shared" si="6"/>
        <v>0</v>
      </c>
      <c r="AC111" s="25">
        <v>0</v>
      </c>
      <c r="AD111" s="26">
        <f t="shared" si="8"/>
        <v>7266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4" t="s">
        <v>761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9"/>
        <v>0</v>
      </c>
    </row>
    <row r="112" spans="2:60" x14ac:dyDescent="0.3">
      <c r="B112" s="21" t="s">
        <v>63</v>
      </c>
      <c r="C112" s="24">
        <f t="shared" si="7"/>
        <v>516</v>
      </c>
      <c r="D112" s="24">
        <f t="shared" si="6"/>
        <v>473</v>
      </c>
      <c r="E112" s="24">
        <f t="shared" si="6"/>
        <v>336</v>
      </c>
      <c r="F112" s="24">
        <f t="shared" si="6"/>
        <v>312</v>
      </c>
      <c r="G112" s="24">
        <f t="shared" si="6"/>
        <v>448</v>
      </c>
      <c r="H112" s="24">
        <f t="shared" si="6"/>
        <v>3141</v>
      </c>
      <c r="I112" s="24">
        <f t="shared" si="6"/>
        <v>264</v>
      </c>
      <c r="J112" s="24">
        <f t="shared" si="6"/>
        <v>139</v>
      </c>
      <c r="K112" s="24">
        <f t="shared" si="6"/>
        <v>119</v>
      </c>
      <c r="L112" s="24">
        <f t="shared" si="6"/>
        <v>80</v>
      </c>
      <c r="M112" s="24">
        <f t="shared" si="6"/>
        <v>108</v>
      </c>
      <c r="N112" s="24">
        <f t="shared" si="6"/>
        <v>205</v>
      </c>
      <c r="O112" s="24">
        <f t="shared" si="6"/>
        <v>293</v>
      </c>
      <c r="P112" s="24">
        <f t="shared" si="6"/>
        <v>152</v>
      </c>
      <c r="Q112" s="24">
        <f t="shared" si="6"/>
        <v>86</v>
      </c>
      <c r="R112" s="24">
        <f t="shared" si="6"/>
        <v>320</v>
      </c>
      <c r="S112" s="24">
        <f t="shared" si="6"/>
        <v>316</v>
      </c>
      <c r="T112" s="24">
        <f t="shared" si="6"/>
        <v>486</v>
      </c>
      <c r="U112" s="24">
        <f t="shared" si="6"/>
        <v>300</v>
      </c>
      <c r="V112" s="24">
        <f t="shared" si="6"/>
        <v>260</v>
      </c>
      <c r="W112" s="24">
        <f t="shared" si="6"/>
        <v>300</v>
      </c>
      <c r="X112" s="24">
        <f t="shared" si="6"/>
        <v>133</v>
      </c>
      <c r="Y112" s="24">
        <f t="shared" si="6"/>
        <v>218</v>
      </c>
      <c r="Z112" s="24">
        <f t="shared" si="6"/>
        <v>249</v>
      </c>
      <c r="AA112" s="24">
        <f t="shared" si="6"/>
        <v>683</v>
      </c>
      <c r="AB112" s="25">
        <f t="shared" si="6"/>
        <v>0</v>
      </c>
      <c r="AC112" s="25">
        <v>0</v>
      </c>
      <c r="AD112" s="26">
        <f t="shared" si="8"/>
        <v>9937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4" t="s">
        <v>761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9"/>
        <v>0</v>
      </c>
    </row>
    <row r="113" spans="2:60" x14ac:dyDescent="0.3">
      <c r="B113" s="21" t="s">
        <v>13</v>
      </c>
      <c r="C113" s="24">
        <f t="shared" si="7"/>
        <v>645</v>
      </c>
      <c r="D113" s="24">
        <f t="shared" si="6"/>
        <v>368</v>
      </c>
      <c r="E113" s="24">
        <f t="shared" si="6"/>
        <v>470</v>
      </c>
      <c r="F113" s="24">
        <f t="shared" si="6"/>
        <v>478</v>
      </c>
      <c r="G113" s="24">
        <f t="shared" si="6"/>
        <v>498</v>
      </c>
      <c r="H113" s="24">
        <f t="shared" si="6"/>
        <v>2525</v>
      </c>
      <c r="I113" s="24">
        <f t="shared" si="6"/>
        <v>387</v>
      </c>
      <c r="J113" s="24">
        <f t="shared" si="6"/>
        <v>259</v>
      </c>
      <c r="K113" s="24">
        <f t="shared" si="6"/>
        <v>60</v>
      </c>
      <c r="L113" s="24">
        <f t="shared" si="6"/>
        <v>81</v>
      </c>
      <c r="M113" s="24">
        <f t="shared" si="6"/>
        <v>89</v>
      </c>
      <c r="N113" s="24">
        <f t="shared" si="6"/>
        <v>295</v>
      </c>
      <c r="O113" s="24">
        <f t="shared" si="6"/>
        <v>289</v>
      </c>
      <c r="P113" s="24">
        <f t="shared" si="6"/>
        <v>229</v>
      </c>
      <c r="Q113" s="24">
        <f t="shared" si="6"/>
        <v>190</v>
      </c>
      <c r="R113" s="24">
        <f t="shared" si="6"/>
        <v>327</v>
      </c>
      <c r="S113" s="24">
        <f t="shared" si="6"/>
        <v>141</v>
      </c>
      <c r="T113" s="24">
        <f t="shared" si="6"/>
        <v>438</v>
      </c>
      <c r="U113" s="24">
        <f t="shared" si="6"/>
        <v>296</v>
      </c>
      <c r="V113" s="24">
        <f t="shared" si="6"/>
        <v>204</v>
      </c>
      <c r="W113" s="24">
        <f t="shared" si="6"/>
        <v>327</v>
      </c>
      <c r="X113" s="24">
        <f t="shared" si="6"/>
        <v>164</v>
      </c>
      <c r="Y113" s="24">
        <f t="shared" si="6"/>
        <v>256</v>
      </c>
      <c r="Z113" s="24">
        <f t="shared" si="6"/>
        <v>236</v>
      </c>
      <c r="AA113" s="24">
        <f t="shared" si="6"/>
        <v>425</v>
      </c>
      <c r="AB113" s="25">
        <f t="shared" si="6"/>
        <v>0</v>
      </c>
      <c r="AC113" s="25">
        <v>0</v>
      </c>
      <c r="AD113" s="26">
        <f t="shared" si="8"/>
        <v>9677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4" t="s">
        <v>761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9"/>
        <v>0</v>
      </c>
    </row>
    <row r="114" spans="2:60" x14ac:dyDescent="0.3">
      <c r="B114" s="21" t="s">
        <v>51</v>
      </c>
      <c r="C114" s="24">
        <f t="shared" si="7"/>
        <v>538</v>
      </c>
      <c r="D114" s="24">
        <f t="shared" si="6"/>
        <v>244</v>
      </c>
      <c r="E114" s="24">
        <f t="shared" si="6"/>
        <v>216</v>
      </c>
      <c r="F114" s="24">
        <f t="shared" si="6"/>
        <v>168</v>
      </c>
      <c r="G114" s="24">
        <f t="shared" si="6"/>
        <v>219</v>
      </c>
      <c r="H114" s="24">
        <f t="shared" si="6"/>
        <v>1934</v>
      </c>
      <c r="I114" s="24">
        <f t="shared" ref="D114:AB124" si="10">+I17+I49+I81</f>
        <v>289</v>
      </c>
      <c r="J114" s="24">
        <f t="shared" si="10"/>
        <v>235</v>
      </c>
      <c r="K114" s="24">
        <f t="shared" si="10"/>
        <v>88</v>
      </c>
      <c r="L114" s="24">
        <f t="shared" si="10"/>
        <v>79</v>
      </c>
      <c r="M114" s="24">
        <f t="shared" si="10"/>
        <v>65</v>
      </c>
      <c r="N114" s="24">
        <f t="shared" si="10"/>
        <v>43</v>
      </c>
      <c r="O114" s="24">
        <f t="shared" si="10"/>
        <v>256</v>
      </c>
      <c r="P114" s="24">
        <f t="shared" si="10"/>
        <v>141</v>
      </c>
      <c r="Q114" s="24">
        <f t="shared" si="10"/>
        <v>89</v>
      </c>
      <c r="R114" s="24">
        <f t="shared" si="10"/>
        <v>285</v>
      </c>
      <c r="S114" s="24">
        <f t="shared" si="10"/>
        <v>140</v>
      </c>
      <c r="T114" s="24">
        <f t="shared" si="10"/>
        <v>180</v>
      </c>
      <c r="U114" s="24">
        <f t="shared" si="10"/>
        <v>110</v>
      </c>
      <c r="V114" s="24">
        <f t="shared" si="10"/>
        <v>139</v>
      </c>
      <c r="W114" s="24">
        <f t="shared" si="10"/>
        <v>255</v>
      </c>
      <c r="X114" s="24">
        <f t="shared" si="10"/>
        <v>118</v>
      </c>
      <c r="Y114" s="24">
        <f t="shared" si="10"/>
        <v>136</v>
      </c>
      <c r="Z114" s="24">
        <f t="shared" si="10"/>
        <v>183</v>
      </c>
      <c r="AA114" s="24">
        <f t="shared" si="10"/>
        <v>355</v>
      </c>
      <c r="AB114" s="25">
        <f t="shared" si="10"/>
        <v>0</v>
      </c>
      <c r="AC114" s="25">
        <v>0</v>
      </c>
      <c r="AD114" s="26">
        <f t="shared" si="8"/>
        <v>6505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4" t="s">
        <v>761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9"/>
        <v>0</v>
      </c>
    </row>
    <row r="115" spans="2:60" x14ac:dyDescent="0.3">
      <c r="B115" s="21" t="s">
        <v>15</v>
      </c>
      <c r="C115" s="24">
        <f t="shared" si="7"/>
        <v>798</v>
      </c>
      <c r="D115" s="24">
        <f t="shared" si="10"/>
        <v>588</v>
      </c>
      <c r="E115" s="24">
        <f t="shared" si="10"/>
        <v>493</v>
      </c>
      <c r="F115" s="24">
        <f t="shared" si="10"/>
        <v>411</v>
      </c>
      <c r="G115" s="24">
        <f t="shared" si="10"/>
        <v>769</v>
      </c>
      <c r="H115" s="24">
        <f t="shared" si="10"/>
        <v>2097</v>
      </c>
      <c r="I115" s="24">
        <f t="shared" si="10"/>
        <v>366</v>
      </c>
      <c r="J115" s="24">
        <f t="shared" si="10"/>
        <v>297</v>
      </c>
      <c r="K115" s="24">
        <f t="shared" si="10"/>
        <v>256</v>
      </c>
      <c r="L115" s="24">
        <f t="shared" si="10"/>
        <v>289</v>
      </c>
      <c r="M115" s="24">
        <f t="shared" si="10"/>
        <v>49</v>
      </c>
      <c r="N115" s="24">
        <f t="shared" si="10"/>
        <v>113</v>
      </c>
      <c r="O115" s="24">
        <f t="shared" si="10"/>
        <v>299</v>
      </c>
      <c r="P115" s="24">
        <f t="shared" si="10"/>
        <v>234</v>
      </c>
      <c r="Q115" s="24">
        <f t="shared" si="10"/>
        <v>91</v>
      </c>
      <c r="R115" s="24">
        <f t="shared" si="10"/>
        <v>429</v>
      </c>
      <c r="S115" s="24">
        <f t="shared" si="10"/>
        <v>260</v>
      </c>
      <c r="T115" s="24">
        <f t="shared" si="10"/>
        <v>462</v>
      </c>
      <c r="U115" s="24">
        <f t="shared" si="10"/>
        <v>432</v>
      </c>
      <c r="V115" s="24">
        <f t="shared" si="10"/>
        <v>126</v>
      </c>
      <c r="W115" s="24">
        <f t="shared" si="10"/>
        <v>424</v>
      </c>
      <c r="X115" s="24">
        <f t="shared" si="10"/>
        <v>156</v>
      </c>
      <c r="Y115" s="24">
        <f t="shared" si="10"/>
        <v>245</v>
      </c>
      <c r="Z115" s="24">
        <f t="shared" si="10"/>
        <v>231</v>
      </c>
      <c r="AA115" s="24">
        <f t="shared" si="10"/>
        <v>469</v>
      </c>
      <c r="AB115" s="25">
        <f t="shared" si="10"/>
        <v>0</v>
      </c>
      <c r="AC115" s="25">
        <v>0</v>
      </c>
      <c r="AD115" s="26">
        <f t="shared" si="8"/>
        <v>10384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4" t="s">
        <v>761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9"/>
        <v>0</v>
      </c>
    </row>
    <row r="116" spans="2:60" x14ac:dyDescent="0.3">
      <c r="B116" s="21" t="s">
        <v>16</v>
      </c>
      <c r="C116" s="24">
        <f t="shared" si="7"/>
        <v>450</v>
      </c>
      <c r="D116" s="24">
        <f t="shared" si="10"/>
        <v>264</v>
      </c>
      <c r="E116" s="24">
        <f t="shared" si="10"/>
        <v>367</v>
      </c>
      <c r="F116" s="24">
        <f t="shared" si="10"/>
        <v>258</v>
      </c>
      <c r="G116" s="24">
        <f t="shared" si="10"/>
        <v>325</v>
      </c>
      <c r="H116" s="24">
        <f t="shared" si="10"/>
        <v>2044</v>
      </c>
      <c r="I116" s="24">
        <f t="shared" si="10"/>
        <v>79</v>
      </c>
      <c r="J116" s="24">
        <f t="shared" si="10"/>
        <v>85</v>
      </c>
      <c r="K116" s="24">
        <f t="shared" si="10"/>
        <v>181</v>
      </c>
      <c r="L116" s="24">
        <f t="shared" si="10"/>
        <v>215</v>
      </c>
      <c r="M116" s="24">
        <f t="shared" si="10"/>
        <v>121</v>
      </c>
      <c r="N116" s="24">
        <f t="shared" si="10"/>
        <v>183</v>
      </c>
      <c r="O116" s="24">
        <f t="shared" si="10"/>
        <v>254</v>
      </c>
      <c r="P116" s="24">
        <f t="shared" si="10"/>
        <v>329</v>
      </c>
      <c r="Q116" s="24">
        <f t="shared" si="10"/>
        <v>493</v>
      </c>
      <c r="R116" s="24">
        <f t="shared" si="10"/>
        <v>2254</v>
      </c>
      <c r="S116" s="24">
        <f t="shared" si="10"/>
        <v>720</v>
      </c>
      <c r="T116" s="24">
        <f t="shared" si="10"/>
        <v>3442</v>
      </c>
      <c r="U116" s="24">
        <f t="shared" si="10"/>
        <v>2482</v>
      </c>
      <c r="V116" s="24">
        <f t="shared" si="10"/>
        <v>1467</v>
      </c>
      <c r="W116" s="24">
        <f t="shared" si="10"/>
        <v>2793</v>
      </c>
      <c r="X116" s="24">
        <f t="shared" si="10"/>
        <v>1699</v>
      </c>
      <c r="Y116" s="24">
        <f t="shared" si="10"/>
        <v>2409</v>
      </c>
      <c r="Z116" s="24">
        <f t="shared" si="10"/>
        <v>2056</v>
      </c>
      <c r="AA116" s="24">
        <f t="shared" si="10"/>
        <v>3003</v>
      </c>
      <c r="AB116" s="25">
        <f t="shared" si="10"/>
        <v>0</v>
      </c>
      <c r="AC116" s="25">
        <v>0</v>
      </c>
      <c r="AD116" s="26">
        <f t="shared" si="8"/>
        <v>27973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9"/>
        <v>0</v>
      </c>
    </row>
    <row r="117" spans="2:60" x14ac:dyDescent="0.3">
      <c r="B117" s="21" t="s">
        <v>64</v>
      </c>
      <c r="C117" s="24">
        <f t="shared" si="7"/>
        <v>112</v>
      </c>
      <c r="D117" s="24">
        <f t="shared" si="10"/>
        <v>278</v>
      </c>
      <c r="E117" s="24">
        <f t="shared" si="10"/>
        <v>126</v>
      </c>
      <c r="F117" s="24">
        <f t="shared" si="10"/>
        <v>163</v>
      </c>
      <c r="G117" s="24">
        <f t="shared" si="10"/>
        <v>205</v>
      </c>
      <c r="H117" s="24">
        <f t="shared" si="10"/>
        <v>2481</v>
      </c>
      <c r="I117" s="24">
        <f t="shared" si="10"/>
        <v>68</v>
      </c>
      <c r="J117" s="24">
        <f t="shared" si="10"/>
        <v>95</v>
      </c>
      <c r="K117" s="24">
        <f t="shared" si="10"/>
        <v>139</v>
      </c>
      <c r="L117" s="24">
        <f t="shared" si="10"/>
        <v>114</v>
      </c>
      <c r="M117" s="24">
        <f t="shared" si="10"/>
        <v>119</v>
      </c>
      <c r="N117" s="24">
        <f t="shared" si="10"/>
        <v>187</v>
      </c>
      <c r="O117" s="24">
        <f t="shared" si="10"/>
        <v>390</v>
      </c>
      <c r="P117" s="24">
        <f t="shared" si="10"/>
        <v>275</v>
      </c>
      <c r="Q117" s="24">
        <f t="shared" si="10"/>
        <v>585</v>
      </c>
      <c r="R117" s="24">
        <f t="shared" si="10"/>
        <v>1862</v>
      </c>
      <c r="S117" s="24">
        <f t="shared" si="10"/>
        <v>1071</v>
      </c>
      <c r="T117" s="24">
        <f t="shared" si="10"/>
        <v>2626</v>
      </c>
      <c r="U117" s="24">
        <f t="shared" si="10"/>
        <v>1642</v>
      </c>
      <c r="V117" s="24">
        <f t="shared" si="10"/>
        <v>1099</v>
      </c>
      <c r="W117" s="24">
        <f t="shared" si="10"/>
        <v>1886</v>
      </c>
      <c r="X117" s="24">
        <f t="shared" si="10"/>
        <v>1044</v>
      </c>
      <c r="Y117" s="24">
        <f t="shared" si="10"/>
        <v>1473</v>
      </c>
      <c r="Z117" s="24">
        <f t="shared" si="10"/>
        <v>1469</v>
      </c>
      <c r="AA117" s="24">
        <f t="shared" si="10"/>
        <v>2451</v>
      </c>
      <c r="AB117" s="25">
        <f t="shared" si="10"/>
        <v>0</v>
      </c>
      <c r="AC117" s="25">
        <v>0</v>
      </c>
      <c r="AD117" s="26">
        <f t="shared" si="8"/>
        <v>21960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9"/>
        <v>0</v>
      </c>
    </row>
    <row r="118" spans="2:60" x14ac:dyDescent="0.3">
      <c r="B118" s="21" t="s">
        <v>18</v>
      </c>
      <c r="C118" s="24">
        <f t="shared" si="7"/>
        <v>147</v>
      </c>
      <c r="D118" s="24">
        <f t="shared" si="10"/>
        <v>89</v>
      </c>
      <c r="E118" s="24">
        <f t="shared" si="10"/>
        <v>65</v>
      </c>
      <c r="F118" s="24">
        <f t="shared" si="10"/>
        <v>20</v>
      </c>
      <c r="G118" s="24">
        <f t="shared" si="10"/>
        <v>80</v>
      </c>
      <c r="H118" s="24">
        <f t="shared" si="10"/>
        <v>2234</v>
      </c>
      <c r="I118" s="24">
        <f t="shared" si="10"/>
        <v>34</v>
      </c>
      <c r="J118" s="24">
        <f t="shared" si="10"/>
        <v>87</v>
      </c>
      <c r="K118" s="24">
        <f t="shared" si="10"/>
        <v>33</v>
      </c>
      <c r="L118" s="24">
        <f t="shared" si="10"/>
        <v>127</v>
      </c>
      <c r="M118" s="24">
        <f t="shared" si="10"/>
        <v>56</v>
      </c>
      <c r="N118" s="24">
        <f t="shared" si="10"/>
        <v>55</v>
      </c>
      <c r="O118" s="24">
        <f t="shared" si="10"/>
        <v>598</v>
      </c>
      <c r="P118" s="24">
        <f t="shared" si="10"/>
        <v>558</v>
      </c>
      <c r="Q118" s="24">
        <f t="shared" si="10"/>
        <v>162</v>
      </c>
      <c r="R118" s="24">
        <f t="shared" si="10"/>
        <v>133</v>
      </c>
      <c r="S118" s="24">
        <f t="shared" si="10"/>
        <v>275</v>
      </c>
      <c r="T118" s="24">
        <f t="shared" si="10"/>
        <v>997</v>
      </c>
      <c r="U118" s="24">
        <f t="shared" si="10"/>
        <v>538</v>
      </c>
      <c r="V118" s="24">
        <f t="shared" si="10"/>
        <v>305</v>
      </c>
      <c r="W118" s="24">
        <f t="shared" si="10"/>
        <v>649</v>
      </c>
      <c r="X118" s="24">
        <f t="shared" si="10"/>
        <v>395</v>
      </c>
      <c r="Y118" s="24">
        <f t="shared" si="10"/>
        <v>646</v>
      </c>
      <c r="Z118" s="24">
        <f t="shared" si="10"/>
        <v>564</v>
      </c>
      <c r="AA118" s="24">
        <f t="shared" si="10"/>
        <v>736</v>
      </c>
      <c r="AB118" s="25">
        <f t="shared" si="10"/>
        <v>0</v>
      </c>
      <c r="AC118" s="25">
        <v>0</v>
      </c>
      <c r="AD118" s="26">
        <f t="shared" si="8"/>
        <v>9583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9"/>
        <v>0</v>
      </c>
    </row>
    <row r="119" spans="2:60" x14ac:dyDescent="0.3">
      <c r="B119" s="21" t="s">
        <v>19</v>
      </c>
      <c r="C119" s="24">
        <f t="shared" si="7"/>
        <v>252</v>
      </c>
      <c r="D119" s="24">
        <f t="shared" si="10"/>
        <v>395</v>
      </c>
      <c r="E119" s="24">
        <f t="shared" si="10"/>
        <v>139</v>
      </c>
      <c r="F119" s="24">
        <f t="shared" si="10"/>
        <v>251</v>
      </c>
      <c r="G119" s="24">
        <f t="shared" si="10"/>
        <v>286</v>
      </c>
      <c r="H119" s="24">
        <f t="shared" si="10"/>
        <v>11053</v>
      </c>
      <c r="I119" s="24">
        <f t="shared" si="10"/>
        <v>282</v>
      </c>
      <c r="J119" s="24">
        <f t="shared" si="10"/>
        <v>460</v>
      </c>
      <c r="K119" s="24">
        <f t="shared" si="10"/>
        <v>327</v>
      </c>
      <c r="L119" s="24">
        <f t="shared" si="10"/>
        <v>310</v>
      </c>
      <c r="M119" s="24">
        <f t="shared" si="10"/>
        <v>271</v>
      </c>
      <c r="N119" s="24">
        <f t="shared" si="10"/>
        <v>257</v>
      </c>
      <c r="O119" s="24">
        <f t="shared" si="10"/>
        <v>2634</v>
      </c>
      <c r="P119" s="24">
        <f t="shared" si="10"/>
        <v>1777</v>
      </c>
      <c r="Q119" s="24">
        <f t="shared" si="10"/>
        <v>139</v>
      </c>
      <c r="R119" s="24">
        <f t="shared" si="10"/>
        <v>506</v>
      </c>
      <c r="S119" s="24">
        <f t="shared" si="10"/>
        <v>944</v>
      </c>
      <c r="T119" s="24">
        <f t="shared" si="10"/>
        <v>3664</v>
      </c>
      <c r="U119" s="24">
        <f t="shared" si="10"/>
        <v>2184</v>
      </c>
      <c r="V119" s="24">
        <f t="shared" si="10"/>
        <v>1341</v>
      </c>
      <c r="W119" s="24">
        <f t="shared" si="10"/>
        <v>2414</v>
      </c>
      <c r="X119" s="24">
        <f t="shared" si="10"/>
        <v>1294</v>
      </c>
      <c r="Y119" s="24">
        <f t="shared" si="10"/>
        <v>2411</v>
      </c>
      <c r="Z119" s="24">
        <f t="shared" si="10"/>
        <v>2671</v>
      </c>
      <c r="AA119" s="24">
        <f t="shared" si="10"/>
        <v>3638</v>
      </c>
      <c r="AB119" s="25">
        <f t="shared" si="10"/>
        <v>0</v>
      </c>
      <c r="AC119" s="25">
        <v>0</v>
      </c>
      <c r="AD119" s="26">
        <f t="shared" si="8"/>
        <v>39900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9"/>
        <v>0</v>
      </c>
    </row>
    <row r="120" spans="2:60" x14ac:dyDescent="0.3">
      <c r="B120" s="21" t="s">
        <v>65</v>
      </c>
      <c r="C120" s="24">
        <f t="shared" si="7"/>
        <v>246</v>
      </c>
      <c r="D120" s="24">
        <f t="shared" si="10"/>
        <v>292</v>
      </c>
      <c r="E120" s="24">
        <f t="shared" si="10"/>
        <v>110</v>
      </c>
      <c r="F120" s="24">
        <f t="shared" si="10"/>
        <v>98</v>
      </c>
      <c r="G120" s="24">
        <f t="shared" si="10"/>
        <v>166</v>
      </c>
      <c r="H120" s="24">
        <f t="shared" si="10"/>
        <v>7400</v>
      </c>
      <c r="I120" s="24">
        <f t="shared" si="10"/>
        <v>86</v>
      </c>
      <c r="J120" s="24">
        <f t="shared" si="10"/>
        <v>173</v>
      </c>
      <c r="K120" s="24">
        <f t="shared" si="10"/>
        <v>237</v>
      </c>
      <c r="L120" s="24">
        <f t="shared" si="10"/>
        <v>121</v>
      </c>
      <c r="M120" s="24">
        <f t="shared" si="10"/>
        <v>136</v>
      </c>
      <c r="N120" s="24">
        <f t="shared" si="10"/>
        <v>209</v>
      </c>
      <c r="O120" s="24">
        <f t="shared" si="10"/>
        <v>1004</v>
      </c>
      <c r="P120" s="24">
        <f t="shared" si="10"/>
        <v>1085</v>
      </c>
      <c r="Q120" s="24">
        <f t="shared" si="10"/>
        <v>235</v>
      </c>
      <c r="R120" s="24">
        <f t="shared" si="10"/>
        <v>722</v>
      </c>
      <c r="S120" s="24">
        <f t="shared" si="10"/>
        <v>209</v>
      </c>
      <c r="T120" s="24">
        <f t="shared" si="10"/>
        <v>1469</v>
      </c>
      <c r="U120" s="24">
        <f t="shared" si="10"/>
        <v>1017</v>
      </c>
      <c r="V120" s="24">
        <f t="shared" si="10"/>
        <v>599</v>
      </c>
      <c r="W120" s="24">
        <f t="shared" si="10"/>
        <v>1716</v>
      </c>
      <c r="X120" s="24">
        <f t="shared" si="10"/>
        <v>1141</v>
      </c>
      <c r="Y120" s="24">
        <f t="shared" si="10"/>
        <v>2001</v>
      </c>
      <c r="Z120" s="24">
        <f t="shared" si="10"/>
        <v>2133</v>
      </c>
      <c r="AA120" s="24">
        <f t="shared" si="10"/>
        <v>1767</v>
      </c>
      <c r="AB120" s="24">
        <f t="shared" si="10"/>
        <v>0</v>
      </c>
      <c r="AC120" s="25">
        <v>0</v>
      </c>
      <c r="AD120" s="26">
        <f t="shared" si="8"/>
        <v>24372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9"/>
        <v>0</v>
      </c>
    </row>
    <row r="121" spans="2:60" ht="20.399999999999999" x14ac:dyDescent="0.3">
      <c r="B121" s="21" t="s">
        <v>21</v>
      </c>
      <c r="C121" s="24">
        <f t="shared" si="7"/>
        <v>207</v>
      </c>
      <c r="D121" s="24">
        <f t="shared" si="10"/>
        <v>308</v>
      </c>
      <c r="E121" s="24">
        <f t="shared" si="10"/>
        <v>211</v>
      </c>
      <c r="F121" s="24">
        <f t="shared" si="10"/>
        <v>110</v>
      </c>
      <c r="G121" s="24">
        <f t="shared" si="10"/>
        <v>352</v>
      </c>
      <c r="H121" s="24">
        <f t="shared" si="10"/>
        <v>20800</v>
      </c>
      <c r="I121" s="24">
        <f t="shared" si="10"/>
        <v>118</v>
      </c>
      <c r="J121" s="24">
        <f t="shared" si="10"/>
        <v>236</v>
      </c>
      <c r="K121" s="24">
        <f t="shared" si="10"/>
        <v>376</v>
      </c>
      <c r="L121" s="24">
        <f t="shared" si="10"/>
        <v>430</v>
      </c>
      <c r="M121" s="24">
        <f t="shared" si="10"/>
        <v>161</v>
      </c>
      <c r="N121" s="24">
        <f t="shared" si="10"/>
        <v>358</v>
      </c>
      <c r="O121" s="24">
        <f t="shared" si="10"/>
        <v>4153</v>
      </c>
      <c r="P121" s="24">
        <f t="shared" si="10"/>
        <v>2976</v>
      </c>
      <c r="Q121" s="24">
        <f t="shared" si="10"/>
        <v>819</v>
      </c>
      <c r="R121" s="24">
        <f t="shared" si="10"/>
        <v>3108</v>
      </c>
      <c r="S121" s="24">
        <f t="shared" si="10"/>
        <v>1150</v>
      </c>
      <c r="T121" s="24">
        <f t="shared" si="10"/>
        <v>549</v>
      </c>
      <c r="U121" s="24">
        <f t="shared" si="10"/>
        <v>1249</v>
      </c>
      <c r="V121" s="24">
        <f t="shared" si="10"/>
        <v>886</v>
      </c>
      <c r="W121" s="24">
        <f t="shared" si="10"/>
        <v>2616</v>
      </c>
      <c r="X121" s="24">
        <f t="shared" si="10"/>
        <v>1710</v>
      </c>
      <c r="Y121" s="24">
        <f t="shared" si="10"/>
        <v>2216</v>
      </c>
      <c r="Z121" s="24">
        <f t="shared" si="10"/>
        <v>2397</v>
      </c>
      <c r="AA121" s="24">
        <f t="shared" si="10"/>
        <v>3234</v>
      </c>
      <c r="AB121" s="25">
        <f t="shared" si="10"/>
        <v>0</v>
      </c>
      <c r="AC121" s="25">
        <v>0</v>
      </c>
      <c r="AD121" s="26">
        <f t="shared" si="8"/>
        <v>50730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9"/>
        <v>0</v>
      </c>
    </row>
    <row r="122" spans="2:60" x14ac:dyDescent="0.3">
      <c r="B122" s="21" t="s">
        <v>66</v>
      </c>
      <c r="C122" s="24">
        <f t="shared" si="7"/>
        <v>174</v>
      </c>
      <c r="D122" s="24">
        <f t="shared" si="10"/>
        <v>176</v>
      </c>
      <c r="E122" s="24">
        <f t="shared" si="10"/>
        <v>122</v>
      </c>
      <c r="F122" s="24">
        <f t="shared" si="10"/>
        <v>128</v>
      </c>
      <c r="G122" s="24">
        <f t="shared" si="10"/>
        <v>134</v>
      </c>
      <c r="H122" s="24">
        <f t="shared" si="10"/>
        <v>15316</v>
      </c>
      <c r="I122" s="24">
        <f t="shared" si="10"/>
        <v>200</v>
      </c>
      <c r="J122" s="24">
        <f t="shared" si="10"/>
        <v>266</v>
      </c>
      <c r="K122" s="24">
        <f t="shared" si="10"/>
        <v>219</v>
      </c>
      <c r="L122" s="24">
        <f t="shared" si="10"/>
        <v>360</v>
      </c>
      <c r="M122" s="24">
        <f t="shared" si="10"/>
        <v>152</v>
      </c>
      <c r="N122" s="24">
        <f t="shared" si="10"/>
        <v>405</v>
      </c>
      <c r="O122" s="24">
        <f t="shared" si="10"/>
        <v>3535</v>
      </c>
      <c r="P122" s="24">
        <f t="shared" si="10"/>
        <v>1949</v>
      </c>
      <c r="Q122" s="24">
        <f t="shared" si="10"/>
        <v>537</v>
      </c>
      <c r="R122" s="24">
        <f t="shared" si="10"/>
        <v>1742</v>
      </c>
      <c r="S122" s="24">
        <f t="shared" si="10"/>
        <v>954</v>
      </c>
      <c r="T122" s="24">
        <f t="shared" si="10"/>
        <v>1341</v>
      </c>
      <c r="U122" s="24">
        <f t="shared" si="10"/>
        <v>450</v>
      </c>
      <c r="V122" s="24">
        <f t="shared" si="10"/>
        <v>613</v>
      </c>
      <c r="W122" s="24">
        <f t="shared" si="10"/>
        <v>1368</v>
      </c>
      <c r="X122" s="24">
        <f t="shared" si="10"/>
        <v>892</v>
      </c>
      <c r="Y122" s="24">
        <f t="shared" si="10"/>
        <v>1198</v>
      </c>
      <c r="Z122" s="24">
        <f t="shared" si="10"/>
        <v>1381</v>
      </c>
      <c r="AA122" s="24">
        <f t="shared" si="10"/>
        <v>2457</v>
      </c>
      <c r="AB122" s="25">
        <f t="shared" si="10"/>
        <v>0</v>
      </c>
      <c r="AC122" s="25">
        <v>0</v>
      </c>
      <c r="AD122" s="26">
        <f t="shared" si="8"/>
        <v>36069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9"/>
        <v>0</v>
      </c>
    </row>
    <row r="123" spans="2:60" x14ac:dyDescent="0.3">
      <c r="B123" s="21" t="s">
        <v>22</v>
      </c>
      <c r="C123" s="24">
        <f t="shared" si="7"/>
        <v>91</v>
      </c>
      <c r="D123" s="24">
        <f t="shared" si="10"/>
        <v>156</v>
      </c>
      <c r="E123" s="24">
        <f t="shared" si="10"/>
        <v>98</v>
      </c>
      <c r="F123" s="24">
        <f t="shared" si="10"/>
        <v>112</v>
      </c>
      <c r="G123" s="24">
        <f t="shared" si="10"/>
        <v>65</v>
      </c>
      <c r="H123" s="24">
        <f t="shared" si="10"/>
        <v>9158</v>
      </c>
      <c r="I123" s="24">
        <f t="shared" si="10"/>
        <v>129</v>
      </c>
      <c r="J123" s="24">
        <f t="shared" si="10"/>
        <v>114</v>
      </c>
      <c r="K123" s="24">
        <f t="shared" si="10"/>
        <v>215</v>
      </c>
      <c r="L123" s="24">
        <f t="shared" si="10"/>
        <v>212</v>
      </c>
      <c r="M123" s="24">
        <f t="shared" si="10"/>
        <v>155</v>
      </c>
      <c r="N123" s="24">
        <f t="shared" si="10"/>
        <v>160</v>
      </c>
      <c r="O123" s="24">
        <f t="shared" si="10"/>
        <v>1810</v>
      </c>
      <c r="P123" s="24">
        <f t="shared" si="10"/>
        <v>1175</v>
      </c>
      <c r="Q123" s="24">
        <f t="shared" si="10"/>
        <v>321</v>
      </c>
      <c r="R123" s="24">
        <f t="shared" si="10"/>
        <v>1170</v>
      </c>
      <c r="S123" s="24">
        <f t="shared" si="10"/>
        <v>537</v>
      </c>
      <c r="T123" s="24">
        <f t="shared" si="10"/>
        <v>747</v>
      </c>
      <c r="U123" s="24">
        <f t="shared" si="10"/>
        <v>609</v>
      </c>
      <c r="V123" s="24">
        <f t="shared" si="10"/>
        <v>208</v>
      </c>
      <c r="W123" s="24">
        <f t="shared" si="10"/>
        <v>865</v>
      </c>
      <c r="X123" s="24">
        <f t="shared" si="10"/>
        <v>669</v>
      </c>
      <c r="Y123" s="24">
        <f t="shared" si="10"/>
        <v>1365</v>
      </c>
      <c r="Z123" s="24">
        <f t="shared" si="10"/>
        <v>1500</v>
      </c>
      <c r="AA123" s="24">
        <f t="shared" si="10"/>
        <v>816</v>
      </c>
      <c r="AB123" s="25">
        <f t="shared" si="10"/>
        <v>0</v>
      </c>
      <c r="AC123" s="25">
        <v>0</v>
      </c>
      <c r="AD123" s="26">
        <f t="shared" si="8"/>
        <v>22457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9"/>
        <v>0</v>
      </c>
    </row>
    <row r="124" spans="2:60" x14ac:dyDescent="0.3">
      <c r="B124" s="21" t="s">
        <v>23</v>
      </c>
      <c r="C124" s="24">
        <f t="shared" si="7"/>
        <v>142</v>
      </c>
      <c r="D124" s="24">
        <f t="shared" si="10"/>
        <v>150</v>
      </c>
      <c r="E124" s="24">
        <f t="shared" si="10"/>
        <v>87</v>
      </c>
      <c r="F124" s="24">
        <f t="shared" si="10"/>
        <v>135</v>
      </c>
      <c r="G124" s="24">
        <f t="shared" si="10"/>
        <v>186</v>
      </c>
      <c r="H124" s="24">
        <f t="shared" si="10"/>
        <v>24350</v>
      </c>
      <c r="I124" s="24">
        <f t="shared" si="10"/>
        <v>314</v>
      </c>
      <c r="J124" s="24">
        <f t="shared" si="10"/>
        <v>223</v>
      </c>
      <c r="K124" s="24">
        <f t="shared" si="10"/>
        <v>303</v>
      </c>
      <c r="L124" s="24">
        <f t="shared" si="10"/>
        <v>309</v>
      </c>
      <c r="M124" s="24">
        <f t="shared" si="10"/>
        <v>241</v>
      </c>
      <c r="N124" s="24">
        <f t="shared" ref="D124:AB130" si="11">+N27+N59+N91</f>
        <v>353</v>
      </c>
      <c r="O124" s="24">
        <f t="shared" si="11"/>
        <v>4290</v>
      </c>
      <c r="P124" s="24">
        <f t="shared" si="11"/>
        <v>2147</v>
      </c>
      <c r="Q124" s="24">
        <f t="shared" si="11"/>
        <v>640</v>
      </c>
      <c r="R124" s="24">
        <f t="shared" si="11"/>
        <v>2278</v>
      </c>
      <c r="S124" s="24">
        <f t="shared" si="11"/>
        <v>1668</v>
      </c>
      <c r="T124" s="24">
        <f t="shared" si="11"/>
        <v>2448</v>
      </c>
      <c r="U124" s="24">
        <f t="shared" si="11"/>
        <v>1275</v>
      </c>
      <c r="V124" s="24">
        <f t="shared" si="11"/>
        <v>1283</v>
      </c>
      <c r="W124" s="24">
        <f t="shared" si="11"/>
        <v>913</v>
      </c>
      <c r="X124" s="24">
        <f t="shared" si="11"/>
        <v>462</v>
      </c>
      <c r="Y124" s="24">
        <f t="shared" si="11"/>
        <v>1727</v>
      </c>
      <c r="Z124" s="24">
        <f t="shared" si="11"/>
        <v>2677</v>
      </c>
      <c r="AA124" s="24">
        <f t="shared" si="11"/>
        <v>2792</v>
      </c>
      <c r="AB124" s="25">
        <f t="shared" si="11"/>
        <v>0</v>
      </c>
      <c r="AC124" s="25">
        <v>0</v>
      </c>
      <c r="AD124" s="26">
        <f t="shared" si="8"/>
        <v>51393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9"/>
        <v>0</v>
      </c>
    </row>
    <row r="125" spans="2:60" x14ac:dyDescent="0.3">
      <c r="B125" s="21" t="s">
        <v>24</v>
      </c>
      <c r="C125" s="24">
        <f t="shared" si="7"/>
        <v>68</v>
      </c>
      <c r="D125" s="24">
        <f t="shared" si="11"/>
        <v>140</v>
      </c>
      <c r="E125" s="24">
        <f t="shared" si="11"/>
        <v>40</v>
      </c>
      <c r="F125" s="24">
        <f t="shared" si="11"/>
        <v>66</v>
      </c>
      <c r="G125" s="24">
        <f t="shared" si="11"/>
        <v>90</v>
      </c>
      <c r="H125" s="24">
        <f t="shared" si="11"/>
        <v>15038</v>
      </c>
      <c r="I125" s="24">
        <f t="shared" si="11"/>
        <v>115</v>
      </c>
      <c r="J125" s="24">
        <f t="shared" si="11"/>
        <v>175</v>
      </c>
      <c r="K125" s="24">
        <f t="shared" si="11"/>
        <v>89</v>
      </c>
      <c r="L125" s="24">
        <f t="shared" si="11"/>
        <v>168</v>
      </c>
      <c r="M125" s="24">
        <f t="shared" si="11"/>
        <v>126</v>
      </c>
      <c r="N125" s="24">
        <f t="shared" si="11"/>
        <v>159</v>
      </c>
      <c r="O125" s="24">
        <f t="shared" si="11"/>
        <v>2954</v>
      </c>
      <c r="P125" s="24">
        <f t="shared" si="11"/>
        <v>1261</v>
      </c>
      <c r="Q125" s="24">
        <f t="shared" si="11"/>
        <v>326</v>
      </c>
      <c r="R125" s="24">
        <f t="shared" si="11"/>
        <v>1137</v>
      </c>
      <c r="S125" s="24">
        <f t="shared" si="11"/>
        <v>1150</v>
      </c>
      <c r="T125" s="24">
        <f t="shared" si="11"/>
        <v>1715</v>
      </c>
      <c r="U125" s="24">
        <f t="shared" si="11"/>
        <v>805</v>
      </c>
      <c r="V125" s="24">
        <f t="shared" si="11"/>
        <v>929</v>
      </c>
      <c r="W125" s="24">
        <f t="shared" si="11"/>
        <v>479</v>
      </c>
      <c r="X125" s="24">
        <f t="shared" si="11"/>
        <v>444</v>
      </c>
      <c r="Y125" s="24">
        <f t="shared" si="11"/>
        <v>655</v>
      </c>
      <c r="Z125" s="24">
        <f t="shared" si="11"/>
        <v>1564</v>
      </c>
      <c r="AA125" s="24">
        <f t="shared" si="11"/>
        <v>1784</v>
      </c>
      <c r="AB125" s="25">
        <f t="shared" si="11"/>
        <v>0</v>
      </c>
      <c r="AC125" s="25">
        <v>0</v>
      </c>
      <c r="AD125" s="26">
        <f t="shared" si="8"/>
        <v>31477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9"/>
        <v>0</v>
      </c>
    </row>
    <row r="126" spans="2:60" x14ac:dyDescent="0.3">
      <c r="B126" s="21" t="s">
        <v>25</v>
      </c>
      <c r="C126" s="24">
        <f t="shared" si="7"/>
        <v>80</v>
      </c>
      <c r="D126" s="24">
        <f t="shared" si="11"/>
        <v>107</v>
      </c>
      <c r="E126" s="24">
        <f t="shared" si="11"/>
        <v>58</v>
      </c>
      <c r="F126" s="24">
        <f t="shared" si="11"/>
        <v>85</v>
      </c>
      <c r="G126" s="24">
        <f t="shared" si="11"/>
        <v>145</v>
      </c>
      <c r="H126" s="24">
        <f t="shared" si="11"/>
        <v>22068</v>
      </c>
      <c r="I126" s="24">
        <f t="shared" si="11"/>
        <v>284</v>
      </c>
      <c r="J126" s="24">
        <f t="shared" si="11"/>
        <v>176</v>
      </c>
      <c r="K126" s="24">
        <f t="shared" si="11"/>
        <v>243</v>
      </c>
      <c r="L126" s="24">
        <f t="shared" si="11"/>
        <v>299</v>
      </c>
      <c r="M126" s="24">
        <f t="shared" si="11"/>
        <v>160</v>
      </c>
      <c r="N126" s="24">
        <f t="shared" si="11"/>
        <v>265</v>
      </c>
      <c r="O126" s="24">
        <f t="shared" si="11"/>
        <v>4211</v>
      </c>
      <c r="P126" s="24">
        <f t="shared" si="11"/>
        <v>1956</v>
      </c>
      <c r="Q126" s="24">
        <f t="shared" si="11"/>
        <v>664</v>
      </c>
      <c r="R126" s="24">
        <f t="shared" si="11"/>
        <v>2198</v>
      </c>
      <c r="S126" s="24">
        <f t="shared" si="11"/>
        <v>1902</v>
      </c>
      <c r="T126" s="24">
        <f t="shared" si="11"/>
        <v>2244</v>
      </c>
      <c r="U126" s="24">
        <f t="shared" si="11"/>
        <v>1127</v>
      </c>
      <c r="V126" s="24">
        <f t="shared" si="11"/>
        <v>2051</v>
      </c>
      <c r="W126" s="24">
        <f t="shared" si="11"/>
        <v>1991</v>
      </c>
      <c r="X126" s="24">
        <f t="shared" si="11"/>
        <v>782</v>
      </c>
      <c r="Y126" s="24">
        <f t="shared" si="11"/>
        <v>802</v>
      </c>
      <c r="Z126" s="24">
        <f t="shared" si="11"/>
        <v>2037</v>
      </c>
      <c r="AA126" s="24">
        <f t="shared" si="11"/>
        <v>2460</v>
      </c>
      <c r="AB126" s="25">
        <f t="shared" si="11"/>
        <v>0</v>
      </c>
      <c r="AC126" s="25">
        <v>0</v>
      </c>
      <c r="AD126" s="26">
        <f t="shared" si="8"/>
        <v>48395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9"/>
        <v>0</v>
      </c>
    </row>
    <row r="127" spans="2:60" ht="20.399999999999999" x14ac:dyDescent="0.3">
      <c r="B127" s="21" t="s">
        <v>67</v>
      </c>
      <c r="C127" s="24">
        <f t="shared" si="7"/>
        <v>99</v>
      </c>
      <c r="D127" s="24">
        <f t="shared" si="11"/>
        <v>210</v>
      </c>
      <c r="E127" s="24">
        <f t="shared" si="11"/>
        <v>59</v>
      </c>
      <c r="F127" s="24">
        <f t="shared" si="11"/>
        <v>79</v>
      </c>
      <c r="G127" s="24">
        <f t="shared" si="11"/>
        <v>98</v>
      </c>
      <c r="H127" s="24">
        <f t="shared" si="11"/>
        <v>18930</v>
      </c>
      <c r="I127" s="24">
        <f t="shared" si="11"/>
        <v>248</v>
      </c>
      <c r="J127" s="24">
        <f t="shared" si="11"/>
        <v>175</v>
      </c>
      <c r="K127" s="24">
        <f t="shared" si="11"/>
        <v>214</v>
      </c>
      <c r="L127" s="24">
        <f t="shared" si="11"/>
        <v>298</v>
      </c>
      <c r="M127" s="24">
        <f t="shared" si="11"/>
        <v>178</v>
      </c>
      <c r="N127" s="24">
        <f t="shared" si="11"/>
        <v>179</v>
      </c>
      <c r="O127" s="24">
        <f t="shared" si="11"/>
        <v>2899</v>
      </c>
      <c r="P127" s="24">
        <f t="shared" si="11"/>
        <v>1572</v>
      </c>
      <c r="Q127" s="24">
        <f t="shared" si="11"/>
        <v>512</v>
      </c>
      <c r="R127" s="24">
        <f t="shared" si="11"/>
        <v>2429</v>
      </c>
      <c r="S127" s="24">
        <f t="shared" si="11"/>
        <v>1917</v>
      </c>
      <c r="T127" s="24">
        <f t="shared" si="11"/>
        <v>2326</v>
      </c>
      <c r="U127" s="24">
        <f t="shared" si="11"/>
        <v>1242</v>
      </c>
      <c r="V127" s="24">
        <f t="shared" si="11"/>
        <v>2178</v>
      </c>
      <c r="W127" s="24">
        <f t="shared" si="11"/>
        <v>3287</v>
      </c>
      <c r="X127" s="24">
        <f t="shared" si="11"/>
        <v>1926</v>
      </c>
      <c r="Y127" s="24">
        <f t="shared" si="11"/>
        <v>2838</v>
      </c>
      <c r="Z127" s="24">
        <f t="shared" si="11"/>
        <v>645</v>
      </c>
      <c r="AA127" s="24">
        <f t="shared" si="11"/>
        <v>1146</v>
      </c>
      <c r="AB127" s="25">
        <f t="shared" si="11"/>
        <v>0</v>
      </c>
      <c r="AC127" s="25">
        <v>0</v>
      </c>
      <c r="AD127" s="26">
        <f t="shared" si="8"/>
        <v>45684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9"/>
        <v>0</v>
      </c>
    </row>
    <row r="128" spans="2:60" ht="20.399999999999999" x14ac:dyDescent="0.3">
      <c r="B128" s="21" t="s">
        <v>57</v>
      </c>
      <c r="C128" s="24">
        <f t="shared" si="7"/>
        <v>338</v>
      </c>
      <c r="D128" s="24">
        <f t="shared" si="11"/>
        <v>289</v>
      </c>
      <c r="E128" s="24">
        <f t="shared" si="11"/>
        <v>298</v>
      </c>
      <c r="F128" s="24">
        <f t="shared" si="11"/>
        <v>215</v>
      </c>
      <c r="G128" s="24">
        <f t="shared" si="11"/>
        <v>372</v>
      </c>
      <c r="H128" s="24">
        <f t="shared" si="11"/>
        <v>28303</v>
      </c>
      <c r="I128" s="24">
        <f t="shared" si="11"/>
        <v>191</v>
      </c>
      <c r="J128" s="24">
        <f t="shared" si="11"/>
        <v>392</v>
      </c>
      <c r="K128" s="24">
        <f t="shared" si="11"/>
        <v>578</v>
      </c>
      <c r="L128" s="24">
        <f t="shared" si="11"/>
        <v>533</v>
      </c>
      <c r="M128" s="24">
        <f t="shared" si="11"/>
        <v>332</v>
      </c>
      <c r="N128" s="24">
        <f t="shared" si="11"/>
        <v>541</v>
      </c>
      <c r="O128" s="24">
        <f t="shared" si="11"/>
        <v>4319</v>
      </c>
      <c r="P128" s="24">
        <f t="shared" si="11"/>
        <v>2568</v>
      </c>
      <c r="Q128" s="24">
        <f t="shared" si="11"/>
        <v>666</v>
      </c>
      <c r="R128" s="24">
        <f t="shared" si="11"/>
        <v>3148</v>
      </c>
      <c r="S128" s="24">
        <f t="shared" si="11"/>
        <v>1743</v>
      </c>
      <c r="T128" s="24">
        <f t="shared" si="11"/>
        <v>2807</v>
      </c>
      <c r="U128" s="24">
        <f t="shared" si="11"/>
        <v>2137</v>
      </c>
      <c r="V128" s="24">
        <f t="shared" si="11"/>
        <v>1054</v>
      </c>
      <c r="W128" s="24">
        <f t="shared" si="11"/>
        <v>2764</v>
      </c>
      <c r="X128" s="24">
        <f t="shared" si="11"/>
        <v>1815</v>
      </c>
      <c r="Y128" s="24">
        <f t="shared" si="11"/>
        <v>2824</v>
      </c>
      <c r="Z128" s="24">
        <f t="shared" si="11"/>
        <v>2227</v>
      </c>
      <c r="AA128" s="24">
        <f t="shared" si="11"/>
        <v>552</v>
      </c>
      <c r="AB128" s="25">
        <f t="shared" si="11"/>
        <v>0</v>
      </c>
      <c r="AC128" s="25">
        <v>0</v>
      </c>
      <c r="AD128" s="26">
        <f t="shared" si="8"/>
        <v>61006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9"/>
        <v>0</v>
      </c>
    </row>
    <row r="129" spans="1:60" x14ac:dyDescent="0.3">
      <c r="B129" s="21" t="s">
        <v>58</v>
      </c>
      <c r="C129" s="24">
        <f t="shared" si="7"/>
        <v>0</v>
      </c>
      <c r="D129" s="24">
        <f t="shared" si="11"/>
        <v>0</v>
      </c>
      <c r="E129" s="24">
        <f t="shared" si="11"/>
        <v>0</v>
      </c>
      <c r="F129" s="24">
        <f t="shared" si="11"/>
        <v>0</v>
      </c>
      <c r="G129" s="24">
        <f t="shared" si="11"/>
        <v>0</v>
      </c>
      <c r="H129" s="24">
        <f t="shared" si="11"/>
        <v>0</v>
      </c>
      <c r="I129" s="24">
        <f t="shared" si="11"/>
        <v>0</v>
      </c>
      <c r="J129" s="24">
        <f t="shared" si="11"/>
        <v>0</v>
      </c>
      <c r="K129" s="24">
        <f t="shared" si="11"/>
        <v>0</v>
      </c>
      <c r="L129" s="24">
        <f t="shared" si="11"/>
        <v>0</v>
      </c>
      <c r="M129" s="24">
        <f t="shared" si="11"/>
        <v>0</v>
      </c>
      <c r="N129" s="24">
        <f t="shared" si="11"/>
        <v>0</v>
      </c>
      <c r="O129" s="24">
        <f t="shared" si="11"/>
        <v>0</v>
      </c>
      <c r="P129" s="24">
        <f t="shared" si="11"/>
        <v>0</v>
      </c>
      <c r="Q129" s="24">
        <f t="shared" si="11"/>
        <v>0</v>
      </c>
      <c r="R129" s="24">
        <f t="shared" si="11"/>
        <v>0</v>
      </c>
      <c r="S129" s="24">
        <f t="shared" si="11"/>
        <v>0</v>
      </c>
      <c r="T129" s="24">
        <f t="shared" si="11"/>
        <v>0</v>
      </c>
      <c r="U129" s="24">
        <f t="shared" si="11"/>
        <v>0</v>
      </c>
      <c r="V129" s="24">
        <f t="shared" si="11"/>
        <v>0</v>
      </c>
      <c r="W129" s="24">
        <f t="shared" si="11"/>
        <v>0</v>
      </c>
      <c r="X129" s="24">
        <f t="shared" si="11"/>
        <v>0</v>
      </c>
      <c r="Y129" s="24">
        <f t="shared" si="11"/>
        <v>0</v>
      </c>
      <c r="Z129" s="24">
        <f t="shared" si="11"/>
        <v>0</v>
      </c>
      <c r="AA129" s="24">
        <f t="shared" si="11"/>
        <v>0</v>
      </c>
      <c r="AB129" s="25">
        <f t="shared" si="11"/>
        <v>0</v>
      </c>
      <c r="AC129" s="25">
        <v>0</v>
      </c>
      <c r="AD129" s="26">
        <f t="shared" si="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9"/>
        <v>0</v>
      </c>
    </row>
    <row r="130" spans="1:60" ht="20.399999999999999" x14ac:dyDescent="0.3">
      <c r="B130" s="21" t="s">
        <v>49</v>
      </c>
      <c r="C130" s="24">
        <f t="shared" si="7"/>
        <v>0</v>
      </c>
      <c r="D130" s="24">
        <f t="shared" si="11"/>
        <v>0</v>
      </c>
      <c r="E130" s="24">
        <f t="shared" si="11"/>
        <v>0</v>
      </c>
      <c r="F130" s="24">
        <f t="shared" si="11"/>
        <v>0</v>
      </c>
      <c r="G130" s="24">
        <f t="shared" si="11"/>
        <v>0</v>
      </c>
      <c r="H130" s="24">
        <f t="shared" si="11"/>
        <v>0</v>
      </c>
      <c r="I130" s="24">
        <f t="shared" si="11"/>
        <v>0</v>
      </c>
      <c r="J130" s="24">
        <f t="shared" si="11"/>
        <v>0</v>
      </c>
      <c r="K130" s="24">
        <f t="shared" si="11"/>
        <v>0</v>
      </c>
      <c r="L130" s="24">
        <f t="shared" si="11"/>
        <v>0</v>
      </c>
      <c r="M130" s="24">
        <f t="shared" si="11"/>
        <v>0</v>
      </c>
      <c r="N130" s="24">
        <f t="shared" si="11"/>
        <v>0</v>
      </c>
      <c r="O130" s="24">
        <f t="shared" si="11"/>
        <v>0</v>
      </c>
      <c r="P130" s="24">
        <f t="shared" si="11"/>
        <v>0</v>
      </c>
      <c r="Q130" s="24">
        <f t="shared" si="11"/>
        <v>0</v>
      </c>
      <c r="R130" s="24">
        <f t="shared" si="11"/>
        <v>0</v>
      </c>
      <c r="S130" s="24">
        <f t="shared" si="11"/>
        <v>0</v>
      </c>
      <c r="T130" s="24">
        <f t="shared" si="11"/>
        <v>0</v>
      </c>
      <c r="U130" s="24">
        <f t="shared" si="11"/>
        <v>0</v>
      </c>
      <c r="V130" s="24">
        <f t="shared" si="11"/>
        <v>0</v>
      </c>
      <c r="W130" s="24">
        <f t="shared" si="11"/>
        <v>0</v>
      </c>
      <c r="X130" s="24">
        <f t="shared" si="11"/>
        <v>0</v>
      </c>
      <c r="Y130" s="24">
        <f t="shared" si="11"/>
        <v>0</v>
      </c>
      <c r="Z130" s="24">
        <f t="shared" si="11"/>
        <v>0</v>
      </c>
      <c r="AA130" s="24">
        <f t="shared" si="11"/>
        <v>0</v>
      </c>
      <c r="AB130" s="25">
        <v>0</v>
      </c>
      <c r="AC130" s="25">
        <v>0</v>
      </c>
      <c r="AD130" s="26">
        <f t="shared" si="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9"/>
        <v>0</v>
      </c>
    </row>
    <row r="131" spans="1:60" x14ac:dyDescent="0.3">
      <c r="B131" s="21" t="s">
        <v>26</v>
      </c>
      <c r="C131" s="27">
        <f>SUM(C104:C130)</f>
        <v>14662</v>
      </c>
      <c r="D131" s="27">
        <f t="shared" ref="D131:AC131" si="12">SUM(D104:D130)</f>
        <v>8427</v>
      </c>
      <c r="E131" s="27">
        <f t="shared" si="12"/>
        <v>7403</v>
      </c>
      <c r="F131" s="27">
        <f t="shared" si="12"/>
        <v>5573</v>
      </c>
      <c r="G131" s="27">
        <f t="shared" si="12"/>
        <v>8283</v>
      </c>
      <c r="H131" s="27">
        <f t="shared" si="12"/>
        <v>217773</v>
      </c>
      <c r="I131" s="27">
        <f t="shared" si="12"/>
        <v>5856</v>
      </c>
      <c r="J131" s="27">
        <f t="shared" si="12"/>
        <v>6963</v>
      </c>
      <c r="K131" s="27">
        <f t="shared" si="12"/>
        <v>8858</v>
      </c>
      <c r="L131" s="27">
        <f t="shared" si="12"/>
        <v>8921</v>
      </c>
      <c r="M131" s="27">
        <f t="shared" si="12"/>
        <v>5901</v>
      </c>
      <c r="N131" s="27">
        <f t="shared" si="12"/>
        <v>9229</v>
      </c>
      <c r="O131" s="27">
        <f t="shared" si="12"/>
        <v>38629</v>
      </c>
      <c r="P131" s="27">
        <f t="shared" si="12"/>
        <v>24556</v>
      </c>
      <c r="Q131" s="27">
        <f t="shared" si="12"/>
        <v>9760</v>
      </c>
      <c r="R131" s="27">
        <f t="shared" si="12"/>
        <v>38244</v>
      </c>
      <c r="S131" s="27">
        <f t="shared" si="12"/>
        <v>23294</v>
      </c>
      <c r="T131" s="27">
        <f t="shared" si="12"/>
        <v>51471</v>
      </c>
      <c r="U131" s="27">
        <f t="shared" si="12"/>
        <v>35784</v>
      </c>
      <c r="V131" s="27">
        <f t="shared" si="12"/>
        <v>24914</v>
      </c>
      <c r="W131" s="27">
        <f t="shared" si="12"/>
        <v>52280</v>
      </c>
      <c r="X131" s="27">
        <f t="shared" si="12"/>
        <v>29901</v>
      </c>
      <c r="Y131" s="27">
        <f t="shared" si="12"/>
        <v>45381</v>
      </c>
      <c r="Z131" s="27">
        <f t="shared" si="12"/>
        <v>44297</v>
      </c>
      <c r="AA131" s="27">
        <f t="shared" si="12"/>
        <v>54203</v>
      </c>
      <c r="AB131" s="27">
        <f t="shared" si="12"/>
        <v>0</v>
      </c>
      <c r="AC131" s="27">
        <f t="shared" si="12"/>
        <v>0</v>
      </c>
      <c r="AD131" s="27">
        <f>SUM(AD104:AD129)</f>
        <v>780563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</row>
    <row r="132" spans="1:60" x14ac:dyDescent="0.3">
      <c r="AD132" s="34"/>
    </row>
    <row r="133" spans="1:60" x14ac:dyDescent="0.3">
      <c r="C133" t="s">
        <v>88</v>
      </c>
      <c r="D133" t="s">
        <v>89</v>
      </c>
    </row>
    <row r="134" spans="1:60" x14ac:dyDescent="0.3">
      <c r="B134" s="16" t="s">
        <v>90</v>
      </c>
      <c r="C134" s="18">
        <f>SUM(H116,O109)</f>
        <v>4371</v>
      </c>
      <c r="D134" s="28">
        <f>C134/$AD$131</f>
        <v>5.599804243859881E-3</v>
      </c>
    </row>
    <row r="135" spans="1:60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60" x14ac:dyDescent="0.3">
      <c r="A136" s="41" t="s">
        <v>93</v>
      </c>
      <c r="B136" s="42">
        <f>SUM(C104:N115)</f>
        <v>100436</v>
      </c>
      <c r="C136" s="43">
        <f>B136/B$139</f>
        <v>0.12867122833134545</v>
      </c>
      <c r="D136" s="67">
        <f>SUMPRODUCT(C7:N18,AG7:AR18)</f>
        <v>43559640</v>
      </c>
      <c r="E136" s="67">
        <f>SUMPRODUCT(C39:N50,AG39:AR50)</f>
        <v>1610130</v>
      </c>
      <c r="F136" s="67">
        <f>SUMPRODUCT(C71:N82,AG71:AR82)</f>
        <v>1316080</v>
      </c>
      <c r="G136" s="67">
        <f>D136/SUM(C7:N18)</f>
        <v>508.74354721917263</v>
      </c>
      <c r="H136" s="67">
        <f>E136/SUM(C39:N50)</f>
        <v>165.83891234936658</v>
      </c>
      <c r="I136" s="67">
        <f>F136/SUM(C71:N82)</f>
        <v>257.80215475024488</v>
      </c>
      <c r="Q136" s="42">
        <f>B136</f>
        <v>100436</v>
      </c>
      <c r="R136" s="42">
        <f>B137</f>
        <v>57323</v>
      </c>
      <c r="S136" s="42">
        <f>B138</f>
        <v>622804</v>
      </c>
      <c r="T136" s="42">
        <f>B139</f>
        <v>780563</v>
      </c>
    </row>
    <row r="137" spans="1:60" x14ac:dyDescent="0.3">
      <c r="A137" s="41" t="s">
        <v>70</v>
      </c>
      <c r="B137" s="42">
        <f>AD131-B138-B136</f>
        <v>57323</v>
      </c>
      <c r="C137" s="43">
        <f>B137/B$139</f>
        <v>7.3438018455909387E-2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0.12867122833134545</v>
      </c>
      <c r="R137" s="43">
        <f>C137</f>
        <v>7.3438018455909387E-2</v>
      </c>
      <c r="S137" s="43">
        <f>C138</f>
        <v>0.79789075321274516</v>
      </c>
      <c r="T137" s="44">
        <f>SUM(Q137:S137)</f>
        <v>1</v>
      </c>
      <c r="U137" s="41" t="s">
        <v>787</v>
      </c>
    </row>
    <row r="138" spans="1:60" x14ac:dyDescent="0.3">
      <c r="A138" s="41" t="s">
        <v>94</v>
      </c>
      <c r="B138" s="42">
        <f>SUM(H116:H130)+SUM(O109:AC109)+SUM(O116:AC130)</f>
        <v>622804</v>
      </c>
      <c r="C138" s="43">
        <f>B138/B$139</f>
        <v>0.79789075321274516</v>
      </c>
      <c r="D138" s="67">
        <f>SUMPRODUCT(H19:H33,AL19:AL33)+SUMPRODUCT(O19:AC33,AS19:BG33)+SUMPRODUCT(O12:AC12,AS12:BG12)</f>
        <v>321509230</v>
      </c>
      <c r="E138" s="67">
        <f>SUMPRODUCT(H51:H65,AL51:AL65)+SUMPRODUCT(O51:AC65,AS51:BG65)+SUMPRODUCT(O44:AC44,AS44:BG44)</f>
        <v>23119110</v>
      </c>
      <c r="F138" s="67">
        <f>SUMPRODUCT(H83:H97,AL83:AL97)+SUMPRODUCT(O83:AC97,AS83:BG97)+SUMPRODUCT(O76:AC76,AS76:BG76)</f>
        <v>17344040</v>
      </c>
      <c r="G138" s="67">
        <f>D138/SUM(H19:H33,O12:AC12,O19:AC33)</f>
        <v>681.39171587099077</v>
      </c>
      <c r="H138" s="67">
        <f>E138/SUM(H51:H65,O44:AC44,O51:AC65)</f>
        <v>226.87592000157014</v>
      </c>
      <c r="I138" s="67">
        <f>F138/SUM(H83:H97,O76:AC76,O83:AC97)</f>
        <v>353.5271096616388</v>
      </c>
      <c r="J138" s="18">
        <f>SUM(O116:AC130)</f>
        <v>263586</v>
      </c>
      <c r="K138" s="29">
        <f>J138/B139</f>
        <v>0.33768702846535131</v>
      </c>
      <c r="L138" s="29">
        <f>J138/B138</f>
        <v>0.42322464210249133</v>
      </c>
      <c r="P138" s="66" t="s">
        <v>781</v>
      </c>
      <c r="Q138" s="67">
        <f>D136</f>
        <v>43559640</v>
      </c>
      <c r="R138" s="67">
        <f>D137</f>
        <v>0</v>
      </c>
      <c r="S138" s="67">
        <f>D138</f>
        <v>321509230</v>
      </c>
      <c r="T138" s="68">
        <f>SUM(Q138:S138)</f>
        <v>365068870</v>
      </c>
      <c r="U138" s="44">
        <f>D140</f>
        <v>0</v>
      </c>
    </row>
    <row r="139" spans="1:60" x14ac:dyDescent="0.3">
      <c r="A139" s="41" t="s">
        <v>26</v>
      </c>
      <c r="B139" s="42">
        <f>AD131</f>
        <v>780563</v>
      </c>
      <c r="C139" s="41"/>
      <c r="D139" s="68">
        <f>SUM(D136:D138)</f>
        <v>365068870</v>
      </c>
      <c r="E139" s="68">
        <f t="shared" ref="E139:F139" si="13">SUM(E136:E138)</f>
        <v>24729240</v>
      </c>
      <c r="F139" s="68">
        <f t="shared" si="13"/>
        <v>18660120</v>
      </c>
      <c r="G139" s="68">
        <f>D139/AD34</f>
        <v>603.37174901825972</v>
      </c>
      <c r="H139" s="68">
        <f>E139/AD66</f>
        <v>211.17151274497246</v>
      </c>
      <c r="I139" s="68">
        <f>F139/AD98</f>
        <v>319.4678993323061</v>
      </c>
      <c r="P139" s="66" t="s">
        <v>782</v>
      </c>
      <c r="Q139" s="67">
        <f>E136</f>
        <v>1610130</v>
      </c>
      <c r="R139" s="67">
        <f>E137</f>
        <v>0</v>
      </c>
      <c r="S139" s="67">
        <f>E138</f>
        <v>23119110</v>
      </c>
      <c r="T139" s="68">
        <f>SUM(Q139:S139)</f>
        <v>24729240</v>
      </c>
      <c r="U139" s="44">
        <f>E140</f>
        <v>0</v>
      </c>
    </row>
    <row r="140" spans="1:60" x14ac:dyDescent="0.3">
      <c r="A140" s="63" t="s">
        <v>757</v>
      </c>
      <c r="B140" s="37">
        <f>SUMIFS($C$104:$AC$130,$AG$104:$BG$130,C140)</f>
        <v>84414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1316080</v>
      </c>
      <c r="R140" s="67">
        <f>F137</f>
        <v>0</v>
      </c>
      <c r="S140" s="67">
        <f>F138</f>
        <v>17344040</v>
      </c>
      <c r="T140" s="68">
        <f>SUM(Q140:S140)</f>
        <v>18660120</v>
      </c>
      <c r="U140" s="44">
        <f>F140</f>
        <v>0</v>
      </c>
    </row>
    <row r="141" spans="1:60" x14ac:dyDescent="0.3">
      <c r="A141" s="63" t="s">
        <v>758</v>
      </c>
      <c r="B141" s="37">
        <f t="shared" ref="B141:B146" si="14">SUMIFS($C$104:$AC$130,$AG$104:$BG$130,C141)</f>
        <v>16022</v>
      </c>
      <c r="C141" s="63" t="s">
        <v>762</v>
      </c>
      <c r="P141" s="66" t="s">
        <v>784</v>
      </c>
      <c r="Q141" s="67">
        <f>G136</f>
        <v>508.74354721917263</v>
      </c>
      <c r="R141" s="67">
        <f>G137</f>
        <v>0</v>
      </c>
      <c r="S141" s="67">
        <f>G138</f>
        <v>681.39171587099077</v>
      </c>
      <c r="T141" s="68">
        <f>G139</f>
        <v>603.37174901825972</v>
      </c>
    </row>
    <row r="142" spans="1:60" x14ac:dyDescent="0.3">
      <c r="A142" s="63" t="s">
        <v>788</v>
      </c>
      <c r="B142" s="37">
        <f t="shared" si="14"/>
        <v>11264</v>
      </c>
      <c r="C142" s="63" t="s">
        <v>765</v>
      </c>
      <c r="D142" s="69" t="s">
        <v>789</v>
      </c>
      <c r="E142" s="31">
        <f>SUM(D138:F138)</f>
        <v>361972380</v>
      </c>
      <c r="P142" s="66" t="s">
        <v>785</v>
      </c>
      <c r="Q142" s="67">
        <f>H136</f>
        <v>165.83891234936658</v>
      </c>
      <c r="R142" s="67">
        <f>H137</f>
        <v>0</v>
      </c>
      <c r="S142" s="67">
        <f>H138</f>
        <v>226.87592000157014</v>
      </c>
      <c r="T142" s="68">
        <f>H139</f>
        <v>211.17151274497246</v>
      </c>
    </row>
    <row r="143" spans="1:60" x14ac:dyDescent="0.3">
      <c r="A143" s="63" t="s">
        <v>790</v>
      </c>
      <c r="B143" s="37">
        <f t="shared" si="14"/>
        <v>16974</v>
      </c>
      <c r="C143" s="63" t="s">
        <v>767</v>
      </c>
      <c r="D143" s="70" t="s">
        <v>791</v>
      </c>
      <c r="E143" s="30">
        <f>E142/B138</f>
        <v>581.19790495886343</v>
      </c>
      <c r="P143" s="66" t="s">
        <v>786</v>
      </c>
      <c r="Q143" s="67">
        <f>I136</f>
        <v>257.80215475024488</v>
      </c>
      <c r="R143" s="67">
        <f>I137</f>
        <v>0</v>
      </c>
      <c r="S143" s="67">
        <f>I138</f>
        <v>353.5271096616388</v>
      </c>
      <c r="T143" s="68">
        <f>I139</f>
        <v>319.4678993323061</v>
      </c>
    </row>
    <row r="144" spans="1:60" x14ac:dyDescent="0.3">
      <c r="A144" s="63" t="s">
        <v>792</v>
      </c>
      <c r="B144" s="37">
        <f>SUMIFS($C$104:$AC$130,$AG$104:$BG$130,C144)</f>
        <v>29085</v>
      </c>
      <c r="C144" s="63" t="s">
        <v>763</v>
      </c>
      <c r="D144" s="69" t="s">
        <v>793</v>
      </c>
      <c r="E144" s="31">
        <f>SUM(D136:F136)</f>
        <v>46485850</v>
      </c>
      <c r="P144" s="66" t="s">
        <v>794</v>
      </c>
      <c r="Q144" s="67">
        <f>SUM(Q138:Q140)/Q136</f>
        <v>462.84051535306065</v>
      </c>
      <c r="R144" s="67">
        <f t="shared" ref="R144" si="15">SUM(R138:R140)/R136</f>
        <v>0</v>
      </c>
      <c r="S144" s="67">
        <f>SUM(S138:S140)/S136</f>
        <v>581.19790495886343</v>
      </c>
      <c r="T144" s="67">
        <f>SUM(T138:T140)/T136</f>
        <v>523.28669178528833</v>
      </c>
    </row>
    <row r="145" spans="1:5" x14ac:dyDescent="0.3">
      <c r="A145" s="63" t="s">
        <v>759</v>
      </c>
      <c r="B145" s="37">
        <f t="shared" si="14"/>
        <v>320028</v>
      </c>
      <c r="C145" s="63" t="s">
        <v>766</v>
      </c>
      <c r="D145" s="70" t="s">
        <v>791</v>
      </c>
      <c r="E145" s="30">
        <f>E144/B136</f>
        <v>462.84051535306065</v>
      </c>
    </row>
    <row r="146" spans="1:5" ht="43.2" x14ac:dyDescent="0.3">
      <c r="A146" s="63" t="s">
        <v>760</v>
      </c>
      <c r="B146" s="37">
        <f t="shared" si="14"/>
        <v>302776</v>
      </c>
      <c r="C146" s="63" t="s">
        <v>764</v>
      </c>
      <c r="D146" s="69" t="s">
        <v>795</v>
      </c>
      <c r="E146" s="31">
        <f>SUM(D137:F137)</f>
        <v>0</v>
      </c>
    </row>
    <row r="147" spans="1:5" x14ac:dyDescent="0.3">
      <c r="D147" s="70" t="s">
        <v>791</v>
      </c>
      <c r="E147" s="30">
        <f>E146/B137</f>
        <v>0</v>
      </c>
    </row>
    <row r="148" spans="1:5" x14ac:dyDescent="0.3">
      <c r="A148" t="s">
        <v>93</v>
      </c>
      <c r="B148" s="34">
        <f>SUM(B140:B142)</f>
        <v>111700</v>
      </c>
      <c r="C148" s="29">
        <f>B148/SUM(B148:B149)</f>
        <v>0.14310183803229207</v>
      </c>
    </row>
    <row r="149" spans="1:5" x14ac:dyDescent="0.3">
      <c r="A149" t="s">
        <v>94</v>
      </c>
      <c r="B149" s="34">
        <f>SUM(B143:B146)</f>
        <v>668863</v>
      </c>
      <c r="C149" s="29">
        <f>B149/SUM(B148:B149)</f>
        <v>0.85689816196770796</v>
      </c>
    </row>
    <row r="151" spans="1:5" x14ac:dyDescent="0.3">
      <c r="A151" s="63" t="s">
        <v>757</v>
      </c>
      <c r="B151" s="63">
        <f>SUM(B140,B142)</f>
        <v>95678</v>
      </c>
    </row>
    <row r="152" spans="1:5" x14ac:dyDescent="0.3">
      <c r="A152" s="63" t="s">
        <v>758</v>
      </c>
      <c r="B152" s="63">
        <f>SUM(B141,B143)</f>
        <v>32996</v>
      </c>
    </row>
    <row r="153" spans="1:5" x14ac:dyDescent="0.3">
      <c r="A153" s="63" t="s">
        <v>759</v>
      </c>
      <c r="B153" s="63">
        <f>SUM(B145)</f>
        <v>320028</v>
      </c>
    </row>
    <row r="154" spans="1:5" x14ac:dyDescent="0.3">
      <c r="A154" s="63" t="s">
        <v>760</v>
      </c>
      <c r="B154" s="63">
        <f>SUM(B146,B144)</f>
        <v>331861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F41A-F907-403C-B2D9-C5E03D7509AE}">
  <dimension ref="A2:BH154"/>
  <sheetViews>
    <sheetView topLeftCell="A32" zoomScale="60" zoomScaleNormal="60" workbookViewId="0">
      <selection activeCell="C148" sqref="C148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823</v>
      </c>
      <c r="D3" s="3"/>
      <c r="G3" s="2" t="s">
        <v>122</v>
      </c>
      <c r="H3" s="2" t="str">
        <f>B5</f>
        <v>01 al 28 febrero</v>
      </c>
    </row>
    <row r="4" spans="1:59" x14ac:dyDescent="0.3">
      <c r="D4" s="3"/>
    </row>
    <row r="5" spans="1:59" x14ac:dyDescent="0.3">
      <c r="B5" s="4" t="s">
        <v>796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103</v>
      </c>
      <c r="D7" s="32">
        <v>152</v>
      </c>
      <c r="E7" s="32">
        <v>148</v>
      </c>
      <c r="F7" s="32">
        <v>193</v>
      </c>
      <c r="G7" s="32">
        <v>252</v>
      </c>
      <c r="H7" s="32">
        <v>4140</v>
      </c>
      <c r="I7" s="32">
        <v>430</v>
      </c>
      <c r="J7" s="32">
        <v>560</v>
      </c>
      <c r="K7" s="32">
        <v>446</v>
      </c>
      <c r="L7" s="32">
        <v>454</v>
      </c>
      <c r="M7" s="32">
        <v>417</v>
      </c>
      <c r="N7" s="32">
        <v>786</v>
      </c>
      <c r="O7" s="32">
        <v>343</v>
      </c>
      <c r="P7" s="32">
        <v>166</v>
      </c>
      <c r="Q7" s="32">
        <v>104</v>
      </c>
      <c r="R7" s="32">
        <v>195</v>
      </c>
      <c r="S7" s="32">
        <v>271</v>
      </c>
      <c r="T7" s="32">
        <v>155</v>
      </c>
      <c r="U7" s="33">
        <v>136</v>
      </c>
      <c r="V7" s="33">
        <v>100</v>
      </c>
      <c r="W7" s="33">
        <v>186</v>
      </c>
      <c r="X7" s="33">
        <v>76</v>
      </c>
      <c r="Y7" s="33">
        <v>68</v>
      </c>
      <c r="Z7" s="33">
        <v>124</v>
      </c>
      <c r="AA7" s="33">
        <v>250</v>
      </c>
      <c r="AB7" s="33"/>
      <c r="AC7" s="33"/>
      <c r="AD7" s="26">
        <f t="shared" ref="AD7:AD33" si="0">SUM(C7:AC7)</f>
        <v>10255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3">
      <c r="A8">
        <v>2</v>
      </c>
      <c r="B8" s="21" t="s">
        <v>50</v>
      </c>
      <c r="C8" s="32">
        <v>329</v>
      </c>
      <c r="D8" s="32">
        <v>50</v>
      </c>
      <c r="E8" s="32">
        <v>32</v>
      </c>
      <c r="F8" s="32">
        <v>49</v>
      </c>
      <c r="G8" s="32">
        <v>164</v>
      </c>
      <c r="H8" s="32">
        <v>1957</v>
      </c>
      <c r="I8" s="32">
        <v>232</v>
      </c>
      <c r="J8" s="32">
        <v>357</v>
      </c>
      <c r="K8" s="32">
        <v>407</v>
      </c>
      <c r="L8" s="32">
        <v>317</v>
      </c>
      <c r="M8" s="32">
        <v>279</v>
      </c>
      <c r="N8" s="32">
        <v>443</v>
      </c>
      <c r="O8" s="32">
        <v>325</v>
      </c>
      <c r="P8" s="32">
        <v>245</v>
      </c>
      <c r="Q8" s="32">
        <v>78</v>
      </c>
      <c r="R8" s="32">
        <v>235</v>
      </c>
      <c r="S8" s="32">
        <v>317</v>
      </c>
      <c r="T8" s="32">
        <v>301</v>
      </c>
      <c r="U8" s="33">
        <v>153</v>
      </c>
      <c r="V8" s="33">
        <v>171</v>
      </c>
      <c r="W8" s="33">
        <v>142</v>
      </c>
      <c r="X8" s="33">
        <v>78</v>
      </c>
      <c r="Y8" s="33">
        <v>71</v>
      </c>
      <c r="Z8" s="33">
        <v>96</v>
      </c>
      <c r="AA8" s="33">
        <v>297</v>
      </c>
      <c r="AB8" s="33"/>
      <c r="AC8" s="33"/>
      <c r="AD8" s="26">
        <f t="shared" si="0"/>
        <v>7125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3">
      <c r="A9">
        <v>3</v>
      </c>
      <c r="B9" s="21" t="s">
        <v>61</v>
      </c>
      <c r="C9" s="32">
        <v>240</v>
      </c>
      <c r="D9" s="32">
        <v>28</v>
      </c>
      <c r="E9" s="32">
        <v>69</v>
      </c>
      <c r="F9" s="32">
        <v>52</v>
      </c>
      <c r="G9" s="32">
        <v>117</v>
      </c>
      <c r="H9" s="32">
        <v>2162</v>
      </c>
      <c r="I9" s="32">
        <v>395</v>
      </c>
      <c r="J9" s="32">
        <v>219</v>
      </c>
      <c r="K9" s="32">
        <v>264</v>
      </c>
      <c r="L9" s="32">
        <v>359</v>
      </c>
      <c r="M9" s="32">
        <v>209</v>
      </c>
      <c r="N9" s="32">
        <v>446</v>
      </c>
      <c r="O9" s="32">
        <v>323</v>
      </c>
      <c r="P9" s="32">
        <v>68</v>
      </c>
      <c r="Q9" s="32">
        <v>41</v>
      </c>
      <c r="R9" s="32">
        <v>99</v>
      </c>
      <c r="S9" s="32">
        <v>195</v>
      </c>
      <c r="T9" s="32">
        <v>135</v>
      </c>
      <c r="U9" s="33">
        <v>75</v>
      </c>
      <c r="V9" s="33">
        <v>64</v>
      </c>
      <c r="W9" s="33">
        <v>64</v>
      </c>
      <c r="X9" s="33">
        <v>70</v>
      </c>
      <c r="Y9" s="33">
        <v>37</v>
      </c>
      <c r="Z9" s="33">
        <v>105</v>
      </c>
      <c r="AA9" s="33">
        <v>230</v>
      </c>
      <c r="AB9" s="33"/>
      <c r="AC9" s="33"/>
      <c r="AD9" s="26">
        <f t="shared" si="0"/>
        <v>6066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3">
      <c r="A10">
        <v>4</v>
      </c>
      <c r="B10" s="21" t="s">
        <v>7</v>
      </c>
      <c r="C10" s="32">
        <v>313</v>
      </c>
      <c r="D10" s="32">
        <v>36</v>
      </c>
      <c r="E10" s="32">
        <v>32</v>
      </c>
      <c r="F10" s="32">
        <v>67</v>
      </c>
      <c r="G10" s="32">
        <v>24</v>
      </c>
      <c r="H10" s="32">
        <v>1026</v>
      </c>
      <c r="I10" s="32">
        <v>192</v>
      </c>
      <c r="J10" s="32">
        <v>197</v>
      </c>
      <c r="K10" s="32">
        <v>265</v>
      </c>
      <c r="L10" s="32">
        <v>383</v>
      </c>
      <c r="M10" s="32">
        <v>147</v>
      </c>
      <c r="N10" s="32">
        <v>369</v>
      </c>
      <c r="O10" s="32">
        <v>197</v>
      </c>
      <c r="P10" s="32">
        <v>156</v>
      </c>
      <c r="Q10" s="32">
        <v>63</v>
      </c>
      <c r="R10" s="32">
        <v>217</v>
      </c>
      <c r="S10" s="32">
        <v>112</v>
      </c>
      <c r="T10" s="32">
        <v>129</v>
      </c>
      <c r="U10" s="33">
        <v>94</v>
      </c>
      <c r="V10" s="33">
        <v>106</v>
      </c>
      <c r="W10" s="33">
        <v>149</v>
      </c>
      <c r="X10" s="33">
        <v>67</v>
      </c>
      <c r="Y10" s="33">
        <v>96</v>
      </c>
      <c r="Z10" s="33">
        <v>84</v>
      </c>
      <c r="AA10" s="33">
        <v>203</v>
      </c>
      <c r="AB10" s="33"/>
      <c r="AC10" s="33"/>
      <c r="AD10" s="26">
        <f t="shared" si="0"/>
        <v>4724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3">
      <c r="A11">
        <v>5</v>
      </c>
      <c r="B11" s="21" t="s">
        <v>8</v>
      </c>
      <c r="C11" s="32">
        <v>477</v>
      </c>
      <c r="D11" s="32">
        <v>131</v>
      </c>
      <c r="E11" s="32">
        <v>91</v>
      </c>
      <c r="F11" s="32">
        <v>21</v>
      </c>
      <c r="G11" s="32">
        <v>130</v>
      </c>
      <c r="H11" s="32">
        <v>1544</v>
      </c>
      <c r="I11" s="32">
        <v>306</v>
      </c>
      <c r="J11" s="32">
        <v>285</v>
      </c>
      <c r="K11" s="32">
        <v>251</v>
      </c>
      <c r="L11" s="32">
        <v>456</v>
      </c>
      <c r="M11" s="32">
        <v>211</v>
      </c>
      <c r="N11" s="32">
        <v>594</v>
      </c>
      <c r="O11" s="32">
        <v>238</v>
      </c>
      <c r="P11" s="32">
        <v>131</v>
      </c>
      <c r="Q11" s="32">
        <v>51</v>
      </c>
      <c r="R11" s="32">
        <v>204</v>
      </c>
      <c r="S11" s="32">
        <v>227</v>
      </c>
      <c r="T11" s="32">
        <v>184</v>
      </c>
      <c r="U11" s="33">
        <v>83</v>
      </c>
      <c r="V11" s="33">
        <v>44</v>
      </c>
      <c r="W11" s="33">
        <v>129</v>
      </c>
      <c r="X11" s="33">
        <v>64</v>
      </c>
      <c r="Y11" s="33">
        <v>126</v>
      </c>
      <c r="Z11" s="33">
        <v>147</v>
      </c>
      <c r="AA11" s="33">
        <v>255</v>
      </c>
      <c r="AB11" s="33"/>
      <c r="AC11" s="33"/>
      <c r="AD11" s="26">
        <f t="shared" si="0"/>
        <v>6380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3">
      <c r="A12">
        <v>6</v>
      </c>
      <c r="B12" s="21" t="s">
        <v>62</v>
      </c>
      <c r="C12" s="32">
        <v>6671</v>
      </c>
      <c r="D12" s="32">
        <v>2359</v>
      </c>
      <c r="E12" s="32">
        <v>2628</v>
      </c>
      <c r="F12" s="32">
        <v>1268</v>
      </c>
      <c r="G12" s="32">
        <v>1962</v>
      </c>
      <c r="H12" s="32">
        <v>11011</v>
      </c>
      <c r="I12" s="32">
        <v>398</v>
      </c>
      <c r="J12" s="32">
        <v>769</v>
      </c>
      <c r="K12" s="32">
        <v>2177</v>
      </c>
      <c r="L12" s="32">
        <v>1632</v>
      </c>
      <c r="M12" s="32">
        <v>1297</v>
      </c>
      <c r="N12" s="32">
        <v>1687</v>
      </c>
      <c r="O12" s="32">
        <v>1891</v>
      </c>
      <c r="P12" s="32">
        <v>2352</v>
      </c>
      <c r="Q12" s="32">
        <v>2265</v>
      </c>
      <c r="R12" s="32">
        <v>10161</v>
      </c>
      <c r="S12" s="32">
        <v>5953</v>
      </c>
      <c r="T12" s="32">
        <v>15984</v>
      </c>
      <c r="U12" s="33">
        <v>11709</v>
      </c>
      <c r="V12" s="33">
        <v>6607</v>
      </c>
      <c r="W12" s="33">
        <v>17381</v>
      </c>
      <c r="X12" s="33">
        <v>9720</v>
      </c>
      <c r="Y12" s="33">
        <v>15237</v>
      </c>
      <c r="Z12" s="33">
        <v>13980</v>
      </c>
      <c r="AA12" s="33">
        <v>18136</v>
      </c>
      <c r="AB12" s="33"/>
      <c r="AC12" s="33"/>
      <c r="AD12" s="26">
        <f t="shared" si="0"/>
        <v>165235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x14ac:dyDescent="0.3">
      <c r="A13">
        <v>7</v>
      </c>
      <c r="B13" s="21" t="s">
        <v>10</v>
      </c>
      <c r="C13" s="32">
        <v>534</v>
      </c>
      <c r="D13" s="32">
        <v>291</v>
      </c>
      <c r="E13" s="32">
        <v>310</v>
      </c>
      <c r="F13" s="32">
        <v>202</v>
      </c>
      <c r="G13" s="32">
        <v>220</v>
      </c>
      <c r="H13" s="32">
        <v>511</v>
      </c>
      <c r="I13" s="32">
        <v>58</v>
      </c>
      <c r="J13" s="32">
        <v>62</v>
      </c>
      <c r="K13" s="32">
        <v>220</v>
      </c>
      <c r="L13" s="32">
        <v>243</v>
      </c>
      <c r="M13" s="32">
        <v>233</v>
      </c>
      <c r="N13" s="32">
        <v>316</v>
      </c>
      <c r="O13" s="32">
        <v>59</v>
      </c>
      <c r="P13" s="32">
        <v>68</v>
      </c>
      <c r="Q13" s="32">
        <v>55</v>
      </c>
      <c r="R13" s="32">
        <v>133</v>
      </c>
      <c r="S13" s="32">
        <v>68</v>
      </c>
      <c r="T13" s="32">
        <v>106</v>
      </c>
      <c r="U13" s="33">
        <v>95</v>
      </c>
      <c r="V13" s="33">
        <v>80</v>
      </c>
      <c r="W13" s="33">
        <v>186</v>
      </c>
      <c r="X13" s="33">
        <v>63</v>
      </c>
      <c r="Y13" s="33">
        <v>208</v>
      </c>
      <c r="Z13" s="33">
        <v>86</v>
      </c>
      <c r="AA13" s="33">
        <v>187</v>
      </c>
      <c r="AB13" s="33"/>
      <c r="AC13" s="33"/>
      <c r="AD13" s="26">
        <f t="shared" si="0"/>
        <v>4594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3">
      <c r="A14">
        <v>8</v>
      </c>
      <c r="B14" s="21" t="s">
        <v>11</v>
      </c>
      <c r="C14" s="32">
        <v>620</v>
      </c>
      <c r="D14" s="32">
        <v>378</v>
      </c>
      <c r="E14" s="32">
        <v>232</v>
      </c>
      <c r="F14" s="32">
        <v>252</v>
      </c>
      <c r="G14" s="32">
        <v>368</v>
      </c>
      <c r="H14" s="32">
        <v>866</v>
      </c>
      <c r="I14" s="32">
        <v>95</v>
      </c>
      <c r="J14" s="32">
        <v>67</v>
      </c>
      <c r="K14" s="32">
        <v>132</v>
      </c>
      <c r="L14" s="32">
        <v>273</v>
      </c>
      <c r="M14" s="32">
        <v>105</v>
      </c>
      <c r="N14" s="32">
        <v>241</v>
      </c>
      <c r="O14" s="32">
        <v>110</v>
      </c>
      <c r="P14" s="32">
        <v>86</v>
      </c>
      <c r="Q14" s="32">
        <v>150</v>
      </c>
      <c r="R14" s="32">
        <v>381</v>
      </c>
      <c r="S14" s="32">
        <v>194</v>
      </c>
      <c r="T14" s="32">
        <v>239</v>
      </c>
      <c r="U14" s="33">
        <v>239</v>
      </c>
      <c r="V14" s="33">
        <v>129</v>
      </c>
      <c r="W14" s="33">
        <v>110</v>
      </c>
      <c r="X14" s="33">
        <v>101</v>
      </c>
      <c r="Y14" s="33">
        <v>141</v>
      </c>
      <c r="Z14" s="33">
        <v>163</v>
      </c>
      <c r="AA14" s="33">
        <v>303</v>
      </c>
      <c r="AB14" s="33"/>
      <c r="AC14" s="33"/>
      <c r="AD14" s="26">
        <f t="shared" si="0"/>
        <v>5975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3">
      <c r="A15">
        <v>9</v>
      </c>
      <c r="B15" s="21" t="s">
        <v>63</v>
      </c>
      <c r="C15" s="32">
        <v>549</v>
      </c>
      <c r="D15" s="32">
        <v>422</v>
      </c>
      <c r="E15" s="32">
        <v>286</v>
      </c>
      <c r="F15" s="32">
        <v>260</v>
      </c>
      <c r="G15" s="32">
        <v>350</v>
      </c>
      <c r="H15" s="32">
        <v>2459</v>
      </c>
      <c r="I15" s="32">
        <v>189</v>
      </c>
      <c r="J15" s="32">
        <v>156</v>
      </c>
      <c r="K15" s="32">
        <v>88</v>
      </c>
      <c r="L15" s="32">
        <v>76</v>
      </c>
      <c r="M15" s="32">
        <v>79</v>
      </c>
      <c r="N15" s="32">
        <v>128</v>
      </c>
      <c r="O15" s="32">
        <v>181</v>
      </c>
      <c r="P15" s="32">
        <v>102</v>
      </c>
      <c r="Q15" s="32">
        <v>103</v>
      </c>
      <c r="R15" s="32">
        <v>256</v>
      </c>
      <c r="S15" s="32">
        <v>288</v>
      </c>
      <c r="T15" s="32">
        <v>379</v>
      </c>
      <c r="U15" s="33">
        <v>238</v>
      </c>
      <c r="V15" s="33">
        <v>176</v>
      </c>
      <c r="W15" s="33">
        <v>225</v>
      </c>
      <c r="X15" s="33">
        <v>81</v>
      </c>
      <c r="Y15" s="33">
        <v>182</v>
      </c>
      <c r="Z15" s="33">
        <v>265</v>
      </c>
      <c r="AA15" s="33">
        <v>498</v>
      </c>
      <c r="AB15" s="33"/>
      <c r="AC15" s="33"/>
      <c r="AD15" s="26">
        <f t="shared" si="0"/>
        <v>8016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3">
      <c r="A16">
        <v>10</v>
      </c>
      <c r="B16" s="21" t="s">
        <v>13</v>
      </c>
      <c r="C16" s="32">
        <v>685</v>
      </c>
      <c r="D16" s="32">
        <v>341</v>
      </c>
      <c r="E16" s="32">
        <v>391</v>
      </c>
      <c r="F16" s="32">
        <v>450</v>
      </c>
      <c r="G16" s="32">
        <v>388</v>
      </c>
      <c r="H16" s="32">
        <v>1970</v>
      </c>
      <c r="I16" s="32">
        <v>321</v>
      </c>
      <c r="J16" s="32">
        <v>204</v>
      </c>
      <c r="K16" s="32">
        <v>56</v>
      </c>
      <c r="L16" s="32">
        <v>65</v>
      </c>
      <c r="M16" s="32">
        <v>68</v>
      </c>
      <c r="N16" s="32">
        <v>206</v>
      </c>
      <c r="O16" s="32">
        <v>283</v>
      </c>
      <c r="P16" s="32">
        <v>183</v>
      </c>
      <c r="Q16" s="32">
        <v>107</v>
      </c>
      <c r="R16" s="32">
        <v>249</v>
      </c>
      <c r="S16" s="32">
        <v>167</v>
      </c>
      <c r="T16" s="32">
        <v>373</v>
      </c>
      <c r="U16" s="33">
        <v>235</v>
      </c>
      <c r="V16" s="33">
        <v>136</v>
      </c>
      <c r="W16" s="33">
        <v>209</v>
      </c>
      <c r="X16" s="33">
        <v>107</v>
      </c>
      <c r="Y16" s="33">
        <v>188</v>
      </c>
      <c r="Z16" s="33">
        <v>153</v>
      </c>
      <c r="AA16" s="33">
        <v>352</v>
      </c>
      <c r="AB16" s="33"/>
      <c r="AC16" s="33"/>
      <c r="AD16" s="26">
        <f t="shared" si="0"/>
        <v>7887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3">
      <c r="A17">
        <v>11</v>
      </c>
      <c r="B17" s="21" t="s">
        <v>51</v>
      </c>
      <c r="C17" s="32">
        <v>593</v>
      </c>
      <c r="D17" s="32">
        <v>263</v>
      </c>
      <c r="E17" s="32">
        <v>223</v>
      </c>
      <c r="F17" s="32">
        <v>159</v>
      </c>
      <c r="G17" s="32">
        <v>197</v>
      </c>
      <c r="H17" s="32">
        <v>1442</v>
      </c>
      <c r="I17" s="32">
        <v>221</v>
      </c>
      <c r="J17" s="32">
        <v>99</v>
      </c>
      <c r="K17" s="32">
        <v>85</v>
      </c>
      <c r="L17" s="32">
        <v>76</v>
      </c>
      <c r="M17" s="32">
        <v>41</v>
      </c>
      <c r="N17" s="32">
        <v>42</v>
      </c>
      <c r="O17" s="32">
        <v>165</v>
      </c>
      <c r="P17" s="32">
        <v>99</v>
      </c>
      <c r="Q17" s="32">
        <v>109</v>
      </c>
      <c r="R17" s="32">
        <v>274</v>
      </c>
      <c r="S17" s="32">
        <v>141</v>
      </c>
      <c r="T17" s="32">
        <v>170</v>
      </c>
      <c r="U17" s="33">
        <v>89</v>
      </c>
      <c r="V17" s="33">
        <v>109</v>
      </c>
      <c r="W17" s="33">
        <v>211</v>
      </c>
      <c r="X17" s="33">
        <v>114</v>
      </c>
      <c r="Y17" s="33">
        <v>88</v>
      </c>
      <c r="Z17" s="33">
        <v>130</v>
      </c>
      <c r="AA17" s="33">
        <v>283</v>
      </c>
      <c r="AB17" s="33"/>
      <c r="AC17" s="33"/>
      <c r="AD17" s="26">
        <f t="shared" si="0"/>
        <v>5423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3">
      <c r="A18">
        <v>12</v>
      </c>
      <c r="B18" s="21" t="s">
        <v>15</v>
      </c>
      <c r="C18" s="32">
        <v>821</v>
      </c>
      <c r="D18" s="32">
        <v>553</v>
      </c>
      <c r="E18" s="32">
        <v>435</v>
      </c>
      <c r="F18" s="32">
        <v>395</v>
      </c>
      <c r="G18" s="32">
        <v>579</v>
      </c>
      <c r="H18" s="32">
        <v>2094</v>
      </c>
      <c r="I18" s="32">
        <v>351</v>
      </c>
      <c r="J18" s="32">
        <v>296</v>
      </c>
      <c r="K18" s="32">
        <v>186</v>
      </c>
      <c r="L18" s="32">
        <v>234</v>
      </c>
      <c r="M18" s="32">
        <v>42</v>
      </c>
      <c r="N18" s="32">
        <v>117</v>
      </c>
      <c r="O18" s="32">
        <v>244</v>
      </c>
      <c r="P18" s="32">
        <v>263</v>
      </c>
      <c r="Q18" s="32">
        <v>90</v>
      </c>
      <c r="R18" s="32">
        <v>367</v>
      </c>
      <c r="S18" s="32">
        <v>255</v>
      </c>
      <c r="T18" s="32">
        <v>394</v>
      </c>
      <c r="U18" s="33">
        <v>380</v>
      </c>
      <c r="V18" s="33">
        <v>135</v>
      </c>
      <c r="W18" s="33">
        <v>271</v>
      </c>
      <c r="X18" s="33">
        <v>126</v>
      </c>
      <c r="Y18" s="33">
        <v>179</v>
      </c>
      <c r="Z18" s="33">
        <v>208</v>
      </c>
      <c r="AA18" s="33">
        <v>407</v>
      </c>
      <c r="AB18" s="33"/>
      <c r="AC18" s="33"/>
      <c r="AD18" s="26">
        <f t="shared" si="0"/>
        <v>9422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3">
      <c r="A19">
        <v>13</v>
      </c>
      <c r="B19" s="21" t="s">
        <v>16</v>
      </c>
      <c r="C19" s="32">
        <v>375</v>
      </c>
      <c r="D19" s="32">
        <v>230</v>
      </c>
      <c r="E19" s="32">
        <v>259</v>
      </c>
      <c r="F19" s="32">
        <v>240</v>
      </c>
      <c r="G19" s="32">
        <v>251</v>
      </c>
      <c r="H19" s="32">
        <v>1588</v>
      </c>
      <c r="I19" s="32">
        <v>19</v>
      </c>
      <c r="J19" s="32">
        <v>84</v>
      </c>
      <c r="K19" s="32">
        <v>122</v>
      </c>
      <c r="L19" s="32">
        <v>184</v>
      </c>
      <c r="M19" s="32">
        <v>137</v>
      </c>
      <c r="N19" s="32">
        <v>178</v>
      </c>
      <c r="O19" s="32">
        <v>191</v>
      </c>
      <c r="P19" s="32">
        <v>282</v>
      </c>
      <c r="Q19" s="32">
        <v>380</v>
      </c>
      <c r="R19" s="32">
        <v>1883</v>
      </c>
      <c r="S19" s="32">
        <v>640</v>
      </c>
      <c r="T19" s="32">
        <v>2519</v>
      </c>
      <c r="U19" s="33">
        <v>1706</v>
      </c>
      <c r="V19" s="33">
        <v>1013</v>
      </c>
      <c r="W19" s="33">
        <v>1941</v>
      </c>
      <c r="X19" s="33">
        <v>1134</v>
      </c>
      <c r="Y19" s="33">
        <v>1761</v>
      </c>
      <c r="Z19" s="33">
        <v>1475</v>
      </c>
      <c r="AA19" s="33">
        <v>2214</v>
      </c>
      <c r="AB19" s="33"/>
      <c r="AC19" s="33"/>
      <c r="AD19" s="26">
        <f t="shared" si="0"/>
        <v>20806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x14ac:dyDescent="0.3">
      <c r="A20">
        <v>14</v>
      </c>
      <c r="B20" s="21" t="s">
        <v>64</v>
      </c>
      <c r="C20" s="32">
        <v>145</v>
      </c>
      <c r="D20" s="32">
        <v>264</v>
      </c>
      <c r="E20" s="32">
        <v>89</v>
      </c>
      <c r="F20" s="32">
        <v>178</v>
      </c>
      <c r="G20" s="32">
        <v>160</v>
      </c>
      <c r="H20" s="32">
        <v>1939</v>
      </c>
      <c r="I20" s="32">
        <v>50</v>
      </c>
      <c r="J20" s="32">
        <v>71</v>
      </c>
      <c r="K20" s="32">
        <v>89</v>
      </c>
      <c r="L20" s="32">
        <v>125</v>
      </c>
      <c r="M20" s="32">
        <v>98</v>
      </c>
      <c r="N20" s="32">
        <v>190</v>
      </c>
      <c r="O20" s="32">
        <v>267</v>
      </c>
      <c r="P20" s="32">
        <v>241</v>
      </c>
      <c r="Q20" s="32">
        <v>460</v>
      </c>
      <c r="R20" s="32">
        <v>1361</v>
      </c>
      <c r="S20" s="32">
        <v>838</v>
      </c>
      <c r="T20" s="32">
        <v>1878</v>
      </c>
      <c r="U20" s="33">
        <v>1213</v>
      </c>
      <c r="V20" s="33">
        <v>853</v>
      </c>
      <c r="W20" s="33">
        <v>1336</v>
      </c>
      <c r="X20" s="33">
        <v>652</v>
      </c>
      <c r="Y20" s="33">
        <v>1076</v>
      </c>
      <c r="Z20" s="33">
        <v>869</v>
      </c>
      <c r="AA20" s="33">
        <v>1973</v>
      </c>
      <c r="AB20" s="33"/>
      <c r="AC20" s="33"/>
      <c r="AD20" s="26">
        <f t="shared" si="0"/>
        <v>16415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3">
      <c r="A21">
        <v>15</v>
      </c>
      <c r="B21" s="21" t="s">
        <v>18</v>
      </c>
      <c r="C21" s="32">
        <v>136</v>
      </c>
      <c r="D21" s="32">
        <v>98</v>
      </c>
      <c r="E21" s="32">
        <v>36</v>
      </c>
      <c r="F21" s="32">
        <v>52</v>
      </c>
      <c r="G21" s="32">
        <v>50</v>
      </c>
      <c r="H21" s="32">
        <v>1915</v>
      </c>
      <c r="I21" s="32">
        <v>20</v>
      </c>
      <c r="J21" s="32">
        <v>62</v>
      </c>
      <c r="K21" s="32">
        <v>53</v>
      </c>
      <c r="L21" s="32">
        <v>86</v>
      </c>
      <c r="M21" s="32">
        <v>82</v>
      </c>
      <c r="N21" s="32">
        <v>65</v>
      </c>
      <c r="O21" s="32">
        <v>453</v>
      </c>
      <c r="P21" s="32">
        <v>419</v>
      </c>
      <c r="Q21" s="32">
        <v>133</v>
      </c>
      <c r="R21" s="32">
        <v>104</v>
      </c>
      <c r="S21" s="32">
        <v>199</v>
      </c>
      <c r="T21" s="32">
        <v>748</v>
      </c>
      <c r="U21" s="33">
        <v>279</v>
      </c>
      <c r="V21" s="33">
        <v>233</v>
      </c>
      <c r="W21" s="33">
        <v>424</v>
      </c>
      <c r="X21" s="33">
        <v>232</v>
      </c>
      <c r="Y21" s="33">
        <v>426</v>
      </c>
      <c r="Z21" s="33">
        <v>445</v>
      </c>
      <c r="AA21" s="33">
        <v>510</v>
      </c>
      <c r="AB21" s="33"/>
      <c r="AC21" s="33"/>
      <c r="AD21" s="26">
        <f t="shared" si="0"/>
        <v>7260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3">
      <c r="A22">
        <v>16</v>
      </c>
      <c r="B22" s="21" t="s">
        <v>19</v>
      </c>
      <c r="C22" s="32">
        <v>225</v>
      </c>
      <c r="D22" s="32">
        <v>282</v>
      </c>
      <c r="E22" s="32">
        <v>116</v>
      </c>
      <c r="F22" s="32">
        <v>190</v>
      </c>
      <c r="G22" s="32">
        <v>250</v>
      </c>
      <c r="H22" s="32">
        <v>9170</v>
      </c>
      <c r="I22" s="32">
        <v>233</v>
      </c>
      <c r="J22" s="32">
        <v>412</v>
      </c>
      <c r="K22" s="32">
        <v>279</v>
      </c>
      <c r="L22" s="32">
        <v>250</v>
      </c>
      <c r="M22" s="32">
        <v>222</v>
      </c>
      <c r="N22" s="32">
        <v>279</v>
      </c>
      <c r="O22" s="32">
        <v>2005</v>
      </c>
      <c r="P22" s="32">
        <v>1300</v>
      </c>
      <c r="Q22" s="32">
        <v>90</v>
      </c>
      <c r="R22" s="32">
        <v>421</v>
      </c>
      <c r="S22" s="32">
        <v>887</v>
      </c>
      <c r="T22" s="32">
        <v>2466</v>
      </c>
      <c r="U22" s="33">
        <v>1417</v>
      </c>
      <c r="V22" s="33">
        <v>1058</v>
      </c>
      <c r="W22" s="33">
        <v>1820</v>
      </c>
      <c r="X22" s="33">
        <v>836</v>
      </c>
      <c r="Y22" s="33">
        <v>1705</v>
      </c>
      <c r="Z22" s="33">
        <v>1871</v>
      </c>
      <c r="AA22" s="33">
        <v>2998</v>
      </c>
      <c r="AB22" s="33"/>
      <c r="AC22" s="33"/>
      <c r="AD22" s="26">
        <f t="shared" si="0"/>
        <v>30782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3">
      <c r="A23">
        <v>17</v>
      </c>
      <c r="B23" s="21" t="s">
        <v>65</v>
      </c>
      <c r="C23" s="32">
        <v>259</v>
      </c>
      <c r="D23" s="32">
        <v>234</v>
      </c>
      <c r="E23" s="32">
        <v>147</v>
      </c>
      <c r="F23" s="32">
        <v>158</v>
      </c>
      <c r="G23" s="32">
        <v>194</v>
      </c>
      <c r="H23" s="32">
        <v>6734</v>
      </c>
      <c r="I23" s="32">
        <v>56</v>
      </c>
      <c r="J23" s="32">
        <v>161</v>
      </c>
      <c r="K23" s="32">
        <v>208</v>
      </c>
      <c r="L23" s="32">
        <v>130</v>
      </c>
      <c r="M23" s="32">
        <v>165</v>
      </c>
      <c r="N23" s="32">
        <v>269</v>
      </c>
      <c r="O23" s="32">
        <v>803</v>
      </c>
      <c r="P23" s="32">
        <v>824</v>
      </c>
      <c r="Q23" s="32">
        <v>184</v>
      </c>
      <c r="R23" s="32">
        <v>746</v>
      </c>
      <c r="S23" s="32">
        <v>174</v>
      </c>
      <c r="T23" s="32">
        <v>1112</v>
      </c>
      <c r="U23" s="32">
        <v>732</v>
      </c>
      <c r="V23" s="32">
        <v>420</v>
      </c>
      <c r="W23" s="32">
        <v>1414</v>
      </c>
      <c r="X23" s="32">
        <v>872</v>
      </c>
      <c r="Y23" s="32">
        <v>1637</v>
      </c>
      <c r="Z23" s="32">
        <v>1980</v>
      </c>
      <c r="AA23" s="32">
        <v>1447</v>
      </c>
      <c r="AB23" s="32"/>
      <c r="AC23" s="33"/>
      <c r="AD23" s="26">
        <f t="shared" si="0"/>
        <v>21060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179</v>
      </c>
      <c r="D24" s="32">
        <v>280</v>
      </c>
      <c r="E24" s="32">
        <v>131</v>
      </c>
      <c r="F24" s="32">
        <v>129</v>
      </c>
      <c r="G24" s="32">
        <v>266</v>
      </c>
      <c r="H24" s="32">
        <v>15185</v>
      </c>
      <c r="I24" s="32">
        <v>142</v>
      </c>
      <c r="J24" s="32">
        <v>199</v>
      </c>
      <c r="K24" s="32">
        <v>284</v>
      </c>
      <c r="L24" s="32">
        <v>435</v>
      </c>
      <c r="M24" s="32">
        <v>172</v>
      </c>
      <c r="N24" s="32">
        <v>366</v>
      </c>
      <c r="O24" s="32">
        <v>2838</v>
      </c>
      <c r="P24" s="32">
        <v>1850</v>
      </c>
      <c r="Q24" s="32">
        <v>634</v>
      </c>
      <c r="R24" s="32">
        <v>1968</v>
      </c>
      <c r="S24" s="32">
        <v>806</v>
      </c>
      <c r="T24" s="32">
        <v>403</v>
      </c>
      <c r="U24" s="33">
        <v>746</v>
      </c>
      <c r="V24" s="33">
        <v>684</v>
      </c>
      <c r="W24" s="33">
        <v>1610</v>
      </c>
      <c r="X24" s="33">
        <v>1180</v>
      </c>
      <c r="Y24" s="33">
        <v>1549</v>
      </c>
      <c r="Z24" s="33">
        <v>1827</v>
      </c>
      <c r="AA24" s="33">
        <v>2217</v>
      </c>
      <c r="AB24" s="33"/>
      <c r="AC24" s="33"/>
      <c r="AD24" s="26">
        <f t="shared" si="0"/>
        <v>36080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x14ac:dyDescent="0.3">
      <c r="A25">
        <v>19</v>
      </c>
      <c r="B25" s="21" t="s">
        <v>66</v>
      </c>
      <c r="C25" s="32">
        <v>173</v>
      </c>
      <c r="D25" s="32">
        <v>168</v>
      </c>
      <c r="E25" s="32">
        <v>107</v>
      </c>
      <c r="F25" s="32">
        <v>85</v>
      </c>
      <c r="G25" s="32">
        <v>95</v>
      </c>
      <c r="H25" s="32">
        <v>10637</v>
      </c>
      <c r="I25" s="32">
        <v>157</v>
      </c>
      <c r="J25" s="32">
        <v>268</v>
      </c>
      <c r="K25" s="32">
        <v>198</v>
      </c>
      <c r="L25" s="32">
        <v>254</v>
      </c>
      <c r="M25" s="32">
        <v>95</v>
      </c>
      <c r="N25" s="32">
        <v>412</v>
      </c>
      <c r="O25" s="32">
        <v>2199</v>
      </c>
      <c r="P25" s="32">
        <v>1193</v>
      </c>
      <c r="Q25" s="32">
        <v>287</v>
      </c>
      <c r="R25" s="32">
        <v>1223</v>
      </c>
      <c r="S25" s="32">
        <v>662</v>
      </c>
      <c r="T25" s="32">
        <v>813</v>
      </c>
      <c r="U25" s="33">
        <v>391</v>
      </c>
      <c r="V25" s="33">
        <v>425</v>
      </c>
      <c r="W25" s="33">
        <v>954</v>
      </c>
      <c r="X25" s="33">
        <v>658</v>
      </c>
      <c r="Y25" s="33">
        <v>832</v>
      </c>
      <c r="Z25" s="33">
        <v>1062</v>
      </c>
      <c r="AA25" s="33">
        <v>1710</v>
      </c>
      <c r="AB25" s="33"/>
      <c r="AC25" s="33"/>
      <c r="AD25" s="26">
        <f t="shared" si="0"/>
        <v>25058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3">
      <c r="A26">
        <v>20</v>
      </c>
      <c r="B26" s="21" t="s">
        <v>22</v>
      </c>
      <c r="C26" s="32">
        <v>102</v>
      </c>
      <c r="D26" s="32">
        <v>105</v>
      </c>
      <c r="E26" s="32">
        <v>64</v>
      </c>
      <c r="F26" s="32">
        <v>119</v>
      </c>
      <c r="G26" s="32">
        <v>42</v>
      </c>
      <c r="H26" s="32">
        <v>6504</v>
      </c>
      <c r="I26" s="32">
        <v>97</v>
      </c>
      <c r="J26" s="32">
        <v>68</v>
      </c>
      <c r="K26" s="32">
        <v>177</v>
      </c>
      <c r="L26" s="32">
        <v>170</v>
      </c>
      <c r="M26" s="32">
        <v>99</v>
      </c>
      <c r="N26" s="32">
        <v>155</v>
      </c>
      <c r="O26" s="32">
        <v>1230</v>
      </c>
      <c r="P26" s="32">
        <v>899</v>
      </c>
      <c r="Q26" s="32">
        <v>253</v>
      </c>
      <c r="R26" s="32">
        <v>888</v>
      </c>
      <c r="S26" s="32">
        <v>420</v>
      </c>
      <c r="T26" s="32">
        <v>591</v>
      </c>
      <c r="U26" s="33">
        <v>420</v>
      </c>
      <c r="V26" s="33">
        <v>209</v>
      </c>
      <c r="W26" s="33">
        <v>635</v>
      </c>
      <c r="X26" s="33">
        <v>545</v>
      </c>
      <c r="Y26" s="33">
        <v>1088</v>
      </c>
      <c r="Z26" s="33">
        <v>1150</v>
      </c>
      <c r="AA26" s="33">
        <v>717</v>
      </c>
      <c r="AB26" s="33"/>
      <c r="AC26" s="33"/>
      <c r="AD26" s="26">
        <f t="shared" si="0"/>
        <v>16747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3">
      <c r="A27">
        <v>21</v>
      </c>
      <c r="B27" s="21" t="s">
        <v>23</v>
      </c>
      <c r="C27" s="32">
        <v>125</v>
      </c>
      <c r="D27" s="32">
        <v>129</v>
      </c>
      <c r="E27" s="32">
        <v>59</v>
      </c>
      <c r="F27" s="32">
        <v>160</v>
      </c>
      <c r="G27" s="32">
        <v>178</v>
      </c>
      <c r="H27" s="32">
        <v>16945</v>
      </c>
      <c r="I27" s="32">
        <v>248</v>
      </c>
      <c r="J27" s="32">
        <v>181</v>
      </c>
      <c r="K27" s="32">
        <v>230</v>
      </c>
      <c r="L27" s="32">
        <v>217</v>
      </c>
      <c r="M27" s="32">
        <v>247</v>
      </c>
      <c r="N27" s="32">
        <v>242</v>
      </c>
      <c r="O27" s="32">
        <v>2749</v>
      </c>
      <c r="P27" s="32">
        <v>1375</v>
      </c>
      <c r="Q27" s="32">
        <v>438</v>
      </c>
      <c r="R27" s="32">
        <v>1611</v>
      </c>
      <c r="S27" s="32">
        <v>1378</v>
      </c>
      <c r="T27" s="32">
        <v>1592</v>
      </c>
      <c r="U27" s="33">
        <v>874</v>
      </c>
      <c r="V27" s="33">
        <v>980</v>
      </c>
      <c r="W27" s="33">
        <v>686</v>
      </c>
      <c r="X27" s="33">
        <v>229</v>
      </c>
      <c r="Y27" s="33">
        <v>1069</v>
      </c>
      <c r="Z27" s="33">
        <v>1768</v>
      </c>
      <c r="AA27" s="33">
        <v>1963</v>
      </c>
      <c r="AB27" s="33"/>
      <c r="AC27" s="33"/>
      <c r="AD27" s="26">
        <f t="shared" si="0"/>
        <v>35673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3">
      <c r="A28">
        <v>22</v>
      </c>
      <c r="B28" s="21" t="s">
        <v>24</v>
      </c>
      <c r="C28" s="32">
        <v>82</v>
      </c>
      <c r="D28" s="32">
        <v>63</v>
      </c>
      <c r="E28" s="32">
        <v>67</v>
      </c>
      <c r="F28" s="32">
        <v>53</v>
      </c>
      <c r="G28" s="32">
        <v>69</v>
      </c>
      <c r="H28" s="32">
        <v>10492</v>
      </c>
      <c r="I28" s="32">
        <v>69</v>
      </c>
      <c r="J28" s="32">
        <v>93</v>
      </c>
      <c r="K28" s="32">
        <v>80</v>
      </c>
      <c r="L28" s="32">
        <v>128</v>
      </c>
      <c r="M28" s="32">
        <v>80</v>
      </c>
      <c r="N28" s="32">
        <v>148</v>
      </c>
      <c r="O28" s="32">
        <v>2011</v>
      </c>
      <c r="P28" s="32">
        <v>818</v>
      </c>
      <c r="Q28" s="32">
        <v>189</v>
      </c>
      <c r="R28" s="32">
        <v>770</v>
      </c>
      <c r="S28" s="32">
        <v>951</v>
      </c>
      <c r="T28" s="32">
        <v>1164</v>
      </c>
      <c r="U28" s="33">
        <v>594</v>
      </c>
      <c r="V28" s="33">
        <v>755</v>
      </c>
      <c r="W28" s="33">
        <v>248</v>
      </c>
      <c r="X28" s="33">
        <v>305</v>
      </c>
      <c r="Y28" s="33">
        <v>394</v>
      </c>
      <c r="Z28" s="33">
        <v>1045</v>
      </c>
      <c r="AA28" s="33">
        <v>1117</v>
      </c>
      <c r="AB28" s="33"/>
      <c r="AC28" s="33"/>
      <c r="AD28" s="26">
        <f t="shared" si="0"/>
        <v>21785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x14ac:dyDescent="0.3">
      <c r="A29">
        <v>23</v>
      </c>
      <c r="B29" s="21" t="s">
        <v>25</v>
      </c>
      <c r="C29" s="32">
        <v>67</v>
      </c>
      <c r="D29" s="32">
        <v>56</v>
      </c>
      <c r="E29" s="32">
        <v>39</v>
      </c>
      <c r="F29" s="32">
        <v>72</v>
      </c>
      <c r="G29" s="32">
        <v>172</v>
      </c>
      <c r="H29" s="32">
        <v>15841</v>
      </c>
      <c r="I29" s="32">
        <v>224</v>
      </c>
      <c r="J29" s="32">
        <v>147</v>
      </c>
      <c r="K29" s="32">
        <v>202</v>
      </c>
      <c r="L29" s="32">
        <v>266</v>
      </c>
      <c r="M29" s="32">
        <v>96</v>
      </c>
      <c r="N29" s="32">
        <v>201</v>
      </c>
      <c r="O29" s="32">
        <v>2673</v>
      </c>
      <c r="P29" s="32">
        <v>1239</v>
      </c>
      <c r="Q29" s="32">
        <v>489</v>
      </c>
      <c r="R29" s="32">
        <v>1549</v>
      </c>
      <c r="S29" s="32">
        <v>1576</v>
      </c>
      <c r="T29" s="32">
        <v>1640</v>
      </c>
      <c r="U29" s="33">
        <v>814</v>
      </c>
      <c r="V29" s="33">
        <v>1553</v>
      </c>
      <c r="W29" s="33">
        <v>1295</v>
      </c>
      <c r="X29" s="33">
        <v>456</v>
      </c>
      <c r="Y29" s="33">
        <v>650</v>
      </c>
      <c r="Z29" s="33">
        <v>1362</v>
      </c>
      <c r="AA29" s="33">
        <v>1677</v>
      </c>
      <c r="AB29" s="33"/>
      <c r="AC29" s="33"/>
      <c r="AD29" s="26">
        <f t="shared" si="0"/>
        <v>34356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114</v>
      </c>
      <c r="D30" s="32">
        <v>136</v>
      </c>
      <c r="E30" s="32">
        <v>71</v>
      </c>
      <c r="F30" s="32">
        <v>87</v>
      </c>
      <c r="G30" s="32">
        <v>78</v>
      </c>
      <c r="H30" s="32">
        <v>14026</v>
      </c>
      <c r="I30" s="32">
        <v>134</v>
      </c>
      <c r="J30" s="32">
        <v>149</v>
      </c>
      <c r="K30" s="32">
        <v>269</v>
      </c>
      <c r="L30" s="32">
        <v>205</v>
      </c>
      <c r="M30" s="32">
        <v>125</v>
      </c>
      <c r="N30" s="32">
        <v>193</v>
      </c>
      <c r="O30" s="32">
        <v>1978</v>
      </c>
      <c r="P30" s="32">
        <v>872</v>
      </c>
      <c r="Q30" s="32">
        <v>378</v>
      </c>
      <c r="R30" s="32">
        <v>1624</v>
      </c>
      <c r="S30" s="32">
        <v>1611</v>
      </c>
      <c r="T30" s="32">
        <v>1755</v>
      </c>
      <c r="U30" s="33">
        <v>1044</v>
      </c>
      <c r="V30" s="33">
        <v>1509</v>
      </c>
      <c r="W30" s="33">
        <v>2261</v>
      </c>
      <c r="X30" s="33">
        <v>1319</v>
      </c>
      <c r="Y30" s="33">
        <v>1881</v>
      </c>
      <c r="Z30" s="33">
        <v>572</v>
      </c>
      <c r="AA30" s="33">
        <v>826</v>
      </c>
      <c r="AB30" s="33"/>
      <c r="AC30" s="33"/>
      <c r="AD30" s="26">
        <f t="shared" si="0"/>
        <v>33217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323</v>
      </c>
      <c r="D31" s="32">
        <v>309</v>
      </c>
      <c r="E31" s="32">
        <v>242</v>
      </c>
      <c r="F31" s="32">
        <v>205</v>
      </c>
      <c r="G31" s="32">
        <v>314</v>
      </c>
      <c r="H31" s="32">
        <v>22164</v>
      </c>
      <c r="I31" s="32">
        <v>164</v>
      </c>
      <c r="J31" s="32">
        <v>318</v>
      </c>
      <c r="K31" s="32">
        <v>445</v>
      </c>
      <c r="L31" s="32">
        <v>373</v>
      </c>
      <c r="M31" s="32">
        <v>319</v>
      </c>
      <c r="N31" s="32">
        <v>469</v>
      </c>
      <c r="O31" s="32">
        <v>2989</v>
      </c>
      <c r="P31" s="32">
        <v>1845</v>
      </c>
      <c r="Q31" s="32">
        <v>468</v>
      </c>
      <c r="R31" s="32">
        <v>2520</v>
      </c>
      <c r="S31" s="32">
        <v>1584</v>
      </c>
      <c r="T31" s="32">
        <v>1998</v>
      </c>
      <c r="U31" s="33">
        <v>1504</v>
      </c>
      <c r="V31" s="33">
        <v>873</v>
      </c>
      <c r="W31" s="33">
        <v>1822</v>
      </c>
      <c r="X31" s="33">
        <v>1180</v>
      </c>
      <c r="Y31" s="33">
        <v>2051</v>
      </c>
      <c r="Z31" s="33">
        <v>1547</v>
      </c>
      <c r="AA31" s="33">
        <v>425</v>
      </c>
      <c r="AB31" s="33"/>
      <c r="AC31" s="33"/>
      <c r="AD31" s="26">
        <f t="shared" si="0"/>
        <v>46451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14240</v>
      </c>
      <c r="D34" s="27">
        <f t="shared" si="1"/>
        <v>7358</v>
      </c>
      <c r="E34" s="27">
        <f t="shared" si="1"/>
        <v>6304</v>
      </c>
      <c r="F34" s="27">
        <f t="shared" si="1"/>
        <v>5096</v>
      </c>
      <c r="G34" s="27">
        <f t="shared" si="1"/>
        <v>6870</v>
      </c>
      <c r="H34" s="27">
        <f t="shared" si="1"/>
        <v>164322</v>
      </c>
      <c r="I34" s="27">
        <f t="shared" si="1"/>
        <v>4801</v>
      </c>
      <c r="J34" s="27">
        <f t="shared" si="1"/>
        <v>5484</v>
      </c>
      <c r="K34" s="27">
        <f t="shared" si="1"/>
        <v>7213</v>
      </c>
      <c r="L34" s="27">
        <f t="shared" si="1"/>
        <v>7391</v>
      </c>
      <c r="M34" s="27">
        <f t="shared" si="1"/>
        <v>5065</v>
      </c>
      <c r="N34" s="27">
        <f t="shared" si="1"/>
        <v>8542</v>
      </c>
      <c r="O34" s="27">
        <f t="shared" si="1"/>
        <v>26745</v>
      </c>
      <c r="P34" s="27">
        <f t="shared" si="1"/>
        <v>17076</v>
      </c>
      <c r="Q34" s="27">
        <f t="shared" si="1"/>
        <v>7599</v>
      </c>
      <c r="R34" s="27">
        <f t="shared" si="1"/>
        <v>29439</v>
      </c>
      <c r="S34" s="27">
        <f t="shared" si="1"/>
        <v>19914</v>
      </c>
      <c r="T34" s="27">
        <f t="shared" si="1"/>
        <v>37228</v>
      </c>
      <c r="U34" s="27">
        <f t="shared" si="1"/>
        <v>25260</v>
      </c>
      <c r="V34" s="27">
        <f t="shared" si="1"/>
        <v>18422</v>
      </c>
      <c r="W34" s="27">
        <f t="shared" si="1"/>
        <v>35709</v>
      </c>
      <c r="X34" s="27">
        <f t="shared" si="1"/>
        <v>20265</v>
      </c>
      <c r="Y34" s="27">
        <f t="shared" si="1"/>
        <v>32740</v>
      </c>
      <c r="Z34" s="27">
        <f t="shared" si="1"/>
        <v>32514</v>
      </c>
      <c r="AA34" s="27">
        <f t="shared" si="1"/>
        <v>41195</v>
      </c>
      <c r="AB34" s="27">
        <f t="shared" si="1"/>
        <v>0</v>
      </c>
      <c r="AC34" s="27">
        <f t="shared" si="1"/>
        <v>0</v>
      </c>
      <c r="AD34" s="27">
        <f>SUM(AD7:AD32)</f>
        <v>586792</v>
      </c>
    </row>
    <row r="37" spans="1:59" x14ac:dyDescent="0.3">
      <c r="B37" s="3" t="str">
        <f>+B5</f>
        <v>01 al 28 febrero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14</v>
      </c>
      <c r="D39" s="32">
        <v>18</v>
      </c>
      <c r="E39" s="32">
        <v>18</v>
      </c>
      <c r="F39" s="32">
        <v>18</v>
      </c>
      <c r="G39" s="32">
        <v>34</v>
      </c>
      <c r="H39" s="32">
        <v>465</v>
      </c>
      <c r="I39" s="32">
        <v>69</v>
      </c>
      <c r="J39" s="32">
        <v>33</v>
      </c>
      <c r="K39" s="32">
        <v>27</v>
      </c>
      <c r="L39" s="32">
        <v>12</v>
      </c>
      <c r="M39" s="32">
        <v>18</v>
      </c>
      <c r="N39" s="32">
        <v>35</v>
      </c>
      <c r="O39" s="32">
        <v>21</v>
      </c>
      <c r="P39" s="32">
        <v>13</v>
      </c>
      <c r="Q39" s="32">
        <v>6</v>
      </c>
      <c r="R39" s="32">
        <v>42</v>
      </c>
      <c r="S39" s="32">
        <v>8</v>
      </c>
      <c r="T39" s="32">
        <v>6</v>
      </c>
      <c r="U39" s="33">
        <v>12</v>
      </c>
      <c r="V39" s="33">
        <v>1</v>
      </c>
      <c r="W39" s="33">
        <v>6</v>
      </c>
      <c r="X39" s="33">
        <v>23</v>
      </c>
      <c r="Y39" s="33">
        <v>8</v>
      </c>
      <c r="Z39" s="33">
        <v>8</v>
      </c>
      <c r="AA39" s="33">
        <v>32</v>
      </c>
      <c r="AB39" s="33"/>
      <c r="AC39" s="33"/>
      <c r="AD39" s="26">
        <f>SUM(C39:AC39)</f>
        <v>947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3">
      <c r="B40" s="21" t="s">
        <v>50</v>
      </c>
      <c r="C40" s="32">
        <v>37</v>
      </c>
      <c r="D40" s="32">
        <v>10</v>
      </c>
      <c r="E40" s="32">
        <v>1</v>
      </c>
      <c r="F40" s="32">
        <v>1</v>
      </c>
      <c r="G40" s="32">
        <v>25</v>
      </c>
      <c r="H40" s="32">
        <v>166</v>
      </c>
      <c r="I40" s="32">
        <v>33</v>
      </c>
      <c r="J40" s="32">
        <v>50</v>
      </c>
      <c r="K40" s="32">
        <v>53</v>
      </c>
      <c r="L40" s="32">
        <v>14</v>
      </c>
      <c r="M40" s="32">
        <v>16</v>
      </c>
      <c r="N40" s="32">
        <v>27</v>
      </c>
      <c r="O40" s="32">
        <v>1</v>
      </c>
      <c r="P40" s="32">
        <v>12</v>
      </c>
      <c r="Q40" s="32">
        <v>6</v>
      </c>
      <c r="R40" s="32">
        <v>60</v>
      </c>
      <c r="S40" s="32">
        <v>35</v>
      </c>
      <c r="T40" s="32">
        <v>52</v>
      </c>
      <c r="U40" s="33">
        <v>7</v>
      </c>
      <c r="V40" s="33">
        <v>25</v>
      </c>
      <c r="W40" s="33">
        <v>19</v>
      </c>
      <c r="X40" s="33">
        <v>6</v>
      </c>
      <c r="Y40" s="33">
        <v>8</v>
      </c>
      <c r="Z40" s="33">
        <v>6</v>
      </c>
      <c r="AA40" s="33">
        <v>12</v>
      </c>
      <c r="AB40" s="33"/>
      <c r="AC40" s="33"/>
      <c r="AD40" s="26">
        <f t="shared" ref="AD40:AD66" si="2">SUM(C40:AC40)</f>
        <v>682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3">
      <c r="B41" s="21" t="s">
        <v>61</v>
      </c>
      <c r="C41" s="32">
        <v>42</v>
      </c>
      <c r="D41" s="32">
        <v>1</v>
      </c>
      <c r="E41" s="32">
        <v>9</v>
      </c>
      <c r="F41" s="32">
        <v>1</v>
      </c>
      <c r="G41" s="32">
        <v>7</v>
      </c>
      <c r="H41" s="32">
        <v>176</v>
      </c>
      <c r="I41" s="32">
        <v>17</v>
      </c>
      <c r="J41" s="32">
        <v>29</v>
      </c>
      <c r="K41" s="32">
        <v>10</v>
      </c>
      <c r="L41" s="32">
        <v>11</v>
      </c>
      <c r="M41" s="32">
        <v>3</v>
      </c>
      <c r="N41" s="32">
        <v>17</v>
      </c>
      <c r="O41" s="32">
        <v>18</v>
      </c>
      <c r="P41" s="32">
        <v>42</v>
      </c>
      <c r="Q41" s="32">
        <v>9</v>
      </c>
      <c r="R41" s="32">
        <v>18</v>
      </c>
      <c r="S41" s="32">
        <v>4</v>
      </c>
      <c r="T41" s="32">
        <v>20</v>
      </c>
      <c r="U41" s="33">
        <v>22</v>
      </c>
      <c r="V41" s="33">
        <v>0</v>
      </c>
      <c r="W41" s="33">
        <v>16</v>
      </c>
      <c r="X41" s="33">
        <v>1</v>
      </c>
      <c r="Y41" s="33">
        <v>4</v>
      </c>
      <c r="Z41" s="33">
        <v>8</v>
      </c>
      <c r="AA41" s="33">
        <v>25</v>
      </c>
      <c r="AB41" s="33"/>
      <c r="AC41" s="33"/>
      <c r="AD41" s="26">
        <f t="shared" si="2"/>
        <v>510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3">
      <c r="B42" s="21" t="s">
        <v>7</v>
      </c>
      <c r="C42" s="32">
        <v>59</v>
      </c>
      <c r="D42" s="32">
        <v>4</v>
      </c>
      <c r="E42" s="32">
        <v>4</v>
      </c>
      <c r="F42" s="32">
        <v>8</v>
      </c>
      <c r="G42" s="32">
        <v>1</v>
      </c>
      <c r="H42" s="32">
        <v>142</v>
      </c>
      <c r="I42" s="32">
        <v>47</v>
      </c>
      <c r="J42" s="32">
        <v>16</v>
      </c>
      <c r="K42" s="32">
        <v>13</v>
      </c>
      <c r="L42" s="32">
        <v>29</v>
      </c>
      <c r="M42" s="32">
        <v>4</v>
      </c>
      <c r="N42" s="32">
        <v>10</v>
      </c>
      <c r="O42" s="32">
        <v>5</v>
      </c>
      <c r="P42" s="32">
        <v>6</v>
      </c>
      <c r="Q42" s="32">
        <v>2</v>
      </c>
      <c r="R42" s="32">
        <v>18</v>
      </c>
      <c r="S42" s="32">
        <v>8</v>
      </c>
      <c r="T42" s="32">
        <v>14</v>
      </c>
      <c r="U42" s="33">
        <v>3</v>
      </c>
      <c r="V42" s="33">
        <v>5</v>
      </c>
      <c r="W42" s="33">
        <v>27</v>
      </c>
      <c r="X42" s="33">
        <v>10</v>
      </c>
      <c r="Y42" s="33">
        <v>3</v>
      </c>
      <c r="Z42" s="33">
        <v>3</v>
      </c>
      <c r="AA42" s="33">
        <v>25</v>
      </c>
      <c r="AB42" s="33"/>
      <c r="AC42" s="33"/>
      <c r="AD42" s="26">
        <f t="shared" si="2"/>
        <v>466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3">
      <c r="B43" s="21" t="s">
        <v>8</v>
      </c>
      <c r="C43" s="32">
        <v>65</v>
      </c>
      <c r="D43" s="32">
        <v>22</v>
      </c>
      <c r="E43" s="32">
        <v>6</v>
      </c>
      <c r="F43" s="32">
        <v>7</v>
      </c>
      <c r="G43" s="32">
        <v>22</v>
      </c>
      <c r="H43" s="32">
        <v>166</v>
      </c>
      <c r="I43" s="32">
        <v>18</v>
      </c>
      <c r="J43" s="32">
        <v>40</v>
      </c>
      <c r="K43" s="32">
        <v>34</v>
      </c>
      <c r="L43" s="32">
        <v>32</v>
      </c>
      <c r="M43" s="32">
        <v>8</v>
      </c>
      <c r="N43" s="32">
        <v>20</v>
      </c>
      <c r="O43" s="32">
        <v>37</v>
      </c>
      <c r="P43" s="32">
        <v>13</v>
      </c>
      <c r="Q43" s="32">
        <v>14</v>
      </c>
      <c r="R43" s="32">
        <v>41</v>
      </c>
      <c r="S43" s="32">
        <v>13</v>
      </c>
      <c r="T43" s="32">
        <v>26</v>
      </c>
      <c r="U43" s="33">
        <v>13</v>
      </c>
      <c r="V43" s="33">
        <v>11</v>
      </c>
      <c r="W43" s="33">
        <v>20</v>
      </c>
      <c r="X43" s="33">
        <v>7</v>
      </c>
      <c r="Y43" s="33">
        <v>5</v>
      </c>
      <c r="Z43" s="33">
        <v>10</v>
      </c>
      <c r="AA43" s="33">
        <v>22</v>
      </c>
      <c r="AB43" s="33"/>
      <c r="AC43" s="33"/>
      <c r="AD43" s="26">
        <f t="shared" si="2"/>
        <v>672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3">
      <c r="B44" s="21" t="s">
        <v>62</v>
      </c>
      <c r="C44" s="32">
        <v>894</v>
      </c>
      <c r="D44" s="32">
        <v>335</v>
      </c>
      <c r="E44" s="32">
        <v>273</v>
      </c>
      <c r="F44" s="32">
        <v>196</v>
      </c>
      <c r="G44" s="32">
        <v>226</v>
      </c>
      <c r="H44" s="32">
        <v>2263</v>
      </c>
      <c r="I44" s="32">
        <v>43</v>
      </c>
      <c r="J44" s="32">
        <v>125</v>
      </c>
      <c r="K44" s="32">
        <v>198</v>
      </c>
      <c r="L44" s="32">
        <v>131</v>
      </c>
      <c r="M44" s="32">
        <v>191</v>
      </c>
      <c r="N44" s="32">
        <v>157</v>
      </c>
      <c r="O44" s="32">
        <v>241</v>
      </c>
      <c r="P44" s="32">
        <v>449</v>
      </c>
      <c r="Q44" s="32">
        <v>402</v>
      </c>
      <c r="R44" s="32">
        <v>1630</v>
      </c>
      <c r="S44" s="32">
        <v>896</v>
      </c>
      <c r="T44" s="32">
        <v>3468</v>
      </c>
      <c r="U44" s="33">
        <v>3108</v>
      </c>
      <c r="V44" s="33">
        <v>1755</v>
      </c>
      <c r="W44" s="33">
        <v>3916</v>
      </c>
      <c r="X44" s="33">
        <v>2170</v>
      </c>
      <c r="Y44" s="33">
        <v>3337</v>
      </c>
      <c r="Z44" s="33">
        <v>2714</v>
      </c>
      <c r="AA44" s="33">
        <v>3029</v>
      </c>
      <c r="AB44" s="33"/>
      <c r="AC44" s="33"/>
      <c r="AD44" s="26">
        <f t="shared" si="2"/>
        <v>32147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x14ac:dyDescent="0.3">
      <c r="B45" s="21" t="s">
        <v>10</v>
      </c>
      <c r="C45" s="32">
        <v>80</v>
      </c>
      <c r="D45" s="32">
        <v>32</v>
      </c>
      <c r="E45" s="32">
        <v>20</v>
      </c>
      <c r="F45" s="32">
        <v>44</v>
      </c>
      <c r="G45" s="32">
        <v>16</v>
      </c>
      <c r="H45" s="32">
        <v>34</v>
      </c>
      <c r="I45" s="32">
        <v>3</v>
      </c>
      <c r="J45" s="32">
        <v>9</v>
      </c>
      <c r="K45" s="32">
        <v>34</v>
      </c>
      <c r="L45" s="32">
        <v>12</v>
      </c>
      <c r="M45" s="32">
        <v>17</v>
      </c>
      <c r="N45" s="32">
        <v>19</v>
      </c>
      <c r="O45" s="32">
        <v>11</v>
      </c>
      <c r="P45" s="32">
        <v>4</v>
      </c>
      <c r="Q45" s="32">
        <v>11</v>
      </c>
      <c r="R45" s="32">
        <v>27</v>
      </c>
      <c r="S45" s="32">
        <v>2</v>
      </c>
      <c r="T45" s="32">
        <v>18</v>
      </c>
      <c r="U45" s="33">
        <v>6</v>
      </c>
      <c r="V45" s="33">
        <v>13</v>
      </c>
      <c r="W45" s="33">
        <v>21</v>
      </c>
      <c r="X45" s="33">
        <v>41</v>
      </c>
      <c r="Y45" s="33">
        <v>32</v>
      </c>
      <c r="Z45" s="33">
        <v>40</v>
      </c>
      <c r="AA45" s="33">
        <v>8</v>
      </c>
      <c r="AB45" s="33"/>
      <c r="AC45" s="33"/>
      <c r="AD45" s="26">
        <f t="shared" si="2"/>
        <v>554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3">
      <c r="B46" s="21" t="s">
        <v>11</v>
      </c>
      <c r="C46" s="32">
        <v>41</v>
      </c>
      <c r="D46" s="32">
        <v>51</v>
      </c>
      <c r="E46" s="32">
        <v>31</v>
      </c>
      <c r="F46" s="32">
        <v>10</v>
      </c>
      <c r="G46" s="32">
        <v>25</v>
      </c>
      <c r="H46" s="32">
        <v>107</v>
      </c>
      <c r="I46" s="32">
        <v>8</v>
      </c>
      <c r="J46" s="32">
        <v>6</v>
      </c>
      <c r="K46" s="32">
        <v>16</v>
      </c>
      <c r="L46" s="32">
        <v>34</v>
      </c>
      <c r="M46" s="32">
        <v>7</v>
      </c>
      <c r="N46" s="32">
        <v>16</v>
      </c>
      <c r="O46" s="32">
        <v>7</v>
      </c>
      <c r="P46" s="32">
        <v>34</v>
      </c>
      <c r="Q46" s="32">
        <v>9</v>
      </c>
      <c r="R46" s="32">
        <v>22</v>
      </c>
      <c r="S46" s="32">
        <v>9</v>
      </c>
      <c r="T46" s="32">
        <v>36</v>
      </c>
      <c r="U46" s="33">
        <v>20</v>
      </c>
      <c r="V46" s="33">
        <v>8</v>
      </c>
      <c r="W46" s="33">
        <v>25</v>
      </c>
      <c r="X46" s="33">
        <v>9</v>
      </c>
      <c r="Y46" s="33">
        <v>25</v>
      </c>
      <c r="Z46" s="33">
        <v>16</v>
      </c>
      <c r="AA46" s="33">
        <v>64</v>
      </c>
      <c r="AB46" s="33"/>
      <c r="AC46" s="33"/>
      <c r="AD46" s="26">
        <f t="shared" si="2"/>
        <v>636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3">
      <c r="B47" s="21" t="s">
        <v>63</v>
      </c>
      <c r="C47" s="32">
        <v>54</v>
      </c>
      <c r="D47" s="32">
        <v>69</v>
      </c>
      <c r="E47" s="32">
        <v>11</v>
      </c>
      <c r="F47" s="32">
        <v>14</v>
      </c>
      <c r="G47" s="32">
        <v>25</v>
      </c>
      <c r="H47" s="32">
        <v>168</v>
      </c>
      <c r="I47" s="32">
        <v>25</v>
      </c>
      <c r="J47" s="32">
        <v>10</v>
      </c>
      <c r="K47" s="32">
        <v>6</v>
      </c>
      <c r="L47" s="32">
        <v>5</v>
      </c>
      <c r="M47" s="32">
        <v>10</v>
      </c>
      <c r="N47" s="32">
        <v>22</v>
      </c>
      <c r="O47" s="32">
        <v>29</v>
      </c>
      <c r="P47" s="32">
        <v>10</v>
      </c>
      <c r="Q47" s="32">
        <v>16</v>
      </c>
      <c r="R47" s="32">
        <v>14</v>
      </c>
      <c r="S47" s="32">
        <v>64</v>
      </c>
      <c r="T47" s="32">
        <v>31</v>
      </c>
      <c r="U47" s="33">
        <v>38</v>
      </c>
      <c r="V47" s="33">
        <v>28</v>
      </c>
      <c r="W47" s="33">
        <v>8</v>
      </c>
      <c r="X47" s="33">
        <v>17</v>
      </c>
      <c r="Y47" s="33">
        <v>17</v>
      </c>
      <c r="Z47" s="33">
        <v>22</v>
      </c>
      <c r="AA47" s="33">
        <v>47</v>
      </c>
      <c r="AB47" s="33"/>
      <c r="AC47" s="33"/>
      <c r="AD47" s="26">
        <f t="shared" si="2"/>
        <v>760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3">
      <c r="B48" s="21" t="s">
        <v>13</v>
      </c>
      <c r="C48" s="32">
        <v>9</v>
      </c>
      <c r="D48" s="32">
        <v>17</v>
      </c>
      <c r="E48" s="32">
        <v>11</v>
      </c>
      <c r="F48" s="32">
        <v>26</v>
      </c>
      <c r="G48" s="32">
        <v>34</v>
      </c>
      <c r="H48" s="32">
        <v>171</v>
      </c>
      <c r="I48" s="32">
        <v>8</v>
      </c>
      <c r="J48" s="32">
        <v>24</v>
      </c>
      <c r="K48" s="32">
        <v>6</v>
      </c>
      <c r="L48" s="32">
        <v>7</v>
      </c>
      <c r="M48" s="32">
        <v>17</v>
      </c>
      <c r="N48" s="32">
        <v>9</v>
      </c>
      <c r="O48" s="32">
        <v>39</v>
      </c>
      <c r="P48" s="32">
        <v>20</v>
      </c>
      <c r="Q48" s="32">
        <v>9</v>
      </c>
      <c r="R48" s="32">
        <v>36</v>
      </c>
      <c r="S48" s="32">
        <v>13</v>
      </c>
      <c r="T48" s="32">
        <v>28</v>
      </c>
      <c r="U48" s="33">
        <v>21</v>
      </c>
      <c r="V48" s="33">
        <v>25</v>
      </c>
      <c r="W48" s="33">
        <v>19</v>
      </c>
      <c r="X48" s="33">
        <v>19</v>
      </c>
      <c r="Y48" s="33">
        <v>12</v>
      </c>
      <c r="Z48" s="33">
        <v>5</v>
      </c>
      <c r="AA48" s="33">
        <v>43</v>
      </c>
      <c r="AB48" s="33"/>
      <c r="AC48" s="33"/>
      <c r="AD48" s="26">
        <f t="shared" si="2"/>
        <v>628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3">
      <c r="B49" s="21" t="s">
        <v>51</v>
      </c>
      <c r="C49" s="32">
        <v>17</v>
      </c>
      <c r="D49" s="32">
        <v>0</v>
      </c>
      <c r="E49" s="32">
        <v>3</v>
      </c>
      <c r="F49" s="32">
        <v>8</v>
      </c>
      <c r="G49" s="32">
        <v>5</v>
      </c>
      <c r="H49" s="32">
        <v>172</v>
      </c>
      <c r="I49" s="32">
        <v>19</v>
      </c>
      <c r="J49" s="32">
        <v>32</v>
      </c>
      <c r="K49" s="32">
        <v>4</v>
      </c>
      <c r="L49" s="32">
        <v>9</v>
      </c>
      <c r="M49" s="32">
        <v>1</v>
      </c>
      <c r="N49" s="32">
        <v>7</v>
      </c>
      <c r="O49" s="32">
        <v>14</v>
      </c>
      <c r="P49" s="32">
        <v>19</v>
      </c>
      <c r="Q49" s="32">
        <v>17</v>
      </c>
      <c r="R49" s="32">
        <v>23</v>
      </c>
      <c r="S49" s="32">
        <v>11</v>
      </c>
      <c r="T49" s="32">
        <v>13</v>
      </c>
      <c r="U49" s="33">
        <v>8</v>
      </c>
      <c r="V49" s="33">
        <v>21</v>
      </c>
      <c r="W49" s="33">
        <v>23</v>
      </c>
      <c r="X49" s="33">
        <v>18</v>
      </c>
      <c r="Y49" s="33">
        <v>8</v>
      </c>
      <c r="Z49" s="33">
        <v>4</v>
      </c>
      <c r="AA49" s="33">
        <v>11</v>
      </c>
      <c r="AB49" s="33"/>
      <c r="AC49" s="33"/>
      <c r="AD49" s="26">
        <f t="shared" si="2"/>
        <v>467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3">
      <c r="B50" s="21" t="s">
        <v>15</v>
      </c>
      <c r="C50" s="32">
        <v>48</v>
      </c>
      <c r="D50" s="32">
        <v>27</v>
      </c>
      <c r="E50" s="32">
        <v>21</v>
      </c>
      <c r="F50" s="32">
        <v>7</v>
      </c>
      <c r="G50" s="32">
        <v>14</v>
      </c>
      <c r="H50" s="32">
        <v>141</v>
      </c>
      <c r="I50" s="32">
        <v>19</v>
      </c>
      <c r="J50" s="32">
        <v>25</v>
      </c>
      <c r="K50" s="32">
        <v>17</v>
      </c>
      <c r="L50" s="32">
        <v>10</v>
      </c>
      <c r="M50" s="32">
        <v>2</v>
      </c>
      <c r="N50" s="32">
        <v>7</v>
      </c>
      <c r="O50" s="32">
        <v>8</v>
      </c>
      <c r="P50" s="32">
        <v>9</v>
      </c>
      <c r="Q50" s="32">
        <v>4</v>
      </c>
      <c r="R50" s="32">
        <v>41</v>
      </c>
      <c r="S50" s="32">
        <v>16</v>
      </c>
      <c r="T50" s="32">
        <v>43</v>
      </c>
      <c r="U50" s="33">
        <v>22</v>
      </c>
      <c r="V50" s="33">
        <v>23</v>
      </c>
      <c r="W50" s="33">
        <v>33</v>
      </c>
      <c r="X50" s="33">
        <v>19</v>
      </c>
      <c r="Y50" s="33">
        <v>31</v>
      </c>
      <c r="Z50" s="33">
        <v>18</v>
      </c>
      <c r="AA50" s="33">
        <v>17</v>
      </c>
      <c r="AB50" s="33"/>
      <c r="AC50" s="33"/>
      <c r="AD50" s="26">
        <f t="shared" si="2"/>
        <v>622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3">
      <c r="B51" s="21" t="s">
        <v>16</v>
      </c>
      <c r="C51" s="32">
        <v>29</v>
      </c>
      <c r="D51" s="32">
        <v>2</v>
      </c>
      <c r="E51" s="32">
        <v>12</v>
      </c>
      <c r="F51" s="32">
        <v>16</v>
      </c>
      <c r="G51" s="32">
        <v>32</v>
      </c>
      <c r="H51" s="32">
        <v>233</v>
      </c>
      <c r="I51" s="32">
        <v>26</v>
      </c>
      <c r="J51" s="32">
        <v>6</v>
      </c>
      <c r="K51" s="32">
        <v>20</v>
      </c>
      <c r="L51" s="32">
        <v>26</v>
      </c>
      <c r="M51" s="32">
        <v>10</v>
      </c>
      <c r="N51" s="32">
        <v>4</v>
      </c>
      <c r="O51" s="32">
        <v>42</v>
      </c>
      <c r="P51" s="32">
        <v>27</v>
      </c>
      <c r="Q51" s="32">
        <v>72</v>
      </c>
      <c r="R51" s="32">
        <v>207</v>
      </c>
      <c r="S51" s="32">
        <v>102</v>
      </c>
      <c r="T51" s="32">
        <v>579</v>
      </c>
      <c r="U51" s="33">
        <v>406</v>
      </c>
      <c r="V51" s="33">
        <v>159</v>
      </c>
      <c r="W51" s="33">
        <v>269</v>
      </c>
      <c r="X51" s="33">
        <v>181</v>
      </c>
      <c r="Y51" s="33">
        <v>296</v>
      </c>
      <c r="Z51" s="33">
        <v>129</v>
      </c>
      <c r="AA51" s="33">
        <v>233</v>
      </c>
      <c r="AB51" s="33"/>
      <c r="AC51" s="33"/>
      <c r="AD51" s="26">
        <f t="shared" si="2"/>
        <v>3118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x14ac:dyDescent="0.3">
      <c r="B52" s="21" t="s">
        <v>64</v>
      </c>
      <c r="C52" s="32">
        <v>21</v>
      </c>
      <c r="D52" s="32">
        <v>8</v>
      </c>
      <c r="E52" s="32">
        <v>28</v>
      </c>
      <c r="F52" s="32">
        <v>7</v>
      </c>
      <c r="G52" s="32">
        <v>35</v>
      </c>
      <c r="H52" s="32">
        <v>311</v>
      </c>
      <c r="I52" s="32">
        <v>3</v>
      </c>
      <c r="J52" s="32">
        <v>27</v>
      </c>
      <c r="K52" s="32">
        <v>26</v>
      </c>
      <c r="L52" s="32">
        <v>5</v>
      </c>
      <c r="M52" s="32">
        <v>7</v>
      </c>
      <c r="N52" s="32">
        <v>7</v>
      </c>
      <c r="O52" s="32">
        <v>22</v>
      </c>
      <c r="P52" s="32">
        <v>36</v>
      </c>
      <c r="Q52" s="32">
        <v>89</v>
      </c>
      <c r="R52" s="32">
        <v>287</v>
      </c>
      <c r="S52" s="32">
        <v>107</v>
      </c>
      <c r="T52" s="32">
        <v>504</v>
      </c>
      <c r="U52" s="33">
        <v>341</v>
      </c>
      <c r="V52" s="33">
        <v>113</v>
      </c>
      <c r="W52" s="33">
        <v>282</v>
      </c>
      <c r="X52" s="33">
        <v>137</v>
      </c>
      <c r="Y52" s="33">
        <v>132</v>
      </c>
      <c r="Z52" s="33">
        <v>162</v>
      </c>
      <c r="AA52" s="33">
        <v>268</v>
      </c>
      <c r="AB52" s="33"/>
      <c r="AC52" s="33"/>
      <c r="AD52" s="26">
        <f t="shared" si="2"/>
        <v>2965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3">
      <c r="B53" s="21" t="s">
        <v>18</v>
      </c>
      <c r="C53" s="32">
        <v>13</v>
      </c>
      <c r="D53" s="32">
        <v>9</v>
      </c>
      <c r="E53" s="32">
        <v>12</v>
      </c>
      <c r="F53" s="32">
        <v>4</v>
      </c>
      <c r="G53" s="32">
        <v>14</v>
      </c>
      <c r="H53" s="32">
        <v>273</v>
      </c>
      <c r="I53" s="32">
        <v>3</v>
      </c>
      <c r="J53" s="32">
        <v>9</v>
      </c>
      <c r="K53" s="32">
        <v>10</v>
      </c>
      <c r="L53" s="32">
        <v>5</v>
      </c>
      <c r="M53" s="32">
        <v>25</v>
      </c>
      <c r="N53" s="32">
        <v>6</v>
      </c>
      <c r="O53" s="32">
        <v>54</v>
      </c>
      <c r="P53" s="32">
        <v>93</v>
      </c>
      <c r="Q53" s="32">
        <v>36</v>
      </c>
      <c r="R53" s="32">
        <v>49</v>
      </c>
      <c r="S53" s="32">
        <v>43</v>
      </c>
      <c r="T53" s="32">
        <v>176</v>
      </c>
      <c r="U53" s="33">
        <v>104</v>
      </c>
      <c r="V53" s="33">
        <v>57</v>
      </c>
      <c r="W53" s="33">
        <v>99</v>
      </c>
      <c r="X53" s="33">
        <v>64</v>
      </c>
      <c r="Y53" s="33">
        <v>69</v>
      </c>
      <c r="Z53" s="33">
        <v>34</v>
      </c>
      <c r="AA53" s="33">
        <v>44</v>
      </c>
      <c r="AB53" s="33"/>
      <c r="AC53" s="33"/>
      <c r="AD53" s="26">
        <f t="shared" si="2"/>
        <v>1305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3">
      <c r="B54" s="21" t="s">
        <v>19</v>
      </c>
      <c r="C54" s="32">
        <v>40</v>
      </c>
      <c r="D54" s="32">
        <v>75</v>
      </c>
      <c r="E54" s="32">
        <v>17</v>
      </c>
      <c r="F54" s="32">
        <v>13</v>
      </c>
      <c r="G54" s="32">
        <v>49</v>
      </c>
      <c r="H54" s="32">
        <v>1383</v>
      </c>
      <c r="I54" s="32">
        <v>44</v>
      </c>
      <c r="J54" s="32">
        <v>34</v>
      </c>
      <c r="K54" s="32">
        <v>13</v>
      </c>
      <c r="L54" s="32">
        <v>32</v>
      </c>
      <c r="M54" s="32">
        <v>28</v>
      </c>
      <c r="N54" s="32">
        <v>33</v>
      </c>
      <c r="O54" s="32">
        <v>223</v>
      </c>
      <c r="P54" s="32">
        <v>257</v>
      </c>
      <c r="Q54" s="32">
        <v>31</v>
      </c>
      <c r="R54" s="32">
        <v>85</v>
      </c>
      <c r="S54" s="32">
        <v>124</v>
      </c>
      <c r="T54" s="32">
        <v>721</v>
      </c>
      <c r="U54" s="33">
        <v>430</v>
      </c>
      <c r="V54" s="33">
        <v>208</v>
      </c>
      <c r="W54" s="33">
        <v>343</v>
      </c>
      <c r="X54" s="33">
        <v>217</v>
      </c>
      <c r="Y54" s="33">
        <v>375</v>
      </c>
      <c r="Z54" s="33">
        <v>338</v>
      </c>
      <c r="AA54" s="33">
        <v>300</v>
      </c>
      <c r="AB54" s="33"/>
      <c r="AC54" s="33"/>
      <c r="AD54" s="26">
        <f t="shared" si="2"/>
        <v>5413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3">
      <c r="B55" s="21" t="s">
        <v>65</v>
      </c>
      <c r="C55" s="32">
        <v>8</v>
      </c>
      <c r="D55" s="32">
        <v>28</v>
      </c>
      <c r="E55" s="32">
        <v>2</v>
      </c>
      <c r="F55" s="32">
        <v>6</v>
      </c>
      <c r="G55" s="32">
        <v>10</v>
      </c>
      <c r="H55" s="32">
        <v>891</v>
      </c>
      <c r="I55" s="32">
        <v>5</v>
      </c>
      <c r="J55" s="32">
        <v>13</v>
      </c>
      <c r="K55" s="32">
        <v>36</v>
      </c>
      <c r="L55" s="32">
        <v>24</v>
      </c>
      <c r="M55" s="32">
        <v>23</v>
      </c>
      <c r="N55" s="32">
        <v>10</v>
      </c>
      <c r="O55" s="32">
        <v>125</v>
      </c>
      <c r="P55" s="32">
        <v>97</v>
      </c>
      <c r="Q55" s="32">
        <v>28</v>
      </c>
      <c r="R55" s="32">
        <v>107</v>
      </c>
      <c r="S55" s="32">
        <v>53</v>
      </c>
      <c r="T55" s="32">
        <v>223</v>
      </c>
      <c r="U55" s="32">
        <v>171</v>
      </c>
      <c r="V55" s="32">
        <v>117</v>
      </c>
      <c r="W55" s="32">
        <v>202</v>
      </c>
      <c r="X55" s="32">
        <v>120</v>
      </c>
      <c r="Y55" s="32">
        <v>352</v>
      </c>
      <c r="Z55" s="32">
        <v>267</v>
      </c>
      <c r="AA55" s="32">
        <v>171</v>
      </c>
      <c r="AB55" s="32"/>
      <c r="AC55" s="33"/>
      <c r="AD55" s="26">
        <f t="shared" si="2"/>
        <v>3089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0.399999999999999" x14ac:dyDescent="0.3">
      <c r="B56" s="21" t="s">
        <v>21</v>
      </c>
      <c r="C56" s="32">
        <v>11</v>
      </c>
      <c r="D56" s="32">
        <v>43</v>
      </c>
      <c r="E56" s="32">
        <v>18</v>
      </c>
      <c r="F56" s="32">
        <v>8</v>
      </c>
      <c r="G56" s="32">
        <v>6</v>
      </c>
      <c r="H56" s="32">
        <v>3056</v>
      </c>
      <c r="I56" s="32">
        <v>31</v>
      </c>
      <c r="J56" s="32">
        <v>41</v>
      </c>
      <c r="K56" s="32">
        <v>43</v>
      </c>
      <c r="L56" s="32">
        <v>40</v>
      </c>
      <c r="M56" s="32">
        <v>12</v>
      </c>
      <c r="N56" s="32">
        <v>44</v>
      </c>
      <c r="O56" s="32">
        <v>664</v>
      </c>
      <c r="P56" s="32">
        <v>580</v>
      </c>
      <c r="Q56" s="32">
        <v>128</v>
      </c>
      <c r="R56" s="32">
        <v>644</v>
      </c>
      <c r="S56" s="32">
        <v>193</v>
      </c>
      <c r="T56" s="32">
        <v>120</v>
      </c>
      <c r="U56" s="33">
        <v>217</v>
      </c>
      <c r="V56" s="33">
        <v>177</v>
      </c>
      <c r="W56" s="33">
        <v>372</v>
      </c>
      <c r="X56" s="33">
        <v>213</v>
      </c>
      <c r="Y56" s="33">
        <v>273</v>
      </c>
      <c r="Z56" s="33">
        <v>269</v>
      </c>
      <c r="AA56" s="33">
        <v>288</v>
      </c>
      <c r="AB56" s="33"/>
      <c r="AC56" s="33"/>
      <c r="AD56" s="26">
        <f t="shared" si="2"/>
        <v>7491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x14ac:dyDescent="0.3">
      <c r="B57" s="21" t="s">
        <v>66</v>
      </c>
      <c r="C57" s="32">
        <v>13</v>
      </c>
      <c r="D57" s="32">
        <v>7</v>
      </c>
      <c r="E57" s="32">
        <v>17</v>
      </c>
      <c r="F57" s="32">
        <v>6</v>
      </c>
      <c r="G57" s="32">
        <v>9</v>
      </c>
      <c r="H57" s="32">
        <v>2655</v>
      </c>
      <c r="I57" s="32">
        <v>29</v>
      </c>
      <c r="J57" s="32">
        <v>31</v>
      </c>
      <c r="K57" s="32">
        <v>36</v>
      </c>
      <c r="L57" s="32">
        <v>37</v>
      </c>
      <c r="M57" s="32">
        <v>8</v>
      </c>
      <c r="N57" s="32">
        <v>25</v>
      </c>
      <c r="O57" s="32">
        <v>477</v>
      </c>
      <c r="P57" s="32">
        <v>402</v>
      </c>
      <c r="Q57" s="32">
        <v>101</v>
      </c>
      <c r="R57" s="32">
        <v>376</v>
      </c>
      <c r="S57" s="32">
        <v>178</v>
      </c>
      <c r="T57" s="32">
        <v>207</v>
      </c>
      <c r="U57" s="33">
        <v>86</v>
      </c>
      <c r="V57" s="33">
        <v>128</v>
      </c>
      <c r="W57" s="33">
        <v>163</v>
      </c>
      <c r="X57" s="33">
        <v>126</v>
      </c>
      <c r="Y57" s="33">
        <v>175</v>
      </c>
      <c r="Z57" s="33">
        <v>158</v>
      </c>
      <c r="AA57" s="33">
        <v>342</v>
      </c>
      <c r="AB57" s="33"/>
      <c r="AC57" s="33"/>
      <c r="AD57" s="26">
        <f t="shared" si="2"/>
        <v>5792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3">
      <c r="B58" s="21" t="s">
        <v>22</v>
      </c>
      <c r="C58" s="32">
        <v>1</v>
      </c>
      <c r="D58" s="32">
        <v>36</v>
      </c>
      <c r="E58" s="32">
        <v>2</v>
      </c>
      <c r="F58" s="32">
        <v>5</v>
      </c>
      <c r="G58" s="32">
        <v>16</v>
      </c>
      <c r="H58" s="32">
        <v>1611</v>
      </c>
      <c r="I58" s="32">
        <v>4</v>
      </c>
      <c r="J58" s="32">
        <v>12</v>
      </c>
      <c r="K58" s="32">
        <v>27</v>
      </c>
      <c r="L58" s="32">
        <v>18</v>
      </c>
      <c r="M58" s="32">
        <v>17</v>
      </c>
      <c r="N58" s="32">
        <v>22</v>
      </c>
      <c r="O58" s="32">
        <v>234</v>
      </c>
      <c r="P58" s="32">
        <v>126</v>
      </c>
      <c r="Q58" s="32">
        <v>63</v>
      </c>
      <c r="R58" s="32">
        <v>227</v>
      </c>
      <c r="S58" s="32">
        <v>107</v>
      </c>
      <c r="T58" s="32">
        <v>144</v>
      </c>
      <c r="U58" s="33">
        <v>109</v>
      </c>
      <c r="V58" s="33">
        <v>59</v>
      </c>
      <c r="W58" s="33">
        <v>150</v>
      </c>
      <c r="X58" s="33">
        <v>98</v>
      </c>
      <c r="Y58" s="33">
        <v>197</v>
      </c>
      <c r="Z58" s="33">
        <v>207</v>
      </c>
      <c r="AA58" s="33">
        <v>135</v>
      </c>
      <c r="AB58" s="33"/>
      <c r="AC58" s="33"/>
      <c r="AD58" s="26">
        <f t="shared" si="2"/>
        <v>3627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3">
      <c r="B59" s="21" t="s">
        <v>23</v>
      </c>
      <c r="C59" s="32">
        <v>16</v>
      </c>
      <c r="D59" s="32">
        <v>19</v>
      </c>
      <c r="E59" s="32">
        <v>11</v>
      </c>
      <c r="F59" s="32">
        <v>9</v>
      </c>
      <c r="G59" s="32">
        <v>18</v>
      </c>
      <c r="H59" s="32">
        <v>3525</v>
      </c>
      <c r="I59" s="32">
        <v>24</v>
      </c>
      <c r="J59" s="32">
        <v>25</v>
      </c>
      <c r="K59" s="32">
        <v>22</v>
      </c>
      <c r="L59" s="32">
        <v>67</v>
      </c>
      <c r="M59" s="32">
        <v>34</v>
      </c>
      <c r="N59" s="32">
        <v>27</v>
      </c>
      <c r="O59" s="32">
        <v>510</v>
      </c>
      <c r="P59" s="32">
        <v>298</v>
      </c>
      <c r="Q59" s="32">
        <v>67</v>
      </c>
      <c r="R59" s="32">
        <v>320</v>
      </c>
      <c r="S59" s="32">
        <v>182</v>
      </c>
      <c r="T59" s="32">
        <v>358</v>
      </c>
      <c r="U59" s="33">
        <v>198</v>
      </c>
      <c r="V59" s="33">
        <v>165</v>
      </c>
      <c r="W59" s="33">
        <v>140</v>
      </c>
      <c r="X59" s="33">
        <v>72</v>
      </c>
      <c r="Y59" s="33">
        <v>374</v>
      </c>
      <c r="Z59" s="33">
        <v>346</v>
      </c>
      <c r="AA59" s="33">
        <v>494</v>
      </c>
      <c r="AB59" s="33"/>
      <c r="AC59" s="33"/>
      <c r="AD59" s="26">
        <f t="shared" si="2"/>
        <v>7321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3">
      <c r="B60" s="21" t="s">
        <v>24</v>
      </c>
      <c r="C60" s="32">
        <v>24</v>
      </c>
      <c r="D60" s="32">
        <v>2</v>
      </c>
      <c r="E60" s="32">
        <v>3</v>
      </c>
      <c r="F60" s="32">
        <v>7</v>
      </c>
      <c r="G60" s="32">
        <v>6</v>
      </c>
      <c r="H60" s="32">
        <v>2109</v>
      </c>
      <c r="I60" s="32">
        <v>34</v>
      </c>
      <c r="J60" s="32">
        <v>24</v>
      </c>
      <c r="K60" s="32">
        <v>28</v>
      </c>
      <c r="L60" s="32">
        <v>9</v>
      </c>
      <c r="M60" s="32">
        <v>17</v>
      </c>
      <c r="N60" s="32">
        <v>20</v>
      </c>
      <c r="O60" s="32">
        <v>280</v>
      </c>
      <c r="P60" s="32">
        <v>160</v>
      </c>
      <c r="Q60" s="32">
        <v>82</v>
      </c>
      <c r="R60" s="32">
        <v>206</v>
      </c>
      <c r="S60" s="32">
        <v>155</v>
      </c>
      <c r="T60" s="32">
        <v>244</v>
      </c>
      <c r="U60" s="33">
        <v>103</v>
      </c>
      <c r="V60" s="33">
        <v>113</v>
      </c>
      <c r="W60" s="33">
        <v>53</v>
      </c>
      <c r="X60" s="33">
        <v>76</v>
      </c>
      <c r="Y60" s="33">
        <v>121</v>
      </c>
      <c r="Z60" s="33">
        <v>346</v>
      </c>
      <c r="AA60" s="33">
        <v>240</v>
      </c>
      <c r="AB60" s="33"/>
      <c r="AC60" s="33"/>
      <c r="AD60" s="26">
        <f t="shared" si="2"/>
        <v>4462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x14ac:dyDescent="0.3">
      <c r="B61" s="21" t="s">
        <v>25</v>
      </c>
      <c r="C61" s="32">
        <v>13</v>
      </c>
      <c r="D61" s="32">
        <v>23</v>
      </c>
      <c r="E61" s="32">
        <v>8</v>
      </c>
      <c r="F61" s="32">
        <v>7</v>
      </c>
      <c r="G61" s="32">
        <v>24</v>
      </c>
      <c r="H61" s="32">
        <v>3436</v>
      </c>
      <c r="I61" s="32">
        <v>43</v>
      </c>
      <c r="J61" s="32">
        <v>19</v>
      </c>
      <c r="K61" s="32">
        <v>20</v>
      </c>
      <c r="L61" s="32">
        <v>12</v>
      </c>
      <c r="M61" s="32">
        <v>5</v>
      </c>
      <c r="N61" s="32">
        <v>33</v>
      </c>
      <c r="O61" s="32">
        <v>511</v>
      </c>
      <c r="P61" s="32">
        <v>190</v>
      </c>
      <c r="Q61" s="32">
        <v>54</v>
      </c>
      <c r="R61" s="32">
        <v>350</v>
      </c>
      <c r="S61" s="32">
        <v>333</v>
      </c>
      <c r="T61" s="32">
        <v>260</v>
      </c>
      <c r="U61" s="33">
        <v>114</v>
      </c>
      <c r="V61" s="33">
        <v>304</v>
      </c>
      <c r="W61" s="33">
        <v>359</v>
      </c>
      <c r="X61" s="33">
        <v>173</v>
      </c>
      <c r="Y61" s="33">
        <v>127</v>
      </c>
      <c r="Z61" s="33">
        <v>403</v>
      </c>
      <c r="AA61" s="33">
        <v>275</v>
      </c>
      <c r="AB61" s="33"/>
      <c r="AC61" s="33"/>
      <c r="AD61" s="26">
        <f t="shared" si="2"/>
        <v>7096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0.399999999999999" x14ac:dyDescent="0.3">
      <c r="B62" s="21" t="s">
        <v>67</v>
      </c>
      <c r="C62" s="32">
        <v>9</v>
      </c>
      <c r="D62" s="32">
        <v>16</v>
      </c>
      <c r="E62" s="32">
        <v>9</v>
      </c>
      <c r="F62" s="32">
        <v>3</v>
      </c>
      <c r="G62" s="32">
        <v>7</v>
      </c>
      <c r="H62" s="32">
        <v>2537</v>
      </c>
      <c r="I62" s="32">
        <v>59</v>
      </c>
      <c r="J62" s="32">
        <v>9</v>
      </c>
      <c r="K62" s="32">
        <v>28</v>
      </c>
      <c r="L62" s="32">
        <v>5</v>
      </c>
      <c r="M62" s="32">
        <v>3</v>
      </c>
      <c r="N62" s="32">
        <v>21</v>
      </c>
      <c r="O62" s="32">
        <v>259</v>
      </c>
      <c r="P62" s="32">
        <v>182</v>
      </c>
      <c r="Q62" s="32">
        <v>29</v>
      </c>
      <c r="R62" s="32">
        <v>347</v>
      </c>
      <c r="S62" s="32">
        <v>230</v>
      </c>
      <c r="T62" s="32">
        <v>252</v>
      </c>
      <c r="U62" s="33">
        <v>152</v>
      </c>
      <c r="V62" s="33">
        <v>245</v>
      </c>
      <c r="W62" s="33">
        <v>374</v>
      </c>
      <c r="X62" s="33">
        <v>379</v>
      </c>
      <c r="Y62" s="33">
        <v>477</v>
      </c>
      <c r="Z62" s="33">
        <v>105</v>
      </c>
      <c r="AA62" s="33">
        <v>254</v>
      </c>
      <c r="AB62" s="33"/>
      <c r="AC62" s="33"/>
      <c r="AD62" s="26">
        <f t="shared" si="2"/>
        <v>5991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0.399999999999999" x14ac:dyDescent="0.3">
      <c r="B63" s="21" t="s">
        <v>57</v>
      </c>
      <c r="C63" s="32">
        <v>40</v>
      </c>
      <c r="D63" s="32">
        <v>37</v>
      </c>
      <c r="E63" s="32">
        <v>12</v>
      </c>
      <c r="F63" s="32">
        <v>21</v>
      </c>
      <c r="G63" s="32">
        <v>18</v>
      </c>
      <c r="H63" s="32">
        <v>3499</v>
      </c>
      <c r="I63" s="32">
        <v>5</v>
      </c>
      <c r="J63" s="32">
        <v>78</v>
      </c>
      <c r="K63" s="32">
        <v>33</v>
      </c>
      <c r="L63" s="32">
        <v>28</v>
      </c>
      <c r="M63" s="32">
        <v>7</v>
      </c>
      <c r="N63" s="32">
        <v>18</v>
      </c>
      <c r="O63" s="32">
        <v>342</v>
      </c>
      <c r="P63" s="32">
        <v>287</v>
      </c>
      <c r="Q63" s="32">
        <v>42</v>
      </c>
      <c r="R63" s="32">
        <v>270</v>
      </c>
      <c r="S63" s="32">
        <v>173</v>
      </c>
      <c r="T63" s="32">
        <v>239</v>
      </c>
      <c r="U63" s="33">
        <v>305</v>
      </c>
      <c r="V63" s="33">
        <v>153</v>
      </c>
      <c r="W63" s="33">
        <v>439</v>
      </c>
      <c r="X63" s="33">
        <v>278</v>
      </c>
      <c r="Y63" s="33">
        <v>358</v>
      </c>
      <c r="Z63" s="33">
        <v>422</v>
      </c>
      <c r="AA63" s="33">
        <v>96</v>
      </c>
      <c r="AB63" s="33"/>
      <c r="AC63" s="33"/>
      <c r="AD63" s="26">
        <f t="shared" si="2"/>
        <v>7200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1598</v>
      </c>
      <c r="D66" s="27">
        <f t="shared" ref="D66:AC66" si="3">SUM(D39:D65)</f>
        <v>891</v>
      </c>
      <c r="E66" s="27">
        <f t="shared" si="3"/>
        <v>559</v>
      </c>
      <c r="F66" s="27">
        <f t="shared" si="3"/>
        <v>452</v>
      </c>
      <c r="G66" s="27">
        <f t="shared" si="3"/>
        <v>678</v>
      </c>
      <c r="H66" s="27">
        <f t="shared" si="3"/>
        <v>29690</v>
      </c>
      <c r="I66" s="27">
        <f t="shared" si="3"/>
        <v>619</v>
      </c>
      <c r="J66" s="27">
        <f t="shared" si="3"/>
        <v>727</v>
      </c>
      <c r="K66" s="27">
        <f t="shared" si="3"/>
        <v>760</v>
      </c>
      <c r="L66" s="27">
        <f t="shared" si="3"/>
        <v>614</v>
      </c>
      <c r="M66" s="27">
        <f t="shared" si="3"/>
        <v>490</v>
      </c>
      <c r="N66" s="27">
        <f t="shared" si="3"/>
        <v>616</v>
      </c>
      <c r="O66" s="27">
        <f t="shared" si="3"/>
        <v>4174</v>
      </c>
      <c r="P66" s="27">
        <f t="shared" si="3"/>
        <v>3366</v>
      </c>
      <c r="Q66" s="27">
        <f t="shared" si="3"/>
        <v>1327</v>
      </c>
      <c r="R66" s="27">
        <f t="shared" si="3"/>
        <v>5447</v>
      </c>
      <c r="S66" s="27">
        <f t="shared" si="3"/>
        <v>3059</v>
      </c>
      <c r="T66" s="27">
        <f t="shared" si="3"/>
        <v>7782</v>
      </c>
      <c r="U66" s="27">
        <f t="shared" si="3"/>
        <v>6016</v>
      </c>
      <c r="V66" s="27">
        <f t="shared" si="3"/>
        <v>3913</v>
      </c>
      <c r="W66" s="27">
        <f t="shared" si="3"/>
        <v>7378</v>
      </c>
      <c r="X66" s="27">
        <f t="shared" si="3"/>
        <v>4474</v>
      </c>
      <c r="Y66" s="27">
        <f t="shared" si="3"/>
        <v>6816</v>
      </c>
      <c r="Z66" s="27">
        <f t="shared" si="3"/>
        <v>6040</v>
      </c>
      <c r="AA66" s="27">
        <f t="shared" si="3"/>
        <v>6475</v>
      </c>
      <c r="AB66" s="27">
        <f t="shared" si="3"/>
        <v>0</v>
      </c>
      <c r="AC66" s="27">
        <f t="shared" si="3"/>
        <v>0</v>
      </c>
      <c r="AD66" s="27">
        <f t="shared" si="2"/>
        <v>103961</v>
      </c>
    </row>
    <row r="69" spans="2:59" x14ac:dyDescent="0.3">
      <c r="B69" s="3" t="str">
        <f>+B37</f>
        <v>01 al 28 febrero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2</v>
      </c>
      <c r="D71" s="32">
        <v>1</v>
      </c>
      <c r="E71" s="32">
        <v>1</v>
      </c>
      <c r="F71" s="32">
        <v>1</v>
      </c>
      <c r="G71" s="32">
        <v>3</v>
      </c>
      <c r="H71" s="32">
        <v>335</v>
      </c>
      <c r="I71" s="32">
        <v>16</v>
      </c>
      <c r="J71" s="32">
        <v>7</v>
      </c>
      <c r="K71" s="32">
        <v>50</v>
      </c>
      <c r="L71" s="32">
        <v>12</v>
      </c>
      <c r="M71" s="32">
        <v>27</v>
      </c>
      <c r="N71" s="32">
        <v>56</v>
      </c>
      <c r="O71" s="32">
        <v>43</v>
      </c>
      <c r="P71" s="32">
        <v>8</v>
      </c>
      <c r="Q71" s="32">
        <v>1</v>
      </c>
      <c r="R71" s="32">
        <v>3</v>
      </c>
      <c r="S71" s="32">
        <v>18</v>
      </c>
      <c r="T71" s="32">
        <v>9</v>
      </c>
      <c r="U71" s="33">
        <v>2</v>
      </c>
      <c r="V71" s="33">
        <v>0</v>
      </c>
      <c r="W71" s="33">
        <v>9</v>
      </c>
      <c r="X71" s="33">
        <v>9</v>
      </c>
      <c r="Y71" s="33">
        <v>3</v>
      </c>
      <c r="Z71" s="33">
        <v>5</v>
      </c>
      <c r="AA71" s="33">
        <v>12</v>
      </c>
      <c r="AB71" s="33"/>
      <c r="AC71" s="33"/>
      <c r="AD71" s="26">
        <f>SUM(C71:AC71)</f>
        <v>633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3">
      <c r="B72" s="21" t="s">
        <v>50</v>
      </c>
      <c r="C72" s="32">
        <v>3</v>
      </c>
      <c r="D72" s="32">
        <v>2</v>
      </c>
      <c r="E72" s="32">
        <v>1</v>
      </c>
      <c r="F72" s="32">
        <v>4</v>
      </c>
      <c r="G72" s="32">
        <v>9</v>
      </c>
      <c r="H72" s="32">
        <v>81</v>
      </c>
      <c r="I72" s="32">
        <v>7</v>
      </c>
      <c r="J72" s="32">
        <v>8</v>
      </c>
      <c r="K72" s="32">
        <v>14</v>
      </c>
      <c r="L72" s="32">
        <v>18</v>
      </c>
      <c r="M72" s="32">
        <v>20</v>
      </c>
      <c r="N72" s="32">
        <v>29</v>
      </c>
      <c r="O72" s="32">
        <v>34</v>
      </c>
      <c r="P72" s="32">
        <v>3</v>
      </c>
      <c r="Q72" s="32">
        <v>1</v>
      </c>
      <c r="R72" s="32">
        <v>3</v>
      </c>
      <c r="S72" s="32">
        <v>26</v>
      </c>
      <c r="T72" s="32">
        <v>19</v>
      </c>
      <c r="U72" s="33">
        <v>13</v>
      </c>
      <c r="V72" s="33">
        <v>0</v>
      </c>
      <c r="W72" s="33">
        <v>5</v>
      </c>
      <c r="X72" s="33">
        <v>29</v>
      </c>
      <c r="Y72" s="33">
        <v>42</v>
      </c>
      <c r="Z72" s="33">
        <v>34</v>
      </c>
      <c r="AA72" s="33">
        <v>6</v>
      </c>
      <c r="AB72" s="33"/>
      <c r="AC72" s="33"/>
      <c r="AD72" s="26">
        <f t="shared" ref="AD72:AD97" si="4">SUM(C72:AC72)</f>
        <v>411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3">
      <c r="B73" s="21" t="s">
        <v>61</v>
      </c>
      <c r="C73" s="32">
        <v>2</v>
      </c>
      <c r="D73" s="32">
        <v>0</v>
      </c>
      <c r="E73" s="32">
        <v>2</v>
      </c>
      <c r="F73" s="32">
        <v>5</v>
      </c>
      <c r="G73" s="32">
        <v>23</v>
      </c>
      <c r="H73" s="32">
        <v>150</v>
      </c>
      <c r="I73" s="32">
        <v>53</v>
      </c>
      <c r="J73" s="32">
        <v>13</v>
      </c>
      <c r="K73" s="32">
        <v>25</v>
      </c>
      <c r="L73" s="32">
        <v>20</v>
      </c>
      <c r="M73" s="32">
        <v>17</v>
      </c>
      <c r="N73" s="32">
        <v>20</v>
      </c>
      <c r="O73" s="32">
        <v>25</v>
      </c>
      <c r="P73" s="32">
        <v>6</v>
      </c>
      <c r="Q73" s="32">
        <v>0</v>
      </c>
      <c r="R73" s="32">
        <v>4</v>
      </c>
      <c r="S73" s="32">
        <v>2</v>
      </c>
      <c r="T73" s="32">
        <v>14</v>
      </c>
      <c r="U73" s="33">
        <v>10</v>
      </c>
      <c r="V73" s="33">
        <v>19</v>
      </c>
      <c r="W73" s="33">
        <v>4</v>
      </c>
      <c r="X73" s="33">
        <v>0</v>
      </c>
      <c r="Y73" s="33">
        <v>2</v>
      </c>
      <c r="Z73" s="33">
        <v>5</v>
      </c>
      <c r="AA73" s="33">
        <v>11</v>
      </c>
      <c r="AB73" s="33"/>
      <c r="AC73" s="33"/>
      <c r="AD73" s="26">
        <f t="shared" si="4"/>
        <v>432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3">
      <c r="B74" s="21" t="s">
        <v>7</v>
      </c>
      <c r="C74" s="32">
        <v>2</v>
      </c>
      <c r="D74" s="32">
        <v>2</v>
      </c>
      <c r="E74" s="32">
        <v>2</v>
      </c>
      <c r="F74" s="32">
        <v>2</v>
      </c>
      <c r="G74" s="32">
        <v>5</v>
      </c>
      <c r="H74" s="32">
        <v>60</v>
      </c>
      <c r="I74" s="32">
        <v>4</v>
      </c>
      <c r="J74" s="32">
        <v>6</v>
      </c>
      <c r="K74" s="32">
        <v>16</v>
      </c>
      <c r="L74" s="32">
        <v>21</v>
      </c>
      <c r="M74" s="32">
        <v>2</v>
      </c>
      <c r="N74" s="32">
        <v>20</v>
      </c>
      <c r="O74" s="32">
        <v>24</v>
      </c>
      <c r="P74" s="32">
        <v>0</v>
      </c>
      <c r="Q74" s="32">
        <v>0</v>
      </c>
      <c r="R74" s="32">
        <v>22</v>
      </c>
      <c r="S74" s="32">
        <v>2</v>
      </c>
      <c r="T74" s="32">
        <v>6</v>
      </c>
      <c r="U74" s="33">
        <v>19</v>
      </c>
      <c r="V74" s="33">
        <v>2</v>
      </c>
      <c r="W74" s="33">
        <v>22</v>
      </c>
      <c r="X74" s="33">
        <v>20</v>
      </c>
      <c r="Y74" s="33">
        <v>0</v>
      </c>
      <c r="Z74" s="33">
        <v>1</v>
      </c>
      <c r="AA74" s="33">
        <v>23</v>
      </c>
      <c r="AB74" s="33"/>
      <c r="AC74" s="33"/>
      <c r="AD74" s="26">
        <f t="shared" si="4"/>
        <v>283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3">
      <c r="B75" s="21" t="s">
        <v>8</v>
      </c>
      <c r="C75" s="32">
        <v>35</v>
      </c>
      <c r="D75" s="32">
        <v>4</v>
      </c>
      <c r="E75" s="32">
        <v>3</v>
      </c>
      <c r="F75" s="32">
        <v>2</v>
      </c>
      <c r="G75" s="32">
        <v>7</v>
      </c>
      <c r="H75" s="32">
        <v>109</v>
      </c>
      <c r="I75" s="32">
        <v>12</v>
      </c>
      <c r="J75" s="32">
        <v>9</v>
      </c>
      <c r="K75" s="32">
        <v>31</v>
      </c>
      <c r="L75" s="32">
        <v>38</v>
      </c>
      <c r="M75" s="32">
        <v>7</v>
      </c>
      <c r="N75" s="32">
        <v>60</v>
      </c>
      <c r="O75" s="32">
        <v>24</v>
      </c>
      <c r="P75" s="32">
        <v>5</v>
      </c>
      <c r="Q75" s="32">
        <v>1</v>
      </c>
      <c r="R75" s="32">
        <v>34</v>
      </c>
      <c r="S75" s="32">
        <v>16</v>
      </c>
      <c r="T75" s="32">
        <v>18</v>
      </c>
      <c r="U75" s="33">
        <v>0</v>
      </c>
      <c r="V75" s="33">
        <v>4</v>
      </c>
      <c r="W75" s="33">
        <v>16</v>
      </c>
      <c r="X75" s="33">
        <v>6</v>
      </c>
      <c r="Y75" s="33">
        <v>4</v>
      </c>
      <c r="Z75" s="33">
        <v>4</v>
      </c>
      <c r="AA75" s="33">
        <v>20</v>
      </c>
      <c r="AB75" s="33"/>
      <c r="AC75" s="33"/>
      <c r="AD75" s="26">
        <f t="shared" si="4"/>
        <v>469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3">
      <c r="B76" s="21" t="s">
        <v>62</v>
      </c>
      <c r="C76" s="32">
        <v>257</v>
      </c>
      <c r="D76" s="32">
        <v>115</v>
      </c>
      <c r="E76" s="32">
        <v>148</v>
      </c>
      <c r="F76" s="32">
        <v>50</v>
      </c>
      <c r="G76" s="32">
        <v>153</v>
      </c>
      <c r="H76" s="32">
        <v>460</v>
      </c>
      <c r="I76" s="32">
        <v>21</v>
      </c>
      <c r="J76" s="32">
        <v>41</v>
      </c>
      <c r="K76" s="32">
        <v>205</v>
      </c>
      <c r="L76" s="32">
        <v>96</v>
      </c>
      <c r="M76" s="32">
        <v>106</v>
      </c>
      <c r="N76" s="32">
        <v>72</v>
      </c>
      <c r="O76" s="32">
        <v>131</v>
      </c>
      <c r="P76" s="32">
        <v>179</v>
      </c>
      <c r="Q76" s="32">
        <v>85</v>
      </c>
      <c r="R76" s="32">
        <v>558</v>
      </c>
      <c r="S76" s="32">
        <v>223</v>
      </c>
      <c r="T76" s="32">
        <v>1117</v>
      </c>
      <c r="U76" s="33">
        <v>863</v>
      </c>
      <c r="V76" s="33">
        <v>647</v>
      </c>
      <c r="W76" s="33">
        <v>2556</v>
      </c>
      <c r="X76" s="33">
        <v>1310</v>
      </c>
      <c r="Y76" s="33">
        <v>1870</v>
      </c>
      <c r="Z76" s="33">
        <v>1499</v>
      </c>
      <c r="AA76" s="33">
        <v>1808</v>
      </c>
      <c r="AB76" s="33"/>
      <c r="AC76" s="33"/>
      <c r="AD76" s="26">
        <f t="shared" si="4"/>
        <v>14570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x14ac:dyDescent="0.3">
      <c r="B77" s="21" t="s">
        <v>10</v>
      </c>
      <c r="C77" s="32">
        <v>13</v>
      </c>
      <c r="D77" s="32">
        <v>12</v>
      </c>
      <c r="E77" s="32">
        <v>25</v>
      </c>
      <c r="F77" s="32">
        <v>1</v>
      </c>
      <c r="G77" s="32">
        <v>14</v>
      </c>
      <c r="H77" s="32">
        <v>29</v>
      </c>
      <c r="I77" s="32">
        <v>2</v>
      </c>
      <c r="J77" s="32">
        <v>0</v>
      </c>
      <c r="K77" s="32">
        <v>31</v>
      </c>
      <c r="L77" s="32">
        <v>8</v>
      </c>
      <c r="M77" s="32">
        <v>24</v>
      </c>
      <c r="N77" s="32">
        <v>64</v>
      </c>
      <c r="O77" s="32">
        <v>2</v>
      </c>
      <c r="P77" s="32">
        <v>2</v>
      </c>
      <c r="Q77" s="32">
        <v>3</v>
      </c>
      <c r="R77" s="32">
        <v>32</v>
      </c>
      <c r="S77" s="32">
        <v>18</v>
      </c>
      <c r="T77" s="32">
        <v>10</v>
      </c>
      <c r="U77" s="33">
        <v>10</v>
      </c>
      <c r="V77" s="33">
        <v>36</v>
      </c>
      <c r="W77" s="33">
        <v>11</v>
      </c>
      <c r="X77" s="33">
        <v>4</v>
      </c>
      <c r="Y77" s="33">
        <v>24</v>
      </c>
      <c r="Z77" s="33">
        <v>5</v>
      </c>
      <c r="AA77" s="33">
        <v>19</v>
      </c>
      <c r="AB77" s="33"/>
      <c r="AC77" s="33"/>
      <c r="AD77" s="26">
        <f t="shared" si="4"/>
        <v>399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3">
      <c r="B78" s="21" t="s">
        <v>11</v>
      </c>
      <c r="C78" s="32">
        <v>8</v>
      </c>
      <c r="D78" s="32">
        <v>5</v>
      </c>
      <c r="E78" s="32">
        <v>12</v>
      </c>
      <c r="F78" s="32">
        <v>22</v>
      </c>
      <c r="G78" s="32">
        <v>13</v>
      </c>
      <c r="H78" s="32">
        <v>19</v>
      </c>
      <c r="I78" s="32">
        <v>0</v>
      </c>
      <c r="J78" s="32">
        <v>3</v>
      </c>
      <c r="K78" s="32">
        <v>2</v>
      </c>
      <c r="L78" s="32">
        <v>31</v>
      </c>
      <c r="M78" s="32">
        <v>9</v>
      </c>
      <c r="N78" s="32">
        <v>27</v>
      </c>
      <c r="O78" s="32">
        <v>12</v>
      </c>
      <c r="P78" s="32">
        <v>10</v>
      </c>
      <c r="Q78" s="32">
        <v>1</v>
      </c>
      <c r="R78" s="32">
        <v>6</v>
      </c>
      <c r="S78" s="32">
        <v>2</v>
      </c>
      <c r="T78" s="32">
        <v>5</v>
      </c>
      <c r="U78" s="33">
        <v>19</v>
      </c>
      <c r="V78" s="33">
        <v>1</v>
      </c>
      <c r="W78" s="33">
        <v>16</v>
      </c>
      <c r="X78" s="33">
        <v>3</v>
      </c>
      <c r="Y78" s="33">
        <v>27</v>
      </c>
      <c r="Z78" s="33">
        <v>31</v>
      </c>
      <c r="AA78" s="33">
        <v>10</v>
      </c>
      <c r="AB78" s="33"/>
      <c r="AC78" s="33"/>
      <c r="AD78" s="26">
        <f t="shared" si="4"/>
        <v>294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3">
      <c r="B79" s="21" t="s">
        <v>63</v>
      </c>
      <c r="C79" s="32">
        <v>48</v>
      </c>
      <c r="D79" s="32">
        <v>9</v>
      </c>
      <c r="E79" s="32">
        <v>39</v>
      </c>
      <c r="F79" s="32">
        <v>20</v>
      </c>
      <c r="G79" s="32">
        <v>27</v>
      </c>
      <c r="H79" s="32">
        <v>265</v>
      </c>
      <c r="I79" s="32">
        <v>24</v>
      </c>
      <c r="J79" s="32">
        <v>3</v>
      </c>
      <c r="K79" s="32">
        <v>8</v>
      </c>
      <c r="L79" s="32">
        <v>6</v>
      </c>
      <c r="M79" s="32">
        <v>6</v>
      </c>
      <c r="N79" s="32">
        <v>27</v>
      </c>
      <c r="O79" s="32">
        <v>23</v>
      </c>
      <c r="P79" s="32">
        <v>9</v>
      </c>
      <c r="Q79" s="32">
        <v>7</v>
      </c>
      <c r="R79" s="32">
        <v>31</v>
      </c>
      <c r="S79" s="32">
        <v>9</v>
      </c>
      <c r="T79" s="32">
        <v>34</v>
      </c>
      <c r="U79" s="33">
        <v>13</v>
      </c>
      <c r="V79" s="33">
        <v>32</v>
      </c>
      <c r="W79" s="33">
        <v>17</v>
      </c>
      <c r="X79" s="33">
        <v>21</v>
      </c>
      <c r="Y79" s="33">
        <v>9</v>
      </c>
      <c r="Z79" s="33">
        <v>13</v>
      </c>
      <c r="AA79" s="33">
        <v>25</v>
      </c>
      <c r="AB79" s="33"/>
      <c r="AC79" s="33"/>
      <c r="AD79" s="26">
        <f t="shared" si="4"/>
        <v>725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3">
      <c r="B80" s="21" t="s">
        <v>13</v>
      </c>
      <c r="C80" s="32">
        <v>37</v>
      </c>
      <c r="D80" s="32">
        <v>8</v>
      </c>
      <c r="E80" s="32">
        <v>22</v>
      </c>
      <c r="F80" s="32">
        <v>32</v>
      </c>
      <c r="G80" s="32">
        <v>25</v>
      </c>
      <c r="H80" s="32">
        <v>171</v>
      </c>
      <c r="I80" s="32">
        <v>11</v>
      </c>
      <c r="J80" s="32">
        <v>19</v>
      </c>
      <c r="K80" s="32">
        <v>7</v>
      </c>
      <c r="L80" s="32">
        <v>2</v>
      </c>
      <c r="M80" s="32">
        <v>7</v>
      </c>
      <c r="N80" s="32">
        <v>48</v>
      </c>
      <c r="O80" s="32">
        <v>41</v>
      </c>
      <c r="P80" s="32">
        <v>18</v>
      </c>
      <c r="Q80" s="32">
        <v>21</v>
      </c>
      <c r="R80" s="32">
        <v>39</v>
      </c>
      <c r="S80" s="32">
        <v>6</v>
      </c>
      <c r="T80" s="32">
        <v>21</v>
      </c>
      <c r="U80" s="33">
        <v>17</v>
      </c>
      <c r="V80" s="33">
        <v>6</v>
      </c>
      <c r="W80" s="33">
        <v>16</v>
      </c>
      <c r="X80" s="33">
        <v>4</v>
      </c>
      <c r="Y80" s="33">
        <v>26</v>
      </c>
      <c r="Z80" s="33">
        <v>22</v>
      </c>
      <c r="AA80" s="33">
        <v>21</v>
      </c>
      <c r="AB80" s="33"/>
      <c r="AC80" s="33"/>
      <c r="AD80" s="26">
        <f t="shared" si="4"/>
        <v>647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3">
      <c r="B81" s="21" t="s">
        <v>51</v>
      </c>
      <c r="C81" s="32">
        <v>23</v>
      </c>
      <c r="D81" s="32">
        <v>6</v>
      </c>
      <c r="E81" s="32">
        <v>17</v>
      </c>
      <c r="F81" s="32">
        <v>0</v>
      </c>
      <c r="G81" s="32">
        <v>10</v>
      </c>
      <c r="H81" s="32">
        <v>117</v>
      </c>
      <c r="I81" s="32">
        <v>29</v>
      </c>
      <c r="J81" s="32">
        <v>10</v>
      </c>
      <c r="K81" s="32">
        <v>7</v>
      </c>
      <c r="L81" s="32">
        <v>7</v>
      </c>
      <c r="M81" s="32">
        <v>0</v>
      </c>
      <c r="N81" s="32">
        <v>5</v>
      </c>
      <c r="O81" s="32">
        <v>32</v>
      </c>
      <c r="P81" s="32">
        <v>9</v>
      </c>
      <c r="Q81" s="32">
        <v>2</v>
      </c>
      <c r="R81" s="32">
        <v>17</v>
      </c>
      <c r="S81" s="32">
        <v>6</v>
      </c>
      <c r="T81" s="32">
        <v>7</v>
      </c>
      <c r="U81" s="33">
        <v>5</v>
      </c>
      <c r="V81" s="33">
        <v>2</v>
      </c>
      <c r="W81" s="33">
        <v>6</v>
      </c>
      <c r="X81" s="33">
        <v>2</v>
      </c>
      <c r="Y81" s="33">
        <v>63</v>
      </c>
      <c r="Z81" s="33">
        <v>21</v>
      </c>
      <c r="AA81" s="33">
        <v>35</v>
      </c>
      <c r="AB81" s="33"/>
      <c r="AC81" s="33"/>
      <c r="AD81" s="26">
        <f t="shared" si="4"/>
        <v>438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3">
      <c r="B82" s="21" t="s">
        <v>15</v>
      </c>
      <c r="C82" s="32">
        <v>63</v>
      </c>
      <c r="D82" s="32">
        <v>31</v>
      </c>
      <c r="E82" s="32">
        <v>22</v>
      </c>
      <c r="F82" s="32">
        <v>41</v>
      </c>
      <c r="G82" s="32">
        <v>35</v>
      </c>
      <c r="H82" s="32">
        <v>82</v>
      </c>
      <c r="I82" s="32">
        <v>40</v>
      </c>
      <c r="J82" s="32">
        <v>23</v>
      </c>
      <c r="K82" s="32">
        <v>24</v>
      </c>
      <c r="L82" s="32">
        <v>54</v>
      </c>
      <c r="M82" s="32">
        <v>2</v>
      </c>
      <c r="N82" s="32">
        <v>1</v>
      </c>
      <c r="O82" s="32">
        <v>24</v>
      </c>
      <c r="P82" s="32">
        <v>10</v>
      </c>
      <c r="Q82" s="32">
        <v>1</v>
      </c>
      <c r="R82" s="32">
        <v>19</v>
      </c>
      <c r="S82" s="32">
        <v>3</v>
      </c>
      <c r="T82" s="32">
        <v>17</v>
      </c>
      <c r="U82" s="33">
        <v>8</v>
      </c>
      <c r="V82" s="33">
        <v>1</v>
      </c>
      <c r="W82" s="33">
        <v>50</v>
      </c>
      <c r="X82" s="33">
        <v>16</v>
      </c>
      <c r="Y82" s="33">
        <v>28</v>
      </c>
      <c r="Z82" s="33">
        <v>8</v>
      </c>
      <c r="AA82" s="33">
        <v>35</v>
      </c>
      <c r="AB82" s="33"/>
      <c r="AC82" s="33"/>
      <c r="AD82" s="26">
        <f t="shared" si="4"/>
        <v>638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3">
      <c r="B83" s="21" t="s">
        <v>16</v>
      </c>
      <c r="C83" s="32">
        <v>19</v>
      </c>
      <c r="D83" s="32">
        <v>24</v>
      </c>
      <c r="E83" s="32">
        <v>22</v>
      </c>
      <c r="F83" s="32">
        <v>3</v>
      </c>
      <c r="G83" s="32">
        <v>23</v>
      </c>
      <c r="H83" s="32">
        <v>115</v>
      </c>
      <c r="I83" s="32">
        <v>1</v>
      </c>
      <c r="J83" s="32">
        <v>12</v>
      </c>
      <c r="K83" s="32">
        <v>6</v>
      </c>
      <c r="L83" s="32">
        <v>27</v>
      </c>
      <c r="M83" s="32">
        <v>5</v>
      </c>
      <c r="N83" s="32">
        <v>25</v>
      </c>
      <c r="O83" s="32">
        <v>8</v>
      </c>
      <c r="P83" s="32">
        <v>33</v>
      </c>
      <c r="Q83" s="32">
        <v>33</v>
      </c>
      <c r="R83" s="32">
        <v>119</v>
      </c>
      <c r="S83" s="32">
        <v>29</v>
      </c>
      <c r="T83" s="32">
        <v>210</v>
      </c>
      <c r="U83" s="33">
        <v>159</v>
      </c>
      <c r="V83" s="33">
        <v>91</v>
      </c>
      <c r="W83" s="33">
        <v>290</v>
      </c>
      <c r="X83" s="33">
        <v>88</v>
      </c>
      <c r="Y83" s="33">
        <v>218</v>
      </c>
      <c r="Z83" s="33">
        <v>172</v>
      </c>
      <c r="AA83" s="33">
        <v>143</v>
      </c>
      <c r="AB83" s="33"/>
      <c r="AC83" s="33"/>
      <c r="AD83" s="26">
        <f t="shared" si="4"/>
        <v>1875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x14ac:dyDescent="0.3">
      <c r="B84" s="21" t="s">
        <v>64</v>
      </c>
      <c r="C84" s="32">
        <v>8</v>
      </c>
      <c r="D84" s="32">
        <v>23</v>
      </c>
      <c r="E84" s="32">
        <v>10</v>
      </c>
      <c r="F84" s="32">
        <v>5</v>
      </c>
      <c r="G84" s="32">
        <v>6</v>
      </c>
      <c r="H84" s="32">
        <v>141</v>
      </c>
      <c r="I84" s="32">
        <v>2</v>
      </c>
      <c r="J84" s="32">
        <v>4</v>
      </c>
      <c r="K84" s="32">
        <v>6</v>
      </c>
      <c r="L84" s="32">
        <v>12</v>
      </c>
      <c r="M84" s="32">
        <v>1</v>
      </c>
      <c r="N84" s="32">
        <v>5</v>
      </c>
      <c r="O84" s="32">
        <v>28</v>
      </c>
      <c r="P84" s="32">
        <v>11</v>
      </c>
      <c r="Q84" s="32">
        <v>49</v>
      </c>
      <c r="R84" s="32">
        <v>94</v>
      </c>
      <c r="S84" s="32">
        <v>71</v>
      </c>
      <c r="T84" s="32">
        <v>112</v>
      </c>
      <c r="U84" s="33">
        <v>83</v>
      </c>
      <c r="V84" s="33">
        <v>39</v>
      </c>
      <c r="W84" s="33">
        <v>105</v>
      </c>
      <c r="X84" s="33">
        <v>101</v>
      </c>
      <c r="Y84" s="33">
        <v>142</v>
      </c>
      <c r="Z84" s="33">
        <v>197</v>
      </c>
      <c r="AA84" s="33">
        <v>160</v>
      </c>
      <c r="AB84" s="33"/>
      <c r="AC84" s="33"/>
      <c r="AD84" s="26">
        <f t="shared" si="4"/>
        <v>1415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3">
      <c r="B85" s="21" t="s">
        <v>18</v>
      </c>
      <c r="C85" s="32">
        <v>0</v>
      </c>
      <c r="D85" s="32">
        <v>2</v>
      </c>
      <c r="E85" s="32">
        <v>2</v>
      </c>
      <c r="F85" s="32">
        <v>0</v>
      </c>
      <c r="G85" s="32">
        <v>2</v>
      </c>
      <c r="H85" s="32">
        <v>84</v>
      </c>
      <c r="I85" s="32">
        <v>0</v>
      </c>
      <c r="J85" s="32">
        <v>0</v>
      </c>
      <c r="K85" s="32">
        <v>10</v>
      </c>
      <c r="L85" s="32">
        <v>18</v>
      </c>
      <c r="M85" s="32">
        <v>0</v>
      </c>
      <c r="N85" s="32">
        <v>1</v>
      </c>
      <c r="O85" s="32">
        <v>28</v>
      </c>
      <c r="P85" s="32">
        <v>45</v>
      </c>
      <c r="Q85" s="32">
        <v>4</v>
      </c>
      <c r="R85" s="32">
        <v>6</v>
      </c>
      <c r="S85" s="32">
        <v>3</v>
      </c>
      <c r="T85" s="32">
        <v>18</v>
      </c>
      <c r="U85" s="33">
        <v>26</v>
      </c>
      <c r="V85" s="33">
        <v>1</v>
      </c>
      <c r="W85" s="33">
        <v>32</v>
      </c>
      <c r="X85" s="33">
        <v>31</v>
      </c>
      <c r="Y85" s="33">
        <v>23</v>
      </c>
      <c r="Z85" s="33">
        <v>26</v>
      </c>
      <c r="AA85" s="33">
        <v>48</v>
      </c>
      <c r="AB85" s="33"/>
      <c r="AC85" s="33"/>
      <c r="AD85" s="26">
        <f t="shared" si="4"/>
        <v>410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3">
      <c r="B86" s="21" t="s">
        <v>19</v>
      </c>
      <c r="C86" s="32">
        <v>6</v>
      </c>
      <c r="D86" s="32">
        <v>4</v>
      </c>
      <c r="E86" s="32">
        <v>4</v>
      </c>
      <c r="F86" s="32">
        <v>27</v>
      </c>
      <c r="G86" s="32">
        <v>26</v>
      </c>
      <c r="H86" s="32">
        <v>525</v>
      </c>
      <c r="I86" s="32">
        <v>35</v>
      </c>
      <c r="J86" s="32">
        <v>24</v>
      </c>
      <c r="K86" s="32">
        <v>34</v>
      </c>
      <c r="L86" s="32">
        <v>40</v>
      </c>
      <c r="M86" s="32">
        <v>34</v>
      </c>
      <c r="N86" s="32">
        <v>10</v>
      </c>
      <c r="O86" s="32">
        <v>120</v>
      </c>
      <c r="P86" s="32">
        <v>97</v>
      </c>
      <c r="Q86" s="32">
        <v>3</v>
      </c>
      <c r="R86" s="32">
        <v>7</v>
      </c>
      <c r="S86" s="32">
        <v>23</v>
      </c>
      <c r="T86" s="32">
        <v>137</v>
      </c>
      <c r="U86" s="33">
        <v>69</v>
      </c>
      <c r="V86" s="33">
        <v>35</v>
      </c>
      <c r="W86" s="33">
        <v>116</v>
      </c>
      <c r="X86" s="33">
        <v>56</v>
      </c>
      <c r="Y86" s="33">
        <v>128</v>
      </c>
      <c r="Z86" s="33">
        <v>204</v>
      </c>
      <c r="AA86" s="33">
        <v>210</v>
      </c>
      <c r="AB86" s="33"/>
      <c r="AC86" s="33"/>
      <c r="AD86" s="26">
        <f t="shared" si="4"/>
        <v>1974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3">
      <c r="B87" s="21" t="s">
        <v>65</v>
      </c>
      <c r="C87" s="32">
        <v>33</v>
      </c>
      <c r="D87" s="32">
        <v>29</v>
      </c>
      <c r="E87" s="32">
        <v>1</v>
      </c>
      <c r="F87" s="32">
        <v>4</v>
      </c>
      <c r="G87" s="32">
        <v>10</v>
      </c>
      <c r="H87" s="32">
        <v>199</v>
      </c>
      <c r="I87" s="32">
        <v>19</v>
      </c>
      <c r="J87" s="32">
        <v>0</v>
      </c>
      <c r="K87" s="32">
        <v>8</v>
      </c>
      <c r="L87" s="32">
        <v>4</v>
      </c>
      <c r="M87" s="32">
        <v>4</v>
      </c>
      <c r="N87" s="32">
        <v>8</v>
      </c>
      <c r="O87" s="32">
        <v>39</v>
      </c>
      <c r="P87" s="32">
        <v>98</v>
      </c>
      <c r="Q87" s="32">
        <v>8</v>
      </c>
      <c r="R87" s="32">
        <v>10</v>
      </c>
      <c r="S87" s="32">
        <v>4</v>
      </c>
      <c r="T87" s="32">
        <v>91</v>
      </c>
      <c r="U87" s="32">
        <v>25</v>
      </c>
      <c r="V87" s="32">
        <v>43</v>
      </c>
      <c r="W87" s="32">
        <v>152</v>
      </c>
      <c r="X87" s="32">
        <v>95</v>
      </c>
      <c r="Y87" s="32">
        <v>189</v>
      </c>
      <c r="Z87" s="32">
        <v>181</v>
      </c>
      <c r="AA87" s="32">
        <v>130</v>
      </c>
      <c r="AB87" s="32"/>
      <c r="AC87" s="33"/>
      <c r="AD87" s="26">
        <f t="shared" si="4"/>
        <v>1384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0.399999999999999" x14ac:dyDescent="0.3">
      <c r="B88" s="21" t="s">
        <v>21</v>
      </c>
      <c r="C88" s="32">
        <v>24</v>
      </c>
      <c r="D88" s="32">
        <v>18</v>
      </c>
      <c r="E88" s="32">
        <v>14</v>
      </c>
      <c r="F88" s="32">
        <v>0</v>
      </c>
      <c r="G88" s="32">
        <v>22</v>
      </c>
      <c r="H88" s="32">
        <v>1072</v>
      </c>
      <c r="I88" s="32">
        <v>1</v>
      </c>
      <c r="J88" s="32">
        <v>20</v>
      </c>
      <c r="K88" s="32">
        <v>32</v>
      </c>
      <c r="L88" s="32">
        <v>26</v>
      </c>
      <c r="M88" s="32">
        <v>8</v>
      </c>
      <c r="N88" s="32">
        <v>11</v>
      </c>
      <c r="O88" s="32">
        <v>254</v>
      </c>
      <c r="P88" s="32">
        <v>101</v>
      </c>
      <c r="Q88" s="32">
        <v>8</v>
      </c>
      <c r="R88" s="32">
        <v>104</v>
      </c>
      <c r="S88" s="32">
        <v>66</v>
      </c>
      <c r="T88" s="32">
        <v>10</v>
      </c>
      <c r="U88" s="33">
        <v>170</v>
      </c>
      <c r="V88" s="33">
        <v>25</v>
      </c>
      <c r="W88" s="33">
        <v>322</v>
      </c>
      <c r="X88" s="33">
        <v>146</v>
      </c>
      <c r="Y88" s="33">
        <v>163</v>
      </c>
      <c r="Z88" s="33">
        <v>198</v>
      </c>
      <c r="AA88" s="33">
        <v>195</v>
      </c>
      <c r="AB88" s="33"/>
      <c r="AC88" s="33"/>
      <c r="AD88" s="26">
        <f t="shared" si="4"/>
        <v>3010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x14ac:dyDescent="0.3">
      <c r="B89" s="21" t="s">
        <v>66</v>
      </c>
      <c r="C89" s="32">
        <v>1</v>
      </c>
      <c r="D89" s="32">
        <v>18</v>
      </c>
      <c r="E89" s="32">
        <v>12</v>
      </c>
      <c r="F89" s="32">
        <v>17</v>
      </c>
      <c r="G89" s="32">
        <v>3</v>
      </c>
      <c r="H89" s="32">
        <v>842</v>
      </c>
      <c r="I89" s="32">
        <v>14</v>
      </c>
      <c r="J89" s="32">
        <v>18</v>
      </c>
      <c r="K89" s="32">
        <v>18</v>
      </c>
      <c r="L89" s="32">
        <v>17</v>
      </c>
      <c r="M89" s="32">
        <v>8</v>
      </c>
      <c r="N89" s="32">
        <v>7</v>
      </c>
      <c r="O89" s="32">
        <v>227</v>
      </c>
      <c r="P89" s="32">
        <v>67</v>
      </c>
      <c r="Q89" s="32">
        <v>31</v>
      </c>
      <c r="R89" s="32">
        <v>41</v>
      </c>
      <c r="S89" s="32">
        <v>23</v>
      </c>
      <c r="T89" s="32">
        <v>135</v>
      </c>
      <c r="U89" s="33">
        <v>17</v>
      </c>
      <c r="V89" s="33">
        <v>2</v>
      </c>
      <c r="W89" s="33">
        <v>153</v>
      </c>
      <c r="X89" s="33">
        <v>83</v>
      </c>
      <c r="Y89" s="33">
        <v>95</v>
      </c>
      <c r="Z89" s="33">
        <v>64</v>
      </c>
      <c r="AA89" s="33">
        <v>172</v>
      </c>
      <c r="AB89" s="33"/>
      <c r="AC89" s="33"/>
      <c r="AD89" s="26">
        <f t="shared" si="4"/>
        <v>2085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2</v>
      </c>
      <c r="E90" s="32">
        <v>9</v>
      </c>
      <c r="F90" s="32">
        <v>3</v>
      </c>
      <c r="G90" s="32">
        <v>6</v>
      </c>
      <c r="H90" s="32">
        <v>641</v>
      </c>
      <c r="I90" s="32">
        <v>13</v>
      </c>
      <c r="J90" s="32">
        <v>3</v>
      </c>
      <c r="K90" s="32">
        <v>29</v>
      </c>
      <c r="L90" s="32">
        <v>2</v>
      </c>
      <c r="M90" s="32">
        <v>21</v>
      </c>
      <c r="N90" s="32">
        <v>9</v>
      </c>
      <c r="O90" s="32">
        <v>83</v>
      </c>
      <c r="P90" s="32">
        <v>40</v>
      </c>
      <c r="Q90" s="32">
        <v>2</v>
      </c>
      <c r="R90" s="32">
        <v>29</v>
      </c>
      <c r="S90" s="32">
        <v>49</v>
      </c>
      <c r="T90" s="32">
        <v>27</v>
      </c>
      <c r="U90" s="33">
        <v>6</v>
      </c>
      <c r="V90" s="33">
        <v>8</v>
      </c>
      <c r="W90" s="33">
        <v>43</v>
      </c>
      <c r="X90" s="33">
        <v>65</v>
      </c>
      <c r="Y90" s="33">
        <v>79</v>
      </c>
      <c r="Z90" s="33">
        <v>76</v>
      </c>
      <c r="AA90" s="33">
        <v>73</v>
      </c>
      <c r="AB90" s="33"/>
      <c r="AC90" s="33"/>
      <c r="AD90" s="26">
        <f t="shared" si="4"/>
        <v>1318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3">
      <c r="B91" s="21" t="s">
        <v>23</v>
      </c>
      <c r="C91" s="32">
        <v>4</v>
      </c>
      <c r="D91" s="32">
        <v>1</v>
      </c>
      <c r="E91" s="32">
        <v>1</v>
      </c>
      <c r="F91" s="32">
        <v>26</v>
      </c>
      <c r="G91" s="32">
        <v>20</v>
      </c>
      <c r="H91" s="32">
        <v>2314</v>
      </c>
      <c r="I91" s="32">
        <v>20</v>
      </c>
      <c r="J91" s="32">
        <v>17</v>
      </c>
      <c r="K91" s="32">
        <v>23</v>
      </c>
      <c r="L91" s="32">
        <v>20</v>
      </c>
      <c r="M91" s="32">
        <v>7</v>
      </c>
      <c r="N91" s="32">
        <v>52</v>
      </c>
      <c r="O91" s="32">
        <v>497</v>
      </c>
      <c r="P91" s="32">
        <v>106</v>
      </c>
      <c r="Q91" s="32">
        <v>44</v>
      </c>
      <c r="R91" s="32">
        <v>93</v>
      </c>
      <c r="S91" s="32">
        <v>98</v>
      </c>
      <c r="T91" s="32">
        <v>323</v>
      </c>
      <c r="U91" s="33">
        <v>139</v>
      </c>
      <c r="V91" s="33">
        <v>86</v>
      </c>
      <c r="W91" s="33">
        <v>49</v>
      </c>
      <c r="X91" s="33">
        <v>58</v>
      </c>
      <c r="Y91" s="33">
        <v>215</v>
      </c>
      <c r="Z91" s="33">
        <v>267</v>
      </c>
      <c r="AA91" s="33">
        <v>412</v>
      </c>
      <c r="AB91" s="33"/>
      <c r="AC91" s="33"/>
      <c r="AD91" s="26">
        <f t="shared" si="4"/>
        <v>4892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3">
      <c r="B92" s="21" t="s">
        <v>24</v>
      </c>
      <c r="C92" s="32">
        <v>7</v>
      </c>
      <c r="D92" s="32">
        <v>47</v>
      </c>
      <c r="E92" s="32">
        <v>0</v>
      </c>
      <c r="F92" s="32">
        <v>22</v>
      </c>
      <c r="G92" s="32">
        <v>6</v>
      </c>
      <c r="H92" s="32">
        <v>1349</v>
      </c>
      <c r="I92" s="32">
        <v>21</v>
      </c>
      <c r="J92" s="32">
        <v>8</v>
      </c>
      <c r="K92" s="32">
        <v>21</v>
      </c>
      <c r="L92" s="32">
        <v>8</v>
      </c>
      <c r="M92" s="32">
        <v>2</v>
      </c>
      <c r="N92" s="32">
        <v>17</v>
      </c>
      <c r="O92" s="32">
        <v>211</v>
      </c>
      <c r="P92" s="32">
        <v>124</v>
      </c>
      <c r="Q92" s="32">
        <v>29</v>
      </c>
      <c r="R92" s="32">
        <v>74</v>
      </c>
      <c r="S92" s="32">
        <v>122</v>
      </c>
      <c r="T92" s="32">
        <v>164</v>
      </c>
      <c r="U92" s="33">
        <v>93</v>
      </c>
      <c r="V92" s="33">
        <v>68</v>
      </c>
      <c r="W92" s="33">
        <v>76</v>
      </c>
      <c r="X92" s="33">
        <v>22</v>
      </c>
      <c r="Y92" s="33">
        <v>66</v>
      </c>
      <c r="Z92" s="33">
        <v>206</v>
      </c>
      <c r="AA92" s="33">
        <v>292</v>
      </c>
      <c r="AB92" s="33"/>
      <c r="AC92" s="33"/>
      <c r="AD92" s="26">
        <f t="shared" si="4"/>
        <v>3055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x14ac:dyDescent="0.3">
      <c r="B93" s="21" t="s">
        <v>25</v>
      </c>
      <c r="C93" s="32">
        <v>6</v>
      </c>
      <c r="D93" s="32">
        <v>38</v>
      </c>
      <c r="E93" s="32">
        <v>1</v>
      </c>
      <c r="F93" s="32">
        <v>2</v>
      </c>
      <c r="G93" s="32">
        <v>4</v>
      </c>
      <c r="H93" s="32">
        <v>2018</v>
      </c>
      <c r="I93" s="32">
        <v>34</v>
      </c>
      <c r="J93" s="32">
        <v>26</v>
      </c>
      <c r="K93" s="32">
        <v>10</v>
      </c>
      <c r="L93" s="32">
        <v>38</v>
      </c>
      <c r="M93" s="32">
        <v>60</v>
      </c>
      <c r="N93" s="32">
        <v>41</v>
      </c>
      <c r="O93" s="32">
        <v>343</v>
      </c>
      <c r="P93" s="32">
        <v>148</v>
      </c>
      <c r="Q93" s="32">
        <v>17</v>
      </c>
      <c r="R93" s="32">
        <v>128</v>
      </c>
      <c r="S93" s="32">
        <v>178</v>
      </c>
      <c r="T93" s="32">
        <v>198</v>
      </c>
      <c r="U93" s="33">
        <v>107</v>
      </c>
      <c r="V93" s="33">
        <v>107</v>
      </c>
      <c r="W93" s="33">
        <v>205</v>
      </c>
      <c r="X93" s="33">
        <v>81</v>
      </c>
      <c r="Y93" s="33">
        <v>39</v>
      </c>
      <c r="Z93" s="33">
        <v>255</v>
      </c>
      <c r="AA93" s="33">
        <v>367</v>
      </c>
      <c r="AB93" s="33"/>
      <c r="AC93" s="33"/>
      <c r="AD93" s="26">
        <f t="shared" si="4"/>
        <v>4451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0.399999999999999" x14ac:dyDescent="0.3">
      <c r="B94" s="21" t="s">
        <v>67</v>
      </c>
      <c r="C94" s="32">
        <v>6</v>
      </c>
      <c r="D94" s="32">
        <v>31</v>
      </c>
      <c r="E94" s="32">
        <v>6</v>
      </c>
      <c r="F94" s="32">
        <v>1</v>
      </c>
      <c r="G94" s="32">
        <v>7</v>
      </c>
      <c r="H94" s="32">
        <v>1417</v>
      </c>
      <c r="I94" s="32">
        <v>27</v>
      </c>
      <c r="J94" s="32">
        <v>25</v>
      </c>
      <c r="K94" s="32">
        <v>29</v>
      </c>
      <c r="L94" s="32">
        <v>20</v>
      </c>
      <c r="M94" s="32">
        <v>29</v>
      </c>
      <c r="N94" s="32">
        <v>9</v>
      </c>
      <c r="O94" s="32">
        <v>178</v>
      </c>
      <c r="P94" s="32">
        <v>224</v>
      </c>
      <c r="Q94" s="32">
        <v>17</v>
      </c>
      <c r="R94" s="32">
        <v>202</v>
      </c>
      <c r="S94" s="32">
        <v>181</v>
      </c>
      <c r="T94" s="32">
        <v>175</v>
      </c>
      <c r="U94" s="33">
        <v>75</v>
      </c>
      <c r="V94" s="33">
        <v>174</v>
      </c>
      <c r="W94" s="33">
        <v>367</v>
      </c>
      <c r="X94" s="33">
        <v>248</v>
      </c>
      <c r="Y94" s="33">
        <v>350</v>
      </c>
      <c r="Z94" s="33">
        <v>33</v>
      </c>
      <c r="AA94" s="33">
        <v>116</v>
      </c>
      <c r="AB94" s="33"/>
      <c r="AC94" s="33"/>
      <c r="AD94" s="26">
        <f t="shared" si="4"/>
        <v>3947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0.399999999999999" x14ac:dyDescent="0.3">
      <c r="B95" s="21" t="s">
        <v>57</v>
      </c>
      <c r="C95" s="32">
        <v>12</v>
      </c>
      <c r="D95" s="32">
        <v>20</v>
      </c>
      <c r="E95" s="32">
        <v>19</v>
      </c>
      <c r="F95" s="32">
        <v>25</v>
      </c>
      <c r="G95" s="32">
        <v>10</v>
      </c>
      <c r="H95" s="32">
        <v>2092</v>
      </c>
      <c r="I95" s="32">
        <v>9</v>
      </c>
      <c r="J95" s="32">
        <v>3</v>
      </c>
      <c r="K95" s="32">
        <v>43</v>
      </c>
      <c r="L95" s="32">
        <v>45</v>
      </c>
      <c r="M95" s="32">
        <v>16</v>
      </c>
      <c r="N95" s="32">
        <v>48</v>
      </c>
      <c r="O95" s="32">
        <v>309</v>
      </c>
      <c r="P95" s="32">
        <v>174</v>
      </c>
      <c r="Q95" s="32">
        <v>32</v>
      </c>
      <c r="R95" s="32">
        <v>217</v>
      </c>
      <c r="S95" s="32">
        <v>114</v>
      </c>
      <c r="T95" s="32">
        <v>140</v>
      </c>
      <c r="U95" s="33">
        <v>132</v>
      </c>
      <c r="V95" s="33">
        <v>90</v>
      </c>
      <c r="W95" s="33">
        <v>417</v>
      </c>
      <c r="X95" s="33">
        <v>321</v>
      </c>
      <c r="Y95" s="33">
        <v>395</v>
      </c>
      <c r="Z95" s="33">
        <v>235</v>
      </c>
      <c r="AA95" s="33">
        <v>35</v>
      </c>
      <c r="AB95" s="33"/>
      <c r="AC95" s="33"/>
      <c r="AD95" s="26">
        <f t="shared" si="4"/>
        <v>4953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60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60" x14ac:dyDescent="0.3">
      <c r="B98" s="21" t="s">
        <v>26</v>
      </c>
      <c r="C98" s="27">
        <f>SUM(C71:C97)</f>
        <v>619</v>
      </c>
      <c r="D98" s="27">
        <f t="shared" ref="D98:AC98" si="5">SUM(D71:D97)</f>
        <v>452</v>
      </c>
      <c r="E98" s="27">
        <f t="shared" si="5"/>
        <v>395</v>
      </c>
      <c r="F98" s="27">
        <f t="shared" si="5"/>
        <v>315</v>
      </c>
      <c r="G98" s="27">
        <f t="shared" si="5"/>
        <v>469</v>
      </c>
      <c r="H98" s="27">
        <f t="shared" si="5"/>
        <v>14687</v>
      </c>
      <c r="I98" s="27">
        <f t="shared" si="5"/>
        <v>415</v>
      </c>
      <c r="J98" s="27">
        <f t="shared" si="5"/>
        <v>302</v>
      </c>
      <c r="K98" s="27">
        <f t="shared" si="5"/>
        <v>689</v>
      </c>
      <c r="L98" s="27">
        <f t="shared" si="5"/>
        <v>590</v>
      </c>
      <c r="M98" s="27">
        <f t="shared" si="5"/>
        <v>422</v>
      </c>
      <c r="N98" s="27">
        <f t="shared" si="5"/>
        <v>672</v>
      </c>
      <c r="O98" s="27">
        <f t="shared" si="5"/>
        <v>2740</v>
      </c>
      <c r="P98" s="27">
        <f t="shared" si="5"/>
        <v>1527</v>
      </c>
      <c r="Q98" s="27">
        <f t="shared" si="5"/>
        <v>400</v>
      </c>
      <c r="R98" s="27">
        <f t="shared" si="5"/>
        <v>1892</v>
      </c>
      <c r="S98" s="27">
        <f t="shared" si="5"/>
        <v>1292</v>
      </c>
      <c r="T98" s="27">
        <f t="shared" si="5"/>
        <v>3017</v>
      </c>
      <c r="U98" s="27">
        <f t="shared" si="5"/>
        <v>2080</v>
      </c>
      <c r="V98" s="27">
        <f t="shared" si="5"/>
        <v>1519</v>
      </c>
      <c r="W98" s="27">
        <f t="shared" si="5"/>
        <v>5055</v>
      </c>
      <c r="X98" s="27">
        <f t="shared" si="5"/>
        <v>2819</v>
      </c>
      <c r="Y98" s="27">
        <f t="shared" si="5"/>
        <v>4200</v>
      </c>
      <c r="Z98" s="27">
        <f t="shared" si="5"/>
        <v>3762</v>
      </c>
      <c r="AA98" s="27">
        <f t="shared" si="5"/>
        <v>4378</v>
      </c>
      <c r="AB98" s="27">
        <f t="shared" si="5"/>
        <v>0</v>
      </c>
      <c r="AC98" s="27">
        <f t="shared" si="5"/>
        <v>0</v>
      </c>
      <c r="AD98" s="27">
        <f>SUM(AD71:AD96)</f>
        <v>54708</v>
      </c>
    </row>
    <row r="99" spans="2:60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60" x14ac:dyDescent="0.3">
      <c r="B102" s="3" t="str">
        <f>+B69</f>
        <v>01 al 28 febrero</v>
      </c>
      <c r="E102" t="s">
        <v>29</v>
      </c>
    </row>
    <row r="103" spans="2:60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</row>
    <row r="104" spans="2:60" x14ac:dyDescent="0.3">
      <c r="B104" s="21" t="s">
        <v>5</v>
      </c>
      <c r="C104" s="24">
        <f>+C7+C39+C71</f>
        <v>119</v>
      </c>
      <c r="D104" s="24">
        <f t="shared" ref="D104:AB114" si="6">+D7+D39+D71</f>
        <v>171</v>
      </c>
      <c r="E104" s="24">
        <f t="shared" si="6"/>
        <v>167</v>
      </c>
      <c r="F104" s="24">
        <f t="shared" si="6"/>
        <v>212</v>
      </c>
      <c r="G104" s="24">
        <f t="shared" si="6"/>
        <v>289</v>
      </c>
      <c r="H104" s="24">
        <f t="shared" si="6"/>
        <v>4940</v>
      </c>
      <c r="I104" s="24">
        <f t="shared" si="6"/>
        <v>515</v>
      </c>
      <c r="J104" s="24">
        <f t="shared" si="6"/>
        <v>600</v>
      </c>
      <c r="K104" s="24">
        <f t="shared" si="6"/>
        <v>523</v>
      </c>
      <c r="L104" s="24">
        <f t="shared" si="6"/>
        <v>478</v>
      </c>
      <c r="M104" s="24">
        <f t="shared" si="6"/>
        <v>462</v>
      </c>
      <c r="N104" s="24">
        <f t="shared" si="6"/>
        <v>877</v>
      </c>
      <c r="O104" s="24">
        <f t="shared" si="6"/>
        <v>407</v>
      </c>
      <c r="P104" s="24">
        <f t="shared" si="6"/>
        <v>187</v>
      </c>
      <c r="Q104" s="24">
        <f t="shared" si="6"/>
        <v>111</v>
      </c>
      <c r="R104" s="24">
        <f t="shared" si="6"/>
        <v>240</v>
      </c>
      <c r="S104" s="24">
        <f t="shared" si="6"/>
        <v>297</v>
      </c>
      <c r="T104" s="24">
        <f t="shared" si="6"/>
        <v>170</v>
      </c>
      <c r="U104" s="24">
        <f t="shared" si="6"/>
        <v>150</v>
      </c>
      <c r="V104" s="24">
        <f t="shared" si="6"/>
        <v>101</v>
      </c>
      <c r="W104" s="24">
        <f t="shared" si="6"/>
        <v>201</v>
      </c>
      <c r="X104" s="24">
        <f t="shared" si="6"/>
        <v>108</v>
      </c>
      <c r="Y104" s="24">
        <f t="shared" si="6"/>
        <v>79</v>
      </c>
      <c r="Z104" s="24">
        <f t="shared" si="6"/>
        <v>137</v>
      </c>
      <c r="AA104" s="24">
        <f t="shared" si="6"/>
        <v>294</v>
      </c>
      <c r="AB104" s="25">
        <f t="shared" si="6"/>
        <v>0</v>
      </c>
      <c r="AC104" s="25">
        <v>0</v>
      </c>
      <c r="AD104" s="26">
        <f>SUM(C104:AC104)</f>
        <v>11835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761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</row>
    <row r="105" spans="2:60" x14ac:dyDescent="0.3">
      <c r="B105" s="21" t="s">
        <v>50</v>
      </c>
      <c r="C105" s="24">
        <f t="shared" ref="C105:C130" si="7">+C8+C40+C72</f>
        <v>369</v>
      </c>
      <c r="D105" s="24">
        <f t="shared" si="6"/>
        <v>62</v>
      </c>
      <c r="E105" s="24">
        <f t="shared" si="6"/>
        <v>34</v>
      </c>
      <c r="F105" s="24">
        <f t="shared" si="6"/>
        <v>54</v>
      </c>
      <c r="G105" s="24">
        <f t="shared" si="6"/>
        <v>198</v>
      </c>
      <c r="H105" s="24">
        <f t="shared" si="6"/>
        <v>2204</v>
      </c>
      <c r="I105" s="24">
        <f t="shared" si="6"/>
        <v>272</v>
      </c>
      <c r="J105" s="24">
        <f t="shared" si="6"/>
        <v>415</v>
      </c>
      <c r="K105" s="24">
        <f t="shared" si="6"/>
        <v>474</v>
      </c>
      <c r="L105" s="24">
        <f t="shared" si="6"/>
        <v>349</v>
      </c>
      <c r="M105" s="24">
        <f t="shared" si="6"/>
        <v>315</v>
      </c>
      <c r="N105" s="24">
        <f t="shared" si="6"/>
        <v>499</v>
      </c>
      <c r="O105" s="24">
        <f t="shared" si="6"/>
        <v>360</v>
      </c>
      <c r="P105" s="24">
        <f t="shared" si="6"/>
        <v>260</v>
      </c>
      <c r="Q105" s="24">
        <f t="shared" si="6"/>
        <v>85</v>
      </c>
      <c r="R105" s="24">
        <f t="shared" si="6"/>
        <v>298</v>
      </c>
      <c r="S105" s="24">
        <f t="shared" si="6"/>
        <v>378</v>
      </c>
      <c r="T105" s="24">
        <f t="shared" si="6"/>
        <v>372</v>
      </c>
      <c r="U105" s="24">
        <f t="shared" si="6"/>
        <v>173</v>
      </c>
      <c r="V105" s="24">
        <f t="shared" si="6"/>
        <v>196</v>
      </c>
      <c r="W105" s="24">
        <f t="shared" si="6"/>
        <v>166</v>
      </c>
      <c r="X105" s="24">
        <f t="shared" si="6"/>
        <v>113</v>
      </c>
      <c r="Y105" s="24">
        <f t="shared" si="6"/>
        <v>121</v>
      </c>
      <c r="Z105" s="24">
        <f t="shared" si="6"/>
        <v>136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8218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4" t="s">
        <v>761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9">SUM(AG105:BG105)</f>
        <v>0</v>
      </c>
    </row>
    <row r="106" spans="2:60" x14ac:dyDescent="0.3">
      <c r="B106" s="21" t="s">
        <v>61</v>
      </c>
      <c r="C106" s="24">
        <f t="shared" si="7"/>
        <v>284</v>
      </c>
      <c r="D106" s="24">
        <f t="shared" si="6"/>
        <v>29</v>
      </c>
      <c r="E106" s="24">
        <f t="shared" si="6"/>
        <v>80</v>
      </c>
      <c r="F106" s="24">
        <f t="shared" si="6"/>
        <v>58</v>
      </c>
      <c r="G106" s="24">
        <f t="shared" si="6"/>
        <v>147</v>
      </c>
      <c r="H106" s="24">
        <f t="shared" si="6"/>
        <v>2488</v>
      </c>
      <c r="I106" s="24">
        <f t="shared" si="6"/>
        <v>465</v>
      </c>
      <c r="J106" s="24">
        <f t="shared" si="6"/>
        <v>261</v>
      </c>
      <c r="K106" s="24">
        <f t="shared" si="6"/>
        <v>299</v>
      </c>
      <c r="L106" s="24">
        <f t="shared" si="6"/>
        <v>390</v>
      </c>
      <c r="M106" s="24">
        <f t="shared" si="6"/>
        <v>229</v>
      </c>
      <c r="N106" s="24">
        <f t="shared" si="6"/>
        <v>483</v>
      </c>
      <c r="O106" s="24">
        <f t="shared" si="6"/>
        <v>366</v>
      </c>
      <c r="P106" s="24">
        <f t="shared" si="6"/>
        <v>116</v>
      </c>
      <c r="Q106" s="24">
        <f t="shared" si="6"/>
        <v>50</v>
      </c>
      <c r="R106" s="24">
        <f t="shared" si="6"/>
        <v>121</v>
      </c>
      <c r="S106" s="24">
        <f t="shared" si="6"/>
        <v>201</v>
      </c>
      <c r="T106" s="24">
        <f t="shared" si="6"/>
        <v>169</v>
      </c>
      <c r="U106" s="24">
        <f t="shared" si="6"/>
        <v>107</v>
      </c>
      <c r="V106" s="24">
        <f t="shared" si="6"/>
        <v>83</v>
      </c>
      <c r="W106" s="24">
        <f t="shared" si="6"/>
        <v>84</v>
      </c>
      <c r="X106" s="24">
        <f t="shared" si="6"/>
        <v>71</v>
      </c>
      <c r="Y106" s="24">
        <f t="shared" si="6"/>
        <v>43</v>
      </c>
      <c r="Z106" s="24">
        <f t="shared" si="6"/>
        <v>118</v>
      </c>
      <c r="AA106" s="24">
        <f t="shared" si="6"/>
        <v>266</v>
      </c>
      <c r="AB106" s="25">
        <f t="shared" si="6"/>
        <v>0</v>
      </c>
      <c r="AC106" s="25">
        <v>0</v>
      </c>
      <c r="AD106" s="26">
        <f t="shared" si="8"/>
        <v>7008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4" t="s">
        <v>761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9"/>
        <v>0</v>
      </c>
    </row>
    <row r="107" spans="2:60" x14ac:dyDescent="0.3">
      <c r="B107" s="21" t="s">
        <v>7</v>
      </c>
      <c r="C107" s="24">
        <f t="shared" si="7"/>
        <v>374</v>
      </c>
      <c r="D107" s="24">
        <f t="shared" si="6"/>
        <v>42</v>
      </c>
      <c r="E107" s="24">
        <f t="shared" si="6"/>
        <v>38</v>
      </c>
      <c r="F107" s="24">
        <f t="shared" si="6"/>
        <v>77</v>
      </c>
      <c r="G107" s="24">
        <f t="shared" si="6"/>
        <v>30</v>
      </c>
      <c r="H107" s="24">
        <f t="shared" si="6"/>
        <v>1228</v>
      </c>
      <c r="I107" s="24">
        <f t="shared" si="6"/>
        <v>243</v>
      </c>
      <c r="J107" s="24">
        <f t="shared" si="6"/>
        <v>219</v>
      </c>
      <c r="K107" s="24">
        <f t="shared" si="6"/>
        <v>294</v>
      </c>
      <c r="L107" s="24">
        <f t="shared" si="6"/>
        <v>433</v>
      </c>
      <c r="M107" s="24">
        <f t="shared" si="6"/>
        <v>153</v>
      </c>
      <c r="N107" s="24">
        <f t="shared" si="6"/>
        <v>399</v>
      </c>
      <c r="O107" s="24">
        <f t="shared" si="6"/>
        <v>226</v>
      </c>
      <c r="P107" s="24">
        <f t="shared" si="6"/>
        <v>162</v>
      </c>
      <c r="Q107" s="24">
        <f t="shared" si="6"/>
        <v>65</v>
      </c>
      <c r="R107" s="24">
        <f t="shared" si="6"/>
        <v>257</v>
      </c>
      <c r="S107" s="24">
        <f t="shared" si="6"/>
        <v>122</v>
      </c>
      <c r="T107" s="24">
        <f t="shared" si="6"/>
        <v>149</v>
      </c>
      <c r="U107" s="24">
        <f t="shared" si="6"/>
        <v>116</v>
      </c>
      <c r="V107" s="24">
        <f t="shared" si="6"/>
        <v>113</v>
      </c>
      <c r="W107" s="24">
        <f t="shared" si="6"/>
        <v>198</v>
      </c>
      <c r="X107" s="24">
        <f t="shared" si="6"/>
        <v>97</v>
      </c>
      <c r="Y107" s="24">
        <f t="shared" si="6"/>
        <v>99</v>
      </c>
      <c r="Z107" s="24">
        <f t="shared" si="6"/>
        <v>88</v>
      </c>
      <c r="AA107" s="24">
        <f t="shared" si="6"/>
        <v>251</v>
      </c>
      <c r="AB107" s="25">
        <f t="shared" si="6"/>
        <v>0</v>
      </c>
      <c r="AC107" s="25">
        <v>0</v>
      </c>
      <c r="AD107" s="26">
        <f t="shared" si="8"/>
        <v>5473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4" t="s">
        <v>761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9"/>
        <v>0</v>
      </c>
    </row>
    <row r="108" spans="2:60" x14ac:dyDescent="0.3">
      <c r="B108" s="21" t="s">
        <v>8</v>
      </c>
      <c r="C108" s="24">
        <f t="shared" si="7"/>
        <v>577</v>
      </c>
      <c r="D108" s="24">
        <f t="shared" si="6"/>
        <v>157</v>
      </c>
      <c r="E108" s="24">
        <f t="shared" si="6"/>
        <v>100</v>
      </c>
      <c r="F108" s="24">
        <f t="shared" si="6"/>
        <v>30</v>
      </c>
      <c r="G108" s="24">
        <f t="shared" si="6"/>
        <v>159</v>
      </c>
      <c r="H108" s="24">
        <f t="shared" si="6"/>
        <v>1819</v>
      </c>
      <c r="I108" s="24">
        <f t="shared" si="6"/>
        <v>336</v>
      </c>
      <c r="J108" s="24">
        <f t="shared" si="6"/>
        <v>334</v>
      </c>
      <c r="K108" s="24">
        <f t="shared" si="6"/>
        <v>316</v>
      </c>
      <c r="L108" s="24">
        <f t="shared" si="6"/>
        <v>526</v>
      </c>
      <c r="M108" s="24">
        <f t="shared" si="6"/>
        <v>226</v>
      </c>
      <c r="N108" s="24">
        <f t="shared" si="6"/>
        <v>674</v>
      </c>
      <c r="O108" s="24">
        <f t="shared" si="6"/>
        <v>299</v>
      </c>
      <c r="P108" s="24">
        <f t="shared" si="6"/>
        <v>149</v>
      </c>
      <c r="Q108" s="24">
        <f t="shared" si="6"/>
        <v>66</v>
      </c>
      <c r="R108" s="24">
        <f t="shared" si="6"/>
        <v>279</v>
      </c>
      <c r="S108" s="24">
        <f t="shared" si="6"/>
        <v>256</v>
      </c>
      <c r="T108" s="24">
        <f t="shared" si="6"/>
        <v>228</v>
      </c>
      <c r="U108" s="24">
        <f t="shared" si="6"/>
        <v>96</v>
      </c>
      <c r="V108" s="24">
        <f t="shared" si="6"/>
        <v>59</v>
      </c>
      <c r="W108" s="24">
        <f t="shared" si="6"/>
        <v>165</v>
      </c>
      <c r="X108" s="24">
        <f t="shared" si="6"/>
        <v>77</v>
      </c>
      <c r="Y108" s="24">
        <f t="shared" si="6"/>
        <v>135</v>
      </c>
      <c r="Z108" s="24">
        <f t="shared" si="6"/>
        <v>161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7521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4" t="s">
        <v>761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9"/>
        <v>0</v>
      </c>
    </row>
    <row r="109" spans="2:60" x14ac:dyDescent="0.3">
      <c r="B109" s="21" t="s">
        <v>62</v>
      </c>
      <c r="C109" s="24">
        <f t="shared" si="7"/>
        <v>7822</v>
      </c>
      <c r="D109" s="24">
        <f t="shared" si="6"/>
        <v>2809</v>
      </c>
      <c r="E109" s="24">
        <f t="shared" si="6"/>
        <v>3049</v>
      </c>
      <c r="F109" s="24">
        <f t="shared" si="6"/>
        <v>1514</v>
      </c>
      <c r="G109" s="24">
        <f t="shared" si="6"/>
        <v>2341</v>
      </c>
      <c r="H109" s="24">
        <f t="shared" si="6"/>
        <v>13734</v>
      </c>
      <c r="I109" s="24">
        <f t="shared" si="6"/>
        <v>462</v>
      </c>
      <c r="J109" s="24">
        <f t="shared" si="6"/>
        <v>935</v>
      </c>
      <c r="K109" s="24">
        <f t="shared" si="6"/>
        <v>2580</v>
      </c>
      <c r="L109" s="24">
        <f t="shared" si="6"/>
        <v>1859</v>
      </c>
      <c r="M109" s="24">
        <f t="shared" si="6"/>
        <v>1594</v>
      </c>
      <c r="N109" s="24">
        <f t="shared" si="6"/>
        <v>1916</v>
      </c>
      <c r="O109" s="24">
        <f t="shared" si="6"/>
        <v>2263</v>
      </c>
      <c r="P109" s="24">
        <f t="shared" si="6"/>
        <v>2980</v>
      </c>
      <c r="Q109" s="24">
        <f t="shared" si="6"/>
        <v>2752</v>
      </c>
      <c r="R109" s="24">
        <f t="shared" si="6"/>
        <v>12349</v>
      </c>
      <c r="S109" s="24">
        <f t="shared" si="6"/>
        <v>7072</v>
      </c>
      <c r="T109" s="24">
        <f t="shared" si="6"/>
        <v>20569</v>
      </c>
      <c r="U109" s="24">
        <f t="shared" si="6"/>
        <v>15680</v>
      </c>
      <c r="V109" s="24">
        <f t="shared" si="6"/>
        <v>9009</v>
      </c>
      <c r="W109" s="24">
        <f t="shared" si="6"/>
        <v>23853</v>
      </c>
      <c r="X109" s="24">
        <f t="shared" si="6"/>
        <v>13200</v>
      </c>
      <c r="Y109" s="24">
        <f t="shared" si="6"/>
        <v>20444</v>
      </c>
      <c r="Z109" s="24">
        <f t="shared" si="6"/>
        <v>18193</v>
      </c>
      <c r="AA109" s="24">
        <f t="shared" si="6"/>
        <v>22973</v>
      </c>
      <c r="AB109" s="25">
        <f t="shared" si="6"/>
        <v>0</v>
      </c>
      <c r="AC109" s="25">
        <v>0</v>
      </c>
      <c r="AD109" s="26">
        <f t="shared" si="8"/>
        <v>211952</v>
      </c>
      <c r="AF109" s="21" t="s">
        <v>62</v>
      </c>
      <c r="AG109" s="64" t="s">
        <v>761</v>
      </c>
      <c r="AH109" s="64" t="s">
        <v>761</v>
      </c>
      <c r="AI109" s="64" t="s">
        <v>761</v>
      </c>
      <c r="AJ109" s="64" t="s">
        <v>761</v>
      </c>
      <c r="AK109" s="64" t="s">
        <v>761</v>
      </c>
      <c r="AL109" s="50" t="s">
        <v>761</v>
      </c>
      <c r="AM109" s="64" t="s">
        <v>761</v>
      </c>
      <c r="AN109" s="64" t="s">
        <v>761</v>
      </c>
      <c r="AO109" s="64" t="s">
        <v>761</v>
      </c>
      <c r="AP109" s="64" t="s">
        <v>761</v>
      </c>
      <c r="AQ109" s="64" t="s">
        <v>761</v>
      </c>
      <c r="AR109" s="64" t="s">
        <v>761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9"/>
        <v>0</v>
      </c>
    </row>
    <row r="110" spans="2:60" x14ac:dyDescent="0.3">
      <c r="B110" s="21" t="s">
        <v>10</v>
      </c>
      <c r="C110" s="24">
        <f t="shared" si="7"/>
        <v>627</v>
      </c>
      <c r="D110" s="24">
        <f t="shared" si="6"/>
        <v>335</v>
      </c>
      <c r="E110" s="24">
        <f t="shared" si="6"/>
        <v>355</v>
      </c>
      <c r="F110" s="24">
        <f t="shared" si="6"/>
        <v>247</v>
      </c>
      <c r="G110" s="24">
        <f t="shared" si="6"/>
        <v>250</v>
      </c>
      <c r="H110" s="24">
        <f t="shared" si="6"/>
        <v>574</v>
      </c>
      <c r="I110" s="24">
        <f t="shared" si="6"/>
        <v>63</v>
      </c>
      <c r="J110" s="24">
        <f t="shared" si="6"/>
        <v>71</v>
      </c>
      <c r="K110" s="24">
        <f t="shared" si="6"/>
        <v>285</v>
      </c>
      <c r="L110" s="24">
        <f t="shared" si="6"/>
        <v>263</v>
      </c>
      <c r="M110" s="24">
        <f t="shared" si="6"/>
        <v>274</v>
      </c>
      <c r="N110" s="24">
        <f t="shared" si="6"/>
        <v>399</v>
      </c>
      <c r="O110" s="24">
        <f t="shared" si="6"/>
        <v>72</v>
      </c>
      <c r="P110" s="24">
        <f t="shared" si="6"/>
        <v>74</v>
      </c>
      <c r="Q110" s="24">
        <f t="shared" si="6"/>
        <v>69</v>
      </c>
      <c r="R110" s="24">
        <f t="shared" si="6"/>
        <v>192</v>
      </c>
      <c r="S110" s="24">
        <f t="shared" si="6"/>
        <v>88</v>
      </c>
      <c r="T110" s="24">
        <f t="shared" si="6"/>
        <v>134</v>
      </c>
      <c r="U110" s="24">
        <f t="shared" si="6"/>
        <v>111</v>
      </c>
      <c r="V110" s="24">
        <f t="shared" si="6"/>
        <v>129</v>
      </c>
      <c r="W110" s="24">
        <f t="shared" si="6"/>
        <v>218</v>
      </c>
      <c r="X110" s="24">
        <f t="shared" si="6"/>
        <v>108</v>
      </c>
      <c r="Y110" s="24">
        <f t="shared" si="6"/>
        <v>264</v>
      </c>
      <c r="Z110" s="24">
        <f t="shared" si="6"/>
        <v>131</v>
      </c>
      <c r="AA110" s="24">
        <f t="shared" si="6"/>
        <v>214</v>
      </c>
      <c r="AB110" s="25">
        <f t="shared" si="6"/>
        <v>0</v>
      </c>
      <c r="AC110" s="25">
        <v>0</v>
      </c>
      <c r="AD110" s="26">
        <f t="shared" si="8"/>
        <v>5547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4" t="s">
        <v>761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9"/>
        <v>0</v>
      </c>
    </row>
    <row r="111" spans="2:60" x14ac:dyDescent="0.3">
      <c r="B111" s="21" t="s">
        <v>11</v>
      </c>
      <c r="C111" s="24">
        <f t="shared" si="7"/>
        <v>669</v>
      </c>
      <c r="D111" s="24">
        <f t="shared" si="6"/>
        <v>434</v>
      </c>
      <c r="E111" s="24">
        <f t="shared" si="6"/>
        <v>275</v>
      </c>
      <c r="F111" s="24">
        <f t="shared" si="6"/>
        <v>284</v>
      </c>
      <c r="G111" s="24">
        <f t="shared" si="6"/>
        <v>406</v>
      </c>
      <c r="H111" s="24">
        <f t="shared" si="6"/>
        <v>992</v>
      </c>
      <c r="I111" s="24">
        <f t="shared" si="6"/>
        <v>103</v>
      </c>
      <c r="J111" s="24">
        <f t="shared" si="6"/>
        <v>76</v>
      </c>
      <c r="K111" s="24">
        <f t="shared" si="6"/>
        <v>150</v>
      </c>
      <c r="L111" s="24">
        <f t="shared" si="6"/>
        <v>338</v>
      </c>
      <c r="M111" s="24">
        <f t="shared" si="6"/>
        <v>121</v>
      </c>
      <c r="N111" s="24">
        <f t="shared" si="6"/>
        <v>284</v>
      </c>
      <c r="O111" s="24">
        <f t="shared" si="6"/>
        <v>129</v>
      </c>
      <c r="P111" s="24">
        <f t="shared" si="6"/>
        <v>130</v>
      </c>
      <c r="Q111" s="24">
        <f t="shared" si="6"/>
        <v>160</v>
      </c>
      <c r="R111" s="24">
        <f t="shared" si="6"/>
        <v>409</v>
      </c>
      <c r="S111" s="24">
        <f t="shared" si="6"/>
        <v>205</v>
      </c>
      <c r="T111" s="24">
        <f t="shared" si="6"/>
        <v>280</v>
      </c>
      <c r="U111" s="24">
        <f t="shared" si="6"/>
        <v>278</v>
      </c>
      <c r="V111" s="24">
        <f t="shared" si="6"/>
        <v>138</v>
      </c>
      <c r="W111" s="24">
        <f t="shared" si="6"/>
        <v>151</v>
      </c>
      <c r="X111" s="24">
        <f t="shared" si="6"/>
        <v>113</v>
      </c>
      <c r="Y111" s="24">
        <f t="shared" si="6"/>
        <v>193</v>
      </c>
      <c r="Z111" s="24">
        <f t="shared" si="6"/>
        <v>210</v>
      </c>
      <c r="AA111" s="24">
        <f t="shared" si="6"/>
        <v>377</v>
      </c>
      <c r="AB111" s="25">
        <f t="shared" si="6"/>
        <v>0</v>
      </c>
      <c r="AC111" s="25">
        <v>0</v>
      </c>
      <c r="AD111" s="26">
        <f t="shared" si="8"/>
        <v>6905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4" t="s">
        <v>761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9"/>
        <v>0</v>
      </c>
    </row>
    <row r="112" spans="2:60" x14ac:dyDescent="0.3">
      <c r="B112" s="21" t="s">
        <v>63</v>
      </c>
      <c r="C112" s="24">
        <f t="shared" si="7"/>
        <v>651</v>
      </c>
      <c r="D112" s="24">
        <f t="shared" si="6"/>
        <v>500</v>
      </c>
      <c r="E112" s="24">
        <f t="shared" si="6"/>
        <v>336</v>
      </c>
      <c r="F112" s="24">
        <f t="shared" si="6"/>
        <v>294</v>
      </c>
      <c r="G112" s="24">
        <f t="shared" si="6"/>
        <v>402</v>
      </c>
      <c r="H112" s="24">
        <f t="shared" si="6"/>
        <v>2892</v>
      </c>
      <c r="I112" s="24">
        <f t="shared" si="6"/>
        <v>238</v>
      </c>
      <c r="J112" s="24">
        <f t="shared" si="6"/>
        <v>169</v>
      </c>
      <c r="K112" s="24">
        <f t="shared" si="6"/>
        <v>102</v>
      </c>
      <c r="L112" s="24">
        <f t="shared" si="6"/>
        <v>87</v>
      </c>
      <c r="M112" s="24">
        <f t="shared" si="6"/>
        <v>95</v>
      </c>
      <c r="N112" s="24">
        <f t="shared" si="6"/>
        <v>177</v>
      </c>
      <c r="O112" s="24">
        <f t="shared" si="6"/>
        <v>233</v>
      </c>
      <c r="P112" s="24">
        <f t="shared" si="6"/>
        <v>121</v>
      </c>
      <c r="Q112" s="24">
        <f t="shared" si="6"/>
        <v>126</v>
      </c>
      <c r="R112" s="24">
        <f t="shared" si="6"/>
        <v>301</v>
      </c>
      <c r="S112" s="24">
        <f t="shared" si="6"/>
        <v>361</v>
      </c>
      <c r="T112" s="24">
        <f t="shared" si="6"/>
        <v>444</v>
      </c>
      <c r="U112" s="24">
        <f t="shared" si="6"/>
        <v>289</v>
      </c>
      <c r="V112" s="24">
        <f t="shared" si="6"/>
        <v>236</v>
      </c>
      <c r="W112" s="24">
        <f t="shared" si="6"/>
        <v>250</v>
      </c>
      <c r="X112" s="24">
        <f t="shared" si="6"/>
        <v>119</v>
      </c>
      <c r="Y112" s="24">
        <f t="shared" si="6"/>
        <v>208</v>
      </c>
      <c r="Z112" s="24">
        <f t="shared" si="6"/>
        <v>300</v>
      </c>
      <c r="AA112" s="24">
        <f t="shared" si="6"/>
        <v>570</v>
      </c>
      <c r="AB112" s="25">
        <f t="shared" si="6"/>
        <v>0</v>
      </c>
      <c r="AC112" s="25">
        <v>0</v>
      </c>
      <c r="AD112" s="26">
        <f t="shared" si="8"/>
        <v>9501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4" t="s">
        <v>761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9"/>
        <v>0</v>
      </c>
    </row>
    <row r="113" spans="2:60" x14ac:dyDescent="0.3">
      <c r="B113" s="21" t="s">
        <v>13</v>
      </c>
      <c r="C113" s="24">
        <f t="shared" si="7"/>
        <v>731</v>
      </c>
      <c r="D113" s="24">
        <f t="shared" si="6"/>
        <v>366</v>
      </c>
      <c r="E113" s="24">
        <f t="shared" si="6"/>
        <v>424</v>
      </c>
      <c r="F113" s="24">
        <f t="shared" si="6"/>
        <v>508</v>
      </c>
      <c r="G113" s="24">
        <f t="shared" si="6"/>
        <v>447</v>
      </c>
      <c r="H113" s="24">
        <f t="shared" si="6"/>
        <v>2312</v>
      </c>
      <c r="I113" s="24">
        <f t="shared" si="6"/>
        <v>340</v>
      </c>
      <c r="J113" s="24">
        <f t="shared" si="6"/>
        <v>247</v>
      </c>
      <c r="K113" s="24">
        <f t="shared" si="6"/>
        <v>69</v>
      </c>
      <c r="L113" s="24">
        <f t="shared" si="6"/>
        <v>74</v>
      </c>
      <c r="M113" s="24">
        <f t="shared" si="6"/>
        <v>92</v>
      </c>
      <c r="N113" s="24">
        <f t="shared" si="6"/>
        <v>263</v>
      </c>
      <c r="O113" s="24">
        <f t="shared" si="6"/>
        <v>363</v>
      </c>
      <c r="P113" s="24">
        <f t="shared" si="6"/>
        <v>221</v>
      </c>
      <c r="Q113" s="24">
        <f t="shared" si="6"/>
        <v>137</v>
      </c>
      <c r="R113" s="24">
        <f t="shared" si="6"/>
        <v>324</v>
      </c>
      <c r="S113" s="24">
        <f t="shared" si="6"/>
        <v>186</v>
      </c>
      <c r="T113" s="24">
        <f t="shared" si="6"/>
        <v>422</v>
      </c>
      <c r="U113" s="24">
        <f t="shared" si="6"/>
        <v>273</v>
      </c>
      <c r="V113" s="24">
        <f t="shared" si="6"/>
        <v>167</v>
      </c>
      <c r="W113" s="24">
        <f t="shared" si="6"/>
        <v>244</v>
      </c>
      <c r="X113" s="24">
        <f t="shared" si="6"/>
        <v>130</v>
      </c>
      <c r="Y113" s="24">
        <f t="shared" si="6"/>
        <v>226</v>
      </c>
      <c r="Z113" s="24">
        <f t="shared" si="6"/>
        <v>180</v>
      </c>
      <c r="AA113" s="24">
        <f t="shared" si="6"/>
        <v>416</v>
      </c>
      <c r="AB113" s="25">
        <f t="shared" si="6"/>
        <v>0</v>
      </c>
      <c r="AC113" s="25">
        <v>0</v>
      </c>
      <c r="AD113" s="26">
        <f t="shared" si="8"/>
        <v>9162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4" t="s">
        <v>761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9"/>
        <v>0</v>
      </c>
    </row>
    <row r="114" spans="2:60" x14ac:dyDescent="0.3">
      <c r="B114" s="21" t="s">
        <v>51</v>
      </c>
      <c r="C114" s="24">
        <f t="shared" si="7"/>
        <v>633</v>
      </c>
      <c r="D114" s="24">
        <f t="shared" si="6"/>
        <v>269</v>
      </c>
      <c r="E114" s="24">
        <f t="shared" si="6"/>
        <v>243</v>
      </c>
      <c r="F114" s="24">
        <f t="shared" si="6"/>
        <v>167</v>
      </c>
      <c r="G114" s="24">
        <f t="shared" si="6"/>
        <v>212</v>
      </c>
      <c r="H114" s="24">
        <f t="shared" si="6"/>
        <v>1731</v>
      </c>
      <c r="I114" s="24">
        <f t="shared" ref="D114:AB124" si="10">+I17+I49+I81</f>
        <v>269</v>
      </c>
      <c r="J114" s="24">
        <f t="shared" si="10"/>
        <v>141</v>
      </c>
      <c r="K114" s="24">
        <f t="shared" si="10"/>
        <v>96</v>
      </c>
      <c r="L114" s="24">
        <f t="shared" si="10"/>
        <v>92</v>
      </c>
      <c r="M114" s="24">
        <f t="shared" si="10"/>
        <v>42</v>
      </c>
      <c r="N114" s="24">
        <f t="shared" si="10"/>
        <v>54</v>
      </c>
      <c r="O114" s="24">
        <f t="shared" si="10"/>
        <v>211</v>
      </c>
      <c r="P114" s="24">
        <f t="shared" si="10"/>
        <v>127</v>
      </c>
      <c r="Q114" s="24">
        <f t="shared" si="10"/>
        <v>128</v>
      </c>
      <c r="R114" s="24">
        <f t="shared" si="10"/>
        <v>314</v>
      </c>
      <c r="S114" s="24">
        <f t="shared" si="10"/>
        <v>158</v>
      </c>
      <c r="T114" s="24">
        <f t="shared" si="10"/>
        <v>190</v>
      </c>
      <c r="U114" s="24">
        <f t="shared" si="10"/>
        <v>102</v>
      </c>
      <c r="V114" s="24">
        <f t="shared" si="10"/>
        <v>132</v>
      </c>
      <c r="W114" s="24">
        <f t="shared" si="10"/>
        <v>240</v>
      </c>
      <c r="X114" s="24">
        <f t="shared" si="10"/>
        <v>134</v>
      </c>
      <c r="Y114" s="24">
        <f t="shared" si="10"/>
        <v>159</v>
      </c>
      <c r="Z114" s="24">
        <f t="shared" si="10"/>
        <v>155</v>
      </c>
      <c r="AA114" s="24">
        <f t="shared" si="10"/>
        <v>329</v>
      </c>
      <c r="AB114" s="25">
        <f t="shared" si="10"/>
        <v>0</v>
      </c>
      <c r="AC114" s="25">
        <v>0</v>
      </c>
      <c r="AD114" s="26">
        <f t="shared" si="8"/>
        <v>6328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4" t="s">
        <v>761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9"/>
        <v>0</v>
      </c>
    </row>
    <row r="115" spans="2:60" x14ac:dyDescent="0.3">
      <c r="B115" s="21" t="s">
        <v>15</v>
      </c>
      <c r="C115" s="24">
        <f t="shared" si="7"/>
        <v>932</v>
      </c>
      <c r="D115" s="24">
        <f t="shared" si="10"/>
        <v>611</v>
      </c>
      <c r="E115" s="24">
        <f t="shared" si="10"/>
        <v>478</v>
      </c>
      <c r="F115" s="24">
        <f t="shared" si="10"/>
        <v>443</v>
      </c>
      <c r="G115" s="24">
        <f t="shared" si="10"/>
        <v>628</v>
      </c>
      <c r="H115" s="24">
        <f t="shared" si="10"/>
        <v>2317</v>
      </c>
      <c r="I115" s="24">
        <f t="shared" si="10"/>
        <v>410</v>
      </c>
      <c r="J115" s="24">
        <f t="shared" si="10"/>
        <v>344</v>
      </c>
      <c r="K115" s="24">
        <f t="shared" si="10"/>
        <v>227</v>
      </c>
      <c r="L115" s="24">
        <f t="shared" si="10"/>
        <v>298</v>
      </c>
      <c r="M115" s="24">
        <f t="shared" si="10"/>
        <v>46</v>
      </c>
      <c r="N115" s="24">
        <f t="shared" si="10"/>
        <v>125</v>
      </c>
      <c r="O115" s="24">
        <f t="shared" si="10"/>
        <v>276</v>
      </c>
      <c r="P115" s="24">
        <f t="shared" si="10"/>
        <v>282</v>
      </c>
      <c r="Q115" s="24">
        <f t="shared" si="10"/>
        <v>95</v>
      </c>
      <c r="R115" s="24">
        <f t="shared" si="10"/>
        <v>427</v>
      </c>
      <c r="S115" s="24">
        <f t="shared" si="10"/>
        <v>274</v>
      </c>
      <c r="T115" s="24">
        <f t="shared" si="10"/>
        <v>454</v>
      </c>
      <c r="U115" s="24">
        <f t="shared" si="10"/>
        <v>410</v>
      </c>
      <c r="V115" s="24">
        <f t="shared" si="10"/>
        <v>159</v>
      </c>
      <c r="W115" s="24">
        <f t="shared" si="10"/>
        <v>354</v>
      </c>
      <c r="X115" s="24">
        <f t="shared" si="10"/>
        <v>161</v>
      </c>
      <c r="Y115" s="24">
        <f t="shared" si="10"/>
        <v>238</v>
      </c>
      <c r="Z115" s="24">
        <f t="shared" si="10"/>
        <v>234</v>
      </c>
      <c r="AA115" s="24">
        <f t="shared" si="10"/>
        <v>459</v>
      </c>
      <c r="AB115" s="25">
        <f t="shared" si="10"/>
        <v>0</v>
      </c>
      <c r="AC115" s="25">
        <v>0</v>
      </c>
      <c r="AD115" s="26">
        <f t="shared" si="8"/>
        <v>10682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4" t="s">
        <v>761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9"/>
        <v>0</v>
      </c>
    </row>
    <row r="116" spans="2:60" x14ac:dyDescent="0.3">
      <c r="B116" s="21" t="s">
        <v>16</v>
      </c>
      <c r="C116" s="24">
        <f t="shared" si="7"/>
        <v>423</v>
      </c>
      <c r="D116" s="24">
        <f t="shared" si="10"/>
        <v>256</v>
      </c>
      <c r="E116" s="24">
        <f t="shared" si="10"/>
        <v>293</v>
      </c>
      <c r="F116" s="24">
        <f t="shared" si="10"/>
        <v>259</v>
      </c>
      <c r="G116" s="24">
        <f t="shared" si="10"/>
        <v>306</v>
      </c>
      <c r="H116" s="24">
        <f t="shared" si="10"/>
        <v>1936</v>
      </c>
      <c r="I116" s="24">
        <f t="shared" si="10"/>
        <v>46</v>
      </c>
      <c r="J116" s="24">
        <f t="shared" si="10"/>
        <v>102</v>
      </c>
      <c r="K116" s="24">
        <f t="shared" si="10"/>
        <v>148</v>
      </c>
      <c r="L116" s="24">
        <f t="shared" si="10"/>
        <v>237</v>
      </c>
      <c r="M116" s="24">
        <f t="shared" si="10"/>
        <v>152</v>
      </c>
      <c r="N116" s="24">
        <f t="shared" si="10"/>
        <v>207</v>
      </c>
      <c r="O116" s="24">
        <f t="shared" si="10"/>
        <v>241</v>
      </c>
      <c r="P116" s="24">
        <f t="shared" si="10"/>
        <v>342</v>
      </c>
      <c r="Q116" s="24">
        <f t="shared" si="10"/>
        <v>485</v>
      </c>
      <c r="R116" s="24">
        <f t="shared" si="10"/>
        <v>2209</v>
      </c>
      <c r="S116" s="24">
        <f t="shared" si="10"/>
        <v>771</v>
      </c>
      <c r="T116" s="24">
        <f t="shared" si="10"/>
        <v>3308</v>
      </c>
      <c r="U116" s="24">
        <f t="shared" si="10"/>
        <v>2271</v>
      </c>
      <c r="V116" s="24">
        <f t="shared" si="10"/>
        <v>1263</v>
      </c>
      <c r="W116" s="24">
        <f t="shared" si="10"/>
        <v>2500</v>
      </c>
      <c r="X116" s="24">
        <f t="shared" si="10"/>
        <v>1403</v>
      </c>
      <c r="Y116" s="24">
        <f t="shared" si="10"/>
        <v>2275</v>
      </c>
      <c r="Z116" s="24">
        <f t="shared" si="10"/>
        <v>1776</v>
      </c>
      <c r="AA116" s="24">
        <f t="shared" si="10"/>
        <v>2590</v>
      </c>
      <c r="AB116" s="25">
        <f t="shared" si="10"/>
        <v>0</v>
      </c>
      <c r="AC116" s="25">
        <v>0</v>
      </c>
      <c r="AD116" s="26">
        <f t="shared" si="8"/>
        <v>25799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9"/>
        <v>0</v>
      </c>
    </row>
    <row r="117" spans="2:60" x14ac:dyDescent="0.3">
      <c r="B117" s="21" t="s">
        <v>64</v>
      </c>
      <c r="C117" s="24">
        <f t="shared" si="7"/>
        <v>174</v>
      </c>
      <c r="D117" s="24">
        <f t="shared" si="10"/>
        <v>295</v>
      </c>
      <c r="E117" s="24">
        <f t="shared" si="10"/>
        <v>127</v>
      </c>
      <c r="F117" s="24">
        <f t="shared" si="10"/>
        <v>190</v>
      </c>
      <c r="G117" s="24">
        <f t="shared" si="10"/>
        <v>201</v>
      </c>
      <c r="H117" s="24">
        <f t="shared" si="10"/>
        <v>2391</v>
      </c>
      <c r="I117" s="24">
        <f t="shared" si="10"/>
        <v>55</v>
      </c>
      <c r="J117" s="24">
        <f t="shared" si="10"/>
        <v>102</v>
      </c>
      <c r="K117" s="24">
        <f t="shared" si="10"/>
        <v>121</v>
      </c>
      <c r="L117" s="24">
        <f t="shared" si="10"/>
        <v>142</v>
      </c>
      <c r="M117" s="24">
        <f t="shared" si="10"/>
        <v>106</v>
      </c>
      <c r="N117" s="24">
        <f t="shared" si="10"/>
        <v>202</v>
      </c>
      <c r="O117" s="24">
        <f t="shared" si="10"/>
        <v>317</v>
      </c>
      <c r="P117" s="24">
        <f t="shared" si="10"/>
        <v>288</v>
      </c>
      <c r="Q117" s="24">
        <f t="shared" si="10"/>
        <v>598</v>
      </c>
      <c r="R117" s="24">
        <f t="shared" si="10"/>
        <v>1742</v>
      </c>
      <c r="S117" s="24">
        <f t="shared" si="10"/>
        <v>1016</v>
      </c>
      <c r="T117" s="24">
        <f t="shared" si="10"/>
        <v>2494</v>
      </c>
      <c r="U117" s="24">
        <f t="shared" si="10"/>
        <v>1637</v>
      </c>
      <c r="V117" s="24">
        <f t="shared" si="10"/>
        <v>1005</v>
      </c>
      <c r="W117" s="24">
        <f t="shared" si="10"/>
        <v>1723</v>
      </c>
      <c r="X117" s="24">
        <f t="shared" si="10"/>
        <v>890</v>
      </c>
      <c r="Y117" s="24">
        <f t="shared" si="10"/>
        <v>1350</v>
      </c>
      <c r="Z117" s="24">
        <f t="shared" si="10"/>
        <v>1228</v>
      </c>
      <c r="AA117" s="24">
        <f t="shared" si="10"/>
        <v>2401</v>
      </c>
      <c r="AB117" s="25">
        <f t="shared" si="10"/>
        <v>0</v>
      </c>
      <c r="AC117" s="25">
        <v>0</v>
      </c>
      <c r="AD117" s="26">
        <f t="shared" si="8"/>
        <v>20795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9"/>
        <v>0</v>
      </c>
    </row>
    <row r="118" spans="2:60" x14ac:dyDescent="0.3">
      <c r="B118" s="21" t="s">
        <v>18</v>
      </c>
      <c r="C118" s="24">
        <f t="shared" si="7"/>
        <v>149</v>
      </c>
      <c r="D118" s="24">
        <f t="shared" si="10"/>
        <v>109</v>
      </c>
      <c r="E118" s="24">
        <f t="shared" si="10"/>
        <v>50</v>
      </c>
      <c r="F118" s="24">
        <f t="shared" si="10"/>
        <v>56</v>
      </c>
      <c r="G118" s="24">
        <f t="shared" si="10"/>
        <v>66</v>
      </c>
      <c r="H118" s="24">
        <f t="shared" si="10"/>
        <v>2272</v>
      </c>
      <c r="I118" s="24">
        <f t="shared" si="10"/>
        <v>23</v>
      </c>
      <c r="J118" s="24">
        <f t="shared" si="10"/>
        <v>71</v>
      </c>
      <c r="K118" s="24">
        <f t="shared" si="10"/>
        <v>73</v>
      </c>
      <c r="L118" s="24">
        <f t="shared" si="10"/>
        <v>109</v>
      </c>
      <c r="M118" s="24">
        <f t="shared" si="10"/>
        <v>107</v>
      </c>
      <c r="N118" s="24">
        <f t="shared" si="10"/>
        <v>72</v>
      </c>
      <c r="O118" s="24">
        <f t="shared" si="10"/>
        <v>535</v>
      </c>
      <c r="P118" s="24">
        <f t="shared" si="10"/>
        <v>557</v>
      </c>
      <c r="Q118" s="24">
        <f t="shared" si="10"/>
        <v>173</v>
      </c>
      <c r="R118" s="24">
        <f t="shared" si="10"/>
        <v>159</v>
      </c>
      <c r="S118" s="24">
        <f t="shared" si="10"/>
        <v>245</v>
      </c>
      <c r="T118" s="24">
        <f t="shared" si="10"/>
        <v>942</v>
      </c>
      <c r="U118" s="24">
        <f t="shared" si="10"/>
        <v>409</v>
      </c>
      <c r="V118" s="24">
        <f t="shared" si="10"/>
        <v>291</v>
      </c>
      <c r="W118" s="24">
        <f t="shared" si="10"/>
        <v>555</v>
      </c>
      <c r="X118" s="24">
        <f t="shared" si="10"/>
        <v>327</v>
      </c>
      <c r="Y118" s="24">
        <f t="shared" si="10"/>
        <v>518</v>
      </c>
      <c r="Z118" s="24">
        <f t="shared" si="10"/>
        <v>505</v>
      </c>
      <c r="AA118" s="24">
        <f t="shared" si="10"/>
        <v>602</v>
      </c>
      <c r="AB118" s="25">
        <f t="shared" si="10"/>
        <v>0</v>
      </c>
      <c r="AC118" s="25">
        <v>0</v>
      </c>
      <c r="AD118" s="26">
        <f t="shared" si="8"/>
        <v>8975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9"/>
        <v>0</v>
      </c>
    </row>
    <row r="119" spans="2:60" x14ac:dyDescent="0.3">
      <c r="B119" s="21" t="s">
        <v>19</v>
      </c>
      <c r="C119" s="24">
        <f t="shared" si="7"/>
        <v>271</v>
      </c>
      <c r="D119" s="24">
        <f t="shared" si="10"/>
        <v>361</v>
      </c>
      <c r="E119" s="24">
        <f t="shared" si="10"/>
        <v>137</v>
      </c>
      <c r="F119" s="24">
        <f t="shared" si="10"/>
        <v>230</v>
      </c>
      <c r="G119" s="24">
        <f t="shared" si="10"/>
        <v>325</v>
      </c>
      <c r="H119" s="24">
        <f t="shared" si="10"/>
        <v>11078</v>
      </c>
      <c r="I119" s="24">
        <f t="shared" si="10"/>
        <v>312</v>
      </c>
      <c r="J119" s="24">
        <f t="shared" si="10"/>
        <v>470</v>
      </c>
      <c r="K119" s="24">
        <f t="shared" si="10"/>
        <v>326</v>
      </c>
      <c r="L119" s="24">
        <f t="shared" si="10"/>
        <v>322</v>
      </c>
      <c r="M119" s="24">
        <f t="shared" si="10"/>
        <v>284</v>
      </c>
      <c r="N119" s="24">
        <f t="shared" si="10"/>
        <v>322</v>
      </c>
      <c r="O119" s="24">
        <f t="shared" si="10"/>
        <v>2348</v>
      </c>
      <c r="P119" s="24">
        <f t="shared" si="10"/>
        <v>1654</v>
      </c>
      <c r="Q119" s="24">
        <f t="shared" si="10"/>
        <v>124</v>
      </c>
      <c r="R119" s="24">
        <f t="shared" si="10"/>
        <v>513</v>
      </c>
      <c r="S119" s="24">
        <f t="shared" si="10"/>
        <v>1034</v>
      </c>
      <c r="T119" s="24">
        <f t="shared" si="10"/>
        <v>3324</v>
      </c>
      <c r="U119" s="24">
        <f t="shared" si="10"/>
        <v>1916</v>
      </c>
      <c r="V119" s="24">
        <f t="shared" si="10"/>
        <v>1301</v>
      </c>
      <c r="W119" s="24">
        <f t="shared" si="10"/>
        <v>2279</v>
      </c>
      <c r="X119" s="24">
        <f t="shared" si="10"/>
        <v>1109</v>
      </c>
      <c r="Y119" s="24">
        <f t="shared" si="10"/>
        <v>2208</v>
      </c>
      <c r="Z119" s="24">
        <f t="shared" si="10"/>
        <v>2413</v>
      </c>
      <c r="AA119" s="24">
        <f t="shared" si="10"/>
        <v>3508</v>
      </c>
      <c r="AB119" s="25">
        <f t="shared" si="10"/>
        <v>0</v>
      </c>
      <c r="AC119" s="25">
        <v>0</v>
      </c>
      <c r="AD119" s="26">
        <f t="shared" si="8"/>
        <v>38169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9"/>
        <v>0</v>
      </c>
    </row>
    <row r="120" spans="2:60" x14ac:dyDescent="0.3">
      <c r="B120" s="21" t="s">
        <v>65</v>
      </c>
      <c r="C120" s="24">
        <f t="shared" si="7"/>
        <v>300</v>
      </c>
      <c r="D120" s="24">
        <f t="shared" si="10"/>
        <v>291</v>
      </c>
      <c r="E120" s="24">
        <f t="shared" si="10"/>
        <v>150</v>
      </c>
      <c r="F120" s="24">
        <f t="shared" si="10"/>
        <v>168</v>
      </c>
      <c r="G120" s="24">
        <f t="shared" si="10"/>
        <v>214</v>
      </c>
      <c r="H120" s="24">
        <f t="shared" si="10"/>
        <v>7824</v>
      </c>
      <c r="I120" s="24">
        <f t="shared" si="10"/>
        <v>80</v>
      </c>
      <c r="J120" s="24">
        <f t="shared" si="10"/>
        <v>174</v>
      </c>
      <c r="K120" s="24">
        <f t="shared" si="10"/>
        <v>252</v>
      </c>
      <c r="L120" s="24">
        <f t="shared" si="10"/>
        <v>158</v>
      </c>
      <c r="M120" s="24">
        <f t="shared" si="10"/>
        <v>192</v>
      </c>
      <c r="N120" s="24">
        <f t="shared" si="10"/>
        <v>287</v>
      </c>
      <c r="O120" s="24">
        <f t="shared" si="10"/>
        <v>967</v>
      </c>
      <c r="P120" s="24">
        <f t="shared" si="10"/>
        <v>1019</v>
      </c>
      <c r="Q120" s="24">
        <f t="shared" si="10"/>
        <v>220</v>
      </c>
      <c r="R120" s="24">
        <f t="shared" si="10"/>
        <v>863</v>
      </c>
      <c r="S120" s="24">
        <f t="shared" si="10"/>
        <v>231</v>
      </c>
      <c r="T120" s="24">
        <f t="shared" si="10"/>
        <v>1426</v>
      </c>
      <c r="U120" s="24">
        <f t="shared" si="10"/>
        <v>928</v>
      </c>
      <c r="V120" s="24">
        <f t="shared" si="10"/>
        <v>580</v>
      </c>
      <c r="W120" s="24">
        <f t="shared" si="10"/>
        <v>1768</v>
      </c>
      <c r="X120" s="24">
        <f t="shared" si="10"/>
        <v>1087</v>
      </c>
      <c r="Y120" s="24">
        <f t="shared" si="10"/>
        <v>2178</v>
      </c>
      <c r="Z120" s="24">
        <f t="shared" si="10"/>
        <v>2428</v>
      </c>
      <c r="AA120" s="24">
        <f t="shared" si="10"/>
        <v>1748</v>
      </c>
      <c r="AB120" s="24">
        <f t="shared" si="10"/>
        <v>0</v>
      </c>
      <c r="AC120" s="25">
        <v>0</v>
      </c>
      <c r="AD120" s="26">
        <f t="shared" si="8"/>
        <v>25533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9"/>
        <v>0</v>
      </c>
    </row>
    <row r="121" spans="2:60" ht="20.399999999999999" x14ac:dyDescent="0.3">
      <c r="B121" s="21" t="s">
        <v>21</v>
      </c>
      <c r="C121" s="24">
        <f t="shared" si="7"/>
        <v>214</v>
      </c>
      <c r="D121" s="24">
        <f t="shared" si="10"/>
        <v>341</v>
      </c>
      <c r="E121" s="24">
        <f t="shared" si="10"/>
        <v>163</v>
      </c>
      <c r="F121" s="24">
        <f t="shared" si="10"/>
        <v>137</v>
      </c>
      <c r="G121" s="24">
        <f t="shared" si="10"/>
        <v>294</v>
      </c>
      <c r="H121" s="24">
        <f t="shared" si="10"/>
        <v>19313</v>
      </c>
      <c r="I121" s="24">
        <f t="shared" si="10"/>
        <v>174</v>
      </c>
      <c r="J121" s="24">
        <f t="shared" si="10"/>
        <v>260</v>
      </c>
      <c r="K121" s="24">
        <f t="shared" si="10"/>
        <v>359</v>
      </c>
      <c r="L121" s="24">
        <f t="shared" si="10"/>
        <v>501</v>
      </c>
      <c r="M121" s="24">
        <f t="shared" si="10"/>
        <v>192</v>
      </c>
      <c r="N121" s="24">
        <f t="shared" si="10"/>
        <v>421</v>
      </c>
      <c r="O121" s="24">
        <f t="shared" si="10"/>
        <v>3756</v>
      </c>
      <c r="P121" s="24">
        <f t="shared" si="10"/>
        <v>2531</v>
      </c>
      <c r="Q121" s="24">
        <f t="shared" si="10"/>
        <v>770</v>
      </c>
      <c r="R121" s="24">
        <f t="shared" si="10"/>
        <v>2716</v>
      </c>
      <c r="S121" s="24">
        <f t="shared" si="10"/>
        <v>1065</v>
      </c>
      <c r="T121" s="24">
        <f t="shared" si="10"/>
        <v>533</v>
      </c>
      <c r="U121" s="24">
        <f t="shared" si="10"/>
        <v>1133</v>
      </c>
      <c r="V121" s="24">
        <f t="shared" si="10"/>
        <v>886</v>
      </c>
      <c r="W121" s="24">
        <f t="shared" si="10"/>
        <v>2304</v>
      </c>
      <c r="X121" s="24">
        <f t="shared" si="10"/>
        <v>1539</v>
      </c>
      <c r="Y121" s="24">
        <f t="shared" si="10"/>
        <v>1985</v>
      </c>
      <c r="Z121" s="24">
        <f t="shared" si="10"/>
        <v>2294</v>
      </c>
      <c r="AA121" s="24">
        <f t="shared" si="10"/>
        <v>2700</v>
      </c>
      <c r="AB121" s="25">
        <f t="shared" si="10"/>
        <v>0</v>
      </c>
      <c r="AC121" s="25">
        <v>0</v>
      </c>
      <c r="AD121" s="26">
        <f t="shared" si="8"/>
        <v>46581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9"/>
        <v>0</v>
      </c>
    </row>
    <row r="122" spans="2:60" x14ac:dyDescent="0.3">
      <c r="B122" s="21" t="s">
        <v>66</v>
      </c>
      <c r="C122" s="24">
        <f t="shared" si="7"/>
        <v>187</v>
      </c>
      <c r="D122" s="24">
        <f t="shared" si="10"/>
        <v>193</v>
      </c>
      <c r="E122" s="24">
        <f t="shared" si="10"/>
        <v>136</v>
      </c>
      <c r="F122" s="24">
        <f t="shared" si="10"/>
        <v>108</v>
      </c>
      <c r="G122" s="24">
        <f t="shared" si="10"/>
        <v>107</v>
      </c>
      <c r="H122" s="24">
        <f t="shared" si="10"/>
        <v>14134</v>
      </c>
      <c r="I122" s="24">
        <f t="shared" si="10"/>
        <v>200</v>
      </c>
      <c r="J122" s="24">
        <f t="shared" si="10"/>
        <v>317</v>
      </c>
      <c r="K122" s="24">
        <f t="shared" si="10"/>
        <v>252</v>
      </c>
      <c r="L122" s="24">
        <f t="shared" si="10"/>
        <v>308</v>
      </c>
      <c r="M122" s="24">
        <f t="shared" si="10"/>
        <v>111</v>
      </c>
      <c r="N122" s="24">
        <f t="shared" si="10"/>
        <v>444</v>
      </c>
      <c r="O122" s="24">
        <f t="shared" si="10"/>
        <v>2903</v>
      </c>
      <c r="P122" s="24">
        <f t="shared" si="10"/>
        <v>1662</v>
      </c>
      <c r="Q122" s="24">
        <f t="shared" si="10"/>
        <v>419</v>
      </c>
      <c r="R122" s="24">
        <f t="shared" si="10"/>
        <v>1640</v>
      </c>
      <c r="S122" s="24">
        <f t="shared" si="10"/>
        <v>863</v>
      </c>
      <c r="T122" s="24">
        <f t="shared" si="10"/>
        <v>1155</v>
      </c>
      <c r="U122" s="24">
        <f t="shared" si="10"/>
        <v>494</v>
      </c>
      <c r="V122" s="24">
        <f t="shared" si="10"/>
        <v>555</v>
      </c>
      <c r="W122" s="24">
        <f t="shared" si="10"/>
        <v>1270</v>
      </c>
      <c r="X122" s="24">
        <f t="shared" si="10"/>
        <v>867</v>
      </c>
      <c r="Y122" s="24">
        <f t="shared" si="10"/>
        <v>1102</v>
      </c>
      <c r="Z122" s="24">
        <f t="shared" si="10"/>
        <v>1284</v>
      </c>
      <c r="AA122" s="24">
        <f t="shared" si="10"/>
        <v>2224</v>
      </c>
      <c r="AB122" s="25">
        <f t="shared" si="10"/>
        <v>0</v>
      </c>
      <c r="AC122" s="25">
        <v>0</v>
      </c>
      <c r="AD122" s="26">
        <f t="shared" si="8"/>
        <v>32935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9"/>
        <v>0</v>
      </c>
    </row>
    <row r="123" spans="2:60" x14ac:dyDescent="0.3">
      <c r="B123" s="21" t="s">
        <v>22</v>
      </c>
      <c r="C123" s="24">
        <f t="shared" si="7"/>
        <v>103</v>
      </c>
      <c r="D123" s="24">
        <f t="shared" si="10"/>
        <v>143</v>
      </c>
      <c r="E123" s="24">
        <f t="shared" si="10"/>
        <v>75</v>
      </c>
      <c r="F123" s="24">
        <f t="shared" si="10"/>
        <v>127</v>
      </c>
      <c r="G123" s="24">
        <f t="shared" si="10"/>
        <v>64</v>
      </c>
      <c r="H123" s="24">
        <f t="shared" si="10"/>
        <v>8756</v>
      </c>
      <c r="I123" s="24">
        <f t="shared" si="10"/>
        <v>114</v>
      </c>
      <c r="J123" s="24">
        <f t="shared" si="10"/>
        <v>83</v>
      </c>
      <c r="K123" s="24">
        <f t="shared" si="10"/>
        <v>233</v>
      </c>
      <c r="L123" s="24">
        <f t="shared" si="10"/>
        <v>190</v>
      </c>
      <c r="M123" s="24">
        <f t="shared" si="10"/>
        <v>137</v>
      </c>
      <c r="N123" s="24">
        <f t="shared" si="10"/>
        <v>186</v>
      </c>
      <c r="O123" s="24">
        <f t="shared" si="10"/>
        <v>1547</v>
      </c>
      <c r="P123" s="24">
        <f t="shared" si="10"/>
        <v>1065</v>
      </c>
      <c r="Q123" s="24">
        <f t="shared" si="10"/>
        <v>318</v>
      </c>
      <c r="R123" s="24">
        <f t="shared" si="10"/>
        <v>1144</v>
      </c>
      <c r="S123" s="24">
        <f t="shared" si="10"/>
        <v>576</v>
      </c>
      <c r="T123" s="24">
        <f t="shared" si="10"/>
        <v>762</v>
      </c>
      <c r="U123" s="24">
        <f t="shared" si="10"/>
        <v>535</v>
      </c>
      <c r="V123" s="24">
        <f t="shared" si="10"/>
        <v>276</v>
      </c>
      <c r="W123" s="24">
        <f t="shared" si="10"/>
        <v>828</v>
      </c>
      <c r="X123" s="24">
        <f t="shared" si="10"/>
        <v>708</v>
      </c>
      <c r="Y123" s="24">
        <f t="shared" si="10"/>
        <v>1364</v>
      </c>
      <c r="Z123" s="24">
        <f t="shared" si="10"/>
        <v>1433</v>
      </c>
      <c r="AA123" s="24">
        <f t="shared" si="10"/>
        <v>925</v>
      </c>
      <c r="AB123" s="25">
        <f t="shared" si="10"/>
        <v>0</v>
      </c>
      <c r="AC123" s="25">
        <v>0</v>
      </c>
      <c r="AD123" s="26">
        <f t="shared" si="8"/>
        <v>21692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9"/>
        <v>0</v>
      </c>
    </row>
    <row r="124" spans="2:60" x14ac:dyDescent="0.3">
      <c r="B124" s="21" t="s">
        <v>23</v>
      </c>
      <c r="C124" s="24">
        <f t="shared" si="7"/>
        <v>145</v>
      </c>
      <c r="D124" s="24">
        <f t="shared" si="10"/>
        <v>149</v>
      </c>
      <c r="E124" s="24">
        <f t="shared" si="10"/>
        <v>71</v>
      </c>
      <c r="F124" s="24">
        <f t="shared" si="10"/>
        <v>195</v>
      </c>
      <c r="G124" s="24">
        <f t="shared" si="10"/>
        <v>216</v>
      </c>
      <c r="H124" s="24">
        <f t="shared" si="10"/>
        <v>22784</v>
      </c>
      <c r="I124" s="24">
        <f t="shared" si="10"/>
        <v>292</v>
      </c>
      <c r="J124" s="24">
        <f t="shared" si="10"/>
        <v>223</v>
      </c>
      <c r="K124" s="24">
        <f t="shared" si="10"/>
        <v>275</v>
      </c>
      <c r="L124" s="24">
        <f t="shared" si="10"/>
        <v>304</v>
      </c>
      <c r="M124" s="24">
        <f t="shared" si="10"/>
        <v>288</v>
      </c>
      <c r="N124" s="24">
        <f t="shared" ref="D124:AB130" si="11">+N27+N59+N91</f>
        <v>321</v>
      </c>
      <c r="O124" s="24">
        <f t="shared" si="11"/>
        <v>3756</v>
      </c>
      <c r="P124" s="24">
        <f t="shared" si="11"/>
        <v>1779</v>
      </c>
      <c r="Q124" s="24">
        <f t="shared" si="11"/>
        <v>549</v>
      </c>
      <c r="R124" s="24">
        <f t="shared" si="11"/>
        <v>2024</v>
      </c>
      <c r="S124" s="24">
        <f t="shared" si="11"/>
        <v>1658</v>
      </c>
      <c r="T124" s="24">
        <f t="shared" si="11"/>
        <v>2273</v>
      </c>
      <c r="U124" s="24">
        <f t="shared" si="11"/>
        <v>1211</v>
      </c>
      <c r="V124" s="24">
        <f t="shared" si="11"/>
        <v>1231</v>
      </c>
      <c r="W124" s="24">
        <f t="shared" si="11"/>
        <v>875</v>
      </c>
      <c r="X124" s="24">
        <f t="shared" si="11"/>
        <v>359</v>
      </c>
      <c r="Y124" s="24">
        <f t="shared" si="11"/>
        <v>1658</v>
      </c>
      <c r="Z124" s="24">
        <f t="shared" si="11"/>
        <v>2381</v>
      </c>
      <c r="AA124" s="24">
        <f t="shared" si="11"/>
        <v>2869</v>
      </c>
      <c r="AB124" s="25">
        <f t="shared" si="11"/>
        <v>0</v>
      </c>
      <c r="AC124" s="25">
        <v>0</v>
      </c>
      <c r="AD124" s="26">
        <f t="shared" si="8"/>
        <v>47886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9"/>
        <v>0</v>
      </c>
    </row>
    <row r="125" spans="2:60" x14ac:dyDescent="0.3">
      <c r="B125" s="21" t="s">
        <v>24</v>
      </c>
      <c r="C125" s="24">
        <f t="shared" si="7"/>
        <v>113</v>
      </c>
      <c r="D125" s="24">
        <f t="shared" si="11"/>
        <v>112</v>
      </c>
      <c r="E125" s="24">
        <f t="shared" si="11"/>
        <v>70</v>
      </c>
      <c r="F125" s="24">
        <f t="shared" si="11"/>
        <v>82</v>
      </c>
      <c r="G125" s="24">
        <f t="shared" si="11"/>
        <v>81</v>
      </c>
      <c r="H125" s="24">
        <f t="shared" si="11"/>
        <v>13950</v>
      </c>
      <c r="I125" s="24">
        <f t="shared" si="11"/>
        <v>124</v>
      </c>
      <c r="J125" s="24">
        <f t="shared" si="11"/>
        <v>125</v>
      </c>
      <c r="K125" s="24">
        <f t="shared" si="11"/>
        <v>129</v>
      </c>
      <c r="L125" s="24">
        <f t="shared" si="11"/>
        <v>145</v>
      </c>
      <c r="M125" s="24">
        <f t="shared" si="11"/>
        <v>99</v>
      </c>
      <c r="N125" s="24">
        <f t="shared" si="11"/>
        <v>185</v>
      </c>
      <c r="O125" s="24">
        <f t="shared" si="11"/>
        <v>2502</v>
      </c>
      <c r="P125" s="24">
        <f t="shared" si="11"/>
        <v>1102</v>
      </c>
      <c r="Q125" s="24">
        <f t="shared" si="11"/>
        <v>300</v>
      </c>
      <c r="R125" s="24">
        <f t="shared" si="11"/>
        <v>1050</v>
      </c>
      <c r="S125" s="24">
        <f t="shared" si="11"/>
        <v>1228</v>
      </c>
      <c r="T125" s="24">
        <f t="shared" si="11"/>
        <v>1572</v>
      </c>
      <c r="U125" s="24">
        <f t="shared" si="11"/>
        <v>790</v>
      </c>
      <c r="V125" s="24">
        <f t="shared" si="11"/>
        <v>936</v>
      </c>
      <c r="W125" s="24">
        <f t="shared" si="11"/>
        <v>377</v>
      </c>
      <c r="X125" s="24">
        <f t="shared" si="11"/>
        <v>403</v>
      </c>
      <c r="Y125" s="24">
        <f t="shared" si="11"/>
        <v>581</v>
      </c>
      <c r="Z125" s="24">
        <f t="shared" si="11"/>
        <v>1597</v>
      </c>
      <c r="AA125" s="24">
        <f t="shared" si="11"/>
        <v>1649</v>
      </c>
      <c r="AB125" s="25">
        <f t="shared" si="11"/>
        <v>0</v>
      </c>
      <c r="AC125" s="25">
        <v>0</v>
      </c>
      <c r="AD125" s="26">
        <f t="shared" si="8"/>
        <v>29302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9"/>
        <v>0</v>
      </c>
    </row>
    <row r="126" spans="2:60" x14ac:dyDescent="0.3">
      <c r="B126" s="21" t="s">
        <v>25</v>
      </c>
      <c r="C126" s="24">
        <f t="shared" si="7"/>
        <v>86</v>
      </c>
      <c r="D126" s="24">
        <f t="shared" si="11"/>
        <v>117</v>
      </c>
      <c r="E126" s="24">
        <f t="shared" si="11"/>
        <v>48</v>
      </c>
      <c r="F126" s="24">
        <f t="shared" si="11"/>
        <v>81</v>
      </c>
      <c r="G126" s="24">
        <f t="shared" si="11"/>
        <v>200</v>
      </c>
      <c r="H126" s="24">
        <f t="shared" si="11"/>
        <v>21295</v>
      </c>
      <c r="I126" s="24">
        <f t="shared" si="11"/>
        <v>301</v>
      </c>
      <c r="J126" s="24">
        <f t="shared" si="11"/>
        <v>192</v>
      </c>
      <c r="K126" s="24">
        <f t="shared" si="11"/>
        <v>232</v>
      </c>
      <c r="L126" s="24">
        <f t="shared" si="11"/>
        <v>316</v>
      </c>
      <c r="M126" s="24">
        <f t="shared" si="11"/>
        <v>161</v>
      </c>
      <c r="N126" s="24">
        <f t="shared" si="11"/>
        <v>275</v>
      </c>
      <c r="O126" s="24">
        <f t="shared" si="11"/>
        <v>3527</v>
      </c>
      <c r="P126" s="24">
        <f t="shared" si="11"/>
        <v>1577</v>
      </c>
      <c r="Q126" s="24">
        <f t="shared" si="11"/>
        <v>560</v>
      </c>
      <c r="R126" s="24">
        <f t="shared" si="11"/>
        <v>2027</v>
      </c>
      <c r="S126" s="24">
        <f t="shared" si="11"/>
        <v>2087</v>
      </c>
      <c r="T126" s="24">
        <f t="shared" si="11"/>
        <v>2098</v>
      </c>
      <c r="U126" s="24">
        <f t="shared" si="11"/>
        <v>1035</v>
      </c>
      <c r="V126" s="24">
        <f t="shared" si="11"/>
        <v>1964</v>
      </c>
      <c r="W126" s="24">
        <f t="shared" si="11"/>
        <v>1859</v>
      </c>
      <c r="X126" s="24">
        <f t="shared" si="11"/>
        <v>710</v>
      </c>
      <c r="Y126" s="24">
        <f t="shared" si="11"/>
        <v>816</v>
      </c>
      <c r="Z126" s="24">
        <f t="shared" si="11"/>
        <v>2020</v>
      </c>
      <c r="AA126" s="24">
        <f t="shared" si="11"/>
        <v>2319</v>
      </c>
      <c r="AB126" s="25">
        <f t="shared" si="11"/>
        <v>0</v>
      </c>
      <c r="AC126" s="25">
        <v>0</v>
      </c>
      <c r="AD126" s="26">
        <f t="shared" si="8"/>
        <v>45903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9"/>
        <v>0</v>
      </c>
    </row>
    <row r="127" spans="2:60" ht="20.399999999999999" x14ac:dyDescent="0.3">
      <c r="B127" s="21" t="s">
        <v>67</v>
      </c>
      <c r="C127" s="24">
        <f t="shared" si="7"/>
        <v>129</v>
      </c>
      <c r="D127" s="24">
        <f t="shared" si="11"/>
        <v>183</v>
      </c>
      <c r="E127" s="24">
        <f t="shared" si="11"/>
        <v>86</v>
      </c>
      <c r="F127" s="24">
        <f t="shared" si="11"/>
        <v>91</v>
      </c>
      <c r="G127" s="24">
        <f t="shared" si="11"/>
        <v>92</v>
      </c>
      <c r="H127" s="24">
        <f t="shared" si="11"/>
        <v>17980</v>
      </c>
      <c r="I127" s="24">
        <f t="shared" si="11"/>
        <v>220</v>
      </c>
      <c r="J127" s="24">
        <f t="shared" si="11"/>
        <v>183</v>
      </c>
      <c r="K127" s="24">
        <f t="shared" si="11"/>
        <v>326</v>
      </c>
      <c r="L127" s="24">
        <f t="shared" si="11"/>
        <v>230</v>
      </c>
      <c r="M127" s="24">
        <f t="shared" si="11"/>
        <v>157</v>
      </c>
      <c r="N127" s="24">
        <f t="shared" si="11"/>
        <v>223</v>
      </c>
      <c r="O127" s="24">
        <f t="shared" si="11"/>
        <v>2415</v>
      </c>
      <c r="P127" s="24">
        <f t="shared" si="11"/>
        <v>1278</v>
      </c>
      <c r="Q127" s="24">
        <f t="shared" si="11"/>
        <v>424</v>
      </c>
      <c r="R127" s="24">
        <f t="shared" si="11"/>
        <v>2173</v>
      </c>
      <c r="S127" s="24">
        <f t="shared" si="11"/>
        <v>2022</v>
      </c>
      <c r="T127" s="24">
        <f t="shared" si="11"/>
        <v>2182</v>
      </c>
      <c r="U127" s="24">
        <f t="shared" si="11"/>
        <v>1271</v>
      </c>
      <c r="V127" s="24">
        <f t="shared" si="11"/>
        <v>1928</v>
      </c>
      <c r="W127" s="24">
        <f t="shared" si="11"/>
        <v>3002</v>
      </c>
      <c r="X127" s="24">
        <f t="shared" si="11"/>
        <v>1946</v>
      </c>
      <c r="Y127" s="24">
        <f t="shared" si="11"/>
        <v>2708</v>
      </c>
      <c r="Z127" s="24">
        <f t="shared" si="11"/>
        <v>710</v>
      </c>
      <c r="AA127" s="24">
        <f t="shared" si="11"/>
        <v>1196</v>
      </c>
      <c r="AB127" s="25">
        <f t="shared" si="11"/>
        <v>0</v>
      </c>
      <c r="AC127" s="25">
        <v>0</v>
      </c>
      <c r="AD127" s="26">
        <f t="shared" si="8"/>
        <v>43155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9"/>
        <v>0</v>
      </c>
    </row>
    <row r="128" spans="2:60" ht="20.399999999999999" x14ac:dyDescent="0.3">
      <c r="B128" s="21" t="s">
        <v>57</v>
      </c>
      <c r="C128" s="24">
        <f t="shared" si="7"/>
        <v>375</v>
      </c>
      <c r="D128" s="24">
        <f t="shared" si="11"/>
        <v>366</v>
      </c>
      <c r="E128" s="24">
        <f t="shared" si="11"/>
        <v>273</v>
      </c>
      <c r="F128" s="24">
        <f t="shared" si="11"/>
        <v>251</v>
      </c>
      <c r="G128" s="24">
        <f t="shared" si="11"/>
        <v>342</v>
      </c>
      <c r="H128" s="24">
        <f t="shared" si="11"/>
        <v>27755</v>
      </c>
      <c r="I128" s="24">
        <f t="shared" si="11"/>
        <v>178</v>
      </c>
      <c r="J128" s="24">
        <f t="shared" si="11"/>
        <v>399</v>
      </c>
      <c r="K128" s="24">
        <f t="shared" si="11"/>
        <v>521</v>
      </c>
      <c r="L128" s="24">
        <f t="shared" si="11"/>
        <v>446</v>
      </c>
      <c r="M128" s="24">
        <f t="shared" si="11"/>
        <v>342</v>
      </c>
      <c r="N128" s="24">
        <f t="shared" si="11"/>
        <v>535</v>
      </c>
      <c r="O128" s="24">
        <f t="shared" si="11"/>
        <v>3640</v>
      </c>
      <c r="P128" s="24">
        <f t="shared" si="11"/>
        <v>2306</v>
      </c>
      <c r="Q128" s="24">
        <f t="shared" si="11"/>
        <v>542</v>
      </c>
      <c r="R128" s="24">
        <f t="shared" si="11"/>
        <v>3007</v>
      </c>
      <c r="S128" s="24">
        <f t="shared" si="11"/>
        <v>1871</v>
      </c>
      <c r="T128" s="24">
        <f t="shared" si="11"/>
        <v>2377</v>
      </c>
      <c r="U128" s="24">
        <f t="shared" si="11"/>
        <v>1941</v>
      </c>
      <c r="V128" s="24">
        <f t="shared" si="11"/>
        <v>1116</v>
      </c>
      <c r="W128" s="24">
        <f t="shared" si="11"/>
        <v>2678</v>
      </c>
      <c r="X128" s="24">
        <f t="shared" si="11"/>
        <v>1779</v>
      </c>
      <c r="Y128" s="24">
        <f t="shared" si="11"/>
        <v>2804</v>
      </c>
      <c r="Z128" s="24">
        <f t="shared" si="11"/>
        <v>2204</v>
      </c>
      <c r="AA128" s="24">
        <f t="shared" si="11"/>
        <v>556</v>
      </c>
      <c r="AB128" s="25">
        <f t="shared" si="11"/>
        <v>0</v>
      </c>
      <c r="AC128" s="25">
        <v>0</v>
      </c>
      <c r="AD128" s="26">
        <f t="shared" si="8"/>
        <v>58604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9"/>
        <v>0</v>
      </c>
    </row>
    <row r="129" spans="1:60" x14ac:dyDescent="0.3">
      <c r="B129" s="21" t="s">
        <v>58</v>
      </c>
      <c r="C129" s="24">
        <f t="shared" si="7"/>
        <v>0</v>
      </c>
      <c r="D129" s="24">
        <f t="shared" si="11"/>
        <v>0</v>
      </c>
      <c r="E129" s="24">
        <f t="shared" si="11"/>
        <v>0</v>
      </c>
      <c r="F129" s="24">
        <f t="shared" si="11"/>
        <v>0</v>
      </c>
      <c r="G129" s="24">
        <f t="shared" si="11"/>
        <v>0</v>
      </c>
      <c r="H129" s="24">
        <f t="shared" si="11"/>
        <v>0</v>
      </c>
      <c r="I129" s="24">
        <f t="shared" si="11"/>
        <v>0</v>
      </c>
      <c r="J129" s="24">
        <f t="shared" si="11"/>
        <v>0</v>
      </c>
      <c r="K129" s="24">
        <f t="shared" si="11"/>
        <v>0</v>
      </c>
      <c r="L129" s="24">
        <f t="shared" si="11"/>
        <v>0</v>
      </c>
      <c r="M129" s="24">
        <f t="shared" si="11"/>
        <v>0</v>
      </c>
      <c r="N129" s="24">
        <f t="shared" si="11"/>
        <v>0</v>
      </c>
      <c r="O129" s="24">
        <f t="shared" si="11"/>
        <v>0</v>
      </c>
      <c r="P129" s="24">
        <f t="shared" si="11"/>
        <v>0</v>
      </c>
      <c r="Q129" s="24">
        <f t="shared" si="11"/>
        <v>0</v>
      </c>
      <c r="R129" s="24">
        <f t="shared" si="11"/>
        <v>0</v>
      </c>
      <c r="S129" s="24">
        <f t="shared" si="11"/>
        <v>0</v>
      </c>
      <c r="T129" s="24">
        <f t="shared" si="11"/>
        <v>0</v>
      </c>
      <c r="U129" s="24">
        <f t="shared" si="11"/>
        <v>0</v>
      </c>
      <c r="V129" s="24">
        <f t="shared" si="11"/>
        <v>0</v>
      </c>
      <c r="W129" s="24">
        <f t="shared" si="11"/>
        <v>0</v>
      </c>
      <c r="X129" s="24">
        <f t="shared" si="11"/>
        <v>0</v>
      </c>
      <c r="Y129" s="24">
        <f t="shared" si="11"/>
        <v>0</v>
      </c>
      <c r="Z129" s="24">
        <f t="shared" si="11"/>
        <v>0</v>
      </c>
      <c r="AA129" s="24">
        <f t="shared" si="11"/>
        <v>0</v>
      </c>
      <c r="AB129" s="25">
        <f t="shared" si="11"/>
        <v>0</v>
      </c>
      <c r="AC129" s="25">
        <v>0</v>
      </c>
      <c r="AD129" s="26">
        <f t="shared" si="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9"/>
        <v>0</v>
      </c>
    </row>
    <row r="130" spans="1:60" ht="20.399999999999999" x14ac:dyDescent="0.3">
      <c r="B130" s="21" t="s">
        <v>49</v>
      </c>
      <c r="C130" s="24">
        <f t="shared" si="7"/>
        <v>0</v>
      </c>
      <c r="D130" s="24">
        <f t="shared" si="11"/>
        <v>0</v>
      </c>
      <c r="E130" s="24">
        <f t="shared" si="11"/>
        <v>0</v>
      </c>
      <c r="F130" s="24">
        <f t="shared" si="11"/>
        <v>0</v>
      </c>
      <c r="G130" s="24">
        <f t="shared" si="11"/>
        <v>0</v>
      </c>
      <c r="H130" s="24">
        <f t="shared" si="11"/>
        <v>0</v>
      </c>
      <c r="I130" s="24">
        <f t="shared" si="11"/>
        <v>0</v>
      </c>
      <c r="J130" s="24">
        <f t="shared" si="11"/>
        <v>0</v>
      </c>
      <c r="K130" s="24">
        <f t="shared" si="11"/>
        <v>0</v>
      </c>
      <c r="L130" s="24">
        <f t="shared" si="11"/>
        <v>0</v>
      </c>
      <c r="M130" s="24">
        <f t="shared" si="11"/>
        <v>0</v>
      </c>
      <c r="N130" s="24">
        <f t="shared" si="11"/>
        <v>0</v>
      </c>
      <c r="O130" s="24">
        <f t="shared" si="11"/>
        <v>0</v>
      </c>
      <c r="P130" s="24">
        <f t="shared" si="11"/>
        <v>0</v>
      </c>
      <c r="Q130" s="24">
        <f t="shared" si="11"/>
        <v>0</v>
      </c>
      <c r="R130" s="24">
        <f t="shared" si="11"/>
        <v>0</v>
      </c>
      <c r="S130" s="24">
        <f t="shared" si="11"/>
        <v>0</v>
      </c>
      <c r="T130" s="24">
        <f t="shared" si="11"/>
        <v>0</v>
      </c>
      <c r="U130" s="24">
        <f t="shared" si="11"/>
        <v>0</v>
      </c>
      <c r="V130" s="24">
        <f t="shared" si="11"/>
        <v>0</v>
      </c>
      <c r="W130" s="24">
        <f t="shared" si="11"/>
        <v>0</v>
      </c>
      <c r="X130" s="24">
        <f t="shared" si="11"/>
        <v>0</v>
      </c>
      <c r="Y130" s="24">
        <f t="shared" si="11"/>
        <v>0</v>
      </c>
      <c r="Z130" s="24">
        <f t="shared" si="11"/>
        <v>0</v>
      </c>
      <c r="AA130" s="24">
        <f t="shared" si="11"/>
        <v>0</v>
      </c>
      <c r="AB130" s="25">
        <v>0</v>
      </c>
      <c r="AC130" s="25">
        <v>0</v>
      </c>
      <c r="AD130" s="26">
        <f t="shared" si="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9"/>
        <v>0</v>
      </c>
    </row>
    <row r="131" spans="1:60" x14ac:dyDescent="0.3">
      <c r="B131" s="21" t="s">
        <v>26</v>
      </c>
      <c r="C131" s="27">
        <f>SUM(C104:C130)</f>
        <v>16457</v>
      </c>
      <c r="D131" s="27">
        <f t="shared" ref="D131:AC131" si="12">SUM(D104:D130)</f>
        <v>8701</v>
      </c>
      <c r="E131" s="27">
        <f t="shared" si="12"/>
        <v>7258</v>
      </c>
      <c r="F131" s="27">
        <f t="shared" si="12"/>
        <v>5863</v>
      </c>
      <c r="G131" s="27">
        <f t="shared" si="12"/>
        <v>8017</v>
      </c>
      <c r="H131" s="27">
        <f t="shared" si="12"/>
        <v>208699</v>
      </c>
      <c r="I131" s="27">
        <f t="shared" si="12"/>
        <v>5835</v>
      </c>
      <c r="J131" s="27">
        <f t="shared" si="12"/>
        <v>6513</v>
      </c>
      <c r="K131" s="27">
        <f t="shared" si="12"/>
        <v>8662</v>
      </c>
      <c r="L131" s="27">
        <f t="shared" si="12"/>
        <v>8595</v>
      </c>
      <c r="M131" s="27">
        <f t="shared" si="12"/>
        <v>5977</v>
      </c>
      <c r="N131" s="27">
        <f t="shared" si="12"/>
        <v>9830</v>
      </c>
      <c r="O131" s="27">
        <f t="shared" si="12"/>
        <v>33659</v>
      </c>
      <c r="P131" s="27">
        <f t="shared" si="12"/>
        <v>21969</v>
      </c>
      <c r="Q131" s="27">
        <f t="shared" si="12"/>
        <v>9326</v>
      </c>
      <c r="R131" s="27">
        <f t="shared" si="12"/>
        <v>36778</v>
      </c>
      <c r="S131" s="27">
        <f t="shared" si="12"/>
        <v>24265</v>
      </c>
      <c r="T131" s="27">
        <f t="shared" si="12"/>
        <v>48027</v>
      </c>
      <c r="U131" s="27">
        <f t="shared" si="12"/>
        <v>33356</v>
      </c>
      <c r="V131" s="27">
        <f t="shared" si="12"/>
        <v>23854</v>
      </c>
      <c r="W131" s="27">
        <f t="shared" si="12"/>
        <v>48142</v>
      </c>
      <c r="X131" s="27">
        <f t="shared" si="12"/>
        <v>27558</v>
      </c>
      <c r="Y131" s="27">
        <f t="shared" si="12"/>
        <v>43756</v>
      </c>
      <c r="Z131" s="27">
        <f t="shared" si="12"/>
        <v>42316</v>
      </c>
      <c r="AA131" s="27">
        <f t="shared" si="12"/>
        <v>52048</v>
      </c>
      <c r="AB131" s="27">
        <f t="shared" si="12"/>
        <v>0</v>
      </c>
      <c r="AC131" s="27">
        <f t="shared" si="12"/>
        <v>0</v>
      </c>
      <c r="AD131" s="27">
        <f>SUM(AD104:AD129)</f>
        <v>745461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</row>
    <row r="132" spans="1:60" x14ac:dyDescent="0.3">
      <c r="AD132" s="34"/>
    </row>
    <row r="133" spans="1:60" x14ac:dyDescent="0.3">
      <c r="C133" t="s">
        <v>88</v>
      </c>
      <c r="D133" t="s">
        <v>89</v>
      </c>
    </row>
    <row r="134" spans="1:60" x14ac:dyDescent="0.3">
      <c r="B134" s="16" t="s">
        <v>90</v>
      </c>
      <c r="C134" s="18">
        <f>SUM(H116,O109)</f>
        <v>4199</v>
      </c>
      <c r="D134" s="28">
        <f>C134/$AD$131</f>
        <v>5.6327561066239545E-3</v>
      </c>
    </row>
    <row r="135" spans="1:60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60" x14ac:dyDescent="0.3">
      <c r="A136" s="41" t="s">
        <v>93</v>
      </c>
      <c r="B136" s="42">
        <f>SUM(C104:N115)</f>
        <v>99709</v>
      </c>
      <c r="C136" s="43">
        <f>B136/B$139</f>
        <v>0.13375481748877541</v>
      </c>
      <c r="D136" s="67">
        <f>SUMPRODUCT(C7:N18,AG7:AR18)</f>
        <v>43495710</v>
      </c>
      <c r="E136" s="67">
        <f>SUMPRODUCT(C39:N50,AG39:AR50)</f>
        <v>1549540</v>
      </c>
      <c r="F136" s="67">
        <f>SUMPRODUCT(C71:N82,AG71:AR82)</f>
        <v>1321520</v>
      </c>
      <c r="G136" s="67">
        <f>D136/SUM(C7:N18)</f>
        <v>510.36926217966771</v>
      </c>
      <c r="H136" s="67">
        <f>E136/SUM(C39:N50)</f>
        <v>165.35481805570376</v>
      </c>
      <c r="I136" s="67">
        <f>F136/SUM(C71:N82)</f>
        <v>258.41220179898318</v>
      </c>
      <c r="Q136" s="42">
        <f>B136</f>
        <v>99709</v>
      </c>
      <c r="R136" s="42">
        <f>B137</f>
        <v>58316</v>
      </c>
      <c r="S136" s="42">
        <f>B138</f>
        <v>587436</v>
      </c>
      <c r="T136" s="42">
        <f>B139</f>
        <v>745461</v>
      </c>
    </row>
    <row r="137" spans="1:60" x14ac:dyDescent="0.3">
      <c r="A137" s="41" t="s">
        <v>70</v>
      </c>
      <c r="B137" s="42">
        <f>AD131-B138-B136</f>
        <v>58316</v>
      </c>
      <c r="C137" s="43">
        <f>B137/B$139</f>
        <v>7.8228103146911782E-2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0.13375481748877541</v>
      </c>
      <c r="R137" s="43">
        <f>C137</f>
        <v>7.8228103146911782E-2</v>
      </c>
      <c r="S137" s="43">
        <f>C138</f>
        <v>0.78801707936431287</v>
      </c>
      <c r="T137" s="44">
        <f>SUM(Q137:S137)</f>
        <v>1</v>
      </c>
      <c r="U137" s="41" t="s">
        <v>787</v>
      </c>
    </row>
    <row r="138" spans="1:60" x14ac:dyDescent="0.3">
      <c r="A138" s="41" t="s">
        <v>94</v>
      </c>
      <c r="B138" s="42">
        <f>SUM(H116:H130)+SUM(O109:AC109)+SUM(O116:AC130)</f>
        <v>587436</v>
      </c>
      <c r="C138" s="43">
        <f>B138/B$139</f>
        <v>0.78801707936431287</v>
      </c>
      <c r="D138" s="67">
        <f>SUMPRODUCT(H19:H33,AL19:AL33)+SUMPRODUCT(O19:AC33,AS19:BG33)+SUMPRODUCT(O12:AC12,AS12:BG12)</f>
        <v>309127990</v>
      </c>
      <c r="E138" s="67">
        <f>SUMPRODUCT(H51:H65,AL51:AL65)+SUMPRODUCT(O51:AC65,AS51:BG65)+SUMPRODUCT(O44:AC44,AS44:BG44)</f>
        <v>20005380</v>
      </c>
      <c r="F138" s="67">
        <f>SUMPRODUCT(H83:H97,AL83:AL97)+SUMPRODUCT(O83:AC97,AS83:BG97)+SUMPRODUCT(O76:AC76,AS76:BG76)</f>
        <v>16073140</v>
      </c>
      <c r="G138" s="67">
        <f>D138/SUM(H19:H33,O12:AC12,O19:AC33)</f>
        <v>682.78760182354711</v>
      </c>
      <c r="H138" s="67">
        <f>E138/SUM(H51:H65,O44:AC44,O51:AC65)</f>
        <v>224.32334241598548</v>
      </c>
      <c r="I138" s="67">
        <f>F138/SUM(H83:H97,O76:AC76,O83:AC97)</f>
        <v>353.17044231065017</v>
      </c>
      <c r="J138" s="18">
        <f>SUM(O116:AC130)</f>
        <v>244631</v>
      </c>
      <c r="K138" s="29">
        <f>J138/B139</f>
        <v>0.32816069519398061</v>
      </c>
      <c r="L138" s="29">
        <f>J138/B138</f>
        <v>0.41643855671085872</v>
      </c>
      <c r="P138" s="66" t="s">
        <v>781</v>
      </c>
      <c r="Q138" s="67">
        <f>D136</f>
        <v>43495710</v>
      </c>
      <c r="R138" s="67">
        <f>D137</f>
        <v>0</v>
      </c>
      <c r="S138" s="67">
        <f>D138</f>
        <v>309127990</v>
      </c>
      <c r="T138" s="68">
        <f>SUM(Q138:S138)</f>
        <v>352623700</v>
      </c>
      <c r="U138" s="44">
        <f>D140</f>
        <v>0</v>
      </c>
    </row>
    <row r="139" spans="1:60" x14ac:dyDescent="0.3">
      <c r="A139" s="41" t="s">
        <v>26</v>
      </c>
      <c r="B139" s="42">
        <f>AD131</f>
        <v>745461</v>
      </c>
      <c r="C139" s="41"/>
      <c r="D139" s="68">
        <f>SUM(D136:D138)</f>
        <v>352623700</v>
      </c>
      <c r="E139" s="68">
        <f t="shared" ref="E139:F139" si="13">SUM(E136:E138)</f>
        <v>21554920</v>
      </c>
      <c r="F139" s="68">
        <f t="shared" si="13"/>
        <v>17394660</v>
      </c>
      <c r="G139" s="68">
        <f>D139/AD34</f>
        <v>600.9347434866188</v>
      </c>
      <c r="H139" s="68">
        <f>E139/AD66</f>
        <v>207.33659737786286</v>
      </c>
      <c r="I139" s="68">
        <f>F139/AD98</f>
        <v>317.95459530598816</v>
      </c>
      <c r="P139" s="66" t="s">
        <v>782</v>
      </c>
      <c r="Q139" s="67">
        <f>E136</f>
        <v>1549540</v>
      </c>
      <c r="R139" s="67">
        <f>E137</f>
        <v>0</v>
      </c>
      <c r="S139" s="67">
        <f>E138</f>
        <v>20005380</v>
      </c>
      <c r="T139" s="68">
        <f>SUM(Q139:S139)</f>
        <v>21554920</v>
      </c>
      <c r="U139" s="44">
        <f>E140</f>
        <v>0</v>
      </c>
    </row>
    <row r="140" spans="1:60" x14ac:dyDescent="0.3">
      <c r="A140" s="63" t="s">
        <v>757</v>
      </c>
      <c r="B140" s="37">
        <f>SUMIFS($C$104:$AC$130,$AG$104:$BG$130,C140)</f>
        <v>83337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1321520</v>
      </c>
      <c r="R140" s="67">
        <f>F137</f>
        <v>0</v>
      </c>
      <c r="S140" s="67">
        <f>F138</f>
        <v>16073140</v>
      </c>
      <c r="T140" s="68">
        <f>SUM(Q140:S140)</f>
        <v>17394660</v>
      </c>
      <c r="U140" s="44">
        <f>F140</f>
        <v>0</v>
      </c>
    </row>
    <row r="141" spans="1:60" x14ac:dyDescent="0.3">
      <c r="A141" s="63" t="s">
        <v>758</v>
      </c>
      <c r="B141" s="37">
        <f t="shared" ref="B141:B146" si="14">SUMIFS($C$104:$AC$130,$AG$104:$BG$130,C141)</f>
        <v>16372</v>
      </c>
      <c r="C141" s="63" t="s">
        <v>762</v>
      </c>
      <c r="P141" s="66" t="s">
        <v>784</v>
      </c>
      <c r="Q141" s="67">
        <f>G136</f>
        <v>510.36926217966771</v>
      </c>
      <c r="R141" s="67">
        <f>G137</f>
        <v>0</v>
      </c>
      <c r="S141" s="67">
        <f>G138</f>
        <v>682.78760182354711</v>
      </c>
      <c r="T141" s="68">
        <f>G139</f>
        <v>600.9347434866188</v>
      </c>
    </row>
    <row r="142" spans="1:60" x14ac:dyDescent="0.3">
      <c r="A142" s="63" t="s">
        <v>788</v>
      </c>
      <c r="B142" s="37">
        <f t="shared" si="14"/>
        <v>11747</v>
      </c>
      <c r="C142" s="63" t="s">
        <v>765</v>
      </c>
      <c r="D142" s="69" t="s">
        <v>789</v>
      </c>
      <c r="E142" s="31">
        <f>SUM(D138:F138)</f>
        <v>345206510</v>
      </c>
      <c r="P142" s="66" t="s">
        <v>785</v>
      </c>
      <c r="Q142" s="67">
        <f>H136</f>
        <v>165.35481805570376</v>
      </c>
      <c r="R142" s="67">
        <f>H137</f>
        <v>0</v>
      </c>
      <c r="S142" s="67">
        <f>H138</f>
        <v>224.32334241598548</v>
      </c>
      <c r="T142" s="68">
        <f>H139</f>
        <v>207.33659737786286</v>
      </c>
    </row>
    <row r="143" spans="1:60" x14ac:dyDescent="0.3">
      <c r="A143" s="63" t="s">
        <v>790</v>
      </c>
      <c r="B143" s="37">
        <f t="shared" si="14"/>
        <v>17483</v>
      </c>
      <c r="C143" s="63" t="s">
        <v>767</v>
      </c>
      <c r="D143" s="70" t="s">
        <v>791</v>
      </c>
      <c r="E143" s="30">
        <f>E142/B138</f>
        <v>587.64956522923353</v>
      </c>
      <c r="P143" s="66" t="s">
        <v>786</v>
      </c>
      <c r="Q143" s="67">
        <f>I136</f>
        <v>258.41220179898318</v>
      </c>
      <c r="R143" s="67">
        <f>I137</f>
        <v>0</v>
      </c>
      <c r="S143" s="67">
        <f>I138</f>
        <v>353.17044231065017</v>
      </c>
      <c r="T143" s="68">
        <f>I139</f>
        <v>317.95459530598816</v>
      </c>
    </row>
    <row r="144" spans="1:60" x14ac:dyDescent="0.3">
      <c r="A144" s="63" t="s">
        <v>792</v>
      </c>
      <c r="B144" s="37">
        <f>SUMIFS($C$104:$AC$130,$AG$104:$BG$130,C144)</f>
        <v>29086</v>
      </c>
      <c r="C144" s="63" t="s">
        <v>763</v>
      </c>
      <c r="D144" s="69" t="s">
        <v>793</v>
      </c>
      <c r="E144" s="31">
        <f>SUM(D136:F136)</f>
        <v>46366770</v>
      </c>
      <c r="P144" s="66" t="s">
        <v>794</v>
      </c>
      <c r="Q144" s="67">
        <f>SUM(Q138:Q140)/Q136</f>
        <v>465.02091085057515</v>
      </c>
      <c r="R144" s="67">
        <f t="shared" ref="R144" si="15">SUM(R138:R140)/R136</f>
        <v>0</v>
      </c>
      <c r="S144" s="67">
        <f>SUM(S138:S140)/S136</f>
        <v>587.64956522923353</v>
      </c>
      <c r="T144" s="67">
        <f>SUM(T138:T140)/T136</f>
        <v>525.2766811409316</v>
      </c>
    </row>
    <row r="145" spans="1:5" x14ac:dyDescent="0.3">
      <c r="A145" s="63" t="s">
        <v>759</v>
      </c>
      <c r="B145" s="37">
        <f t="shared" si="14"/>
        <v>301004</v>
      </c>
      <c r="C145" s="63" t="s">
        <v>766</v>
      </c>
      <c r="D145" s="70" t="s">
        <v>791</v>
      </c>
      <c r="E145" s="30">
        <f>E144/B136</f>
        <v>465.02091085057515</v>
      </c>
    </row>
    <row r="146" spans="1:5" ht="43.2" x14ac:dyDescent="0.3">
      <c r="A146" s="63" t="s">
        <v>760</v>
      </c>
      <c r="B146" s="37">
        <f t="shared" si="14"/>
        <v>286432</v>
      </c>
      <c r="C146" s="63" t="s">
        <v>764</v>
      </c>
      <c r="D146" s="69" t="s">
        <v>795</v>
      </c>
      <c r="E146" s="31">
        <f>SUM(D137:F137)</f>
        <v>0</v>
      </c>
    </row>
    <row r="147" spans="1:5" x14ac:dyDescent="0.3">
      <c r="D147" s="70" t="s">
        <v>791</v>
      </c>
      <c r="E147" s="30">
        <f>E146/B137</f>
        <v>0</v>
      </c>
    </row>
    <row r="148" spans="1:5" x14ac:dyDescent="0.3">
      <c r="A148" t="s">
        <v>93</v>
      </c>
      <c r="B148" s="34">
        <f>SUM(B140:B142)</f>
        <v>111456</v>
      </c>
      <c r="C148" s="29">
        <f>B148/SUM(B148:B149)</f>
        <v>0.14951285177896631</v>
      </c>
    </row>
    <row r="149" spans="1:5" x14ac:dyDescent="0.3">
      <c r="A149" t="s">
        <v>94</v>
      </c>
      <c r="B149" s="34">
        <f>SUM(B143:B146)</f>
        <v>634005</v>
      </c>
      <c r="C149" s="29">
        <f>B149/SUM(B148:B149)</f>
        <v>0.85048714822103366</v>
      </c>
    </row>
    <row r="151" spans="1:5" x14ac:dyDescent="0.3">
      <c r="A151" s="63" t="s">
        <v>757</v>
      </c>
      <c r="B151" s="63">
        <f>SUM(B140,B142)</f>
        <v>95084</v>
      </c>
    </row>
    <row r="152" spans="1:5" x14ac:dyDescent="0.3">
      <c r="A152" s="63" t="s">
        <v>758</v>
      </c>
      <c r="B152" s="63">
        <f>SUM(B141,B143)</f>
        <v>33855</v>
      </c>
    </row>
    <row r="153" spans="1:5" x14ac:dyDescent="0.3">
      <c r="A153" s="63" t="s">
        <v>759</v>
      </c>
      <c r="B153" s="63">
        <f>SUM(B145)</f>
        <v>301004</v>
      </c>
    </row>
    <row r="154" spans="1:5" x14ac:dyDescent="0.3">
      <c r="A154" s="63" t="s">
        <v>760</v>
      </c>
      <c r="B154" s="63">
        <f>SUM(B146,B144)</f>
        <v>315518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0902-64AB-44A2-8072-BF2E645A1851}">
  <dimension ref="A2:BG160"/>
  <sheetViews>
    <sheetView topLeftCell="D30" zoomScale="80" zoomScaleNormal="80" workbookViewId="0">
      <selection activeCell="C39" sqref="C39:AA63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824</v>
      </c>
      <c r="D3" s="3"/>
      <c r="G3" s="2" t="s">
        <v>122</v>
      </c>
      <c r="H3" s="2" t="str">
        <f>B5</f>
        <v>01 al 31 marzo</v>
      </c>
    </row>
    <row r="4" spans="1:59" x14ac:dyDescent="0.3">
      <c r="D4" s="3"/>
    </row>
    <row r="5" spans="1:59" x14ac:dyDescent="0.3">
      <c r="B5" s="4" t="s">
        <v>104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171</v>
      </c>
      <c r="D7" s="32">
        <v>181</v>
      </c>
      <c r="E7" s="32">
        <v>333</v>
      </c>
      <c r="F7" s="32">
        <v>291</v>
      </c>
      <c r="G7" s="32">
        <v>433</v>
      </c>
      <c r="H7" s="32">
        <v>5994</v>
      </c>
      <c r="I7" s="32">
        <v>634</v>
      </c>
      <c r="J7" s="32">
        <v>950</v>
      </c>
      <c r="K7" s="32">
        <v>660</v>
      </c>
      <c r="L7" s="32">
        <v>641</v>
      </c>
      <c r="M7" s="32">
        <v>456</v>
      </c>
      <c r="N7" s="32">
        <v>668</v>
      </c>
      <c r="O7" s="32">
        <v>455</v>
      </c>
      <c r="P7" s="32">
        <v>169</v>
      </c>
      <c r="Q7" s="32">
        <v>121</v>
      </c>
      <c r="R7" s="32">
        <v>235</v>
      </c>
      <c r="S7" s="32">
        <v>278</v>
      </c>
      <c r="T7" s="32">
        <v>168</v>
      </c>
      <c r="U7" s="33">
        <v>106</v>
      </c>
      <c r="V7" s="33">
        <v>124</v>
      </c>
      <c r="W7" s="33">
        <v>233</v>
      </c>
      <c r="X7" s="33">
        <v>72</v>
      </c>
      <c r="Y7" s="33">
        <v>81</v>
      </c>
      <c r="Z7" s="33">
        <v>92</v>
      </c>
      <c r="AA7" s="33">
        <v>176</v>
      </c>
      <c r="AB7" s="33"/>
      <c r="AC7" s="33"/>
      <c r="AD7" s="26">
        <f t="shared" ref="AD7:AD33" si="0">SUM(C7:AC7)</f>
        <v>13722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3">
      <c r="A8">
        <v>2</v>
      </c>
      <c r="B8" s="21" t="s">
        <v>50</v>
      </c>
      <c r="C8" s="32">
        <v>590</v>
      </c>
      <c r="D8" s="32">
        <v>102</v>
      </c>
      <c r="E8" s="32">
        <v>99</v>
      </c>
      <c r="F8" s="32">
        <v>97</v>
      </c>
      <c r="G8" s="32">
        <v>212</v>
      </c>
      <c r="H8" s="32">
        <v>3547</v>
      </c>
      <c r="I8" s="32">
        <v>379</v>
      </c>
      <c r="J8" s="32">
        <v>671</v>
      </c>
      <c r="K8" s="32">
        <v>707</v>
      </c>
      <c r="L8" s="32">
        <v>413</v>
      </c>
      <c r="M8" s="32">
        <v>413</v>
      </c>
      <c r="N8" s="32">
        <v>561</v>
      </c>
      <c r="O8" s="32">
        <v>465</v>
      </c>
      <c r="P8" s="32">
        <v>248</v>
      </c>
      <c r="Q8" s="32">
        <v>121</v>
      </c>
      <c r="R8" s="32">
        <v>216</v>
      </c>
      <c r="S8" s="32">
        <v>425</v>
      </c>
      <c r="T8" s="32">
        <v>390</v>
      </c>
      <c r="U8" s="33">
        <v>189</v>
      </c>
      <c r="V8" s="33">
        <v>146</v>
      </c>
      <c r="W8" s="33">
        <v>176</v>
      </c>
      <c r="X8" s="33">
        <v>102</v>
      </c>
      <c r="Y8" s="33">
        <v>133</v>
      </c>
      <c r="Z8" s="33">
        <v>136</v>
      </c>
      <c r="AA8" s="33">
        <v>285</v>
      </c>
      <c r="AB8" s="33"/>
      <c r="AC8" s="33"/>
      <c r="AD8" s="26">
        <f t="shared" si="0"/>
        <v>10823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3">
      <c r="A9">
        <v>3</v>
      </c>
      <c r="B9" s="21" t="s">
        <v>61</v>
      </c>
      <c r="C9" s="32">
        <v>697</v>
      </c>
      <c r="D9" s="32">
        <v>73</v>
      </c>
      <c r="E9" s="32">
        <v>86</v>
      </c>
      <c r="F9" s="32">
        <v>109</v>
      </c>
      <c r="G9" s="32">
        <v>245</v>
      </c>
      <c r="H9" s="32">
        <v>4471</v>
      </c>
      <c r="I9" s="32">
        <v>640</v>
      </c>
      <c r="J9" s="32">
        <v>486</v>
      </c>
      <c r="K9" s="32">
        <v>491</v>
      </c>
      <c r="L9" s="32">
        <v>523</v>
      </c>
      <c r="M9" s="32">
        <v>320</v>
      </c>
      <c r="N9" s="32">
        <v>530</v>
      </c>
      <c r="O9" s="32">
        <v>428</v>
      </c>
      <c r="P9" s="32">
        <v>128</v>
      </c>
      <c r="Q9" s="32">
        <v>93</v>
      </c>
      <c r="R9" s="32">
        <v>102</v>
      </c>
      <c r="S9" s="32">
        <v>171</v>
      </c>
      <c r="T9" s="32">
        <v>225</v>
      </c>
      <c r="U9" s="33">
        <v>89</v>
      </c>
      <c r="V9" s="33">
        <v>84</v>
      </c>
      <c r="W9" s="33">
        <v>143</v>
      </c>
      <c r="X9" s="33">
        <v>70</v>
      </c>
      <c r="Y9" s="33">
        <v>47</v>
      </c>
      <c r="Z9" s="33">
        <v>162</v>
      </c>
      <c r="AA9" s="33">
        <v>196</v>
      </c>
      <c r="AB9" s="33"/>
      <c r="AC9" s="33"/>
      <c r="AD9" s="26">
        <f t="shared" si="0"/>
        <v>10609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3">
      <c r="A10">
        <v>4</v>
      </c>
      <c r="B10" s="21" t="s">
        <v>7</v>
      </c>
      <c r="C10" s="32">
        <v>907</v>
      </c>
      <c r="D10" s="32">
        <v>55</v>
      </c>
      <c r="E10" s="32">
        <v>105</v>
      </c>
      <c r="F10" s="32">
        <v>93</v>
      </c>
      <c r="G10" s="32">
        <v>47</v>
      </c>
      <c r="H10" s="32">
        <v>1880</v>
      </c>
      <c r="I10" s="32">
        <v>256</v>
      </c>
      <c r="J10" s="32">
        <v>417</v>
      </c>
      <c r="K10" s="32">
        <v>415</v>
      </c>
      <c r="L10" s="32">
        <v>582</v>
      </c>
      <c r="M10" s="32">
        <v>201</v>
      </c>
      <c r="N10" s="32">
        <v>326</v>
      </c>
      <c r="O10" s="32">
        <v>283</v>
      </c>
      <c r="P10" s="32">
        <v>120</v>
      </c>
      <c r="Q10" s="32">
        <v>112</v>
      </c>
      <c r="R10" s="32">
        <v>284</v>
      </c>
      <c r="S10" s="32">
        <v>134</v>
      </c>
      <c r="T10" s="32">
        <v>169</v>
      </c>
      <c r="U10" s="33">
        <v>123</v>
      </c>
      <c r="V10" s="33">
        <v>115</v>
      </c>
      <c r="W10" s="33">
        <v>137</v>
      </c>
      <c r="X10" s="33">
        <v>80</v>
      </c>
      <c r="Y10" s="33">
        <v>73</v>
      </c>
      <c r="Z10" s="33">
        <v>76</v>
      </c>
      <c r="AA10" s="33">
        <v>158</v>
      </c>
      <c r="AB10" s="33"/>
      <c r="AC10" s="33"/>
      <c r="AD10" s="26">
        <f t="shared" si="0"/>
        <v>7148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3">
      <c r="A11">
        <v>5</v>
      </c>
      <c r="B11" s="21" t="s">
        <v>8</v>
      </c>
      <c r="C11" s="32">
        <v>1047</v>
      </c>
      <c r="D11" s="32">
        <v>171</v>
      </c>
      <c r="E11" s="32">
        <v>340</v>
      </c>
      <c r="F11" s="32">
        <v>50</v>
      </c>
      <c r="G11" s="32">
        <v>187</v>
      </c>
      <c r="H11" s="32">
        <v>3200</v>
      </c>
      <c r="I11" s="32">
        <v>463</v>
      </c>
      <c r="J11" s="32">
        <v>644</v>
      </c>
      <c r="K11" s="32">
        <v>566</v>
      </c>
      <c r="L11" s="32">
        <v>692</v>
      </c>
      <c r="M11" s="32">
        <v>348</v>
      </c>
      <c r="N11" s="32">
        <v>805</v>
      </c>
      <c r="O11" s="32">
        <v>396</v>
      </c>
      <c r="P11" s="32">
        <v>323</v>
      </c>
      <c r="Q11" s="32">
        <v>82</v>
      </c>
      <c r="R11" s="32">
        <v>366</v>
      </c>
      <c r="S11" s="32">
        <v>184</v>
      </c>
      <c r="T11" s="32">
        <v>316</v>
      </c>
      <c r="U11" s="33">
        <v>129</v>
      </c>
      <c r="V11" s="33">
        <v>73</v>
      </c>
      <c r="W11" s="33">
        <v>200</v>
      </c>
      <c r="X11" s="33">
        <v>63</v>
      </c>
      <c r="Y11" s="33">
        <v>147</v>
      </c>
      <c r="Z11" s="33">
        <v>136</v>
      </c>
      <c r="AA11" s="33">
        <v>295</v>
      </c>
      <c r="AB11" s="33"/>
      <c r="AC11" s="33"/>
      <c r="AD11" s="26">
        <f t="shared" si="0"/>
        <v>11223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3">
      <c r="A12">
        <v>6</v>
      </c>
      <c r="B12" s="21" t="s">
        <v>62</v>
      </c>
      <c r="C12" s="32">
        <v>9534</v>
      </c>
      <c r="D12" s="32">
        <v>3511</v>
      </c>
      <c r="E12" s="32">
        <v>4528</v>
      </c>
      <c r="F12" s="32">
        <v>1853</v>
      </c>
      <c r="G12" s="32">
        <v>3121</v>
      </c>
      <c r="H12" s="32">
        <v>13357</v>
      </c>
      <c r="I12" s="32">
        <v>646</v>
      </c>
      <c r="J12" s="32">
        <v>1581</v>
      </c>
      <c r="K12" s="32">
        <v>3588</v>
      </c>
      <c r="L12" s="32">
        <v>2649</v>
      </c>
      <c r="M12" s="32">
        <v>1828</v>
      </c>
      <c r="N12" s="32">
        <v>1826</v>
      </c>
      <c r="O12" s="32">
        <v>2528</v>
      </c>
      <c r="P12" s="32">
        <v>3440</v>
      </c>
      <c r="Q12" s="32">
        <v>3337</v>
      </c>
      <c r="R12" s="32">
        <v>14489</v>
      </c>
      <c r="S12" s="32">
        <v>6584</v>
      </c>
      <c r="T12" s="32">
        <v>23696</v>
      </c>
      <c r="U12" s="33">
        <v>16129</v>
      </c>
      <c r="V12" s="33">
        <v>9690</v>
      </c>
      <c r="W12" s="33">
        <v>25788</v>
      </c>
      <c r="X12" s="33">
        <v>14231</v>
      </c>
      <c r="Y12" s="33">
        <v>22602</v>
      </c>
      <c r="Z12" s="33">
        <v>19751</v>
      </c>
      <c r="AA12" s="33">
        <v>24113</v>
      </c>
      <c r="AB12" s="33"/>
      <c r="AC12" s="33"/>
      <c r="AD12" s="26">
        <f t="shared" si="0"/>
        <v>234400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x14ac:dyDescent="0.3">
      <c r="A13">
        <v>7</v>
      </c>
      <c r="B13" s="21" t="s">
        <v>10</v>
      </c>
      <c r="C13" s="32">
        <v>772</v>
      </c>
      <c r="D13" s="32">
        <v>403</v>
      </c>
      <c r="E13" s="32">
        <v>504</v>
      </c>
      <c r="F13" s="32">
        <v>325</v>
      </c>
      <c r="G13" s="32">
        <v>450</v>
      </c>
      <c r="H13" s="32">
        <v>728</v>
      </c>
      <c r="I13" s="32">
        <v>65</v>
      </c>
      <c r="J13" s="32">
        <v>119</v>
      </c>
      <c r="K13" s="32">
        <v>397</v>
      </c>
      <c r="L13" s="32">
        <v>484</v>
      </c>
      <c r="M13" s="32">
        <v>312</v>
      </c>
      <c r="N13" s="32">
        <v>374</v>
      </c>
      <c r="O13" s="32">
        <v>73</v>
      </c>
      <c r="P13" s="32">
        <v>100</v>
      </c>
      <c r="Q13" s="32">
        <v>67</v>
      </c>
      <c r="R13" s="32">
        <v>231</v>
      </c>
      <c r="S13" s="32">
        <v>48</v>
      </c>
      <c r="T13" s="32">
        <v>195</v>
      </c>
      <c r="U13" s="33">
        <v>178</v>
      </c>
      <c r="V13" s="33">
        <v>134</v>
      </c>
      <c r="W13" s="33">
        <v>295</v>
      </c>
      <c r="X13" s="33">
        <v>66</v>
      </c>
      <c r="Y13" s="33">
        <v>235</v>
      </c>
      <c r="Z13" s="33">
        <v>155</v>
      </c>
      <c r="AA13" s="33">
        <v>241</v>
      </c>
      <c r="AB13" s="33"/>
      <c r="AC13" s="33"/>
      <c r="AD13" s="26">
        <f t="shared" si="0"/>
        <v>6951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3">
      <c r="A14">
        <v>8</v>
      </c>
      <c r="B14" s="21" t="s">
        <v>11</v>
      </c>
      <c r="C14" s="32">
        <v>978</v>
      </c>
      <c r="D14" s="32">
        <v>600</v>
      </c>
      <c r="E14" s="32">
        <v>514</v>
      </c>
      <c r="F14" s="32">
        <v>360</v>
      </c>
      <c r="G14" s="32">
        <v>659</v>
      </c>
      <c r="H14" s="32">
        <v>1711</v>
      </c>
      <c r="I14" s="32">
        <v>155</v>
      </c>
      <c r="J14" s="32">
        <v>129</v>
      </c>
      <c r="K14" s="32">
        <v>322</v>
      </c>
      <c r="L14" s="32">
        <v>562</v>
      </c>
      <c r="M14" s="32">
        <v>205</v>
      </c>
      <c r="N14" s="32">
        <v>452</v>
      </c>
      <c r="O14" s="32">
        <v>189</v>
      </c>
      <c r="P14" s="32">
        <v>161</v>
      </c>
      <c r="Q14" s="32">
        <v>142</v>
      </c>
      <c r="R14" s="32">
        <v>487</v>
      </c>
      <c r="S14" s="32">
        <v>162</v>
      </c>
      <c r="T14" s="32">
        <v>326</v>
      </c>
      <c r="U14" s="33">
        <v>342</v>
      </c>
      <c r="V14" s="33">
        <v>183</v>
      </c>
      <c r="W14" s="33">
        <v>338</v>
      </c>
      <c r="X14" s="33">
        <v>254</v>
      </c>
      <c r="Y14" s="33">
        <v>287</v>
      </c>
      <c r="Z14" s="33">
        <v>334</v>
      </c>
      <c r="AA14" s="33">
        <v>435</v>
      </c>
      <c r="AB14" s="33"/>
      <c r="AC14" s="33"/>
      <c r="AD14" s="26">
        <f t="shared" si="0"/>
        <v>10287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3">
      <c r="A15">
        <v>9</v>
      </c>
      <c r="B15" s="21" t="s">
        <v>63</v>
      </c>
      <c r="C15" s="32">
        <v>789</v>
      </c>
      <c r="D15" s="32">
        <v>726</v>
      </c>
      <c r="E15" s="32">
        <v>593</v>
      </c>
      <c r="F15" s="32">
        <v>465</v>
      </c>
      <c r="G15" s="32">
        <v>653</v>
      </c>
      <c r="H15" s="32">
        <v>4161</v>
      </c>
      <c r="I15" s="32">
        <v>392</v>
      </c>
      <c r="J15" s="32">
        <v>348</v>
      </c>
      <c r="K15" s="32">
        <v>121</v>
      </c>
      <c r="L15" s="32">
        <v>142</v>
      </c>
      <c r="M15" s="32">
        <v>135</v>
      </c>
      <c r="N15" s="32">
        <v>162</v>
      </c>
      <c r="O15" s="32">
        <v>347</v>
      </c>
      <c r="P15" s="32">
        <v>188</v>
      </c>
      <c r="Q15" s="32">
        <v>255</v>
      </c>
      <c r="R15" s="32">
        <v>376</v>
      </c>
      <c r="S15" s="32">
        <v>343</v>
      </c>
      <c r="T15" s="32">
        <v>502</v>
      </c>
      <c r="U15" s="33">
        <v>224</v>
      </c>
      <c r="V15" s="33">
        <v>245</v>
      </c>
      <c r="W15" s="33">
        <v>490</v>
      </c>
      <c r="X15" s="33">
        <v>94</v>
      </c>
      <c r="Y15" s="33">
        <v>234</v>
      </c>
      <c r="Z15" s="33">
        <v>281</v>
      </c>
      <c r="AA15" s="33">
        <v>625</v>
      </c>
      <c r="AB15" s="33"/>
      <c r="AC15" s="33"/>
      <c r="AD15" s="26">
        <f t="shared" si="0"/>
        <v>12891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3">
      <c r="A16">
        <v>10</v>
      </c>
      <c r="B16" s="21" t="s">
        <v>13</v>
      </c>
      <c r="C16" s="32">
        <v>809</v>
      </c>
      <c r="D16" s="32">
        <v>434</v>
      </c>
      <c r="E16" s="32">
        <v>540</v>
      </c>
      <c r="F16" s="32">
        <v>590</v>
      </c>
      <c r="G16" s="32">
        <v>617</v>
      </c>
      <c r="H16" s="32">
        <v>3310</v>
      </c>
      <c r="I16" s="32">
        <v>581</v>
      </c>
      <c r="J16" s="32">
        <v>343</v>
      </c>
      <c r="K16" s="32">
        <v>115</v>
      </c>
      <c r="L16" s="32">
        <v>68</v>
      </c>
      <c r="M16" s="32">
        <v>129</v>
      </c>
      <c r="N16" s="32">
        <v>308</v>
      </c>
      <c r="O16" s="32">
        <v>329</v>
      </c>
      <c r="P16" s="32">
        <v>221</v>
      </c>
      <c r="Q16" s="32">
        <v>214</v>
      </c>
      <c r="R16" s="32">
        <v>430</v>
      </c>
      <c r="S16" s="32">
        <v>148</v>
      </c>
      <c r="T16" s="32">
        <v>502</v>
      </c>
      <c r="U16" s="33">
        <v>246</v>
      </c>
      <c r="V16" s="33">
        <v>169</v>
      </c>
      <c r="W16" s="33">
        <v>303</v>
      </c>
      <c r="X16" s="33">
        <v>156</v>
      </c>
      <c r="Y16" s="33">
        <v>233</v>
      </c>
      <c r="Z16" s="33">
        <v>275</v>
      </c>
      <c r="AA16" s="33">
        <v>406</v>
      </c>
      <c r="AB16" s="33"/>
      <c r="AC16" s="33"/>
      <c r="AD16" s="26">
        <f t="shared" si="0"/>
        <v>11476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3">
      <c r="A17">
        <v>11</v>
      </c>
      <c r="B17" s="21" t="s">
        <v>51</v>
      </c>
      <c r="C17" s="32">
        <v>582</v>
      </c>
      <c r="D17" s="32">
        <v>364</v>
      </c>
      <c r="E17" s="32">
        <v>346</v>
      </c>
      <c r="F17" s="32">
        <v>221</v>
      </c>
      <c r="G17" s="32">
        <v>365</v>
      </c>
      <c r="H17" s="32">
        <v>2213</v>
      </c>
      <c r="I17" s="32">
        <v>259</v>
      </c>
      <c r="J17" s="32">
        <v>201</v>
      </c>
      <c r="K17" s="32">
        <v>152</v>
      </c>
      <c r="L17" s="32">
        <v>88</v>
      </c>
      <c r="M17" s="32">
        <v>50</v>
      </c>
      <c r="N17" s="32">
        <v>59</v>
      </c>
      <c r="O17" s="32">
        <v>275</v>
      </c>
      <c r="P17" s="32">
        <v>148</v>
      </c>
      <c r="Q17" s="32">
        <v>115</v>
      </c>
      <c r="R17" s="32">
        <v>291</v>
      </c>
      <c r="S17" s="32">
        <v>129</v>
      </c>
      <c r="T17" s="32">
        <v>231</v>
      </c>
      <c r="U17" s="33">
        <v>128</v>
      </c>
      <c r="V17" s="33">
        <v>118</v>
      </c>
      <c r="W17" s="33">
        <v>217</v>
      </c>
      <c r="X17" s="33">
        <v>98</v>
      </c>
      <c r="Y17" s="33">
        <v>129</v>
      </c>
      <c r="Z17" s="33">
        <v>113</v>
      </c>
      <c r="AA17" s="33">
        <v>350</v>
      </c>
      <c r="AB17" s="33"/>
      <c r="AC17" s="33"/>
      <c r="AD17" s="26">
        <f t="shared" si="0"/>
        <v>7242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3">
      <c r="A18">
        <v>12</v>
      </c>
      <c r="B18" s="21" t="s">
        <v>15</v>
      </c>
      <c r="C18" s="32">
        <v>751</v>
      </c>
      <c r="D18" s="32">
        <v>641</v>
      </c>
      <c r="E18" s="32">
        <v>599</v>
      </c>
      <c r="F18" s="32">
        <v>490</v>
      </c>
      <c r="G18" s="32">
        <v>819</v>
      </c>
      <c r="H18" s="32">
        <v>2736</v>
      </c>
      <c r="I18" s="32">
        <v>426</v>
      </c>
      <c r="J18" s="32">
        <v>444</v>
      </c>
      <c r="K18" s="32">
        <v>187</v>
      </c>
      <c r="L18" s="32">
        <v>317</v>
      </c>
      <c r="M18" s="32">
        <v>47</v>
      </c>
      <c r="N18" s="32">
        <v>94</v>
      </c>
      <c r="O18" s="32">
        <v>301</v>
      </c>
      <c r="P18" s="32">
        <v>267</v>
      </c>
      <c r="Q18" s="32">
        <v>114</v>
      </c>
      <c r="R18" s="32">
        <v>523</v>
      </c>
      <c r="S18" s="32">
        <v>179</v>
      </c>
      <c r="T18" s="32">
        <v>421</v>
      </c>
      <c r="U18" s="33">
        <v>496</v>
      </c>
      <c r="V18" s="33">
        <v>170</v>
      </c>
      <c r="W18" s="33">
        <v>351</v>
      </c>
      <c r="X18" s="33">
        <v>133</v>
      </c>
      <c r="Y18" s="33">
        <v>269</v>
      </c>
      <c r="Z18" s="33">
        <v>259</v>
      </c>
      <c r="AA18" s="33">
        <v>465</v>
      </c>
      <c r="AB18" s="33"/>
      <c r="AC18" s="33"/>
      <c r="AD18" s="26">
        <f t="shared" si="0"/>
        <v>11499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3">
      <c r="A19">
        <v>13</v>
      </c>
      <c r="B19" s="21" t="s">
        <v>16</v>
      </c>
      <c r="C19" s="32">
        <v>460</v>
      </c>
      <c r="D19" s="32">
        <v>358</v>
      </c>
      <c r="E19" s="32">
        <v>338</v>
      </c>
      <c r="F19" s="32">
        <v>301</v>
      </c>
      <c r="G19" s="32">
        <v>299</v>
      </c>
      <c r="H19" s="32">
        <v>2003</v>
      </c>
      <c r="I19" s="32">
        <v>54</v>
      </c>
      <c r="J19" s="32">
        <v>196</v>
      </c>
      <c r="K19" s="32">
        <v>180</v>
      </c>
      <c r="L19" s="32">
        <v>211</v>
      </c>
      <c r="M19" s="32">
        <v>152</v>
      </c>
      <c r="N19" s="32">
        <v>160</v>
      </c>
      <c r="O19" s="32">
        <v>302</v>
      </c>
      <c r="P19" s="32">
        <v>371</v>
      </c>
      <c r="Q19" s="32">
        <v>538</v>
      </c>
      <c r="R19" s="32">
        <v>2656</v>
      </c>
      <c r="S19" s="32">
        <v>792</v>
      </c>
      <c r="T19" s="32">
        <v>3471</v>
      </c>
      <c r="U19" s="33">
        <v>2267</v>
      </c>
      <c r="V19" s="33">
        <v>1285</v>
      </c>
      <c r="W19" s="33">
        <v>2881</v>
      </c>
      <c r="X19" s="33">
        <v>1586</v>
      </c>
      <c r="Y19" s="33">
        <v>2282</v>
      </c>
      <c r="Z19" s="33">
        <v>1929</v>
      </c>
      <c r="AA19" s="33">
        <v>2757</v>
      </c>
      <c r="AB19" s="33"/>
      <c r="AC19" s="33"/>
      <c r="AD19" s="26">
        <f t="shared" si="0"/>
        <v>27829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x14ac:dyDescent="0.3">
      <c r="A20">
        <v>14</v>
      </c>
      <c r="B20" s="21" t="s">
        <v>64</v>
      </c>
      <c r="C20" s="32">
        <v>171</v>
      </c>
      <c r="D20" s="32">
        <v>256</v>
      </c>
      <c r="E20" s="32">
        <v>128</v>
      </c>
      <c r="F20" s="32">
        <v>147</v>
      </c>
      <c r="G20" s="32">
        <v>343</v>
      </c>
      <c r="H20" s="32">
        <v>2894</v>
      </c>
      <c r="I20" s="32">
        <v>108</v>
      </c>
      <c r="J20" s="32">
        <v>102</v>
      </c>
      <c r="K20" s="32">
        <v>203</v>
      </c>
      <c r="L20" s="32">
        <v>170</v>
      </c>
      <c r="M20" s="32">
        <v>134</v>
      </c>
      <c r="N20" s="32">
        <v>208</v>
      </c>
      <c r="O20" s="32">
        <v>358</v>
      </c>
      <c r="P20" s="32">
        <v>415</v>
      </c>
      <c r="Q20" s="32">
        <v>888</v>
      </c>
      <c r="R20" s="32">
        <v>2648</v>
      </c>
      <c r="S20" s="32">
        <v>1026</v>
      </c>
      <c r="T20" s="32">
        <v>3279</v>
      </c>
      <c r="U20" s="33">
        <v>2140</v>
      </c>
      <c r="V20" s="33">
        <v>1160</v>
      </c>
      <c r="W20" s="33">
        <v>2038</v>
      </c>
      <c r="X20" s="33">
        <v>1187</v>
      </c>
      <c r="Y20" s="33">
        <v>1541</v>
      </c>
      <c r="Z20" s="33">
        <v>1345</v>
      </c>
      <c r="AA20" s="33">
        <v>2426</v>
      </c>
      <c r="AB20" s="33"/>
      <c r="AC20" s="33"/>
      <c r="AD20" s="26">
        <f t="shared" si="0"/>
        <v>25315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3">
      <c r="A21">
        <v>15</v>
      </c>
      <c r="B21" s="21" t="s">
        <v>18</v>
      </c>
      <c r="C21" s="32">
        <v>155</v>
      </c>
      <c r="D21" s="32">
        <v>68</v>
      </c>
      <c r="E21" s="32">
        <v>85</v>
      </c>
      <c r="F21" s="32">
        <v>63</v>
      </c>
      <c r="G21" s="32">
        <v>50</v>
      </c>
      <c r="H21" s="32">
        <v>2856</v>
      </c>
      <c r="I21" s="32">
        <v>56</v>
      </c>
      <c r="J21" s="32">
        <v>118</v>
      </c>
      <c r="K21" s="32">
        <v>136</v>
      </c>
      <c r="L21" s="32">
        <v>143</v>
      </c>
      <c r="M21" s="32">
        <v>73</v>
      </c>
      <c r="N21" s="32">
        <v>49</v>
      </c>
      <c r="O21" s="32">
        <v>744</v>
      </c>
      <c r="P21" s="32">
        <v>1036</v>
      </c>
      <c r="Q21" s="32">
        <v>158</v>
      </c>
      <c r="R21" s="32">
        <v>160</v>
      </c>
      <c r="S21" s="32">
        <v>218</v>
      </c>
      <c r="T21" s="32">
        <v>1056</v>
      </c>
      <c r="U21" s="33">
        <v>431</v>
      </c>
      <c r="V21" s="33">
        <v>386</v>
      </c>
      <c r="W21" s="33">
        <v>714</v>
      </c>
      <c r="X21" s="33">
        <v>326</v>
      </c>
      <c r="Y21" s="33">
        <v>591</v>
      </c>
      <c r="Z21" s="33">
        <v>534</v>
      </c>
      <c r="AA21" s="33">
        <v>661</v>
      </c>
      <c r="AB21" s="33"/>
      <c r="AC21" s="33"/>
      <c r="AD21" s="26">
        <f t="shared" si="0"/>
        <v>10867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3">
      <c r="A22">
        <v>16</v>
      </c>
      <c r="B22" s="21" t="s">
        <v>19</v>
      </c>
      <c r="C22" s="32">
        <v>255</v>
      </c>
      <c r="D22" s="32">
        <v>248</v>
      </c>
      <c r="E22" s="32">
        <v>132</v>
      </c>
      <c r="F22" s="32">
        <v>316</v>
      </c>
      <c r="G22" s="32">
        <v>369</v>
      </c>
      <c r="H22" s="32">
        <v>14090</v>
      </c>
      <c r="I22" s="32">
        <v>478</v>
      </c>
      <c r="J22" s="32">
        <v>606</v>
      </c>
      <c r="K22" s="32">
        <v>428</v>
      </c>
      <c r="L22" s="32">
        <v>483</v>
      </c>
      <c r="M22" s="32">
        <v>321</v>
      </c>
      <c r="N22" s="32">
        <v>440</v>
      </c>
      <c r="O22" s="32">
        <v>2858</v>
      </c>
      <c r="P22" s="32">
        <v>2685</v>
      </c>
      <c r="Q22" s="32">
        <v>201</v>
      </c>
      <c r="R22" s="32">
        <v>801</v>
      </c>
      <c r="S22" s="32">
        <v>855</v>
      </c>
      <c r="T22" s="32">
        <v>3525</v>
      </c>
      <c r="U22" s="33">
        <v>1647</v>
      </c>
      <c r="V22" s="33">
        <v>1368</v>
      </c>
      <c r="W22" s="33">
        <v>3297</v>
      </c>
      <c r="X22" s="33">
        <v>1751</v>
      </c>
      <c r="Y22" s="33">
        <v>2680</v>
      </c>
      <c r="Z22" s="33">
        <v>3073</v>
      </c>
      <c r="AA22" s="33">
        <v>3679</v>
      </c>
      <c r="AB22" s="33"/>
      <c r="AC22" s="33"/>
      <c r="AD22" s="26">
        <f t="shared" si="0"/>
        <v>46586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3">
      <c r="A23">
        <v>17</v>
      </c>
      <c r="B23" s="21" t="s">
        <v>65</v>
      </c>
      <c r="C23" s="32">
        <v>287</v>
      </c>
      <c r="D23" s="32">
        <v>302</v>
      </c>
      <c r="E23" s="32">
        <v>171</v>
      </c>
      <c r="F23" s="32">
        <v>153</v>
      </c>
      <c r="G23" s="32">
        <v>188</v>
      </c>
      <c r="H23" s="32">
        <v>7423</v>
      </c>
      <c r="I23" s="32">
        <v>95</v>
      </c>
      <c r="J23" s="32">
        <v>185</v>
      </c>
      <c r="K23" s="32">
        <v>280</v>
      </c>
      <c r="L23" s="32">
        <v>154</v>
      </c>
      <c r="M23" s="32">
        <v>181</v>
      </c>
      <c r="N23" s="32">
        <v>204</v>
      </c>
      <c r="O23" s="32">
        <v>1053</v>
      </c>
      <c r="P23" s="32">
        <v>1193</v>
      </c>
      <c r="Q23" s="32">
        <v>203</v>
      </c>
      <c r="R23" s="32">
        <v>765</v>
      </c>
      <c r="S23" s="32">
        <v>252</v>
      </c>
      <c r="T23" s="32">
        <v>1255</v>
      </c>
      <c r="U23" s="32">
        <v>741</v>
      </c>
      <c r="V23" s="32">
        <v>417</v>
      </c>
      <c r="W23" s="32">
        <v>1485</v>
      </c>
      <c r="X23" s="32">
        <v>1116</v>
      </c>
      <c r="Y23" s="32">
        <v>1538</v>
      </c>
      <c r="Z23" s="32">
        <v>1838</v>
      </c>
      <c r="AA23" s="32">
        <v>1649</v>
      </c>
      <c r="AB23" s="32"/>
      <c r="AC23" s="33"/>
      <c r="AD23" s="26">
        <f t="shared" si="0"/>
        <v>23128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189</v>
      </c>
      <c r="D24" s="32">
        <v>352</v>
      </c>
      <c r="E24" s="32">
        <v>254</v>
      </c>
      <c r="F24" s="32">
        <v>170</v>
      </c>
      <c r="G24" s="32">
        <v>403</v>
      </c>
      <c r="H24" s="32">
        <v>23136</v>
      </c>
      <c r="I24" s="32">
        <v>275</v>
      </c>
      <c r="J24" s="32">
        <v>358</v>
      </c>
      <c r="K24" s="32">
        <v>392</v>
      </c>
      <c r="L24" s="32">
        <v>566</v>
      </c>
      <c r="M24" s="32">
        <v>273</v>
      </c>
      <c r="N24" s="32">
        <v>425</v>
      </c>
      <c r="O24" s="32">
        <v>3814</v>
      </c>
      <c r="P24" s="32">
        <v>3294</v>
      </c>
      <c r="Q24" s="32">
        <v>826</v>
      </c>
      <c r="R24" s="32">
        <v>2940</v>
      </c>
      <c r="S24" s="32">
        <v>923</v>
      </c>
      <c r="T24" s="32">
        <v>877</v>
      </c>
      <c r="U24" s="33">
        <v>1194</v>
      </c>
      <c r="V24" s="33">
        <v>971</v>
      </c>
      <c r="W24" s="33">
        <v>2682</v>
      </c>
      <c r="X24" s="33">
        <v>1896</v>
      </c>
      <c r="Y24" s="33">
        <v>2263</v>
      </c>
      <c r="Z24" s="33">
        <v>2412</v>
      </c>
      <c r="AA24" s="33">
        <v>3528</v>
      </c>
      <c r="AB24" s="33"/>
      <c r="AC24" s="33"/>
      <c r="AD24" s="26">
        <f t="shared" si="0"/>
        <v>54413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x14ac:dyDescent="0.3">
      <c r="A25">
        <v>19</v>
      </c>
      <c r="B25" s="21" t="s">
        <v>66</v>
      </c>
      <c r="C25" s="32">
        <v>115</v>
      </c>
      <c r="D25" s="32">
        <v>220</v>
      </c>
      <c r="E25" s="32">
        <v>81</v>
      </c>
      <c r="F25" s="32">
        <v>109</v>
      </c>
      <c r="G25" s="32">
        <v>166</v>
      </c>
      <c r="H25" s="32">
        <v>14544</v>
      </c>
      <c r="I25" s="32">
        <v>292</v>
      </c>
      <c r="J25" s="32">
        <v>370</v>
      </c>
      <c r="K25" s="32">
        <v>270</v>
      </c>
      <c r="L25" s="32">
        <v>303</v>
      </c>
      <c r="M25" s="32">
        <v>163</v>
      </c>
      <c r="N25" s="32">
        <v>476</v>
      </c>
      <c r="O25" s="32">
        <v>2856</v>
      </c>
      <c r="P25" s="32">
        <v>2240</v>
      </c>
      <c r="Q25" s="32">
        <v>392</v>
      </c>
      <c r="R25" s="32">
        <v>1410</v>
      </c>
      <c r="S25" s="32">
        <v>649</v>
      </c>
      <c r="T25" s="32">
        <v>1003</v>
      </c>
      <c r="U25" s="33">
        <v>637</v>
      </c>
      <c r="V25" s="33">
        <v>504</v>
      </c>
      <c r="W25" s="33">
        <v>1367</v>
      </c>
      <c r="X25" s="33">
        <v>832</v>
      </c>
      <c r="Y25" s="33">
        <v>1133</v>
      </c>
      <c r="Z25" s="33">
        <v>1466</v>
      </c>
      <c r="AA25" s="33">
        <v>2101</v>
      </c>
      <c r="AB25" s="33"/>
      <c r="AC25" s="33"/>
      <c r="AD25" s="26">
        <f t="shared" si="0"/>
        <v>33699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3">
      <c r="A26">
        <v>20</v>
      </c>
      <c r="B26" s="21" t="s">
        <v>22</v>
      </c>
      <c r="C26" s="32">
        <v>123</v>
      </c>
      <c r="D26" s="32">
        <v>90</v>
      </c>
      <c r="E26" s="32">
        <v>63</v>
      </c>
      <c r="F26" s="32">
        <v>110</v>
      </c>
      <c r="G26" s="32">
        <v>93</v>
      </c>
      <c r="H26" s="32">
        <v>9608</v>
      </c>
      <c r="I26" s="32">
        <v>146</v>
      </c>
      <c r="J26" s="32">
        <v>153</v>
      </c>
      <c r="K26" s="32">
        <v>217</v>
      </c>
      <c r="L26" s="32">
        <v>197</v>
      </c>
      <c r="M26" s="32">
        <v>120</v>
      </c>
      <c r="N26" s="32">
        <v>202</v>
      </c>
      <c r="O26" s="32">
        <v>1509</v>
      </c>
      <c r="P26" s="32">
        <v>1141</v>
      </c>
      <c r="Q26" s="32">
        <v>425</v>
      </c>
      <c r="R26" s="32">
        <v>1169</v>
      </c>
      <c r="S26" s="32">
        <v>365</v>
      </c>
      <c r="T26" s="32">
        <v>776</v>
      </c>
      <c r="U26" s="33">
        <v>503</v>
      </c>
      <c r="V26" s="33">
        <v>283</v>
      </c>
      <c r="W26" s="33">
        <v>1022</v>
      </c>
      <c r="X26" s="33">
        <v>741</v>
      </c>
      <c r="Y26" s="33">
        <v>1321</v>
      </c>
      <c r="Z26" s="33">
        <v>1458</v>
      </c>
      <c r="AA26" s="33">
        <v>953</v>
      </c>
      <c r="AB26" s="33"/>
      <c r="AC26" s="33"/>
      <c r="AD26" s="26">
        <f t="shared" si="0"/>
        <v>22788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3">
      <c r="A27">
        <v>21</v>
      </c>
      <c r="B27" s="21" t="s">
        <v>23</v>
      </c>
      <c r="C27" s="32">
        <v>158</v>
      </c>
      <c r="D27" s="32">
        <v>168</v>
      </c>
      <c r="E27" s="32">
        <v>166</v>
      </c>
      <c r="F27" s="32">
        <v>146</v>
      </c>
      <c r="G27" s="32">
        <v>200</v>
      </c>
      <c r="H27" s="32">
        <v>24808</v>
      </c>
      <c r="I27" s="32">
        <v>338</v>
      </c>
      <c r="J27" s="32">
        <v>362</v>
      </c>
      <c r="K27" s="32">
        <v>463</v>
      </c>
      <c r="L27" s="32">
        <v>334</v>
      </c>
      <c r="M27" s="32">
        <v>243</v>
      </c>
      <c r="N27" s="32">
        <v>354</v>
      </c>
      <c r="O27" s="32">
        <v>3692</v>
      </c>
      <c r="P27" s="32">
        <v>2127</v>
      </c>
      <c r="Q27" s="32">
        <v>626</v>
      </c>
      <c r="R27" s="32">
        <v>2965</v>
      </c>
      <c r="S27" s="32">
        <v>1354</v>
      </c>
      <c r="T27" s="32">
        <v>2590</v>
      </c>
      <c r="U27" s="33">
        <v>1271</v>
      </c>
      <c r="V27" s="33">
        <v>1441</v>
      </c>
      <c r="W27" s="33">
        <v>1057</v>
      </c>
      <c r="X27" s="33">
        <v>464</v>
      </c>
      <c r="Y27" s="33">
        <v>1688</v>
      </c>
      <c r="Z27" s="33">
        <v>2635</v>
      </c>
      <c r="AA27" s="33">
        <v>2887</v>
      </c>
      <c r="AB27" s="33"/>
      <c r="AC27" s="33"/>
      <c r="AD27" s="26">
        <f t="shared" si="0"/>
        <v>52537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3">
      <c r="A28">
        <v>22</v>
      </c>
      <c r="B28" s="21" t="s">
        <v>24</v>
      </c>
      <c r="C28" s="32">
        <v>82</v>
      </c>
      <c r="D28" s="32">
        <v>67</v>
      </c>
      <c r="E28" s="32">
        <v>76</v>
      </c>
      <c r="F28" s="32">
        <v>51</v>
      </c>
      <c r="G28" s="32">
        <v>78</v>
      </c>
      <c r="H28" s="32">
        <v>14978</v>
      </c>
      <c r="I28" s="32">
        <v>107</v>
      </c>
      <c r="J28" s="32">
        <v>256</v>
      </c>
      <c r="K28" s="32">
        <v>117</v>
      </c>
      <c r="L28" s="32">
        <v>232</v>
      </c>
      <c r="M28" s="32">
        <v>91</v>
      </c>
      <c r="N28" s="32">
        <v>170</v>
      </c>
      <c r="O28" s="32">
        <v>2612</v>
      </c>
      <c r="P28" s="32">
        <v>1471</v>
      </c>
      <c r="Q28" s="32">
        <v>225</v>
      </c>
      <c r="R28" s="32">
        <v>1596</v>
      </c>
      <c r="S28" s="32">
        <v>1073</v>
      </c>
      <c r="T28" s="32">
        <v>1727</v>
      </c>
      <c r="U28" s="33">
        <v>760</v>
      </c>
      <c r="V28" s="33">
        <v>1003</v>
      </c>
      <c r="W28" s="33">
        <v>497</v>
      </c>
      <c r="X28" s="33">
        <v>482</v>
      </c>
      <c r="Y28" s="33">
        <v>589</v>
      </c>
      <c r="Z28" s="33">
        <v>1481</v>
      </c>
      <c r="AA28" s="33">
        <v>1452</v>
      </c>
      <c r="AB28" s="33"/>
      <c r="AC28" s="33"/>
      <c r="AD28" s="26">
        <f t="shared" si="0"/>
        <v>31273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x14ac:dyDescent="0.3">
      <c r="A29">
        <v>23</v>
      </c>
      <c r="B29" s="21" t="s">
        <v>25</v>
      </c>
      <c r="C29" s="32">
        <v>75</v>
      </c>
      <c r="D29" s="32">
        <v>102</v>
      </c>
      <c r="E29" s="32">
        <v>71</v>
      </c>
      <c r="F29" s="32">
        <v>65</v>
      </c>
      <c r="G29" s="32">
        <v>188</v>
      </c>
      <c r="H29" s="32">
        <v>23961</v>
      </c>
      <c r="I29" s="32">
        <v>238</v>
      </c>
      <c r="J29" s="32">
        <v>348</v>
      </c>
      <c r="K29" s="32">
        <v>282</v>
      </c>
      <c r="L29" s="32">
        <v>303</v>
      </c>
      <c r="M29" s="32">
        <v>153</v>
      </c>
      <c r="N29" s="32">
        <v>306</v>
      </c>
      <c r="O29" s="32">
        <v>3388</v>
      </c>
      <c r="P29" s="32">
        <v>1832</v>
      </c>
      <c r="Q29" s="32">
        <v>661</v>
      </c>
      <c r="R29" s="32">
        <v>2547</v>
      </c>
      <c r="S29" s="32">
        <v>1522</v>
      </c>
      <c r="T29" s="32">
        <v>2443</v>
      </c>
      <c r="U29" s="33">
        <v>1026</v>
      </c>
      <c r="V29" s="33">
        <v>1724</v>
      </c>
      <c r="W29" s="33">
        <v>1832</v>
      </c>
      <c r="X29" s="33">
        <v>749</v>
      </c>
      <c r="Y29" s="33">
        <v>961</v>
      </c>
      <c r="Z29" s="33">
        <v>1726</v>
      </c>
      <c r="AA29" s="33">
        <v>2190</v>
      </c>
      <c r="AB29" s="33"/>
      <c r="AC29" s="33"/>
      <c r="AD29" s="26">
        <f t="shared" si="0"/>
        <v>48693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100</v>
      </c>
      <c r="D30" s="32">
        <v>106</v>
      </c>
      <c r="E30" s="32">
        <v>129</v>
      </c>
      <c r="F30" s="32">
        <v>78</v>
      </c>
      <c r="G30" s="32">
        <v>86</v>
      </c>
      <c r="H30" s="32">
        <v>19630</v>
      </c>
      <c r="I30" s="32">
        <v>237</v>
      </c>
      <c r="J30" s="32">
        <v>306</v>
      </c>
      <c r="K30" s="32">
        <v>304</v>
      </c>
      <c r="L30" s="32">
        <v>313</v>
      </c>
      <c r="M30" s="32">
        <v>102</v>
      </c>
      <c r="N30" s="32">
        <v>229</v>
      </c>
      <c r="O30" s="32">
        <v>2324</v>
      </c>
      <c r="P30" s="32">
        <v>1250</v>
      </c>
      <c r="Q30" s="32">
        <v>521</v>
      </c>
      <c r="R30" s="32">
        <v>2761</v>
      </c>
      <c r="S30" s="32">
        <v>1581</v>
      </c>
      <c r="T30" s="32">
        <v>2290</v>
      </c>
      <c r="U30" s="33">
        <v>1233</v>
      </c>
      <c r="V30" s="33">
        <v>1777</v>
      </c>
      <c r="W30" s="33">
        <v>3047</v>
      </c>
      <c r="X30" s="33">
        <v>1588</v>
      </c>
      <c r="Y30" s="33">
        <v>2230</v>
      </c>
      <c r="Z30" s="33">
        <v>691</v>
      </c>
      <c r="AA30" s="33">
        <v>1053</v>
      </c>
      <c r="AB30" s="33"/>
      <c r="AC30" s="33"/>
      <c r="AD30" s="26">
        <f t="shared" si="0"/>
        <v>43966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280</v>
      </c>
      <c r="D31" s="32">
        <v>361</v>
      </c>
      <c r="E31" s="32">
        <v>214</v>
      </c>
      <c r="F31" s="32">
        <v>177</v>
      </c>
      <c r="G31" s="32">
        <v>338</v>
      </c>
      <c r="H31" s="32">
        <v>30653</v>
      </c>
      <c r="I31" s="32">
        <v>216</v>
      </c>
      <c r="J31" s="32">
        <v>610</v>
      </c>
      <c r="K31" s="32">
        <v>547</v>
      </c>
      <c r="L31" s="32">
        <v>413</v>
      </c>
      <c r="M31" s="32">
        <v>428</v>
      </c>
      <c r="N31" s="32">
        <v>416</v>
      </c>
      <c r="O31" s="32">
        <v>3783</v>
      </c>
      <c r="P31" s="32">
        <v>2764</v>
      </c>
      <c r="Q31" s="32">
        <v>719</v>
      </c>
      <c r="R31" s="32">
        <v>3419</v>
      </c>
      <c r="S31" s="32">
        <v>1565</v>
      </c>
      <c r="T31" s="32">
        <v>3152</v>
      </c>
      <c r="U31" s="33">
        <v>2006</v>
      </c>
      <c r="V31" s="33">
        <v>1071</v>
      </c>
      <c r="W31" s="33">
        <v>2755</v>
      </c>
      <c r="X31" s="33">
        <v>1672</v>
      </c>
      <c r="Y31" s="33">
        <v>2737</v>
      </c>
      <c r="Z31" s="33">
        <v>1874</v>
      </c>
      <c r="AA31" s="33">
        <v>541</v>
      </c>
      <c r="AB31" s="33"/>
      <c r="AC31" s="33"/>
      <c r="AD31" s="26">
        <f t="shared" si="0"/>
        <v>62711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20077</v>
      </c>
      <c r="D34" s="27">
        <f t="shared" si="1"/>
        <v>9959</v>
      </c>
      <c r="E34" s="27">
        <f t="shared" si="1"/>
        <v>10495</v>
      </c>
      <c r="F34" s="27">
        <f t="shared" si="1"/>
        <v>6830</v>
      </c>
      <c r="G34" s="27">
        <f t="shared" si="1"/>
        <v>10609</v>
      </c>
      <c r="H34" s="27">
        <f t="shared" si="1"/>
        <v>237892</v>
      </c>
      <c r="I34" s="27">
        <f t="shared" si="1"/>
        <v>7536</v>
      </c>
      <c r="J34" s="27">
        <f t="shared" si="1"/>
        <v>10303</v>
      </c>
      <c r="K34" s="27">
        <f t="shared" si="1"/>
        <v>11540</v>
      </c>
      <c r="L34" s="27">
        <f t="shared" si="1"/>
        <v>10983</v>
      </c>
      <c r="M34" s="27">
        <f t="shared" si="1"/>
        <v>6878</v>
      </c>
      <c r="N34" s="27">
        <f t="shared" si="1"/>
        <v>9804</v>
      </c>
      <c r="O34" s="27">
        <f t="shared" si="1"/>
        <v>35362</v>
      </c>
      <c r="P34" s="27">
        <f t="shared" si="1"/>
        <v>27332</v>
      </c>
      <c r="Q34" s="27">
        <f t="shared" si="1"/>
        <v>11156</v>
      </c>
      <c r="R34" s="27">
        <f t="shared" si="1"/>
        <v>43867</v>
      </c>
      <c r="S34" s="27">
        <f t="shared" si="1"/>
        <v>20960</v>
      </c>
      <c r="T34" s="27">
        <f t="shared" si="1"/>
        <v>54585</v>
      </c>
      <c r="U34" s="27">
        <f t="shared" si="1"/>
        <v>34235</v>
      </c>
      <c r="V34" s="27">
        <f t="shared" si="1"/>
        <v>24641</v>
      </c>
      <c r="W34" s="27">
        <f t="shared" si="1"/>
        <v>53345</v>
      </c>
      <c r="X34" s="27">
        <f t="shared" si="1"/>
        <v>29809</v>
      </c>
      <c r="Y34" s="27">
        <f t="shared" si="1"/>
        <v>46024</v>
      </c>
      <c r="Z34" s="27">
        <f t="shared" si="1"/>
        <v>44232</v>
      </c>
      <c r="AA34" s="27">
        <f t="shared" si="1"/>
        <v>53622</v>
      </c>
      <c r="AB34" s="27">
        <f t="shared" si="1"/>
        <v>0</v>
      </c>
      <c r="AC34" s="27">
        <f t="shared" si="1"/>
        <v>0</v>
      </c>
      <c r="AD34" s="27">
        <f>SUM(AD7:AD32)</f>
        <v>832076</v>
      </c>
    </row>
    <row r="37" spans="1:59" x14ac:dyDescent="0.3">
      <c r="B37" s="3" t="str">
        <f>+B5</f>
        <v>01 al 31 marzo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12</v>
      </c>
      <c r="D39" s="32">
        <v>33</v>
      </c>
      <c r="E39" s="32">
        <v>270</v>
      </c>
      <c r="F39" s="32">
        <v>201</v>
      </c>
      <c r="G39" s="32">
        <v>176</v>
      </c>
      <c r="H39" s="32">
        <v>1362</v>
      </c>
      <c r="I39" s="32">
        <v>41</v>
      </c>
      <c r="J39" s="32">
        <v>210</v>
      </c>
      <c r="K39" s="32">
        <v>102</v>
      </c>
      <c r="L39" s="32">
        <v>101</v>
      </c>
      <c r="M39" s="32">
        <v>13</v>
      </c>
      <c r="N39" s="32">
        <v>30</v>
      </c>
      <c r="O39" s="32">
        <v>16</v>
      </c>
      <c r="P39" s="32">
        <v>22</v>
      </c>
      <c r="Q39" s="32">
        <v>1</v>
      </c>
      <c r="R39" s="32">
        <v>47</v>
      </c>
      <c r="S39" s="32">
        <v>9</v>
      </c>
      <c r="T39" s="32">
        <v>3</v>
      </c>
      <c r="U39" s="33">
        <v>8</v>
      </c>
      <c r="V39" s="33">
        <v>4</v>
      </c>
      <c r="W39" s="33">
        <v>9</v>
      </c>
      <c r="X39" s="33">
        <v>27</v>
      </c>
      <c r="Y39" s="33">
        <v>5</v>
      </c>
      <c r="Z39" s="33">
        <v>12</v>
      </c>
      <c r="AA39" s="33">
        <v>21</v>
      </c>
      <c r="AB39" s="33"/>
      <c r="AC39" s="33"/>
      <c r="AD39" s="26">
        <f>SUM(C39:AC39)</f>
        <v>2735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3">
      <c r="B40" s="21" t="s">
        <v>50</v>
      </c>
      <c r="C40" s="32">
        <v>68</v>
      </c>
      <c r="D40" s="32">
        <v>16</v>
      </c>
      <c r="E40" s="32">
        <v>26</v>
      </c>
      <c r="F40" s="32">
        <v>15</v>
      </c>
      <c r="G40" s="32">
        <v>8</v>
      </c>
      <c r="H40" s="32">
        <v>533</v>
      </c>
      <c r="I40" s="32">
        <v>55</v>
      </c>
      <c r="J40" s="32">
        <v>418</v>
      </c>
      <c r="K40" s="32">
        <v>62</v>
      </c>
      <c r="L40" s="32">
        <v>88</v>
      </c>
      <c r="M40" s="32">
        <v>35</v>
      </c>
      <c r="N40" s="32">
        <v>22</v>
      </c>
      <c r="O40" s="32">
        <v>2</v>
      </c>
      <c r="P40" s="32">
        <v>10</v>
      </c>
      <c r="Q40" s="32">
        <v>24</v>
      </c>
      <c r="R40" s="32">
        <v>48</v>
      </c>
      <c r="S40" s="32">
        <v>16</v>
      </c>
      <c r="T40" s="32">
        <v>40</v>
      </c>
      <c r="U40" s="33">
        <v>5</v>
      </c>
      <c r="V40" s="33">
        <v>22</v>
      </c>
      <c r="W40" s="33">
        <v>5</v>
      </c>
      <c r="X40" s="33">
        <v>4</v>
      </c>
      <c r="Y40" s="33">
        <v>40</v>
      </c>
      <c r="Z40" s="33">
        <v>21</v>
      </c>
      <c r="AA40" s="33">
        <v>9</v>
      </c>
      <c r="AB40" s="33"/>
      <c r="AC40" s="33"/>
      <c r="AD40" s="26">
        <f t="shared" ref="AD40:AD66" si="2">SUM(C40:AC40)</f>
        <v>1592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3">
      <c r="B41" s="21" t="s">
        <v>61</v>
      </c>
      <c r="C41" s="32">
        <v>339</v>
      </c>
      <c r="D41" s="32">
        <v>29</v>
      </c>
      <c r="E41" s="32">
        <v>23</v>
      </c>
      <c r="F41" s="32">
        <v>19</v>
      </c>
      <c r="G41" s="32">
        <v>37</v>
      </c>
      <c r="H41" s="32">
        <v>541</v>
      </c>
      <c r="I41" s="32">
        <v>38</v>
      </c>
      <c r="J41" s="32">
        <v>130</v>
      </c>
      <c r="K41" s="32">
        <v>31</v>
      </c>
      <c r="L41" s="32">
        <v>35</v>
      </c>
      <c r="M41" s="32">
        <v>2</v>
      </c>
      <c r="N41" s="32">
        <v>20</v>
      </c>
      <c r="O41" s="32">
        <v>6</v>
      </c>
      <c r="P41" s="32">
        <v>36</v>
      </c>
      <c r="Q41" s="32">
        <v>4</v>
      </c>
      <c r="R41" s="32">
        <v>11</v>
      </c>
      <c r="S41" s="32">
        <v>5</v>
      </c>
      <c r="T41" s="32">
        <v>22</v>
      </c>
      <c r="U41" s="33">
        <v>5</v>
      </c>
      <c r="V41" s="33">
        <v>1</v>
      </c>
      <c r="W41" s="33">
        <v>16</v>
      </c>
      <c r="X41" s="33">
        <v>6</v>
      </c>
      <c r="Y41" s="33">
        <v>3</v>
      </c>
      <c r="Z41" s="33">
        <v>3</v>
      </c>
      <c r="AA41" s="33">
        <v>29</v>
      </c>
      <c r="AB41" s="33"/>
      <c r="AC41" s="33"/>
      <c r="AD41" s="26">
        <f t="shared" si="2"/>
        <v>1391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3">
      <c r="B42" s="21" t="s">
        <v>7</v>
      </c>
      <c r="C42" s="32">
        <v>596</v>
      </c>
      <c r="D42" s="32">
        <v>13</v>
      </c>
      <c r="E42" s="32">
        <v>58</v>
      </c>
      <c r="F42" s="32">
        <v>29</v>
      </c>
      <c r="G42" s="32">
        <v>11</v>
      </c>
      <c r="H42" s="32">
        <v>336</v>
      </c>
      <c r="I42" s="32">
        <v>37</v>
      </c>
      <c r="J42" s="32">
        <v>194</v>
      </c>
      <c r="K42" s="32">
        <v>20</v>
      </c>
      <c r="L42" s="32">
        <v>43</v>
      </c>
      <c r="M42" s="32">
        <v>5</v>
      </c>
      <c r="N42" s="32">
        <v>9</v>
      </c>
      <c r="O42" s="32">
        <v>43</v>
      </c>
      <c r="P42" s="32">
        <v>2</v>
      </c>
      <c r="Q42" s="32">
        <v>28</v>
      </c>
      <c r="R42" s="32">
        <v>14</v>
      </c>
      <c r="S42" s="32">
        <v>1</v>
      </c>
      <c r="T42" s="32">
        <v>18</v>
      </c>
      <c r="U42" s="33">
        <v>10</v>
      </c>
      <c r="V42" s="33">
        <v>3</v>
      </c>
      <c r="W42" s="33">
        <v>25</v>
      </c>
      <c r="X42" s="33">
        <v>14</v>
      </c>
      <c r="Y42" s="33">
        <v>2</v>
      </c>
      <c r="Z42" s="33">
        <v>2</v>
      </c>
      <c r="AA42" s="33">
        <v>21</v>
      </c>
      <c r="AB42" s="33"/>
      <c r="AC42" s="33"/>
      <c r="AD42" s="26">
        <f t="shared" si="2"/>
        <v>1534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3">
      <c r="B43" s="21" t="s">
        <v>8</v>
      </c>
      <c r="C43" s="32">
        <v>256</v>
      </c>
      <c r="D43" s="32">
        <v>21</v>
      </c>
      <c r="E43" s="32">
        <v>120</v>
      </c>
      <c r="F43" s="32">
        <v>18</v>
      </c>
      <c r="G43" s="32">
        <v>31</v>
      </c>
      <c r="H43" s="32">
        <v>431</v>
      </c>
      <c r="I43" s="32">
        <v>25</v>
      </c>
      <c r="J43" s="32">
        <v>329</v>
      </c>
      <c r="K43" s="32">
        <v>26</v>
      </c>
      <c r="L43" s="32">
        <v>66</v>
      </c>
      <c r="M43" s="32">
        <v>19</v>
      </c>
      <c r="N43" s="32">
        <v>37</v>
      </c>
      <c r="O43" s="32">
        <v>20</v>
      </c>
      <c r="P43" s="32">
        <v>32</v>
      </c>
      <c r="Q43" s="32">
        <v>25</v>
      </c>
      <c r="R43" s="32">
        <v>37</v>
      </c>
      <c r="S43" s="32">
        <v>3</v>
      </c>
      <c r="T43" s="32">
        <v>13</v>
      </c>
      <c r="U43" s="33">
        <v>24</v>
      </c>
      <c r="V43" s="33">
        <v>8</v>
      </c>
      <c r="W43" s="33">
        <v>22</v>
      </c>
      <c r="X43" s="33">
        <v>8</v>
      </c>
      <c r="Y43" s="33">
        <v>10</v>
      </c>
      <c r="Z43" s="33">
        <v>4</v>
      </c>
      <c r="AA43" s="33">
        <v>38</v>
      </c>
      <c r="AB43" s="33"/>
      <c r="AC43" s="33"/>
      <c r="AD43" s="26">
        <f t="shared" si="2"/>
        <v>1623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3">
      <c r="B44" s="21" t="s">
        <v>62</v>
      </c>
      <c r="C44" s="32">
        <v>2290</v>
      </c>
      <c r="D44" s="32">
        <v>672</v>
      </c>
      <c r="E44" s="32">
        <v>586</v>
      </c>
      <c r="F44" s="32">
        <v>359</v>
      </c>
      <c r="G44" s="32">
        <v>408</v>
      </c>
      <c r="H44" s="32">
        <v>3791</v>
      </c>
      <c r="I44" s="32">
        <v>118</v>
      </c>
      <c r="J44" s="32">
        <v>499</v>
      </c>
      <c r="K44" s="32">
        <v>411</v>
      </c>
      <c r="L44" s="32">
        <v>390</v>
      </c>
      <c r="M44" s="32">
        <v>238</v>
      </c>
      <c r="N44" s="32">
        <v>191</v>
      </c>
      <c r="O44" s="32">
        <v>568</v>
      </c>
      <c r="P44" s="32">
        <v>825</v>
      </c>
      <c r="Q44" s="32">
        <v>792</v>
      </c>
      <c r="R44" s="32">
        <v>3763</v>
      </c>
      <c r="S44" s="32">
        <v>1347</v>
      </c>
      <c r="T44" s="32">
        <v>8980</v>
      </c>
      <c r="U44" s="33">
        <v>7327</v>
      </c>
      <c r="V44" s="33">
        <v>5250</v>
      </c>
      <c r="W44" s="33">
        <v>13869</v>
      </c>
      <c r="X44" s="33">
        <v>8100</v>
      </c>
      <c r="Y44" s="33">
        <v>12838</v>
      </c>
      <c r="Z44" s="33">
        <v>11518</v>
      </c>
      <c r="AA44" s="33">
        <v>11472</v>
      </c>
      <c r="AB44" s="33"/>
      <c r="AC44" s="33"/>
      <c r="AD44" s="26">
        <f t="shared" si="2"/>
        <v>96602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x14ac:dyDescent="0.3">
      <c r="B45" s="21" t="s">
        <v>10</v>
      </c>
      <c r="C45" s="32">
        <v>59</v>
      </c>
      <c r="D45" s="32">
        <v>39</v>
      </c>
      <c r="E45" s="32">
        <v>37</v>
      </c>
      <c r="F45" s="32">
        <v>43</v>
      </c>
      <c r="G45" s="32">
        <v>27</v>
      </c>
      <c r="H45" s="32">
        <v>114</v>
      </c>
      <c r="I45" s="32">
        <v>9</v>
      </c>
      <c r="J45" s="32">
        <v>35</v>
      </c>
      <c r="K45" s="32">
        <v>27</v>
      </c>
      <c r="L45" s="32">
        <v>16</v>
      </c>
      <c r="M45" s="32">
        <v>20</v>
      </c>
      <c r="N45" s="32">
        <v>49</v>
      </c>
      <c r="O45" s="32">
        <v>3</v>
      </c>
      <c r="P45" s="32">
        <v>6</v>
      </c>
      <c r="Q45" s="32">
        <v>9</v>
      </c>
      <c r="R45" s="32">
        <v>39</v>
      </c>
      <c r="S45" s="32">
        <v>5</v>
      </c>
      <c r="T45" s="32">
        <v>23</v>
      </c>
      <c r="U45" s="33">
        <v>12</v>
      </c>
      <c r="V45" s="33">
        <v>8</v>
      </c>
      <c r="W45" s="33">
        <v>21</v>
      </c>
      <c r="X45" s="33">
        <v>45</v>
      </c>
      <c r="Y45" s="33">
        <v>14</v>
      </c>
      <c r="Z45" s="33">
        <v>32</v>
      </c>
      <c r="AA45" s="33">
        <v>21</v>
      </c>
      <c r="AB45" s="33"/>
      <c r="AC45" s="33"/>
      <c r="AD45" s="26">
        <f t="shared" si="2"/>
        <v>713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3">
      <c r="B46" s="21" t="s">
        <v>11</v>
      </c>
      <c r="C46" s="32">
        <v>184</v>
      </c>
      <c r="D46" s="32">
        <v>305</v>
      </c>
      <c r="E46" s="32">
        <v>91</v>
      </c>
      <c r="F46" s="32">
        <v>96</v>
      </c>
      <c r="G46" s="32">
        <v>261</v>
      </c>
      <c r="H46" s="32">
        <v>539</v>
      </c>
      <c r="I46" s="32">
        <v>36</v>
      </c>
      <c r="J46" s="32">
        <v>31</v>
      </c>
      <c r="K46" s="32">
        <v>97</v>
      </c>
      <c r="L46" s="32">
        <v>147</v>
      </c>
      <c r="M46" s="32">
        <v>82</v>
      </c>
      <c r="N46" s="32">
        <v>64</v>
      </c>
      <c r="O46" s="32">
        <v>27</v>
      </c>
      <c r="P46" s="32">
        <v>112</v>
      </c>
      <c r="Q46" s="32">
        <v>27</v>
      </c>
      <c r="R46" s="32">
        <v>132</v>
      </c>
      <c r="S46" s="32">
        <v>32</v>
      </c>
      <c r="T46" s="32">
        <v>145</v>
      </c>
      <c r="U46" s="33">
        <v>88</v>
      </c>
      <c r="V46" s="33">
        <v>74</v>
      </c>
      <c r="W46" s="33">
        <v>169</v>
      </c>
      <c r="X46" s="33">
        <v>59</v>
      </c>
      <c r="Y46" s="33">
        <v>204</v>
      </c>
      <c r="Z46" s="33">
        <v>182</v>
      </c>
      <c r="AA46" s="33">
        <v>236</v>
      </c>
      <c r="AB46" s="33"/>
      <c r="AC46" s="33"/>
      <c r="AD46" s="26">
        <f t="shared" si="2"/>
        <v>3420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3">
      <c r="B47" s="21" t="s">
        <v>63</v>
      </c>
      <c r="C47" s="32">
        <v>45</v>
      </c>
      <c r="D47" s="32">
        <v>95</v>
      </c>
      <c r="E47" s="32">
        <v>40</v>
      </c>
      <c r="F47" s="32">
        <v>23</v>
      </c>
      <c r="G47" s="32">
        <v>23</v>
      </c>
      <c r="H47" s="32">
        <v>407</v>
      </c>
      <c r="I47" s="32">
        <v>35</v>
      </c>
      <c r="J47" s="32">
        <v>159</v>
      </c>
      <c r="K47" s="32">
        <v>16</v>
      </c>
      <c r="L47" s="32">
        <v>16</v>
      </c>
      <c r="M47" s="32">
        <v>18</v>
      </c>
      <c r="N47" s="32">
        <v>30</v>
      </c>
      <c r="O47" s="32">
        <v>37</v>
      </c>
      <c r="P47" s="32">
        <v>26</v>
      </c>
      <c r="Q47" s="32">
        <v>4</v>
      </c>
      <c r="R47" s="32">
        <v>12</v>
      </c>
      <c r="S47" s="32">
        <v>15</v>
      </c>
      <c r="T47" s="32">
        <v>30</v>
      </c>
      <c r="U47" s="33">
        <v>21</v>
      </c>
      <c r="V47" s="33">
        <v>21</v>
      </c>
      <c r="W47" s="33">
        <v>16</v>
      </c>
      <c r="X47" s="33">
        <v>33</v>
      </c>
      <c r="Y47" s="33">
        <v>12</v>
      </c>
      <c r="Z47" s="33">
        <v>15</v>
      </c>
      <c r="AA47" s="33">
        <v>29</v>
      </c>
      <c r="AB47" s="33"/>
      <c r="AC47" s="33"/>
      <c r="AD47" s="26">
        <f t="shared" si="2"/>
        <v>1178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3">
      <c r="B48" s="21" t="s">
        <v>13</v>
      </c>
      <c r="C48" s="32">
        <v>58</v>
      </c>
      <c r="D48" s="32">
        <v>70</v>
      </c>
      <c r="E48" s="32">
        <v>46</v>
      </c>
      <c r="F48" s="32">
        <v>44</v>
      </c>
      <c r="G48" s="32">
        <v>46</v>
      </c>
      <c r="H48" s="32">
        <v>347</v>
      </c>
      <c r="I48" s="32">
        <v>8</v>
      </c>
      <c r="J48" s="32">
        <v>82</v>
      </c>
      <c r="K48" s="32">
        <v>3</v>
      </c>
      <c r="L48" s="32">
        <v>7</v>
      </c>
      <c r="M48" s="32">
        <v>0</v>
      </c>
      <c r="N48" s="32">
        <v>21</v>
      </c>
      <c r="O48" s="32">
        <v>39</v>
      </c>
      <c r="P48" s="32">
        <v>9</v>
      </c>
      <c r="Q48" s="32">
        <v>14</v>
      </c>
      <c r="R48" s="32">
        <v>78</v>
      </c>
      <c r="S48" s="32">
        <v>13</v>
      </c>
      <c r="T48" s="32">
        <v>84</v>
      </c>
      <c r="U48" s="33">
        <v>48</v>
      </c>
      <c r="V48" s="33">
        <v>27</v>
      </c>
      <c r="W48" s="33">
        <v>76</v>
      </c>
      <c r="X48" s="33">
        <v>35</v>
      </c>
      <c r="Y48" s="33">
        <v>58</v>
      </c>
      <c r="Z48" s="33">
        <v>38</v>
      </c>
      <c r="AA48" s="33">
        <v>53</v>
      </c>
      <c r="AB48" s="33"/>
      <c r="AC48" s="33"/>
      <c r="AD48" s="26">
        <f t="shared" si="2"/>
        <v>1304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3">
      <c r="B49" s="21" t="s">
        <v>51</v>
      </c>
      <c r="C49" s="32">
        <v>16</v>
      </c>
      <c r="D49" s="32">
        <v>16</v>
      </c>
      <c r="E49" s="32">
        <v>4</v>
      </c>
      <c r="F49" s="32">
        <v>9</v>
      </c>
      <c r="G49" s="32">
        <v>11</v>
      </c>
      <c r="H49" s="32">
        <v>288</v>
      </c>
      <c r="I49" s="32">
        <v>25</v>
      </c>
      <c r="J49" s="32">
        <v>150</v>
      </c>
      <c r="K49" s="32">
        <v>4</v>
      </c>
      <c r="L49" s="32">
        <v>6</v>
      </c>
      <c r="M49" s="32">
        <v>8</v>
      </c>
      <c r="N49" s="32">
        <v>5</v>
      </c>
      <c r="O49" s="32">
        <v>7</v>
      </c>
      <c r="P49" s="32">
        <v>4</v>
      </c>
      <c r="Q49" s="32">
        <v>2</v>
      </c>
      <c r="R49" s="32">
        <v>33</v>
      </c>
      <c r="S49" s="32">
        <v>15</v>
      </c>
      <c r="T49" s="32">
        <v>25</v>
      </c>
      <c r="U49" s="33">
        <v>11</v>
      </c>
      <c r="V49" s="33">
        <v>12</v>
      </c>
      <c r="W49" s="33">
        <v>22</v>
      </c>
      <c r="X49" s="33">
        <v>13</v>
      </c>
      <c r="Y49" s="33">
        <v>11</v>
      </c>
      <c r="Z49" s="33">
        <v>8</v>
      </c>
      <c r="AA49" s="33">
        <v>29</v>
      </c>
      <c r="AB49" s="33"/>
      <c r="AC49" s="33"/>
      <c r="AD49" s="26">
        <f t="shared" si="2"/>
        <v>734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3">
      <c r="B50" s="21" t="s">
        <v>15</v>
      </c>
      <c r="C50" s="32">
        <v>22</v>
      </c>
      <c r="D50" s="32">
        <v>16</v>
      </c>
      <c r="E50" s="32">
        <v>15</v>
      </c>
      <c r="F50" s="32">
        <v>6</v>
      </c>
      <c r="G50" s="32">
        <v>20</v>
      </c>
      <c r="H50" s="32">
        <v>274</v>
      </c>
      <c r="I50" s="32">
        <v>26</v>
      </c>
      <c r="J50" s="32">
        <v>106</v>
      </c>
      <c r="K50" s="32">
        <v>14</v>
      </c>
      <c r="L50" s="32">
        <v>9</v>
      </c>
      <c r="M50" s="32">
        <v>2</v>
      </c>
      <c r="N50" s="32">
        <v>12</v>
      </c>
      <c r="O50" s="32">
        <v>5</v>
      </c>
      <c r="P50" s="32">
        <v>5</v>
      </c>
      <c r="Q50" s="32">
        <v>5</v>
      </c>
      <c r="R50" s="32">
        <v>29</v>
      </c>
      <c r="S50" s="32">
        <v>14</v>
      </c>
      <c r="T50" s="32">
        <v>43</v>
      </c>
      <c r="U50" s="33">
        <v>14</v>
      </c>
      <c r="V50" s="33">
        <v>28</v>
      </c>
      <c r="W50" s="33">
        <v>28</v>
      </c>
      <c r="X50" s="33">
        <v>14</v>
      </c>
      <c r="Y50" s="33">
        <v>32</v>
      </c>
      <c r="Z50" s="33">
        <v>10</v>
      </c>
      <c r="AA50" s="33">
        <v>10</v>
      </c>
      <c r="AB50" s="33"/>
      <c r="AC50" s="33"/>
      <c r="AD50" s="26">
        <f t="shared" si="2"/>
        <v>759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3">
      <c r="B51" s="21" t="s">
        <v>16</v>
      </c>
      <c r="C51" s="32">
        <v>58</v>
      </c>
      <c r="D51" s="32">
        <v>5</v>
      </c>
      <c r="E51" s="32">
        <v>33</v>
      </c>
      <c r="F51" s="32">
        <v>44</v>
      </c>
      <c r="G51" s="32">
        <v>15</v>
      </c>
      <c r="H51" s="32">
        <v>301</v>
      </c>
      <c r="I51" s="32">
        <v>3</v>
      </c>
      <c r="J51" s="32">
        <v>25</v>
      </c>
      <c r="K51" s="32">
        <v>8</v>
      </c>
      <c r="L51" s="32">
        <v>21</v>
      </c>
      <c r="M51" s="32">
        <v>15</v>
      </c>
      <c r="N51" s="32">
        <v>3</v>
      </c>
      <c r="O51" s="32">
        <v>56</v>
      </c>
      <c r="P51" s="32">
        <v>65</v>
      </c>
      <c r="Q51" s="32">
        <v>78</v>
      </c>
      <c r="R51" s="32">
        <v>307</v>
      </c>
      <c r="S51" s="32">
        <v>116</v>
      </c>
      <c r="T51" s="32">
        <v>705</v>
      </c>
      <c r="U51" s="33">
        <v>430</v>
      </c>
      <c r="V51" s="33">
        <v>236</v>
      </c>
      <c r="W51" s="33">
        <v>294</v>
      </c>
      <c r="X51" s="33">
        <v>226</v>
      </c>
      <c r="Y51" s="33">
        <v>301</v>
      </c>
      <c r="Z51" s="33">
        <v>224</v>
      </c>
      <c r="AA51" s="33">
        <v>261</v>
      </c>
      <c r="AB51" s="33"/>
      <c r="AC51" s="33"/>
      <c r="AD51" s="26">
        <f t="shared" si="2"/>
        <v>3830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x14ac:dyDescent="0.3">
      <c r="B52" s="21" t="s">
        <v>64</v>
      </c>
      <c r="C52" s="32">
        <v>41</v>
      </c>
      <c r="D52" s="32">
        <v>8</v>
      </c>
      <c r="E52" s="32">
        <v>11</v>
      </c>
      <c r="F52" s="32">
        <v>3</v>
      </c>
      <c r="G52" s="32">
        <v>29</v>
      </c>
      <c r="H52" s="32">
        <v>530</v>
      </c>
      <c r="I52" s="32">
        <v>2</v>
      </c>
      <c r="J52" s="32">
        <v>133</v>
      </c>
      <c r="K52" s="32">
        <v>37</v>
      </c>
      <c r="L52" s="32">
        <v>15</v>
      </c>
      <c r="M52" s="32">
        <v>9</v>
      </c>
      <c r="N52" s="32">
        <v>2</v>
      </c>
      <c r="O52" s="32">
        <v>20</v>
      </c>
      <c r="P52" s="32">
        <v>140</v>
      </c>
      <c r="Q52" s="32">
        <v>303</v>
      </c>
      <c r="R52" s="32">
        <v>876</v>
      </c>
      <c r="S52" s="32">
        <v>232</v>
      </c>
      <c r="T52" s="32">
        <v>900</v>
      </c>
      <c r="U52" s="33">
        <v>639</v>
      </c>
      <c r="V52" s="33">
        <v>183</v>
      </c>
      <c r="W52" s="33">
        <v>346</v>
      </c>
      <c r="X52" s="33">
        <v>261</v>
      </c>
      <c r="Y52" s="33">
        <v>296</v>
      </c>
      <c r="Z52" s="33">
        <v>248</v>
      </c>
      <c r="AA52" s="33">
        <v>241</v>
      </c>
      <c r="AB52" s="33"/>
      <c r="AC52" s="33"/>
      <c r="AD52" s="26">
        <f t="shared" si="2"/>
        <v>5505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3">
      <c r="B53" s="21" t="s">
        <v>18</v>
      </c>
      <c r="C53" s="32">
        <v>3</v>
      </c>
      <c r="D53" s="32">
        <v>20</v>
      </c>
      <c r="E53" s="32">
        <v>21</v>
      </c>
      <c r="F53" s="32">
        <v>27</v>
      </c>
      <c r="G53" s="32">
        <v>6</v>
      </c>
      <c r="H53" s="32">
        <v>620</v>
      </c>
      <c r="I53" s="32">
        <v>16</v>
      </c>
      <c r="J53" s="32">
        <v>25</v>
      </c>
      <c r="K53" s="32">
        <v>2</v>
      </c>
      <c r="L53" s="32">
        <v>5</v>
      </c>
      <c r="M53" s="32">
        <v>12</v>
      </c>
      <c r="N53" s="32">
        <v>1</v>
      </c>
      <c r="O53" s="32">
        <v>86</v>
      </c>
      <c r="P53" s="32">
        <v>315</v>
      </c>
      <c r="Q53" s="32">
        <v>53</v>
      </c>
      <c r="R53" s="32">
        <v>59</v>
      </c>
      <c r="S53" s="32">
        <v>40</v>
      </c>
      <c r="T53" s="32">
        <v>214</v>
      </c>
      <c r="U53" s="33">
        <v>202</v>
      </c>
      <c r="V53" s="33">
        <v>20</v>
      </c>
      <c r="W53" s="33">
        <v>129</v>
      </c>
      <c r="X53" s="33">
        <v>226</v>
      </c>
      <c r="Y53" s="33">
        <v>81</v>
      </c>
      <c r="Z53" s="33">
        <v>71</v>
      </c>
      <c r="AA53" s="33">
        <v>86</v>
      </c>
      <c r="AB53" s="33"/>
      <c r="AC53" s="33"/>
      <c r="AD53" s="26">
        <f t="shared" si="2"/>
        <v>2340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3">
      <c r="B54" s="21" t="s">
        <v>19</v>
      </c>
      <c r="C54" s="32">
        <v>64</v>
      </c>
      <c r="D54" s="32">
        <v>57</v>
      </c>
      <c r="E54" s="32">
        <v>8</v>
      </c>
      <c r="F54" s="32">
        <v>16</v>
      </c>
      <c r="G54" s="32">
        <v>44</v>
      </c>
      <c r="H54" s="32">
        <v>3896</v>
      </c>
      <c r="I54" s="32">
        <v>65</v>
      </c>
      <c r="J54" s="32">
        <v>176</v>
      </c>
      <c r="K54" s="32">
        <v>13</v>
      </c>
      <c r="L54" s="32">
        <v>79</v>
      </c>
      <c r="M54" s="32">
        <v>24</v>
      </c>
      <c r="N54" s="32">
        <v>32</v>
      </c>
      <c r="O54" s="32">
        <v>387</v>
      </c>
      <c r="P54" s="32">
        <v>1075</v>
      </c>
      <c r="Q54" s="32">
        <v>33</v>
      </c>
      <c r="R54" s="32">
        <v>188</v>
      </c>
      <c r="S54" s="32">
        <v>132</v>
      </c>
      <c r="T54" s="32">
        <v>981</v>
      </c>
      <c r="U54" s="33">
        <v>630</v>
      </c>
      <c r="V54" s="33">
        <v>370</v>
      </c>
      <c r="W54" s="33">
        <v>1149</v>
      </c>
      <c r="X54" s="33">
        <v>807</v>
      </c>
      <c r="Y54" s="33">
        <v>1144</v>
      </c>
      <c r="Z54" s="33">
        <v>1226</v>
      </c>
      <c r="AA54" s="33">
        <v>895</v>
      </c>
      <c r="AB54" s="33"/>
      <c r="AC54" s="33"/>
      <c r="AD54" s="26">
        <f t="shared" si="2"/>
        <v>13491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3">
      <c r="B55" s="21" t="s">
        <v>65</v>
      </c>
      <c r="C55" s="32">
        <v>11</v>
      </c>
      <c r="D55" s="32">
        <v>18</v>
      </c>
      <c r="E55" s="32">
        <v>3</v>
      </c>
      <c r="F55" s="32">
        <v>2</v>
      </c>
      <c r="G55" s="32">
        <v>6</v>
      </c>
      <c r="H55" s="32">
        <v>1505</v>
      </c>
      <c r="I55" s="32">
        <v>8</v>
      </c>
      <c r="J55" s="32">
        <v>40</v>
      </c>
      <c r="K55" s="32">
        <v>14</v>
      </c>
      <c r="L55" s="32">
        <v>40</v>
      </c>
      <c r="M55" s="32">
        <v>27</v>
      </c>
      <c r="N55" s="32">
        <v>26</v>
      </c>
      <c r="O55" s="32">
        <v>235</v>
      </c>
      <c r="P55" s="32">
        <v>311</v>
      </c>
      <c r="Q55" s="32">
        <v>35</v>
      </c>
      <c r="R55" s="32">
        <v>102</v>
      </c>
      <c r="S55" s="32">
        <v>51</v>
      </c>
      <c r="T55" s="32">
        <v>201</v>
      </c>
      <c r="U55" s="32">
        <v>125</v>
      </c>
      <c r="V55" s="32">
        <v>97</v>
      </c>
      <c r="W55" s="32">
        <v>257</v>
      </c>
      <c r="X55" s="32">
        <v>133</v>
      </c>
      <c r="Y55" s="32">
        <v>246</v>
      </c>
      <c r="Z55" s="32">
        <v>233</v>
      </c>
      <c r="AA55" s="32">
        <v>207</v>
      </c>
      <c r="AB55" s="32"/>
      <c r="AC55" s="33"/>
      <c r="AD55" s="26">
        <f t="shared" si="2"/>
        <v>3933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0.399999999999999" x14ac:dyDescent="0.3">
      <c r="B56" s="21" t="s">
        <v>21</v>
      </c>
      <c r="C56" s="32">
        <v>8</v>
      </c>
      <c r="D56" s="32">
        <v>38</v>
      </c>
      <c r="E56" s="32">
        <v>36</v>
      </c>
      <c r="F56" s="32">
        <v>4</v>
      </c>
      <c r="G56" s="32">
        <v>15</v>
      </c>
      <c r="H56" s="32">
        <v>8681</v>
      </c>
      <c r="I56" s="32">
        <v>30</v>
      </c>
      <c r="J56" s="32">
        <v>183</v>
      </c>
      <c r="K56" s="32">
        <v>42</v>
      </c>
      <c r="L56" s="32">
        <v>82</v>
      </c>
      <c r="M56" s="32">
        <v>43</v>
      </c>
      <c r="N56" s="32">
        <v>45</v>
      </c>
      <c r="O56" s="32">
        <v>1130</v>
      </c>
      <c r="P56" s="32">
        <v>1208</v>
      </c>
      <c r="Q56" s="32">
        <v>153</v>
      </c>
      <c r="R56" s="32">
        <v>808</v>
      </c>
      <c r="S56" s="32">
        <v>155</v>
      </c>
      <c r="T56" s="32">
        <v>254</v>
      </c>
      <c r="U56" s="33">
        <v>487</v>
      </c>
      <c r="V56" s="33">
        <v>138</v>
      </c>
      <c r="W56" s="33">
        <v>495</v>
      </c>
      <c r="X56" s="33">
        <v>318</v>
      </c>
      <c r="Y56" s="33">
        <v>316</v>
      </c>
      <c r="Z56" s="33">
        <v>304</v>
      </c>
      <c r="AA56" s="33">
        <v>392</v>
      </c>
      <c r="AB56" s="33"/>
      <c r="AC56" s="33"/>
      <c r="AD56" s="26">
        <f t="shared" si="2"/>
        <v>15365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x14ac:dyDescent="0.3">
      <c r="B57" s="21" t="s">
        <v>66</v>
      </c>
      <c r="C57" s="32">
        <v>9</v>
      </c>
      <c r="D57" s="32">
        <v>4</v>
      </c>
      <c r="E57" s="32">
        <v>6</v>
      </c>
      <c r="F57" s="32">
        <v>3</v>
      </c>
      <c r="G57" s="32">
        <v>12</v>
      </c>
      <c r="H57" s="32">
        <v>6067</v>
      </c>
      <c r="I57" s="32">
        <v>54</v>
      </c>
      <c r="J57" s="32">
        <v>129</v>
      </c>
      <c r="K57" s="32">
        <v>20</v>
      </c>
      <c r="L57" s="32">
        <v>78</v>
      </c>
      <c r="M57" s="32">
        <v>20</v>
      </c>
      <c r="N57" s="32">
        <v>30</v>
      </c>
      <c r="O57" s="32">
        <v>884</v>
      </c>
      <c r="P57" s="32">
        <v>929</v>
      </c>
      <c r="Q57" s="32">
        <v>119</v>
      </c>
      <c r="R57" s="32">
        <v>473</v>
      </c>
      <c r="S57" s="32">
        <v>102</v>
      </c>
      <c r="T57" s="32">
        <v>371</v>
      </c>
      <c r="U57" s="33">
        <v>205</v>
      </c>
      <c r="V57" s="33">
        <v>84</v>
      </c>
      <c r="W57" s="33">
        <v>409</v>
      </c>
      <c r="X57" s="33">
        <v>180</v>
      </c>
      <c r="Y57" s="33">
        <v>161</v>
      </c>
      <c r="Z57" s="33">
        <v>199</v>
      </c>
      <c r="AA57" s="33">
        <v>253</v>
      </c>
      <c r="AB57" s="33"/>
      <c r="AC57" s="33"/>
      <c r="AD57" s="26">
        <f t="shared" si="2"/>
        <v>10801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3">
      <c r="B58" s="21" t="s">
        <v>22</v>
      </c>
      <c r="C58" s="32">
        <v>11</v>
      </c>
      <c r="D58" s="32">
        <v>30</v>
      </c>
      <c r="E58" s="32">
        <v>3</v>
      </c>
      <c r="F58" s="32">
        <v>2</v>
      </c>
      <c r="G58" s="32">
        <v>2</v>
      </c>
      <c r="H58" s="32">
        <v>4721</v>
      </c>
      <c r="I58" s="32">
        <v>21</v>
      </c>
      <c r="J58" s="32">
        <v>135</v>
      </c>
      <c r="K58" s="32">
        <v>18</v>
      </c>
      <c r="L58" s="32">
        <v>36</v>
      </c>
      <c r="M58" s="32">
        <v>8</v>
      </c>
      <c r="N58" s="32">
        <v>27</v>
      </c>
      <c r="O58" s="32">
        <v>295</v>
      </c>
      <c r="P58" s="32">
        <v>327</v>
      </c>
      <c r="Q58" s="32">
        <v>19</v>
      </c>
      <c r="R58" s="32">
        <v>376</v>
      </c>
      <c r="S58" s="32">
        <v>78</v>
      </c>
      <c r="T58" s="32">
        <v>102</v>
      </c>
      <c r="U58" s="33">
        <v>85</v>
      </c>
      <c r="V58" s="33">
        <v>83</v>
      </c>
      <c r="W58" s="33">
        <v>158</v>
      </c>
      <c r="X58" s="33">
        <v>96</v>
      </c>
      <c r="Y58" s="33">
        <v>167</v>
      </c>
      <c r="Z58" s="33">
        <v>221</v>
      </c>
      <c r="AA58" s="33">
        <v>187</v>
      </c>
      <c r="AB58" s="33"/>
      <c r="AC58" s="33"/>
      <c r="AD58" s="26">
        <f t="shared" si="2"/>
        <v>7208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3">
      <c r="B59" s="21" t="s">
        <v>23</v>
      </c>
      <c r="C59" s="32">
        <v>8</v>
      </c>
      <c r="D59" s="32">
        <v>7</v>
      </c>
      <c r="E59" s="32">
        <v>9</v>
      </c>
      <c r="F59" s="32">
        <v>15</v>
      </c>
      <c r="G59" s="32">
        <v>12</v>
      </c>
      <c r="H59" s="32">
        <v>11293</v>
      </c>
      <c r="I59" s="32">
        <v>7</v>
      </c>
      <c r="J59" s="32">
        <v>176</v>
      </c>
      <c r="K59" s="32">
        <v>57</v>
      </c>
      <c r="L59" s="32">
        <v>85</v>
      </c>
      <c r="M59" s="32">
        <v>14</v>
      </c>
      <c r="N59" s="32">
        <v>29</v>
      </c>
      <c r="O59" s="32">
        <v>912</v>
      </c>
      <c r="P59" s="32">
        <v>834</v>
      </c>
      <c r="Q59" s="32">
        <v>97</v>
      </c>
      <c r="R59" s="32">
        <v>1028</v>
      </c>
      <c r="S59" s="32">
        <v>194</v>
      </c>
      <c r="T59" s="32">
        <v>455</v>
      </c>
      <c r="U59" s="33">
        <v>420</v>
      </c>
      <c r="V59" s="33">
        <v>178</v>
      </c>
      <c r="W59" s="33">
        <v>329</v>
      </c>
      <c r="X59" s="33">
        <v>159</v>
      </c>
      <c r="Y59" s="33">
        <v>453</v>
      </c>
      <c r="Z59" s="33">
        <v>678</v>
      </c>
      <c r="AA59" s="33">
        <v>602</v>
      </c>
      <c r="AB59" s="33"/>
      <c r="AC59" s="33"/>
      <c r="AD59" s="26">
        <f t="shared" si="2"/>
        <v>18051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3">
      <c r="B60" s="21" t="s">
        <v>24</v>
      </c>
      <c r="C60" s="32">
        <v>27</v>
      </c>
      <c r="D60" s="32">
        <v>3</v>
      </c>
      <c r="E60" s="32">
        <v>1</v>
      </c>
      <c r="F60" s="32">
        <v>3</v>
      </c>
      <c r="G60" s="32">
        <v>5</v>
      </c>
      <c r="H60" s="32">
        <v>7576</v>
      </c>
      <c r="I60" s="32">
        <v>73</v>
      </c>
      <c r="J60" s="32">
        <v>113</v>
      </c>
      <c r="K60" s="32">
        <v>54</v>
      </c>
      <c r="L60" s="32">
        <v>31</v>
      </c>
      <c r="M60" s="32">
        <v>6</v>
      </c>
      <c r="N60" s="32">
        <v>32</v>
      </c>
      <c r="O60" s="32">
        <v>633</v>
      </c>
      <c r="P60" s="32">
        <v>469</v>
      </c>
      <c r="Q60" s="32">
        <v>198</v>
      </c>
      <c r="R60" s="32">
        <v>694</v>
      </c>
      <c r="S60" s="32">
        <v>126</v>
      </c>
      <c r="T60" s="32">
        <v>310</v>
      </c>
      <c r="U60" s="33">
        <v>128</v>
      </c>
      <c r="V60" s="33">
        <v>156</v>
      </c>
      <c r="W60" s="33">
        <v>148</v>
      </c>
      <c r="X60" s="33">
        <v>162</v>
      </c>
      <c r="Y60" s="33">
        <v>129</v>
      </c>
      <c r="Z60" s="33">
        <v>399</v>
      </c>
      <c r="AA60" s="33">
        <v>338</v>
      </c>
      <c r="AB60" s="33"/>
      <c r="AC60" s="33"/>
      <c r="AD60" s="26">
        <f t="shared" si="2"/>
        <v>11814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x14ac:dyDescent="0.3">
      <c r="B61" s="21" t="s">
        <v>25</v>
      </c>
      <c r="C61" s="32">
        <v>9</v>
      </c>
      <c r="D61" s="32">
        <v>29</v>
      </c>
      <c r="E61" s="32">
        <v>6</v>
      </c>
      <c r="F61" s="32">
        <v>2</v>
      </c>
      <c r="G61" s="32">
        <v>25</v>
      </c>
      <c r="H61" s="32">
        <v>13268</v>
      </c>
      <c r="I61" s="32">
        <v>41</v>
      </c>
      <c r="J61" s="32">
        <v>266</v>
      </c>
      <c r="K61" s="32">
        <v>25</v>
      </c>
      <c r="L61" s="32">
        <v>48</v>
      </c>
      <c r="M61" s="32">
        <v>16</v>
      </c>
      <c r="N61" s="32">
        <v>51</v>
      </c>
      <c r="O61" s="32">
        <v>803</v>
      </c>
      <c r="P61" s="32">
        <v>625</v>
      </c>
      <c r="Q61" s="32">
        <v>93</v>
      </c>
      <c r="R61" s="32">
        <v>1077</v>
      </c>
      <c r="S61" s="32">
        <v>214</v>
      </c>
      <c r="T61" s="32">
        <v>281</v>
      </c>
      <c r="U61" s="33">
        <v>186</v>
      </c>
      <c r="V61" s="33">
        <v>206</v>
      </c>
      <c r="W61" s="33">
        <v>502</v>
      </c>
      <c r="X61" s="33">
        <v>162</v>
      </c>
      <c r="Y61" s="33">
        <v>257</v>
      </c>
      <c r="Z61" s="33">
        <v>426</v>
      </c>
      <c r="AA61" s="33">
        <v>403</v>
      </c>
      <c r="AB61" s="33"/>
      <c r="AC61" s="33"/>
      <c r="AD61" s="26">
        <f t="shared" si="2"/>
        <v>19021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0.399999999999999" x14ac:dyDescent="0.3">
      <c r="B62" s="21" t="s">
        <v>67</v>
      </c>
      <c r="C62" s="32">
        <v>24</v>
      </c>
      <c r="D62" s="32">
        <v>20</v>
      </c>
      <c r="E62" s="32">
        <v>0</v>
      </c>
      <c r="F62" s="32">
        <v>3</v>
      </c>
      <c r="G62" s="32">
        <v>11</v>
      </c>
      <c r="H62" s="32">
        <v>10570</v>
      </c>
      <c r="I62" s="32">
        <v>26</v>
      </c>
      <c r="J62" s="32">
        <v>211</v>
      </c>
      <c r="K62" s="32">
        <v>36</v>
      </c>
      <c r="L62" s="32">
        <v>47</v>
      </c>
      <c r="M62" s="32">
        <v>13</v>
      </c>
      <c r="N62" s="32">
        <v>15</v>
      </c>
      <c r="O62" s="32">
        <v>606</v>
      </c>
      <c r="P62" s="32">
        <v>387</v>
      </c>
      <c r="Q62" s="32">
        <v>57</v>
      </c>
      <c r="R62" s="32">
        <v>1105</v>
      </c>
      <c r="S62" s="32">
        <v>187</v>
      </c>
      <c r="T62" s="32">
        <v>311</v>
      </c>
      <c r="U62" s="33">
        <v>199</v>
      </c>
      <c r="V62" s="33">
        <v>224</v>
      </c>
      <c r="W62" s="33">
        <v>774</v>
      </c>
      <c r="X62" s="33">
        <v>481</v>
      </c>
      <c r="Y62" s="33">
        <v>534</v>
      </c>
      <c r="Z62" s="33">
        <v>188</v>
      </c>
      <c r="AA62" s="33">
        <v>240</v>
      </c>
      <c r="AB62" s="33"/>
      <c r="AC62" s="33"/>
      <c r="AD62" s="26">
        <f t="shared" si="2"/>
        <v>16269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0.399999999999999" x14ac:dyDescent="0.3">
      <c r="B63" s="21" t="s">
        <v>57</v>
      </c>
      <c r="C63" s="32">
        <v>15</v>
      </c>
      <c r="D63" s="32">
        <v>22</v>
      </c>
      <c r="E63" s="32">
        <v>20</v>
      </c>
      <c r="F63" s="32">
        <v>19</v>
      </c>
      <c r="G63" s="32">
        <v>20</v>
      </c>
      <c r="H63" s="32">
        <v>15053</v>
      </c>
      <c r="I63" s="32">
        <v>19</v>
      </c>
      <c r="J63" s="32">
        <v>375</v>
      </c>
      <c r="K63" s="32">
        <v>78</v>
      </c>
      <c r="L63" s="32">
        <v>107</v>
      </c>
      <c r="M63" s="32">
        <v>23</v>
      </c>
      <c r="N63" s="32">
        <v>14</v>
      </c>
      <c r="O63" s="32">
        <v>733</v>
      </c>
      <c r="P63" s="32">
        <v>480</v>
      </c>
      <c r="Q63" s="32">
        <v>89</v>
      </c>
      <c r="R63" s="32">
        <v>741</v>
      </c>
      <c r="S63" s="32">
        <v>167</v>
      </c>
      <c r="T63" s="32">
        <v>325</v>
      </c>
      <c r="U63" s="33">
        <v>226</v>
      </c>
      <c r="V63" s="33">
        <v>111</v>
      </c>
      <c r="W63" s="33">
        <v>535</v>
      </c>
      <c r="X63" s="33">
        <v>298</v>
      </c>
      <c r="Y63" s="33">
        <v>438</v>
      </c>
      <c r="Z63" s="33">
        <v>404</v>
      </c>
      <c r="AA63" s="33">
        <v>176</v>
      </c>
      <c r="AB63" s="33"/>
      <c r="AC63" s="33"/>
      <c r="AD63" s="26">
        <f t="shared" si="2"/>
        <v>20488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4233</v>
      </c>
      <c r="D66" s="27">
        <f t="shared" ref="D66:AC66" si="3">SUM(D39:D65)</f>
        <v>1586</v>
      </c>
      <c r="E66" s="27">
        <f t="shared" si="3"/>
        <v>1473</v>
      </c>
      <c r="F66" s="27">
        <f t="shared" si="3"/>
        <v>1005</v>
      </c>
      <c r="G66" s="27">
        <f t="shared" si="3"/>
        <v>1261</v>
      </c>
      <c r="H66" s="27">
        <f t="shared" si="3"/>
        <v>93044</v>
      </c>
      <c r="I66" s="27">
        <f t="shared" si="3"/>
        <v>818</v>
      </c>
      <c r="J66" s="27">
        <f t="shared" si="3"/>
        <v>4330</v>
      </c>
      <c r="K66" s="27">
        <f t="shared" si="3"/>
        <v>1217</v>
      </c>
      <c r="L66" s="27">
        <f t="shared" si="3"/>
        <v>1598</v>
      </c>
      <c r="M66" s="27">
        <f t="shared" si="3"/>
        <v>672</v>
      </c>
      <c r="N66" s="27">
        <f t="shared" si="3"/>
        <v>797</v>
      </c>
      <c r="O66" s="27">
        <f t="shared" si="3"/>
        <v>7553</v>
      </c>
      <c r="P66" s="27">
        <f t="shared" si="3"/>
        <v>8254</v>
      </c>
      <c r="Q66" s="27">
        <f t="shared" si="3"/>
        <v>2262</v>
      </c>
      <c r="R66" s="27">
        <f t="shared" si="3"/>
        <v>12077</v>
      </c>
      <c r="S66" s="27">
        <f t="shared" si="3"/>
        <v>3269</v>
      </c>
      <c r="T66" s="27">
        <f t="shared" si="3"/>
        <v>14836</v>
      </c>
      <c r="U66" s="27">
        <f t="shared" si="3"/>
        <v>11535</v>
      </c>
      <c r="V66" s="27">
        <f t="shared" si="3"/>
        <v>7544</v>
      </c>
      <c r="W66" s="27">
        <f t="shared" si="3"/>
        <v>19803</v>
      </c>
      <c r="X66" s="27">
        <f t="shared" si="3"/>
        <v>11867</v>
      </c>
      <c r="Y66" s="27">
        <f t="shared" si="3"/>
        <v>17752</v>
      </c>
      <c r="Z66" s="27">
        <f t="shared" si="3"/>
        <v>16666</v>
      </c>
      <c r="AA66" s="27">
        <f t="shared" si="3"/>
        <v>16249</v>
      </c>
      <c r="AB66" s="27">
        <f t="shared" si="3"/>
        <v>0</v>
      </c>
      <c r="AC66" s="27">
        <f t="shared" si="3"/>
        <v>0</v>
      </c>
      <c r="AD66" s="27">
        <f t="shared" si="2"/>
        <v>261701</v>
      </c>
    </row>
    <row r="69" spans="2:59" x14ac:dyDescent="0.3">
      <c r="B69" s="3" t="str">
        <f>+B37</f>
        <v>01 al 31 marzo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5</v>
      </c>
      <c r="D71" s="32">
        <v>3</v>
      </c>
      <c r="E71" s="32">
        <v>8</v>
      </c>
      <c r="F71" s="32">
        <v>3</v>
      </c>
      <c r="G71" s="32">
        <v>23</v>
      </c>
      <c r="H71" s="32">
        <v>458</v>
      </c>
      <c r="I71" s="32">
        <v>16</v>
      </c>
      <c r="J71" s="32">
        <v>42</v>
      </c>
      <c r="K71" s="32">
        <v>40</v>
      </c>
      <c r="L71" s="32">
        <v>21</v>
      </c>
      <c r="M71" s="32">
        <v>12</v>
      </c>
      <c r="N71" s="32">
        <v>74</v>
      </c>
      <c r="O71" s="32">
        <v>78</v>
      </c>
      <c r="P71" s="32">
        <v>6</v>
      </c>
      <c r="Q71" s="32">
        <v>0</v>
      </c>
      <c r="R71" s="32">
        <v>2</v>
      </c>
      <c r="S71" s="32">
        <v>33</v>
      </c>
      <c r="T71" s="32">
        <v>16</v>
      </c>
      <c r="U71" s="33">
        <v>2</v>
      </c>
      <c r="V71" s="33">
        <v>0</v>
      </c>
      <c r="W71" s="33">
        <v>3</v>
      </c>
      <c r="X71" s="33">
        <v>19</v>
      </c>
      <c r="Y71" s="33">
        <v>5</v>
      </c>
      <c r="Z71" s="33">
        <v>10</v>
      </c>
      <c r="AA71" s="33">
        <v>8</v>
      </c>
      <c r="AB71" s="33"/>
      <c r="AC71" s="33"/>
      <c r="AD71" s="26">
        <f>SUM(C71:AC71)</f>
        <v>887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3">
      <c r="B72" s="21" t="s">
        <v>50</v>
      </c>
      <c r="C72" s="32">
        <v>8</v>
      </c>
      <c r="D72" s="32">
        <v>4</v>
      </c>
      <c r="E72" s="32">
        <v>1</v>
      </c>
      <c r="F72" s="32">
        <v>9</v>
      </c>
      <c r="G72" s="32">
        <v>7</v>
      </c>
      <c r="H72" s="32">
        <v>167</v>
      </c>
      <c r="I72" s="32">
        <v>8</v>
      </c>
      <c r="J72" s="32">
        <v>13</v>
      </c>
      <c r="K72" s="32">
        <v>16</v>
      </c>
      <c r="L72" s="32">
        <v>30</v>
      </c>
      <c r="M72" s="32">
        <v>22</v>
      </c>
      <c r="N72" s="32">
        <v>30</v>
      </c>
      <c r="O72" s="32">
        <v>57</v>
      </c>
      <c r="P72" s="32">
        <v>3</v>
      </c>
      <c r="Q72" s="32">
        <v>1</v>
      </c>
      <c r="R72" s="32">
        <v>10</v>
      </c>
      <c r="S72" s="32">
        <v>36</v>
      </c>
      <c r="T72" s="32">
        <v>22</v>
      </c>
      <c r="U72" s="33">
        <v>22</v>
      </c>
      <c r="V72" s="33">
        <v>4</v>
      </c>
      <c r="W72" s="33">
        <v>6</v>
      </c>
      <c r="X72" s="33">
        <v>37</v>
      </c>
      <c r="Y72" s="33">
        <v>32</v>
      </c>
      <c r="Z72" s="33">
        <v>28</v>
      </c>
      <c r="AA72" s="33">
        <v>13</v>
      </c>
      <c r="AB72" s="33"/>
      <c r="AC72" s="33"/>
      <c r="AD72" s="26">
        <f t="shared" ref="AD72:AD97" si="4">SUM(C72:AC72)</f>
        <v>586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3">
      <c r="B73" s="21" t="s">
        <v>61</v>
      </c>
      <c r="C73" s="32">
        <v>8</v>
      </c>
      <c r="D73" s="32">
        <v>1</v>
      </c>
      <c r="E73" s="32">
        <v>2</v>
      </c>
      <c r="F73" s="32">
        <v>19</v>
      </c>
      <c r="G73" s="32">
        <v>8</v>
      </c>
      <c r="H73" s="32">
        <v>168</v>
      </c>
      <c r="I73" s="32">
        <v>66</v>
      </c>
      <c r="J73" s="32">
        <v>11</v>
      </c>
      <c r="K73" s="32">
        <v>42</v>
      </c>
      <c r="L73" s="32">
        <v>56</v>
      </c>
      <c r="M73" s="32">
        <v>15</v>
      </c>
      <c r="N73" s="32">
        <v>24</v>
      </c>
      <c r="O73" s="32">
        <v>57</v>
      </c>
      <c r="P73" s="32">
        <v>13</v>
      </c>
      <c r="Q73" s="32">
        <v>0</v>
      </c>
      <c r="R73" s="32">
        <v>0</v>
      </c>
      <c r="S73" s="32">
        <v>2</v>
      </c>
      <c r="T73" s="32">
        <v>10</v>
      </c>
      <c r="U73" s="33">
        <v>3</v>
      </c>
      <c r="V73" s="33">
        <v>16</v>
      </c>
      <c r="W73" s="33">
        <v>1</v>
      </c>
      <c r="X73" s="33">
        <v>0</v>
      </c>
      <c r="Y73" s="33">
        <v>2</v>
      </c>
      <c r="Z73" s="33">
        <v>5</v>
      </c>
      <c r="AA73" s="33">
        <v>7</v>
      </c>
      <c r="AB73" s="33"/>
      <c r="AC73" s="33"/>
      <c r="AD73" s="26">
        <f t="shared" si="4"/>
        <v>536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3">
      <c r="B74" s="21" t="s">
        <v>7</v>
      </c>
      <c r="C74" s="32">
        <v>7</v>
      </c>
      <c r="D74" s="32">
        <v>4</v>
      </c>
      <c r="E74" s="32">
        <v>7</v>
      </c>
      <c r="F74" s="32">
        <v>0</v>
      </c>
      <c r="G74" s="32">
        <v>1</v>
      </c>
      <c r="H74" s="32">
        <v>113</v>
      </c>
      <c r="I74" s="32">
        <v>1</v>
      </c>
      <c r="J74" s="32">
        <v>8</v>
      </c>
      <c r="K74" s="32">
        <v>6</v>
      </c>
      <c r="L74" s="32">
        <v>25</v>
      </c>
      <c r="M74" s="32">
        <v>18</v>
      </c>
      <c r="N74" s="32">
        <v>36</v>
      </c>
      <c r="O74" s="32">
        <v>37</v>
      </c>
      <c r="P74" s="32">
        <v>0</v>
      </c>
      <c r="Q74" s="32">
        <v>0</v>
      </c>
      <c r="R74" s="32">
        <v>27</v>
      </c>
      <c r="S74" s="32">
        <v>1</v>
      </c>
      <c r="T74" s="32">
        <v>21</v>
      </c>
      <c r="U74" s="33">
        <v>51</v>
      </c>
      <c r="V74" s="33">
        <v>3</v>
      </c>
      <c r="W74" s="33">
        <v>39</v>
      </c>
      <c r="X74" s="33">
        <v>11</v>
      </c>
      <c r="Y74" s="33">
        <v>3</v>
      </c>
      <c r="Z74" s="33">
        <v>3</v>
      </c>
      <c r="AA74" s="33">
        <v>24</v>
      </c>
      <c r="AB74" s="33"/>
      <c r="AC74" s="33"/>
      <c r="AD74" s="26">
        <f t="shared" si="4"/>
        <v>446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3">
      <c r="B75" s="21" t="s">
        <v>8</v>
      </c>
      <c r="C75" s="32">
        <v>70</v>
      </c>
      <c r="D75" s="32">
        <v>10</v>
      </c>
      <c r="E75" s="32">
        <v>7</v>
      </c>
      <c r="F75" s="32">
        <v>3</v>
      </c>
      <c r="G75" s="32">
        <v>4</v>
      </c>
      <c r="H75" s="32">
        <v>183</v>
      </c>
      <c r="I75" s="32">
        <v>15</v>
      </c>
      <c r="J75" s="32">
        <v>13</v>
      </c>
      <c r="K75" s="32">
        <v>93</v>
      </c>
      <c r="L75" s="32">
        <v>25</v>
      </c>
      <c r="M75" s="32">
        <v>11</v>
      </c>
      <c r="N75" s="32">
        <v>67</v>
      </c>
      <c r="O75" s="32">
        <v>28</v>
      </c>
      <c r="P75" s="32">
        <v>12</v>
      </c>
      <c r="Q75" s="32">
        <v>1</v>
      </c>
      <c r="R75" s="32">
        <v>44</v>
      </c>
      <c r="S75" s="32">
        <v>20</v>
      </c>
      <c r="T75" s="32">
        <v>39</v>
      </c>
      <c r="U75" s="33">
        <v>8</v>
      </c>
      <c r="V75" s="33">
        <v>15</v>
      </c>
      <c r="W75" s="33">
        <v>28</v>
      </c>
      <c r="X75" s="33">
        <v>1</v>
      </c>
      <c r="Y75" s="33">
        <v>7</v>
      </c>
      <c r="Z75" s="33">
        <v>2</v>
      </c>
      <c r="AA75" s="33">
        <v>44</v>
      </c>
      <c r="AB75" s="33"/>
      <c r="AC75" s="33"/>
      <c r="AD75" s="26">
        <f t="shared" si="4"/>
        <v>750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3">
      <c r="B76" s="21" t="s">
        <v>62</v>
      </c>
      <c r="C76" s="32">
        <v>451</v>
      </c>
      <c r="D76" s="32">
        <v>171</v>
      </c>
      <c r="E76" s="32">
        <v>224</v>
      </c>
      <c r="F76" s="32">
        <v>80</v>
      </c>
      <c r="G76" s="32">
        <v>231</v>
      </c>
      <c r="H76" s="32">
        <v>538</v>
      </c>
      <c r="I76" s="32">
        <v>45</v>
      </c>
      <c r="J76" s="32">
        <v>31</v>
      </c>
      <c r="K76" s="32">
        <v>333</v>
      </c>
      <c r="L76" s="32">
        <v>132</v>
      </c>
      <c r="M76" s="32">
        <v>179</v>
      </c>
      <c r="N76" s="32">
        <v>121</v>
      </c>
      <c r="O76" s="32">
        <v>186</v>
      </c>
      <c r="P76" s="32">
        <v>202</v>
      </c>
      <c r="Q76" s="32">
        <v>141</v>
      </c>
      <c r="R76" s="32">
        <v>726</v>
      </c>
      <c r="S76" s="32">
        <v>235</v>
      </c>
      <c r="T76" s="32">
        <v>1571</v>
      </c>
      <c r="U76" s="33">
        <v>1120</v>
      </c>
      <c r="V76" s="33">
        <v>856</v>
      </c>
      <c r="W76" s="33">
        <v>3595</v>
      </c>
      <c r="X76" s="33">
        <v>1884</v>
      </c>
      <c r="Y76" s="33">
        <v>2454</v>
      </c>
      <c r="Z76" s="33">
        <v>2091</v>
      </c>
      <c r="AA76" s="33">
        <v>2360</v>
      </c>
      <c r="AB76" s="33"/>
      <c r="AC76" s="33"/>
      <c r="AD76" s="26">
        <f t="shared" si="4"/>
        <v>19957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x14ac:dyDescent="0.3">
      <c r="B77" s="21" t="s">
        <v>10</v>
      </c>
      <c r="C77" s="32">
        <v>16</v>
      </c>
      <c r="D77" s="32">
        <v>14</v>
      </c>
      <c r="E77" s="32">
        <v>25</v>
      </c>
      <c r="F77" s="32">
        <v>3</v>
      </c>
      <c r="G77" s="32">
        <v>9</v>
      </c>
      <c r="H77" s="32">
        <v>44</v>
      </c>
      <c r="I77" s="32">
        <v>1</v>
      </c>
      <c r="J77" s="32">
        <v>2</v>
      </c>
      <c r="K77" s="32">
        <v>21</v>
      </c>
      <c r="L77" s="32">
        <v>7</v>
      </c>
      <c r="M77" s="32">
        <v>26</v>
      </c>
      <c r="N77" s="32">
        <v>64</v>
      </c>
      <c r="O77" s="32">
        <v>2</v>
      </c>
      <c r="P77" s="32">
        <v>4</v>
      </c>
      <c r="Q77" s="32">
        <v>7</v>
      </c>
      <c r="R77" s="32">
        <v>26</v>
      </c>
      <c r="S77" s="32">
        <v>13</v>
      </c>
      <c r="T77" s="32">
        <v>24</v>
      </c>
      <c r="U77" s="33">
        <v>8</v>
      </c>
      <c r="V77" s="33">
        <v>40</v>
      </c>
      <c r="W77" s="33">
        <v>24</v>
      </c>
      <c r="X77" s="33">
        <v>3</v>
      </c>
      <c r="Y77" s="33">
        <v>22</v>
      </c>
      <c r="Z77" s="33">
        <v>4</v>
      </c>
      <c r="AA77" s="33">
        <v>14</v>
      </c>
      <c r="AB77" s="33"/>
      <c r="AC77" s="33"/>
      <c r="AD77" s="26">
        <f t="shared" si="4"/>
        <v>423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3">
      <c r="B78" s="21" t="s">
        <v>11</v>
      </c>
      <c r="C78" s="32">
        <v>22</v>
      </c>
      <c r="D78" s="32">
        <v>13</v>
      </c>
      <c r="E78" s="32">
        <v>13</v>
      </c>
      <c r="F78" s="32">
        <v>24</v>
      </c>
      <c r="G78" s="32">
        <v>19</v>
      </c>
      <c r="H78" s="32">
        <v>42</v>
      </c>
      <c r="I78" s="32">
        <v>2</v>
      </c>
      <c r="J78" s="32">
        <v>2</v>
      </c>
      <c r="K78" s="32">
        <v>1</v>
      </c>
      <c r="L78" s="32">
        <v>42</v>
      </c>
      <c r="M78" s="32">
        <v>11</v>
      </c>
      <c r="N78" s="32">
        <v>39</v>
      </c>
      <c r="O78" s="32">
        <v>11</v>
      </c>
      <c r="P78" s="32">
        <v>13</v>
      </c>
      <c r="Q78" s="32">
        <v>1</v>
      </c>
      <c r="R78" s="32">
        <v>9</v>
      </c>
      <c r="S78" s="32">
        <v>2</v>
      </c>
      <c r="T78" s="32">
        <v>29</v>
      </c>
      <c r="U78" s="33">
        <v>23</v>
      </c>
      <c r="V78" s="33">
        <v>22</v>
      </c>
      <c r="W78" s="33">
        <v>20</v>
      </c>
      <c r="X78" s="33">
        <v>48</v>
      </c>
      <c r="Y78" s="33">
        <v>39</v>
      </c>
      <c r="Z78" s="33">
        <v>43</v>
      </c>
      <c r="AA78" s="33">
        <v>8</v>
      </c>
      <c r="AB78" s="33"/>
      <c r="AC78" s="33"/>
      <c r="AD78" s="26">
        <f t="shared" si="4"/>
        <v>498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3">
      <c r="B79" s="21" t="s">
        <v>63</v>
      </c>
      <c r="C79" s="32">
        <v>61</v>
      </c>
      <c r="D79" s="32">
        <v>9</v>
      </c>
      <c r="E79" s="32">
        <v>50</v>
      </c>
      <c r="F79" s="32">
        <v>8</v>
      </c>
      <c r="G79" s="32">
        <v>103</v>
      </c>
      <c r="H79" s="32">
        <v>403</v>
      </c>
      <c r="I79" s="32">
        <v>27</v>
      </c>
      <c r="J79" s="32">
        <v>3</v>
      </c>
      <c r="K79" s="32">
        <v>6</v>
      </c>
      <c r="L79" s="32">
        <v>9</v>
      </c>
      <c r="M79" s="32">
        <v>7</v>
      </c>
      <c r="N79" s="32">
        <v>25</v>
      </c>
      <c r="O79" s="32">
        <v>24</v>
      </c>
      <c r="P79" s="32">
        <v>12</v>
      </c>
      <c r="Q79" s="32">
        <v>5</v>
      </c>
      <c r="R79" s="32">
        <v>38</v>
      </c>
      <c r="S79" s="32">
        <v>3</v>
      </c>
      <c r="T79" s="32">
        <v>37</v>
      </c>
      <c r="U79" s="33">
        <v>29</v>
      </c>
      <c r="V79" s="33">
        <v>22</v>
      </c>
      <c r="W79" s="33">
        <v>20</v>
      </c>
      <c r="X79" s="33">
        <v>21</v>
      </c>
      <c r="Y79" s="33">
        <v>25</v>
      </c>
      <c r="Z79" s="33">
        <v>21</v>
      </c>
      <c r="AA79" s="33">
        <v>35</v>
      </c>
      <c r="AB79" s="33"/>
      <c r="AC79" s="33"/>
      <c r="AD79" s="26">
        <f t="shared" si="4"/>
        <v>1003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3">
      <c r="B80" s="21" t="s">
        <v>13</v>
      </c>
      <c r="C80" s="32">
        <v>22</v>
      </c>
      <c r="D80" s="32">
        <v>29</v>
      </c>
      <c r="E80" s="32">
        <v>51</v>
      </c>
      <c r="F80" s="32">
        <v>39</v>
      </c>
      <c r="G80" s="32">
        <v>23</v>
      </c>
      <c r="H80" s="32">
        <v>207</v>
      </c>
      <c r="I80" s="32">
        <v>12</v>
      </c>
      <c r="J80" s="32">
        <v>20</v>
      </c>
      <c r="K80" s="32">
        <v>12</v>
      </c>
      <c r="L80" s="32">
        <v>2</v>
      </c>
      <c r="M80" s="32">
        <v>6</v>
      </c>
      <c r="N80" s="32">
        <v>67</v>
      </c>
      <c r="O80" s="32">
        <v>51</v>
      </c>
      <c r="P80" s="32">
        <v>9</v>
      </c>
      <c r="Q80" s="32">
        <v>19</v>
      </c>
      <c r="R80" s="32">
        <v>47</v>
      </c>
      <c r="S80" s="32">
        <v>9</v>
      </c>
      <c r="T80" s="32">
        <v>40</v>
      </c>
      <c r="U80" s="33">
        <v>13</v>
      </c>
      <c r="V80" s="33">
        <v>1</v>
      </c>
      <c r="W80" s="33">
        <v>39</v>
      </c>
      <c r="X80" s="33">
        <v>9</v>
      </c>
      <c r="Y80" s="33">
        <v>42</v>
      </c>
      <c r="Z80" s="33">
        <v>12</v>
      </c>
      <c r="AA80" s="33">
        <v>24</v>
      </c>
      <c r="AB80" s="33"/>
      <c r="AC80" s="33"/>
      <c r="AD80" s="26">
        <f t="shared" si="4"/>
        <v>805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3">
      <c r="B81" s="21" t="s">
        <v>51</v>
      </c>
      <c r="C81" s="32">
        <v>21</v>
      </c>
      <c r="D81" s="32">
        <v>11</v>
      </c>
      <c r="E81" s="32">
        <v>19</v>
      </c>
      <c r="F81" s="32">
        <v>15</v>
      </c>
      <c r="G81" s="32">
        <v>28</v>
      </c>
      <c r="H81" s="32">
        <v>215</v>
      </c>
      <c r="I81" s="32">
        <v>30</v>
      </c>
      <c r="J81" s="32">
        <v>22</v>
      </c>
      <c r="K81" s="32">
        <v>3</v>
      </c>
      <c r="L81" s="32">
        <v>11</v>
      </c>
      <c r="M81" s="32">
        <v>0</v>
      </c>
      <c r="N81" s="32">
        <v>6</v>
      </c>
      <c r="O81" s="32">
        <v>29</v>
      </c>
      <c r="P81" s="32">
        <v>12</v>
      </c>
      <c r="Q81" s="32">
        <v>2</v>
      </c>
      <c r="R81" s="32">
        <v>14</v>
      </c>
      <c r="S81" s="32">
        <v>15</v>
      </c>
      <c r="T81" s="32">
        <v>2</v>
      </c>
      <c r="U81" s="33">
        <v>19</v>
      </c>
      <c r="V81" s="33">
        <v>2</v>
      </c>
      <c r="W81" s="33">
        <v>4</v>
      </c>
      <c r="X81" s="33">
        <v>1</v>
      </c>
      <c r="Y81" s="33">
        <v>49</v>
      </c>
      <c r="Z81" s="33">
        <v>27</v>
      </c>
      <c r="AA81" s="33">
        <v>25</v>
      </c>
      <c r="AB81" s="33"/>
      <c r="AC81" s="33"/>
      <c r="AD81" s="26">
        <f t="shared" si="4"/>
        <v>582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3">
      <c r="B82" s="21" t="s">
        <v>15</v>
      </c>
      <c r="C82" s="32">
        <v>63</v>
      </c>
      <c r="D82" s="32">
        <v>68</v>
      </c>
      <c r="E82" s="32">
        <v>21</v>
      </c>
      <c r="F82" s="32">
        <v>57</v>
      </c>
      <c r="G82" s="32">
        <v>56</v>
      </c>
      <c r="H82" s="32">
        <v>127</v>
      </c>
      <c r="I82" s="32">
        <v>40</v>
      </c>
      <c r="J82" s="32">
        <v>40</v>
      </c>
      <c r="K82" s="32">
        <v>27</v>
      </c>
      <c r="L82" s="32">
        <v>73</v>
      </c>
      <c r="M82" s="32">
        <v>7</v>
      </c>
      <c r="N82" s="32">
        <v>10</v>
      </c>
      <c r="O82" s="32">
        <v>28</v>
      </c>
      <c r="P82" s="32">
        <v>8</v>
      </c>
      <c r="Q82" s="32">
        <v>3</v>
      </c>
      <c r="R82" s="32">
        <v>31</v>
      </c>
      <c r="S82" s="32">
        <v>4</v>
      </c>
      <c r="T82" s="32">
        <v>25</v>
      </c>
      <c r="U82" s="33">
        <v>19</v>
      </c>
      <c r="V82" s="33">
        <v>5</v>
      </c>
      <c r="W82" s="33">
        <v>42</v>
      </c>
      <c r="X82" s="33">
        <v>14</v>
      </c>
      <c r="Y82" s="33">
        <v>47</v>
      </c>
      <c r="Z82" s="33">
        <v>13</v>
      </c>
      <c r="AA82" s="33">
        <v>27</v>
      </c>
      <c r="AB82" s="33"/>
      <c r="AC82" s="33"/>
      <c r="AD82" s="26">
        <f t="shared" si="4"/>
        <v>855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3">
      <c r="B83" s="21" t="s">
        <v>16</v>
      </c>
      <c r="C83" s="32">
        <v>37</v>
      </c>
      <c r="D83" s="32">
        <v>42</v>
      </c>
      <c r="E83" s="32">
        <v>50</v>
      </c>
      <c r="F83" s="32">
        <v>7</v>
      </c>
      <c r="G83" s="32">
        <v>38</v>
      </c>
      <c r="H83" s="32">
        <v>144</v>
      </c>
      <c r="I83" s="32">
        <v>7</v>
      </c>
      <c r="J83" s="32">
        <v>5</v>
      </c>
      <c r="K83" s="32">
        <v>5</v>
      </c>
      <c r="L83" s="32">
        <v>46</v>
      </c>
      <c r="M83" s="32">
        <v>16</v>
      </c>
      <c r="N83" s="32">
        <v>21</v>
      </c>
      <c r="O83" s="32">
        <v>15</v>
      </c>
      <c r="P83" s="32">
        <v>37</v>
      </c>
      <c r="Q83" s="32">
        <v>33</v>
      </c>
      <c r="R83" s="32">
        <v>136</v>
      </c>
      <c r="S83" s="32">
        <v>48</v>
      </c>
      <c r="T83" s="32">
        <v>268</v>
      </c>
      <c r="U83" s="33">
        <v>212</v>
      </c>
      <c r="V83" s="33">
        <v>183</v>
      </c>
      <c r="W83" s="33">
        <v>363</v>
      </c>
      <c r="X83" s="33">
        <v>155</v>
      </c>
      <c r="Y83" s="33">
        <v>290</v>
      </c>
      <c r="Z83" s="33">
        <v>179</v>
      </c>
      <c r="AA83" s="33">
        <v>210</v>
      </c>
      <c r="AB83" s="33"/>
      <c r="AC83" s="33"/>
      <c r="AD83" s="26">
        <f t="shared" si="4"/>
        <v>2547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x14ac:dyDescent="0.3">
      <c r="B84" s="21" t="s">
        <v>64</v>
      </c>
      <c r="C84" s="32">
        <v>4</v>
      </c>
      <c r="D84" s="32">
        <v>35</v>
      </c>
      <c r="E84" s="32">
        <v>20</v>
      </c>
      <c r="F84" s="32">
        <v>8</v>
      </c>
      <c r="G84" s="32">
        <v>5</v>
      </c>
      <c r="H84" s="32">
        <v>203</v>
      </c>
      <c r="I84" s="32">
        <v>5</v>
      </c>
      <c r="J84" s="32">
        <v>10</v>
      </c>
      <c r="K84" s="32">
        <v>15</v>
      </c>
      <c r="L84" s="32">
        <v>8</v>
      </c>
      <c r="M84" s="32">
        <v>6</v>
      </c>
      <c r="N84" s="32">
        <v>6</v>
      </c>
      <c r="O84" s="32">
        <v>40</v>
      </c>
      <c r="P84" s="32">
        <v>15</v>
      </c>
      <c r="Q84" s="32">
        <v>36</v>
      </c>
      <c r="R84" s="32">
        <v>129</v>
      </c>
      <c r="S84" s="32">
        <v>70</v>
      </c>
      <c r="T84" s="32">
        <v>187</v>
      </c>
      <c r="U84" s="33">
        <v>97</v>
      </c>
      <c r="V84" s="33">
        <v>98</v>
      </c>
      <c r="W84" s="33">
        <v>263</v>
      </c>
      <c r="X84" s="33">
        <v>180</v>
      </c>
      <c r="Y84" s="33">
        <v>226</v>
      </c>
      <c r="Z84" s="33">
        <v>261</v>
      </c>
      <c r="AA84" s="33">
        <v>220</v>
      </c>
      <c r="AB84" s="33"/>
      <c r="AC84" s="33"/>
      <c r="AD84" s="26">
        <f t="shared" si="4"/>
        <v>2147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3">
      <c r="B85" s="21" t="s">
        <v>18</v>
      </c>
      <c r="C85" s="32">
        <v>3</v>
      </c>
      <c r="D85" s="32">
        <v>0</v>
      </c>
      <c r="E85" s="32">
        <v>1</v>
      </c>
      <c r="F85" s="32">
        <v>0</v>
      </c>
      <c r="G85" s="32">
        <v>2</v>
      </c>
      <c r="H85" s="32">
        <v>115</v>
      </c>
      <c r="I85" s="32">
        <v>4</v>
      </c>
      <c r="J85" s="32">
        <v>0</v>
      </c>
      <c r="K85" s="32">
        <v>19</v>
      </c>
      <c r="L85" s="32">
        <v>20</v>
      </c>
      <c r="M85" s="32">
        <v>0</v>
      </c>
      <c r="N85" s="32">
        <v>1</v>
      </c>
      <c r="O85" s="32">
        <v>39</v>
      </c>
      <c r="P85" s="32">
        <v>46</v>
      </c>
      <c r="Q85" s="32">
        <v>4</v>
      </c>
      <c r="R85" s="32">
        <v>15</v>
      </c>
      <c r="S85" s="32">
        <v>2</v>
      </c>
      <c r="T85" s="32">
        <v>42</v>
      </c>
      <c r="U85" s="33">
        <v>27</v>
      </c>
      <c r="V85" s="33">
        <v>5</v>
      </c>
      <c r="W85" s="33">
        <v>26</v>
      </c>
      <c r="X85" s="33">
        <v>45</v>
      </c>
      <c r="Y85" s="33">
        <v>66</v>
      </c>
      <c r="Z85" s="33">
        <v>41</v>
      </c>
      <c r="AA85" s="33">
        <v>48</v>
      </c>
      <c r="AB85" s="33"/>
      <c r="AC85" s="33"/>
      <c r="AD85" s="26">
        <f t="shared" si="4"/>
        <v>571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3">
      <c r="B86" s="21" t="s">
        <v>19</v>
      </c>
      <c r="C86" s="32">
        <v>3</v>
      </c>
      <c r="D86" s="32">
        <v>13</v>
      </c>
      <c r="E86" s="32">
        <v>0</v>
      </c>
      <c r="F86" s="32">
        <v>27</v>
      </c>
      <c r="G86" s="32">
        <v>40</v>
      </c>
      <c r="H86" s="32">
        <v>691</v>
      </c>
      <c r="I86" s="32">
        <v>47</v>
      </c>
      <c r="J86" s="32">
        <v>28</v>
      </c>
      <c r="K86" s="32">
        <v>48</v>
      </c>
      <c r="L86" s="32">
        <v>38</v>
      </c>
      <c r="M86" s="32">
        <v>25</v>
      </c>
      <c r="N86" s="32">
        <v>8</v>
      </c>
      <c r="O86" s="32">
        <v>181</v>
      </c>
      <c r="P86" s="32">
        <v>125</v>
      </c>
      <c r="Q86" s="32">
        <v>4</v>
      </c>
      <c r="R86" s="32">
        <v>19</v>
      </c>
      <c r="S86" s="32">
        <v>22</v>
      </c>
      <c r="T86" s="32">
        <v>160</v>
      </c>
      <c r="U86" s="33">
        <v>129</v>
      </c>
      <c r="V86" s="33">
        <v>47</v>
      </c>
      <c r="W86" s="33">
        <v>194</v>
      </c>
      <c r="X86" s="33">
        <v>88</v>
      </c>
      <c r="Y86" s="33">
        <v>173</v>
      </c>
      <c r="Z86" s="33">
        <v>241</v>
      </c>
      <c r="AA86" s="33">
        <v>236</v>
      </c>
      <c r="AB86" s="33"/>
      <c r="AC86" s="33"/>
      <c r="AD86" s="26">
        <f t="shared" si="4"/>
        <v>2587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3">
      <c r="B87" s="21" t="s">
        <v>65</v>
      </c>
      <c r="C87" s="32">
        <v>49</v>
      </c>
      <c r="D87" s="32">
        <v>30</v>
      </c>
      <c r="E87" s="32">
        <v>11</v>
      </c>
      <c r="F87" s="32">
        <v>7</v>
      </c>
      <c r="G87" s="32">
        <v>2</v>
      </c>
      <c r="H87" s="32">
        <v>272</v>
      </c>
      <c r="I87" s="32">
        <v>25</v>
      </c>
      <c r="J87" s="32">
        <v>0</v>
      </c>
      <c r="K87" s="32">
        <v>2</v>
      </c>
      <c r="L87" s="32">
        <v>6</v>
      </c>
      <c r="M87" s="32">
        <v>2</v>
      </c>
      <c r="N87" s="32">
        <v>1</v>
      </c>
      <c r="O87" s="32">
        <v>65</v>
      </c>
      <c r="P87" s="32">
        <v>88</v>
      </c>
      <c r="Q87" s="32">
        <v>13</v>
      </c>
      <c r="R87" s="32">
        <v>16</v>
      </c>
      <c r="S87" s="32">
        <v>5</v>
      </c>
      <c r="T87" s="32">
        <v>102</v>
      </c>
      <c r="U87" s="32">
        <v>24</v>
      </c>
      <c r="V87" s="32">
        <v>61</v>
      </c>
      <c r="W87" s="32">
        <v>144</v>
      </c>
      <c r="X87" s="32">
        <v>126</v>
      </c>
      <c r="Y87" s="32">
        <v>196</v>
      </c>
      <c r="Z87" s="32">
        <v>202</v>
      </c>
      <c r="AA87" s="32">
        <v>175</v>
      </c>
      <c r="AB87" s="32"/>
      <c r="AC87" s="33"/>
      <c r="AD87" s="26">
        <f t="shared" si="4"/>
        <v>1624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0.399999999999999" x14ac:dyDescent="0.3">
      <c r="B88" s="21" t="s">
        <v>21</v>
      </c>
      <c r="C88" s="32">
        <v>25</v>
      </c>
      <c r="D88" s="32">
        <v>24</v>
      </c>
      <c r="E88" s="32">
        <v>14</v>
      </c>
      <c r="F88" s="32">
        <v>7</v>
      </c>
      <c r="G88" s="32">
        <v>42</v>
      </c>
      <c r="H88" s="32">
        <v>1619</v>
      </c>
      <c r="I88" s="32">
        <v>4</v>
      </c>
      <c r="J88" s="32">
        <v>22</v>
      </c>
      <c r="K88" s="32">
        <v>39</v>
      </c>
      <c r="L88" s="32">
        <v>32</v>
      </c>
      <c r="M88" s="32">
        <v>11</v>
      </c>
      <c r="N88" s="32">
        <v>10</v>
      </c>
      <c r="O88" s="32">
        <v>342</v>
      </c>
      <c r="P88" s="32">
        <v>172</v>
      </c>
      <c r="Q88" s="32">
        <v>26</v>
      </c>
      <c r="R88" s="32">
        <v>146</v>
      </c>
      <c r="S88" s="32">
        <v>80</v>
      </c>
      <c r="T88" s="32">
        <v>22</v>
      </c>
      <c r="U88" s="33">
        <v>194</v>
      </c>
      <c r="V88" s="33">
        <v>47</v>
      </c>
      <c r="W88" s="33">
        <v>370</v>
      </c>
      <c r="X88" s="33">
        <v>286</v>
      </c>
      <c r="Y88" s="33">
        <v>259</v>
      </c>
      <c r="Z88" s="33">
        <v>330</v>
      </c>
      <c r="AA88" s="33">
        <v>368</v>
      </c>
      <c r="AB88" s="33"/>
      <c r="AC88" s="33"/>
      <c r="AD88" s="26">
        <f t="shared" si="4"/>
        <v>4491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x14ac:dyDescent="0.3">
      <c r="B89" s="21" t="s">
        <v>66</v>
      </c>
      <c r="C89" s="32">
        <v>5</v>
      </c>
      <c r="D89" s="32">
        <v>20</v>
      </c>
      <c r="E89" s="32">
        <v>4</v>
      </c>
      <c r="F89" s="32">
        <v>18</v>
      </c>
      <c r="G89" s="32">
        <v>5</v>
      </c>
      <c r="H89" s="32">
        <v>1139</v>
      </c>
      <c r="I89" s="32">
        <v>18</v>
      </c>
      <c r="J89" s="32">
        <v>24</v>
      </c>
      <c r="K89" s="32">
        <v>33</v>
      </c>
      <c r="L89" s="32">
        <v>10</v>
      </c>
      <c r="M89" s="32">
        <v>23</v>
      </c>
      <c r="N89" s="32">
        <v>21</v>
      </c>
      <c r="O89" s="32">
        <v>268</v>
      </c>
      <c r="P89" s="32">
        <v>111</v>
      </c>
      <c r="Q89" s="32">
        <v>10</v>
      </c>
      <c r="R89" s="32">
        <v>68</v>
      </c>
      <c r="S89" s="32">
        <v>19</v>
      </c>
      <c r="T89" s="32">
        <v>196</v>
      </c>
      <c r="U89" s="33">
        <v>19</v>
      </c>
      <c r="V89" s="33">
        <v>10</v>
      </c>
      <c r="W89" s="33">
        <v>189</v>
      </c>
      <c r="X89" s="33">
        <v>90</v>
      </c>
      <c r="Y89" s="33">
        <v>167</v>
      </c>
      <c r="Z89" s="33">
        <v>146</v>
      </c>
      <c r="AA89" s="33">
        <v>197</v>
      </c>
      <c r="AB89" s="33"/>
      <c r="AC89" s="33"/>
      <c r="AD89" s="26">
        <f t="shared" si="4"/>
        <v>2810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4</v>
      </c>
      <c r="E90" s="32">
        <v>10</v>
      </c>
      <c r="F90" s="32">
        <v>20</v>
      </c>
      <c r="G90" s="32">
        <v>6</v>
      </c>
      <c r="H90" s="32">
        <v>916</v>
      </c>
      <c r="I90" s="32">
        <v>21</v>
      </c>
      <c r="J90" s="32">
        <v>22</v>
      </c>
      <c r="K90" s="32">
        <v>9</v>
      </c>
      <c r="L90" s="32">
        <v>1</v>
      </c>
      <c r="M90" s="32">
        <v>13</v>
      </c>
      <c r="N90" s="32">
        <v>5</v>
      </c>
      <c r="O90" s="32">
        <v>183</v>
      </c>
      <c r="P90" s="32">
        <v>88</v>
      </c>
      <c r="Q90" s="32">
        <v>8</v>
      </c>
      <c r="R90" s="32">
        <v>23</v>
      </c>
      <c r="S90" s="32">
        <v>61</v>
      </c>
      <c r="T90" s="32">
        <v>31</v>
      </c>
      <c r="U90" s="33">
        <v>15</v>
      </c>
      <c r="V90" s="33">
        <v>10</v>
      </c>
      <c r="W90" s="33">
        <v>76</v>
      </c>
      <c r="X90" s="33">
        <v>94</v>
      </c>
      <c r="Y90" s="33">
        <v>108</v>
      </c>
      <c r="Z90" s="33">
        <v>113</v>
      </c>
      <c r="AA90" s="33">
        <v>98</v>
      </c>
      <c r="AB90" s="33"/>
      <c r="AC90" s="33"/>
      <c r="AD90" s="26">
        <f t="shared" si="4"/>
        <v>1935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3">
      <c r="B91" s="21" t="s">
        <v>23</v>
      </c>
      <c r="C91" s="32">
        <v>3</v>
      </c>
      <c r="D91" s="32">
        <v>5</v>
      </c>
      <c r="E91" s="32">
        <v>1</v>
      </c>
      <c r="F91" s="32">
        <v>39</v>
      </c>
      <c r="G91" s="32">
        <v>28</v>
      </c>
      <c r="H91" s="32">
        <v>3283</v>
      </c>
      <c r="I91" s="32">
        <v>28</v>
      </c>
      <c r="J91" s="32">
        <v>23</v>
      </c>
      <c r="K91" s="32">
        <v>38</v>
      </c>
      <c r="L91" s="32">
        <v>39</v>
      </c>
      <c r="M91" s="32">
        <v>18</v>
      </c>
      <c r="N91" s="32">
        <v>50</v>
      </c>
      <c r="O91" s="32">
        <v>527</v>
      </c>
      <c r="P91" s="32">
        <v>287</v>
      </c>
      <c r="Q91" s="32">
        <v>46</v>
      </c>
      <c r="R91" s="32">
        <v>178</v>
      </c>
      <c r="S91" s="32">
        <v>113</v>
      </c>
      <c r="T91" s="32">
        <v>434</v>
      </c>
      <c r="U91" s="33">
        <v>173</v>
      </c>
      <c r="V91" s="33">
        <v>97</v>
      </c>
      <c r="W91" s="33">
        <v>80</v>
      </c>
      <c r="X91" s="33">
        <v>85</v>
      </c>
      <c r="Y91" s="33">
        <v>256</v>
      </c>
      <c r="Z91" s="33">
        <v>411</v>
      </c>
      <c r="AA91" s="33">
        <v>613</v>
      </c>
      <c r="AB91" s="33"/>
      <c r="AC91" s="33"/>
      <c r="AD91" s="26">
        <f t="shared" si="4"/>
        <v>6855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3">
      <c r="B92" s="21" t="s">
        <v>24</v>
      </c>
      <c r="C92" s="32">
        <v>8</v>
      </c>
      <c r="D92" s="32">
        <v>50</v>
      </c>
      <c r="E92" s="32">
        <v>2</v>
      </c>
      <c r="F92" s="32">
        <v>12</v>
      </c>
      <c r="G92" s="32">
        <v>2</v>
      </c>
      <c r="H92" s="32">
        <v>1881</v>
      </c>
      <c r="I92" s="32">
        <v>37</v>
      </c>
      <c r="J92" s="32">
        <v>43</v>
      </c>
      <c r="K92" s="32">
        <v>16</v>
      </c>
      <c r="L92" s="32">
        <v>13</v>
      </c>
      <c r="M92" s="32">
        <v>7</v>
      </c>
      <c r="N92" s="32">
        <v>19</v>
      </c>
      <c r="O92" s="32">
        <v>331</v>
      </c>
      <c r="P92" s="32">
        <v>230</v>
      </c>
      <c r="Q92" s="32">
        <v>35</v>
      </c>
      <c r="R92" s="32">
        <v>96</v>
      </c>
      <c r="S92" s="32">
        <v>135</v>
      </c>
      <c r="T92" s="32">
        <v>284</v>
      </c>
      <c r="U92" s="33">
        <v>81</v>
      </c>
      <c r="V92" s="33">
        <v>89</v>
      </c>
      <c r="W92" s="33">
        <v>127</v>
      </c>
      <c r="X92" s="33">
        <v>43</v>
      </c>
      <c r="Y92" s="33">
        <v>140</v>
      </c>
      <c r="Z92" s="33">
        <v>274</v>
      </c>
      <c r="AA92" s="33">
        <v>406</v>
      </c>
      <c r="AB92" s="33"/>
      <c r="AC92" s="33"/>
      <c r="AD92" s="26">
        <f t="shared" si="4"/>
        <v>4361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x14ac:dyDescent="0.3">
      <c r="B93" s="21" t="s">
        <v>25</v>
      </c>
      <c r="C93" s="32">
        <v>6</v>
      </c>
      <c r="D93" s="32">
        <v>22</v>
      </c>
      <c r="E93" s="32">
        <v>3</v>
      </c>
      <c r="F93" s="32">
        <v>0</v>
      </c>
      <c r="G93" s="32">
        <v>10</v>
      </c>
      <c r="H93" s="32">
        <v>2630</v>
      </c>
      <c r="I93" s="32">
        <v>36</v>
      </c>
      <c r="J93" s="32">
        <v>28</v>
      </c>
      <c r="K93" s="32">
        <v>15</v>
      </c>
      <c r="L93" s="32">
        <v>40</v>
      </c>
      <c r="M93" s="32">
        <v>59</v>
      </c>
      <c r="N93" s="32">
        <v>70</v>
      </c>
      <c r="O93" s="32">
        <v>493</v>
      </c>
      <c r="P93" s="32">
        <v>229</v>
      </c>
      <c r="Q93" s="32">
        <v>48</v>
      </c>
      <c r="R93" s="32">
        <v>137</v>
      </c>
      <c r="S93" s="32">
        <v>210</v>
      </c>
      <c r="T93" s="32">
        <v>263</v>
      </c>
      <c r="U93" s="33">
        <v>198</v>
      </c>
      <c r="V93" s="33">
        <v>176</v>
      </c>
      <c r="W93" s="33">
        <v>292</v>
      </c>
      <c r="X93" s="33">
        <v>131</v>
      </c>
      <c r="Y93" s="33">
        <v>73</v>
      </c>
      <c r="Z93" s="33">
        <v>304</v>
      </c>
      <c r="AA93" s="33">
        <v>396</v>
      </c>
      <c r="AB93" s="33"/>
      <c r="AC93" s="33"/>
      <c r="AD93" s="26">
        <f t="shared" si="4"/>
        <v>5869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0.399999999999999" x14ac:dyDescent="0.3">
      <c r="B94" s="21" t="s">
        <v>67</v>
      </c>
      <c r="C94" s="32">
        <v>7</v>
      </c>
      <c r="D94" s="32">
        <v>25</v>
      </c>
      <c r="E94" s="32">
        <v>4</v>
      </c>
      <c r="F94" s="32">
        <v>2</v>
      </c>
      <c r="G94" s="32">
        <v>2</v>
      </c>
      <c r="H94" s="32">
        <v>1918</v>
      </c>
      <c r="I94" s="32">
        <v>43</v>
      </c>
      <c r="J94" s="32">
        <v>48</v>
      </c>
      <c r="K94" s="32">
        <v>18</v>
      </c>
      <c r="L94" s="32">
        <v>10</v>
      </c>
      <c r="M94" s="32">
        <v>38</v>
      </c>
      <c r="N94" s="32">
        <v>27</v>
      </c>
      <c r="O94" s="32">
        <v>216</v>
      </c>
      <c r="P94" s="32">
        <v>277</v>
      </c>
      <c r="Q94" s="32">
        <v>53</v>
      </c>
      <c r="R94" s="32">
        <v>248</v>
      </c>
      <c r="S94" s="32">
        <v>170</v>
      </c>
      <c r="T94" s="32">
        <v>301</v>
      </c>
      <c r="U94" s="33">
        <v>110</v>
      </c>
      <c r="V94" s="33">
        <v>236</v>
      </c>
      <c r="W94" s="33">
        <v>518</v>
      </c>
      <c r="X94" s="33">
        <v>284</v>
      </c>
      <c r="Y94" s="33">
        <v>394</v>
      </c>
      <c r="Z94" s="33">
        <v>30</v>
      </c>
      <c r="AA94" s="33">
        <v>154</v>
      </c>
      <c r="AB94" s="33"/>
      <c r="AC94" s="33"/>
      <c r="AD94" s="26">
        <f t="shared" si="4"/>
        <v>5133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0.399999999999999" x14ac:dyDescent="0.3">
      <c r="B95" s="21" t="s">
        <v>57</v>
      </c>
      <c r="C95" s="32">
        <v>11</v>
      </c>
      <c r="D95" s="32">
        <v>22</v>
      </c>
      <c r="E95" s="32">
        <v>15</v>
      </c>
      <c r="F95" s="32">
        <v>27</v>
      </c>
      <c r="G95" s="32">
        <v>24</v>
      </c>
      <c r="H95" s="32">
        <v>3070</v>
      </c>
      <c r="I95" s="32">
        <v>14</v>
      </c>
      <c r="J95" s="32">
        <v>10</v>
      </c>
      <c r="K95" s="32">
        <v>43</v>
      </c>
      <c r="L95" s="32">
        <v>47</v>
      </c>
      <c r="M95" s="32">
        <v>10</v>
      </c>
      <c r="N95" s="32">
        <v>16</v>
      </c>
      <c r="O95" s="32">
        <v>366</v>
      </c>
      <c r="P95" s="32">
        <v>188</v>
      </c>
      <c r="Q95" s="32">
        <v>37</v>
      </c>
      <c r="R95" s="32">
        <v>213</v>
      </c>
      <c r="S95" s="32">
        <v>162</v>
      </c>
      <c r="T95" s="32">
        <v>271</v>
      </c>
      <c r="U95" s="33">
        <v>183</v>
      </c>
      <c r="V95" s="33">
        <v>126</v>
      </c>
      <c r="W95" s="33">
        <v>547</v>
      </c>
      <c r="X95" s="33">
        <v>379</v>
      </c>
      <c r="Y95" s="33">
        <v>435</v>
      </c>
      <c r="Z95" s="33">
        <v>256</v>
      </c>
      <c r="AA95" s="33">
        <v>57</v>
      </c>
      <c r="AB95" s="33"/>
      <c r="AC95" s="33"/>
      <c r="AD95" s="26">
        <f t="shared" si="4"/>
        <v>6529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915</v>
      </c>
      <c r="D98" s="27">
        <f t="shared" ref="D98:AC98" si="5">SUM(D71:D97)</f>
        <v>629</v>
      </c>
      <c r="E98" s="27">
        <f t="shared" si="5"/>
        <v>563</v>
      </c>
      <c r="F98" s="27">
        <f t="shared" si="5"/>
        <v>434</v>
      </c>
      <c r="G98" s="27">
        <f t="shared" si="5"/>
        <v>718</v>
      </c>
      <c r="H98" s="27">
        <f t="shared" si="5"/>
        <v>20546</v>
      </c>
      <c r="I98" s="27">
        <f t="shared" si="5"/>
        <v>552</v>
      </c>
      <c r="J98" s="27">
        <f t="shared" si="5"/>
        <v>470</v>
      </c>
      <c r="K98" s="27">
        <f t="shared" si="5"/>
        <v>900</v>
      </c>
      <c r="L98" s="27">
        <f t="shared" si="5"/>
        <v>743</v>
      </c>
      <c r="M98" s="27">
        <f t="shared" si="5"/>
        <v>542</v>
      </c>
      <c r="N98" s="27">
        <f t="shared" si="5"/>
        <v>818</v>
      </c>
      <c r="O98" s="27">
        <f t="shared" si="5"/>
        <v>3654</v>
      </c>
      <c r="P98" s="27">
        <f t="shared" si="5"/>
        <v>2187</v>
      </c>
      <c r="Q98" s="27">
        <f t="shared" si="5"/>
        <v>533</v>
      </c>
      <c r="R98" s="27">
        <f t="shared" si="5"/>
        <v>2398</v>
      </c>
      <c r="S98" s="27">
        <f t="shared" si="5"/>
        <v>1470</v>
      </c>
      <c r="T98" s="27">
        <f t="shared" si="5"/>
        <v>4397</v>
      </c>
      <c r="U98" s="27">
        <f t="shared" si="5"/>
        <v>2779</v>
      </c>
      <c r="V98" s="27">
        <f t="shared" si="5"/>
        <v>2171</v>
      </c>
      <c r="W98" s="27">
        <f t="shared" si="5"/>
        <v>7010</v>
      </c>
      <c r="X98" s="27">
        <f t="shared" si="5"/>
        <v>4034</v>
      </c>
      <c r="Y98" s="27">
        <f t="shared" si="5"/>
        <v>5510</v>
      </c>
      <c r="Z98" s="27">
        <f t="shared" si="5"/>
        <v>5047</v>
      </c>
      <c r="AA98" s="27">
        <f t="shared" si="5"/>
        <v>5767</v>
      </c>
      <c r="AB98" s="27">
        <f t="shared" si="5"/>
        <v>0</v>
      </c>
      <c r="AC98" s="27">
        <f t="shared" si="5"/>
        <v>0</v>
      </c>
      <c r="AD98" s="27">
        <f>SUM(AD71:AD96)</f>
        <v>74787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31 marzo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188</v>
      </c>
      <c r="D104" s="24">
        <f t="shared" ref="D104:AB114" si="6">+D7+D39+D71</f>
        <v>217</v>
      </c>
      <c r="E104" s="24">
        <f t="shared" si="6"/>
        <v>611</v>
      </c>
      <c r="F104" s="24">
        <f t="shared" si="6"/>
        <v>495</v>
      </c>
      <c r="G104" s="24">
        <f t="shared" si="6"/>
        <v>632</v>
      </c>
      <c r="H104" s="24">
        <f t="shared" si="6"/>
        <v>7814</v>
      </c>
      <c r="I104" s="24">
        <f t="shared" si="6"/>
        <v>691</v>
      </c>
      <c r="J104" s="24">
        <f t="shared" si="6"/>
        <v>1202</v>
      </c>
      <c r="K104" s="24">
        <f t="shared" si="6"/>
        <v>802</v>
      </c>
      <c r="L104" s="24">
        <f t="shared" si="6"/>
        <v>763</v>
      </c>
      <c r="M104" s="24">
        <f t="shared" si="6"/>
        <v>481</v>
      </c>
      <c r="N104" s="24">
        <f t="shared" si="6"/>
        <v>772</v>
      </c>
      <c r="O104" s="24">
        <f t="shared" si="6"/>
        <v>549</v>
      </c>
      <c r="P104" s="24">
        <f t="shared" si="6"/>
        <v>197</v>
      </c>
      <c r="Q104" s="24">
        <f t="shared" si="6"/>
        <v>122</v>
      </c>
      <c r="R104" s="24">
        <f t="shared" si="6"/>
        <v>284</v>
      </c>
      <c r="S104" s="24">
        <f t="shared" si="6"/>
        <v>320</v>
      </c>
      <c r="T104" s="24">
        <f t="shared" si="6"/>
        <v>187</v>
      </c>
      <c r="U104" s="24">
        <f t="shared" si="6"/>
        <v>116</v>
      </c>
      <c r="V104" s="24">
        <f t="shared" si="6"/>
        <v>128</v>
      </c>
      <c r="W104" s="24">
        <f t="shared" si="6"/>
        <v>245</v>
      </c>
      <c r="X104" s="24">
        <f t="shared" si="6"/>
        <v>118</v>
      </c>
      <c r="Y104" s="24">
        <f t="shared" si="6"/>
        <v>91</v>
      </c>
      <c r="Z104" s="24">
        <f t="shared" si="6"/>
        <v>114</v>
      </c>
      <c r="AA104" s="24">
        <f t="shared" si="6"/>
        <v>205</v>
      </c>
      <c r="AB104" s="25">
        <f t="shared" si="6"/>
        <v>0</v>
      </c>
      <c r="AC104" s="25">
        <v>0</v>
      </c>
      <c r="AD104" s="26">
        <f>SUM(C104:AC104)</f>
        <v>17344</v>
      </c>
    </row>
    <row r="105" spans="2:59" x14ac:dyDescent="0.3">
      <c r="B105" s="21" t="s">
        <v>50</v>
      </c>
      <c r="C105" s="24">
        <f t="shared" ref="C105:C130" si="7">+C8+C40+C72</f>
        <v>666</v>
      </c>
      <c r="D105" s="24">
        <f t="shared" si="6"/>
        <v>122</v>
      </c>
      <c r="E105" s="24">
        <f t="shared" si="6"/>
        <v>126</v>
      </c>
      <c r="F105" s="24">
        <f t="shared" si="6"/>
        <v>121</v>
      </c>
      <c r="G105" s="24">
        <f t="shared" si="6"/>
        <v>227</v>
      </c>
      <c r="H105" s="24">
        <f t="shared" si="6"/>
        <v>4247</v>
      </c>
      <c r="I105" s="24">
        <f t="shared" si="6"/>
        <v>442</v>
      </c>
      <c r="J105" s="24">
        <f t="shared" si="6"/>
        <v>1102</v>
      </c>
      <c r="K105" s="24">
        <f t="shared" si="6"/>
        <v>785</v>
      </c>
      <c r="L105" s="24">
        <f t="shared" si="6"/>
        <v>531</v>
      </c>
      <c r="M105" s="24">
        <f t="shared" si="6"/>
        <v>470</v>
      </c>
      <c r="N105" s="24">
        <f t="shared" si="6"/>
        <v>613</v>
      </c>
      <c r="O105" s="24">
        <f t="shared" si="6"/>
        <v>524</v>
      </c>
      <c r="P105" s="24">
        <f t="shared" si="6"/>
        <v>261</v>
      </c>
      <c r="Q105" s="24">
        <f t="shared" si="6"/>
        <v>146</v>
      </c>
      <c r="R105" s="24">
        <f t="shared" si="6"/>
        <v>274</v>
      </c>
      <c r="S105" s="24">
        <f t="shared" si="6"/>
        <v>477</v>
      </c>
      <c r="T105" s="24">
        <f t="shared" si="6"/>
        <v>452</v>
      </c>
      <c r="U105" s="24">
        <f t="shared" si="6"/>
        <v>216</v>
      </c>
      <c r="V105" s="24">
        <f t="shared" si="6"/>
        <v>172</v>
      </c>
      <c r="W105" s="24">
        <f t="shared" si="6"/>
        <v>187</v>
      </c>
      <c r="X105" s="24">
        <f t="shared" si="6"/>
        <v>143</v>
      </c>
      <c r="Y105" s="24">
        <f t="shared" si="6"/>
        <v>205</v>
      </c>
      <c r="Z105" s="24">
        <f t="shared" si="6"/>
        <v>185</v>
      </c>
      <c r="AA105" s="24">
        <f t="shared" si="6"/>
        <v>307</v>
      </c>
      <c r="AB105" s="25">
        <f t="shared" si="6"/>
        <v>0</v>
      </c>
      <c r="AC105" s="25">
        <v>0</v>
      </c>
      <c r="AD105" s="26">
        <f t="shared" ref="AD105:AD130" si="8">SUM(C105:AC105)</f>
        <v>13001</v>
      </c>
    </row>
    <row r="106" spans="2:59" x14ac:dyDescent="0.3">
      <c r="B106" s="21" t="s">
        <v>61</v>
      </c>
      <c r="C106" s="24">
        <f t="shared" si="7"/>
        <v>1044</v>
      </c>
      <c r="D106" s="24">
        <f t="shared" si="6"/>
        <v>103</v>
      </c>
      <c r="E106" s="24">
        <f t="shared" si="6"/>
        <v>111</v>
      </c>
      <c r="F106" s="24">
        <f t="shared" si="6"/>
        <v>147</v>
      </c>
      <c r="G106" s="24">
        <f t="shared" si="6"/>
        <v>290</v>
      </c>
      <c r="H106" s="24">
        <f t="shared" si="6"/>
        <v>5180</v>
      </c>
      <c r="I106" s="24">
        <f t="shared" si="6"/>
        <v>744</v>
      </c>
      <c r="J106" s="24">
        <f t="shared" si="6"/>
        <v>627</v>
      </c>
      <c r="K106" s="24">
        <f t="shared" si="6"/>
        <v>564</v>
      </c>
      <c r="L106" s="24">
        <f t="shared" si="6"/>
        <v>614</v>
      </c>
      <c r="M106" s="24">
        <f t="shared" si="6"/>
        <v>337</v>
      </c>
      <c r="N106" s="24">
        <f t="shared" si="6"/>
        <v>574</v>
      </c>
      <c r="O106" s="24">
        <f t="shared" si="6"/>
        <v>491</v>
      </c>
      <c r="P106" s="24">
        <f t="shared" si="6"/>
        <v>177</v>
      </c>
      <c r="Q106" s="24">
        <f t="shared" si="6"/>
        <v>97</v>
      </c>
      <c r="R106" s="24">
        <f t="shared" si="6"/>
        <v>113</v>
      </c>
      <c r="S106" s="24">
        <f t="shared" si="6"/>
        <v>178</v>
      </c>
      <c r="T106" s="24">
        <f t="shared" si="6"/>
        <v>257</v>
      </c>
      <c r="U106" s="24">
        <f t="shared" si="6"/>
        <v>97</v>
      </c>
      <c r="V106" s="24">
        <f t="shared" si="6"/>
        <v>101</v>
      </c>
      <c r="W106" s="24">
        <f t="shared" si="6"/>
        <v>160</v>
      </c>
      <c r="X106" s="24">
        <f t="shared" si="6"/>
        <v>76</v>
      </c>
      <c r="Y106" s="24">
        <f t="shared" si="6"/>
        <v>52</v>
      </c>
      <c r="Z106" s="24">
        <f t="shared" si="6"/>
        <v>170</v>
      </c>
      <c r="AA106" s="24">
        <f t="shared" si="6"/>
        <v>232</v>
      </c>
      <c r="AB106" s="25">
        <f t="shared" si="6"/>
        <v>0</v>
      </c>
      <c r="AC106" s="25">
        <v>0</v>
      </c>
      <c r="AD106" s="26">
        <f t="shared" si="8"/>
        <v>12536</v>
      </c>
    </row>
    <row r="107" spans="2:59" x14ac:dyDescent="0.3">
      <c r="B107" s="21" t="s">
        <v>7</v>
      </c>
      <c r="C107" s="24">
        <f t="shared" si="7"/>
        <v>1510</v>
      </c>
      <c r="D107" s="24">
        <f t="shared" si="6"/>
        <v>72</v>
      </c>
      <c r="E107" s="24">
        <f t="shared" si="6"/>
        <v>170</v>
      </c>
      <c r="F107" s="24">
        <f t="shared" si="6"/>
        <v>122</v>
      </c>
      <c r="G107" s="24">
        <f t="shared" si="6"/>
        <v>59</v>
      </c>
      <c r="H107" s="24">
        <f t="shared" si="6"/>
        <v>2329</v>
      </c>
      <c r="I107" s="24">
        <f t="shared" si="6"/>
        <v>294</v>
      </c>
      <c r="J107" s="24">
        <f t="shared" si="6"/>
        <v>619</v>
      </c>
      <c r="K107" s="24">
        <f t="shared" si="6"/>
        <v>441</v>
      </c>
      <c r="L107" s="24">
        <f t="shared" si="6"/>
        <v>650</v>
      </c>
      <c r="M107" s="24">
        <f t="shared" si="6"/>
        <v>224</v>
      </c>
      <c r="N107" s="24">
        <f t="shared" si="6"/>
        <v>371</v>
      </c>
      <c r="O107" s="24">
        <f t="shared" si="6"/>
        <v>363</v>
      </c>
      <c r="P107" s="24">
        <f t="shared" si="6"/>
        <v>122</v>
      </c>
      <c r="Q107" s="24">
        <f t="shared" si="6"/>
        <v>140</v>
      </c>
      <c r="R107" s="24">
        <f t="shared" si="6"/>
        <v>325</v>
      </c>
      <c r="S107" s="24">
        <f t="shared" si="6"/>
        <v>136</v>
      </c>
      <c r="T107" s="24">
        <f t="shared" si="6"/>
        <v>208</v>
      </c>
      <c r="U107" s="24">
        <f t="shared" si="6"/>
        <v>184</v>
      </c>
      <c r="V107" s="24">
        <f t="shared" si="6"/>
        <v>121</v>
      </c>
      <c r="W107" s="24">
        <f t="shared" si="6"/>
        <v>201</v>
      </c>
      <c r="X107" s="24">
        <f t="shared" si="6"/>
        <v>105</v>
      </c>
      <c r="Y107" s="24">
        <f t="shared" si="6"/>
        <v>78</v>
      </c>
      <c r="Z107" s="24">
        <f t="shared" si="6"/>
        <v>81</v>
      </c>
      <c r="AA107" s="24">
        <f t="shared" si="6"/>
        <v>203</v>
      </c>
      <c r="AB107" s="25">
        <f t="shared" si="6"/>
        <v>0</v>
      </c>
      <c r="AC107" s="25">
        <v>0</v>
      </c>
      <c r="AD107" s="26">
        <f t="shared" si="8"/>
        <v>9128</v>
      </c>
    </row>
    <row r="108" spans="2:59" x14ac:dyDescent="0.3">
      <c r="B108" s="21" t="s">
        <v>8</v>
      </c>
      <c r="C108" s="24">
        <f t="shared" si="7"/>
        <v>1373</v>
      </c>
      <c r="D108" s="24">
        <f t="shared" si="6"/>
        <v>202</v>
      </c>
      <c r="E108" s="24">
        <f t="shared" si="6"/>
        <v>467</v>
      </c>
      <c r="F108" s="24">
        <f t="shared" si="6"/>
        <v>71</v>
      </c>
      <c r="G108" s="24">
        <f t="shared" si="6"/>
        <v>222</v>
      </c>
      <c r="H108" s="24">
        <f t="shared" si="6"/>
        <v>3814</v>
      </c>
      <c r="I108" s="24">
        <f t="shared" si="6"/>
        <v>503</v>
      </c>
      <c r="J108" s="24">
        <f t="shared" si="6"/>
        <v>986</v>
      </c>
      <c r="K108" s="24">
        <f t="shared" si="6"/>
        <v>685</v>
      </c>
      <c r="L108" s="24">
        <f t="shared" si="6"/>
        <v>783</v>
      </c>
      <c r="M108" s="24">
        <f t="shared" si="6"/>
        <v>378</v>
      </c>
      <c r="N108" s="24">
        <f t="shared" si="6"/>
        <v>909</v>
      </c>
      <c r="O108" s="24">
        <f t="shared" si="6"/>
        <v>444</v>
      </c>
      <c r="P108" s="24">
        <f t="shared" si="6"/>
        <v>367</v>
      </c>
      <c r="Q108" s="24">
        <f t="shared" si="6"/>
        <v>108</v>
      </c>
      <c r="R108" s="24">
        <f t="shared" si="6"/>
        <v>447</v>
      </c>
      <c r="S108" s="24">
        <f t="shared" si="6"/>
        <v>207</v>
      </c>
      <c r="T108" s="24">
        <f t="shared" si="6"/>
        <v>368</v>
      </c>
      <c r="U108" s="24">
        <f t="shared" si="6"/>
        <v>161</v>
      </c>
      <c r="V108" s="24">
        <f t="shared" si="6"/>
        <v>96</v>
      </c>
      <c r="W108" s="24">
        <f t="shared" si="6"/>
        <v>250</v>
      </c>
      <c r="X108" s="24">
        <f t="shared" si="6"/>
        <v>72</v>
      </c>
      <c r="Y108" s="24">
        <f t="shared" si="6"/>
        <v>164</v>
      </c>
      <c r="Z108" s="24">
        <f t="shared" si="6"/>
        <v>142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13596</v>
      </c>
    </row>
    <row r="109" spans="2:59" x14ac:dyDescent="0.3">
      <c r="B109" s="21" t="s">
        <v>62</v>
      </c>
      <c r="C109" s="24">
        <f t="shared" si="7"/>
        <v>12275</v>
      </c>
      <c r="D109" s="24">
        <f t="shared" si="6"/>
        <v>4354</v>
      </c>
      <c r="E109" s="24">
        <f t="shared" si="6"/>
        <v>5338</v>
      </c>
      <c r="F109" s="24">
        <f t="shared" si="6"/>
        <v>2292</v>
      </c>
      <c r="G109" s="24">
        <f t="shared" si="6"/>
        <v>3760</v>
      </c>
      <c r="H109" s="24">
        <f t="shared" si="6"/>
        <v>17686</v>
      </c>
      <c r="I109" s="24">
        <f t="shared" si="6"/>
        <v>809</v>
      </c>
      <c r="J109" s="24">
        <f t="shared" si="6"/>
        <v>2111</v>
      </c>
      <c r="K109" s="24">
        <f t="shared" si="6"/>
        <v>4332</v>
      </c>
      <c r="L109" s="24">
        <f t="shared" si="6"/>
        <v>3171</v>
      </c>
      <c r="M109" s="24">
        <f t="shared" si="6"/>
        <v>2245</v>
      </c>
      <c r="N109" s="24">
        <f t="shared" si="6"/>
        <v>2138</v>
      </c>
      <c r="O109" s="24">
        <f t="shared" si="6"/>
        <v>3282</v>
      </c>
      <c r="P109" s="24">
        <f t="shared" si="6"/>
        <v>4467</v>
      </c>
      <c r="Q109" s="24">
        <f t="shared" si="6"/>
        <v>4270</v>
      </c>
      <c r="R109" s="24">
        <f t="shared" si="6"/>
        <v>18978</v>
      </c>
      <c r="S109" s="24">
        <f t="shared" si="6"/>
        <v>8166</v>
      </c>
      <c r="T109" s="24">
        <f t="shared" si="6"/>
        <v>34247</v>
      </c>
      <c r="U109" s="24">
        <f t="shared" si="6"/>
        <v>24576</v>
      </c>
      <c r="V109" s="24">
        <f t="shared" si="6"/>
        <v>15796</v>
      </c>
      <c r="W109" s="24">
        <f t="shared" si="6"/>
        <v>43252</v>
      </c>
      <c r="X109" s="24">
        <f t="shared" si="6"/>
        <v>24215</v>
      </c>
      <c r="Y109" s="24">
        <f t="shared" si="6"/>
        <v>37894</v>
      </c>
      <c r="Z109" s="24">
        <f t="shared" si="6"/>
        <v>33360</v>
      </c>
      <c r="AA109" s="24">
        <f t="shared" si="6"/>
        <v>37945</v>
      </c>
      <c r="AB109" s="25">
        <f t="shared" si="6"/>
        <v>0</v>
      </c>
      <c r="AC109" s="25">
        <v>0</v>
      </c>
      <c r="AD109" s="26">
        <f t="shared" si="8"/>
        <v>350959</v>
      </c>
    </row>
    <row r="110" spans="2:59" x14ac:dyDescent="0.3">
      <c r="B110" s="21" t="s">
        <v>10</v>
      </c>
      <c r="C110" s="24">
        <f t="shared" si="7"/>
        <v>847</v>
      </c>
      <c r="D110" s="24">
        <f t="shared" si="6"/>
        <v>456</v>
      </c>
      <c r="E110" s="24">
        <f t="shared" si="6"/>
        <v>566</v>
      </c>
      <c r="F110" s="24">
        <f t="shared" si="6"/>
        <v>371</v>
      </c>
      <c r="G110" s="24">
        <f t="shared" si="6"/>
        <v>486</v>
      </c>
      <c r="H110" s="24">
        <f t="shared" si="6"/>
        <v>886</v>
      </c>
      <c r="I110" s="24">
        <f t="shared" si="6"/>
        <v>75</v>
      </c>
      <c r="J110" s="24">
        <f t="shared" si="6"/>
        <v>156</v>
      </c>
      <c r="K110" s="24">
        <f t="shared" si="6"/>
        <v>445</v>
      </c>
      <c r="L110" s="24">
        <f t="shared" si="6"/>
        <v>507</v>
      </c>
      <c r="M110" s="24">
        <f t="shared" si="6"/>
        <v>358</v>
      </c>
      <c r="N110" s="24">
        <f t="shared" si="6"/>
        <v>487</v>
      </c>
      <c r="O110" s="24">
        <f t="shared" si="6"/>
        <v>78</v>
      </c>
      <c r="P110" s="24">
        <f t="shared" si="6"/>
        <v>110</v>
      </c>
      <c r="Q110" s="24">
        <f t="shared" si="6"/>
        <v>83</v>
      </c>
      <c r="R110" s="24">
        <f t="shared" si="6"/>
        <v>296</v>
      </c>
      <c r="S110" s="24">
        <f t="shared" si="6"/>
        <v>66</v>
      </c>
      <c r="T110" s="24">
        <f t="shared" si="6"/>
        <v>242</v>
      </c>
      <c r="U110" s="24">
        <f t="shared" si="6"/>
        <v>198</v>
      </c>
      <c r="V110" s="24">
        <f t="shared" si="6"/>
        <v>182</v>
      </c>
      <c r="W110" s="24">
        <f t="shared" si="6"/>
        <v>340</v>
      </c>
      <c r="X110" s="24">
        <f t="shared" si="6"/>
        <v>114</v>
      </c>
      <c r="Y110" s="24">
        <f t="shared" si="6"/>
        <v>271</v>
      </c>
      <c r="Z110" s="24">
        <f t="shared" si="6"/>
        <v>191</v>
      </c>
      <c r="AA110" s="24">
        <f t="shared" si="6"/>
        <v>276</v>
      </c>
      <c r="AB110" s="25">
        <f t="shared" si="6"/>
        <v>0</v>
      </c>
      <c r="AC110" s="25">
        <v>0</v>
      </c>
      <c r="AD110" s="26">
        <f t="shared" si="8"/>
        <v>8087</v>
      </c>
    </row>
    <row r="111" spans="2:59" x14ac:dyDescent="0.3">
      <c r="B111" s="21" t="s">
        <v>11</v>
      </c>
      <c r="C111" s="24">
        <f t="shared" si="7"/>
        <v>1184</v>
      </c>
      <c r="D111" s="24">
        <f t="shared" si="6"/>
        <v>918</v>
      </c>
      <c r="E111" s="24">
        <f t="shared" si="6"/>
        <v>618</v>
      </c>
      <c r="F111" s="24">
        <f t="shared" si="6"/>
        <v>480</v>
      </c>
      <c r="G111" s="24">
        <f t="shared" si="6"/>
        <v>939</v>
      </c>
      <c r="H111" s="24">
        <f t="shared" si="6"/>
        <v>2292</v>
      </c>
      <c r="I111" s="24">
        <f t="shared" si="6"/>
        <v>193</v>
      </c>
      <c r="J111" s="24">
        <f t="shared" si="6"/>
        <v>162</v>
      </c>
      <c r="K111" s="24">
        <f t="shared" si="6"/>
        <v>420</v>
      </c>
      <c r="L111" s="24">
        <f t="shared" si="6"/>
        <v>751</v>
      </c>
      <c r="M111" s="24">
        <f t="shared" si="6"/>
        <v>298</v>
      </c>
      <c r="N111" s="24">
        <f t="shared" si="6"/>
        <v>555</v>
      </c>
      <c r="O111" s="24">
        <f t="shared" si="6"/>
        <v>227</v>
      </c>
      <c r="P111" s="24">
        <f t="shared" si="6"/>
        <v>286</v>
      </c>
      <c r="Q111" s="24">
        <f t="shared" si="6"/>
        <v>170</v>
      </c>
      <c r="R111" s="24">
        <f t="shared" si="6"/>
        <v>628</v>
      </c>
      <c r="S111" s="24">
        <f t="shared" si="6"/>
        <v>196</v>
      </c>
      <c r="T111" s="24">
        <f t="shared" si="6"/>
        <v>500</v>
      </c>
      <c r="U111" s="24">
        <f t="shared" si="6"/>
        <v>453</v>
      </c>
      <c r="V111" s="24">
        <f t="shared" si="6"/>
        <v>279</v>
      </c>
      <c r="W111" s="24">
        <f t="shared" si="6"/>
        <v>527</v>
      </c>
      <c r="X111" s="24">
        <f t="shared" si="6"/>
        <v>361</v>
      </c>
      <c r="Y111" s="24">
        <f t="shared" si="6"/>
        <v>530</v>
      </c>
      <c r="Z111" s="24">
        <f t="shared" si="6"/>
        <v>559</v>
      </c>
      <c r="AA111" s="24">
        <f t="shared" si="6"/>
        <v>679</v>
      </c>
      <c r="AB111" s="25">
        <f t="shared" si="6"/>
        <v>0</v>
      </c>
      <c r="AC111" s="25">
        <v>0</v>
      </c>
      <c r="AD111" s="26">
        <f t="shared" si="8"/>
        <v>14205</v>
      </c>
    </row>
    <row r="112" spans="2:59" x14ac:dyDescent="0.3">
      <c r="B112" s="21" t="s">
        <v>63</v>
      </c>
      <c r="C112" s="24">
        <f t="shared" si="7"/>
        <v>895</v>
      </c>
      <c r="D112" s="24">
        <f t="shared" si="6"/>
        <v>830</v>
      </c>
      <c r="E112" s="24">
        <f t="shared" si="6"/>
        <v>683</v>
      </c>
      <c r="F112" s="24">
        <f t="shared" si="6"/>
        <v>496</v>
      </c>
      <c r="G112" s="24">
        <f t="shared" si="6"/>
        <v>779</v>
      </c>
      <c r="H112" s="24">
        <f t="shared" si="6"/>
        <v>4971</v>
      </c>
      <c r="I112" s="24">
        <f t="shared" si="6"/>
        <v>454</v>
      </c>
      <c r="J112" s="24">
        <f t="shared" si="6"/>
        <v>510</v>
      </c>
      <c r="K112" s="24">
        <f t="shared" si="6"/>
        <v>143</v>
      </c>
      <c r="L112" s="24">
        <f t="shared" si="6"/>
        <v>167</v>
      </c>
      <c r="M112" s="24">
        <f t="shared" si="6"/>
        <v>160</v>
      </c>
      <c r="N112" s="24">
        <f t="shared" si="6"/>
        <v>217</v>
      </c>
      <c r="O112" s="24">
        <f t="shared" si="6"/>
        <v>408</v>
      </c>
      <c r="P112" s="24">
        <f t="shared" si="6"/>
        <v>226</v>
      </c>
      <c r="Q112" s="24">
        <f t="shared" si="6"/>
        <v>264</v>
      </c>
      <c r="R112" s="24">
        <f t="shared" si="6"/>
        <v>426</v>
      </c>
      <c r="S112" s="24">
        <f t="shared" si="6"/>
        <v>361</v>
      </c>
      <c r="T112" s="24">
        <f t="shared" si="6"/>
        <v>569</v>
      </c>
      <c r="U112" s="24">
        <f t="shared" si="6"/>
        <v>274</v>
      </c>
      <c r="V112" s="24">
        <f t="shared" si="6"/>
        <v>288</v>
      </c>
      <c r="W112" s="24">
        <f t="shared" si="6"/>
        <v>526</v>
      </c>
      <c r="X112" s="24">
        <f t="shared" si="6"/>
        <v>148</v>
      </c>
      <c r="Y112" s="24">
        <f t="shared" si="6"/>
        <v>271</v>
      </c>
      <c r="Z112" s="24">
        <f t="shared" si="6"/>
        <v>317</v>
      </c>
      <c r="AA112" s="24">
        <f t="shared" si="6"/>
        <v>689</v>
      </c>
      <c r="AB112" s="25">
        <f t="shared" si="6"/>
        <v>0</v>
      </c>
      <c r="AC112" s="25">
        <v>0</v>
      </c>
      <c r="AD112" s="26">
        <f t="shared" si="8"/>
        <v>15072</v>
      </c>
    </row>
    <row r="113" spans="2:32" x14ac:dyDescent="0.3">
      <c r="B113" s="21" t="s">
        <v>13</v>
      </c>
      <c r="C113" s="24">
        <f t="shared" si="7"/>
        <v>889</v>
      </c>
      <c r="D113" s="24">
        <f t="shared" si="6"/>
        <v>533</v>
      </c>
      <c r="E113" s="24">
        <f t="shared" si="6"/>
        <v>637</v>
      </c>
      <c r="F113" s="24">
        <f t="shared" si="6"/>
        <v>673</v>
      </c>
      <c r="G113" s="24">
        <f t="shared" si="6"/>
        <v>686</v>
      </c>
      <c r="H113" s="24">
        <f t="shared" si="6"/>
        <v>3864</v>
      </c>
      <c r="I113" s="24">
        <f t="shared" si="6"/>
        <v>601</v>
      </c>
      <c r="J113" s="24">
        <f t="shared" si="6"/>
        <v>445</v>
      </c>
      <c r="K113" s="24">
        <f t="shared" si="6"/>
        <v>130</v>
      </c>
      <c r="L113" s="24">
        <f t="shared" si="6"/>
        <v>77</v>
      </c>
      <c r="M113" s="24">
        <f t="shared" si="6"/>
        <v>135</v>
      </c>
      <c r="N113" s="24">
        <f t="shared" si="6"/>
        <v>396</v>
      </c>
      <c r="O113" s="24">
        <f t="shared" si="6"/>
        <v>419</v>
      </c>
      <c r="P113" s="24">
        <f t="shared" si="6"/>
        <v>239</v>
      </c>
      <c r="Q113" s="24">
        <f t="shared" si="6"/>
        <v>247</v>
      </c>
      <c r="R113" s="24">
        <f t="shared" si="6"/>
        <v>555</v>
      </c>
      <c r="S113" s="24">
        <f t="shared" si="6"/>
        <v>170</v>
      </c>
      <c r="T113" s="24">
        <f t="shared" si="6"/>
        <v>626</v>
      </c>
      <c r="U113" s="24">
        <f t="shared" si="6"/>
        <v>307</v>
      </c>
      <c r="V113" s="24">
        <f t="shared" si="6"/>
        <v>197</v>
      </c>
      <c r="W113" s="24">
        <f t="shared" si="6"/>
        <v>418</v>
      </c>
      <c r="X113" s="24">
        <f t="shared" si="6"/>
        <v>200</v>
      </c>
      <c r="Y113" s="24">
        <f t="shared" si="6"/>
        <v>333</v>
      </c>
      <c r="Z113" s="24">
        <f t="shared" si="6"/>
        <v>325</v>
      </c>
      <c r="AA113" s="24">
        <f t="shared" si="6"/>
        <v>483</v>
      </c>
      <c r="AB113" s="25">
        <f t="shared" si="6"/>
        <v>0</v>
      </c>
      <c r="AC113" s="25">
        <v>0</v>
      </c>
      <c r="AD113" s="26">
        <f t="shared" si="8"/>
        <v>13585</v>
      </c>
    </row>
    <row r="114" spans="2:32" x14ac:dyDescent="0.3">
      <c r="B114" s="21" t="s">
        <v>51</v>
      </c>
      <c r="C114" s="24">
        <f t="shared" si="7"/>
        <v>619</v>
      </c>
      <c r="D114" s="24">
        <f t="shared" si="6"/>
        <v>391</v>
      </c>
      <c r="E114" s="24">
        <f t="shared" si="6"/>
        <v>369</v>
      </c>
      <c r="F114" s="24">
        <f t="shared" si="6"/>
        <v>245</v>
      </c>
      <c r="G114" s="24">
        <f t="shared" si="6"/>
        <v>404</v>
      </c>
      <c r="H114" s="24">
        <f t="shared" si="6"/>
        <v>2716</v>
      </c>
      <c r="I114" s="24">
        <f t="shared" ref="D114:AB124" si="9">+I17+I49+I81</f>
        <v>314</v>
      </c>
      <c r="J114" s="24">
        <f t="shared" si="9"/>
        <v>373</v>
      </c>
      <c r="K114" s="24">
        <f t="shared" si="9"/>
        <v>159</v>
      </c>
      <c r="L114" s="24">
        <f t="shared" si="9"/>
        <v>105</v>
      </c>
      <c r="M114" s="24">
        <f t="shared" si="9"/>
        <v>58</v>
      </c>
      <c r="N114" s="24">
        <f t="shared" si="9"/>
        <v>70</v>
      </c>
      <c r="O114" s="24">
        <f t="shared" si="9"/>
        <v>311</v>
      </c>
      <c r="P114" s="24">
        <f t="shared" si="9"/>
        <v>164</v>
      </c>
      <c r="Q114" s="24">
        <f t="shared" si="9"/>
        <v>119</v>
      </c>
      <c r="R114" s="24">
        <f t="shared" si="9"/>
        <v>338</v>
      </c>
      <c r="S114" s="24">
        <f t="shared" si="9"/>
        <v>159</v>
      </c>
      <c r="T114" s="24">
        <f t="shared" si="9"/>
        <v>258</v>
      </c>
      <c r="U114" s="24">
        <f t="shared" si="9"/>
        <v>158</v>
      </c>
      <c r="V114" s="24">
        <f t="shared" si="9"/>
        <v>132</v>
      </c>
      <c r="W114" s="24">
        <f t="shared" si="9"/>
        <v>243</v>
      </c>
      <c r="X114" s="24">
        <f t="shared" si="9"/>
        <v>112</v>
      </c>
      <c r="Y114" s="24">
        <f t="shared" si="9"/>
        <v>189</v>
      </c>
      <c r="Z114" s="24">
        <f t="shared" si="9"/>
        <v>148</v>
      </c>
      <c r="AA114" s="24">
        <f t="shared" si="9"/>
        <v>404</v>
      </c>
      <c r="AB114" s="25">
        <f t="shared" si="9"/>
        <v>0</v>
      </c>
      <c r="AC114" s="25">
        <v>0</v>
      </c>
      <c r="AD114" s="26">
        <f t="shared" si="8"/>
        <v>8558</v>
      </c>
    </row>
    <row r="115" spans="2:32" x14ac:dyDescent="0.3">
      <c r="B115" s="21" t="s">
        <v>15</v>
      </c>
      <c r="C115" s="24">
        <f t="shared" si="7"/>
        <v>836</v>
      </c>
      <c r="D115" s="24">
        <f t="shared" si="9"/>
        <v>725</v>
      </c>
      <c r="E115" s="24">
        <f t="shared" si="9"/>
        <v>635</v>
      </c>
      <c r="F115" s="24">
        <f t="shared" si="9"/>
        <v>553</v>
      </c>
      <c r="G115" s="24">
        <f t="shared" si="9"/>
        <v>895</v>
      </c>
      <c r="H115" s="24">
        <f t="shared" si="9"/>
        <v>3137</v>
      </c>
      <c r="I115" s="24">
        <f t="shared" si="9"/>
        <v>492</v>
      </c>
      <c r="J115" s="24">
        <f t="shared" si="9"/>
        <v>590</v>
      </c>
      <c r="K115" s="24">
        <f t="shared" si="9"/>
        <v>228</v>
      </c>
      <c r="L115" s="24">
        <f t="shared" si="9"/>
        <v>399</v>
      </c>
      <c r="M115" s="24">
        <f t="shared" si="9"/>
        <v>56</v>
      </c>
      <c r="N115" s="24">
        <f t="shared" si="9"/>
        <v>116</v>
      </c>
      <c r="O115" s="24">
        <f t="shared" si="9"/>
        <v>334</v>
      </c>
      <c r="P115" s="24">
        <f t="shared" si="9"/>
        <v>280</v>
      </c>
      <c r="Q115" s="24">
        <f t="shared" si="9"/>
        <v>122</v>
      </c>
      <c r="R115" s="24">
        <f t="shared" si="9"/>
        <v>583</v>
      </c>
      <c r="S115" s="24">
        <f t="shared" si="9"/>
        <v>197</v>
      </c>
      <c r="T115" s="24">
        <f t="shared" si="9"/>
        <v>489</v>
      </c>
      <c r="U115" s="24">
        <f t="shared" si="9"/>
        <v>529</v>
      </c>
      <c r="V115" s="24">
        <f t="shared" si="9"/>
        <v>203</v>
      </c>
      <c r="W115" s="24">
        <f t="shared" si="9"/>
        <v>421</v>
      </c>
      <c r="X115" s="24">
        <f t="shared" si="9"/>
        <v>161</v>
      </c>
      <c r="Y115" s="24">
        <f t="shared" si="9"/>
        <v>348</v>
      </c>
      <c r="Z115" s="24">
        <f t="shared" si="9"/>
        <v>282</v>
      </c>
      <c r="AA115" s="24">
        <f t="shared" si="9"/>
        <v>502</v>
      </c>
      <c r="AB115" s="25">
        <f t="shared" si="9"/>
        <v>0</v>
      </c>
      <c r="AC115" s="25">
        <v>0</v>
      </c>
      <c r="AD115" s="26">
        <f t="shared" si="8"/>
        <v>13113</v>
      </c>
    </row>
    <row r="116" spans="2:32" x14ac:dyDescent="0.3">
      <c r="B116" s="21" t="s">
        <v>16</v>
      </c>
      <c r="C116" s="24">
        <f t="shared" si="7"/>
        <v>555</v>
      </c>
      <c r="D116" s="24">
        <f t="shared" si="9"/>
        <v>405</v>
      </c>
      <c r="E116" s="24">
        <f t="shared" si="9"/>
        <v>421</v>
      </c>
      <c r="F116" s="24">
        <f t="shared" si="9"/>
        <v>352</v>
      </c>
      <c r="G116" s="24">
        <f t="shared" si="9"/>
        <v>352</v>
      </c>
      <c r="H116" s="24">
        <f t="shared" si="9"/>
        <v>2448</v>
      </c>
      <c r="I116" s="24">
        <f t="shared" si="9"/>
        <v>64</v>
      </c>
      <c r="J116" s="24">
        <f t="shared" si="9"/>
        <v>226</v>
      </c>
      <c r="K116" s="24">
        <f t="shared" si="9"/>
        <v>193</v>
      </c>
      <c r="L116" s="24">
        <f t="shared" si="9"/>
        <v>278</v>
      </c>
      <c r="M116" s="24">
        <f t="shared" si="9"/>
        <v>183</v>
      </c>
      <c r="N116" s="24">
        <f t="shared" si="9"/>
        <v>184</v>
      </c>
      <c r="O116" s="24">
        <f t="shared" si="9"/>
        <v>373</v>
      </c>
      <c r="P116" s="24">
        <f t="shared" si="9"/>
        <v>473</v>
      </c>
      <c r="Q116" s="24">
        <f t="shared" si="9"/>
        <v>649</v>
      </c>
      <c r="R116" s="24">
        <f t="shared" si="9"/>
        <v>3099</v>
      </c>
      <c r="S116" s="24">
        <f t="shared" si="9"/>
        <v>956</v>
      </c>
      <c r="T116" s="24">
        <f t="shared" si="9"/>
        <v>4444</v>
      </c>
      <c r="U116" s="24">
        <f t="shared" si="9"/>
        <v>2909</v>
      </c>
      <c r="V116" s="24">
        <f t="shared" si="9"/>
        <v>1704</v>
      </c>
      <c r="W116" s="24">
        <f t="shared" si="9"/>
        <v>3538</v>
      </c>
      <c r="X116" s="24">
        <f t="shared" si="9"/>
        <v>1967</v>
      </c>
      <c r="Y116" s="24">
        <f t="shared" si="9"/>
        <v>2873</v>
      </c>
      <c r="Z116" s="24">
        <f t="shared" si="9"/>
        <v>2332</v>
      </c>
      <c r="AA116" s="24">
        <f t="shared" si="9"/>
        <v>3228</v>
      </c>
      <c r="AB116" s="25">
        <f t="shared" si="9"/>
        <v>0</v>
      </c>
      <c r="AC116" s="25">
        <v>0</v>
      </c>
      <c r="AD116" s="26">
        <f t="shared" si="8"/>
        <v>34206</v>
      </c>
    </row>
    <row r="117" spans="2:32" x14ac:dyDescent="0.3">
      <c r="B117" s="21" t="s">
        <v>64</v>
      </c>
      <c r="C117" s="24">
        <f t="shared" si="7"/>
        <v>216</v>
      </c>
      <c r="D117" s="24">
        <f t="shared" si="9"/>
        <v>299</v>
      </c>
      <c r="E117" s="24">
        <f t="shared" si="9"/>
        <v>159</v>
      </c>
      <c r="F117" s="24">
        <f t="shared" si="9"/>
        <v>158</v>
      </c>
      <c r="G117" s="24">
        <f t="shared" si="9"/>
        <v>377</v>
      </c>
      <c r="H117" s="24">
        <f t="shared" si="9"/>
        <v>3627</v>
      </c>
      <c r="I117" s="24">
        <f t="shared" si="9"/>
        <v>115</v>
      </c>
      <c r="J117" s="24">
        <f t="shared" si="9"/>
        <v>245</v>
      </c>
      <c r="K117" s="24">
        <f t="shared" si="9"/>
        <v>255</v>
      </c>
      <c r="L117" s="24">
        <f t="shared" si="9"/>
        <v>193</v>
      </c>
      <c r="M117" s="24">
        <f t="shared" si="9"/>
        <v>149</v>
      </c>
      <c r="N117" s="24">
        <f t="shared" si="9"/>
        <v>216</v>
      </c>
      <c r="O117" s="24">
        <f t="shared" si="9"/>
        <v>418</v>
      </c>
      <c r="P117" s="24">
        <f t="shared" si="9"/>
        <v>570</v>
      </c>
      <c r="Q117" s="24">
        <f t="shared" si="9"/>
        <v>1227</v>
      </c>
      <c r="R117" s="24">
        <f t="shared" si="9"/>
        <v>3653</v>
      </c>
      <c r="S117" s="24">
        <f t="shared" si="9"/>
        <v>1328</v>
      </c>
      <c r="T117" s="24">
        <f t="shared" si="9"/>
        <v>4366</v>
      </c>
      <c r="U117" s="24">
        <f t="shared" si="9"/>
        <v>2876</v>
      </c>
      <c r="V117" s="24">
        <f t="shared" si="9"/>
        <v>1441</v>
      </c>
      <c r="W117" s="24">
        <f t="shared" si="9"/>
        <v>2647</v>
      </c>
      <c r="X117" s="24">
        <f t="shared" si="9"/>
        <v>1628</v>
      </c>
      <c r="Y117" s="24">
        <f t="shared" si="9"/>
        <v>2063</v>
      </c>
      <c r="Z117" s="24">
        <f t="shared" si="9"/>
        <v>1854</v>
      </c>
      <c r="AA117" s="24">
        <f t="shared" si="9"/>
        <v>2887</v>
      </c>
      <c r="AB117" s="25">
        <f t="shared" si="9"/>
        <v>0</v>
      </c>
      <c r="AC117" s="25">
        <v>0</v>
      </c>
      <c r="AD117" s="26">
        <f t="shared" si="8"/>
        <v>32967</v>
      </c>
    </row>
    <row r="118" spans="2:32" x14ac:dyDescent="0.3">
      <c r="B118" s="21" t="s">
        <v>18</v>
      </c>
      <c r="C118" s="24">
        <f t="shared" si="7"/>
        <v>161</v>
      </c>
      <c r="D118" s="24">
        <f t="shared" si="9"/>
        <v>88</v>
      </c>
      <c r="E118" s="24">
        <f t="shared" si="9"/>
        <v>107</v>
      </c>
      <c r="F118" s="24">
        <f t="shared" si="9"/>
        <v>90</v>
      </c>
      <c r="G118" s="24">
        <f t="shared" si="9"/>
        <v>58</v>
      </c>
      <c r="H118" s="24">
        <f t="shared" si="9"/>
        <v>3591</v>
      </c>
      <c r="I118" s="24">
        <f t="shared" si="9"/>
        <v>76</v>
      </c>
      <c r="J118" s="24">
        <f t="shared" si="9"/>
        <v>143</v>
      </c>
      <c r="K118" s="24">
        <f t="shared" si="9"/>
        <v>157</v>
      </c>
      <c r="L118" s="24">
        <f t="shared" si="9"/>
        <v>168</v>
      </c>
      <c r="M118" s="24">
        <f t="shared" si="9"/>
        <v>85</v>
      </c>
      <c r="N118" s="24">
        <f t="shared" si="9"/>
        <v>51</v>
      </c>
      <c r="O118" s="24">
        <f t="shared" si="9"/>
        <v>869</v>
      </c>
      <c r="P118" s="24">
        <f t="shared" si="9"/>
        <v>1397</v>
      </c>
      <c r="Q118" s="24">
        <f t="shared" si="9"/>
        <v>215</v>
      </c>
      <c r="R118" s="24">
        <f t="shared" si="9"/>
        <v>234</v>
      </c>
      <c r="S118" s="24">
        <f t="shared" si="9"/>
        <v>260</v>
      </c>
      <c r="T118" s="24">
        <f t="shared" si="9"/>
        <v>1312</v>
      </c>
      <c r="U118" s="24">
        <f t="shared" si="9"/>
        <v>660</v>
      </c>
      <c r="V118" s="24">
        <f t="shared" si="9"/>
        <v>411</v>
      </c>
      <c r="W118" s="24">
        <f t="shared" si="9"/>
        <v>869</v>
      </c>
      <c r="X118" s="24">
        <f t="shared" si="9"/>
        <v>597</v>
      </c>
      <c r="Y118" s="24">
        <f t="shared" si="9"/>
        <v>738</v>
      </c>
      <c r="Z118" s="24">
        <f t="shared" si="9"/>
        <v>646</v>
      </c>
      <c r="AA118" s="24">
        <f t="shared" si="9"/>
        <v>795</v>
      </c>
      <c r="AB118" s="25">
        <f t="shared" si="9"/>
        <v>0</v>
      </c>
      <c r="AC118" s="25">
        <v>0</v>
      </c>
      <c r="AD118" s="26">
        <f t="shared" si="8"/>
        <v>13778</v>
      </c>
    </row>
    <row r="119" spans="2:32" x14ac:dyDescent="0.3">
      <c r="B119" s="21" t="s">
        <v>19</v>
      </c>
      <c r="C119" s="24">
        <f t="shared" si="7"/>
        <v>322</v>
      </c>
      <c r="D119" s="24">
        <f t="shared" si="9"/>
        <v>318</v>
      </c>
      <c r="E119" s="24">
        <f t="shared" si="9"/>
        <v>140</v>
      </c>
      <c r="F119" s="24">
        <f t="shared" si="9"/>
        <v>359</v>
      </c>
      <c r="G119" s="24">
        <f t="shared" si="9"/>
        <v>453</v>
      </c>
      <c r="H119" s="24">
        <f t="shared" si="9"/>
        <v>18677</v>
      </c>
      <c r="I119" s="24">
        <f t="shared" si="9"/>
        <v>590</v>
      </c>
      <c r="J119" s="24">
        <f t="shared" si="9"/>
        <v>810</v>
      </c>
      <c r="K119" s="24">
        <f t="shared" si="9"/>
        <v>489</v>
      </c>
      <c r="L119" s="24">
        <f t="shared" si="9"/>
        <v>600</v>
      </c>
      <c r="M119" s="24">
        <f t="shared" si="9"/>
        <v>370</v>
      </c>
      <c r="N119" s="24">
        <f t="shared" si="9"/>
        <v>480</v>
      </c>
      <c r="O119" s="24">
        <f t="shared" si="9"/>
        <v>3426</v>
      </c>
      <c r="P119" s="24">
        <f t="shared" si="9"/>
        <v>3885</v>
      </c>
      <c r="Q119" s="24">
        <f t="shared" si="9"/>
        <v>238</v>
      </c>
      <c r="R119" s="24">
        <f t="shared" si="9"/>
        <v>1008</v>
      </c>
      <c r="S119" s="24">
        <f t="shared" si="9"/>
        <v>1009</v>
      </c>
      <c r="T119" s="24">
        <f t="shared" si="9"/>
        <v>4666</v>
      </c>
      <c r="U119" s="24">
        <f t="shared" si="9"/>
        <v>2406</v>
      </c>
      <c r="V119" s="24">
        <f t="shared" si="9"/>
        <v>1785</v>
      </c>
      <c r="W119" s="24">
        <f t="shared" si="9"/>
        <v>4640</v>
      </c>
      <c r="X119" s="24">
        <f t="shared" si="9"/>
        <v>2646</v>
      </c>
      <c r="Y119" s="24">
        <f t="shared" si="9"/>
        <v>3997</v>
      </c>
      <c r="Z119" s="24">
        <f t="shared" si="9"/>
        <v>4540</v>
      </c>
      <c r="AA119" s="24">
        <f t="shared" si="9"/>
        <v>4810</v>
      </c>
      <c r="AB119" s="25">
        <f t="shared" si="9"/>
        <v>0</v>
      </c>
      <c r="AC119" s="25">
        <v>0</v>
      </c>
      <c r="AD119" s="26">
        <f t="shared" si="8"/>
        <v>62664</v>
      </c>
    </row>
    <row r="120" spans="2:32" x14ac:dyDescent="0.3">
      <c r="B120" s="21" t="s">
        <v>65</v>
      </c>
      <c r="C120" s="24">
        <f t="shared" si="7"/>
        <v>347</v>
      </c>
      <c r="D120" s="24">
        <f t="shared" si="9"/>
        <v>350</v>
      </c>
      <c r="E120" s="24">
        <f t="shared" si="9"/>
        <v>185</v>
      </c>
      <c r="F120" s="24">
        <f t="shared" si="9"/>
        <v>162</v>
      </c>
      <c r="G120" s="24">
        <f t="shared" si="9"/>
        <v>196</v>
      </c>
      <c r="H120" s="24">
        <f t="shared" si="9"/>
        <v>9200</v>
      </c>
      <c r="I120" s="24">
        <f t="shared" si="9"/>
        <v>128</v>
      </c>
      <c r="J120" s="24">
        <f t="shared" si="9"/>
        <v>225</v>
      </c>
      <c r="K120" s="24">
        <f t="shared" si="9"/>
        <v>296</v>
      </c>
      <c r="L120" s="24">
        <f t="shared" si="9"/>
        <v>200</v>
      </c>
      <c r="M120" s="24">
        <f t="shared" si="9"/>
        <v>210</v>
      </c>
      <c r="N120" s="24">
        <f t="shared" si="9"/>
        <v>231</v>
      </c>
      <c r="O120" s="24">
        <f t="shared" si="9"/>
        <v>1353</v>
      </c>
      <c r="P120" s="24">
        <f t="shared" si="9"/>
        <v>1592</v>
      </c>
      <c r="Q120" s="24">
        <f t="shared" si="9"/>
        <v>251</v>
      </c>
      <c r="R120" s="24">
        <f t="shared" si="9"/>
        <v>883</v>
      </c>
      <c r="S120" s="24">
        <f t="shared" si="9"/>
        <v>308</v>
      </c>
      <c r="T120" s="24">
        <f t="shared" si="9"/>
        <v>1558</v>
      </c>
      <c r="U120" s="24">
        <f t="shared" si="9"/>
        <v>890</v>
      </c>
      <c r="V120" s="24">
        <f t="shared" si="9"/>
        <v>575</v>
      </c>
      <c r="W120" s="24">
        <f t="shared" si="9"/>
        <v>1886</v>
      </c>
      <c r="X120" s="24">
        <f t="shared" si="9"/>
        <v>1375</v>
      </c>
      <c r="Y120" s="24">
        <f t="shared" si="9"/>
        <v>1980</v>
      </c>
      <c r="Z120" s="24">
        <f t="shared" si="9"/>
        <v>2273</v>
      </c>
      <c r="AA120" s="24">
        <f t="shared" si="9"/>
        <v>2031</v>
      </c>
      <c r="AB120" s="24">
        <f t="shared" si="9"/>
        <v>0</v>
      </c>
      <c r="AC120" s="25">
        <v>0</v>
      </c>
      <c r="AD120" s="26">
        <f t="shared" si="8"/>
        <v>28685</v>
      </c>
    </row>
    <row r="121" spans="2:32" ht="20.399999999999999" x14ac:dyDescent="0.3">
      <c r="B121" s="21" t="s">
        <v>21</v>
      </c>
      <c r="C121" s="24">
        <f t="shared" si="7"/>
        <v>222</v>
      </c>
      <c r="D121" s="24">
        <f t="shared" si="9"/>
        <v>414</v>
      </c>
      <c r="E121" s="24">
        <f t="shared" si="9"/>
        <v>304</v>
      </c>
      <c r="F121" s="24">
        <f t="shared" si="9"/>
        <v>181</v>
      </c>
      <c r="G121" s="24">
        <f t="shared" si="9"/>
        <v>460</v>
      </c>
      <c r="H121" s="24">
        <f t="shared" si="9"/>
        <v>33436</v>
      </c>
      <c r="I121" s="24">
        <f t="shared" si="9"/>
        <v>309</v>
      </c>
      <c r="J121" s="24">
        <f t="shared" si="9"/>
        <v>563</v>
      </c>
      <c r="K121" s="24">
        <f t="shared" si="9"/>
        <v>473</v>
      </c>
      <c r="L121" s="24">
        <f t="shared" si="9"/>
        <v>680</v>
      </c>
      <c r="M121" s="24">
        <f t="shared" si="9"/>
        <v>327</v>
      </c>
      <c r="N121" s="24">
        <f t="shared" si="9"/>
        <v>480</v>
      </c>
      <c r="O121" s="24">
        <f t="shared" si="9"/>
        <v>5286</v>
      </c>
      <c r="P121" s="24">
        <f t="shared" si="9"/>
        <v>4674</v>
      </c>
      <c r="Q121" s="24">
        <f t="shared" si="9"/>
        <v>1005</v>
      </c>
      <c r="R121" s="24">
        <f t="shared" si="9"/>
        <v>3894</v>
      </c>
      <c r="S121" s="24">
        <f t="shared" si="9"/>
        <v>1158</v>
      </c>
      <c r="T121" s="24">
        <f t="shared" si="9"/>
        <v>1153</v>
      </c>
      <c r="U121" s="24">
        <f t="shared" si="9"/>
        <v>1875</v>
      </c>
      <c r="V121" s="24">
        <f t="shared" si="9"/>
        <v>1156</v>
      </c>
      <c r="W121" s="24">
        <f t="shared" si="9"/>
        <v>3547</v>
      </c>
      <c r="X121" s="24">
        <f t="shared" si="9"/>
        <v>2500</v>
      </c>
      <c r="Y121" s="24">
        <f t="shared" si="9"/>
        <v>2838</v>
      </c>
      <c r="Z121" s="24">
        <f t="shared" si="9"/>
        <v>3046</v>
      </c>
      <c r="AA121" s="24">
        <f t="shared" si="9"/>
        <v>4288</v>
      </c>
      <c r="AB121" s="25">
        <f t="shared" si="9"/>
        <v>0</v>
      </c>
      <c r="AC121" s="25">
        <v>0</v>
      </c>
      <c r="AD121" s="26">
        <f t="shared" si="8"/>
        <v>74269</v>
      </c>
    </row>
    <row r="122" spans="2:32" x14ac:dyDescent="0.3">
      <c r="B122" s="21" t="s">
        <v>66</v>
      </c>
      <c r="C122" s="24">
        <f t="shared" si="7"/>
        <v>129</v>
      </c>
      <c r="D122" s="24">
        <f t="shared" si="9"/>
        <v>244</v>
      </c>
      <c r="E122" s="24">
        <f t="shared" si="9"/>
        <v>91</v>
      </c>
      <c r="F122" s="24">
        <f t="shared" si="9"/>
        <v>130</v>
      </c>
      <c r="G122" s="24">
        <f t="shared" si="9"/>
        <v>183</v>
      </c>
      <c r="H122" s="24">
        <f t="shared" si="9"/>
        <v>21750</v>
      </c>
      <c r="I122" s="24">
        <f t="shared" si="9"/>
        <v>364</v>
      </c>
      <c r="J122" s="24">
        <f t="shared" si="9"/>
        <v>523</v>
      </c>
      <c r="K122" s="24">
        <f t="shared" si="9"/>
        <v>323</v>
      </c>
      <c r="L122" s="24">
        <f t="shared" si="9"/>
        <v>391</v>
      </c>
      <c r="M122" s="24">
        <f t="shared" si="9"/>
        <v>206</v>
      </c>
      <c r="N122" s="24">
        <f t="shared" si="9"/>
        <v>527</v>
      </c>
      <c r="O122" s="24">
        <f t="shared" si="9"/>
        <v>4008</v>
      </c>
      <c r="P122" s="24">
        <f t="shared" si="9"/>
        <v>3280</v>
      </c>
      <c r="Q122" s="24">
        <f t="shared" si="9"/>
        <v>521</v>
      </c>
      <c r="R122" s="24">
        <f t="shared" si="9"/>
        <v>1951</v>
      </c>
      <c r="S122" s="24">
        <f t="shared" si="9"/>
        <v>770</v>
      </c>
      <c r="T122" s="24">
        <f t="shared" si="9"/>
        <v>1570</v>
      </c>
      <c r="U122" s="24">
        <f t="shared" si="9"/>
        <v>861</v>
      </c>
      <c r="V122" s="24">
        <f t="shared" si="9"/>
        <v>598</v>
      </c>
      <c r="W122" s="24">
        <f t="shared" si="9"/>
        <v>1965</v>
      </c>
      <c r="X122" s="24">
        <f t="shared" si="9"/>
        <v>1102</v>
      </c>
      <c r="Y122" s="24">
        <f t="shared" si="9"/>
        <v>1461</v>
      </c>
      <c r="Z122" s="24">
        <f t="shared" si="9"/>
        <v>1811</v>
      </c>
      <c r="AA122" s="24">
        <f t="shared" si="9"/>
        <v>2551</v>
      </c>
      <c r="AB122" s="25">
        <f t="shared" si="9"/>
        <v>0</v>
      </c>
      <c r="AC122" s="25">
        <v>0</v>
      </c>
      <c r="AD122" s="26">
        <f t="shared" si="8"/>
        <v>47310</v>
      </c>
    </row>
    <row r="123" spans="2:32" x14ac:dyDescent="0.3">
      <c r="B123" s="21" t="s">
        <v>22</v>
      </c>
      <c r="C123" s="24">
        <f t="shared" si="7"/>
        <v>134</v>
      </c>
      <c r="D123" s="24">
        <f t="shared" si="9"/>
        <v>124</v>
      </c>
      <c r="E123" s="24">
        <f t="shared" si="9"/>
        <v>76</v>
      </c>
      <c r="F123" s="24">
        <f t="shared" si="9"/>
        <v>132</v>
      </c>
      <c r="G123" s="24">
        <f t="shared" si="9"/>
        <v>101</v>
      </c>
      <c r="H123" s="24">
        <f t="shared" si="9"/>
        <v>15245</v>
      </c>
      <c r="I123" s="24">
        <f t="shared" si="9"/>
        <v>188</v>
      </c>
      <c r="J123" s="24">
        <f t="shared" si="9"/>
        <v>310</v>
      </c>
      <c r="K123" s="24">
        <f t="shared" si="9"/>
        <v>244</v>
      </c>
      <c r="L123" s="24">
        <f t="shared" si="9"/>
        <v>234</v>
      </c>
      <c r="M123" s="24">
        <f t="shared" si="9"/>
        <v>141</v>
      </c>
      <c r="N123" s="24">
        <f t="shared" si="9"/>
        <v>234</v>
      </c>
      <c r="O123" s="24">
        <f t="shared" si="9"/>
        <v>1987</v>
      </c>
      <c r="P123" s="24">
        <f t="shared" si="9"/>
        <v>1556</v>
      </c>
      <c r="Q123" s="24">
        <f t="shared" si="9"/>
        <v>452</v>
      </c>
      <c r="R123" s="24">
        <f t="shared" si="9"/>
        <v>1568</v>
      </c>
      <c r="S123" s="24">
        <f t="shared" si="9"/>
        <v>504</v>
      </c>
      <c r="T123" s="24">
        <f t="shared" si="9"/>
        <v>909</v>
      </c>
      <c r="U123" s="24">
        <f t="shared" si="9"/>
        <v>603</v>
      </c>
      <c r="V123" s="24">
        <f t="shared" si="9"/>
        <v>376</v>
      </c>
      <c r="W123" s="24">
        <f t="shared" si="9"/>
        <v>1256</v>
      </c>
      <c r="X123" s="24">
        <f t="shared" si="9"/>
        <v>931</v>
      </c>
      <c r="Y123" s="24">
        <f t="shared" si="9"/>
        <v>1596</v>
      </c>
      <c r="Z123" s="24">
        <f t="shared" si="9"/>
        <v>1792</v>
      </c>
      <c r="AA123" s="24">
        <f t="shared" si="9"/>
        <v>1238</v>
      </c>
      <c r="AB123" s="25">
        <f t="shared" si="9"/>
        <v>0</v>
      </c>
      <c r="AC123" s="25">
        <v>0</v>
      </c>
      <c r="AD123" s="26">
        <f t="shared" si="8"/>
        <v>31931</v>
      </c>
    </row>
    <row r="124" spans="2:32" x14ac:dyDescent="0.3">
      <c r="B124" s="21" t="s">
        <v>23</v>
      </c>
      <c r="C124" s="24">
        <f t="shared" si="7"/>
        <v>169</v>
      </c>
      <c r="D124" s="24">
        <f t="shared" si="9"/>
        <v>180</v>
      </c>
      <c r="E124" s="24">
        <f t="shared" si="9"/>
        <v>176</v>
      </c>
      <c r="F124" s="24">
        <f t="shared" si="9"/>
        <v>200</v>
      </c>
      <c r="G124" s="24">
        <f t="shared" si="9"/>
        <v>240</v>
      </c>
      <c r="H124" s="24">
        <f t="shared" si="9"/>
        <v>39384</v>
      </c>
      <c r="I124" s="24">
        <f t="shared" si="9"/>
        <v>373</v>
      </c>
      <c r="J124" s="24">
        <f t="shared" si="9"/>
        <v>561</v>
      </c>
      <c r="K124" s="24">
        <f t="shared" si="9"/>
        <v>558</v>
      </c>
      <c r="L124" s="24">
        <f t="shared" si="9"/>
        <v>458</v>
      </c>
      <c r="M124" s="24">
        <f t="shared" si="9"/>
        <v>275</v>
      </c>
      <c r="N124" s="24">
        <f t="shared" ref="D124:AB130" si="10">+N27+N59+N91</f>
        <v>433</v>
      </c>
      <c r="O124" s="24">
        <f t="shared" si="10"/>
        <v>5131</v>
      </c>
      <c r="P124" s="24">
        <f t="shared" si="10"/>
        <v>3248</v>
      </c>
      <c r="Q124" s="24">
        <f t="shared" si="10"/>
        <v>769</v>
      </c>
      <c r="R124" s="24">
        <f t="shared" si="10"/>
        <v>4171</v>
      </c>
      <c r="S124" s="24">
        <f t="shared" si="10"/>
        <v>1661</v>
      </c>
      <c r="T124" s="24">
        <f t="shared" si="10"/>
        <v>3479</v>
      </c>
      <c r="U124" s="24">
        <f t="shared" si="10"/>
        <v>1864</v>
      </c>
      <c r="V124" s="24">
        <f t="shared" si="10"/>
        <v>1716</v>
      </c>
      <c r="W124" s="24">
        <f t="shared" si="10"/>
        <v>1466</v>
      </c>
      <c r="X124" s="24">
        <f t="shared" si="10"/>
        <v>708</v>
      </c>
      <c r="Y124" s="24">
        <f t="shared" si="10"/>
        <v>2397</v>
      </c>
      <c r="Z124" s="24">
        <f t="shared" si="10"/>
        <v>3724</v>
      </c>
      <c r="AA124" s="24">
        <f t="shared" si="10"/>
        <v>4102</v>
      </c>
      <c r="AB124" s="25">
        <f t="shared" si="10"/>
        <v>0</v>
      </c>
      <c r="AC124" s="25">
        <v>0</v>
      </c>
      <c r="AD124" s="26">
        <f t="shared" si="8"/>
        <v>77443</v>
      </c>
    </row>
    <row r="125" spans="2:32" x14ac:dyDescent="0.3">
      <c r="B125" s="21" t="s">
        <v>24</v>
      </c>
      <c r="C125" s="24">
        <f t="shared" si="7"/>
        <v>117</v>
      </c>
      <c r="D125" s="24">
        <f t="shared" si="10"/>
        <v>120</v>
      </c>
      <c r="E125" s="24">
        <f t="shared" si="10"/>
        <v>79</v>
      </c>
      <c r="F125" s="24">
        <f t="shared" si="10"/>
        <v>66</v>
      </c>
      <c r="G125" s="24">
        <f t="shared" si="10"/>
        <v>85</v>
      </c>
      <c r="H125" s="24">
        <f t="shared" si="10"/>
        <v>24435</v>
      </c>
      <c r="I125" s="24">
        <f t="shared" si="10"/>
        <v>217</v>
      </c>
      <c r="J125" s="24">
        <f t="shared" si="10"/>
        <v>412</v>
      </c>
      <c r="K125" s="24">
        <f t="shared" si="10"/>
        <v>187</v>
      </c>
      <c r="L125" s="24">
        <f t="shared" si="10"/>
        <v>276</v>
      </c>
      <c r="M125" s="24">
        <f t="shared" si="10"/>
        <v>104</v>
      </c>
      <c r="N125" s="24">
        <f t="shared" si="10"/>
        <v>221</v>
      </c>
      <c r="O125" s="24">
        <f t="shared" si="10"/>
        <v>3576</v>
      </c>
      <c r="P125" s="24">
        <f t="shared" si="10"/>
        <v>2170</v>
      </c>
      <c r="Q125" s="24">
        <f t="shared" si="10"/>
        <v>458</v>
      </c>
      <c r="R125" s="24">
        <f t="shared" si="10"/>
        <v>2386</v>
      </c>
      <c r="S125" s="24">
        <f t="shared" si="10"/>
        <v>1334</v>
      </c>
      <c r="T125" s="24">
        <f t="shared" si="10"/>
        <v>2321</v>
      </c>
      <c r="U125" s="24">
        <f t="shared" si="10"/>
        <v>969</v>
      </c>
      <c r="V125" s="24">
        <f t="shared" si="10"/>
        <v>1248</v>
      </c>
      <c r="W125" s="24">
        <f t="shared" si="10"/>
        <v>772</v>
      </c>
      <c r="X125" s="24">
        <f t="shared" si="10"/>
        <v>687</v>
      </c>
      <c r="Y125" s="24">
        <f t="shared" si="10"/>
        <v>858</v>
      </c>
      <c r="Z125" s="24">
        <f t="shared" si="10"/>
        <v>2154</v>
      </c>
      <c r="AA125" s="24">
        <f t="shared" si="10"/>
        <v>2196</v>
      </c>
      <c r="AB125" s="25">
        <f t="shared" si="10"/>
        <v>0</v>
      </c>
      <c r="AC125" s="25">
        <v>0</v>
      </c>
      <c r="AD125" s="26">
        <f t="shared" si="8"/>
        <v>47448</v>
      </c>
    </row>
    <row r="126" spans="2:32" x14ac:dyDescent="0.3">
      <c r="B126" s="21" t="s">
        <v>25</v>
      </c>
      <c r="C126" s="24">
        <f t="shared" si="7"/>
        <v>90</v>
      </c>
      <c r="D126" s="24">
        <f t="shared" si="10"/>
        <v>153</v>
      </c>
      <c r="E126" s="24">
        <f t="shared" si="10"/>
        <v>80</v>
      </c>
      <c r="F126" s="24">
        <f t="shared" si="10"/>
        <v>67</v>
      </c>
      <c r="G126" s="24">
        <f t="shared" si="10"/>
        <v>223</v>
      </c>
      <c r="H126" s="24">
        <f t="shared" si="10"/>
        <v>39859</v>
      </c>
      <c r="I126" s="24">
        <f t="shared" si="10"/>
        <v>315</v>
      </c>
      <c r="J126" s="24">
        <f t="shared" si="10"/>
        <v>642</v>
      </c>
      <c r="K126" s="24">
        <f t="shared" si="10"/>
        <v>322</v>
      </c>
      <c r="L126" s="24">
        <f t="shared" si="10"/>
        <v>391</v>
      </c>
      <c r="M126" s="24">
        <f t="shared" si="10"/>
        <v>228</v>
      </c>
      <c r="N126" s="24">
        <f t="shared" si="10"/>
        <v>427</v>
      </c>
      <c r="O126" s="24">
        <f t="shared" si="10"/>
        <v>4684</v>
      </c>
      <c r="P126" s="24">
        <f t="shared" si="10"/>
        <v>2686</v>
      </c>
      <c r="Q126" s="24">
        <f t="shared" si="10"/>
        <v>802</v>
      </c>
      <c r="R126" s="24">
        <f t="shared" si="10"/>
        <v>3761</v>
      </c>
      <c r="S126" s="24">
        <f t="shared" si="10"/>
        <v>1946</v>
      </c>
      <c r="T126" s="24">
        <f t="shared" si="10"/>
        <v>2987</v>
      </c>
      <c r="U126" s="24">
        <f t="shared" si="10"/>
        <v>1410</v>
      </c>
      <c r="V126" s="24">
        <f t="shared" si="10"/>
        <v>2106</v>
      </c>
      <c r="W126" s="24">
        <f t="shared" si="10"/>
        <v>2626</v>
      </c>
      <c r="X126" s="24">
        <f t="shared" si="10"/>
        <v>1042</v>
      </c>
      <c r="Y126" s="24">
        <f t="shared" si="10"/>
        <v>1291</v>
      </c>
      <c r="Z126" s="24">
        <f t="shared" si="10"/>
        <v>2456</v>
      </c>
      <c r="AA126" s="24">
        <f t="shared" si="10"/>
        <v>2989</v>
      </c>
      <c r="AB126" s="25">
        <f t="shared" si="10"/>
        <v>0</v>
      </c>
      <c r="AC126" s="25">
        <v>0</v>
      </c>
      <c r="AD126" s="26">
        <f t="shared" si="8"/>
        <v>73583</v>
      </c>
      <c r="AF126" s="9"/>
    </row>
    <row r="127" spans="2:32" ht="20.399999999999999" x14ac:dyDescent="0.3">
      <c r="B127" s="21" t="s">
        <v>67</v>
      </c>
      <c r="C127" s="24">
        <f t="shared" si="7"/>
        <v>131</v>
      </c>
      <c r="D127" s="24">
        <f t="shared" si="10"/>
        <v>151</v>
      </c>
      <c r="E127" s="24">
        <f t="shared" si="10"/>
        <v>133</v>
      </c>
      <c r="F127" s="24">
        <f t="shared" si="10"/>
        <v>83</v>
      </c>
      <c r="G127" s="24">
        <f t="shared" si="10"/>
        <v>99</v>
      </c>
      <c r="H127" s="24">
        <f t="shared" si="10"/>
        <v>32118</v>
      </c>
      <c r="I127" s="24">
        <f t="shared" si="10"/>
        <v>306</v>
      </c>
      <c r="J127" s="24">
        <f t="shared" si="10"/>
        <v>565</v>
      </c>
      <c r="K127" s="24">
        <f t="shared" si="10"/>
        <v>358</v>
      </c>
      <c r="L127" s="24">
        <f t="shared" si="10"/>
        <v>370</v>
      </c>
      <c r="M127" s="24">
        <f t="shared" si="10"/>
        <v>153</v>
      </c>
      <c r="N127" s="24">
        <f t="shared" si="10"/>
        <v>271</v>
      </c>
      <c r="O127" s="24">
        <f t="shared" si="10"/>
        <v>3146</v>
      </c>
      <c r="P127" s="24">
        <f t="shared" si="10"/>
        <v>1914</v>
      </c>
      <c r="Q127" s="24">
        <f t="shared" si="10"/>
        <v>631</v>
      </c>
      <c r="R127" s="24">
        <f t="shared" si="10"/>
        <v>4114</v>
      </c>
      <c r="S127" s="24">
        <f t="shared" si="10"/>
        <v>1938</v>
      </c>
      <c r="T127" s="24">
        <f t="shared" si="10"/>
        <v>2902</v>
      </c>
      <c r="U127" s="24">
        <f t="shared" si="10"/>
        <v>1542</v>
      </c>
      <c r="V127" s="24">
        <f t="shared" si="10"/>
        <v>2237</v>
      </c>
      <c r="W127" s="24">
        <f t="shared" si="10"/>
        <v>4339</v>
      </c>
      <c r="X127" s="24">
        <f t="shared" si="10"/>
        <v>2353</v>
      </c>
      <c r="Y127" s="24">
        <f t="shared" si="10"/>
        <v>3158</v>
      </c>
      <c r="Z127" s="24">
        <f t="shared" si="10"/>
        <v>909</v>
      </c>
      <c r="AA127" s="24">
        <f t="shared" si="10"/>
        <v>1447</v>
      </c>
      <c r="AB127" s="25">
        <f t="shared" si="10"/>
        <v>0</v>
      </c>
      <c r="AC127" s="25">
        <v>0</v>
      </c>
      <c r="AD127" s="26">
        <f t="shared" si="8"/>
        <v>65368</v>
      </c>
    </row>
    <row r="128" spans="2:32" ht="20.399999999999999" x14ac:dyDescent="0.3">
      <c r="B128" s="21" t="s">
        <v>57</v>
      </c>
      <c r="C128" s="24">
        <f t="shared" si="7"/>
        <v>306</v>
      </c>
      <c r="D128" s="24">
        <f t="shared" si="10"/>
        <v>405</v>
      </c>
      <c r="E128" s="24">
        <f t="shared" si="10"/>
        <v>249</v>
      </c>
      <c r="F128" s="24">
        <f t="shared" si="10"/>
        <v>223</v>
      </c>
      <c r="G128" s="24">
        <f t="shared" si="10"/>
        <v>382</v>
      </c>
      <c r="H128" s="24">
        <f t="shared" si="10"/>
        <v>48776</v>
      </c>
      <c r="I128" s="24">
        <f t="shared" si="10"/>
        <v>249</v>
      </c>
      <c r="J128" s="24">
        <f t="shared" si="10"/>
        <v>995</v>
      </c>
      <c r="K128" s="24">
        <f t="shared" si="10"/>
        <v>668</v>
      </c>
      <c r="L128" s="24">
        <f t="shared" si="10"/>
        <v>567</v>
      </c>
      <c r="M128" s="24">
        <f t="shared" si="10"/>
        <v>461</v>
      </c>
      <c r="N128" s="24">
        <f t="shared" si="10"/>
        <v>446</v>
      </c>
      <c r="O128" s="24">
        <f t="shared" si="10"/>
        <v>4882</v>
      </c>
      <c r="P128" s="24">
        <f t="shared" si="10"/>
        <v>3432</v>
      </c>
      <c r="Q128" s="24">
        <f t="shared" si="10"/>
        <v>845</v>
      </c>
      <c r="R128" s="24">
        <f t="shared" si="10"/>
        <v>4373</v>
      </c>
      <c r="S128" s="24">
        <f t="shared" si="10"/>
        <v>1894</v>
      </c>
      <c r="T128" s="24">
        <f t="shared" si="10"/>
        <v>3748</v>
      </c>
      <c r="U128" s="24">
        <f t="shared" si="10"/>
        <v>2415</v>
      </c>
      <c r="V128" s="24">
        <f t="shared" si="10"/>
        <v>1308</v>
      </c>
      <c r="W128" s="24">
        <f t="shared" si="10"/>
        <v>3837</v>
      </c>
      <c r="X128" s="24">
        <f t="shared" si="10"/>
        <v>2349</v>
      </c>
      <c r="Y128" s="24">
        <f t="shared" si="10"/>
        <v>3610</v>
      </c>
      <c r="Z128" s="24">
        <f t="shared" si="10"/>
        <v>2534</v>
      </c>
      <c r="AA128" s="24">
        <f t="shared" si="10"/>
        <v>774</v>
      </c>
      <c r="AB128" s="25">
        <f t="shared" si="10"/>
        <v>0</v>
      </c>
      <c r="AC128" s="25">
        <v>0</v>
      </c>
      <c r="AD128" s="26">
        <f t="shared" si="8"/>
        <v>89728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25225</v>
      </c>
      <c r="D131" s="27">
        <f t="shared" ref="D131:AC131" si="11">SUM(D104:D130)</f>
        <v>12174</v>
      </c>
      <c r="E131" s="27">
        <f t="shared" si="11"/>
        <v>12531</v>
      </c>
      <c r="F131" s="27">
        <f t="shared" si="11"/>
        <v>8269</v>
      </c>
      <c r="G131" s="27">
        <f t="shared" si="11"/>
        <v>12588</v>
      </c>
      <c r="H131" s="27">
        <f t="shared" si="11"/>
        <v>351482</v>
      </c>
      <c r="I131" s="27">
        <f t="shared" si="11"/>
        <v>8906</v>
      </c>
      <c r="J131" s="27">
        <f t="shared" si="11"/>
        <v>15103</v>
      </c>
      <c r="K131" s="27">
        <f t="shared" si="11"/>
        <v>13657</v>
      </c>
      <c r="L131" s="27">
        <f t="shared" si="11"/>
        <v>13324</v>
      </c>
      <c r="M131" s="27">
        <f t="shared" si="11"/>
        <v>8092</v>
      </c>
      <c r="N131" s="27">
        <f t="shared" si="11"/>
        <v>11419</v>
      </c>
      <c r="O131" s="27">
        <f t="shared" si="11"/>
        <v>46569</v>
      </c>
      <c r="P131" s="27">
        <f t="shared" si="11"/>
        <v>37773</v>
      </c>
      <c r="Q131" s="27">
        <f t="shared" si="11"/>
        <v>13951</v>
      </c>
      <c r="R131" s="27">
        <f t="shared" si="11"/>
        <v>58342</v>
      </c>
      <c r="S131" s="27">
        <f t="shared" si="11"/>
        <v>25699</v>
      </c>
      <c r="T131" s="27">
        <f t="shared" si="11"/>
        <v>73818</v>
      </c>
      <c r="U131" s="27">
        <f t="shared" si="11"/>
        <v>48549</v>
      </c>
      <c r="V131" s="27">
        <f t="shared" si="11"/>
        <v>34356</v>
      </c>
      <c r="W131" s="27">
        <f t="shared" si="11"/>
        <v>80158</v>
      </c>
      <c r="X131" s="27">
        <f t="shared" si="11"/>
        <v>45710</v>
      </c>
      <c r="Y131" s="27">
        <f t="shared" si="11"/>
        <v>69286</v>
      </c>
      <c r="Z131" s="27">
        <f t="shared" si="11"/>
        <v>65945</v>
      </c>
      <c r="AA131" s="27">
        <f t="shared" si="11"/>
        <v>75638</v>
      </c>
      <c r="AB131" s="27">
        <f t="shared" si="11"/>
        <v>0</v>
      </c>
      <c r="AC131" s="27">
        <f t="shared" si="11"/>
        <v>0</v>
      </c>
      <c r="AD131" s="27">
        <f>SUM(AD104:AD129)</f>
        <v>1168564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5730</v>
      </c>
      <c r="D134" s="28">
        <f>C134/$AD$131</f>
        <v>4.9034541539872871E-3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160526</v>
      </c>
      <c r="C136" s="43">
        <f>B136/B$139</f>
        <v>0.13737031091151192</v>
      </c>
      <c r="D136" s="67">
        <f>SUMPRODUCT(C7:N18,AG7:AR18)</f>
        <v>66475290</v>
      </c>
      <c r="E136" s="67">
        <f>SUMPRODUCT(C39:N50,AG39:AR50)</f>
        <v>3833350</v>
      </c>
      <c r="F136" s="67">
        <f>SUMPRODUCT(C71:N82,AG71:AR82)</f>
        <v>1901860</v>
      </c>
      <c r="G136" s="67">
        <f>D136/SUM(C7:N18)</f>
        <v>510.34731872097041</v>
      </c>
      <c r="H136" s="67">
        <f>E136/SUM(C39:N50)</f>
        <v>167.13974275125355</v>
      </c>
      <c r="I136" s="67">
        <f>F136/SUM(C71:N82)</f>
        <v>259.25027262813524</v>
      </c>
      <c r="Q136" s="42">
        <f>B136</f>
        <v>160526</v>
      </c>
      <c r="R136" s="42">
        <f>B137</f>
        <v>77908</v>
      </c>
      <c r="S136" s="42">
        <f>B138</f>
        <v>930130</v>
      </c>
      <c r="T136" s="42">
        <f>B139</f>
        <v>1168564</v>
      </c>
    </row>
    <row r="137" spans="1:32" hidden="1" x14ac:dyDescent="0.3">
      <c r="A137" s="41" t="s">
        <v>70</v>
      </c>
      <c r="B137" s="42">
        <f>AD131-B138-B136</f>
        <v>77908</v>
      </c>
      <c r="C137" s="43">
        <f>B137/B$139</f>
        <v>6.6669861471002012E-2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0.13737031091151192</v>
      </c>
      <c r="R137" s="43">
        <f>C137</f>
        <v>6.6669861471002012E-2</v>
      </c>
      <c r="S137" s="43">
        <f>C138</f>
        <v>0.79595982761748607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930130</v>
      </c>
      <c r="C138" s="43">
        <f>B138/B$139</f>
        <v>0.79595982761748607</v>
      </c>
      <c r="D138" s="67">
        <f>SUMPRODUCT(H19:H33,AL19:AL33)+SUMPRODUCT(O19:AC33,AS19:BG33)+SUMPRODUCT(O12:AC12,AS12:BG12)</f>
        <v>436458820</v>
      </c>
      <c r="E138" s="67">
        <f>SUMPRODUCT(H51:H65,AL51:AL65)+SUMPRODUCT(O51:AC65,AS51:BG65)+SUMPRODUCT(O44:AC44,AS44:BG44)</f>
        <v>55479130</v>
      </c>
      <c r="F138" s="67">
        <f>SUMPRODUCT(H83:H97,AL83:AL97)+SUMPRODUCT(O83:AC97,AS83:BG97)+SUMPRODUCT(O76:AC76,AS76:BG76)</f>
        <v>22058140</v>
      </c>
      <c r="G138" s="67">
        <f>D138/SUM(H19:H33,O12:AC12,O19:AC33)</f>
        <v>683.98037347441527</v>
      </c>
      <c r="H138" s="67">
        <f>E138/SUM(H51:H65,O44:AC44,O51:AC65)</f>
        <v>241.47923585509278</v>
      </c>
      <c r="I138" s="67">
        <f>F138/SUM(H83:H97,O76:AC76,O83:AC97)</f>
        <v>354.25088730788377</v>
      </c>
      <c r="J138" s="18">
        <f>SUM(O116:AC130)</f>
        <v>347136</v>
      </c>
      <c r="K138" s="29">
        <f>J138/B139</f>
        <v>0.29706203511318163</v>
      </c>
      <c r="L138" s="29">
        <f>J138/B138</f>
        <v>0.37321234666121939</v>
      </c>
      <c r="P138" s="66" t="s">
        <v>781</v>
      </c>
      <c r="Q138" s="67">
        <f>D136</f>
        <v>66475290</v>
      </c>
      <c r="R138" s="67">
        <f>D137</f>
        <v>0</v>
      </c>
      <c r="S138" s="67">
        <f>D138</f>
        <v>436458820</v>
      </c>
      <c r="T138" s="68">
        <f>SUM(Q138:S138)</f>
        <v>502934110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1168564</v>
      </c>
      <c r="C139" s="41"/>
      <c r="D139" s="68">
        <f>SUM(D136:D138)</f>
        <v>502934110</v>
      </c>
      <c r="E139" s="68">
        <f t="shared" ref="E139:F139" si="12">SUM(E136:E138)</f>
        <v>59312480</v>
      </c>
      <c r="F139" s="68">
        <f t="shared" si="12"/>
        <v>23960000</v>
      </c>
      <c r="G139" s="68">
        <f>D139/AD34</f>
        <v>604.43290036006329</v>
      </c>
      <c r="H139" s="68">
        <f>E139/AD66</f>
        <v>226.64216032800792</v>
      </c>
      <c r="I139" s="68">
        <f>F139/AD98</f>
        <v>320.37653602898899</v>
      </c>
      <c r="P139" s="66" t="s">
        <v>782</v>
      </c>
      <c r="Q139" s="67">
        <f>E136</f>
        <v>3833350</v>
      </c>
      <c r="R139" s="67">
        <f>E137</f>
        <v>0</v>
      </c>
      <c r="S139" s="67">
        <f>E138</f>
        <v>55479130</v>
      </c>
      <c r="T139" s="68">
        <f>SUM(Q139:S139)</f>
        <v>59312480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1901860</v>
      </c>
      <c r="R140" s="67">
        <f>F137</f>
        <v>0</v>
      </c>
      <c r="S140" s="67">
        <f>F138</f>
        <v>22058140</v>
      </c>
      <c r="T140" s="68">
        <f>SUM(Q140:S140)</f>
        <v>23960000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510.34731872097041</v>
      </c>
      <c r="R141" s="67">
        <f>G137</f>
        <v>0</v>
      </c>
      <c r="S141" s="67">
        <f>G138</f>
        <v>683.98037347441527</v>
      </c>
      <c r="T141" s="68">
        <f>G139</f>
        <v>604.43290036006329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513996090</v>
      </c>
      <c r="P142" s="66" t="s">
        <v>785</v>
      </c>
      <c r="Q142" s="67">
        <f>H136</f>
        <v>167.13974275125355</v>
      </c>
      <c r="R142" s="67">
        <f>H137</f>
        <v>0</v>
      </c>
      <c r="S142" s="67">
        <f>H138</f>
        <v>241.47923585509278</v>
      </c>
      <c r="T142" s="68">
        <f>H139</f>
        <v>226.64216032800792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552.60672164106097</v>
      </c>
      <c r="P143" s="66" t="s">
        <v>786</v>
      </c>
      <c r="Q143" s="67">
        <f>I136</f>
        <v>259.25027262813524</v>
      </c>
      <c r="R143" s="67">
        <f>I137</f>
        <v>0</v>
      </c>
      <c r="S143" s="67">
        <f>I138</f>
        <v>354.25088730788377</v>
      </c>
      <c r="T143" s="68">
        <f>I139</f>
        <v>320.37653602898899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72210500</v>
      </c>
      <c r="P144" s="66" t="s">
        <v>794</v>
      </c>
      <c r="Q144" s="67">
        <f>SUM(Q138:Q140)/Q136</f>
        <v>449.83678656417027</v>
      </c>
      <c r="R144" s="67">
        <f t="shared" ref="R144" si="14">SUM(R138:R140)/R136</f>
        <v>0</v>
      </c>
      <c r="S144" s="67">
        <f>SUM(S138:S140)/S136</f>
        <v>552.60672164106097</v>
      </c>
      <c r="T144" s="67">
        <f>SUM(T138:T140)/T136</f>
        <v>501.64697012743846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449.83678656417027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502D-010F-40C6-9643-2E5B04F911FF}">
  <dimension ref="A2:BG160"/>
  <sheetViews>
    <sheetView tabSelected="1" topLeftCell="D30" zoomScale="80" zoomScaleNormal="80" workbookViewId="0">
      <selection activeCell="C39" sqref="C39:AA63"/>
    </sheetView>
  </sheetViews>
  <sheetFormatPr baseColWidth="10" defaultRowHeight="14.4" x14ac:dyDescent="0.3"/>
  <cols>
    <col min="1" max="1" width="14.6640625" customWidth="1"/>
    <col min="2" max="2" width="14.44140625" bestFit="1" customWidth="1"/>
    <col min="3" max="3" width="12" customWidth="1"/>
    <col min="4" max="4" width="14.109375" bestFit="1" customWidth="1"/>
    <col min="5" max="5" width="19.44140625" bestFit="1" customWidth="1"/>
    <col min="6" max="6" width="14.88671875" bestFit="1" customWidth="1"/>
    <col min="7" max="7" width="8.5546875" bestFit="1" customWidth="1"/>
    <col min="8" max="8" width="13.5546875" bestFit="1" customWidth="1"/>
    <col min="9" max="9" width="10" bestFit="1" customWidth="1"/>
    <col min="10" max="10" width="9.5546875" bestFit="1" customWidth="1"/>
    <col min="11" max="12" width="8.44140625" bestFit="1" customWidth="1"/>
    <col min="13" max="13" width="7.44140625" bestFit="1" customWidth="1"/>
    <col min="14" max="14" width="8.44140625" bestFit="1" customWidth="1"/>
    <col min="15" max="15" width="8.5546875" bestFit="1" customWidth="1"/>
    <col min="16" max="16" width="14.88671875" bestFit="1" customWidth="1"/>
    <col min="17" max="17" width="13" bestFit="1" customWidth="1"/>
    <col min="18" max="18" width="8.5546875" bestFit="1" customWidth="1"/>
    <col min="19" max="20" width="14.109375" bestFit="1" customWidth="1"/>
    <col min="21" max="21" width="8.5546875" bestFit="1" customWidth="1"/>
    <col min="22" max="23" width="8.44140625" bestFit="1" customWidth="1"/>
    <col min="24" max="25" width="8.5546875" bestFit="1" customWidth="1"/>
    <col min="26" max="26" width="8.44140625" bestFit="1" customWidth="1"/>
    <col min="27" max="27" width="8.5546875" bestFit="1" customWidth="1"/>
    <col min="28" max="28" width="6.88671875" bestFit="1" customWidth="1"/>
    <col min="29" max="29" width="5.5546875" bestFit="1" customWidth="1"/>
    <col min="30" max="30" width="12.33203125" bestFit="1" customWidth="1"/>
    <col min="32" max="32" width="17.44140625" bestFit="1" customWidth="1"/>
    <col min="33" max="33" width="4.44140625" bestFit="1" customWidth="1"/>
    <col min="34" max="39" width="4.6640625" bestFit="1" customWidth="1"/>
    <col min="40" max="40" width="4.44140625" bestFit="1" customWidth="1"/>
    <col min="41" max="41" width="6.6640625" bestFit="1" customWidth="1"/>
    <col min="42" max="42" width="4.6640625" bestFit="1" customWidth="1"/>
    <col min="43" max="43" width="4.44140625" bestFit="1" customWidth="1"/>
    <col min="44" max="45" width="4.6640625" bestFit="1" customWidth="1"/>
    <col min="46" max="46" width="6.6640625" bestFit="1" customWidth="1"/>
    <col min="47" max="49" width="4.6640625" bestFit="1" customWidth="1"/>
    <col min="50" max="50" width="6.6640625" bestFit="1" customWidth="1"/>
    <col min="51" max="51" width="4.6640625" bestFit="1" customWidth="1"/>
    <col min="52" max="52" width="6.6640625" bestFit="1" customWidth="1"/>
    <col min="53" max="53" width="4.6640625" bestFit="1" customWidth="1"/>
    <col min="54" max="54" width="4.44140625" bestFit="1" customWidth="1"/>
    <col min="55" max="55" width="6.6640625" bestFit="1" customWidth="1"/>
    <col min="56" max="56" width="4.6640625" bestFit="1" customWidth="1"/>
    <col min="57" max="59" width="4.44140625" bestFit="1" customWidth="1"/>
  </cols>
  <sheetData>
    <row r="2" spans="1:59" x14ac:dyDescent="0.3">
      <c r="C2" s="1" t="s">
        <v>0</v>
      </c>
    </row>
    <row r="3" spans="1:59" x14ac:dyDescent="0.3">
      <c r="C3" s="2" t="s">
        <v>825</v>
      </c>
      <c r="D3" s="3"/>
      <c r="G3" s="2" t="s">
        <v>122</v>
      </c>
      <c r="H3" s="2" t="str">
        <f>B5</f>
        <v>01 al 30 abril</v>
      </c>
    </row>
    <row r="4" spans="1:59" x14ac:dyDescent="0.3">
      <c r="D4" s="3"/>
    </row>
    <row r="5" spans="1:59" x14ac:dyDescent="0.3">
      <c r="B5" s="4" t="s">
        <v>800</v>
      </c>
      <c r="E5" t="s">
        <v>3</v>
      </c>
    </row>
    <row r="6" spans="1:59" ht="89.4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3">
      <c r="A7">
        <v>1</v>
      </c>
      <c r="B7" s="21" t="s">
        <v>5</v>
      </c>
      <c r="C7" s="32">
        <v>119</v>
      </c>
      <c r="D7" s="32">
        <v>143</v>
      </c>
      <c r="E7" s="32">
        <v>277</v>
      </c>
      <c r="F7" s="32">
        <v>286</v>
      </c>
      <c r="G7" s="32">
        <v>346</v>
      </c>
      <c r="H7" s="32">
        <v>5561</v>
      </c>
      <c r="I7" s="32">
        <v>598</v>
      </c>
      <c r="J7" s="32">
        <v>843</v>
      </c>
      <c r="K7" s="32">
        <v>607</v>
      </c>
      <c r="L7" s="32">
        <v>584</v>
      </c>
      <c r="M7" s="32">
        <v>411</v>
      </c>
      <c r="N7" s="32">
        <v>541</v>
      </c>
      <c r="O7" s="32">
        <v>454</v>
      </c>
      <c r="P7" s="32">
        <v>146</v>
      </c>
      <c r="Q7" s="32">
        <v>104</v>
      </c>
      <c r="R7" s="32">
        <v>267</v>
      </c>
      <c r="S7" s="32">
        <v>273</v>
      </c>
      <c r="T7" s="32">
        <v>170</v>
      </c>
      <c r="U7" s="33">
        <v>113</v>
      </c>
      <c r="V7" s="33">
        <v>153</v>
      </c>
      <c r="W7" s="33">
        <v>191</v>
      </c>
      <c r="X7" s="33">
        <v>68</v>
      </c>
      <c r="Y7" s="33">
        <v>134</v>
      </c>
      <c r="Z7" s="33">
        <v>76</v>
      </c>
      <c r="AA7" s="33">
        <v>195</v>
      </c>
      <c r="AB7" s="33"/>
      <c r="AC7" s="33"/>
      <c r="AD7" s="26">
        <f t="shared" ref="AD7:AD33" si="0">SUM(C7:AC7)</f>
        <v>12660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3">
      <c r="A8">
        <v>2</v>
      </c>
      <c r="B8" s="21" t="s">
        <v>50</v>
      </c>
      <c r="C8" s="32">
        <v>443</v>
      </c>
      <c r="D8" s="32">
        <v>63</v>
      </c>
      <c r="E8" s="32">
        <v>40</v>
      </c>
      <c r="F8" s="32">
        <v>83</v>
      </c>
      <c r="G8" s="32">
        <v>216</v>
      </c>
      <c r="H8" s="32">
        <v>3034</v>
      </c>
      <c r="I8" s="32">
        <v>404</v>
      </c>
      <c r="J8" s="32">
        <v>565</v>
      </c>
      <c r="K8" s="32">
        <v>652</v>
      </c>
      <c r="L8" s="32">
        <v>360</v>
      </c>
      <c r="M8" s="32">
        <v>378</v>
      </c>
      <c r="N8" s="32">
        <v>586</v>
      </c>
      <c r="O8" s="32">
        <v>521</v>
      </c>
      <c r="P8" s="32">
        <v>229</v>
      </c>
      <c r="Q8" s="32">
        <v>114</v>
      </c>
      <c r="R8" s="32">
        <v>230</v>
      </c>
      <c r="S8" s="32">
        <v>418</v>
      </c>
      <c r="T8" s="32">
        <v>387</v>
      </c>
      <c r="U8" s="33">
        <v>153</v>
      </c>
      <c r="V8" s="33">
        <v>190</v>
      </c>
      <c r="W8" s="33">
        <v>163</v>
      </c>
      <c r="X8" s="33">
        <v>105</v>
      </c>
      <c r="Y8" s="33">
        <v>141</v>
      </c>
      <c r="Z8" s="33">
        <v>107</v>
      </c>
      <c r="AA8" s="33">
        <v>282</v>
      </c>
      <c r="AB8" s="33"/>
      <c r="AC8" s="33"/>
      <c r="AD8" s="26">
        <f t="shared" si="0"/>
        <v>9864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3">
      <c r="A9">
        <v>3</v>
      </c>
      <c r="B9" s="21" t="s">
        <v>61</v>
      </c>
      <c r="C9" s="32">
        <v>659</v>
      </c>
      <c r="D9" s="32">
        <v>75</v>
      </c>
      <c r="E9" s="32">
        <v>66</v>
      </c>
      <c r="F9" s="32">
        <v>106</v>
      </c>
      <c r="G9" s="32">
        <v>250</v>
      </c>
      <c r="H9" s="32">
        <v>3682</v>
      </c>
      <c r="I9" s="32">
        <v>562</v>
      </c>
      <c r="J9" s="32">
        <v>401</v>
      </c>
      <c r="K9" s="32">
        <v>429</v>
      </c>
      <c r="L9" s="32">
        <v>501</v>
      </c>
      <c r="M9" s="32">
        <v>281</v>
      </c>
      <c r="N9" s="32">
        <v>498</v>
      </c>
      <c r="O9" s="32">
        <v>470</v>
      </c>
      <c r="P9" s="32">
        <v>179</v>
      </c>
      <c r="Q9" s="32">
        <v>66</v>
      </c>
      <c r="R9" s="32">
        <v>119</v>
      </c>
      <c r="S9" s="32">
        <v>197</v>
      </c>
      <c r="T9" s="32">
        <v>214</v>
      </c>
      <c r="U9" s="33">
        <v>88</v>
      </c>
      <c r="V9" s="33">
        <v>101</v>
      </c>
      <c r="W9" s="33">
        <v>110</v>
      </c>
      <c r="X9" s="33">
        <v>47</v>
      </c>
      <c r="Y9" s="33">
        <v>57</v>
      </c>
      <c r="Z9" s="33">
        <v>131</v>
      </c>
      <c r="AA9" s="33">
        <v>208</v>
      </c>
      <c r="AB9" s="33"/>
      <c r="AC9" s="33"/>
      <c r="AD9" s="26">
        <f t="shared" si="0"/>
        <v>9497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3">
      <c r="A10">
        <v>4</v>
      </c>
      <c r="B10" s="21" t="s">
        <v>7</v>
      </c>
      <c r="C10" s="32">
        <v>695</v>
      </c>
      <c r="D10" s="32">
        <v>49</v>
      </c>
      <c r="E10" s="32">
        <v>96</v>
      </c>
      <c r="F10" s="32">
        <v>69</v>
      </c>
      <c r="G10" s="32">
        <v>67</v>
      </c>
      <c r="H10" s="32">
        <v>1385</v>
      </c>
      <c r="I10" s="32">
        <v>337</v>
      </c>
      <c r="J10" s="32">
        <v>373</v>
      </c>
      <c r="K10" s="32">
        <v>322</v>
      </c>
      <c r="L10" s="32">
        <v>450</v>
      </c>
      <c r="M10" s="32">
        <v>188</v>
      </c>
      <c r="N10" s="32">
        <v>328</v>
      </c>
      <c r="O10" s="32">
        <v>237</v>
      </c>
      <c r="P10" s="32">
        <v>105</v>
      </c>
      <c r="Q10" s="32">
        <v>80</v>
      </c>
      <c r="R10" s="32">
        <v>261</v>
      </c>
      <c r="S10" s="32">
        <v>156</v>
      </c>
      <c r="T10" s="32">
        <v>191</v>
      </c>
      <c r="U10" s="33">
        <v>113</v>
      </c>
      <c r="V10" s="33">
        <v>104</v>
      </c>
      <c r="W10" s="33">
        <v>134</v>
      </c>
      <c r="X10" s="33">
        <v>80</v>
      </c>
      <c r="Y10" s="33">
        <v>56</v>
      </c>
      <c r="Z10" s="33">
        <v>86</v>
      </c>
      <c r="AA10" s="33">
        <v>177</v>
      </c>
      <c r="AB10" s="33"/>
      <c r="AC10" s="33"/>
      <c r="AD10" s="26">
        <f t="shared" si="0"/>
        <v>6139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3">
      <c r="A11">
        <v>5</v>
      </c>
      <c r="B11" s="21" t="s">
        <v>8</v>
      </c>
      <c r="C11" s="32">
        <v>933</v>
      </c>
      <c r="D11" s="32">
        <v>185</v>
      </c>
      <c r="E11" s="32">
        <v>335</v>
      </c>
      <c r="F11" s="32">
        <v>56</v>
      </c>
      <c r="G11" s="32">
        <v>163</v>
      </c>
      <c r="H11" s="32">
        <v>2469</v>
      </c>
      <c r="I11" s="32">
        <v>447</v>
      </c>
      <c r="J11" s="32">
        <v>567</v>
      </c>
      <c r="K11" s="32">
        <v>635</v>
      </c>
      <c r="L11" s="32">
        <v>691</v>
      </c>
      <c r="M11" s="32">
        <v>376</v>
      </c>
      <c r="N11" s="32">
        <v>814</v>
      </c>
      <c r="O11" s="32">
        <v>422</v>
      </c>
      <c r="P11" s="32">
        <v>268</v>
      </c>
      <c r="Q11" s="32">
        <v>87</v>
      </c>
      <c r="R11" s="32">
        <v>382</v>
      </c>
      <c r="S11" s="32">
        <v>161</v>
      </c>
      <c r="T11" s="32">
        <v>297</v>
      </c>
      <c r="U11" s="33">
        <v>143</v>
      </c>
      <c r="V11" s="33">
        <v>72</v>
      </c>
      <c r="W11" s="33">
        <v>200</v>
      </c>
      <c r="X11" s="33">
        <v>75</v>
      </c>
      <c r="Y11" s="33">
        <v>134</v>
      </c>
      <c r="Z11" s="33">
        <v>137</v>
      </c>
      <c r="AA11" s="33">
        <v>259</v>
      </c>
      <c r="AB11" s="33"/>
      <c r="AC11" s="33"/>
      <c r="AD11" s="26">
        <f t="shared" si="0"/>
        <v>10308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3">
      <c r="A12">
        <v>6</v>
      </c>
      <c r="B12" s="21" t="s">
        <v>62</v>
      </c>
      <c r="C12" s="32">
        <v>8038</v>
      </c>
      <c r="D12" s="32">
        <v>3192</v>
      </c>
      <c r="E12" s="32">
        <v>3753</v>
      </c>
      <c r="F12" s="32">
        <v>1523</v>
      </c>
      <c r="G12" s="32">
        <v>2773</v>
      </c>
      <c r="H12" s="32">
        <v>13028</v>
      </c>
      <c r="I12" s="32">
        <v>590</v>
      </c>
      <c r="J12" s="32">
        <v>1232</v>
      </c>
      <c r="K12" s="32">
        <v>3127</v>
      </c>
      <c r="L12" s="32">
        <v>2549</v>
      </c>
      <c r="M12" s="32">
        <v>1719</v>
      </c>
      <c r="N12" s="32">
        <v>1741</v>
      </c>
      <c r="O12" s="32">
        <v>2114</v>
      </c>
      <c r="P12" s="32">
        <v>3181</v>
      </c>
      <c r="Q12" s="32">
        <v>3155</v>
      </c>
      <c r="R12" s="32">
        <v>13964</v>
      </c>
      <c r="S12" s="32">
        <v>6078</v>
      </c>
      <c r="T12" s="32">
        <v>22756</v>
      </c>
      <c r="U12" s="33">
        <v>15358</v>
      </c>
      <c r="V12" s="33">
        <v>9475</v>
      </c>
      <c r="W12" s="33">
        <v>24120</v>
      </c>
      <c r="X12" s="33">
        <v>13257</v>
      </c>
      <c r="Y12" s="33">
        <v>20445</v>
      </c>
      <c r="Z12" s="33">
        <v>18170</v>
      </c>
      <c r="AA12" s="33">
        <v>22403</v>
      </c>
      <c r="AB12" s="33"/>
      <c r="AC12" s="33"/>
      <c r="AD12" s="26">
        <f t="shared" si="0"/>
        <v>217741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x14ac:dyDescent="0.3">
      <c r="A13">
        <v>7</v>
      </c>
      <c r="B13" s="21" t="s">
        <v>10</v>
      </c>
      <c r="C13" s="32">
        <v>726</v>
      </c>
      <c r="D13" s="32">
        <v>383</v>
      </c>
      <c r="E13" s="32">
        <v>461</v>
      </c>
      <c r="F13" s="32">
        <v>313</v>
      </c>
      <c r="G13" s="32">
        <v>436</v>
      </c>
      <c r="H13" s="32">
        <v>676</v>
      </c>
      <c r="I13" s="32">
        <v>41</v>
      </c>
      <c r="J13" s="32">
        <v>131</v>
      </c>
      <c r="K13" s="32">
        <v>394</v>
      </c>
      <c r="L13" s="32">
        <v>527</v>
      </c>
      <c r="M13" s="32">
        <v>391</v>
      </c>
      <c r="N13" s="32">
        <v>389</v>
      </c>
      <c r="O13" s="32">
        <v>88</v>
      </c>
      <c r="P13" s="32">
        <v>95</v>
      </c>
      <c r="Q13" s="32">
        <v>64</v>
      </c>
      <c r="R13" s="32">
        <v>305</v>
      </c>
      <c r="S13" s="32">
        <v>42</v>
      </c>
      <c r="T13" s="32">
        <v>254</v>
      </c>
      <c r="U13" s="33">
        <v>154</v>
      </c>
      <c r="V13" s="33">
        <v>123</v>
      </c>
      <c r="W13" s="33">
        <v>225</v>
      </c>
      <c r="X13" s="33">
        <v>101</v>
      </c>
      <c r="Y13" s="33">
        <v>278</v>
      </c>
      <c r="Z13" s="33">
        <v>192</v>
      </c>
      <c r="AA13" s="33">
        <v>226</v>
      </c>
      <c r="AB13" s="33"/>
      <c r="AC13" s="33"/>
      <c r="AD13" s="26">
        <f t="shared" si="0"/>
        <v>7015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3">
      <c r="A14">
        <v>8</v>
      </c>
      <c r="B14" s="21" t="s">
        <v>11</v>
      </c>
      <c r="C14" s="32">
        <v>787</v>
      </c>
      <c r="D14" s="32">
        <v>546</v>
      </c>
      <c r="E14" s="32">
        <v>447</v>
      </c>
      <c r="F14" s="32">
        <v>332</v>
      </c>
      <c r="G14" s="32">
        <v>613</v>
      </c>
      <c r="H14" s="32">
        <v>1409</v>
      </c>
      <c r="I14" s="32">
        <v>199</v>
      </c>
      <c r="J14" s="32">
        <v>72</v>
      </c>
      <c r="K14" s="32">
        <v>319</v>
      </c>
      <c r="L14" s="32">
        <v>568</v>
      </c>
      <c r="M14" s="32">
        <v>208</v>
      </c>
      <c r="N14" s="32">
        <v>480</v>
      </c>
      <c r="O14" s="32">
        <v>143</v>
      </c>
      <c r="P14" s="32">
        <v>142</v>
      </c>
      <c r="Q14" s="32">
        <v>131</v>
      </c>
      <c r="R14" s="32">
        <v>454</v>
      </c>
      <c r="S14" s="32">
        <v>143</v>
      </c>
      <c r="T14" s="32">
        <v>258</v>
      </c>
      <c r="U14" s="33">
        <v>344</v>
      </c>
      <c r="V14" s="33">
        <v>221</v>
      </c>
      <c r="W14" s="33">
        <v>264</v>
      </c>
      <c r="X14" s="33">
        <v>192</v>
      </c>
      <c r="Y14" s="33">
        <v>274</v>
      </c>
      <c r="Z14" s="33">
        <v>257</v>
      </c>
      <c r="AA14" s="33">
        <v>496</v>
      </c>
      <c r="AB14" s="33"/>
      <c r="AC14" s="33"/>
      <c r="AD14" s="26">
        <f t="shared" si="0"/>
        <v>9299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3">
      <c r="A15">
        <v>9</v>
      </c>
      <c r="B15" s="21" t="s">
        <v>63</v>
      </c>
      <c r="C15" s="32">
        <v>629</v>
      </c>
      <c r="D15" s="32">
        <v>659</v>
      </c>
      <c r="E15" s="32">
        <v>551</v>
      </c>
      <c r="F15" s="32">
        <v>454</v>
      </c>
      <c r="G15" s="32">
        <v>747</v>
      </c>
      <c r="H15" s="32">
        <v>3804</v>
      </c>
      <c r="I15" s="32">
        <v>398</v>
      </c>
      <c r="J15" s="32">
        <v>262</v>
      </c>
      <c r="K15" s="32">
        <v>109</v>
      </c>
      <c r="L15" s="32">
        <v>127</v>
      </c>
      <c r="M15" s="32">
        <v>165</v>
      </c>
      <c r="N15" s="32">
        <v>186</v>
      </c>
      <c r="O15" s="32">
        <v>299</v>
      </c>
      <c r="P15" s="32">
        <v>224</v>
      </c>
      <c r="Q15" s="32">
        <v>240</v>
      </c>
      <c r="R15" s="32">
        <v>340</v>
      </c>
      <c r="S15" s="32">
        <v>328</v>
      </c>
      <c r="T15" s="32">
        <v>462</v>
      </c>
      <c r="U15" s="33">
        <v>264</v>
      </c>
      <c r="V15" s="33">
        <v>281</v>
      </c>
      <c r="W15" s="33">
        <v>453</v>
      </c>
      <c r="X15" s="33">
        <v>135</v>
      </c>
      <c r="Y15" s="33">
        <v>242</v>
      </c>
      <c r="Z15" s="33">
        <v>263</v>
      </c>
      <c r="AA15" s="33">
        <v>650</v>
      </c>
      <c r="AB15" s="33"/>
      <c r="AC15" s="33"/>
      <c r="AD15" s="26">
        <f t="shared" si="0"/>
        <v>12272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3">
      <c r="A16">
        <v>10</v>
      </c>
      <c r="B16" s="21" t="s">
        <v>13</v>
      </c>
      <c r="C16" s="32">
        <v>688</v>
      </c>
      <c r="D16" s="32">
        <v>454</v>
      </c>
      <c r="E16" s="32">
        <v>487</v>
      </c>
      <c r="F16" s="32">
        <v>455</v>
      </c>
      <c r="G16" s="32">
        <v>651</v>
      </c>
      <c r="H16" s="32">
        <v>3122</v>
      </c>
      <c r="I16" s="32">
        <v>554</v>
      </c>
      <c r="J16" s="32">
        <v>375</v>
      </c>
      <c r="K16" s="32">
        <v>107</v>
      </c>
      <c r="L16" s="32">
        <v>63</v>
      </c>
      <c r="M16" s="32">
        <v>117</v>
      </c>
      <c r="N16" s="32">
        <v>319</v>
      </c>
      <c r="O16" s="32">
        <v>278</v>
      </c>
      <c r="P16" s="32">
        <v>271</v>
      </c>
      <c r="Q16" s="32">
        <v>142</v>
      </c>
      <c r="R16" s="32">
        <v>389</v>
      </c>
      <c r="S16" s="32">
        <v>138</v>
      </c>
      <c r="T16" s="32">
        <v>510</v>
      </c>
      <c r="U16" s="33">
        <v>262</v>
      </c>
      <c r="V16" s="33">
        <v>154</v>
      </c>
      <c r="W16" s="33">
        <v>296</v>
      </c>
      <c r="X16" s="33">
        <v>219</v>
      </c>
      <c r="Y16" s="33">
        <v>222</v>
      </c>
      <c r="Z16" s="33">
        <v>212</v>
      </c>
      <c r="AA16" s="33">
        <v>420</v>
      </c>
      <c r="AB16" s="33"/>
      <c r="AC16" s="33"/>
      <c r="AD16" s="26">
        <f t="shared" si="0"/>
        <v>10905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3">
      <c r="A17">
        <v>11</v>
      </c>
      <c r="B17" s="21" t="s">
        <v>51</v>
      </c>
      <c r="C17" s="32">
        <v>497</v>
      </c>
      <c r="D17" s="32">
        <v>318</v>
      </c>
      <c r="E17" s="32">
        <v>276</v>
      </c>
      <c r="F17" s="32">
        <v>175</v>
      </c>
      <c r="G17" s="32">
        <v>399</v>
      </c>
      <c r="H17" s="32">
        <v>2189</v>
      </c>
      <c r="I17" s="32">
        <v>329</v>
      </c>
      <c r="J17" s="32">
        <v>173</v>
      </c>
      <c r="K17" s="32">
        <v>137</v>
      </c>
      <c r="L17" s="32">
        <v>88</v>
      </c>
      <c r="M17" s="32">
        <v>80</v>
      </c>
      <c r="N17" s="32">
        <v>50</v>
      </c>
      <c r="O17" s="32">
        <v>297</v>
      </c>
      <c r="P17" s="32">
        <v>131</v>
      </c>
      <c r="Q17" s="32">
        <v>112</v>
      </c>
      <c r="R17" s="32">
        <v>305</v>
      </c>
      <c r="S17" s="32">
        <v>141</v>
      </c>
      <c r="T17" s="32">
        <v>211</v>
      </c>
      <c r="U17" s="33">
        <v>156</v>
      </c>
      <c r="V17" s="33">
        <v>150</v>
      </c>
      <c r="W17" s="33">
        <v>181</v>
      </c>
      <c r="X17" s="33">
        <v>110</v>
      </c>
      <c r="Y17" s="33">
        <v>120</v>
      </c>
      <c r="Z17" s="33">
        <v>109</v>
      </c>
      <c r="AA17" s="33">
        <v>300</v>
      </c>
      <c r="AB17" s="33"/>
      <c r="AC17" s="33"/>
      <c r="AD17" s="26">
        <f t="shared" si="0"/>
        <v>7034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3">
      <c r="A18">
        <v>12</v>
      </c>
      <c r="B18" s="21" t="s">
        <v>15</v>
      </c>
      <c r="C18" s="32">
        <v>614</v>
      </c>
      <c r="D18" s="32">
        <v>612</v>
      </c>
      <c r="E18" s="32">
        <v>493</v>
      </c>
      <c r="F18" s="32">
        <v>462</v>
      </c>
      <c r="G18" s="32">
        <v>803</v>
      </c>
      <c r="H18" s="32">
        <v>2493</v>
      </c>
      <c r="I18" s="32">
        <v>404</v>
      </c>
      <c r="J18" s="32">
        <v>434</v>
      </c>
      <c r="K18" s="32">
        <v>205</v>
      </c>
      <c r="L18" s="32">
        <v>303</v>
      </c>
      <c r="M18" s="32">
        <v>47</v>
      </c>
      <c r="N18" s="32">
        <v>74</v>
      </c>
      <c r="O18" s="32">
        <v>311</v>
      </c>
      <c r="P18" s="32">
        <v>232</v>
      </c>
      <c r="Q18" s="32">
        <v>104</v>
      </c>
      <c r="R18" s="32">
        <v>507</v>
      </c>
      <c r="S18" s="32">
        <v>133</v>
      </c>
      <c r="T18" s="32">
        <v>415</v>
      </c>
      <c r="U18" s="33">
        <v>422</v>
      </c>
      <c r="V18" s="33">
        <v>211</v>
      </c>
      <c r="W18" s="33">
        <v>371</v>
      </c>
      <c r="X18" s="33">
        <v>126</v>
      </c>
      <c r="Y18" s="33">
        <v>267</v>
      </c>
      <c r="Z18" s="33">
        <v>261</v>
      </c>
      <c r="AA18" s="33">
        <v>440</v>
      </c>
      <c r="AB18" s="33"/>
      <c r="AC18" s="33"/>
      <c r="AD18" s="26">
        <f t="shared" si="0"/>
        <v>10744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3">
      <c r="A19">
        <v>13</v>
      </c>
      <c r="B19" s="21" t="s">
        <v>16</v>
      </c>
      <c r="C19" s="32">
        <v>396</v>
      </c>
      <c r="D19" s="32">
        <v>370</v>
      </c>
      <c r="E19" s="32">
        <v>364</v>
      </c>
      <c r="F19" s="32">
        <v>265</v>
      </c>
      <c r="G19" s="32">
        <v>290</v>
      </c>
      <c r="H19" s="32">
        <v>2022</v>
      </c>
      <c r="I19" s="32">
        <v>74</v>
      </c>
      <c r="J19" s="32">
        <v>160</v>
      </c>
      <c r="K19" s="32">
        <v>205</v>
      </c>
      <c r="L19" s="32">
        <v>229</v>
      </c>
      <c r="M19" s="32">
        <v>193</v>
      </c>
      <c r="N19" s="32">
        <v>260</v>
      </c>
      <c r="O19" s="32">
        <v>184</v>
      </c>
      <c r="P19" s="32">
        <v>399</v>
      </c>
      <c r="Q19" s="32">
        <v>536</v>
      </c>
      <c r="R19" s="32">
        <v>2620</v>
      </c>
      <c r="S19" s="32">
        <v>751</v>
      </c>
      <c r="T19" s="32">
        <v>3499</v>
      </c>
      <c r="U19" s="33">
        <v>2133</v>
      </c>
      <c r="V19" s="33">
        <v>1343</v>
      </c>
      <c r="W19" s="33">
        <v>2788</v>
      </c>
      <c r="X19" s="33">
        <v>1406</v>
      </c>
      <c r="Y19" s="33">
        <v>2282</v>
      </c>
      <c r="Z19" s="33">
        <v>1944</v>
      </c>
      <c r="AA19" s="33">
        <v>2799</v>
      </c>
      <c r="AB19" s="33"/>
      <c r="AC19" s="33"/>
      <c r="AD19" s="26">
        <f t="shared" si="0"/>
        <v>27512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x14ac:dyDescent="0.3">
      <c r="A20">
        <v>14</v>
      </c>
      <c r="B20" s="21" t="s">
        <v>64</v>
      </c>
      <c r="C20" s="32">
        <v>154</v>
      </c>
      <c r="D20" s="32">
        <v>227</v>
      </c>
      <c r="E20" s="32">
        <v>127</v>
      </c>
      <c r="F20" s="32">
        <v>147</v>
      </c>
      <c r="G20" s="32">
        <v>334</v>
      </c>
      <c r="H20" s="32">
        <v>2893</v>
      </c>
      <c r="I20" s="32">
        <v>121</v>
      </c>
      <c r="J20" s="32">
        <v>103</v>
      </c>
      <c r="K20" s="32">
        <v>201</v>
      </c>
      <c r="L20" s="32">
        <v>203</v>
      </c>
      <c r="M20" s="32">
        <v>167</v>
      </c>
      <c r="N20" s="32">
        <v>171</v>
      </c>
      <c r="O20" s="32">
        <v>381</v>
      </c>
      <c r="P20" s="32">
        <v>328</v>
      </c>
      <c r="Q20" s="32">
        <v>773</v>
      </c>
      <c r="R20" s="32">
        <v>2502</v>
      </c>
      <c r="S20" s="32">
        <v>862</v>
      </c>
      <c r="T20" s="32">
        <v>3241</v>
      </c>
      <c r="U20" s="33">
        <v>2075</v>
      </c>
      <c r="V20" s="33">
        <v>1152</v>
      </c>
      <c r="W20" s="33">
        <v>1985</v>
      </c>
      <c r="X20" s="33">
        <v>1115</v>
      </c>
      <c r="Y20" s="33">
        <v>1555</v>
      </c>
      <c r="Z20" s="33">
        <v>1318</v>
      </c>
      <c r="AA20" s="33">
        <v>2438</v>
      </c>
      <c r="AB20" s="33"/>
      <c r="AC20" s="33"/>
      <c r="AD20" s="26">
        <f t="shared" si="0"/>
        <v>24573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3">
      <c r="A21">
        <v>15</v>
      </c>
      <c r="B21" s="21" t="s">
        <v>18</v>
      </c>
      <c r="C21" s="32">
        <v>137</v>
      </c>
      <c r="D21" s="32">
        <v>98</v>
      </c>
      <c r="E21" s="32">
        <v>62</v>
      </c>
      <c r="F21" s="32">
        <v>74</v>
      </c>
      <c r="G21" s="32">
        <v>72</v>
      </c>
      <c r="H21" s="32">
        <v>2901</v>
      </c>
      <c r="I21" s="32">
        <v>33</v>
      </c>
      <c r="J21" s="32">
        <v>67</v>
      </c>
      <c r="K21" s="32">
        <v>158</v>
      </c>
      <c r="L21" s="32">
        <v>143</v>
      </c>
      <c r="M21" s="32">
        <v>74</v>
      </c>
      <c r="N21" s="32">
        <v>64</v>
      </c>
      <c r="O21" s="32">
        <v>712</v>
      </c>
      <c r="P21" s="32">
        <v>903</v>
      </c>
      <c r="Q21" s="32">
        <v>167</v>
      </c>
      <c r="R21" s="32">
        <v>140</v>
      </c>
      <c r="S21" s="32">
        <v>190</v>
      </c>
      <c r="T21" s="32">
        <v>922</v>
      </c>
      <c r="U21" s="33">
        <v>471</v>
      </c>
      <c r="V21" s="33">
        <v>362</v>
      </c>
      <c r="W21" s="33">
        <v>533</v>
      </c>
      <c r="X21" s="33">
        <v>343</v>
      </c>
      <c r="Y21" s="33">
        <v>464</v>
      </c>
      <c r="Z21" s="33">
        <v>448</v>
      </c>
      <c r="AA21" s="33">
        <v>653</v>
      </c>
      <c r="AB21" s="33"/>
      <c r="AC21" s="33"/>
      <c r="AD21" s="26">
        <f t="shared" si="0"/>
        <v>10191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3">
      <c r="A22">
        <v>16</v>
      </c>
      <c r="B22" s="21" t="s">
        <v>19</v>
      </c>
      <c r="C22" s="32">
        <v>249</v>
      </c>
      <c r="D22" s="32">
        <v>258</v>
      </c>
      <c r="E22" s="32">
        <v>129</v>
      </c>
      <c r="F22" s="32">
        <v>267</v>
      </c>
      <c r="G22" s="32">
        <v>400</v>
      </c>
      <c r="H22" s="32">
        <v>13655</v>
      </c>
      <c r="I22" s="32">
        <v>532</v>
      </c>
      <c r="J22" s="32">
        <v>644</v>
      </c>
      <c r="K22" s="32">
        <v>353</v>
      </c>
      <c r="L22" s="32">
        <v>467</v>
      </c>
      <c r="M22" s="32">
        <v>353</v>
      </c>
      <c r="N22" s="32">
        <v>455</v>
      </c>
      <c r="O22" s="32">
        <v>2937</v>
      </c>
      <c r="P22" s="32">
        <v>2661</v>
      </c>
      <c r="Q22" s="32">
        <v>200</v>
      </c>
      <c r="R22" s="32">
        <v>574</v>
      </c>
      <c r="S22" s="32">
        <v>823</v>
      </c>
      <c r="T22" s="32">
        <v>3308</v>
      </c>
      <c r="U22" s="33">
        <v>1550</v>
      </c>
      <c r="V22" s="33">
        <v>1475</v>
      </c>
      <c r="W22" s="33">
        <v>3280</v>
      </c>
      <c r="X22" s="33">
        <v>1827</v>
      </c>
      <c r="Y22" s="33">
        <v>2888</v>
      </c>
      <c r="Z22" s="33">
        <v>3111</v>
      </c>
      <c r="AA22" s="33">
        <v>3824</v>
      </c>
      <c r="AB22" s="33"/>
      <c r="AC22" s="33"/>
      <c r="AD22" s="26">
        <f t="shared" si="0"/>
        <v>46220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3">
      <c r="A23">
        <v>17</v>
      </c>
      <c r="B23" s="21" t="s">
        <v>65</v>
      </c>
      <c r="C23" s="32">
        <v>241</v>
      </c>
      <c r="D23" s="32">
        <v>300</v>
      </c>
      <c r="E23" s="32">
        <v>141</v>
      </c>
      <c r="F23" s="32">
        <v>126</v>
      </c>
      <c r="G23" s="32">
        <v>243</v>
      </c>
      <c r="H23" s="32">
        <v>6869</v>
      </c>
      <c r="I23" s="32">
        <v>106</v>
      </c>
      <c r="J23" s="32">
        <v>163</v>
      </c>
      <c r="K23" s="32">
        <v>265</v>
      </c>
      <c r="L23" s="32">
        <v>156</v>
      </c>
      <c r="M23" s="32">
        <v>185</v>
      </c>
      <c r="N23" s="32">
        <v>176</v>
      </c>
      <c r="O23" s="32">
        <v>1002</v>
      </c>
      <c r="P23" s="32">
        <v>974</v>
      </c>
      <c r="Q23" s="32">
        <v>135</v>
      </c>
      <c r="R23" s="32">
        <v>781</v>
      </c>
      <c r="S23" s="32">
        <v>205</v>
      </c>
      <c r="T23" s="32">
        <v>1117</v>
      </c>
      <c r="U23" s="32">
        <v>645</v>
      </c>
      <c r="V23" s="32">
        <v>434</v>
      </c>
      <c r="W23" s="32">
        <v>1471</v>
      </c>
      <c r="X23" s="32">
        <v>966</v>
      </c>
      <c r="Y23" s="32">
        <v>1490</v>
      </c>
      <c r="Z23" s="32">
        <v>1617</v>
      </c>
      <c r="AA23" s="32">
        <v>1507</v>
      </c>
      <c r="AB23" s="32"/>
      <c r="AC23" s="33"/>
      <c r="AD23" s="26">
        <f t="shared" si="0"/>
        <v>21315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0.399999999999999" x14ac:dyDescent="0.3">
      <c r="A24">
        <v>18</v>
      </c>
      <c r="B24" s="21" t="s">
        <v>21</v>
      </c>
      <c r="C24" s="32">
        <v>172</v>
      </c>
      <c r="D24" s="32">
        <v>372</v>
      </c>
      <c r="E24" s="32">
        <v>208</v>
      </c>
      <c r="F24" s="32">
        <v>180</v>
      </c>
      <c r="G24" s="32">
        <v>338</v>
      </c>
      <c r="H24" s="32">
        <v>22429</v>
      </c>
      <c r="I24" s="32">
        <v>283</v>
      </c>
      <c r="J24" s="32">
        <v>325</v>
      </c>
      <c r="K24" s="32">
        <v>429</v>
      </c>
      <c r="L24" s="32">
        <v>574</v>
      </c>
      <c r="M24" s="32">
        <v>311</v>
      </c>
      <c r="N24" s="32">
        <v>396</v>
      </c>
      <c r="O24" s="32">
        <v>3833</v>
      </c>
      <c r="P24" s="32">
        <v>3164</v>
      </c>
      <c r="Q24" s="32">
        <v>701</v>
      </c>
      <c r="R24" s="32">
        <v>2620</v>
      </c>
      <c r="S24" s="32">
        <v>858</v>
      </c>
      <c r="T24" s="32">
        <v>560</v>
      </c>
      <c r="U24" s="33">
        <v>939</v>
      </c>
      <c r="V24" s="33">
        <v>1046</v>
      </c>
      <c r="W24" s="33">
        <v>2687</v>
      </c>
      <c r="X24" s="33">
        <v>1799</v>
      </c>
      <c r="Y24" s="33">
        <v>2213</v>
      </c>
      <c r="Z24" s="33">
        <v>2303</v>
      </c>
      <c r="AA24" s="33">
        <v>3591</v>
      </c>
      <c r="AB24" s="33"/>
      <c r="AC24" s="33"/>
      <c r="AD24" s="26">
        <f t="shared" si="0"/>
        <v>52331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x14ac:dyDescent="0.3">
      <c r="A25">
        <v>19</v>
      </c>
      <c r="B25" s="21" t="s">
        <v>66</v>
      </c>
      <c r="C25" s="32">
        <v>139</v>
      </c>
      <c r="D25" s="32">
        <v>177</v>
      </c>
      <c r="E25" s="32">
        <v>72</v>
      </c>
      <c r="F25" s="32">
        <v>92</v>
      </c>
      <c r="G25" s="32">
        <v>188</v>
      </c>
      <c r="H25" s="32">
        <v>13728</v>
      </c>
      <c r="I25" s="32">
        <v>332</v>
      </c>
      <c r="J25" s="32">
        <v>363</v>
      </c>
      <c r="K25" s="32">
        <v>306</v>
      </c>
      <c r="L25" s="32">
        <v>360</v>
      </c>
      <c r="M25" s="32">
        <v>181</v>
      </c>
      <c r="N25" s="32">
        <v>464</v>
      </c>
      <c r="O25" s="32">
        <v>2689</v>
      </c>
      <c r="P25" s="32">
        <v>2249</v>
      </c>
      <c r="Q25" s="32">
        <v>372</v>
      </c>
      <c r="R25" s="32">
        <v>1248</v>
      </c>
      <c r="S25" s="32">
        <v>593</v>
      </c>
      <c r="T25" s="32">
        <v>970</v>
      </c>
      <c r="U25" s="33">
        <v>471</v>
      </c>
      <c r="V25" s="33">
        <v>526</v>
      </c>
      <c r="W25" s="33">
        <v>1485</v>
      </c>
      <c r="X25" s="33">
        <v>863</v>
      </c>
      <c r="Y25" s="33">
        <v>1215</v>
      </c>
      <c r="Z25" s="33">
        <v>1456</v>
      </c>
      <c r="AA25" s="33">
        <v>2169</v>
      </c>
      <c r="AB25" s="33"/>
      <c r="AC25" s="33"/>
      <c r="AD25" s="26">
        <f t="shared" si="0"/>
        <v>32708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3">
      <c r="A26">
        <v>20</v>
      </c>
      <c r="B26" s="21" t="s">
        <v>22</v>
      </c>
      <c r="C26" s="32">
        <v>150</v>
      </c>
      <c r="D26" s="32">
        <v>112</v>
      </c>
      <c r="E26" s="32">
        <v>82</v>
      </c>
      <c r="F26" s="32">
        <v>129</v>
      </c>
      <c r="G26" s="32">
        <v>98</v>
      </c>
      <c r="H26" s="32">
        <v>9154</v>
      </c>
      <c r="I26" s="32">
        <v>169</v>
      </c>
      <c r="J26" s="32">
        <v>164</v>
      </c>
      <c r="K26" s="32">
        <v>251</v>
      </c>
      <c r="L26" s="32">
        <v>143</v>
      </c>
      <c r="M26" s="32">
        <v>143</v>
      </c>
      <c r="N26" s="32">
        <v>267</v>
      </c>
      <c r="O26" s="32">
        <v>1586</v>
      </c>
      <c r="P26" s="32">
        <v>1021</v>
      </c>
      <c r="Q26" s="32">
        <v>413</v>
      </c>
      <c r="R26" s="32">
        <v>1247</v>
      </c>
      <c r="S26" s="32">
        <v>336</v>
      </c>
      <c r="T26" s="32">
        <v>834</v>
      </c>
      <c r="U26" s="33">
        <v>478</v>
      </c>
      <c r="V26" s="33">
        <v>149</v>
      </c>
      <c r="W26" s="33">
        <v>1121</v>
      </c>
      <c r="X26" s="33">
        <v>713</v>
      </c>
      <c r="Y26" s="33">
        <v>1505</v>
      </c>
      <c r="Z26" s="33">
        <v>1537</v>
      </c>
      <c r="AA26" s="33">
        <v>1076</v>
      </c>
      <c r="AB26" s="33"/>
      <c r="AC26" s="33"/>
      <c r="AD26" s="26">
        <f t="shared" si="0"/>
        <v>22878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3">
      <c r="A27">
        <v>21</v>
      </c>
      <c r="B27" s="21" t="s">
        <v>23</v>
      </c>
      <c r="C27" s="32">
        <v>154</v>
      </c>
      <c r="D27" s="32">
        <v>163</v>
      </c>
      <c r="E27" s="32">
        <v>126</v>
      </c>
      <c r="F27" s="32">
        <v>119</v>
      </c>
      <c r="G27" s="32">
        <v>198</v>
      </c>
      <c r="H27" s="32">
        <v>23121</v>
      </c>
      <c r="I27" s="32">
        <v>361</v>
      </c>
      <c r="J27" s="32">
        <v>382</v>
      </c>
      <c r="K27" s="32">
        <v>463</v>
      </c>
      <c r="L27" s="32">
        <v>332</v>
      </c>
      <c r="M27" s="32">
        <v>260</v>
      </c>
      <c r="N27" s="32">
        <v>359</v>
      </c>
      <c r="O27" s="32">
        <v>3501</v>
      </c>
      <c r="P27" s="32">
        <v>2072</v>
      </c>
      <c r="Q27" s="32">
        <v>540</v>
      </c>
      <c r="R27" s="32">
        <v>3165</v>
      </c>
      <c r="S27" s="32">
        <v>1460</v>
      </c>
      <c r="T27" s="32">
        <v>2546</v>
      </c>
      <c r="U27" s="33">
        <v>1331</v>
      </c>
      <c r="V27" s="33">
        <v>1394</v>
      </c>
      <c r="W27" s="33">
        <v>862</v>
      </c>
      <c r="X27" s="33">
        <v>413</v>
      </c>
      <c r="Y27" s="33">
        <v>1637</v>
      </c>
      <c r="Z27" s="33">
        <v>2560</v>
      </c>
      <c r="AA27" s="33">
        <v>2900</v>
      </c>
      <c r="AB27" s="33"/>
      <c r="AC27" s="33"/>
      <c r="AD27" s="26">
        <f t="shared" si="0"/>
        <v>50419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3">
      <c r="A28">
        <v>22</v>
      </c>
      <c r="B28" s="21" t="s">
        <v>24</v>
      </c>
      <c r="C28" s="32">
        <v>80</v>
      </c>
      <c r="D28" s="32">
        <v>48</v>
      </c>
      <c r="E28" s="32">
        <v>60</v>
      </c>
      <c r="F28" s="32">
        <v>43</v>
      </c>
      <c r="G28" s="32">
        <v>78</v>
      </c>
      <c r="H28" s="32">
        <v>13751</v>
      </c>
      <c r="I28" s="32">
        <v>121</v>
      </c>
      <c r="J28" s="32">
        <v>206</v>
      </c>
      <c r="K28" s="32">
        <v>159</v>
      </c>
      <c r="L28" s="32">
        <v>235</v>
      </c>
      <c r="M28" s="32">
        <v>130</v>
      </c>
      <c r="N28" s="32">
        <v>102</v>
      </c>
      <c r="O28" s="32">
        <v>2239</v>
      </c>
      <c r="P28" s="32">
        <v>1414</v>
      </c>
      <c r="Q28" s="32">
        <v>232</v>
      </c>
      <c r="R28" s="32">
        <v>1751</v>
      </c>
      <c r="S28" s="32">
        <v>936</v>
      </c>
      <c r="T28" s="32">
        <v>1607</v>
      </c>
      <c r="U28" s="33">
        <v>780</v>
      </c>
      <c r="V28" s="33">
        <v>1022</v>
      </c>
      <c r="W28" s="33">
        <v>481</v>
      </c>
      <c r="X28" s="33">
        <v>378</v>
      </c>
      <c r="Y28" s="33">
        <v>493</v>
      </c>
      <c r="Z28" s="33">
        <v>1313</v>
      </c>
      <c r="AA28" s="33">
        <v>1492</v>
      </c>
      <c r="AB28" s="33"/>
      <c r="AC28" s="33"/>
      <c r="AD28" s="26">
        <f t="shared" si="0"/>
        <v>29151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x14ac:dyDescent="0.3">
      <c r="A29">
        <v>23</v>
      </c>
      <c r="B29" s="21" t="s">
        <v>25</v>
      </c>
      <c r="C29" s="32">
        <v>100</v>
      </c>
      <c r="D29" s="32">
        <v>117</v>
      </c>
      <c r="E29" s="32">
        <v>56</v>
      </c>
      <c r="F29" s="32">
        <v>59</v>
      </c>
      <c r="G29" s="32">
        <v>199</v>
      </c>
      <c r="H29" s="32">
        <v>21595</v>
      </c>
      <c r="I29" s="32">
        <v>300</v>
      </c>
      <c r="J29" s="32">
        <v>329</v>
      </c>
      <c r="K29" s="32">
        <v>290</v>
      </c>
      <c r="L29" s="32">
        <v>275</v>
      </c>
      <c r="M29" s="32">
        <v>117</v>
      </c>
      <c r="N29" s="32">
        <v>308</v>
      </c>
      <c r="O29" s="32">
        <v>3188</v>
      </c>
      <c r="P29" s="32">
        <v>1741</v>
      </c>
      <c r="Q29" s="32">
        <v>576</v>
      </c>
      <c r="R29" s="32">
        <v>2643</v>
      </c>
      <c r="S29" s="32">
        <v>1549</v>
      </c>
      <c r="T29" s="32">
        <v>2369</v>
      </c>
      <c r="U29" s="33">
        <v>1078</v>
      </c>
      <c r="V29" s="33">
        <v>1776</v>
      </c>
      <c r="W29" s="33">
        <v>1872</v>
      </c>
      <c r="X29" s="33">
        <v>614</v>
      </c>
      <c r="Y29" s="33">
        <v>676</v>
      </c>
      <c r="Z29" s="33">
        <v>1677</v>
      </c>
      <c r="AA29" s="33">
        <v>2109</v>
      </c>
      <c r="AB29" s="33"/>
      <c r="AC29" s="33"/>
      <c r="AD29" s="26">
        <f t="shared" si="0"/>
        <v>45613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0.399999999999999" x14ac:dyDescent="0.3">
      <c r="A30">
        <v>24</v>
      </c>
      <c r="B30" s="21" t="s">
        <v>67</v>
      </c>
      <c r="C30" s="32">
        <v>76</v>
      </c>
      <c r="D30" s="32">
        <v>91</v>
      </c>
      <c r="E30" s="32">
        <v>118</v>
      </c>
      <c r="F30" s="32">
        <v>93</v>
      </c>
      <c r="G30" s="32">
        <v>96</v>
      </c>
      <c r="H30" s="32">
        <v>18027</v>
      </c>
      <c r="I30" s="32">
        <v>259</v>
      </c>
      <c r="J30" s="32">
        <v>223</v>
      </c>
      <c r="K30" s="32">
        <v>290</v>
      </c>
      <c r="L30" s="32">
        <v>287</v>
      </c>
      <c r="M30" s="32">
        <v>125</v>
      </c>
      <c r="N30" s="32">
        <v>237</v>
      </c>
      <c r="O30" s="32">
        <v>2268</v>
      </c>
      <c r="P30" s="32">
        <v>1214</v>
      </c>
      <c r="Q30" s="32">
        <v>434</v>
      </c>
      <c r="R30" s="32">
        <v>2775</v>
      </c>
      <c r="S30" s="32">
        <v>1346</v>
      </c>
      <c r="T30" s="32">
        <v>2171</v>
      </c>
      <c r="U30" s="33">
        <v>1190</v>
      </c>
      <c r="V30" s="33">
        <v>1828</v>
      </c>
      <c r="W30" s="33">
        <v>2897</v>
      </c>
      <c r="X30" s="33">
        <v>1424</v>
      </c>
      <c r="Y30" s="33">
        <v>1956</v>
      </c>
      <c r="Z30" s="33">
        <v>539</v>
      </c>
      <c r="AA30" s="33">
        <v>1079</v>
      </c>
      <c r="AB30" s="33"/>
      <c r="AC30" s="33"/>
      <c r="AD30" s="26">
        <f t="shared" si="0"/>
        <v>41043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0.399999999999999" x14ac:dyDescent="0.3">
      <c r="A31">
        <v>25</v>
      </c>
      <c r="B31" s="21" t="s">
        <v>57</v>
      </c>
      <c r="C31" s="32">
        <v>263</v>
      </c>
      <c r="D31" s="32">
        <v>307</v>
      </c>
      <c r="E31" s="32">
        <v>196</v>
      </c>
      <c r="F31" s="32">
        <v>181</v>
      </c>
      <c r="G31" s="32">
        <v>307</v>
      </c>
      <c r="H31" s="32">
        <v>28464</v>
      </c>
      <c r="I31" s="32">
        <v>201</v>
      </c>
      <c r="J31" s="32">
        <v>535</v>
      </c>
      <c r="K31" s="32">
        <v>543</v>
      </c>
      <c r="L31" s="32">
        <v>481</v>
      </c>
      <c r="M31" s="32">
        <v>409</v>
      </c>
      <c r="N31" s="32">
        <v>386</v>
      </c>
      <c r="O31" s="32">
        <v>3859</v>
      </c>
      <c r="P31" s="32">
        <v>2613</v>
      </c>
      <c r="Q31" s="32">
        <v>613</v>
      </c>
      <c r="R31" s="32">
        <v>3475</v>
      </c>
      <c r="S31" s="32">
        <v>1488</v>
      </c>
      <c r="T31" s="32">
        <v>3164</v>
      </c>
      <c r="U31" s="33">
        <v>2087</v>
      </c>
      <c r="V31" s="33">
        <v>1196</v>
      </c>
      <c r="W31" s="33">
        <v>2763</v>
      </c>
      <c r="X31" s="33">
        <v>1636</v>
      </c>
      <c r="Y31" s="33">
        <v>2535</v>
      </c>
      <c r="Z31" s="33">
        <v>1888</v>
      </c>
      <c r="AA31" s="33">
        <v>471</v>
      </c>
      <c r="AB31" s="33"/>
      <c r="AC31" s="33"/>
      <c r="AD31" s="26">
        <f t="shared" si="0"/>
        <v>60061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0.399999999999999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3">
      <c r="B34" s="21" t="s">
        <v>26</v>
      </c>
      <c r="C34" s="27">
        <f t="shared" ref="C34:AC34" si="1">SUM(C7:C33)</f>
        <v>17139</v>
      </c>
      <c r="D34" s="27">
        <f t="shared" si="1"/>
        <v>9319</v>
      </c>
      <c r="E34" s="27">
        <f t="shared" si="1"/>
        <v>9023</v>
      </c>
      <c r="F34" s="27">
        <f t="shared" si="1"/>
        <v>6089</v>
      </c>
      <c r="G34" s="27">
        <f t="shared" si="1"/>
        <v>10305</v>
      </c>
      <c r="H34" s="27">
        <f t="shared" si="1"/>
        <v>221461</v>
      </c>
      <c r="I34" s="27">
        <f t="shared" si="1"/>
        <v>7755</v>
      </c>
      <c r="J34" s="27">
        <f t="shared" si="1"/>
        <v>9092</v>
      </c>
      <c r="K34" s="27">
        <f t="shared" si="1"/>
        <v>10956</v>
      </c>
      <c r="L34" s="27">
        <f t="shared" si="1"/>
        <v>10696</v>
      </c>
      <c r="M34" s="27">
        <f t="shared" si="1"/>
        <v>7009</v>
      </c>
      <c r="N34" s="27">
        <f t="shared" si="1"/>
        <v>9651</v>
      </c>
      <c r="O34" s="27">
        <f t="shared" si="1"/>
        <v>34013</v>
      </c>
      <c r="P34" s="27">
        <f t="shared" si="1"/>
        <v>25956</v>
      </c>
      <c r="Q34" s="27">
        <f t="shared" si="1"/>
        <v>10091</v>
      </c>
      <c r="R34" s="27">
        <f t="shared" si="1"/>
        <v>43064</v>
      </c>
      <c r="S34" s="27">
        <f t="shared" si="1"/>
        <v>19605</v>
      </c>
      <c r="T34" s="27">
        <f t="shared" si="1"/>
        <v>52433</v>
      </c>
      <c r="U34" s="27">
        <f t="shared" si="1"/>
        <v>32798</v>
      </c>
      <c r="V34" s="27">
        <f t="shared" si="1"/>
        <v>24938</v>
      </c>
      <c r="W34" s="27">
        <f t="shared" si="1"/>
        <v>50933</v>
      </c>
      <c r="X34" s="27">
        <f t="shared" si="1"/>
        <v>28012</v>
      </c>
      <c r="Y34" s="27">
        <f t="shared" si="1"/>
        <v>43279</v>
      </c>
      <c r="Z34" s="27">
        <f t="shared" si="1"/>
        <v>41712</v>
      </c>
      <c r="AA34" s="27">
        <f t="shared" si="1"/>
        <v>52164</v>
      </c>
      <c r="AB34" s="27">
        <f t="shared" si="1"/>
        <v>0</v>
      </c>
      <c r="AC34" s="27">
        <f t="shared" si="1"/>
        <v>0</v>
      </c>
      <c r="AD34" s="27">
        <f>SUM(AD7:AD32)</f>
        <v>787493</v>
      </c>
    </row>
    <row r="37" spans="1:59" x14ac:dyDescent="0.3">
      <c r="B37" s="3" t="str">
        <f>+B5</f>
        <v>01 al 30 abril</v>
      </c>
      <c r="E37" t="s">
        <v>27</v>
      </c>
    </row>
    <row r="38" spans="1:59" ht="89.4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3">
      <c r="B39" s="21" t="s">
        <v>5</v>
      </c>
      <c r="C39" s="32">
        <v>43</v>
      </c>
      <c r="D39" s="32">
        <v>39</v>
      </c>
      <c r="E39" s="32">
        <v>248</v>
      </c>
      <c r="F39" s="32">
        <v>190</v>
      </c>
      <c r="G39" s="32">
        <v>185</v>
      </c>
      <c r="H39" s="32">
        <v>1552</v>
      </c>
      <c r="I39" s="32">
        <v>21</v>
      </c>
      <c r="J39" s="32">
        <v>298</v>
      </c>
      <c r="K39" s="32">
        <v>150</v>
      </c>
      <c r="L39" s="32">
        <v>162</v>
      </c>
      <c r="M39" s="32">
        <v>7</v>
      </c>
      <c r="N39" s="32">
        <v>31</v>
      </c>
      <c r="O39" s="32">
        <v>17</v>
      </c>
      <c r="P39" s="32">
        <v>3</v>
      </c>
      <c r="Q39" s="32">
        <v>4</v>
      </c>
      <c r="R39" s="32">
        <v>47</v>
      </c>
      <c r="S39" s="32">
        <v>27</v>
      </c>
      <c r="T39" s="32">
        <v>4</v>
      </c>
      <c r="U39" s="33">
        <v>4</v>
      </c>
      <c r="V39" s="33">
        <v>2</v>
      </c>
      <c r="W39" s="33">
        <v>7</v>
      </c>
      <c r="X39" s="33">
        <v>21</v>
      </c>
      <c r="Y39" s="33">
        <v>5</v>
      </c>
      <c r="Z39" s="33">
        <v>4</v>
      </c>
      <c r="AA39" s="33">
        <v>9</v>
      </c>
      <c r="AB39" s="33"/>
      <c r="AC39" s="33"/>
      <c r="AD39" s="26">
        <f>SUM(C39:AC39)</f>
        <v>3080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3">
      <c r="B40" s="21" t="s">
        <v>50</v>
      </c>
      <c r="C40" s="32">
        <v>59</v>
      </c>
      <c r="D40" s="32">
        <v>20</v>
      </c>
      <c r="E40" s="32">
        <v>4</v>
      </c>
      <c r="F40" s="32">
        <v>29</v>
      </c>
      <c r="G40" s="32">
        <v>15</v>
      </c>
      <c r="H40" s="32">
        <v>512</v>
      </c>
      <c r="I40" s="32">
        <v>49</v>
      </c>
      <c r="J40" s="32">
        <v>438</v>
      </c>
      <c r="K40" s="32">
        <v>25</v>
      </c>
      <c r="L40" s="32">
        <v>128</v>
      </c>
      <c r="M40" s="32">
        <v>41</v>
      </c>
      <c r="N40" s="32">
        <v>21</v>
      </c>
      <c r="O40" s="32">
        <v>3</v>
      </c>
      <c r="P40" s="32">
        <v>10</v>
      </c>
      <c r="Q40" s="32">
        <v>27</v>
      </c>
      <c r="R40" s="32">
        <v>44</v>
      </c>
      <c r="S40" s="32">
        <v>13</v>
      </c>
      <c r="T40" s="32">
        <v>26</v>
      </c>
      <c r="U40" s="33">
        <v>0</v>
      </c>
      <c r="V40" s="33">
        <v>8</v>
      </c>
      <c r="W40" s="33">
        <v>8</v>
      </c>
      <c r="X40" s="33">
        <v>2</v>
      </c>
      <c r="Y40" s="33">
        <v>47</v>
      </c>
      <c r="Z40" s="33">
        <v>21</v>
      </c>
      <c r="AA40" s="33">
        <v>3</v>
      </c>
      <c r="AB40" s="33"/>
      <c r="AC40" s="33"/>
      <c r="AD40" s="26">
        <f t="shared" ref="AD40:AD66" si="2">SUM(C40:AC40)</f>
        <v>1553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3">
      <c r="B41" s="21" t="s">
        <v>61</v>
      </c>
      <c r="C41" s="32">
        <v>392</v>
      </c>
      <c r="D41" s="32">
        <v>2</v>
      </c>
      <c r="E41" s="32">
        <v>17</v>
      </c>
      <c r="F41" s="32">
        <v>14</v>
      </c>
      <c r="G41" s="32">
        <v>37</v>
      </c>
      <c r="H41" s="32">
        <v>550</v>
      </c>
      <c r="I41" s="32">
        <v>46</v>
      </c>
      <c r="J41" s="32">
        <v>171</v>
      </c>
      <c r="K41" s="32">
        <v>29</v>
      </c>
      <c r="L41" s="32">
        <v>67</v>
      </c>
      <c r="M41" s="32">
        <v>4</v>
      </c>
      <c r="N41" s="32">
        <v>20</v>
      </c>
      <c r="O41" s="32">
        <v>3</v>
      </c>
      <c r="P41" s="32">
        <v>15</v>
      </c>
      <c r="Q41" s="32">
        <v>1</v>
      </c>
      <c r="R41" s="32">
        <v>23</v>
      </c>
      <c r="S41" s="32">
        <v>5</v>
      </c>
      <c r="T41" s="32">
        <v>18</v>
      </c>
      <c r="U41" s="33">
        <v>11</v>
      </c>
      <c r="V41" s="33">
        <v>1</v>
      </c>
      <c r="W41" s="33">
        <v>6</v>
      </c>
      <c r="X41" s="33">
        <v>11</v>
      </c>
      <c r="Y41" s="33">
        <v>4</v>
      </c>
      <c r="Z41" s="33">
        <v>4</v>
      </c>
      <c r="AA41" s="33">
        <v>29</v>
      </c>
      <c r="AB41" s="33"/>
      <c r="AC41" s="33"/>
      <c r="AD41" s="26">
        <f t="shared" si="2"/>
        <v>1480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3">
      <c r="B42" s="21" t="s">
        <v>7</v>
      </c>
      <c r="C42" s="32">
        <v>457</v>
      </c>
      <c r="D42" s="32">
        <v>15</v>
      </c>
      <c r="E42" s="32">
        <v>46</v>
      </c>
      <c r="F42" s="32">
        <v>22</v>
      </c>
      <c r="G42" s="32">
        <v>12</v>
      </c>
      <c r="H42" s="32">
        <v>341</v>
      </c>
      <c r="I42" s="32">
        <v>30</v>
      </c>
      <c r="J42" s="32">
        <v>166</v>
      </c>
      <c r="K42" s="32">
        <v>11</v>
      </c>
      <c r="L42" s="32">
        <v>28</v>
      </c>
      <c r="M42" s="32">
        <v>2</v>
      </c>
      <c r="N42" s="32">
        <v>4</v>
      </c>
      <c r="O42" s="32">
        <v>34</v>
      </c>
      <c r="P42" s="32">
        <v>15</v>
      </c>
      <c r="Q42" s="32">
        <v>12</v>
      </c>
      <c r="R42" s="32">
        <v>9</v>
      </c>
      <c r="S42" s="32">
        <v>16</v>
      </c>
      <c r="T42" s="32">
        <v>9</v>
      </c>
      <c r="U42" s="33">
        <v>40</v>
      </c>
      <c r="V42" s="33">
        <v>5</v>
      </c>
      <c r="W42" s="33">
        <v>34</v>
      </c>
      <c r="X42" s="33">
        <v>13</v>
      </c>
      <c r="Y42" s="33">
        <v>2</v>
      </c>
      <c r="Z42" s="33">
        <v>2</v>
      </c>
      <c r="AA42" s="33">
        <v>1</v>
      </c>
      <c r="AB42" s="33"/>
      <c r="AC42" s="33"/>
      <c r="AD42" s="26">
        <f t="shared" si="2"/>
        <v>1326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3">
      <c r="B43" s="21" t="s">
        <v>8</v>
      </c>
      <c r="C43" s="32">
        <v>309</v>
      </c>
      <c r="D43" s="32">
        <v>17</v>
      </c>
      <c r="E43" s="32">
        <v>91</v>
      </c>
      <c r="F43" s="32">
        <v>23</v>
      </c>
      <c r="G43" s="32">
        <v>32</v>
      </c>
      <c r="H43" s="32">
        <v>361</v>
      </c>
      <c r="I43" s="32">
        <v>27</v>
      </c>
      <c r="J43" s="32">
        <v>377</v>
      </c>
      <c r="K43" s="32">
        <v>27</v>
      </c>
      <c r="L43" s="32">
        <v>111</v>
      </c>
      <c r="M43" s="32">
        <v>22</v>
      </c>
      <c r="N43" s="32">
        <v>60</v>
      </c>
      <c r="O43" s="32">
        <v>22</v>
      </c>
      <c r="P43" s="32">
        <v>12</v>
      </c>
      <c r="Q43" s="32">
        <v>9</v>
      </c>
      <c r="R43" s="32">
        <v>44</v>
      </c>
      <c r="S43" s="32">
        <v>6</v>
      </c>
      <c r="T43" s="32">
        <v>6</v>
      </c>
      <c r="U43" s="33">
        <v>16</v>
      </c>
      <c r="V43" s="33">
        <v>9</v>
      </c>
      <c r="W43" s="33">
        <v>10</v>
      </c>
      <c r="X43" s="33">
        <v>7</v>
      </c>
      <c r="Y43" s="33">
        <v>15</v>
      </c>
      <c r="Z43" s="33">
        <v>7</v>
      </c>
      <c r="AA43" s="33">
        <v>21</v>
      </c>
      <c r="AB43" s="33"/>
      <c r="AC43" s="33"/>
      <c r="AD43" s="26">
        <f t="shared" si="2"/>
        <v>1641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3">
      <c r="B44" s="21" t="s">
        <v>62</v>
      </c>
      <c r="C44" s="32">
        <v>2416</v>
      </c>
      <c r="D44" s="32">
        <v>708</v>
      </c>
      <c r="E44" s="32">
        <v>609</v>
      </c>
      <c r="F44" s="32">
        <v>356</v>
      </c>
      <c r="G44" s="32">
        <v>436</v>
      </c>
      <c r="H44" s="32">
        <v>4125</v>
      </c>
      <c r="I44" s="32">
        <v>89</v>
      </c>
      <c r="J44" s="32">
        <v>652</v>
      </c>
      <c r="K44" s="32">
        <v>441</v>
      </c>
      <c r="L44" s="32">
        <v>472</v>
      </c>
      <c r="M44" s="32">
        <v>225</v>
      </c>
      <c r="N44" s="32">
        <v>212</v>
      </c>
      <c r="O44" s="32">
        <v>474</v>
      </c>
      <c r="P44" s="32">
        <v>856</v>
      </c>
      <c r="Q44" s="32">
        <v>818</v>
      </c>
      <c r="R44" s="32">
        <v>4371</v>
      </c>
      <c r="S44" s="32">
        <v>1441</v>
      </c>
      <c r="T44" s="32">
        <v>10367</v>
      </c>
      <c r="U44" s="33">
        <v>8127</v>
      </c>
      <c r="V44" s="33">
        <v>6012</v>
      </c>
      <c r="W44" s="33">
        <v>16111</v>
      </c>
      <c r="X44" s="33">
        <v>9539</v>
      </c>
      <c r="Y44" s="33">
        <v>15490</v>
      </c>
      <c r="Z44" s="33">
        <v>14025</v>
      </c>
      <c r="AA44" s="33">
        <v>13732</v>
      </c>
      <c r="AB44" s="33"/>
      <c r="AC44" s="33"/>
      <c r="AD44" s="26">
        <f t="shared" si="2"/>
        <v>112104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x14ac:dyDescent="0.3">
      <c r="B45" s="21" t="s">
        <v>10</v>
      </c>
      <c r="C45" s="32">
        <v>42</v>
      </c>
      <c r="D45" s="32">
        <v>23</v>
      </c>
      <c r="E45" s="32">
        <v>29</v>
      </c>
      <c r="F45" s="32">
        <v>44</v>
      </c>
      <c r="G45" s="32">
        <v>10</v>
      </c>
      <c r="H45" s="32">
        <v>118</v>
      </c>
      <c r="I45" s="32">
        <v>5</v>
      </c>
      <c r="J45" s="32">
        <v>43</v>
      </c>
      <c r="K45" s="32">
        <v>29</v>
      </c>
      <c r="L45" s="32">
        <v>42</v>
      </c>
      <c r="M45" s="32">
        <v>20</v>
      </c>
      <c r="N45" s="32">
        <v>43</v>
      </c>
      <c r="O45" s="32">
        <v>3</v>
      </c>
      <c r="P45" s="32">
        <v>3</v>
      </c>
      <c r="Q45" s="32">
        <v>14</v>
      </c>
      <c r="R45" s="32">
        <v>34</v>
      </c>
      <c r="S45" s="32">
        <v>4</v>
      </c>
      <c r="T45" s="32">
        <v>13</v>
      </c>
      <c r="U45" s="33">
        <v>21</v>
      </c>
      <c r="V45" s="33">
        <v>12</v>
      </c>
      <c r="W45" s="33">
        <v>24</v>
      </c>
      <c r="X45" s="33">
        <v>45</v>
      </c>
      <c r="Y45" s="33">
        <v>39</v>
      </c>
      <c r="Z45" s="33">
        <v>13</v>
      </c>
      <c r="AA45" s="33">
        <v>25</v>
      </c>
      <c r="AB45" s="33"/>
      <c r="AC45" s="33"/>
      <c r="AD45" s="26">
        <f t="shared" si="2"/>
        <v>698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3">
      <c r="B46" s="21" t="s">
        <v>11</v>
      </c>
      <c r="C46" s="32">
        <v>245</v>
      </c>
      <c r="D46" s="32">
        <v>328</v>
      </c>
      <c r="E46" s="32">
        <v>132</v>
      </c>
      <c r="F46" s="32">
        <v>121</v>
      </c>
      <c r="G46" s="32">
        <v>289</v>
      </c>
      <c r="H46" s="32">
        <v>696</v>
      </c>
      <c r="I46" s="32">
        <v>40</v>
      </c>
      <c r="J46" s="32">
        <v>42</v>
      </c>
      <c r="K46" s="32">
        <v>89</v>
      </c>
      <c r="L46" s="32">
        <v>176</v>
      </c>
      <c r="M46" s="32">
        <v>91</v>
      </c>
      <c r="N46" s="32">
        <v>76</v>
      </c>
      <c r="O46" s="32">
        <v>41</v>
      </c>
      <c r="P46" s="32">
        <v>142</v>
      </c>
      <c r="Q46" s="32">
        <v>55</v>
      </c>
      <c r="R46" s="32">
        <v>171</v>
      </c>
      <c r="S46" s="32">
        <v>45</v>
      </c>
      <c r="T46" s="32">
        <v>162</v>
      </c>
      <c r="U46" s="33">
        <v>115</v>
      </c>
      <c r="V46" s="33">
        <v>104</v>
      </c>
      <c r="W46" s="33">
        <v>226</v>
      </c>
      <c r="X46" s="33">
        <v>99</v>
      </c>
      <c r="Y46" s="33">
        <v>276</v>
      </c>
      <c r="Z46" s="33">
        <v>259</v>
      </c>
      <c r="AA46" s="33">
        <v>269</v>
      </c>
      <c r="AB46" s="33"/>
      <c r="AC46" s="33"/>
      <c r="AD46" s="26">
        <f t="shared" si="2"/>
        <v>4289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3">
      <c r="B47" s="21" t="s">
        <v>63</v>
      </c>
      <c r="C47" s="32">
        <v>71</v>
      </c>
      <c r="D47" s="32">
        <v>74</v>
      </c>
      <c r="E47" s="32">
        <v>30</v>
      </c>
      <c r="F47" s="32">
        <v>18</v>
      </c>
      <c r="G47" s="32">
        <v>18</v>
      </c>
      <c r="H47" s="32">
        <v>445</v>
      </c>
      <c r="I47" s="32">
        <v>61</v>
      </c>
      <c r="J47" s="32">
        <v>176</v>
      </c>
      <c r="K47" s="32">
        <v>10</v>
      </c>
      <c r="L47" s="32">
        <v>25</v>
      </c>
      <c r="M47" s="32">
        <v>5</v>
      </c>
      <c r="N47" s="32">
        <v>40</v>
      </c>
      <c r="O47" s="32">
        <v>40</v>
      </c>
      <c r="P47" s="32">
        <v>18</v>
      </c>
      <c r="Q47" s="32">
        <v>1</v>
      </c>
      <c r="R47" s="32">
        <v>39</v>
      </c>
      <c r="S47" s="32">
        <v>8</v>
      </c>
      <c r="T47" s="32">
        <v>48</v>
      </c>
      <c r="U47" s="33">
        <v>12</v>
      </c>
      <c r="V47" s="33">
        <v>2</v>
      </c>
      <c r="W47" s="33">
        <v>27</v>
      </c>
      <c r="X47" s="33">
        <v>12</v>
      </c>
      <c r="Y47" s="33">
        <v>23</v>
      </c>
      <c r="Z47" s="33">
        <v>30</v>
      </c>
      <c r="AA47" s="33">
        <v>60</v>
      </c>
      <c r="AB47" s="33"/>
      <c r="AC47" s="33"/>
      <c r="AD47" s="26">
        <f t="shared" si="2"/>
        <v>1293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3">
      <c r="B48" s="21" t="s">
        <v>13</v>
      </c>
      <c r="C48" s="32">
        <v>104</v>
      </c>
      <c r="D48" s="32">
        <v>76</v>
      </c>
      <c r="E48" s="32">
        <v>75</v>
      </c>
      <c r="F48" s="32">
        <v>30</v>
      </c>
      <c r="G48" s="32">
        <v>44</v>
      </c>
      <c r="H48" s="32">
        <v>517</v>
      </c>
      <c r="I48" s="32">
        <v>28</v>
      </c>
      <c r="J48" s="32">
        <v>115</v>
      </c>
      <c r="K48" s="32">
        <v>4</v>
      </c>
      <c r="L48" s="32">
        <v>9</v>
      </c>
      <c r="M48" s="32">
        <v>1</v>
      </c>
      <c r="N48" s="32">
        <v>28</v>
      </c>
      <c r="O48" s="32">
        <v>35</v>
      </c>
      <c r="P48" s="32">
        <v>22</v>
      </c>
      <c r="Q48" s="32">
        <v>9</v>
      </c>
      <c r="R48" s="32">
        <v>61</v>
      </c>
      <c r="S48" s="32">
        <v>13</v>
      </c>
      <c r="T48" s="32">
        <v>135</v>
      </c>
      <c r="U48" s="33">
        <v>33</v>
      </c>
      <c r="V48" s="33">
        <v>33</v>
      </c>
      <c r="W48" s="33">
        <v>74</v>
      </c>
      <c r="X48" s="33">
        <v>43</v>
      </c>
      <c r="Y48" s="33">
        <v>63</v>
      </c>
      <c r="Z48" s="33">
        <v>63</v>
      </c>
      <c r="AA48" s="33">
        <v>63</v>
      </c>
      <c r="AB48" s="33"/>
      <c r="AC48" s="33"/>
      <c r="AD48" s="26">
        <f t="shared" si="2"/>
        <v>1678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3">
      <c r="B49" s="21" t="s">
        <v>51</v>
      </c>
      <c r="C49" s="32">
        <v>7</v>
      </c>
      <c r="D49" s="32">
        <v>17</v>
      </c>
      <c r="E49" s="32">
        <v>7</v>
      </c>
      <c r="F49" s="32">
        <v>8</v>
      </c>
      <c r="G49" s="32">
        <v>6</v>
      </c>
      <c r="H49" s="32">
        <v>338</v>
      </c>
      <c r="I49" s="32">
        <v>18</v>
      </c>
      <c r="J49" s="32">
        <v>121</v>
      </c>
      <c r="K49" s="32">
        <v>4</v>
      </c>
      <c r="L49" s="32">
        <v>13</v>
      </c>
      <c r="M49" s="32">
        <v>11</v>
      </c>
      <c r="N49" s="32">
        <v>5</v>
      </c>
      <c r="O49" s="32">
        <v>13</v>
      </c>
      <c r="P49" s="32">
        <v>7</v>
      </c>
      <c r="Q49" s="32">
        <v>4</v>
      </c>
      <c r="R49" s="32">
        <v>27</v>
      </c>
      <c r="S49" s="32">
        <v>20</v>
      </c>
      <c r="T49" s="32">
        <v>15</v>
      </c>
      <c r="U49" s="33">
        <v>9</v>
      </c>
      <c r="V49" s="33">
        <v>7</v>
      </c>
      <c r="W49" s="33">
        <v>30</v>
      </c>
      <c r="X49" s="33">
        <v>26</v>
      </c>
      <c r="Y49" s="33">
        <v>20</v>
      </c>
      <c r="Z49" s="33">
        <v>7</v>
      </c>
      <c r="AA49" s="33">
        <v>35</v>
      </c>
      <c r="AB49" s="33"/>
      <c r="AC49" s="33"/>
      <c r="AD49" s="26">
        <f t="shared" si="2"/>
        <v>775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3">
      <c r="B50" s="21" t="s">
        <v>15</v>
      </c>
      <c r="C50" s="32">
        <v>39</v>
      </c>
      <c r="D50" s="32">
        <v>18</v>
      </c>
      <c r="E50" s="32">
        <v>23</v>
      </c>
      <c r="F50" s="32">
        <v>5</v>
      </c>
      <c r="G50" s="32">
        <v>40</v>
      </c>
      <c r="H50" s="32">
        <v>336</v>
      </c>
      <c r="I50" s="32">
        <v>22</v>
      </c>
      <c r="J50" s="32">
        <v>107</v>
      </c>
      <c r="K50" s="32">
        <v>24</v>
      </c>
      <c r="L50" s="32">
        <v>6</v>
      </c>
      <c r="M50" s="32">
        <v>1</v>
      </c>
      <c r="N50" s="32">
        <v>10</v>
      </c>
      <c r="O50" s="32">
        <v>1</v>
      </c>
      <c r="P50" s="32">
        <v>4</v>
      </c>
      <c r="Q50" s="32">
        <v>1</v>
      </c>
      <c r="R50" s="32">
        <v>54</v>
      </c>
      <c r="S50" s="32">
        <v>20</v>
      </c>
      <c r="T50" s="32">
        <v>51</v>
      </c>
      <c r="U50" s="33">
        <v>11</v>
      </c>
      <c r="V50" s="33">
        <v>29</v>
      </c>
      <c r="W50" s="33">
        <v>27</v>
      </c>
      <c r="X50" s="33">
        <v>20</v>
      </c>
      <c r="Y50" s="33">
        <v>36</v>
      </c>
      <c r="Z50" s="33">
        <v>11</v>
      </c>
      <c r="AA50" s="33">
        <v>21</v>
      </c>
      <c r="AB50" s="33"/>
      <c r="AC50" s="33"/>
      <c r="AD50" s="26">
        <f t="shared" si="2"/>
        <v>917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3">
      <c r="B51" s="21" t="s">
        <v>16</v>
      </c>
      <c r="C51" s="32">
        <v>32</v>
      </c>
      <c r="D51" s="32">
        <v>6</v>
      </c>
      <c r="E51" s="32">
        <v>25</v>
      </c>
      <c r="F51" s="32">
        <v>43</v>
      </c>
      <c r="G51" s="32">
        <v>9</v>
      </c>
      <c r="H51" s="32">
        <v>356</v>
      </c>
      <c r="I51" s="32">
        <v>3</v>
      </c>
      <c r="J51" s="32">
        <v>23</v>
      </c>
      <c r="K51" s="32">
        <v>18</v>
      </c>
      <c r="L51" s="32">
        <v>29</v>
      </c>
      <c r="M51" s="32">
        <v>25</v>
      </c>
      <c r="N51" s="32">
        <v>3</v>
      </c>
      <c r="O51" s="32">
        <v>56</v>
      </c>
      <c r="P51" s="32">
        <v>65</v>
      </c>
      <c r="Q51" s="32">
        <v>60</v>
      </c>
      <c r="R51" s="32">
        <v>389</v>
      </c>
      <c r="S51" s="32">
        <v>88</v>
      </c>
      <c r="T51" s="32">
        <v>837</v>
      </c>
      <c r="U51" s="33">
        <v>410</v>
      </c>
      <c r="V51" s="33">
        <v>295</v>
      </c>
      <c r="W51" s="33">
        <v>393</v>
      </c>
      <c r="X51" s="33">
        <v>222</v>
      </c>
      <c r="Y51" s="33">
        <v>334</v>
      </c>
      <c r="Z51" s="33">
        <v>259</v>
      </c>
      <c r="AA51" s="33">
        <v>321</v>
      </c>
      <c r="AB51" s="33"/>
      <c r="AC51" s="33"/>
      <c r="AD51" s="26">
        <f t="shared" si="2"/>
        <v>4301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x14ac:dyDescent="0.3">
      <c r="B52" s="21" t="s">
        <v>64</v>
      </c>
      <c r="C52" s="32">
        <v>27</v>
      </c>
      <c r="D52" s="32">
        <v>12</v>
      </c>
      <c r="E52" s="32">
        <v>20</v>
      </c>
      <c r="F52" s="32">
        <v>6</v>
      </c>
      <c r="G52" s="32">
        <v>14</v>
      </c>
      <c r="H52" s="32">
        <v>600</v>
      </c>
      <c r="I52" s="32">
        <v>3</v>
      </c>
      <c r="J52" s="32">
        <v>142</v>
      </c>
      <c r="K52" s="32">
        <v>30</v>
      </c>
      <c r="L52" s="32">
        <v>36</v>
      </c>
      <c r="M52" s="32">
        <v>7</v>
      </c>
      <c r="N52" s="32">
        <v>2</v>
      </c>
      <c r="O52" s="32">
        <v>18</v>
      </c>
      <c r="P52" s="32">
        <v>101</v>
      </c>
      <c r="Q52" s="32">
        <v>206</v>
      </c>
      <c r="R52" s="32">
        <v>895</v>
      </c>
      <c r="S52" s="32">
        <v>216</v>
      </c>
      <c r="T52" s="32">
        <v>920</v>
      </c>
      <c r="U52" s="33">
        <v>623</v>
      </c>
      <c r="V52" s="33">
        <v>168</v>
      </c>
      <c r="W52" s="33">
        <v>386</v>
      </c>
      <c r="X52" s="33">
        <v>263</v>
      </c>
      <c r="Y52" s="33">
        <v>324</v>
      </c>
      <c r="Z52" s="33">
        <v>221</v>
      </c>
      <c r="AA52" s="33">
        <v>227</v>
      </c>
      <c r="AB52" s="33"/>
      <c r="AC52" s="33"/>
      <c r="AD52" s="26">
        <f t="shared" si="2"/>
        <v>5467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3">
      <c r="B53" s="21" t="s">
        <v>18</v>
      </c>
      <c r="C53" s="32">
        <v>7</v>
      </c>
      <c r="D53" s="32">
        <v>14</v>
      </c>
      <c r="E53" s="32">
        <v>23</v>
      </c>
      <c r="F53" s="32">
        <v>24</v>
      </c>
      <c r="G53" s="32">
        <v>5</v>
      </c>
      <c r="H53" s="32">
        <v>648</v>
      </c>
      <c r="I53" s="32">
        <v>0</v>
      </c>
      <c r="J53" s="32">
        <v>37</v>
      </c>
      <c r="K53" s="32">
        <v>2</v>
      </c>
      <c r="L53" s="32">
        <v>44</v>
      </c>
      <c r="M53" s="32">
        <v>10</v>
      </c>
      <c r="N53" s="32">
        <v>0</v>
      </c>
      <c r="O53" s="32">
        <v>101</v>
      </c>
      <c r="P53" s="32">
        <v>261</v>
      </c>
      <c r="Q53" s="32">
        <v>55</v>
      </c>
      <c r="R53" s="32">
        <v>32</v>
      </c>
      <c r="S53" s="32">
        <v>43</v>
      </c>
      <c r="T53" s="32">
        <v>251</v>
      </c>
      <c r="U53" s="33">
        <v>173</v>
      </c>
      <c r="V53" s="33">
        <v>32</v>
      </c>
      <c r="W53" s="33">
        <v>110</v>
      </c>
      <c r="X53" s="33">
        <v>238</v>
      </c>
      <c r="Y53" s="33">
        <v>88</v>
      </c>
      <c r="Z53" s="33">
        <v>92</v>
      </c>
      <c r="AA53" s="33">
        <v>88</v>
      </c>
      <c r="AB53" s="33"/>
      <c r="AC53" s="33"/>
      <c r="AD53" s="26">
        <f t="shared" si="2"/>
        <v>2378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3">
      <c r="B54" s="21" t="s">
        <v>19</v>
      </c>
      <c r="C54" s="32">
        <v>72</v>
      </c>
      <c r="D54" s="32">
        <v>30</v>
      </c>
      <c r="E54" s="32">
        <v>9</v>
      </c>
      <c r="F54" s="32">
        <v>24</v>
      </c>
      <c r="G54" s="32">
        <v>45</v>
      </c>
      <c r="H54" s="32">
        <v>4311</v>
      </c>
      <c r="I54" s="32">
        <v>68</v>
      </c>
      <c r="J54" s="32">
        <v>191</v>
      </c>
      <c r="K54" s="32">
        <v>18</v>
      </c>
      <c r="L54" s="32">
        <v>75</v>
      </c>
      <c r="M54" s="32">
        <v>17</v>
      </c>
      <c r="N54" s="32">
        <v>50</v>
      </c>
      <c r="O54" s="32">
        <v>449</v>
      </c>
      <c r="P54" s="32">
        <v>1132</v>
      </c>
      <c r="Q54" s="32">
        <v>40</v>
      </c>
      <c r="R54" s="32">
        <v>206</v>
      </c>
      <c r="S54" s="32">
        <v>113</v>
      </c>
      <c r="T54" s="32">
        <v>1077</v>
      </c>
      <c r="U54" s="33">
        <v>637</v>
      </c>
      <c r="V54" s="33">
        <v>382</v>
      </c>
      <c r="W54" s="33">
        <v>1370</v>
      </c>
      <c r="X54" s="33">
        <v>964</v>
      </c>
      <c r="Y54" s="33">
        <v>1198</v>
      </c>
      <c r="Z54" s="33">
        <v>1490</v>
      </c>
      <c r="AA54" s="33">
        <v>1064</v>
      </c>
      <c r="AB54" s="33"/>
      <c r="AC54" s="33"/>
      <c r="AD54" s="26">
        <f t="shared" si="2"/>
        <v>15032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3">
      <c r="B55" s="21" t="s">
        <v>65</v>
      </c>
      <c r="C55" s="32">
        <v>16</v>
      </c>
      <c r="D55" s="32">
        <v>11</v>
      </c>
      <c r="E55" s="32">
        <v>1</v>
      </c>
      <c r="F55" s="32">
        <v>7</v>
      </c>
      <c r="G55" s="32">
        <v>5</v>
      </c>
      <c r="H55" s="32">
        <v>1595</v>
      </c>
      <c r="I55" s="32">
        <v>10</v>
      </c>
      <c r="J55" s="32">
        <v>86</v>
      </c>
      <c r="K55" s="32">
        <v>14</v>
      </c>
      <c r="L55" s="32">
        <v>48</v>
      </c>
      <c r="M55" s="32">
        <v>32</v>
      </c>
      <c r="N55" s="32">
        <v>26</v>
      </c>
      <c r="O55" s="32">
        <v>165</v>
      </c>
      <c r="P55" s="32">
        <v>340</v>
      </c>
      <c r="Q55" s="32">
        <v>32</v>
      </c>
      <c r="R55" s="32">
        <v>75</v>
      </c>
      <c r="S55" s="32">
        <v>45</v>
      </c>
      <c r="T55" s="32">
        <v>234</v>
      </c>
      <c r="U55" s="32">
        <v>86</v>
      </c>
      <c r="V55" s="32">
        <v>72</v>
      </c>
      <c r="W55" s="32">
        <v>219</v>
      </c>
      <c r="X55" s="32">
        <v>112</v>
      </c>
      <c r="Y55" s="32">
        <v>228</v>
      </c>
      <c r="Z55" s="32">
        <v>157</v>
      </c>
      <c r="AA55" s="32">
        <v>207</v>
      </c>
      <c r="AB55" s="32"/>
      <c r="AC55" s="33"/>
      <c r="AD55" s="26">
        <f t="shared" si="2"/>
        <v>3823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0.399999999999999" x14ac:dyDescent="0.3">
      <c r="B56" s="21" t="s">
        <v>21</v>
      </c>
      <c r="C56" s="32">
        <v>6</v>
      </c>
      <c r="D56" s="32">
        <v>13</v>
      </c>
      <c r="E56" s="32">
        <v>35</v>
      </c>
      <c r="F56" s="32">
        <v>4</v>
      </c>
      <c r="G56" s="32">
        <v>8</v>
      </c>
      <c r="H56" s="32">
        <v>10090</v>
      </c>
      <c r="I56" s="32">
        <v>30</v>
      </c>
      <c r="J56" s="32">
        <v>204</v>
      </c>
      <c r="K56" s="32">
        <v>68</v>
      </c>
      <c r="L56" s="32">
        <v>160</v>
      </c>
      <c r="M56" s="32">
        <v>46</v>
      </c>
      <c r="N56" s="32">
        <v>55</v>
      </c>
      <c r="O56" s="32">
        <v>1342</v>
      </c>
      <c r="P56" s="32">
        <v>1310</v>
      </c>
      <c r="Q56" s="32">
        <v>162</v>
      </c>
      <c r="R56" s="32">
        <v>842</v>
      </c>
      <c r="S56" s="32">
        <v>162</v>
      </c>
      <c r="T56" s="32">
        <v>160</v>
      </c>
      <c r="U56" s="33">
        <v>445</v>
      </c>
      <c r="V56" s="33">
        <v>126</v>
      </c>
      <c r="W56" s="33">
        <v>527</v>
      </c>
      <c r="X56" s="33">
        <v>363</v>
      </c>
      <c r="Y56" s="33">
        <v>277</v>
      </c>
      <c r="Z56" s="33">
        <v>266</v>
      </c>
      <c r="AA56" s="33">
        <v>410</v>
      </c>
      <c r="AB56" s="33"/>
      <c r="AC56" s="33"/>
      <c r="AD56" s="26">
        <f t="shared" si="2"/>
        <v>17111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x14ac:dyDescent="0.3">
      <c r="B57" s="21" t="s">
        <v>66</v>
      </c>
      <c r="C57" s="32">
        <v>11</v>
      </c>
      <c r="D57" s="32">
        <v>2</v>
      </c>
      <c r="E57" s="32">
        <v>3</v>
      </c>
      <c r="F57" s="32">
        <v>23</v>
      </c>
      <c r="G57" s="32">
        <v>14</v>
      </c>
      <c r="H57" s="32">
        <v>7058</v>
      </c>
      <c r="I57" s="32">
        <v>62</v>
      </c>
      <c r="J57" s="32">
        <v>185</v>
      </c>
      <c r="K57" s="32">
        <v>8</v>
      </c>
      <c r="L57" s="32">
        <v>69</v>
      </c>
      <c r="M57" s="32">
        <v>10</v>
      </c>
      <c r="N57" s="32">
        <v>22</v>
      </c>
      <c r="O57" s="32">
        <v>911</v>
      </c>
      <c r="P57" s="32">
        <v>884</v>
      </c>
      <c r="Q57" s="32">
        <v>115</v>
      </c>
      <c r="R57" s="32">
        <v>492</v>
      </c>
      <c r="S57" s="32">
        <v>80</v>
      </c>
      <c r="T57" s="32">
        <v>426</v>
      </c>
      <c r="U57" s="33">
        <v>101</v>
      </c>
      <c r="V57" s="33">
        <v>93</v>
      </c>
      <c r="W57" s="33">
        <v>451</v>
      </c>
      <c r="X57" s="33">
        <v>202</v>
      </c>
      <c r="Y57" s="33">
        <v>179</v>
      </c>
      <c r="Z57" s="33">
        <v>189</v>
      </c>
      <c r="AA57" s="33">
        <v>255</v>
      </c>
      <c r="AB57" s="33"/>
      <c r="AC57" s="33"/>
      <c r="AD57" s="26">
        <f t="shared" si="2"/>
        <v>11845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3">
      <c r="B58" s="21" t="s">
        <v>22</v>
      </c>
      <c r="C58" s="32">
        <v>8</v>
      </c>
      <c r="D58" s="32">
        <v>9</v>
      </c>
      <c r="E58" s="32">
        <v>0</v>
      </c>
      <c r="F58" s="32">
        <v>1</v>
      </c>
      <c r="G58" s="32">
        <v>5</v>
      </c>
      <c r="H58" s="32">
        <v>5550</v>
      </c>
      <c r="I58" s="32">
        <v>24</v>
      </c>
      <c r="J58" s="32">
        <v>158</v>
      </c>
      <c r="K58" s="32">
        <v>20</v>
      </c>
      <c r="L58" s="32">
        <v>40</v>
      </c>
      <c r="M58" s="32">
        <v>16</v>
      </c>
      <c r="N58" s="32">
        <v>21</v>
      </c>
      <c r="O58" s="32">
        <v>329</v>
      </c>
      <c r="P58" s="32">
        <v>309</v>
      </c>
      <c r="Q58" s="32">
        <v>21</v>
      </c>
      <c r="R58" s="32">
        <v>364</v>
      </c>
      <c r="S58" s="32">
        <v>59</v>
      </c>
      <c r="T58" s="32">
        <v>98</v>
      </c>
      <c r="U58" s="33">
        <v>87</v>
      </c>
      <c r="V58" s="33">
        <v>67</v>
      </c>
      <c r="W58" s="33">
        <v>146</v>
      </c>
      <c r="X58" s="33">
        <v>83</v>
      </c>
      <c r="Y58" s="33">
        <v>141</v>
      </c>
      <c r="Z58" s="33">
        <v>231</v>
      </c>
      <c r="AA58" s="33">
        <v>196</v>
      </c>
      <c r="AB58" s="33"/>
      <c r="AC58" s="33"/>
      <c r="AD58" s="26">
        <f t="shared" si="2"/>
        <v>7983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3">
      <c r="B59" s="21" t="s">
        <v>23</v>
      </c>
      <c r="C59" s="32">
        <v>8</v>
      </c>
      <c r="D59" s="32">
        <v>10</v>
      </c>
      <c r="E59" s="32">
        <v>8</v>
      </c>
      <c r="F59" s="32">
        <v>11</v>
      </c>
      <c r="G59" s="32">
        <v>8</v>
      </c>
      <c r="H59" s="32">
        <v>13515</v>
      </c>
      <c r="I59" s="32">
        <v>6</v>
      </c>
      <c r="J59" s="32">
        <v>196</v>
      </c>
      <c r="K59" s="32">
        <v>53</v>
      </c>
      <c r="L59" s="32">
        <v>99</v>
      </c>
      <c r="M59" s="32">
        <v>15</v>
      </c>
      <c r="N59" s="32">
        <v>25</v>
      </c>
      <c r="O59" s="32">
        <v>1097</v>
      </c>
      <c r="P59" s="32">
        <v>762</v>
      </c>
      <c r="Q59" s="32">
        <v>92</v>
      </c>
      <c r="R59" s="32">
        <v>1236</v>
      </c>
      <c r="S59" s="32">
        <v>167</v>
      </c>
      <c r="T59" s="32">
        <v>472</v>
      </c>
      <c r="U59" s="33">
        <v>356</v>
      </c>
      <c r="V59" s="33">
        <v>255</v>
      </c>
      <c r="W59" s="33">
        <v>236</v>
      </c>
      <c r="X59" s="33">
        <v>154</v>
      </c>
      <c r="Y59" s="33">
        <v>400</v>
      </c>
      <c r="Z59" s="33">
        <v>760</v>
      </c>
      <c r="AA59" s="33">
        <v>574</v>
      </c>
      <c r="AB59" s="33"/>
      <c r="AC59" s="33"/>
      <c r="AD59" s="26">
        <f t="shared" si="2"/>
        <v>20515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3">
      <c r="B60" s="21" t="s">
        <v>24</v>
      </c>
      <c r="C60" s="32">
        <v>22</v>
      </c>
      <c r="D60" s="32">
        <v>3</v>
      </c>
      <c r="E60" s="32">
        <v>1</v>
      </c>
      <c r="F60" s="32">
        <v>1</v>
      </c>
      <c r="G60" s="32">
        <v>8</v>
      </c>
      <c r="H60" s="32">
        <v>8649</v>
      </c>
      <c r="I60" s="32">
        <v>86</v>
      </c>
      <c r="J60" s="32">
        <v>133</v>
      </c>
      <c r="K60" s="32">
        <v>33</v>
      </c>
      <c r="L60" s="32">
        <v>37</v>
      </c>
      <c r="M60" s="32">
        <v>3</v>
      </c>
      <c r="N60" s="32">
        <v>25</v>
      </c>
      <c r="O60" s="32">
        <v>622</v>
      </c>
      <c r="P60" s="32">
        <v>477</v>
      </c>
      <c r="Q60" s="32">
        <v>186</v>
      </c>
      <c r="R60" s="32">
        <v>857</v>
      </c>
      <c r="S60" s="32">
        <v>99</v>
      </c>
      <c r="T60" s="32">
        <v>279</v>
      </c>
      <c r="U60" s="33">
        <v>126</v>
      </c>
      <c r="V60" s="33">
        <v>130</v>
      </c>
      <c r="W60" s="33">
        <v>151</v>
      </c>
      <c r="X60" s="33">
        <v>123</v>
      </c>
      <c r="Y60" s="33">
        <v>146</v>
      </c>
      <c r="Z60" s="33">
        <v>368</v>
      </c>
      <c r="AA60" s="33">
        <v>261</v>
      </c>
      <c r="AB60" s="33"/>
      <c r="AC60" s="33"/>
      <c r="AD60" s="26">
        <f t="shared" si="2"/>
        <v>12826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x14ac:dyDescent="0.3">
      <c r="B61" s="21" t="s">
        <v>25</v>
      </c>
      <c r="C61" s="32">
        <v>12</v>
      </c>
      <c r="D61" s="32">
        <v>27</v>
      </c>
      <c r="E61" s="32">
        <v>11</v>
      </c>
      <c r="F61" s="32">
        <v>4</v>
      </c>
      <c r="G61" s="32">
        <v>14</v>
      </c>
      <c r="H61" s="32">
        <v>15317</v>
      </c>
      <c r="I61" s="32">
        <v>66</v>
      </c>
      <c r="J61" s="32">
        <v>391</v>
      </c>
      <c r="K61" s="32">
        <v>15</v>
      </c>
      <c r="L61" s="32">
        <v>70</v>
      </c>
      <c r="M61" s="32">
        <v>26</v>
      </c>
      <c r="N61" s="32">
        <v>57</v>
      </c>
      <c r="O61" s="32">
        <v>962</v>
      </c>
      <c r="P61" s="32">
        <v>735</v>
      </c>
      <c r="Q61" s="32">
        <v>101</v>
      </c>
      <c r="R61" s="32">
        <v>1137</v>
      </c>
      <c r="S61" s="32">
        <v>207</v>
      </c>
      <c r="T61" s="32">
        <v>260</v>
      </c>
      <c r="U61" s="33">
        <v>211</v>
      </c>
      <c r="V61" s="33">
        <v>210</v>
      </c>
      <c r="W61" s="33">
        <v>464</v>
      </c>
      <c r="X61" s="33">
        <v>130</v>
      </c>
      <c r="Y61" s="33">
        <v>177</v>
      </c>
      <c r="Z61" s="33">
        <v>397</v>
      </c>
      <c r="AA61" s="33">
        <v>353</v>
      </c>
      <c r="AB61" s="33"/>
      <c r="AC61" s="33"/>
      <c r="AD61" s="26">
        <f t="shared" si="2"/>
        <v>21354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0.399999999999999" x14ac:dyDescent="0.3">
      <c r="B62" s="21" t="s">
        <v>67</v>
      </c>
      <c r="C62" s="32">
        <v>16</v>
      </c>
      <c r="D62" s="32">
        <v>16</v>
      </c>
      <c r="E62" s="32">
        <v>4</v>
      </c>
      <c r="F62" s="32">
        <v>0</v>
      </c>
      <c r="G62" s="32">
        <v>16</v>
      </c>
      <c r="H62" s="32">
        <v>12819</v>
      </c>
      <c r="I62" s="32">
        <v>5</v>
      </c>
      <c r="J62" s="32">
        <v>288</v>
      </c>
      <c r="K62" s="32">
        <v>26</v>
      </c>
      <c r="L62" s="32">
        <v>54</v>
      </c>
      <c r="M62" s="32">
        <v>11</v>
      </c>
      <c r="N62" s="32">
        <v>9</v>
      </c>
      <c r="O62" s="32">
        <v>649</v>
      </c>
      <c r="P62" s="32">
        <v>412</v>
      </c>
      <c r="Q62" s="32">
        <v>56</v>
      </c>
      <c r="R62" s="32">
        <v>1314</v>
      </c>
      <c r="S62" s="32">
        <v>159</v>
      </c>
      <c r="T62" s="32">
        <v>235</v>
      </c>
      <c r="U62" s="33">
        <v>180</v>
      </c>
      <c r="V62" s="33">
        <v>202</v>
      </c>
      <c r="W62" s="33">
        <v>815</v>
      </c>
      <c r="X62" s="33">
        <v>378</v>
      </c>
      <c r="Y62" s="33">
        <v>421</v>
      </c>
      <c r="Z62" s="33">
        <v>184</v>
      </c>
      <c r="AA62" s="33">
        <v>170</v>
      </c>
      <c r="AB62" s="33"/>
      <c r="AC62" s="33"/>
      <c r="AD62" s="26">
        <f t="shared" si="2"/>
        <v>18439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0.399999999999999" x14ac:dyDescent="0.3">
      <c r="B63" s="21" t="s">
        <v>57</v>
      </c>
      <c r="C63" s="32">
        <v>8</v>
      </c>
      <c r="D63" s="32">
        <v>32</v>
      </c>
      <c r="E63" s="32">
        <v>17</v>
      </c>
      <c r="F63" s="32">
        <v>0</v>
      </c>
      <c r="G63" s="32">
        <v>29</v>
      </c>
      <c r="H63" s="32">
        <v>17923</v>
      </c>
      <c r="I63" s="32">
        <v>39</v>
      </c>
      <c r="J63" s="32">
        <v>464</v>
      </c>
      <c r="K63" s="32">
        <v>52</v>
      </c>
      <c r="L63" s="32">
        <v>111</v>
      </c>
      <c r="M63" s="32">
        <v>29</v>
      </c>
      <c r="N63" s="32">
        <v>20</v>
      </c>
      <c r="O63" s="32">
        <v>889</v>
      </c>
      <c r="P63" s="32">
        <v>467</v>
      </c>
      <c r="Q63" s="32">
        <v>108</v>
      </c>
      <c r="R63" s="32">
        <v>820</v>
      </c>
      <c r="S63" s="32">
        <v>163</v>
      </c>
      <c r="T63" s="32">
        <v>313</v>
      </c>
      <c r="U63" s="33">
        <v>221</v>
      </c>
      <c r="V63" s="33">
        <v>104</v>
      </c>
      <c r="W63" s="33">
        <v>520</v>
      </c>
      <c r="X63" s="33">
        <v>245</v>
      </c>
      <c r="Y63" s="33">
        <v>428</v>
      </c>
      <c r="Z63" s="33">
        <v>344</v>
      </c>
      <c r="AA63" s="33">
        <v>157</v>
      </c>
      <c r="AB63" s="33"/>
      <c r="AC63" s="33"/>
      <c r="AD63" s="26">
        <f t="shared" si="2"/>
        <v>23503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3">
      <c r="B66" s="21" t="s">
        <v>26</v>
      </c>
      <c r="C66" s="27">
        <f>SUM(C39:C65)</f>
        <v>4429</v>
      </c>
      <c r="D66" s="27">
        <f t="shared" ref="D66:AC66" si="3">SUM(D39:D65)</f>
        <v>1522</v>
      </c>
      <c r="E66" s="27">
        <f t="shared" si="3"/>
        <v>1468</v>
      </c>
      <c r="F66" s="27">
        <f t="shared" si="3"/>
        <v>1008</v>
      </c>
      <c r="G66" s="27">
        <f t="shared" si="3"/>
        <v>1304</v>
      </c>
      <c r="H66" s="27">
        <f t="shared" si="3"/>
        <v>108322</v>
      </c>
      <c r="I66" s="27">
        <f t="shared" si="3"/>
        <v>838</v>
      </c>
      <c r="J66" s="27">
        <f t="shared" si="3"/>
        <v>5204</v>
      </c>
      <c r="K66" s="27">
        <f t="shared" si="3"/>
        <v>1200</v>
      </c>
      <c r="L66" s="27">
        <f t="shared" si="3"/>
        <v>2111</v>
      </c>
      <c r="M66" s="27">
        <f t="shared" si="3"/>
        <v>677</v>
      </c>
      <c r="N66" s="27">
        <f t="shared" si="3"/>
        <v>865</v>
      </c>
      <c r="O66" s="27">
        <f t="shared" si="3"/>
        <v>8276</v>
      </c>
      <c r="P66" s="27">
        <f t="shared" si="3"/>
        <v>8362</v>
      </c>
      <c r="Q66" s="27">
        <f t="shared" si="3"/>
        <v>2189</v>
      </c>
      <c r="R66" s="27">
        <f t="shared" si="3"/>
        <v>13583</v>
      </c>
      <c r="S66" s="27">
        <f t="shared" si="3"/>
        <v>3219</v>
      </c>
      <c r="T66" s="27">
        <f t="shared" si="3"/>
        <v>16416</v>
      </c>
      <c r="U66" s="27">
        <f t="shared" si="3"/>
        <v>12055</v>
      </c>
      <c r="V66" s="27">
        <f t="shared" si="3"/>
        <v>8360</v>
      </c>
      <c r="W66" s="27">
        <f t="shared" si="3"/>
        <v>22372</v>
      </c>
      <c r="X66" s="27">
        <f t="shared" si="3"/>
        <v>13315</v>
      </c>
      <c r="Y66" s="27">
        <f t="shared" si="3"/>
        <v>20361</v>
      </c>
      <c r="Z66" s="27">
        <f t="shared" si="3"/>
        <v>19404</v>
      </c>
      <c r="AA66" s="27">
        <f t="shared" si="3"/>
        <v>18551</v>
      </c>
      <c r="AB66" s="27">
        <f t="shared" si="3"/>
        <v>0</v>
      </c>
      <c r="AC66" s="27">
        <f t="shared" si="3"/>
        <v>0</v>
      </c>
      <c r="AD66" s="27">
        <f t="shared" si="2"/>
        <v>295411</v>
      </c>
    </row>
    <row r="69" spans="2:59" x14ac:dyDescent="0.3">
      <c r="B69" s="3" t="str">
        <f>+B37</f>
        <v>01 al 30 abril</v>
      </c>
      <c r="E69" t="s">
        <v>28</v>
      </c>
    </row>
    <row r="70" spans="2:59" ht="63.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3">
      <c r="B71" s="21" t="s">
        <v>5</v>
      </c>
      <c r="C71" s="32">
        <v>3</v>
      </c>
      <c r="D71" s="32">
        <v>5</v>
      </c>
      <c r="E71" s="32">
        <v>11</v>
      </c>
      <c r="F71" s="32">
        <v>7</v>
      </c>
      <c r="G71" s="32">
        <v>2</v>
      </c>
      <c r="H71" s="32">
        <v>513</v>
      </c>
      <c r="I71" s="32">
        <v>10</v>
      </c>
      <c r="J71" s="32">
        <v>40</v>
      </c>
      <c r="K71" s="32">
        <v>42</v>
      </c>
      <c r="L71" s="32">
        <v>12</v>
      </c>
      <c r="M71" s="32">
        <v>12</v>
      </c>
      <c r="N71" s="32">
        <v>42</v>
      </c>
      <c r="O71" s="32">
        <v>68</v>
      </c>
      <c r="P71" s="32">
        <v>1</v>
      </c>
      <c r="Q71" s="32">
        <v>2</v>
      </c>
      <c r="R71" s="32">
        <v>0</v>
      </c>
      <c r="S71" s="32">
        <v>28</v>
      </c>
      <c r="T71" s="32">
        <v>17</v>
      </c>
      <c r="U71" s="33">
        <v>1</v>
      </c>
      <c r="V71" s="33">
        <v>0</v>
      </c>
      <c r="W71" s="33">
        <v>3</v>
      </c>
      <c r="X71" s="33">
        <v>3</v>
      </c>
      <c r="Y71" s="33">
        <v>0</v>
      </c>
      <c r="Z71" s="33">
        <v>6</v>
      </c>
      <c r="AA71" s="33">
        <v>5</v>
      </c>
      <c r="AB71" s="33"/>
      <c r="AC71" s="33"/>
      <c r="AD71" s="26">
        <f>SUM(C71:AC71)</f>
        <v>833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3">
      <c r="B72" s="21" t="s">
        <v>50</v>
      </c>
      <c r="C72" s="32">
        <v>10</v>
      </c>
      <c r="D72" s="32">
        <v>2</v>
      </c>
      <c r="E72" s="32">
        <v>2</v>
      </c>
      <c r="F72" s="32">
        <v>5</v>
      </c>
      <c r="G72" s="32">
        <v>15</v>
      </c>
      <c r="H72" s="32">
        <v>144</v>
      </c>
      <c r="I72" s="32">
        <v>8</v>
      </c>
      <c r="J72" s="32">
        <v>8</v>
      </c>
      <c r="K72" s="32">
        <v>17</v>
      </c>
      <c r="L72" s="32">
        <v>34</v>
      </c>
      <c r="M72" s="32">
        <v>20</v>
      </c>
      <c r="N72" s="32">
        <v>37</v>
      </c>
      <c r="O72" s="32">
        <v>39</v>
      </c>
      <c r="P72" s="32">
        <v>18</v>
      </c>
      <c r="Q72" s="32">
        <v>2</v>
      </c>
      <c r="R72" s="32">
        <v>2</v>
      </c>
      <c r="S72" s="32">
        <v>39</v>
      </c>
      <c r="T72" s="32">
        <v>23</v>
      </c>
      <c r="U72" s="33">
        <v>22</v>
      </c>
      <c r="V72" s="33">
        <v>4</v>
      </c>
      <c r="W72" s="33">
        <v>3</v>
      </c>
      <c r="X72" s="33">
        <v>2</v>
      </c>
      <c r="Y72" s="33">
        <v>37</v>
      </c>
      <c r="Z72" s="33">
        <v>44</v>
      </c>
      <c r="AA72" s="33">
        <v>7</v>
      </c>
      <c r="AB72" s="33"/>
      <c r="AC72" s="33"/>
      <c r="AD72" s="26">
        <f t="shared" ref="AD72:AD97" si="4">SUM(C72:AC72)</f>
        <v>544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3">
      <c r="B73" s="21" t="s">
        <v>61</v>
      </c>
      <c r="C73" s="32">
        <v>22</v>
      </c>
      <c r="D73" s="32">
        <v>1</v>
      </c>
      <c r="E73" s="32">
        <v>4</v>
      </c>
      <c r="F73" s="32">
        <v>4</v>
      </c>
      <c r="G73" s="32">
        <v>12</v>
      </c>
      <c r="H73" s="32">
        <v>206</v>
      </c>
      <c r="I73" s="32">
        <v>43</v>
      </c>
      <c r="J73" s="32">
        <v>6</v>
      </c>
      <c r="K73" s="32">
        <v>32</v>
      </c>
      <c r="L73" s="32">
        <v>57</v>
      </c>
      <c r="M73" s="32">
        <v>13</v>
      </c>
      <c r="N73" s="32">
        <v>42</v>
      </c>
      <c r="O73" s="32">
        <v>59</v>
      </c>
      <c r="P73" s="32">
        <v>12</v>
      </c>
      <c r="Q73" s="32">
        <v>0</v>
      </c>
      <c r="R73" s="32">
        <v>2</v>
      </c>
      <c r="S73" s="32">
        <v>1</v>
      </c>
      <c r="T73" s="32">
        <v>13</v>
      </c>
      <c r="U73" s="33">
        <v>10</v>
      </c>
      <c r="V73" s="33">
        <v>7</v>
      </c>
      <c r="W73" s="33">
        <v>1</v>
      </c>
      <c r="X73" s="33">
        <v>3</v>
      </c>
      <c r="Y73" s="33">
        <v>5</v>
      </c>
      <c r="Z73" s="33">
        <v>5</v>
      </c>
      <c r="AA73" s="33">
        <v>7</v>
      </c>
      <c r="AB73" s="33"/>
      <c r="AC73" s="33"/>
      <c r="AD73" s="26">
        <f t="shared" si="4"/>
        <v>567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3">
      <c r="B74" s="21" t="s">
        <v>7</v>
      </c>
      <c r="C74" s="32">
        <v>9</v>
      </c>
      <c r="D74" s="32">
        <v>2</v>
      </c>
      <c r="E74" s="32">
        <v>5</v>
      </c>
      <c r="F74" s="32">
        <v>0</v>
      </c>
      <c r="G74" s="32">
        <v>1</v>
      </c>
      <c r="H74" s="32">
        <v>119</v>
      </c>
      <c r="I74" s="32">
        <v>2</v>
      </c>
      <c r="J74" s="32">
        <v>1</v>
      </c>
      <c r="K74" s="32">
        <v>6</v>
      </c>
      <c r="L74" s="32">
        <v>41</v>
      </c>
      <c r="M74" s="32">
        <v>18</v>
      </c>
      <c r="N74" s="32">
        <v>36</v>
      </c>
      <c r="O74" s="32">
        <v>36</v>
      </c>
      <c r="P74" s="32">
        <v>4</v>
      </c>
      <c r="Q74" s="32">
        <v>0</v>
      </c>
      <c r="R74" s="32">
        <v>15</v>
      </c>
      <c r="S74" s="32">
        <v>0</v>
      </c>
      <c r="T74" s="32">
        <v>13</v>
      </c>
      <c r="U74" s="33">
        <v>49</v>
      </c>
      <c r="V74" s="33">
        <v>21</v>
      </c>
      <c r="W74" s="33">
        <v>29</v>
      </c>
      <c r="X74" s="33">
        <v>2</v>
      </c>
      <c r="Y74" s="33">
        <v>2</v>
      </c>
      <c r="Z74" s="33">
        <v>3</v>
      </c>
      <c r="AA74" s="33">
        <v>1</v>
      </c>
      <c r="AB74" s="33"/>
      <c r="AC74" s="33"/>
      <c r="AD74" s="26">
        <f t="shared" si="4"/>
        <v>415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3">
      <c r="B75" s="21" t="s">
        <v>8</v>
      </c>
      <c r="C75" s="32">
        <v>63</v>
      </c>
      <c r="D75" s="32">
        <v>11</v>
      </c>
      <c r="E75" s="32">
        <v>10</v>
      </c>
      <c r="F75" s="32">
        <v>0</v>
      </c>
      <c r="G75" s="32">
        <v>1</v>
      </c>
      <c r="H75" s="32">
        <v>187</v>
      </c>
      <c r="I75" s="32">
        <v>27</v>
      </c>
      <c r="J75" s="32">
        <v>20</v>
      </c>
      <c r="K75" s="32">
        <v>56</v>
      </c>
      <c r="L75" s="32">
        <v>34</v>
      </c>
      <c r="M75" s="32">
        <v>15</v>
      </c>
      <c r="N75" s="32">
        <v>49</v>
      </c>
      <c r="O75" s="32">
        <v>25</v>
      </c>
      <c r="P75" s="32">
        <v>7</v>
      </c>
      <c r="Q75" s="32">
        <v>6</v>
      </c>
      <c r="R75" s="32">
        <v>42</v>
      </c>
      <c r="S75" s="32">
        <v>10</v>
      </c>
      <c r="T75" s="32">
        <v>49</v>
      </c>
      <c r="U75" s="33">
        <v>2</v>
      </c>
      <c r="V75" s="33">
        <v>1</v>
      </c>
      <c r="W75" s="33">
        <v>40</v>
      </c>
      <c r="X75" s="33">
        <v>5</v>
      </c>
      <c r="Y75" s="33">
        <v>7</v>
      </c>
      <c r="Z75" s="33">
        <v>6</v>
      </c>
      <c r="AA75" s="33">
        <v>31</v>
      </c>
      <c r="AB75" s="33"/>
      <c r="AC75" s="33"/>
      <c r="AD75" s="26">
        <f t="shared" si="4"/>
        <v>704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3">
      <c r="B76" s="21" t="s">
        <v>62</v>
      </c>
      <c r="C76" s="32">
        <v>461</v>
      </c>
      <c r="D76" s="32">
        <v>139</v>
      </c>
      <c r="E76" s="32">
        <v>175</v>
      </c>
      <c r="F76" s="32">
        <v>75</v>
      </c>
      <c r="G76" s="32">
        <v>232</v>
      </c>
      <c r="H76" s="32">
        <v>470</v>
      </c>
      <c r="I76" s="32">
        <v>27</v>
      </c>
      <c r="J76" s="32">
        <v>32</v>
      </c>
      <c r="K76" s="32">
        <v>345</v>
      </c>
      <c r="L76" s="32">
        <v>107</v>
      </c>
      <c r="M76" s="32">
        <v>157</v>
      </c>
      <c r="N76" s="32">
        <v>123</v>
      </c>
      <c r="O76" s="32">
        <v>164</v>
      </c>
      <c r="P76" s="32">
        <v>185</v>
      </c>
      <c r="Q76" s="32">
        <v>109</v>
      </c>
      <c r="R76" s="32">
        <v>663</v>
      </c>
      <c r="S76" s="32">
        <v>280</v>
      </c>
      <c r="T76" s="32">
        <v>1528</v>
      </c>
      <c r="U76" s="33">
        <v>1055</v>
      </c>
      <c r="V76" s="33">
        <v>915</v>
      </c>
      <c r="W76" s="33">
        <v>3463</v>
      </c>
      <c r="X76" s="33">
        <v>1775</v>
      </c>
      <c r="Y76" s="33">
        <v>2460</v>
      </c>
      <c r="Z76" s="33">
        <v>1970</v>
      </c>
      <c r="AA76" s="33">
        <v>2378</v>
      </c>
      <c r="AB76" s="33"/>
      <c r="AC76" s="33"/>
      <c r="AD76" s="26">
        <f t="shared" si="4"/>
        <v>19288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x14ac:dyDescent="0.3">
      <c r="B77" s="21" t="s">
        <v>10</v>
      </c>
      <c r="C77" s="32">
        <v>8</v>
      </c>
      <c r="D77" s="32">
        <v>12</v>
      </c>
      <c r="E77" s="32">
        <v>17</v>
      </c>
      <c r="F77" s="32">
        <v>1</v>
      </c>
      <c r="G77" s="32">
        <v>39</v>
      </c>
      <c r="H77" s="32">
        <v>41</v>
      </c>
      <c r="I77" s="32">
        <v>1</v>
      </c>
      <c r="J77" s="32">
        <v>2</v>
      </c>
      <c r="K77" s="32">
        <v>23</v>
      </c>
      <c r="L77" s="32">
        <v>6</v>
      </c>
      <c r="M77" s="32">
        <v>26</v>
      </c>
      <c r="N77" s="32">
        <v>57</v>
      </c>
      <c r="O77" s="32">
        <v>1</v>
      </c>
      <c r="P77" s="32">
        <v>5</v>
      </c>
      <c r="Q77" s="32">
        <v>10</v>
      </c>
      <c r="R77" s="32">
        <v>33</v>
      </c>
      <c r="S77" s="32">
        <v>6</v>
      </c>
      <c r="T77" s="32">
        <v>16</v>
      </c>
      <c r="U77" s="33">
        <v>9</v>
      </c>
      <c r="V77" s="33">
        <v>30</v>
      </c>
      <c r="W77" s="33">
        <v>29</v>
      </c>
      <c r="X77" s="33">
        <v>2</v>
      </c>
      <c r="Y77" s="33">
        <v>20</v>
      </c>
      <c r="Z77" s="33">
        <v>11</v>
      </c>
      <c r="AA77" s="33">
        <v>37</v>
      </c>
      <c r="AB77" s="33"/>
      <c r="AC77" s="33"/>
      <c r="AD77" s="26">
        <f t="shared" si="4"/>
        <v>442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3">
      <c r="B78" s="21" t="s">
        <v>11</v>
      </c>
      <c r="C78" s="32">
        <v>16</v>
      </c>
      <c r="D78" s="32">
        <v>10</v>
      </c>
      <c r="E78" s="32">
        <v>6</v>
      </c>
      <c r="F78" s="32">
        <v>11</v>
      </c>
      <c r="G78" s="32">
        <v>21</v>
      </c>
      <c r="H78" s="32">
        <v>28</v>
      </c>
      <c r="I78" s="32">
        <v>2</v>
      </c>
      <c r="J78" s="32">
        <v>2</v>
      </c>
      <c r="K78" s="32">
        <v>1</v>
      </c>
      <c r="L78" s="32">
        <v>32</v>
      </c>
      <c r="M78" s="32">
        <v>14</v>
      </c>
      <c r="N78" s="32">
        <v>40</v>
      </c>
      <c r="O78" s="32">
        <v>14</v>
      </c>
      <c r="P78" s="32">
        <v>13</v>
      </c>
      <c r="Q78" s="32">
        <v>1</v>
      </c>
      <c r="R78" s="32">
        <v>10</v>
      </c>
      <c r="S78" s="32">
        <v>0</v>
      </c>
      <c r="T78" s="32">
        <v>6</v>
      </c>
      <c r="U78" s="33">
        <v>25</v>
      </c>
      <c r="V78" s="33">
        <v>5</v>
      </c>
      <c r="W78" s="33">
        <v>36</v>
      </c>
      <c r="X78" s="33">
        <v>64</v>
      </c>
      <c r="Y78" s="33">
        <v>29</v>
      </c>
      <c r="Z78" s="33">
        <v>42</v>
      </c>
      <c r="AA78" s="33">
        <v>6</v>
      </c>
      <c r="AB78" s="33"/>
      <c r="AC78" s="33"/>
      <c r="AD78" s="26">
        <f t="shared" si="4"/>
        <v>434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3">
      <c r="B79" s="21" t="s">
        <v>63</v>
      </c>
      <c r="C79" s="32">
        <v>70</v>
      </c>
      <c r="D79" s="32">
        <v>15</v>
      </c>
      <c r="E79" s="32">
        <v>41</v>
      </c>
      <c r="F79" s="32">
        <v>9</v>
      </c>
      <c r="G79" s="32">
        <v>54</v>
      </c>
      <c r="H79" s="32">
        <v>428</v>
      </c>
      <c r="I79" s="32">
        <v>27</v>
      </c>
      <c r="J79" s="32">
        <v>10</v>
      </c>
      <c r="K79" s="32">
        <v>3</v>
      </c>
      <c r="L79" s="32">
        <v>8</v>
      </c>
      <c r="M79" s="32">
        <v>21</v>
      </c>
      <c r="N79" s="32">
        <v>26</v>
      </c>
      <c r="O79" s="32">
        <v>40</v>
      </c>
      <c r="P79" s="32">
        <v>13</v>
      </c>
      <c r="Q79" s="32">
        <v>7</v>
      </c>
      <c r="R79" s="32">
        <v>39</v>
      </c>
      <c r="S79" s="32">
        <v>8</v>
      </c>
      <c r="T79" s="32">
        <v>60</v>
      </c>
      <c r="U79" s="33">
        <v>32</v>
      </c>
      <c r="V79" s="33">
        <v>39</v>
      </c>
      <c r="W79" s="33">
        <v>21</v>
      </c>
      <c r="X79" s="33">
        <v>25</v>
      </c>
      <c r="Y79" s="33">
        <v>27</v>
      </c>
      <c r="Z79" s="33">
        <v>32</v>
      </c>
      <c r="AA79" s="33">
        <v>17</v>
      </c>
      <c r="AB79" s="33"/>
      <c r="AC79" s="33"/>
      <c r="AD79" s="26">
        <f t="shared" si="4"/>
        <v>1072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3">
      <c r="B80" s="21" t="s">
        <v>13</v>
      </c>
      <c r="C80" s="32">
        <v>14</v>
      </c>
      <c r="D80" s="32">
        <v>41</v>
      </c>
      <c r="E80" s="32">
        <v>57</v>
      </c>
      <c r="F80" s="32">
        <v>73</v>
      </c>
      <c r="G80" s="32">
        <v>20</v>
      </c>
      <c r="H80" s="32">
        <v>185</v>
      </c>
      <c r="I80" s="32">
        <v>15</v>
      </c>
      <c r="J80" s="32">
        <v>13</v>
      </c>
      <c r="K80" s="32">
        <v>22</v>
      </c>
      <c r="L80" s="32">
        <v>2</v>
      </c>
      <c r="M80" s="32">
        <v>32</v>
      </c>
      <c r="N80" s="32">
        <v>86</v>
      </c>
      <c r="O80" s="32">
        <v>45</v>
      </c>
      <c r="P80" s="32">
        <v>7</v>
      </c>
      <c r="Q80" s="32">
        <v>17</v>
      </c>
      <c r="R80" s="32">
        <v>29</v>
      </c>
      <c r="S80" s="32">
        <v>12</v>
      </c>
      <c r="T80" s="32">
        <v>37</v>
      </c>
      <c r="U80" s="33">
        <v>13</v>
      </c>
      <c r="V80" s="33">
        <v>2</v>
      </c>
      <c r="W80" s="33">
        <v>52</v>
      </c>
      <c r="X80" s="33">
        <v>5</v>
      </c>
      <c r="Y80" s="33">
        <v>56</v>
      </c>
      <c r="Z80" s="33">
        <v>22</v>
      </c>
      <c r="AA80" s="33">
        <v>30</v>
      </c>
      <c r="AB80" s="33"/>
      <c r="AC80" s="33"/>
      <c r="AD80" s="26">
        <f t="shared" si="4"/>
        <v>887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3">
      <c r="B81" s="21" t="s">
        <v>51</v>
      </c>
      <c r="C81" s="32">
        <v>6</v>
      </c>
      <c r="D81" s="32">
        <v>20</v>
      </c>
      <c r="E81" s="32">
        <v>11</v>
      </c>
      <c r="F81" s="32">
        <v>16</v>
      </c>
      <c r="G81" s="32">
        <v>14</v>
      </c>
      <c r="H81" s="32">
        <v>193</v>
      </c>
      <c r="I81" s="32">
        <v>23</v>
      </c>
      <c r="J81" s="32">
        <v>24</v>
      </c>
      <c r="K81" s="32">
        <v>18</v>
      </c>
      <c r="L81" s="32">
        <v>26</v>
      </c>
      <c r="M81" s="32">
        <v>1</v>
      </c>
      <c r="N81" s="32">
        <v>12</v>
      </c>
      <c r="O81" s="32">
        <v>28</v>
      </c>
      <c r="P81" s="32">
        <v>11</v>
      </c>
      <c r="Q81" s="32">
        <v>0</v>
      </c>
      <c r="R81" s="32">
        <v>17</v>
      </c>
      <c r="S81" s="32">
        <v>31</v>
      </c>
      <c r="T81" s="32">
        <v>14</v>
      </c>
      <c r="U81" s="33">
        <v>10</v>
      </c>
      <c r="V81" s="33">
        <v>3</v>
      </c>
      <c r="W81" s="33">
        <v>21</v>
      </c>
      <c r="X81" s="33">
        <v>23</v>
      </c>
      <c r="Y81" s="33">
        <v>25</v>
      </c>
      <c r="Z81" s="33">
        <v>25</v>
      </c>
      <c r="AA81" s="33">
        <v>9</v>
      </c>
      <c r="AB81" s="33"/>
      <c r="AC81" s="33"/>
      <c r="AD81" s="26">
        <f t="shared" si="4"/>
        <v>581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3">
      <c r="B82" s="21" t="s">
        <v>15</v>
      </c>
      <c r="C82" s="32">
        <v>54</v>
      </c>
      <c r="D82" s="32">
        <v>67</v>
      </c>
      <c r="E82" s="32">
        <v>21</v>
      </c>
      <c r="F82" s="32">
        <v>49</v>
      </c>
      <c r="G82" s="32">
        <v>35</v>
      </c>
      <c r="H82" s="32">
        <v>144</v>
      </c>
      <c r="I82" s="32">
        <v>42</v>
      </c>
      <c r="J82" s="32">
        <v>28</v>
      </c>
      <c r="K82" s="32">
        <v>30</v>
      </c>
      <c r="L82" s="32">
        <v>76</v>
      </c>
      <c r="M82" s="32">
        <v>5</v>
      </c>
      <c r="N82" s="32">
        <v>3</v>
      </c>
      <c r="O82" s="32">
        <v>23</v>
      </c>
      <c r="P82" s="32">
        <v>1</v>
      </c>
      <c r="Q82" s="32">
        <v>6</v>
      </c>
      <c r="R82" s="32">
        <v>24</v>
      </c>
      <c r="S82" s="32">
        <v>1</v>
      </c>
      <c r="T82" s="32">
        <v>6</v>
      </c>
      <c r="U82" s="33">
        <v>11</v>
      </c>
      <c r="V82" s="33">
        <v>2</v>
      </c>
      <c r="W82" s="33">
        <v>74</v>
      </c>
      <c r="X82" s="33">
        <v>17</v>
      </c>
      <c r="Y82" s="33">
        <v>55</v>
      </c>
      <c r="Z82" s="33">
        <v>10</v>
      </c>
      <c r="AA82" s="33">
        <v>39</v>
      </c>
      <c r="AB82" s="33"/>
      <c r="AC82" s="33"/>
      <c r="AD82" s="26">
        <f t="shared" si="4"/>
        <v>823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3">
      <c r="B83" s="21" t="s">
        <v>16</v>
      </c>
      <c r="C83" s="32">
        <v>42</v>
      </c>
      <c r="D83" s="32">
        <v>24</v>
      </c>
      <c r="E83" s="32">
        <v>47</v>
      </c>
      <c r="F83" s="32">
        <v>2</v>
      </c>
      <c r="G83" s="32">
        <v>25</v>
      </c>
      <c r="H83" s="32">
        <v>170</v>
      </c>
      <c r="I83" s="32">
        <v>13</v>
      </c>
      <c r="J83" s="32">
        <v>7</v>
      </c>
      <c r="K83" s="32">
        <v>8</v>
      </c>
      <c r="L83" s="32">
        <v>37</v>
      </c>
      <c r="M83" s="32">
        <v>9</v>
      </c>
      <c r="N83" s="32">
        <v>24</v>
      </c>
      <c r="O83" s="32">
        <v>3</v>
      </c>
      <c r="P83" s="32">
        <v>48</v>
      </c>
      <c r="Q83" s="32">
        <v>28</v>
      </c>
      <c r="R83" s="32">
        <v>132</v>
      </c>
      <c r="S83" s="32">
        <v>39</v>
      </c>
      <c r="T83" s="32">
        <v>260</v>
      </c>
      <c r="U83" s="33">
        <v>230</v>
      </c>
      <c r="V83" s="33">
        <v>166</v>
      </c>
      <c r="W83" s="33">
        <v>418</v>
      </c>
      <c r="X83" s="33">
        <v>178</v>
      </c>
      <c r="Y83" s="33">
        <v>318</v>
      </c>
      <c r="Z83" s="33">
        <v>219</v>
      </c>
      <c r="AA83" s="33">
        <v>186</v>
      </c>
      <c r="AB83" s="33"/>
      <c r="AC83" s="33"/>
      <c r="AD83" s="26">
        <f t="shared" si="4"/>
        <v>2633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x14ac:dyDescent="0.3">
      <c r="B84" s="21" t="s">
        <v>64</v>
      </c>
      <c r="C84" s="32">
        <v>1</v>
      </c>
      <c r="D84" s="32">
        <v>27</v>
      </c>
      <c r="E84" s="32">
        <v>17</v>
      </c>
      <c r="F84" s="32">
        <v>5</v>
      </c>
      <c r="G84" s="32">
        <v>9</v>
      </c>
      <c r="H84" s="32">
        <v>187</v>
      </c>
      <c r="I84" s="32">
        <v>2</v>
      </c>
      <c r="J84" s="32">
        <v>14</v>
      </c>
      <c r="K84" s="32">
        <v>22</v>
      </c>
      <c r="L84" s="32">
        <v>6</v>
      </c>
      <c r="M84" s="32">
        <v>2</v>
      </c>
      <c r="N84" s="32">
        <v>2</v>
      </c>
      <c r="O84" s="32">
        <v>53</v>
      </c>
      <c r="P84" s="32">
        <v>15</v>
      </c>
      <c r="Q84" s="32">
        <v>35</v>
      </c>
      <c r="R84" s="32">
        <v>89</v>
      </c>
      <c r="S84" s="32">
        <v>76</v>
      </c>
      <c r="T84" s="32">
        <v>196</v>
      </c>
      <c r="U84" s="33">
        <v>120</v>
      </c>
      <c r="V84" s="33">
        <v>94</v>
      </c>
      <c r="W84" s="33">
        <v>284</v>
      </c>
      <c r="X84" s="33">
        <v>179</v>
      </c>
      <c r="Y84" s="33">
        <v>191</v>
      </c>
      <c r="Z84" s="33">
        <v>271</v>
      </c>
      <c r="AA84" s="33">
        <v>199</v>
      </c>
      <c r="AB84" s="33"/>
      <c r="AC84" s="33"/>
      <c r="AD84" s="26">
        <f t="shared" si="4"/>
        <v>2096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3">
      <c r="B85" s="21" t="s">
        <v>18</v>
      </c>
      <c r="C85" s="32">
        <v>4</v>
      </c>
      <c r="D85" s="32">
        <v>2</v>
      </c>
      <c r="E85" s="32">
        <v>0</v>
      </c>
      <c r="F85" s="32">
        <v>1</v>
      </c>
      <c r="G85" s="32">
        <v>3</v>
      </c>
      <c r="H85" s="32">
        <v>120</v>
      </c>
      <c r="I85" s="32">
        <v>2</v>
      </c>
      <c r="J85" s="32">
        <v>0</v>
      </c>
      <c r="K85" s="32">
        <v>8</v>
      </c>
      <c r="L85" s="32">
        <v>17</v>
      </c>
      <c r="M85" s="32">
        <v>0</v>
      </c>
      <c r="N85" s="32">
        <v>1</v>
      </c>
      <c r="O85" s="32">
        <v>44</v>
      </c>
      <c r="P85" s="32">
        <v>44</v>
      </c>
      <c r="Q85" s="32">
        <v>4</v>
      </c>
      <c r="R85" s="32">
        <v>8</v>
      </c>
      <c r="S85" s="32">
        <v>2</v>
      </c>
      <c r="T85" s="32">
        <v>50</v>
      </c>
      <c r="U85" s="33">
        <v>16</v>
      </c>
      <c r="V85" s="33">
        <v>16</v>
      </c>
      <c r="W85" s="33">
        <v>28</v>
      </c>
      <c r="X85" s="33">
        <v>55</v>
      </c>
      <c r="Y85" s="33">
        <v>57</v>
      </c>
      <c r="Z85" s="33">
        <v>60</v>
      </c>
      <c r="AA85" s="33">
        <v>40</v>
      </c>
      <c r="AB85" s="33"/>
      <c r="AC85" s="33"/>
      <c r="AD85" s="26">
        <f t="shared" si="4"/>
        <v>582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3">
      <c r="B86" s="21" t="s">
        <v>19</v>
      </c>
      <c r="C86" s="32">
        <v>0</v>
      </c>
      <c r="D86" s="32">
        <v>5</v>
      </c>
      <c r="E86" s="32">
        <v>2</v>
      </c>
      <c r="F86" s="32">
        <v>15</v>
      </c>
      <c r="G86" s="32">
        <v>34</v>
      </c>
      <c r="H86" s="32">
        <v>640</v>
      </c>
      <c r="I86" s="32">
        <v>46</v>
      </c>
      <c r="J86" s="32">
        <v>30</v>
      </c>
      <c r="K86" s="32">
        <v>33</v>
      </c>
      <c r="L86" s="32">
        <v>26</v>
      </c>
      <c r="M86" s="32">
        <v>26</v>
      </c>
      <c r="N86" s="32">
        <v>16</v>
      </c>
      <c r="O86" s="32">
        <v>191</v>
      </c>
      <c r="P86" s="32">
        <v>108</v>
      </c>
      <c r="Q86" s="32">
        <v>5</v>
      </c>
      <c r="R86" s="32">
        <v>11</v>
      </c>
      <c r="S86" s="32">
        <v>20</v>
      </c>
      <c r="T86" s="32">
        <v>150</v>
      </c>
      <c r="U86" s="33">
        <v>138</v>
      </c>
      <c r="V86" s="33">
        <v>50</v>
      </c>
      <c r="W86" s="33">
        <v>226</v>
      </c>
      <c r="X86" s="33">
        <v>92</v>
      </c>
      <c r="Y86" s="33">
        <v>181</v>
      </c>
      <c r="Z86" s="33">
        <v>262</v>
      </c>
      <c r="AA86" s="33">
        <v>218</v>
      </c>
      <c r="AB86" s="33"/>
      <c r="AC86" s="33"/>
      <c r="AD86" s="26">
        <f t="shared" si="4"/>
        <v>2525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3">
      <c r="B87" s="21" t="s">
        <v>65</v>
      </c>
      <c r="C87" s="32">
        <v>45</v>
      </c>
      <c r="D87" s="32">
        <v>39</v>
      </c>
      <c r="E87" s="32">
        <v>6</v>
      </c>
      <c r="F87" s="32">
        <v>11</v>
      </c>
      <c r="G87" s="32">
        <v>2</v>
      </c>
      <c r="H87" s="32">
        <v>278</v>
      </c>
      <c r="I87" s="32">
        <v>23</v>
      </c>
      <c r="J87" s="32">
        <v>0</v>
      </c>
      <c r="K87" s="32">
        <v>5</v>
      </c>
      <c r="L87" s="32">
        <v>4</v>
      </c>
      <c r="M87" s="32">
        <v>3</v>
      </c>
      <c r="N87" s="32">
        <v>3</v>
      </c>
      <c r="O87" s="32">
        <v>49</v>
      </c>
      <c r="P87" s="32">
        <v>68</v>
      </c>
      <c r="Q87" s="32">
        <v>11</v>
      </c>
      <c r="R87" s="32">
        <v>20</v>
      </c>
      <c r="S87" s="32">
        <v>4</v>
      </c>
      <c r="T87" s="32">
        <v>107</v>
      </c>
      <c r="U87" s="32">
        <v>13</v>
      </c>
      <c r="V87" s="32">
        <v>59</v>
      </c>
      <c r="W87" s="32">
        <v>186</v>
      </c>
      <c r="X87" s="32">
        <v>131</v>
      </c>
      <c r="Y87" s="32">
        <v>181</v>
      </c>
      <c r="Z87" s="32">
        <v>192</v>
      </c>
      <c r="AA87" s="32">
        <v>163</v>
      </c>
      <c r="AB87" s="32"/>
      <c r="AC87" s="33"/>
      <c r="AD87" s="26">
        <f t="shared" si="4"/>
        <v>1603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0.399999999999999" x14ac:dyDescent="0.3">
      <c r="B88" s="21" t="s">
        <v>21</v>
      </c>
      <c r="C88" s="32">
        <v>28</v>
      </c>
      <c r="D88" s="32">
        <v>23</v>
      </c>
      <c r="E88" s="32">
        <v>13</v>
      </c>
      <c r="F88" s="32">
        <v>11</v>
      </c>
      <c r="G88" s="32">
        <v>52</v>
      </c>
      <c r="H88" s="32">
        <v>1567</v>
      </c>
      <c r="I88" s="32">
        <v>5</v>
      </c>
      <c r="J88" s="32">
        <v>7</v>
      </c>
      <c r="K88" s="32">
        <v>65</v>
      </c>
      <c r="L88" s="32">
        <v>18</v>
      </c>
      <c r="M88" s="32">
        <v>18</v>
      </c>
      <c r="N88" s="32">
        <v>12</v>
      </c>
      <c r="O88" s="32">
        <v>360</v>
      </c>
      <c r="P88" s="32">
        <v>171</v>
      </c>
      <c r="Q88" s="32">
        <v>37</v>
      </c>
      <c r="R88" s="32">
        <v>127</v>
      </c>
      <c r="S88" s="32">
        <v>83</v>
      </c>
      <c r="T88" s="32">
        <v>10</v>
      </c>
      <c r="U88" s="33">
        <v>214</v>
      </c>
      <c r="V88" s="33">
        <v>53</v>
      </c>
      <c r="W88" s="33">
        <v>433</v>
      </c>
      <c r="X88" s="33">
        <v>267</v>
      </c>
      <c r="Y88" s="33">
        <v>258</v>
      </c>
      <c r="Z88" s="33">
        <v>312</v>
      </c>
      <c r="AA88" s="33">
        <v>342</v>
      </c>
      <c r="AB88" s="33"/>
      <c r="AC88" s="33"/>
      <c r="AD88" s="26">
        <f t="shared" si="4"/>
        <v>4486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x14ac:dyDescent="0.3">
      <c r="B89" s="21" t="s">
        <v>66</v>
      </c>
      <c r="C89" s="32">
        <v>5</v>
      </c>
      <c r="D89" s="32">
        <v>21</v>
      </c>
      <c r="E89" s="32">
        <v>6</v>
      </c>
      <c r="F89" s="32">
        <v>24</v>
      </c>
      <c r="G89" s="32">
        <v>4</v>
      </c>
      <c r="H89" s="32">
        <v>1140</v>
      </c>
      <c r="I89" s="32">
        <v>29</v>
      </c>
      <c r="J89" s="32">
        <v>29</v>
      </c>
      <c r="K89" s="32">
        <v>27</v>
      </c>
      <c r="L89" s="32">
        <v>5</v>
      </c>
      <c r="M89" s="32">
        <v>16</v>
      </c>
      <c r="N89" s="32">
        <v>24</v>
      </c>
      <c r="O89" s="32">
        <v>235</v>
      </c>
      <c r="P89" s="32">
        <v>128</v>
      </c>
      <c r="Q89" s="32">
        <v>11</v>
      </c>
      <c r="R89" s="32">
        <v>61</v>
      </c>
      <c r="S89" s="32">
        <v>9</v>
      </c>
      <c r="T89" s="32">
        <v>222</v>
      </c>
      <c r="U89" s="33">
        <v>17</v>
      </c>
      <c r="V89" s="33">
        <v>14</v>
      </c>
      <c r="W89" s="33">
        <v>162</v>
      </c>
      <c r="X89" s="33">
        <v>102</v>
      </c>
      <c r="Y89" s="33">
        <v>150</v>
      </c>
      <c r="Z89" s="33">
        <v>143</v>
      </c>
      <c r="AA89" s="33">
        <v>201</v>
      </c>
      <c r="AB89" s="33"/>
      <c r="AC89" s="33"/>
      <c r="AD89" s="26">
        <f t="shared" si="4"/>
        <v>2785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3">
      <c r="B90" s="21" t="s">
        <v>22</v>
      </c>
      <c r="C90" s="32">
        <v>0</v>
      </c>
      <c r="D90" s="32">
        <v>8</v>
      </c>
      <c r="E90" s="32">
        <v>3</v>
      </c>
      <c r="F90" s="32">
        <v>30</v>
      </c>
      <c r="G90" s="32">
        <v>4</v>
      </c>
      <c r="H90" s="32">
        <v>956</v>
      </c>
      <c r="I90" s="32">
        <v>9</v>
      </c>
      <c r="J90" s="32">
        <v>18</v>
      </c>
      <c r="K90" s="32">
        <v>20</v>
      </c>
      <c r="L90" s="32">
        <v>4</v>
      </c>
      <c r="M90" s="32">
        <v>14</v>
      </c>
      <c r="N90" s="32">
        <v>5</v>
      </c>
      <c r="O90" s="32">
        <v>164</v>
      </c>
      <c r="P90" s="32">
        <v>102</v>
      </c>
      <c r="Q90" s="32">
        <v>21</v>
      </c>
      <c r="R90" s="32">
        <v>28</v>
      </c>
      <c r="S90" s="32">
        <v>60</v>
      </c>
      <c r="T90" s="32">
        <v>26</v>
      </c>
      <c r="U90" s="33">
        <v>12</v>
      </c>
      <c r="V90" s="33">
        <v>20</v>
      </c>
      <c r="W90" s="33">
        <v>37</v>
      </c>
      <c r="X90" s="33">
        <v>107</v>
      </c>
      <c r="Y90" s="33">
        <v>107</v>
      </c>
      <c r="Z90" s="33">
        <v>150</v>
      </c>
      <c r="AA90" s="33">
        <v>111</v>
      </c>
      <c r="AB90" s="33"/>
      <c r="AC90" s="33"/>
      <c r="AD90" s="26">
        <f t="shared" si="4"/>
        <v>2016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3">
      <c r="B91" s="21" t="s">
        <v>23</v>
      </c>
      <c r="C91" s="32">
        <v>2</v>
      </c>
      <c r="D91" s="32">
        <v>3</v>
      </c>
      <c r="E91" s="32">
        <v>1</v>
      </c>
      <c r="F91" s="32">
        <v>27</v>
      </c>
      <c r="G91" s="32">
        <v>23</v>
      </c>
      <c r="H91" s="32">
        <v>3256</v>
      </c>
      <c r="I91" s="32">
        <v>31</v>
      </c>
      <c r="J91" s="32">
        <v>31</v>
      </c>
      <c r="K91" s="32">
        <v>32</v>
      </c>
      <c r="L91" s="32">
        <v>55</v>
      </c>
      <c r="M91" s="32">
        <v>37</v>
      </c>
      <c r="N91" s="32">
        <v>68</v>
      </c>
      <c r="O91" s="32">
        <v>477</v>
      </c>
      <c r="P91" s="32">
        <v>284</v>
      </c>
      <c r="Q91" s="32">
        <v>60</v>
      </c>
      <c r="R91" s="32">
        <v>191</v>
      </c>
      <c r="S91" s="32">
        <v>137</v>
      </c>
      <c r="T91" s="32">
        <v>474</v>
      </c>
      <c r="U91" s="33">
        <v>161</v>
      </c>
      <c r="V91" s="33">
        <v>85</v>
      </c>
      <c r="W91" s="33">
        <v>73</v>
      </c>
      <c r="X91" s="33">
        <v>67</v>
      </c>
      <c r="Y91" s="33">
        <v>251</v>
      </c>
      <c r="Z91" s="33">
        <v>359</v>
      </c>
      <c r="AA91" s="33">
        <v>648</v>
      </c>
      <c r="AB91" s="33"/>
      <c r="AC91" s="33"/>
      <c r="AD91" s="26">
        <f t="shared" si="4"/>
        <v>6833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3">
      <c r="B92" s="21" t="s">
        <v>24</v>
      </c>
      <c r="C92" s="32">
        <v>4</v>
      </c>
      <c r="D92" s="32">
        <v>14</v>
      </c>
      <c r="E92" s="32">
        <v>4</v>
      </c>
      <c r="F92" s="32">
        <v>0</v>
      </c>
      <c r="G92" s="32">
        <v>5</v>
      </c>
      <c r="H92" s="32">
        <v>1798</v>
      </c>
      <c r="I92" s="32">
        <v>27</v>
      </c>
      <c r="J92" s="32">
        <v>82</v>
      </c>
      <c r="K92" s="32">
        <v>11</v>
      </c>
      <c r="L92" s="32">
        <v>3</v>
      </c>
      <c r="M92" s="32">
        <v>33</v>
      </c>
      <c r="N92" s="32">
        <v>13</v>
      </c>
      <c r="O92" s="32">
        <v>337</v>
      </c>
      <c r="P92" s="32">
        <v>210</v>
      </c>
      <c r="Q92" s="32">
        <v>41</v>
      </c>
      <c r="R92" s="32">
        <v>114</v>
      </c>
      <c r="S92" s="32">
        <v>159</v>
      </c>
      <c r="T92" s="32">
        <v>271</v>
      </c>
      <c r="U92" s="33">
        <v>76</v>
      </c>
      <c r="V92" s="33">
        <v>108</v>
      </c>
      <c r="W92" s="33">
        <v>109</v>
      </c>
      <c r="X92" s="33">
        <v>29</v>
      </c>
      <c r="Y92" s="33">
        <v>118</v>
      </c>
      <c r="Z92" s="33">
        <v>230</v>
      </c>
      <c r="AA92" s="33">
        <v>439</v>
      </c>
      <c r="AB92" s="33"/>
      <c r="AC92" s="33"/>
      <c r="AD92" s="26">
        <f t="shared" si="4"/>
        <v>4235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x14ac:dyDescent="0.3">
      <c r="B93" s="21" t="s">
        <v>25</v>
      </c>
      <c r="C93" s="32">
        <v>1</v>
      </c>
      <c r="D93" s="32">
        <v>23</v>
      </c>
      <c r="E93" s="32">
        <v>12</v>
      </c>
      <c r="F93" s="32">
        <v>2</v>
      </c>
      <c r="G93" s="32">
        <v>15</v>
      </c>
      <c r="H93" s="32">
        <v>2618</v>
      </c>
      <c r="I93" s="32">
        <v>26</v>
      </c>
      <c r="J93" s="32">
        <v>23</v>
      </c>
      <c r="K93" s="32">
        <v>17</v>
      </c>
      <c r="L93" s="32">
        <v>72</v>
      </c>
      <c r="M93" s="32">
        <v>46</v>
      </c>
      <c r="N93" s="32">
        <v>87</v>
      </c>
      <c r="O93" s="32">
        <v>488</v>
      </c>
      <c r="P93" s="32">
        <v>185</v>
      </c>
      <c r="Q93" s="32">
        <v>52</v>
      </c>
      <c r="R93" s="32">
        <v>170</v>
      </c>
      <c r="S93" s="32">
        <v>207</v>
      </c>
      <c r="T93" s="32">
        <v>271</v>
      </c>
      <c r="U93" s="33">
        <v>168</v>
      </c>
      <c r="V93" s="33">
        <v>134</v>
      </c>
      <c r="W93" s="33">
        <v>277</v>
      </c>
      <c r="X93" s="33">
        <v>125</v>
      </c>
      <c r="Y93" s="33">
        <v>56</v>
      </c>
      <c r="Z93" s="33">
        <v>245</v>
      </c>
      <c r="AA93" s="33">
        <v>402</v>
      </c>
      <c r="AB93" s="33"/>
      <c r="AC93" s="33"/>
      <c r="AD93" s="26">
        <f t="shared" si="4"/>
        <v>5722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0.399999999999999" x14ac:dyDescent="0.3">
      <c r="B94" s="21" t="s">
        <v>67</v>
      </c>
      <c r="C94" s="32">
        <v>5</v>
      </c>
      <c r="D94" s="32">
        <v>40</v>
      </c>
      <c r="E94" s="32">
        <v>2</v>
      </c>
      <c r="F94" s="32">
        <v>0</v>
      </c>
      <c r="G94" s="32">
        <v>7</v>
      </c>
      <c r="H94" s="32">
        <v>1870</v>
      </c>
      <c r="I94" s="32">
        <v>41</v>
      </c>
      <c r="J94" s="32">
        <v>60</v>
      </c>
      <c r="K94" s="32">
        <v>25</v>
      </c>
      <c r="L94" s="32">
        <v>13</v>
      </c>
      <c r="M94" s="32">
        <v>25</v>
      </c>
      <c r="N94" s="32">
        <v>21</v>
      </c>
      <c r="O94" s="32">
        <v>253</v>
      </c>
      <c r="P94" s="32">
        <v>259</v>
      </c>
      <c r="Q94" s="32">
        <v>49</v>
      </c>
      <c r="R94" s="32">
        <v>250</v>
      </c>
      <c r="S94" s="32">
        <v>144</v>
      </c>
      <c r="T94" s="32">
        <v>312</v>
      </c>
      <c r="U94" s="33">
        <v>129</v>
      </c>
      <c r="V94" s="33">
        <v>253</v>
      </c>
      <c r="W94" s="33">
        <v>506</v>
      </c>
      <c r="X94" s="33">
        <v>254</v>
      </c>
      <c r="Y94" s="33">
        <v>315</v>
      </c>
      <c r="Z94" s="33">
        <v>27</v>
      </c>
      <c r="AA94" s="33">
        <v>168</v>
      </c>
      <c r="AB94" s="33"/>
      <c r="AC94" s="33"/>
      <c r="AD94" s="26">
        <f t="shared" si="4"/>
        <v>5028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0.399999999999999" x14ac:dyDescent="0.3">
      <c r="B95" s="21" t="s">
        <v>57</v>
      </c>
      <c r="C95" s="32">
        <v>9</v>
      </c>
      <c r="D95" s="32">
        <v>17</v>
      </c>
      <c r="E95" s="32">
        <v>12</v>
      </c>
      <c r="F95" s="32">
        <v>7</v>
      </c>
      <c r="G95" s="32">
        <v>23</v>
      </c>
      <c r="H95" s="32">
        <v>2874</v>
      </c>
      <c r="I95" s="32">
        <v>25</v>
      </c>
      <c r="J95" s="32">
        <v>1</v>
      </c>
      <c r="K95" s="32">
        <v>39</v>
      </c>
      <c r="L95" s="32">
        <v>52</v>
      </c>
      <c r="M95" s="32">
        <v>16</v>
      </c>
      <c r="N95" s="32">
        <v>24</v>
      </c>
      <c r="O95" s="32">
        <v>395</v>
      </c>
      <c r="P95" s="32">
        <v>200</v>
      </c>
      <c r="Q95" s="32">
        <v>39</v>
      </c>
      <c r="R95" s="32">
        <v>212</v>
      </c>
      <c r="S95" s="32">
        <v>160</v>
      </c>
      <c r="T95" s="32">
        <v>265</v>
      </c>
      <c r="U95" s="33">
        <v>202</v>
      </c>
      <c r="V95" s="33">
        <v>124</v>
      </c>
      <c r="W95" s="33">
        <v>517</v>
      </c>
      <c r="X95" s="33">
        <v>425</v>
      </c>
      <c r="Y95" s="33">
        <v>438</v>
      </c>
      <c r="Z95" s="33">
        <v>265</v>
      </c>
      <c r="AA95" s="33">
        <v>41</v>
      </c>
      <c r="AB95" s="33"/>
      <c r="AC95" s="33"/>
      <c r="AD95" s="26">
        <f t="shared" si="4"/>
        <v>6382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3">
      <c r="B98" s="21" t="s">
        <v>26</v>
      </c>
      <c r="C98" s="27">
        <f>SUM(C71:C97)</f>
        <v>882</v>
      </c>
      <c r="D98" s="27">
        <f t="shared" ref="D98:AC98" si="5">SUM(D71:D97)</f>
        <v>571</v>
      </c>
      <c r="E98" s="27">
        <f t="shared" si="5"/>
        <v>485</v>
      </c>
      <c r="F98" s="27">
        <f t="shared" si="5"/>
        <v>385</v>
      </c>
      <c r="G98" s="27">
        <f t="shared" si="5"/>
        <v>652</v>
      </c>
      <c r="H98" s="27">
        <f t="shared" si="5"/>
        <v>20132</v>
      </c>
      <c r="I98" s="27">
        <f t="shared" si="5"/>
        <v>506</v>
      </c>
      <c r="J98" s="27">
        <f t="shared" si="5"/>
        <v>488</v>
      </c>
      <c r="K98" s="27">
        <f t="shared" si="5"/>
        <v>907</v>
      </c>
      <c r="L98" s="27">
        <f t="shared" si="5"/>
        <v>747</v>
      </c>
      <c r="M98" s="27">
        <f t="shared" si="5"/>
        <v>579</v>
      </c>
      <c r="N98" s="27">
        <f t="shared" si="5"/>
        <v>853</v>
      </c>
      <c r="O98" s="27">
        <f t="shared" si="5"/>
        <v>3591</v>
      </c>
      <c r="P98" s="27">
        <f t="shared" si="5"/>
        <v>2099</v>
      </c>
      <c r="Q98" s="27">
        <f t="shared" si="5"/>
        <v>553</v>
      </c>
      <c r="R98" s="27">
        <f t="shared" si="5"/>
        <v>2289</v>
      </c>
      <c r="S98" s="27">
        <f t="shared" si="5"/>
        <v>1516</v>
      </c>
      <c r="T98" s="27">
        <f t="shared" si="5"/>
        <v>4396</v>
      </c>
      <c r="U98" s="27">
        <f t="shared" si="5"/>
        <v>2735</v>
      </c>
      <c r="V98" s="27">
        <f t="shared" si="5"/>
        <v>2205</v>
      </c>
      <c r="W98" s="27">
        <f t="shared" si="5"/>
        <v>7028</v>
      </c>
      <c r="X98" s="27">
        <f t="shared" si="5"/>
        <v>3937</v>
      </c>
      <c r="Y98" s="27">
        <f t="shared" si="5"/>
        <v>5344</v>
      </c>
      <c r="Z98" s="27">
        <f t="shared" si="5"/>
        <v>4911</v>
      </c>
      <c r="AA98" s="27">
        <f t="shared" si="5"/>
        <v>5725</v>
      </c>
      <c r="AB98" s="27">
        <f t="shared" si="5"/>
        <v>0</v>
      </c>
      <c r="AC98" s="27">
        <f t="shared" si="5"/>
        <v>0</v>
      </c>
      <c r="AD98" s="27">
        <f>SUM(AD71:AD96)</f>
        <v>73516</v>
      </c>
    </row>
    <row r="99" spans="2:5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3">
      <c r="B102" s="3" t="str">
        <f>+B69</f>
        <v>01 al 30 abril</v>
      </c>
      <c r="E102" t="s">
        <v>29</v>
      </c>
    </row>
    <row r="103" spans="2:59" ht="66.75" customHeight="1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3">
      <c r="B104" s="21" t="s">
        <v>5</v>
      </c>
      <c r="C104" s="24">
        <f>+C7+C39+C71</f>
        <v>165</v>
      </c>
      <c r="D104" s="24">
        <f t="shared" ref="D104:AB114" si="6">+D7+D39+D71</f>
        <v>187</v>
      </c>
      <c r="E104" s="24">
        <f t="shared" si="6"/>
        <v>536</v>
      </c>
      <c r="F104" s="24">
        <f t="shared" si="6"/>
        <v>483</v>
      </c>
      <c r="G104" s="24">
        <f t="shared" si="6"/>
        <v>533</v>
      </c>
      <c r="H104" s="24">
        <f t="shared" si="6"/>
        <v>7626</v>
      </c>
      <c r="I104" s="24">
        <f t="shared" si="6"/>
        <v>629</v>
      </c>
      <c r="J104" s="24">
        <f t="shared" si="6"/>
        <v>1181</v>
      </c>
      <c r="K104" s="24">
        <f t="shared" si="6"/>
        <v>799</v>
      </c>
      <c r="L104" s="24">
        <f t="shared" si="6"/>
        <v>758</v>
      </c>
      <c r="M104" s="24">
        <f t="shared" si="6"/>
        <v>430</v>
      </c>
      <c r="N104" s="24">
        <f t="shared" si="6"/>
        <v>614</v>
      </c>
      <c r="O104" s="24">
        <f t="shared" si="6"/>
        <v>539</v>
      </c>
      <c r="P104" s="24">
        <f t="shared" si="6"/>
        <v>150</v>
      </c>
      <c r="Q104" s="24">
        <f t="shared" si="6"/>
        <v>110</v>
      </c>
      <c r="R104" s="24">
        <f t="shared" si="6"/>
        <v>314</v>
      </c>
      <c r="S104" s="24">
        <f t="shared" si="6"/>
        <v>328</v>
      </c>
      <c r="T104" s="24">
        <f t="shared" si="6"/>
        <v>191</v>
      </c>
      <c r="U104" s="24">
        <f t="shared" si="6"/>
        <v>118</v>
      </c>
      <c r="V104" s="24">
        <f t="shared" si="6"/>
        <v>155</v>
      </c>
      <c r="W104" s="24">
        <f t="shared" si="6"/>
        <v>201</v>
      </c>
      <c r="X104" s="24">
        <f t="shared" si="6"/>
        <v>92</v>
      </c>
      <c r="Y104" s="24">
        <f t="shared" si="6"/>
        <v>139</v>
      </c>
      <c r="Z104" s="24">
        <f t="shared" si="6"/>
        <v>86</v>
      </c>
      <c r="AA104" s="24">
        <f t="shared" si="6"/>
        <v>209</v>
      </c>
      <c r="AB104" s="25">
        <f t="shared" si="6"/>
        <v>0</v>
      </c>
      <c r="AC104" s="25">
        <v>0</v>
      </c>
      <c r="AD104" s="26">
        <f>SUM(C104:AC104)</f>
        <v>16573</v>
      </c>
    </row>
    <row r="105" spans="2:59" x14ac:dyDescent="0.3">
      <c r="B105" s="21" t="s">
        <v>50</v>
      </c>
      <c r="C105" s="24">
        <f t="shared" ref="C105:C130" si="7">+C8+C40+C72</f>
        <v>512</v>
      </c>
      <c r="D105" s="24">
        <f t="shared" si="6"/>
        <v>85</v>
      </c>
      <c r="E105" s="24">
        <f t="shared" si="6"/>
        <v>46</v>
      </c>
      <c r="F105" s="24">
        <f t="shared" si="6"/>
        <v>117</v>
      </c>
      <c r="G105" s="24">
        <f t="shared" si="6"/>
        <v>246</v>
      </c>
      <c r="H105" s="24">
        <f t="shared" si="6"/>
        <v>3690</v>
      </c>
      <c r="I105" s="24">
        <f t="shared" si="6"/>
        <v>461</v>
      </c>
      <c r="J105" s="24">
        <f t="shared" si="6"/>
        <v>1011</v>
      </c>
      <c r="K105" s="24">
        <f t="shared" si="6"/>
        <v>694</v>
      </c>
      <c r="L105" s="24">
        <f t="shared" si="6"/>
        <v>522</v>
      </c>
      <c r="M105" s="24">
        <f t="shared" si="6"/>
        <v>439</v>
      </c>
      <c r="N105" s="24">
        <f t="shared" si="6"/>
        <v>644</v>
      </c>
      <c r="O105" s="24">
        <f t="shared" si="6"/>
        <v>563</v>
      </c>
      <c r="P105" s="24">
        <f t="shared" si="6"/>
        <v>257</v>
      </c>
      <c r="Q105" s="24">
        <f t="shared" si="6"/>
        <v>143</v>
      </c>
      <c r="R105" s="24">
        <f t="shared" si="6"/>
        <v>276</v>
      </c>
      <c r="S105" s="24">
        <f t="shared" si="6"/>
        <v>470</v>
      </c>
      <c r="T105" s="24">
        <f t="shared" si="6"/>
        <v>436</v>
      </c>
      <c r="U105" s="24">
        <f t="shared" si="6"/>
        <v>175</v>
      </c>
      <c r="V105" s="24">
        <f t="shared" si="6"/>
        <v>202</v>
      </c>
      <c r="W105" s="24">
        <f t="shared" si="6"/>
        <v>174</v>
      </c>
      <c r="X105" s="24">
        <f t="shared" si="6"/>
        <v>109</v>
      </c>
      <c r="Y105" s="24">
        <f t="shared" si="6"/>
        <v>225</v>
      </c>
      <c r="Z105" s="24">
        <f t="shared" si="6"/>
        <v>172</v>
      </c>
      <c r="AA105" s="24">
        <f t="shared" si="6"/>
        <v>292</v>
      </c>
      <c r="AB105" s="25">
        <f t="shared" si="6"/>
        <v>0</v>
      </c>
      <c r="AC105" s="25">
        <v>0</v>
      </c>
      <c r="AD105" s="26">
        <f t="shared" ref="AD105:AD130" si="8">SUM(C105:AC105)</f>
        <v>11961</v>
      </c>
    </row>
    <row r="106" spans="2:59" x14ac:dyDescent="0.3">
      <c r="B106" s="21" t="s">
        <v>61</v>
      </c>
      <c r="C106" s="24">
        <f t="shared" si="7"/>
        <v>1073</v>
      </c>
      <c r="D106" s="24">
        <f t="shared" si="6"/>
        <v>78</v>
      </c>
      <c r="E106" s="24">
        <f t="shared" si="6"/>
        <v>87</v>
      </c>
      <c r="F106" s="24">
        <f t="shared" si="6"/>
        <v>124</v>
      </c>
      <c r="G106" s="24">
        <f t="shared" si="6"/>
        <v>299</v>
      </c>
      <c r="H106" s="24">
        <f t="shared" si="6"/>
        <v>4438</v>
      </c>
      <c r="I106" s="24">
        <f t="shared" si="6"/>
        <v>651</v>
      </c>
      <c r="J106" s="24">
        <f t="shared" si="6"/>
        <v>578</v>
      </c>
      <c r="K106" s="24">
        <f t="shared" si="6"/>
        <v>490</v>
      </c>
      <c r="L106" s="24">
        <f t="shared" si="6"/>
        <v>625</v>
      </c>
      <c r="M106" s="24">
        <f t="shared" si="6"/>
        <v>298</v>
      </c>
      <c r="N106" s="24">
        <f t="shared" si="6"/>
        <v>560</v>
      </c>
      <c r="O106" s="24">
        <f t="shared" si="6"/>
        <v>532</v>
      </c>
      <c r="P106" s="24">
        <f t="shared" si="6"/>
        <v>206</v>
      </c>
      <c r="Q106" s="24">
        <f t="shared" si="6"/>
        <v>67</v>
      </c>
      <c r="R106" s="24">
        <f t="shared" si="6"/>
        <v>144</v>
      </c>
      <c r="S106" s="24">
        <f t="shared" si="6"/>
        <v>203</v>
      </c>
      <c r="T106" s="24">
        <f t="shared" si="6"/>
        <v>245</v>
      </c>
      <c r="U106" s="24">
        <f t="shared" si="6"/>
        <v>109</v>
      </c>
      <c r="V106" s="24">
        <f t="shared" si="6"/>
        <v>109</v>
      </c>
      <c r="W106" s="24">
        <f t="shared" si="6"/>
        <v>117</v>
      </c>
      <c r="X106" s="24">
        <f t="shared" si="6"/>
        <v>61</v>
      </c>
      <c r="Y106" s="24">
        <f t="shared" si="6"/>
        <v>66</v>
      </c>
      <c r="Z106" s="24">
        <f t="shared" si="6"/>
        <v>140</v>
      </c>
      <c r="AA106" s="24">
        <f t="shared" si="6"/>
        <v>244</v>
      </c>
      <c r="AB106" s="25">
        <f t="shared" si="6"/>
        <v>0</v>
      </c>
      <c r="AC106" s="25">
        <v>0</v>
      </c>
      <c r="AD106" s="26">
        <f t="shared" si="8"/>
        <v>11544</v>
      </c>
    </row>
    <row r="107" spans="2:59" x14ac:dyDescent="0.3">
      <c r="B107" s="21" t="s">
        <v>7</v>
      </c>
      <c r="C107" s="24">
        <f t="shared" si="7"/>
        <v>1161</v>
      </c>
      <c r="D107" s="24">
        <f t="shared" si="6"/>
        <v>66</v>
      </c>
      <c r="E107" s="24">
        <f t="shared" si="6"/>
        <v>147</v>
      </c>
      <c r="F107" s="24">
        <f t="shared" si="6"/>
        <v>91</v>
      </c>
      <c r="G107" s="24">
        <f t="shared" si="6"/>
        <v>80</v>
      </c>
      <c r="H107" s="24">
        <f t="shared" si="6"/>
        <v>1845</v>
      </c>
      <c r="I107" s="24">
        <f t="shared" si="6"/>
        <v>369</v>
      </c>
      <c r="J107" s="24">
        <f t="shared" si="6"/>
        <v>540</v>
      </c>
      <c r="K107" s="24">
        <f t="shared" si="6"/>
        <v>339</v>
      </c>
      <c r="L107" s="24">
        <f t="shared" si="6"/>
        <v>519</v>
      </c>
      <c r="M107" s="24">
        <f t="shared" si="6"/>
        <v>208</v>
      </c>
      <c r="N107" s="24">
        <f t="shared" si="6"/>
        <v>368</v>
      </c>
      <c r="O107" s="24">
        <f t="shared" si="6"/>
        <v>307</v>
      </c>
      <c r="P107" s="24">
        <f t="shared" si="6"/>
        <v>124</v>
      </c>
      <c r="Q107" s="24">
        <f t="shared" si="6"/>
        <v>92</v>
      </c>
      <c r="R107" s="24">
        <f t="shared" si="6"/>
        <v>285</v>
      </c>
      <c r="S107" s="24">
        <f t="shared" si="6"/>
        <v>172</v>
      </c>
      <c r="T107" s="24">
        <f t="shared" si="6"/>
        <v>213</v>
      </c>
      <c r="U107" s="24">
        <f t="shared" si="6"/>
        <v>202</v>
      </c>
      <c r="V107" s="24">
        <f t="shared" si="6"/>
        <v>130</v>
      </c>
      <c r="W107" s="24">
        <f t="shared" si="6"/>
        <v>197</v>
      </c>
      <c r="X107" s="24">
        <f t="shared" si="6"/>
        <v>95</v>
      </c>
      <c r="Y107" s="24">
        <f t="shared" si="6"/>
        <v>60</v>
      </c>
      <c r="Z107" s="24">
        <f t="shared" si="6"/>
        <v>91</v>
      </c>
      <c r="AA107" s="24">
        <f t="shared" si="6"/>
        <v>179</v>
      </c>
      <c r="AB107" s="25">
        <f t="shared" si="6"/>
        <v>0</v>
      </c>
      <c r="AC107" s="25">
        <v>0</v>
      </c>
      <c r="AD107" s="26">
        <f t="shared" si="8"/>
        <v>7880</v>
      </c>
    </row>
    <row r="108" spans="2:59" x14ac:dyDescent="0.3">
      <c r="B108" s="21" t="s">
        <v>8</v>
      </c>
      <c r="C108" s="24">
        <f t="shared" si="7"/>
        <v>1305</v>
      </c>
      <c r="D108" s="24">
        <f t="shared" si="6"/>
        <v>213</v>
      </c>
      <c r="E108" s="24">
        <f t="shared" si="6"/>
        <v>436</v>
      </c>
      <c r="F108" s="24">
        <f t="shared" si="6"/>
        <v>79</v>
      </c>
      <c r="G108" s="24">
        <f t="shared" si="6"/>
        <v>196</v>
      </c>
      <c r="H108" s="24">
        <f t="shared" si="6"/>
        <v>3017</v>
      </c>
      <c r="I108" s="24">
        <f t="shared" si="6"/>
        <v>501</v>
      </c>
      <c r="J108" s="24">
        <f t="shared" si="6"/>
        <v>964</v>
      </c>
      <c r="K108" s="24">
        <f t="shared" si="6"/>
        <v>718</v>
      </c>
      <c r="L108" s="24">
        <f t="shared" si="6"/>
        <v>836</v>
      </c>
      <c r="M108" s="24">
        <f t="shared" si="6"/>
        <v>413</v>
      </c>
      <c r="N108" s="24">
        <f t="shared" si="6"/>
        <v>923</v>
      </c>
      <c r="O108" s="24">
        <f t="shared" si="6"/>
        <v>469</v>
      </c>
      <c r="P108" s="24">
        <f t="shared" si="6"/>
        <v>287</v>
      </c>
      <c r="Q108" s="24">
        <f t="shared" si="6"/>
        <v>102</v>
      </c>
      <c r="R108" s="24">
        <f t="shared" si="6"/>
        <v>468</v>
      </c>
      <c r="S108" s="24">
        <f t="shared" si="6"/>
        <v>177</v>
      </c>
      <c r="T108" s="24">
        <f t="shared" si="6"/>
        <v>352</v>
      </c>
      <c r="U108" s="24">
        <f t="shared" si="6"/>
        <v>161</v>
      </c>
      <c r="V108" s="24">
        <f t="shared" si="6"/>
        <v>82</v>
      </c>
      <c r="W108" s="24">
        <f t="shared" si="6"/>
        <v>250</v>
      </c>
      <c r="X108" s="24">
        <f t="shared" si="6"/>
        <v>87</v>
      </c>
      <c r="Y108" s="24">
        <f t="shared" si="6"/>
        <v>156</v>
      </c>
      <c r="Z108" s="24">
        <f t="shared" si="6"/>
        <v>150</v>
      </c>
      <c r="AA108" s="24">
        <f t="shared" si="6"/>
        <v>311</v>
      </c>
      <c r="AB108" s="25">
        <f t="shared" si="6"/>
        <v>0</v>
      </c>
      <c r="AC108" s="25">
        <v>0</v>
      </c>
      <c r="AD108" s="26">
        <f t="shared" si="8"/>
        <v>12653</v>
      </c>
    </row>
    <row r="109" spans="2:59" x14ac:dyDescent="0.3">
      <c r="B109" s="21" t="s">
        <v>62</v>
      </c>
      <c r="C109" s="24">
        <f t="shared" si="7"/>
        <v>10915</v>
      </c>
      <c r="D109" s="24">
        <f t="shared" si="6"/>
        <v>4039</v>
      </c>
      <c r="E109" s="24">
        <f t="shared" si="6"/>
        <v>4537</v>
      </c>
      <c r="F109" s="24">
        <f t="shared" si="6"/>
        <v>1954</v>
      </c>
      <c r="G109" s="24">
        <f t="shared" si="6"/>
        <v>3441</v>
      </c>
      <c r="H109" s="24">
        <f t="shared" si="6"/>
        <v>17623</v>
      </c>
      <c r="I109" s="24">
        <f t="shared" si="6"/>
        <v>706</v>
      </c>
      <c r="J109" s="24">
        <f t="shared" si="6"/>
        <v>1916</v>
      </c>
      <c r="K109" s="24">
        <f t="shared" si="6"/>
        <v>3913</v>
      </c>
      <c r="L109" s="24">
        <f t="shared" si="6"/>
        <v>3128</v>
      </c>
      <c r="M109" s="24">
        <f t="shared" si="6"/>
        <v>2101</v>
      </c>
      <c r="N109" s="24">
        <f t="shared" si="6"/>
        <v>2076</v>
      </c>
      <c r="O109" s="24">
        <f t="shared" si="6"/>
        <v>2752</v>
      </c>
      <c r="P109" s="24">
        <f t="shared" si="6"/>
        <v>4222</v>
      </c>
      <c r="Q109" s="24">
        <f t="shared" si="6"/>
        <v>4082</v>
      </c>
      <c r="R109" s="24">
        <f t="shared" si="6"/>
        <v>18998</v>
      </c>
      <c r="S109" s="24">
        <f t="shared" si="6"/>
        <v>7799</v>
      </c>
      <c r="T109" s="24">
        <f t="shared" si="6"/>
        <v>34651</v>
      </c>
      <c r="U109" s="24">
        <f t="shared" si="6"/>
        <v>24540</v>
      </c>
      <c r="V109" s="24">
        <f t="shared" si="6"/>
        <v>16402</v>
      </c>
      <c r="W109" s="24">
        <f t="shared" si="6"/>
        <v>43694</v>
      </c>
      <c r="X109" s="24">
        <f t="shared" si="6"/>
        <v>24571</v>
      </c>
      <c r="Y109" s="24">
        <f t="shared" si="6"/>
        <v>38395</v>
      </c>
      <c r="Z109" s="24">
        <f t="shared" si="6"/>
        <v>34165</v>
      </c>
      <c r="AA109" s="24">
        <f t="shared" si="6"/>
        <v>38513</v>
      </c>
      <c r="AB109" s="25">
        <f t="shared" si="6"/>
        <v>0</v>
      </c>
      <c r="AC109" s="25">
        <v>0</v>
      </c>
      <c r="AD109" s="26">
        <f t="shared" si="8"/>
        <v>349133</v>
      </c>
    </row>
    <row r="110" spans="2:59" x14ac:dyDescent="0.3">
      <c r="B110" s="21" t="s">
        <v>10</v>
      </c>
      <c r="C110" s="24">
        <f t="shared" si="7"/>
        <v>776</v>
      </c>
      <c r="D110" s="24">
        <f t="shared" si="6"/>
        <v>418</v>
      </c>
      <c r="E110" s="24">
        <f t="shared" si="6"/>
        <v>507</v>
      </c>
      <c r="F110" s="24">
        <f t="shared" si="6"/>
        <v>358</v>
      </c>
      <c r="G110" s="24">
        <f t="shared" si="6"/>
        <v>485</v>
      </c>
      <c r="H110" s="24">
        <f t="shared" si="6"/>
        <v>835</v>
      </c>
      <c r="I110" s="24">
        <f t="shared" si="6"/>
        <v>47</v>
      </c>
      <c r="J110" s="24">
        <f t="shared" si="6"/>
        <v>176</v>
      </c>
      <c r="K110" s="24">
        <f t="shared" si="6"/>
        <v>446</v>
      </c>
      <c r="L110" s="24">
        <f t="shared" si="6"/>
        <v>575</v>
      </c>
      <c r="M110" s="24">
        <f t="shared" si="6"/>
        <v>437</v>
      </c>
      <c r="N110" s="24">
        <f t="shared" si="6"/>
        <v>489</v>
      </c>
      <c r="O110" s="24">
        <f t="shared" si="6"/>
        <v>92</v>
      </c>
      <c r="P110" s="24">
        <f t="shared" si="6"/>
        <v>103</v>
      </c>
      <c r="Q110" s="24">
        <f t="shared" si="6"/>
        <v>88</v>
      </c>
      <c r="R110" s="24">
        <f t="shared" si="6"/>
        <v>372</v>
      </c>
      <c r="S110" s="24">
        <f t="shared" si="6"/>
        <v>52</v>
      </c>
      <c r="T110" s="24">
        <f t="shared" si="6"/>
        <v>283</v>
      </c>
      <c r="U110" s="24">
        <f t="shared" si="6"/>
        <v>184</v>
      </c>
      <c r="V110" s="24">
        <f t="shared" si="6"/>
        <v>165</v>
      </c>
      <c r="W110" s="24">
        <f t="shared" si="6"/>
        <v>278</v>
      </c>
      <c r="X110" s="24">
        <f t="shared" si="6"/>
        <v>148</v>
      </c>
      <c r="Y110" s="24">
        <f t="shared" si="6"/>
        <v>337</v>
      </c>
      <c r="Z110" s="24">
        <f t="shared" si="6"/>
        <v>216</v>
      </c>
      <c r="AA110" s="24">
        <f t="shared" si="6"/>
        <v>288</v>
      </c>
      <c r="AB110" s="25">
        <f t="shared" si="6"/>
        <v>0</v>
      </c>
      <c r="AC110" s="25">
        <v>0</v>
      </c>
      <c r="AD110" s="26">
        <f t="shared" si="8"/>
        <v>8155</v>
      </c>
    </row>
    <row r="111" spans="2:59" x14ac:dyDescent="0.3">
      <c r="B111" s="21" t="s">
        <v>11</v>
      </c>
      <c r="C111" s="24">
        <f t="shared" si="7"/>
        <v>1048</v>
      </c>
      <c r="D111" s="24">
        <f t="shared" si="6"/>
        <v>884</v>
      </c>
      <c r="E111" s="24">
        <f t="shared" si="6"/>
        <v>585</v>
      </c>
      <c r="F111" s="24">
        <f t="shared" si="6"/>
        <v>464</v>
      </c>
      <c r="G111" s="24">
        <f t="shared" si="6"/>
        <v>923</v>
      </c>
      <c r="H111" s="24">
        <f t="shared" si="6"/>
        <v>2133</v>
      </c>
      <c r="I111" s="24">
        <f t="shared" si="6"/>
        <v>241</v>
      </c>
      <c r="J111" s="24">
        <f t="shared" si="6"/>
        <v>116</v>
      </c>
      <c r="K111" s="24">
        <f t="shared" si="6"/>
        <v>409</v>
      </c>
      <c r="L111" s="24">
        <f t="shared" si="6"/>
        <v>776</v>
      </c>
      <c r="M111" s="24">
        <f t="shared" si="6"/>
        <v>313</v>
      </c>
      <c r="N111" s="24">
        <f t="shared" si="6"/>
        <v>596</v>
      </c>
      <c r="O111" s="24">
        <f t="shared" si="6"/>
        <v>198</v>
      </c>
      <c r="P111" s="24">
        <f t="shared" si="6"/>
        <v>297</v>
      </c>
      <c r="Q111" s="24">
        <f t="shared" si="6"/>
        <v>187</v>
      </c>
      <c r="R111" s="24">
        <f t="shared" si="6"/>
        <v>635</v>
      </c>
      <c r="S111" s="24">
        <f t="shared" si="6"/>
        <v>188</v>
      </c>
      <c r="T111" s="24">
        <f t="shared" si="6"/>
        <v>426</v>
      </c>
      <c r="U111" s="24">
        <f t="shared" si="6"/>
        <v>484</v>
      </c>
      <c r="V111" s="24">
        <f t="shared" si="6"/>
        <v>330</v>
      </c>
      <c r="W111" s="24">
        <f t="shared" si="6"/>
        <v>526</v>
      </c>
      <c r="X111" s="24">
        <f t="shared" si="6"/>
        <v>355</v>
      </c>
      <c r="Y111" s="24">
        <f t="shared" si="6"/>
        <v>579</v>
      </c>
      <c r="Z111" s="24">
        <f t="shared" si="6"/>
        <v>558</v>
      </c>
      <c r="AA111" s="24">
        <f t="shared" si="6"/>
        <v>771</v>
      </c>
      <c r="AB111" s="25">
        <f t="shared" si="6"/>
        <v>0</v>
      </c>
      <c r="AC111" s="25">
        <v>0</v>
      </c>
      <c r="AD111" s="26">
        <f t="shared" si="8"/>
        <v>14022</v>
      </c>
    </row>
    <row r="112" spans="2:59" x14ac:dyDescent="0.3">
      <c r="B112" s="21" t="s">
        <v>63</v>
      </c>
      <c r="C112" s="24">
        <f t="shared" si="7"/>
        <v>770</v>
      </c>
      <c r="D112" s="24">
        <f t="shared" si="6"/>
        <v>748</v>
      </c>
      <c r="E112" s="24">
        <f t="shared" si="6"/>
        <v>622</v>
      </c>
      <c r="F112" s="24">
        <f t="shared" si="6"/>
        <v>481</v>
      </c>
      <c r="G112" s="24">
        <f t="shared" si="6"/>
        <v>819</v>
      </c>
      <c r="H112" s="24">
        <f t="shared" si="6"/>
        <v>4677</v>
      </c>
      <c r="I112" s="24">
        <f t="shared" si="6"/>
        <v>486</v>
      </c>
      <c r="J112" s="24">
        <f t="shared" si="6"/>
        <v>448</v>
      </c>
      <c r="K112" s="24">
        <f t="shared" si="6"/>
        <v>122</v>
      </c>
      <c r="L112" s="24">
        <f t="shared" si="6"/>
        <v>160</v>
      </c>
      <c r="M112" s="24">
        <f t="shared" si="6"/>
        <v>191</v>
      </c>
      <c r="N112" s="24">
        <f t="shared" si="6"/>
        <v>252</v>
      </c>
      <c r="O112" s="24">
        <f t="shared" si="6"/>
        <v>379</v>
      </c>
      <c r="P112" s="24">
        <f t="shared" si="6"/>
        <v>255</v>
      </c>
      <c r="Q112" s="24">
        <f t="shared" si="6"/>
        <v>248</v>
      </c>
      <c r="R112" s="24">
        <f t="shared" si="6"/>
        <v>418</v>
      </c>
      <c r="S112" s="24">
        <f t="shared" si="6"/>
        <v>344</v>
      </c>
      <c r="T112" s="24">
        <f t="shared" si="6"/>
        <v>570</v>
      </c>
      <c r="U112" s="24">
        <f t="shared" si="6"/>
        <v>308</v>
      </c>
      <c r="V112" s="24">
        <f t="shared" si="6"/>
        <v>322</v>
      </c>
      <c r="W112" s="24">
        <f t="shared" si="6"/>
        <v>501</v>
      </c>
      <c r="X112" s="24">
        <f t="shared" si="6"/>
        <v>172</v>
      </c>
      <c r="Y112" s="24">
        <f t="shared" si="6"/>
        <v>292</v>
      </c>
      <c r="Z112" s="24">
        <f t="shared" si="6"/>
        <v>325</v>
      </c>
      <c r="AA112" s="24">
        <f t="shared" si="6"/>
        <v>727</v>
      </c>
      <c r="AB112" s="25">
        <f t="shared" si="6"/>
        <v>0</v>
      </c>
      <c r="AC112" s="25">
        <v>0</v>
      </c>
      <c r="AD112" s="26">
        <f t="shared" si="8"/>
        <v>14637</v>
      </c>
    </row>
    <row r="113" spans="2:32" x14ac:dyDescent="0.3">
      <c r="B113" s="21" t="s">
        <v>13</v>
      </c>
      <c r="C113" s="24">
        <f t="shared" si="7"/>
        <v>806</v>
      </c>
      <c r="D113" s="24">
        <f t="shared" si="6"/>
        <v>571</v>
      </c>
      <c r="E113" s="24">
        <f t="shared" si="6"/>
        <v>619</v>
      </c>
      <c r="F113" s="24">
        <f t="shared" si="6"/>
        <v>558</v>
      </c>
      <c r="G113" s="24">
        <f t="shared" si="6"/>
        <v>715</v>
      </c>
      <c r="H113" s="24">
        <f t="shared" si="6"/>
        <v>3824</v>
      </c>
      <c r="I113" s="24">
        <f t="shared" si="6"/>
        <v>597</v>
      </c>
      <c r="J113" s="24">
        <f t="shared" si="6"/>
        <v>503</v>
      </c>
      <c r="K113" s="24">
        <f t="shared" si="6"/>
        <v>133</v>
      </c>
      <c r="L113" s="24">
        <f t="shared" si="6"/>
        <v>74</v>
      </c>
      <c r="M113" s="24">
        <f t="shared" si="6"/>
        <v>150</v>
      </c>
      <c r="N113" s="24">
        <f t="shared" si="6"/>
        <v>433</v>
      </c>
      <c r="O113" s="24">
        <f t="shared" si="6"/>
        <v>358</v>
      </c>
      <c r="P113" s="24">
        <f t="shared" si="6"/>
        <v>300</v>
      </c>
      <c r="Q113" s="24">
        <f t="shared" si="6"/>
        <v>168</v>
      </c>
      <c r="R113" s="24">
        <f t="shared" si="6"/>
        <v>479</v>
      </c>
      <c r="S113" s="24">
        <f t="shared" si="6"/>
        <v>163</v>
      </c>
      <c r="T113" s="24">
        <f t="shared" si="6"/>
        <v>682</v>
      </c>
      <c r="U113" s="24">
        <f t="shared" si="6"/>
        <v>308</v>
      </c>
      <c r="V113" s="24">
        <f t="shared" si="6"/>
        <v>189</v>
      </c>
      <c r="W113" s="24">
        <f t="shared" si="6"/>
        <v>422</v>
      </c>
      <c r="X113" s="24">
        <f t="shared" si="6"/>
        <v>267</v>
      </c>
      <c r="Y113" s="24">
        <f t="shared" si="6"/>
        <v>341</v>
      </c>
      <c r="Z113" s="24">
        <f t="shared" si="6"/>
        <v>297</v>
      </c>
      <c r="AA113" s="24">
        <f t="shared" si="6"/>
        <v>513</v>
      </c>
      <c r="AB113" s="25">
        <f t="shared" si="6"/>
        <v>0</v>
      </c>
      <c r="AC113" s="25">
        <v>0</v>
      </c>
      <c r="AD113" s="26">
        <f t="shared" si="8"/>
        <v>13470</v>
      </c>
    </row>
    <row r="114" spans="2:32" x14ac:dyDescent="0.3">
      <c r="B114" s="21" t="s">
        <v>51</v>
      </c>
      <c r="C114" s="24">
        <f t="shared" si="7"/>
        <v>510</v>
      </c>
      <c r="D114" s="24">
        <f t="shared" si="6"/>
        <v>355</v>
      </c>
      <c r="E114" s="24">
        <f t="shared" si="6"/>
        <v>294</v>
      </c>
      <c r="F114" s="24">
        <f t="shared" si="6"/>
        <v>199</v>
      </c>
      <c r="G114" s="24">
        <f t="shared" si="6"/>
        <v>419</v>
      </c>
      <c r="H114" s="24">
        <f t="shared" si="6"/>
        <v>2720</v>
      </c>
      <c r="I114" s="24">
        <f t="shared" ref="D114:AB124" si="9">+I17+I49+I81</f>
        <v>370</v>
      </c>
      <c r="J114" s="24">
        <f t="shared" si="9"/>
        <v>318</v>
      </c>
      <c r="K114" s="24">
        <f t="shared" si="9"/>
        <v>159</v>
      </c>
      <c r="L114" s="24">
        <f t="shared" si="9"/>
        <v>127</v>
      </c>
      <c r="M114" s="24">
        <f t="shared" si="9"/>
        <v>92</v>
      </c>
      <c r="N114" s="24">
        <f t="shared" si="9"/>
        <v>67</v>
      </c>
      <c r="O114" s="24">
        <f t="shared" si="9"/>
        <v>338</v>
      </c>
      <c r="P114" s="24">
        <f t="shared" si="9"/>
        <v>149</v>
      </c>
      <c r="Q114" s="24">
        <f t="shared" si="9"/>
        <v>116</v>
      </c>
      <c r="R114" s="24">
        <f t="shared" si="9"/>
        <v>349</v>
      </c>
      <c r="S114" s="24">
        <f t="shared" si="9"/>
        <v>192</v>
      </c>
      <c r="T114" s="24">
        <f t="shared" si="9"/>
        <v>240</v>
      </c>
      <c r="U114" s="24">
        <f t="shared" si="9"/>
        <v>175</v>
      </c>
      <c r="V114" s="24">
        <f t="shared" si="9"/>
        <v>160</v>
      </c>
      <c r="W114" s="24">
        <f t="shared" si="9"/>
        <v>232</v>
      </c>
      <c r="X114" s="24">
        <f t="shared" si="9"/>
        <v>159</v>
      </c>
      <c r="Y114" s="24">
        <f t="shared" si="9"/>
        <v>165</v>
      </c>
      <c r="Z114" s="24">
        <f t="shared" si="9"/>
        <v>141</v>
      </c>
      <c r="AA114" s="24">
        <f t="shared" si="9"/>
        <v>344</v>
      </c>
      <c r="AB114" s="25">
        <f t="shared" si="9"/>
        <v>0</v>
      </c>
      <c r="AC114" s="25">
        <v>0</v>
      </c>
      <c r="AD114" s="26">
        <f t="shared" si="8"/>
        <v>8390</v>
      </c>
    </row>
    <row r="115" spans="2:32" x14ac:dyDescent="0.3">
      <c r="B115" s="21" t="s">
        <v>15</v>
      </c>
      <c r="C115" s="24">
        <f t="shared" si="7"/>
        <v>707</v>
      </c>
      <c r="D115" s="24">
        <f t="shared" si="9"/>
        <v>697</v>
      </c>
      <c r="E115" s="24">
        <f t="shared" si="9"/>
        <v>537</v>
      </c>
      <c r="F115" s="24">
        <f t="shared" si="9"/>
        <v>516</v>
      </c>
      <c r="G115" s="24">
        <f t="shared" si="9"/>
        <v>878</v>
      </c>
      <c r="H115" s="24">
        <f t="shared" si="9"/>
        <v>2973</v>
      </c>
      <c r="I115" s="24">
        <f t="shared" si="9"/>
        <v>468</v>
      </c>
      <c r="J115" s="24">
        <f t="shared" si="9"/>
        <v>569</v>
      </c>
      <c r="K115" s="24">
        <f t="shared" si="9"/>
        <v>259</v>
      </c>
      <c r="L115" s="24">
        <f t="shared" si="9"/>
        <v>385</v>
      </c>
      <c r="M115" s="24">
        <f t="shared" si="9"/>
        <v>53</v>
      </c>
      <c r="N115" s="24">
        <f t="shared" si="9"/>
        <v>87</v>
      </c>
      <c r="O115" s="24">
        <f t="shared" si="9"/>
        <v>335</v>
      </c>
      <c r="P115" s="24">
        <f t="shared" si="9"/>
        <v>237</v>
      </c>
      <c r="Q115" s="24">
        <f t="shared" si="9"/>
        <v>111</v>
      </c>
      <c r="R115" s="24">
        <f t="shared" si="9"/>
        <v>585</v>
      </c>
      <c r="S115" s="24">
        <f t="shared" si="9"/>
        <v>154</v>
      </c>
      <c r="T115" s="24">
        <f t="shared" si="9"/>
        <v>472</v>
      </c>
      <c r="U115" s="24">
        <f t="shared" si="9"/>
        <v>444</v>
      </c>
      <c r="V115" s="24">
        <f t="shared" si="9"/>
        <v>242</v>
      </c>
      <c r="W115" s="24">
        <f t="shared" si="9"/>
        <v>472</v>
      </c>
      <c r="X115" s="24">
        <f t="shared" si="9"/>
        <v>163</v>
      </c>
      <c r="Y115" s="24">
        <f t="shared" si="9"/>
        <v>358</v>
      </c>
      <c r="Z115" s="24">
        <f t="shared" si="9"/>
        <v>282</v>
      </c>
      <c r="AA115" s="24">
        <f t="shared" si="9"/>
        <v>500</v>
      </c>
      <c r="AB115" s="25">
        <f t="shared" si="9"/>
        <v>0</v>
      </c>
      <c r="AC115" s="25">
        <v>0</v>
      </c>
      <c r="AD115" s="26">
        <f t="shared" si="8"/>
        <v>12484</v>
      </c>
    </row>
    <row r="116" spans="2:32" x14ac:dyDescent="0.3">
      <c r="B116" s="21" t="s">
        <v>16</v>
      </c>
      <c r="C116" s="24">
        <f t="shared" si="7"/>
        <v>470</v>
      </c>
      <c r="D116" s="24">
        <f t="shared" si="9"/>
        <v>400</v>
      </c>
      <c r="E116" s="24">
        <f t="shared" si="9"/>
        <v>436</v>
      </c>
      <c r="F116" s="24">
        <f t="shared" si="9"/>
        <v>310</v>
      </c>
      <c r="G116" s="24">
        <f t="shared" si="9"/>
        <v>324</v>
      </c>
      <c r="H116" s="24">
        <f t="shared" si="9"/>
        <v>2548</v>
      </c>
      <c r="I116" s="24">
        <f t="shared" si="9"/>
        <v>90</v>
      </c>
      <c r="J116" s="24">
        <f t="shared" si="9"/>
        <v>190</v>
      </c>
      <c r="K116" s="24">
        <f t="shared" si="9"/>
        <v>231</v>
      </c>
      <c r="L116" s="24">
        <f t="shared" si="9"/>
        <v>295</v>
      </c>
      <c r="M116" s="24">
        <f t="shared" si="9"/>
        <v>227</v>
      </c>
      <c r="N116" s="24">
        <f t="shared" si="9"/>
        <v>287</v>
      </c>
      <c r="O116" s="24">
        <f t="shared" si="9"/>
        <v>243</v>
      </c>
      <c r="P116" s="24">
        <f t="shared" si="9"/>
        <v>512</v>
      </c>
      <c r="Q116" s="24">
        <f t="shared" si="9"/>
        <v>624</v>
      </c>
      <c r="R116" s="24">
        <f t="shared" si="9"/>
        <v>3141</v>
      </c>
      <c r="S116" s="24">
        <f t="shared" si="9"/>
        <v>878</v>
      </c>
      <c r="T116" s="24">
        <f t="shared" si="9"/>
        <v>4596</v>
      </c>
      <c r="U116" s="24">
        <f t="shared" si="9"/>
        <v>2773</v>
      </c>
      <c r="V116" s="24">
        <f t="shared" si="9"/>
        <v>1804</v>
      </c>
      <c r="W116" s="24">
        <f t="shared" si="9"/>
        <v>3599</v>
      </c>
      <c r="X116" s="24">
        <f t="shared" si="9"/>
        <v>1806</v>
      </c>
      <c r="Y116" s="24">
        <f t="shared" si="9"/>
        <v>2934</v>
      </c>
      <c r="Z116" s="24">
        <f t="shared" si="9"/>
        <v>2422</v>
      </c>
      <c r="AA116" s="24">
        <f t="shared" si="9"/>
        <v>3306</v>
      </c>
      <c r="AB116" s="25">
        <f t="shared" si="9"/>
        <v>0</v>
      </c>
      <c r="AC116" s="25">
        <v>0</v>
      </c>
      <c r="AD116" s="26">
        <f t="shared" si="8"/>
        <v>34446</v>
      </c>
    </row>
    <row r="117" spans="2:32" x14ac:dyDescent="0.3">
      <c r="B117" s="21" t="s">
        <v>64</v>
      </c>
      <c r="C117" s="24">
        <f t="shared" si="7"/>
        <v>182</v>
      </c>
      <c r="D117" s="24">
        <f t="shared" si="9"/>
        <v>266</v>
      </c>
      <c r="E117" s="24">
        <f t="shared" si="9"/>
        <v>164</v>
      </c>
      <c r="F117" s="24">
        <f t="shared" si="9"/>
        <v>158</v>
      </c>
      <c r="G117" s="24">
        <f t="shared" si="9"/>
        <v>357</v>
      </c>
      <c r="H117" s="24">
        <f t="shared" si="9"/>
        <v>3680</v>
      </c>
      <c r="I117" s="24">
        <f t="shared" si="9"/>
        <v>126</v>
      </c>
      <c r="J117" s="24">
        <f t="shared" si="9"/>
        <v>259</v>
      </c>
      <c r="K117" s="24">
        <f t="shared" si="9"/>
        <v>253</v>
      </c>
      <c r="L117" s="24">
        <f t="shared" si="9"/>
        <v>245</v>
      </c>
      <c r="M117" s="24">
        <f t="shared" si="9"/>
        <v>176</v>
      </c>
      <c r="N117" s="24">
        <f t="shared" si="9"/>
        <v>175</v>
      </c>
      <c r="O117" s="24">
        <f t="shared" si="9"/>
        <v>452</v>
      </c>
      <c r="P117" s="24">
        <f t="shared" si="9"/>
        <v>444</v>
      </c>
      <c r="Q117" s="24">
        <f t="shared" si="9"/>
        <v>1014</v>
      </c>
      <c r="R117" s="24">
        <f t="shared" si="9"/>
        <v>3486</v>
      </c>
      <c r="S117" s="24">
        <f t="shared" si="9"/>
        <v>1154</v>
      </c>
      <c r="T117" s="24">
        <f t="shared" si="9"/>
        <v>4357</v>
      </c>
      <c r="U117" s="24">
        <f t="shared" si="9"/>
        <v>2818</v>
      </c>
      <c r="V117" s="24">
        <f t="shared" si="9"/>
        <v>1414</v>
      </c>
      <c r="W117" s="24">
        <f t="shared" si="9"/>
        <v>2655</v>
      </c>
      <c r="X117" s="24">
        <f t="shared" si="9"/>
        <v>1557</v>
      </c>
      <c r="Y117" s="24">
        <f t="shared" si="9"/>
        <v>2070</v>
      </c>
      <c r="Z117" s="24">
        <f t="shared" si="9"/>
        <v>1810</v>
      </c>
      <c r="AA117" s="24">
        <f t="shared" si="9"/>
        <v>2864</v>
      </c>
      <c r="AB117" s="25">
        <f t="shared" si="9"/>
        <v>0</v>
      </c>
      <c r="AC117" s="25">
        <v>0</v>
      </c>
      <c r="AD117" s="26">
        <f t="shared" si="8"/>
        <v>32136</v>
      </c>
    </row>
    <row r="118" spans="2:32" x14ac:dyDescent="0.3">
      <c r="B118" s="21" t="s">
        <v>18</v>
      </c>
      <c r="C118" s="24">
        <f t="shared" si="7"/>
        <v>148</v>
      </c>
      <c r="D118" s="24">
        <f t="shared" si="9"/>
        <v>114</v>
      </c>
      <c r="E118" s="24">
        <f t="shared" si="9"/>
        <v>85</v>
      </c>
      <c r="F118" s="24">
        <f t="shared" si="9"/>
        <v>99</v>
      </c>
      <c r="G118" s="24">
        <f t="shared" si="9"/>
        <v>80</v>
      </c>
      <c r="H118" s="24">
        <f t="shared" si="9"/>
        <v>3669</v>
      </c>
      <c r="I118" s="24">
        <f t="shared" si="9"/>
        <v>35</v>
      </c>
      <c r="J118" s="24">
        <f t="shared" si="9"/>
        <v>104</v>
      </c>
      <c r="K118" s="24">
        <f t="shared" si="9"/>
        <v>168</v>
      </c>
      <c r="L118" s="24">
        <f t="shared" si="9"/>
        <v>204</v>
      </c>
      <c r="M118" s="24">
        <f t="shared" si="9"/>
        <v>84</v>
      </c>
      <c r="N118" s="24">
        <f t="shared" si="9"/>
        <v>65</v>
      </c>
      <c r="O118" s="24">
        <f t="shared" si="9"/>
        <v>857</v>
      </c>
      <c r="P118" s="24">
        <f t="shared" si="9"/>
        <v>1208</v>
      </c>
      <c r="Q118" s="24">
        <f t="shared" si="9"/>
        <v>226</v>
      </c>
      <c r="R118" s="24">
        <f t="shared" si="9"/>
        <v>180</v>
      </c>
      <c r="S118" s="24">
        <f t="shared" si="9"/>
        <v>235</v>
      </c>
      <c r="T118" s="24">
        <f t="shared" si="9"/>
        <v>1223</v>
      </c>
      <c r="U118" s="24">
        <f t="shared" si="9"/>
        <v>660</v>
      </c>
      <c r="V118" s="24">
        <f t="shared" si="9"/>
        <v>410</v>
      </c>
      <c r="W118" s="24">
        <f t="shared" si="9"/>
        <v>671</v>
      </c>
      <c r="X118" s="24">
        <f t="shared" si="9"/>
        <v>636</v>
      </c>
      <c r="Y118" s="24">
        <f t="shared" si="9"/>
        <v>609</v>
      </c>
      <c r="Z118" s="24">
        <f t="shared" si="9"/>
        <v>600</v>
      </c>
      <c r="AA118" s="24">
        <f t="shared" si="9"/>
        <v>781</v>
      </c>
      <c r="AB118" s="25">
        <f t="shared" si="9"/>
        <v>0</v>
      </c>
      <c r="AC118" s="25">
        <v>0</v>
      </c>
      <c r="AD118" s="26">
        <f t="shared" si="8"/>
        <v>13151</v>
      </c>
    </row>
    <row r="119" spans="2:32" x14ac:dyDescent="0.3">
      <c r="B119" s="21" t="s">
        <v>19</v>
      </c>
      <c r="C119" s="24">
        <f t="shared" si="7"/>
        <v>321</v>
      </c>
      <c r="D119" s="24">
        <f t="shared" si="9"/>
        <v>293</v>
      </c>
      <c r="E119" s="24">
        <f t="shared" si="9"/>
        <v>140</v>
      </c>
      <c r="F119" s="24">
        <f t="shared" si="9"/>
        <v>306</v>
      </c>
      <c r="G119" s="24">
        <f t="shared" si="9"/>
        <v>479</v>
      </c>
      <c r="H119" s="24">
        <f t="shared" si="9"/>
        <v>18606</v>
      </c>
      <c r="I119" s="24">
        <f t="shared" si="9"/>
        <v>646</v>
      </c>
      <c r="J119" s="24">
        <f t="shared" si="9"/>
        <v>865</v>
      </c>
      <c r="K119" s="24">
        <f t="shared" si="9"/>
        <v>404</v>
      </c>
      <c r="L119" s="24">
        <f t="shared" si="9"/>
        <v>568</v>
      </c>
      <c r="M119" s="24">
        <f t="shared" si="9"/>
        <v>396</v>
      </c>
      <c r="N119" s="24">
        <f t="shared" si="9"/>
        <v>521</v>
      </c>
      <c r="O119" s="24">
        <f t="shared" si="9"/>
        <v>3577</v>
      </c>
      <c r="P119" s="24">
        <f t="shared" si="9"/>
        <v>3901</v>
      </c>
      <c r="Q119" s="24">
        <f t="shared" si="9"/>
        <v>245</v>
      </c>
      <c r="R119" s="24">
        <f t="shared" si="9"/>
        <v>791</v>
      </c>
      <c r="S119" s="24">
        <f t="shared" si="9"/>
        <v>956</v>
      </c>
      <c r="T119" s="24">
        <f t="shared" si="9"/>
        <v>4535</v>
      </c>
      <c r="U119" s="24">
        <f t="shared" si="9"/>
        <v>2325</v>
      </c>
      <c r="V119" s="24">
        <f t="shared" si="9"/>
        <v>1907</v>
      </c>
      <c r="W119" s="24">
        <f t="shared" si="9"/>
        <v>4876</v>
      </c>
      <c r="X119" s="24">
        <f t="shared" si="9"/>
        <v>2883</v>
      </c>
      <c r="Y119" s="24">
        <f t="shared" si="9"/>
        <v>4267</v>
      </c>
      <c r="Z119" s="24">
        <f t="shared" si="9"/>
        <v>4863</v>
      </c>
      <c r="AA119" s="24">
        <f t="shared" si="9"/>
        <v>5106</v>
      </c>
      <c r="AB119" s="25">
        <f t="shared" si="9"/>
        <v>0</v>
      </c>
      <c r="AC119" s="25">
        <v>0</v>
      </c>
      <c r="AD119" s="26">
        <f t="shared" si="8"/>
        <v>63777</v>
      </c>
    </row>
    <row r="120" spans="2:32" x14ac:dyDescent="0.3">
      <c r="B120" s="21" t="s">
        <v>65</v>
      </c>
      <c r="C120" s="24">
        <f t="shared" si="7"/>
        <v>302</v>
      </c>
      <c r="D120" s="24">
        <f t="shared" si="9"/>
        <v>350</v>
      </c>
      <c r="E120" s="24">
        <f t="shared" si="9"/>
        <v>148</v>
      </c>
      <c r="F120" s="24">
        <f t="shared" si="9"/>
        <v>144</v>
      </c>
      <c r="G120" s="24">
        <f t="shared" si="9"/>
        <v>250</v>
      </c>
      <c r="H120" s="24">
        <f t="shared" si="9"/>
        <v>8742</v>
      </c>
      <c r="I120" s="24">
        <f t="shared" si="9"/>
        <v>139</v>
      </c>
      <c r="J120" s="24">
        <f t="shared" si="9"/>
        <v>249</v>
      </c>
      <c r="K120" s="24">
        <f t="shared" si="9"/>
        <v>284</v>
      </c>
      <c r="L120" s="24">
        <f t="shared" si="9"/>
        <v>208</v>
      </c>
      <c r="M120" s="24">
        <f t="shared" si="9"/>
        <v>220</v>
      </c>
      <c r="N120" s="24">
        <f t="shared" si="9"/>
        <v>205</v>
      </c>
      <c r="O120" s="24">
        <f t="shared" si="9"/>
        <v>1216</v>
      </c>
      <c r="P120" s="24">
        <f t="shared" si="9"/>
        <v>1382</v>
      </c>
      <c r="Q120" s="24">
        <f t="shared" si="9"/>
        <v>178</v>
      </c>
      <c r="R120" s="24">
        <f t="shared" si="9"/>
        <v>876</v>
      </c>
      <c r="S120" s="24">
        <f t="shared" si="9"/>
        <v>254</v>
      </c>
      <c r="T120" s="24">
        <f t="shared" si="9"/>
        <v>1458</v>
      </c>
      <c r="U120" s="24">
        <f t="shared" si="9"/>
        <v>744</v>
      </c>
      <c r="V120" s="24">
        <f t="shared" si="9"/>
        <v>565</v>
      </c>
      <c r="W120" s="24">
        <f t="shared" si="9"/>
        <v>1876</v>
      </c>
      <c r="X120" s="24">
        <f t="shared" si="9"/>
        <v>1209</v>
      </c>
      <c r="Y120" s="24">
        <f t="shared" si="9"/>
        <v>1899</v>
      </c>
      <c r="Z120" s="24">
        <f t="shared" si="9"/>
        <v>1966</v>
      </c>
      <c r="AA120" s="24">
        <f t="shared" si="9"/>
        <v>1877</v>
      </c>
      <c r="AB120" s="24">
        <f t="shared" si="9"/>
        <v>0</v>
      </c>
      <c r="AC120" s="25">
        <v>0</v>
      </c>
      <c r="AD120" s="26">
        <f t="shared" si="8"/>
        <v>26741</v>
      </c>
    </row>
    <row r="121" spans="2:32" ht="20.399999999999999" x14ac:dyDescent="0.3">
      <c r="B121" s="21" t="s">
        <v>21</v>
      </c>
      <c r="C121" s="24">
        <f t="shared" si="7"/>
        <v>206</v>
      </c>
      <c r="D121" s="24">
        <f t="shared" si="9"/>
        <v>408</v>
      </c>
      <c r="E121" s="24">
        <f t="shared" si="9"/>
        <v>256</v>
      </c>
      <c r="F121" s="24">
        <f t="shared" si="9"/>
        <v>195</v>
      </c>
      <c r="G121" s="24">
        <f t="shared" si="9"/>
        <v>398</v>
      </c>
      <c r="H121" s="24">
        <f t="shared" si="9"/>
        <v>34086</v>
      </c>
      <c r="I121" s="24">
        <f t="shared" si="9"/>
        <v>318</v>
      </c>
      <c r="J121" s="24">
        <f t="shared" si="9"/>
        <v>536</v>
      </c>
      <c r="K121" s="24">
        <f t="shared" si="9"/>
        <v>562</v>
      </c>
      <c r="L121" s="24">
        <f t="shared" si="9"/>
        <v>752</v>
      </c>
      <c r="M121" s="24">
        <f t="shared" si="9"/>
        <v>375</v>
      </c>
      <c r="N121" s="24">
        <f t="shared" si="9"/>
        <v>463</v>
      </c>
      <c r="O121" s="24">
        <f t="shared" si="9"/>
        <v>5535</v>
      </c>
      <c r="P121" s="24">
        <f t="shared" si="9"/>
        <v>4645</v>
      </c>
      <c r="Q121" s="24">
        <f t="shared" si="9"/>
        <v>900</v>
      </c>
      <c r="R121" s="24">
        <f t="shared" si="9"/>
        <v>3589</v>
      </c>
      <c r="S121" s="24">
        <f t="shared" si="9"/>
        <v>1103</v>
      </c>
      <c r="T121" s="24">
        <f t="shared" si="9"/>
        <v>730</v>
      </c>
      <c r="U121" s="24">
        <f t="shared" si="9"/>
        <v>1598</v>
      </c>
      <c r="V121" s="24">
        <f t="shared" si="9"/>
        <v>1225</v>
      </c>
      <c r="W121" s="24">
        <f t="shared" si="9"/>
        <v>3647</v>
      </c>
      <c r="X121" s="24">
        <f t="shared" si="9"/>
        <v>2429</v>
      </c>
      <c r="Y121" s="24">
        <f t="shared" si="9"/>
        <v>2748</v>
      </c>
      <c r="Z121" s="24">
        <f t="shared" si="9"/>
        <v>2881</v>
      </c>
      <c r="AA121" s="24">
        <f t="shared" si="9"/>
        <v>4343</v>
      </c>
      <c r="AB121" s="25">
        <f t="shared" si="9"/>
        <v>0</v>
      </c>
      <c r="AC121" s="25">
        <v>0</v>
      </c>
      <c r="AD121" s="26">
        <f t="shared" si="8"/>
        <v>73928</v>
      </c>
    </row>
    <row r="122" spans="2:32" x14ac:dyDescent="0.3">
      <c r="B122" s="21" t="s">
        <v>66</v>
      </c>
      <c r="C122" s="24">
        <f t="shared" si="7"/>
        <v>155</v>
      </c>
      <c r="D122" s="24">
        <f t="shared" si="9"/>
        <v>200</v>
      </c>
      <c r="E122" s="24">
        <f t="shared" si="9"/>
        <v>81</v>
      </c>
      <c r="F122" s="24">
        <f t="shared" si="9"/>
        <v>139</v>
      </c>
      <c r="G122" s="24">
        <f t="shared" si="9"/>
        <v>206</v>
      </c>
      <c r="H122" s="24">
        <f t="shared" si="9"/>
        <v>21926</v>
      </c>
      <c r="I122" s="24">
        <f t="shared" si="9"/>
        <v>423</v>
      </c>
      <c r="J122" s="24">
        <f t="shared" si="9"/>
        <v>577</v>
      </c>
      <c r="K122" s="24">
        <f t="shared" si="9"/>
        <v>341</v>
      </c>
      <c r="L122" s="24">
        <f t="shared" si="9"/>
        <v>434</v>
      </c>
      <c r="M122" s="24">
        <f t="shared" si="9"/>
        <v>207</v>
      </c>
      <c r="N122" s="24">
        <f t="shared" si="9"/>
        <v>510</v>
      </c>
      <c r="O122" s="24">
        <f t="shared" si="9"/>
        <v>3835</v>
      </c>
      <c r="P122" s="24">
        <f t="shared" si="9"/>
        <v>3261</v>
      </c>
      <c r="Q122" s="24">
        <f t="shared" si="9"/>
        <v>498</v>
      </c>
      <c r="R122" s="24">
        <f t="shared" si="9"/>
        <v>1801</v>
      </c>
      <c r="S122" s="24">
        <f t="shared" si="9"/>
        <v>682</v>
      </c>
      <c r="T122" s="24">
        <f t="shared" si="9"/>
        <v>1618</v>
      </c>
      <c r="U122" s="24">
        <f t="shared" si="9"/>
        <v>589</v>
      </c>
      <c r="V122" s="24">
        <f t="shared" si="9"/>
        <v>633</v>
      </c>
      <c r="W122" s="24">
        <f t="shared" si="9"/>
        <v>2098</v>
      </c>
      <c r="X122" s="24">
        <f t="shared" si="9"/>
        <v>1167</v>
      </c>
      <c r="Y122" s="24">
        <f t="shared" si="9"/>
        <v>1544</v>
      </c>
      <c r="Z122" s="24">
        <f t="shared" si="9"/>
        <v>1788</v>
      </c>
      <c r="AA122" s="24">
        <f t="shared" si="9"/>
        <v>2625</v>
      </c>
      <c r="AB122" s="25">
        <f t="shared" si="9"/>
        <v>0</v>
      </c>
      <c r="AC122" s="25">
        <v>0</v>
      </c>
      <c r="AD122" s="26">
        <f t="shared" si="8"/>
        <v>47338</v>
      </c>
    </row>
    <row r="123" spans="2:32" x14ac:dyDescent="0.3">
      <c r="B123" s="21" t="s">
        <v>22</v>
      </c>
      <c r="C123" s="24">
        <f t="shared" si="7"/>
        <v>158</v>
      </c>
      <c r="D123" s="24">
        <f t="shared" si="9"/>
        <v>129</v>
      </c>
      <c r="E123" s="24">
        <f t="shared" si="9"/>
        <v>85</v>
      </c>
      <c r="F123" s="24">
        <f t="shared" si="9"/>
        <v>160</v>
      </c>
      <c r="G123" s="24">
        <f t="shared" si="9"/>
        <v>107</v>
      </c>
      <c r="H123" s="24">
        <f t="shared" si="9"/>
        <v>15660</v>
      </c>
      <c r="I123" s="24">
        <f t="shared" si="9"/>
        <v>202</v>
      </c>
      <c r="J123" s="24">
        <f t="shared" si="9"/>
        <v>340</v>
      </c>
      <c r="K123" s="24">
        <f t="shared" si="9"/>
        <v>291</v>
      </c>
      <c r="L123" s="24">
        <f t="shared" si="9"/>
        <v>187</v>
      </c>
      <c r="M123" s="24">
        <f t="shared" si="9"/>
        <v>173</v>
      </c>
      <c r="N123" s="24">
        <f t="shared" si="9"/>
        <v>293</v>
      </c>
      <c r="O123" s="24">
        <f t="shared" si="9"/>
        <v>2079</v>
      </c>
      <c r="P123" s="24">
        <f t="shared" si="9"/>
        <v>1432</v>
      </c>
      <c r="Q123" s="24">
        <f t="shared" si="9"/>
        <v>455</v>
      </c>
      <c r="R123" s="24">
        <f t="shared" si="9"/>
        <v>1639</v>
      </c>
      <c r="S123" s="24">
        <f t="shared" si="9"/>
        <v>455</v>
      </c>
      <c r="T123" s="24">
        <f t="shared" si="9"/>
        <v>958</v>
      </c>
      <c r="U123" s="24">
        <f t="shared" si="9"/>
        <v>577</v>
      </c>
      <c r="V123" s="24">
        <f t="shared" si="9"/>
        <v>236</v>
      </c>
      <c r="W123" s="24">
        <f t="shared" si="9"/>
        <v>1304</v>
      </c>
      <c r="X123" s="24">
        <f t="shared" si="9"/>
        <v>903</v>
      </c>
      <c r="Y123" s="24">
        <f t="shared" si="9"/>
        <v>1753</v>
      </c>
      <c r="Z123" s="24">
        <f t="shared" si="9"/>
        <v>1918</v>
      </c>
      <c r="AA123" s="24">
        <f t="shared" si="9"/>
        <v>1383</v>
      </c>
      <c r="AB123" s="25">
        <f t="shared" si="9"/>
        <v>0</v>
      </c>
      <c r="AC123" s="25">
        <v>0</v>
      </c>
      <c r="AD123" s="26">
        <f t="shared" si="8"/>
        <v>32877</v>
      </c>
    </row>
    <row r="124" spans="2:32" x14ac:dyDescent="0.3">
      <c r="B124" s="21" t="s">
        <v>23</v>
      </c>
      <c r="C124" s="24">
        <f t="shared" si="7"/>
        <v>164</v>
      </c>
      <c r="D124" s="24">
        <f t="shared" si="9"/>
        <v>176</v>
      </c>
      <c r="E124" s="24">
        <f t="shared" si="9"/>
        <v>135</v>
      </c>
      <c r="F124" s="24">
        <f t="shared" si="9"/>
        <v>157</v>
      </c>
      <c r="G124" s="24">
        <f t="shared" si="9"/>
        <v>229</v>
      </c>
      <c r="H124" s="24">
        <f t="shared" si="9"/>
        <v>39892</v>
      </c>
      <c r="I124" s="24">
        <f t="shared" si="9"/>
        <v>398</v>
      </c>
      <c r="J124" s="24">
        <f t="shared" si="9"/>
        <v>609</v>
      </c>
      <c r="K124" s="24">
        <f t="shared" si="9"/>
        <v>548</v>
      </c>
      <c r="L124" s="24">
        <f t="shared" si="9"/>
        <v>486</v>
      </c>
      <c r="M124" s="24">
        <f t="shared" si="9"/>
        <v>312</v>
      </c>
      <c r="N124" s="24">
        <f t="shared" ref="D124:AB130" si="10">+N27+N59+N91</f>
        <v>452</v>
      </c>
      <c r="O124" s="24">
        <f t="shared" si="10"/>
        <v>5075</v>
      </c>
      <c r="P124" s="24">
        <f t="shared" si="10"/>
        <v>3118</v>
      </c>
      <c r="Q124" s="24">
        <f t="shared" si="10"/>
        <v>692</v>
      </c>
      <c r="R124" s="24">
        <f t="shared" si="10"/>
        <v>4592</v>
      </c>
      <c r="S124" s="24">
        <f t="shared" si="10"/>
        <v>1764</v>
      </c>
      <c r="T124" s="24">
        <f t="shared" si="10"/>
        <v>3492</v>
      </c>
      <c r="U124" s="24">
        <f t="shared" si="10"/>
        <v>1848</v>
      </c>
      <c r="V124" s="24">
        <f t="shared" si="10"/>
        <v>1734</v>
      </c>
      <c r="W124" s="24">
        <f t="shared" si="10"/>
        <v>1171</v>
      </c>
      <c r="X124" s="24">
        <f t="shared" si="10"/>
        <v>634</v>
      </c>
      <c r="Y124" s="24">
        <f t="shared" si="10"/>
        <v>2288</v>
      </c>
      <c r="Z124" s="24">
        <f t="shared" si="10"/>
        <v>3679</v>
      </c>
      <c r="AA124" s="24">
        <f t="shared" si="10"/>
        <v>4122</v>
      </c>
      <c r="AB124" s="25">
        <f t="shared" si="10"/>
        <v>0</v>
      </c>
      <c r="AC124" s="25">
        <v>0</v>
      </c>
      <c r="AD124" s="26">
        <f t="shared" si="8"/>
        <v>77767</v>
      </c>
    </row>
    <row r="125" spans="2:32" x14ac:dyDescent="0.3">
      <c r="B125" s="21" t="s">
        <v>24</v>
      </c>
      <c r="C125" s="24">
        <f t="shared" si="7"/>
        <v>106</v>
      </c>
      <c r="D125" s="24">
        <f t="shared" si="10"/>
        <v>65</v>
      </c>
      <c r="E125" s="24">
        <f t="shared" si="10"/>
        <v>65</v>
      </c>
      <c r="F125" s="24">
        <f t="shared" si="10"/>
        <v>44</v>
      </c>
      <c r="G125" s="24">
        <f t="shared" si="10"/>
        <v>91</v>
      </c>
      <c r="H125" s="24">
        <f t="shared" si="10"/>
        <v>24198</v>
      </c>
      <c r="I125" s="24">
        <f t="shared" si="10"/>
        <v>234</v>
      </c>
      <c r="J125" s="24">
        <f t="shared" si="10"/>
        <v>421</v>
      </c>
      <c r="K125" s="24">
        <f t="shared" si="10"/>
        <v>203</v>
      </c>
      <c r="L125" s="24">
        <f t="shared" si="10"/>
        <v>275</v>
      </c>
      <c r="M125" s="24">
        <f t="shared" si="10"/>
        <v>166</v>
      </c>
      <c r="N125" s="24">
        <f t="shared" si="10"/>
        <v>140</v>
      </c>
      <c r="O125" s="24">
        <f t="shared" si="10"/>
        <v>3198</v>
      </c>
      <c r="P125" s="24">
        <f t="shared" si="10"/>
        <v>2101</v>
      </c>
      <c r="Q125" s="24">
        <f t="shared" si="10"/>
        <v>459</v>
      </c>
      <c r="R125" s="24">
        <f t="shared" si="10"/>
        <v>2722</v>
      </c>
      <c r="S125" s="24">
        <f t="shared" si="10"/>
        <v>1194</v>
      </c>
      <c r="T125" s="24">
        <f t="shared" si="10"/>
        <v>2157</v>
      </c>
      <c r="U125" s="24">
        <f t="shared" si="10"/>
        <v>982</v>
      </c>
      <c r="V125" s="24">
        <f t="shared" si="10"/>
        <v>1260</v>
      </c>
      <c r="W125" s="24">
        <f t="shared" si="10"/>
        <v>741</v>
      </c>
      <c r="X125" s="24">
        <f t="shared" si="10"/>
        <v>530</v>
      </c>
      <c r="Y125" s="24">
        <f t="shared" si="10"/>
        <v>757</v>
      </c>
      <c r="Z125" s="24">
        <f t="shared" si="10"/>
        <v>1911</v>
      </c>
      <c r="AA125" s="24">
        <f t="shared" si="10"/>
        <v>2192</v>
      </c>
      <c r="AB125" s="25">
        <f t="shared" si="10"/>
        <v>0</v>
      </c>
      <c r="AC125" s="25">
        <v>0</v>
      </c>
      <c r="AD125" s="26">
        <f t="shared" si="8"/>
        <v>46212</v>
      </c>
    </row>
    <row r="126" spans="2:32" x14ac:dyDescent="0.3">
      <c r="B126" s="21" t="s">
        <v>25</v>
      </c>
      <c r="C126" s="24">
        <f t="shared" si="7"/>
        <v>113</v>
      </c>
      <c r="D126" s="24">
        <f t="shared" si="10"/>
        <v>167</v>
      </c>
      <c r="E126" s="24">
        <f t="shared" si="10"/>
        <v>79</v>
      </c>
      <c r="F126" s="24">
        <f t="shared" si="10"/>
        <v>65</v>
      </c>
      <c r="G126" s="24">
        <f t="shared" si="10"/>
        <v>228</v>
      </c>
      <c r="H126" s="24">
        <f t="shared" si="10"/>
        <v>39530</v>
      </c>
      <c r="I126" s="24">
        <f t="shared" si="10"/>
        <v>392</v>
      </c>
      <c r="J126" s="24">
        <f t="shared" si="10"/>
        <v>743</v>
      </c>
      <c r="K126" s="24">
        <f t="shared" si="10"/>
        <v>322</v>
      </c>
      <c r="L126" s="24">
        <f t="shared" si="10"/>
        <v>417</v>
      </c>
      <c r="M126" s="24">
        <f t="shared" si="10"/>
        <v>189</v>
      </c>
      <c r="N126" s="24">
        <f t="shared" si="10"/>
        <v>452</v>
      </c>
      <c r="O126" s="24">
        <f t="shared" si="10"/>
        <v>4638</v>
      </c>
      <c r="P126" s="24">
        <f t="shared" si="10"/>
        <v>2661</v>
      </c>
      <c r="Q126" s="24">
        <f t="shared" si="10"/>
        <v>729</v>
      </c>
      <c r="R126" s="24">
        <f t="shared" si="10"/>
        <v>3950</v>
      </c>
      <c r="S126" s="24">
        <f t="shared" si="10"/>
        <v>1963</v>
      </c>
      <c r="T126" s="24">
        <f t="shared" si="10"/>
        <v>2900</v>
      </c>
      <c r="U126" s="24">
        <f t="shared" si="10"/>
        <v>1457</v>
      </c>
      <c r="V126" s="24">
        <f t="shared" si="10"/>
        <v>2120</v>
      </c>
      <c r="W126" s="24">
        <f t="shared" si="10"/>
        <v>2613</v>
      </c>
      <c r="X126" s="24">
        <f t="shared" si="10"/>
        <v>869</v>
      </c>
      <c r="Y126" s="24">
        <f t="shared" si="10"/>
        <v>909</v>
      </c>
      <c r="Z126" s="24">
        <f t="shared" si="10"/>
        <v>2319</v>
      </c>
      <c r="AA126" s="24">
        <f t="shared" si="10"/>
        <v>2864</v>
      </c>
      <c r="AB126" s="25">
        <f t="shared" si="10"/>
        <v>0</v>
      </c>
      <c r="AC126" s="25">
        <v>0</v>
      </c>
      <c r="AD126" s="26">
        <f t="shared" si="8"/>
        <v>72689</v>
      </c>
      <c r="AF126" s="9"/>
    </row>
    <row r="127" spans="2:32" ht="20.399999999999999" x14ac:dyDescent="0.3">
      <c r="B127" s="21" t="s">
        <v>67</v>
      </c>
      <c r="C127" s="24">
        <f t="shared" si="7"/>
        <v>97</v>
      </c>
      <c r="D127" s="24">
        <f t="shared" si="10"/>
        <v>147</v>
      </c>
      <c r="E127" s="24">
        <f t="shared" si="10"/>
        <v>124</v>
      </c>
      <c r="F127" s="24">
        <f t="shared" si="10"/>
        <v>93</v>
      </c>
      <c r="G127" s="24">
        <f t="shared" si="10"/>
        <v>119</v>
      </c>
      <c r="H127" s="24">
        <f t="shared" si="10"/>
        <v>32716</v>
      </c>
      <c r="I127" s="24">
        <f t="shared" si="10"/>
        <v>305</v>
      </c>
      <c r="J127" s="24">
        <f t="shared" si="10"/>
        <v>571</v>
      </c>
      <c r="K127" s="24">
        <f t="shared" si="10"/>
        <v>341</v>
      </c>
      <c r="L127" s="24">
        <f t="shared" si="10"/>
        <v>354</v>
      </c>
      <c r="M127" s="24">
        <f t="shared" si="10"/>
        <v>161</v>
      </c>
      <c r="N127" s="24">
        <f t="shared" si="10"/>
        <v>267</v>
      </c>
      <c r="O127" s="24">
        <f t="shared" si="10"/>
        <v>3170</v>
      </c>
      <c r="P127" s="24">
        <f t="shared" si="10"/>
        <v>1885</v>
      </c>
      <c r="Q127" s="24">
        <f t="shared" si="10"/>
        <v>539</v>
      </c>
      <c r="R127" s="24">
        <f t="shared" si="10"/>
        <v>4339</v>
      </c>
      <c r="S127" s="24">
        <f t="shared" si="10"/>
        <v>1649</v>
      </c>
      <c r="T127" s="24">
        <f t="shared" si="10"/>
        <v>2718</v>
      </c>
      <c r="U127" s="24">
        <f t="shared" si="10"/>
        <v>1499</v>
      </c>
      <c r="V127" s="24">
        <f t="shared" si="10"/>
        <v>2283</v>
      </c>
      <c r="W127" s="24">
        <f t="shared" si="10"/>
        <v>4218</v>
      </c>
      <c r="X127" s="24">
        <f t="shared" si="10"/>
        <v>2056</v>
      </c>
      <c r="Y127" s="24">
        <f t="shared" si="10"/>
        <v>2692</v>
      </c>
      <c r="Z127" s="24">
        <f t="shared" si="10"/>
        <v>750</v>
      </c>
      <c r="AA127" s="24">
        <f t="shared" si="10"/>
        <v>1417</v>
      </c>
      <c r="AB127" s="25">
        <f t="shared" si="10"/>
        <v>0</v>
      </c>
      <c r="AC127" s="25">
        <v>0</v>
      </c>
      <c r="AD127" s="26">
        <f t="shared" si="8"/>
        <v>64510</v>
      </c>
    </row>
    <row r="128" spans="2:32" ht="20.399999999999999" x14ac:dyDescent="0.3">
      <c r="B128" s="21" t="s">
        <v>57</v>
      </c>
      <c r="C128" s="24">
        <f t="shared" si="7"/>
        <v>280</v>
      </c>
      <c r="D128" s="24">
        <f t="shared" si="10"/>
        <v>356</v>
      </c>
      <c r="E128" s="24">
        <f t="shared" si="10"/>
        <v>225</v>
      </c>
      <c r="F128" s="24">
        <f t="shared" si="10"/>
        <v>188</v>
      </c>
      <c r="G128" s="24">
        <f t="shared" si="10"/>
        <v>359</v>
      </c>
      <c r="H128" s="24">
        <f t="shared" si="10"/>
        <v>49261</v>
      </c>
      <c r="I128" s="24">
        <f t="shared" si="10"/>
        <v>265</v>
      </c>
      <c r="J128" s="24">
        <f t="shared" si="10"/>
        <v>1000</v>
      </c>
      <c r="K128" s="24">
        <f t="shared" si="10"/>
        <v>634</v>
      </c>
      <c r="L128" s="24">
        <f t="shared" si="10"/>
        <v>644</v>
      </c>
      <c r="M128" s="24">
        <f t="shared" si="10"/>
        <v>454</v>
      </c>
      <c r="N128" s="24">
        <f t="shared" si="10"/>
        <v>430</v>
      </c>
      <c r="O128" s="24">
        <f t="shared" si="10"/>
        <v>5143</v>
      </c>
      <c r="P128" s="24">
        <f t="shared" si="10"/>
        <v>3280</v>
      </c>
      <c r="Q128" s="24">
        <f t="shared" si="10"/>
        <v>760</v>
      </c>
      <c r="R128" s="24">
        <f t="shared" si="10"/>
        <v>4507</v>
      </c>
      <c r="S128" s="24">
        <f t="shared" si="10"/>
        <v>1811</v>
      </c>
      <c r="T128" s="24">
        <f t="shared" si="10"/>
        <v>3742</v>
      </c>
      <c r="U128" s="24">
        <f t="shared" si="10"/>
        <v>2510</v>
      </c>
      <c r="V128" s="24">
        <f t="shared" si="10"/>
        <v>1424</v>
      </c>
      <c r="W128" s="24">
        <f t="shared" si="10"/>
        <v>3800</v>
      </c>
      <c r="X128" s="24">
        <f t="shared" si="10"/>
        <v>2306</v>
      </c>
      <c r="Y128" s="24">
        <f t="shared" si="10"/>
        <v>3401</v>
      </c>
      <c r="Z128" s="24">
        <f t="shared" si="10"/>
        <v>2497</v>
      </c>
      <c r="AA128" s="24">
        <f t="shared" si="10"/>
        <v>669</v>
      </c>
      <c r="AB128" s="25">
        <f t="shared" si="10"/>
        <v>0</v>
      </c>
      <c r="AC128" s="25">
        <v>0</v>
      </c>
      <c r="AD128" s="26">
        <f t="shared" si="8"/>
        <v>89946</v>
      </c>
    </row>
    <row r="129" spans="1:32" x14ac:dyDescent="0.3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0.399999999999999" x14ac:dyDescent="0.3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3">
      <c r="B131" s="21" t="s">
        <v>26</v>
      </c>
      <c r="C131" s="27">
        <f>SUM(C104:C130)</f>
        <v>22450</v>
      </c>
      <c r="D131" s="27">
        <f t="shared" ref="D131:AC131" si="11">SUM(D104:D130)</f>
        <v>11412</v>
      </c>
      <c r="E131" s="27">
        <f t="shared" si="11"/>
        <v>10976</v>
      </c>
      <c r="F131" s="27">
        <f t="shared" si="11"/>
        <v>7482</v>
      </c>
      <c r="G131" s="27">
        <f t="shared" si="11"/>
        <v>12261</v>
      </c>
      <c r="H131" s="27">
        <f t="shared" si="11"/>
        <v>349915</v>
      </c>
      <c r="I131" s="27">
        <f t="shared" si="11"/>
        <v>9099</v>
      </c>
      <c r="J131" s="27">
        <f t="shared" si="11"/>
        <v>14784</v>
      </c>
      <c r="K131" s="27">
        <f t="shared" si="11"/>
        <v>13063</v>
      </c>
      <c r="L131" s="27">
        <f t="shared" si="11"/>
        <v>13554</v>
      </c>
      <c r="M131" s="27">
        <f t="shared" si="11"/>
        <v>8265</v>
      </c>
      <c r="N131" s="27">
        <f t="shared" si="11"/>
        <v>11369</v>
      </c>
      <c r="O131" s="27">
        <f t="shared" si="11"/>
        <v>45880</v>
      </c>
      <c r="P131" s="27">
        <f t="shared" si="11"/>
        <v>36417</v>
      </c>
      <c r="Q131" s="27">
        <f t="shared" si="11"/>
        <v>12833</v>
      </c>
      <c r="R131" s="27">
        <f t="shared" si="11"/>
        <v>58936</v>
      </c>
      <c r="S131" s="27">
        <f t="shared" si="11"/>
        <v>24340</v>
      </c>
      <c r="T131" s="27">
        <f t="shared" si="11"/>
        <v>73245</v>
      </c>
      <c r="U131" s="27">
        <f t="shared" si="11"/>
        <v>47588</v>
      </c>
      <c r="V131" s="27">
        <f t="shared" si="11"/>
        <v>35503</v>
      </c>
      <c r="W131" s="27">
        <f t="shared" si="11"/>
        <v>80333</v>
      </c>
      <c r="X131" s="27">
        <f t="shared" si="11"/>
        <v>45264</v>
      </c>
      <c r="Y131" s="27">
        <f t="shared" si="11"/>
        <v>68984</v>
      </c>
      <c r="Z131" s="27">
        <f t="shared" si="11"/>
        <v>66027</v>
      </c>
      <c r="AA131" s="27">
        <f t="shared" si="11"/>
        <v>76440</v>
      </c>
      <c r="AB131" s="27">
        <f t="shared" si="11"/>
        <v>0</v>
      </c>
      <c r="AC131" s="27">
        <f t="shared" si="11"/>
        <v>0</v>
      </c>
      <c r="AD131" s="27">
        <f>SUM(AD104:AD129)</f>
        <v>1156420</v>
      </c>
      <c r="AF131" s="8"/>
    </row>
    <row r="132" spans="1:32" x14ac:dyDescent="0.3">
      <c r="AD132" s="34"/>
    </row>
    <row r="133" spans="1:32" hidden="1" x14ac:dyDescent="0.3">
      <c r="C133" t="s">
        <v>88</v>
      </c>
      <c r="D133" t="s">
        <v>89</v>
      </c>
    </row>
    <row r="134" spans="1:32" hidden="1" x14ac:dyDescent="0.3">
      <c r="B134" s="16" t="s">
        <v>90</v>
      </c>
      <c r="C134" s="18">
        <f>SUM(H116,O109)</f>
        <v>5300</v>
      </c>
      <c r="D134" s="28">
        <f>C134/$AD$131</f>
        <v>4.5831099427543626E-3</v>
      </c>
    </row>
    <row r="135" spans="1:32" hidden="1" x14ac:dyDescent="0.3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3">
      <c r="A136" s="41" t="s">
        <v>93</v>
      </c>
      <c r="B136" s="42">
        <f>SUM(C104:N115)</f>
        <v>149947</v>
      </c>
      <c r="C136" s="43">
        <f>B136/B$139</f>
        <v>0.1296648276577714</v>
      </c>
      <c r="D136" s="67">
        <f>SUMPRODUCT(C7:N18,AG7:AR18)</f>
        <v>60088700</v>
      </c>
      <c r="E136" s="67">
        <f>SUMPRODUCT(C39:N50,AG39:AR50)</f>
        <v>4172080</v>
      </c>
      <c r="F136" s="67">
        <f>SUMPRODUCT(C71:N82,AG71:AR82)</f>
        <v>1844030</v>
      </c>
      <c r="G136" s="67">
        <f>D136/SUM(C7:N18)</f>
        <v>509.52421331117347</v>
      </c>
      <c r="H136" s="67">
        <f>E136/SUM(C39:N50)</f>
        <v>167.47942675926296</v>
      </c>
      <c r="I136" s="67">
        <f>F136/SUM(C71:N82)</f>
        <v>259.53976073187897</v>
      </c>
      <c r="Q136" s="42">
        <f>B136</f>
        <v>149947</v>
      </c>
      <c r="R136" s="42">
        <f>B137</f>
        <v>78340</v>
      </c>
      <c r="S136" s="42">
        <f>B138</f>
        <v>928133</v>
      </c>
      <c r="T136" s="42">
        <f>B139</f>
        <v>1156420</v>
      </c>
    </row>
    <row r="137" spans="1:32" hidden="1" x14ac:dyDescent="0.3">
      <c r="A137" s="41" t="s">
        <v>70</v>
      </c>
      <c r="B137" s="42">
        <f>AD131-B138-B136</f>
        <v>78340</v>
      </c>
      <c r="C137" s="43">
        <f>B137/B$139</f>
        <v>6.7743553380259766E-2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0.1296648276577714</v>
      </c>
      <c r="R137" s="43">
        <f>C137</f>
        <v>6.7743553380259766E-2</v>
      </c>
      <c r="S137" s="43">
        <f>C138</f>
        <v>0.80259161896196884</v>
      </c>
      <c r="T137" s="44">
        <f>SUM(Q137:S137)</f>
        <v>1</v>
      </c>
      <c r="U137" s="41" t="s">
        <v>787</v>
      </c>
    </row>
    <row r="138" spans="1:32" hidden="1" x14ac:dyDescent="0.3">
      <c r="A138" s="41" t="s">
        <v>94</v>
      </c>
      <c r="B138" s="42">
        <f>SUM(H116:H130)+SUM(O109:AC109)+SUM(O116:AC130)</f>
        <v>928133</v>
      </c>
      <c r="C138" s="43">
        <f>B138/B$139</f>
        <v>0.80259161896196884</v>
      </c>
      <c r="D138" s="67">
        <f>SUMPRODUCT(H19:H33,AL19:AL33)+SUMPRODUCT(O19:AC33,AS19:BG33)+SUMPRODUCT(O12:AC12,AS12:BG12)</f>
        <v>413656170</v>
      </c>
      <c r="E138" s="67">
        <f>SUMPRODUCT(H51:H65,AL51:AL65)+SUMPRODUCT(O51:AC65,AS51:BG65)+SUMPRODUCT(O44:AC44,AS44:BG44)</f>
        <v>63581090</v>
      </c>
      <c r="F138" s="67">
        <f>SUMPRODUCT(H83:H97,AL83:AL97)+SUMPRODUCT(O83:AC97,AS83:BG97)+SUMPRODUCT(O76:AC76,AS76:BG76)</f>
        <v>21709000</v>
      </c>
      <c r="G138" s="67">
        <f>D138/SUM(H19:H33,O12:AC12,O19:AC33)</f>
        <v>681.99772148726538</v>
      </c>
      <c r="H138" s="67">
        <f>E138/SUM(H51:H65,O44:AC44,O51:AC65)</f>
        <v>244.22891362634155</v>
      </c>
      <c r="I138" s="67">
        <f>F138/SUM(H83:H97,O76:AC76,O83:AC97)</f>
        <v>354.35744250199957</v>
      </c>
      <c r="J138" s="18">
        <f>SUM(O116:AC130)</f>
        <v>340835</v>
      </c>
      <c r="K138" s="29">
        <f>J138/B139</f>
        <v>0.29473288251673269</v>
      </c>
      <c r="L138" s="29">
        <f>J138/B138</f>
        <v>0.36722646431061068</v>
      </c>
      <c r="P138" s="66" t="s">
        <v>781</v>
      </c>
      <c r="Q138" s="67">
        <f>D136</f>
        <v>60088700</v>
      </c>
      <c r="R138" s="67">
        <f>D137</f>
        <v>0</v>
      </c>
      <c r="S138" s="67">
        <f>D138</f>
        <v>413656170</v>
      </c>
      <c r="T138" s="68">
        <f>SUM(Q138:S138)</f>
        <v>473744870</v>
      </c>
      <c r="U138" s="44">
        <f>D140</f>
        <v>0</v>
      </c>
    </row>
    <row r="139" spans="1:32" hidden="1" x14ac:dyDescent="0.3">
      <c r="A139" s="41" t="s">
        <v>26</v>
      </c>
      <c r="B139" s="42">
        <f>AD131</f>
        <v>1156420</v>
      </c>
      <c r="C139" s="41"/>
      <c r="D139" s="68">
        <f>SUM(D136:D138)</f>
        <v>473744870</v>
      </c>
      <c r="E139" s="68">
        <f t="shared" ref="E139:F139" si="12">SUM(E136:E138)</f>
        <v>67753170</v>
      </c>
      <c r="F139" s="68">
        <f t="shared" si="12"/>
        <v>23553030</v>
      </c>
      <c r="G139" s="68">
        <f>D139/AD34</f>
        <v>601.58613473389607</v>
      </c>
      <c r="H139" s="68">
        <f>E139/AD66</f>
        <v>229.35222452786118</v>
      </c>
      <c r="I139" s="68">
        <f>F139/AD98</f>
        <v>320.37964524729313</v>
      </c>
      <c r="P139" s="66" t="s">
        <v>782</v>
      </c>
      <c r="Q139" s="67">
        <f>E136</f>
        <v>4172080</v>
      </c>
      <c r="R139" s="67">
        <f>E137</f>
        <v>0</v>
      </c>
      <c r="S139" s="67">
        <f>E138</f>
        <v>63581090</v>
      </c>
      <c r="T139" s="68">
        <f>SUM(Q139:S139)</f>
        <v>67753170</v>
      </c>
      <c r="U139" s="44">
        <f>E140</f>
        <v>0</v>
      </c>
    </row>
    <row r="140" spans="1:32" hidden="1" x14ac:dyDescent="0.3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1844030</v>
      </c>
      <c r="R140" s="67">
        <f>F137</f>
        <v>0</v>
      </c>
      <c r="S140" s="67">
        <f>F138</f>
        <v>21709000</v>
      </c>
      <c r="T140" s="68">
        <f>SUM(Q140:S140)</f>
        <v>23553030</v>
      </c>
      <c r="U140" s="44">
        <f>F140</f>
        <v>0</v>
      </c>
    </row>
    <row r="141" spans="1:32" hidden="1" x14ac:dyDescent="0.3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509.52421331117347</v>
      </c>
      <c r="R141" s="67">
        <f>G137</f>
        <v>0</v>
      </c>
      <c r="S141" s="67">
        <f>G138</f>
        <v>681.99772148726538</v>
      </c>
      <c r="T141" s="68">
        <f>G139</f>
        <v>601.58613473389607</v>
      </c>
    </row>
    <row r="142" spans="1:32" hidden="1" x14ac:dyDescent="0.3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498946260</v>
      </c>
      <c r="P142" s="66" t="s">
        <v>785</v>
      </c>
      <c r="Q142" s="67">
        <f>H136</f>
        <v>167.47942675926296</v>
      </c>
      <c r="R142" s="67">
        <f>H137</f>
        <v>0</v>
      </c>
      <c r="S142" s="67">
        <f>H138</f>
        <v>244.22891362634155</v>
      </c>
      <c r="T142" s="68">
        <f>H139</f>
        <v>229.35222452786118</v>
      </c>
    </row>
    <row r="143" spans="1:32" hidden="1" x14ac:dyDescent="0.3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537.58056226855422</v>
      </c>
      <c r="P143" s="66" t="s">
        <v>786</v>
      </c>
      <c r="Q143" s="67">
        <f>I136</f>
        <v>259.53976073187897</v>
      </c>
      <c r="R143" s="67">
        <f>I137</f>
        <v>0</v>
      </c>
      <c r="S143" s="67">
        <f>I138</f>
        <v>354.35744250199957</v>
      </c>
      <c r="T143" s="68">
        <f>I139</f>
        <v>320.37964524729313</v>
      </c>
    </row>
    <row r="144" spans="1:32" hidden="1" x14ac:dyDescent="0.3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66104810</v>
      </c>
      <c r="P144" s="66" t="s">
        <v>794</v>
      </c>
      <c r="Q144" s="67">
        <f>SUM(Q138:Q140)/Q136</f>
        <v>440.85450192401316</v>
      </c>
      <c r="R144" s="67">
        <f t="shared" ref="R144" si="14">SUM(R138:R140)/R136</f>
        <v>0</v>
      </c>
      <c r="S144" s="67">
        <f>SUM(S138:S140)/S136</f>
        <v>537.58056226855422</v>
      </c>
      <c r="T144" s="67">
        <f>SUM(T138:T140)/T136</f>
        <v>488.62097680773422</v>
      </c>
    </row>
    <row r="145" spans="1:5" hidden="1" x14ac:dyDescent="0.3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440.85450192401316</v>
      </c>
    </row>
    <row r="146" spans="1:5" ht="43.2" hidden="1" x14ac:dyDescent="0.3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3">
      <c r="D147" s="70" t="s">
        <v>791</v>
      </c>
      <c r="E147" s="30">
        <f>E146/B137</f>
        <v>0</v>
      </c>
    </row>
    <row r="148" spans="1:5" hidden="1" x14ac:dyDescent="0.3">
      <c r="A148" t="s">
        <v>93</v>
      </c>
      <c r="B148" s="34">
        <f>SUM(B140:B142)</f>
        <v>0</v>
      </c>
    </row>
    <row r="149" spans="1:5" hidden="1" x14ac:dyDescent="0.3">
      <c r="A149" t="s">
        <v>94</v>
      </c>
      <c r="B149" s="34">
        <f>SUM(B143:B146)</f>
        <v>0</v>
      </c>
    </row>
    <row r="150" spans="1:5" hidden="1" x14ac:dyDescent="0.3"/>
    <row r="151" spans="1:5" hidden="1" x14ac:dyDescent="0.3">
      <c r="A151" s="63" t="s">
        <v>757</v>
      </c>
      <c r="B151" s="63">
        <f>SUM(B140,B142)</f>
        <v>0</v>
      </c>
    </row>
    <row r="152" spans="1:5" hidden="1" x14ac:dyDescent="0.3">
      <c r="A152" s="63" t="s">
        <v>758</v>
      </c>
      <c r="B152" s="63">
        <f>SUM(B141,B143)</f>
        <v>0</v>
      </c>
    </row>
    <row r="153" spans="1:5" hidden="1" x14ac:dyDescent="0.3">
      <c r="A153" s="63" t="s">
        <v>759</v>
      </c>
      <c r="B153" s="63">
        <f>SUM(B145)</f>
        <v>0</v>
      </c>
    </row>
    <row r="154" spans="1:5" hidden="1" x14ac:dyDescent="0.3">
      <c r="A154" s="63" t="s">
        <v>760</v>
      </c>
      <c r="B154" s="63">
        <f>SUM(B146,B144)</f>
        <v>0</v>
      </c>
    </row>
    <row r="155" spans="1:5" hidden="1" x14ac:dyDescent="0.3"/>
    <row r="156" spans="1:5" hidden="1" x14ac:dyDescent="0.3"/>
    <row r="157" spans="1:5" hidden="1" x14ac:dyDescent="0.3"/>
    <row r="158" spans="1:5" hidden="1" x14ac:dyDescent="0.3"/>
    <row r="159" spans="1:5" hidden="1" x14ac:dyDescent="0.3"/>
    <row r="160" spans="1:5" hidden="1" x14ac:dyDescent="0.3"/>
  </sheetData>
  <pageMargins left="0.7" right="0.7" top="0.75" bottom="0.75" header="0.3" footer="0.3"/>
  <pageSetup orientation="portrait" horizontalDpi="360" verticalDpi="36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0"/>
  <dimension ref="A4:DO783"/>
  <sheetViews>
    <sheetView topLeftCell="C93" zoomScale="40" zoomScaleNormal="40" workbookViewId="0">
      <selection activeCell="AF103" sqref="AF103:BH131"/>
    </sheetView>
  </sheetViews>
  <sheetFormatPr baseColWidth="10" defaultColWidth="7.44140625" defaultRowHeight="14.4" x14ac:dyDescent="0.3"/>
  <cols>
    <col min="1" max="1" width="36.33203125" bestFit="1" customWidth="1"/>
    <col min="2" max="2" width="15.44140625" customWidth="1"/>
    <col min="3" max="3" width="12.33203125" bestFit="1" customWidth="1"/>
    <col min="4" max="4" width="17" bestFit="1" customWidth="1"/>
    <col min="5" max="5" width="19.44140625" bestFit="1" customWidth="1"/>
    <col min="6" max="6" width="16.88671875" bestFit="1" customWidth="1"/>
    <col min="7" max="7" width="13.44140625" bestFit="1" customWidth="1"/>
    <col min="8" max="8" width="11.33203125" bestFit="1" customWidth="1"/>
    <col min="9" max="9" width="13" bestFit="1" customWidth="1"/>
    <col min="10" max="11" width="9.5546875" bestFit="1" customWidth="1"/>
    <col min="12" max="12" width="9.5546875" customWidth="1"/>
    <col min="13" max="13" width="8.5546875" bestFit="1" customWidth="1"/>
    <col min="14" max="14" width="9.5546875" customWidth="1"/>
    <col min="15" max="21" width="9.5546875" bestFit="1" customWidth="1"/>
    <col min="22" max="22" width="16.5546875" bestFit="1" customWidth="1"/>
    <col min="23" max="23" width="18.5546875" bestFit="1" customWidth="1"/>
    <col min="24" max="24" width="11.88671875" bestFit="1" customWidth="1"/>
    <col min="25" max="25" width="9.5546875" bestFit="1" customWidth="1"/>
    <col min="26" max="26" width="13.44140625" bestFit="1" customWidth="1"/>
    <col min="27" max="27" width="9.5546875" bestFit="1" customWidth="1"/>
    <col min="28" max="28" width="3.44140625" bestFit="1" customWidth="1"/>
    <col min="29" max="29" width="5.109375" bestFit="1" customWidth="1"/>
    <col min="30" max="30" width="12.44140625" customWidth="1"/>
    <col min="59" max="59" width="17.44140625" bestFit="1" customWidth="1"/>
    <col min="60" max="60" width="17.44140625" customWidth="1"/>
    <col min="61" max="61" width="4.44140625" bestFit="1" customWidth="1"/>
    <col min="62" max="67" width="4.6640625" bestFit="1" customWidth="1"/>
    <col min="68" max="68" width="4.44140625" bestFit="1" customWidth="1"/>
    <col min="69" max="69" width="6.6640625" bestFit="1" customWidth="1"/>
    <col min="70" max="70" width="4.6640625" bestFit="1" customWidth="1"/>
    <col min="71" max="71" width="4.44140625" bestFit="1" customWidth="1"/>
    <col min="72" max="73" width="4.6640625" bestFit="1" customWidth="1"/>
    <col min="74" max="74" width="6.6640625" bestFit="1" customWidth="1"/>
    <col min="75" max="77" width="4.6640625" bestFit="1" customWidth="1"/>
    <col min="78" max="78" width="6.6640625" bestFit="1" customWidth="1"/>
    <col min="79" max="79" width="4.6640625" bestFit="1" customWidth="1"/>
    <col min="80" max="80" width="6.6640625" bestFit="1" customWidth="1"/>
    <col min="81" max="81" width="4.6640625" bestFit="1" customWidth="1"/>
    <col min="82" max="82" width="4.44140625" bestFit="1" customWidth="1"/>
    <col min="83" max="83" width="6.6640625" bestFit="1" customWidth="1"/>
    <col min="84" max="84" width="4.6640625" bestFit="1" customWidth="1"/>
    <col min="85" max="86" width="4.44140625" bestFit="1" customWidth="1"/>
    <col min="87" max="88" width="4.44140625" customWidth="1"/>
    <col min="89" max="89" width="4.44140625" bestFit="1" customWidth="1"/>
    <col min="91" max="91" width="9.88671875" bestFit="1" customWidth="1"/>
    <col min="92" max="92" width="14" bestFit="1" customWidth="1"/>
    <col min="93" max="93" width="14.44140625" bestFit="1" customWidth="1"/>
    <col min="94" max="96" width="14" bestFit="1" customWidth="1"/>
    <col min="97" max="97" width="16.33203125" bestFit="1" customWidth="1"/>
    <col min="98" max="98" width="13.5546875" bestFit="1" customWidth="1"/>
    <col min="99" max="100" width="14.44140625" bestFit="1" customWidth="1"/>
    <col min="101" max="101" width="14" bestFit="1" customWidth="1"/>
    <col min="102" max="103" width="13.5546875" bestFit="1" customWidth="1"/>
    <col min="104" max="104" width="15.6640625" bestFit="1" customWidth="1"/>
    <col min="105" max="105" width="15.33203125" bestFit="1" customWidth="1"/>
    <col min="106" max="106" width="14" bestFit="1" customWidth="1"/>
    <col min="107" max="107" width="15.6640625" bestFit="1" customWidth="1"/>
    <col min="108" max="109" width="14.88671875" bestFit="1" customWidth="1"/>
    <col min="110" max="110" width="15.33203125" bestFit="1" customWidth="1"/>
    <col min="111" max="111" width="14.88671875" bestFit="1" customWidth="1"/>
    <col min="112" max="112" width="15.6640625" bestFit="1" customWidth="1"/>
    <col min="113" max="113" width="15.33203125" bestFit="1" customWidth="1"/>
    <col min="114" max="115" width="15.6640625" bestFit="1" customWidth="1"/>
    <col min="116" max="116" width="15.33203125" bestFit="1" customWidth="1"/>
    <col min="117" max="117" width="4.44140625" bestFit="1" customWidth="1"/>
    <col min="118" max="118" width="5.44140625" bestFit="1" customWidth="1"/>
    <col min="119" max="119" width="17.109375" bestFit="1" customWidth="1"/>
  </cols>
  <sheetData>
    <row r="4" spans="1:119" x14ac:dyDescent="0.3">
      <c r="BG4" t="s">
        <v>755</v>
      </c>
      <c r="CM4" t="s">
        <v>756</v>
      </c>
    </row>
    <row r="6" spans="1:119" ht="78.75" customHeight="1" x14ac:dyDescent="0.3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3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7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3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ref="CN8:CN32" si="3">C8*BI8</f>
        <v>611100</v>
      </c>
      <c r="CO8" s="48">
        <f t="shared" ref="CO8:CO16" si="4">D8*BJ8</f>
        <v>157320</v>
      </c>
      <c r="CP8" s="48">
        <f t="shared" ref="CP8:CP16" si="5">E8*BK8</f>
        <v>144400</v>
      </c>
      <c r="CQ8" s="48">
        <f t="shared" ref="CQ8:CQ16" si="6">F8*BL8</f>
        <v>137560</v>
      </c>
      <c r="CR8" s="48">
        <f t="shared" ref="CR8:CR16" si="7">G8*BM8</f>
        <v>319960</v>
      </c>
      <c r="CS8" s="48">
        <f t="shared" ref="CS8:CS16" si="8">H8*BN8</f>
        <v>6328550</v>
      </c>
      <c r="CT8" s="48">
        <f t="shared" ref="CT8:CT16" si="9">I8*BO8</f>
        <v>903340</v>
      </c>
      <c r="CU8" s="48">
        <f t="shared" ref="CU8:CU16" si="10">J8*BP8</f>
        <v>1370000</v>
      </c>
      <c r="CV8" s="48">
        <f t="shared" ref="CV8:CV16" si="11">K8*BQ8</f>
        <v>1178500</v>
      </c>
      <c r="CW8" s="48">
        <f t="shared" ref="CW8:CW16" si="12">L8*BR8</f>
        <v>1214500</v>
      </c>
      <c r="CX8" s="48">
        <f t="shared" ref="CX8:CX16" si="13">M8*BS8</f>
        <v>819060</v>
      </c>
      <c r="CY8" s="48">
        <f t="shared" ref="CY8:CY16" si="14">N8*BT8</f>
        <v>1303560</v>
      </c>
      <c r="CZ8" s="48">
        <f t="shared" ref="CZ8:CZ16" si="15">O8*BU8</f>
        <v>1346280</v>
      </c>
      <c r="DA8" s="48">
        <f t="shared" ref="DA8:DA16" si="16">P8*BV8</f>
        <v>572000</v>
      </c>
      <c r="DB8" s="48">
        <f t="shared" ref="DB8:DB16" si="17">Q8*BW8</f>
        <v>413400</v>
      </c>
      <c r="DC8" s="48">
        <f t="shared" ref="DC8:DC16" si="18">R8*BX8</f>
        <v>755250</v>
      </c>
      <c r="DD8" s="48">
        <f t="shared" ref="DD8:DD16" si="19">S8*BY8</f>
        <v>602610</v>
      </c>
      <c r="DE8" s="48">
        <f t="shared" ref="DE8:DE16" si="20">T8*BZ8</f>
        <v>674160</v>
      </c>
      <c r="DF8" s="48">
        <f t="shared" ref="DF8:DF16" si="21">U8*CA8</f>
        <v>540600</v>
      </c>
      <c r="DG8" s="48">
        <f t="shared" ref="DG8:DG16" si="22">V8*CB8</f>
        <v>854900</v>
      </c>
      <c r="DH8" s="48">
        <f t="shared" ref="DH8:DH16" si="23">W8*CC8</f>
        <v>508790</v>
      </c>
      <c r="DI8" s="48">
        <f t="shared" ref="DI8:DI16" si="24">X8*CD8</f>
        <v>342720</v>
      </c>
      <c r="DJ8" s="48">
        <f t="shared" ref="DJ8:DJ16" si="25">Y8*CE8</f>
        <v>471240</v>
      </c>
      <c r="DK8" s="48">
        <f t="shared" ref="DK8:DK16" si="26">Z8*CF8</f>
        <v>430920</v>
      </c>
      <c r="DL8" s="48">
        <f t="shared" ref="DL8:DL16" si="27">AA8*CG8</f>
        <v>861000</v>
      </c>
      <c r="DM8" s="48">
        <f t="shared" ref="DM8:DM16" si="28">AB8*CH8</f>
        <v>0</v>
      </c>
      <c r="DN8" s="6"/>
      <c r="DO8" s="31">
        <f t="shared" si="1"/>
        <v>22861720</v>
      </c>
    </row>
    <row r="9" spans="1:119" ht="20.25" customHeight="1" x14ac:dyDescent="0.3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3"/>
        <v>820350</v>
      </c>
      <c r="CO9" s="48">
        <f t="shared" si="4"/>
        <v>125780</v>
      </c>
      <c r="CP9" s="48">
        <f t="shared" si="5"/>
        <v>156560</v>
      </c>
      <c r="CQ9" s="48">
        <f t="shared" si="6"/>
        <v>193800</v>
      </c>
      <c r="CR9" s="48">
        <f t="shared" si="7"/>
        <v>229520</v>
      </c>
      <c r="CS9" s="48">
        <f t="shared" si="8"/>
        <v>7071150</v>
      </c>
      <c r="CT9" s="48">
        <f t="shared" si="9"/>
        <v>1009560</v>
      </c>
      <c r="CU9" s="48">
        <f t="shared" si="10"/>
        <v>902500</v>
      </c>
      <c r="CV9" s="48">
        <f t="shared" si="11"/>
        <v>909000</v>
      </c>
      <c r="CW9" s="48">
        <f t="shared" si="12"/>
        <v>1012000</v>
      </c>
      <c r="CX9" s="48">
        <f t="shared" si="13"/>
        <v>623220</v>
      </c>
      <c r="CY9" s="48">
        <f t="shared" si="14"/>
        <v>997560</v>
      </c>
      <c r="CZ9" s="48">
        <f t="shared" si="15"/>
        <v>1294280</v>
      </c>
      <c r="DA9" s="48">
        <f t="shared" si="16"/>
        <v>306800</v>
      </c>
      <c r="DB9" s="48">
        <f t="shared" si="17"/>
        <v>111800</v>
      </c>
      <c r="DC9" s="48">
        <f t="shared" si="18"/>
        <v>368880</v>
      </c>
      <c r="DD9" s="48">
        <f t="shared" si="19"/>
        <v>393790</v>
      </c>
      <c r="DE9" s="48">
        <f t="shared" si="20"/>
        <v>455800</v>
      </c>
      <c r="DF9" s="48">
        <f t="shared" si="21"/>
        <v>367820</v>
      </c>
      <c r="DG9" s="48">
        <f t="shared" si="22"/>
        <v>349430</v>
      </c>
      <c r="DH9" s="48">
        <f t="shared" si="23"/>
        <v>555270</v>
      </c>
      <c r="DI9" s="48">
        <f t="shared" si="24"/>
        <v>135240</v>
      </c>
      <c r="DJ9" s="48">
        <f t="shared" si="25"/>
        <v>169680</v>
      </c>
      <c r="DK9" s="48">
        <f t="shared" si="26"/>
        <v>189840</v>
      </c>
      <c r="DL9" s="48">
        <f t="shared" si="27"/>
        <v>833280</v>
      </c>
      <c r="DM9" s="48">
        <f t="shared" si="28"/>
        <v>0</v>
      </c>
      <c r="DN9" s="6"/>
      <c r="DO9" s="31">
        <f t="shared" si="1"/>
        <v>19582910</v>
      </c>
    </row>
    <row r="10" spans="1:119" ht="20.25" customHeight="1" x14ac:dyDescent="0.3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3"/>
        <v>1512450</v>
      </c>
      <c r="CO10" s="48">
        <f t="shared" si="4"/>
        <v>93100</v>
      </c>
      <c r="CP10" s="48">
        <f t="shared" si="5"/>
        <v>163400</v>
      </c>
      <c r="CQ10" s="48">
        <f t="shared" si="6"/>
        <v>124260</v>
      </c>
      <c r="CR10" s="48">
        <f t="shared" si="7"/>
        <v>38380</v>
      </c>
      <c r="CS10" s="48">
        <f t="shared" si="8"/>
        <v>3317260</v>
      </c>
      <c r="CT10" s="48">
        <f t="shared" si="9"/>
        <v>592200</v>
      </c>
      <c r="CU10" s="48">
        <f t="shared" si="10"/>
        <v>772500</v>
      </c>
      <c r="CV10" s="48">
        <f t="shared" si="11"/>
        <v>725000</v>
      </c>
      <c r="CW10" s="48">
        <f t="shared" si="12"/>
        <v>947000</v>
      </c>
      <c r="CX10" s="48">
        <f t="shared" si="13"/>
        <v>413100</v>
      </c>
      <c r="CY10" s="48">
        <f t="shared" si="14"/>
        <v>875160</v>
      </c>
      <c r="CZ10" s="48">
        <f t="shared" si="15"/>
        <v>645320</v>
      </c>
      <c r="DA10" s="48">
        <f t="shared" si="16"/>
        <v>401960</v>
      </c>
      <c r="DB10" s="48">
        <f t="shared" si="17"/>
        <v>102440</v>
      </c>
      <c r="DC10" s="48">
        <f t="shared" si="18"/>
        <v>523110</v>
      </c>
      <c r="DD10" s="48">
        <f t="shared" si="19"/>
        <v>306870</v>
      </c>
      <c r="DE10" s="48">
        <f t="shared" si="20"/>
        <v>415520</v>
      </c>
      <c r="DF10" s="48">
        <f t="shared" si="21"/>
        <v>292560</v>
      </c>
      <c r="DG10" s="48">
        <f t="shared" si="22"/>
        <v>564400</v>
      </c>
      <c r="DH10" s="48">
        <f t="shared" si="23"/>
        <v>478080</v>
      </c>
      <c r="DI10" s="48">
        <f t="shared" si="24"/>
        <v>218400</v>
      </c>
      <c r="DJ10" s="48">
        <f t="shared" si="25"/>
        <v>152880</v>
      </c>
      <c r="DK10" s="48">
        <f t="shared" si="26"/>
        <v>249480</v>
      </c>
      <c r="DL10" s="48">
        <f t="shared" si="27"/>
        <v>730800</v>
      </c>
      <c r="DM10" s="48">
        <f t="shared" si="28"/>
        <v>0</v>
      </c>
      <c r="DN10" s="6"/>
      <c r="DO10" s="31">
        <f t="shared" si="1"/>
        <v>14655630</v>
      </c>
    </row>
    <row r="11" spans="1:119" ht="20.25" customHeight="1" x14ac:dyDescent="0.3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3"/>
        <v>1739250</v>
      </c>
      <c r="CO11" s="48">
        <f t="shared" si="4"/>
        <v>278920</v>
      </c>
      <c r="CP11" s="48">
        <f t="shared" si="5"/>
        <v>399000</v>
      </c>
      <c r="CQ11" s="48">
        <f t="shared" si="6"/>
        <v>52060</v>
      </c>
      <c r="CR11" s="48">
        <f t="shared" si="7"/>
        <v>196460</v>
      </c>
      <c r="CS11" s="48">
        <f t="shared" si="8"/>
        <v>5177990</v>
      </c>
      <c r="CT11" s="48">
        <f t="shared" si="9"/>
        <v>779730</v>
      </c>
      <c r="CU11" s="48">
        <f t="shared" si="10"/>
        <v>1293000</v>
      </c>
      <c r="CV11" s="48">
        <f t="shared" si="11"/>
        <v>1101000</v>
      </c>
      <c r="CW11" s="48">
        <f t="shared" si="12"/>
        <v>1778500</v>
      </c>
      <c r="CX11" s="48">
        <f t="shared" si="13"/>
        <v>665550</v>
      </c>
      <c r="CY11" s="48">
        <f t="shared" si="14"/>
        <v>2057850</v>
      </c>
      <c r="CZ11" s="48">
        <f t="shared" si="15"/>
        <v>763360</v>
      </c>
      <c r="DA11" s="48">
        <f t="shared" si="16"/>
        <v>508040</v>
      </c>
      <c r="DB11" s="48">
        <f t="shared" si="17"/>
        <v>263120</v>
      </c>
      <c r="DC11" s="48">
        <f t="shared" si="18"/>
        <v>751540</v>
      </c>
      <c r="DD11" s="48">
        <f t="shared" si="19"/>
        <v>462160</v>
      </c>
      <c r="DE11" s="48">
        <f t="shared" si="20"/>
        <v>802950</v>
      </c>
      <c r="DF11" s="48">
        <f t="shared" si="21"/>
        <v>406510</v>
      </c>
      <c r="DG11" s="48">
        <f t="shared" si="22"/>
        <v>435750</v>
      </c>
      <c r="DH11" s="48">
        <f t="shared" si="23"/>
        <v>512110</v>
      </c>
      <c r="DI11" s="48">
        <f t="shared" si="24"/>
        <v>361200</v>
      </c>
      <c r="DJ11" s="48">
        <f t="shared" si="25"/>
        <v>597240</v>
      </c>
      <c r="DK11" s="48">
        <f t="shared" si="26"/>
        <v>488040</v>
      </c>
      <c r="DL11" s="48">
        <f t="shared" si="27"/>
        <v>1060080</v>
      </c>
      <c r="DM11" s="48">
        <f t="shared" si="28"/>
        <v>0</v>
      </c>
      <c r="DN11" s="6"/>
      <c r="DO11" s="31">
        <f t="shared" si="1"/>
        <v>22931410</v>
      </c>
    </row>
    <row r="12" spans="1:119" ht="20.25" customHeight="1" x14ac:dyDescent="0.3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3"/>
        <v>15763000</v>
      </c>
      <c r="CO12" s="48">
        <f t="shared" si="4"/>
        <v>5736350</v>
      </c>
      <c r="CP12" s="48">
        <f t="shared" si="5"/>
        <v>6983730</v>
      </c>
      <c r="CQ12" s="48">
        <f t="shared" si="6"/>
        <v>3139130</v>
      </c>
      <c r="CR12" s="48">
        <f t="shared" si="7"/>
        <v>4899280</v>
      </c>
      <c r="CS12" s="48">
        <f t="shared" si="8"/>
        <v>19871720</v>
      </c>
      <c r="CT12" s="48">
        <f t="shared" si="9"/>
        <v>1037400</v>
      </c>
      <c r="CU12" s="48">
        <f t="shared" si="10"/>
        <v>2529450</v>
      </c>
      <c r="CV12" s="48">
        <f t="shared" si="11"/>
        <v>6183900</v>
      </c>
      <c r="CW12" s="48">
        <f t="shared" si="12"/>
        <v>4693050</v>
      </c>
      <c r="CX12" s="48">
        <f t="shared" si="13"/>
        <v>4028500</v>
      </c>
      <c r="CY12" s="48">
        <f t="shared" si="14"/>
        <v>4288500</v>
      </c>
      <c r="CZ12" s="48">
        <f t="shared" si="15"/>
        <v>4493500</v>
      </c>
      <c r="DA12" s="48">
        <f t="shared" si="16"/>
        <v>7002000</v>
      </c>
      <c r="DB12" s="48">
        <f t="shared" si="17"/>
        <v>6670500</v>
      </c>
      <c r="DC12" s="48">
        <f t="shared" si="18"/>
        <v>32398770</v>
      </c>
      <c r="DD12" s="48">
        <f t="shared" si="19"/>
        <v>14243280</v>
      </c>
      <c r="DE12" s="48">
        <f t="shared" si="20"/>
        <v>51589560</v>
      </c>
      <c r="DF12" s="48">
        <f t="shared" si="21"/>
        <v>37564560</v>
      </c>
      <c r="DG12" s="48">
        <f t="shared" si="22"/>
        <v>31078320</v>
      </c>
      <c r="DH12" s="48">
        <f t="shared" si="23"/>
        <v>79386840</v>
      </c>
      <c r="DI12" s="48">
        <f t="shared" si="24"/>
        <v>45323460</v>
      </c>
      <c r="DJ12" s="48">
        <f t="shared" si="25"/>
        <v>68740620</v>
      </c>
      <c r="DK12" s="48">
        <f t="shared" si="26"/>
        <v>64659870</v>
      </c>
      <c r="DL12" s="48">
        <f t="shared" si="27"/>
        <v>81225180</v>
      </c>
      <c r="DM12" s="48">
        <f t="shared" si="28"/>
        <v>0</v>
      </c>
      <c r="DN12" s="6"/>
      <c r="DO12" s="31">
        <f t="shared" si="1"/>
        <v>603530470</v>
      </c>
    </row>
    <row r="13" spans="1:119" ht="20.25" customHeight="1" x14ac:dyDescent="0.3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3"/>
        <v>1498500</v>
      </c>
      <c r="CO13" s="48">
        <f t="shared" si="4"/>
        <v>856810</v>
      </c>
      <c r="CP13" s="48">
        <f t="shared" si="5"/>
        <v>777850</v>
      </c>
      <c r="CQ13" s="48">
        <f t="shared" si="6"/>
        <v>721450</v>
      </c>
      <c r="CR13" s="48">
        <f t="shared" si="7"/>
        <v>909920</v>
      </c>
      <c r="CS13" s="48">
        <f t="shared" si="8"/>
        <v>1273760</v>
      </c>
      <c r="CT13" s="48">
        <f t="shared" si="9"/>
        <v>89680</v>
      </c>
      <c r="CU13" s="48">
        <f t="shared" si="10"/>
        <v>326250</v>
      </c>
      <c r="CV13" s="48">
        <f t="shared" si="11"/>
        <v>644850</v>
      </c>
      <c r="CW13" s="48">
        <f t="shared" si="12"/>
        <v>1087200</v>
      </c>
      <c r="CX13" s="48">
        <f t="shared" si="13"/>
        <v>756500</v>
      </c>
      <c r="CY13" s="48">
        <f t="shared" si="14"/>
        <v>868500</v>
      </c>
      <c r="CZ13" s="48">
        <f t="shared" si="15"/>
        <v>239500</v>
      </c>
      <c r="DA13" s="48">
        <f t="shared" si="16"/>
        <v>124000</v>
      </c>
      <c r="DB13" s="48">
        <f t="shared" si="17"/>
        <v>186500</v>
      </c>
      <c r="DC13" s="48">
        <f t="shared" si="18"/>
        <v>588030</v>
      </c>
      <c r="DD13" s="48">
        <f t="shared" si="19"/>
        <v>214710</v>
      </c>
      <c r="DE13" s="48">
        <f t="shared" si="20"/>
        <v>526320</v>
      </c>
      <c r="DF13" s="48">
        <f t="shared" si="21"/>
        <v>420240</v>
      </c>
      <c r="DG13" s="48">
        <f t="shared" si="22"/>
        <v>478140</v>
      </c>
      <c r="DH13" s="48">
        <f t="shared" si="23"/>
        <v>747240</v>
      </c>
      <c r="DI13" s="48">
        <f t="shared" si="24"/>
        <v>449280</v>
      </c>
      <c r="DJ13" s="48">
        <f t="shared" si="25"/>
        <v>593580</v>
      </c>
      <c r="DK13" s="48">
        <f t="shared" si="26"/>
        <v>435780</v>
      </c>
      <c r="DL13" s="48">
        <f t="shared" si="27"/>
        <v>796230</v>
      </c>
      <c r="DM13" s="48">
        <f t="shared" si="28"/>
        <v>0</v>
      </c>
      <c r="DN13" s="6"/>
      <c r="DO13" s="31">
        <f t="shared" si="1"/>
        <v>15610820</v>
      </c>
    </row>
    <row r="14" spans="1:119" ht="20.25" customHeight="1" x14ac:dyDescent="0.3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3"/>
        <v>1630980</v>
      </c>
      <c r="CO14" s="48">
        <f t="shared" si="4"/>
        <v>1228000</v>
      </c>
      <c r="CP14" s="48">
        <f t="shared" si="5"/>
        <v>1019500</v>
      </c>
      <c r="CQ14" s="48">
        <f t="shared" si="6"/>
        <v>863500</v>
      </c>
      <c r="CR14" s="48">
        <f t="shared" si="7"/>
        <v>1299500</v>
      </c>
      <c r="CS14" s="48">
        <f t="shared" si="8"/>
        <v>2995650</v>
      </c>
      <c r="CT14" s="48">
        <f t="shared" si="9"/>
        <v>375750</v>
      </c>
      <c r="CU14" s="48">
        <f t="shared" si="10"/>
        <v>163780</v>
      </c>
      <c r="CV14" s="48">
        <f t="shared" si="11"/>
        <v>446500</v>
      </c>
      <c r="CW14" s="48">
        <f t="shared" si="12"/>
        <v>1065140</v>
      </c>
      <c r="CX14" s="48">
        <f t="shared" si="13"/>
        <v>499950</v>
      </c>
      <c r="CY14" s="48">
        <f t="shared" si="14"/>
        <v>810450</v>
      </c>
      <c r="CZ14" s="48">
        <f t="shared" si="15"/>
        <v>420420</v>
      </c>
      <c r="DA14" s="48">
        <f t="shared" si="16"/>
        <v>310660</v>
      </c>
      <c r="DB14" s="48">
        <f t="shared" si="17"/>
        <v>317520</v>
      </c>
      <c r="DC14" s="48">
        <f t="shared" si="18"/>
        <v>1076430</v>
      </c>
      <c r="DD14" s="48">
        <f t="shared" si="19"/>
        <v>290970</v>
      </c>
      <c r="DE14" s="48">
        <f t="shared" si="20"/>
        <v>691120</v>
      </c>
      <c r="DF14" s="48">
        <f t="shared" si="21"/>
        <v>657730</v>
      </c>
      <c r="DG14" s="48">
        <f t="shared" si="22"/>
        <v>532000</v>
      </c>
      <c r="DH14" s="48">
        <f t="shared" si="23"/>
        <v>802400</v>
      </c>
      <c r="DI14" s="48">
        <f t="shared" si="24"/>
        <v>630180</v>
      </c>
      <c r="DJ14" s="48">
        <f t="shared" si="25"/>
        <v>998730</v>
      </c>
      <c r="DK14" s="48">
        <f t="shared" si="26"/>
        <v>864030</v>
      </c>
      <c r="DL14" s="48">
        <f t="shared" si="27"/>
        <v>1664150</v>
      </c>
      <c r="DM14" s="48">
        <f t="shared" si="28"/>
        <v>0</v>
      </c>
      <c r="DN14" s="6"/>
      <c r="DO14" s="31">
        <f t="shared" si="1"/>
        <v>21655040</v>
      </c>
    </row>
    <row r="15" spans="1:119" ht="20.25" customHeight="1" x14ac:dyDescent="0.3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3"/>
        <v>1359660</v>
      </c>
      <c r="CO15" s="48">
        <f t="shared" si="4"/>
        <v>1469500</v>
      </c>
      <c r="CP15" s="48">
        <f t="shared" si="5"/>
        <v>1090500</v>
      </c>
      <c r="CQ15" s="48">
        <f t="shared" si="6"/>
        <v>756000</v>
      </c>
      <c r="CR15" s="48">
        <f t="shared" si="7"/>
        <v>1201000</v>
      </c>
      <c r="CS15" s="48">
        <f t="shared" si="8"/>
        <v>7506450</v>
      </c>
      <c r="CT15" s="48">
        <f t="shared" si="9"/>
        <v>716850</v>
      </c>
      <c r="CU15" s="48">
        <f t="shared" si="10"/>
        <v>410780</v>
      </c>
      <c r="CV15" s="48">
        <f t="shared" si="11"/>
        <v>214320</v>
      </c>
      <c r="CW15" s="48">
        <f t="shared" si="12"/>
        <v>227620</v>
      </c>
      <c r="CX15" s="48">
        <f t="shared" si="13"/>
        <v>419850</v>
      </c>
      <c r="CY15" s="48">
        <f t="shared" si="14"/>
        <v>482400</v>
      </c>
      <c r="CZ15" s="48">
        <f t="shared" si="15"/>
        <v>710500</v>
      </c>
      <c r="DA15" s="48">
        <f t="shared" si="16"/>
        <v>587020</v>
      </c>
      <c r="DB15" s="48">
        <f t="shared" si="17"/>
        <v>234710</v>
      </c>
      <c r="DC15" s="48">
        <f t="shared" si="18"/>
        <v>849060</v>
      </c>
      <c r="DD15" s="48">
        <f t="shared" si="19"/>
        <v>656140</v>
      </c>
      <c r="DE15" s="48">
        <f t="shared" si="20"/>
        <v>1456970</v>
      </c>
      <c r="DF15" s="48">
        <f t="shared" si="21"/>
        <v>702780</v>
      </c>
      <c r="DG15" s="48">
        <f t="shared" si="22"/>
        <v>1211200</v>
      </c>
      <c r="DH15" s="48">
        <f t="shared" si="23"/>
        <v>1261600</v>
      </c>
      <c r="DI15" s="48">
        <f t="shared" si="24"/>
        <v>523260</v>
      </c>
      <c r="DJ15" s="48">
        <f t="shared" si="25"/>
        <v>708750</v>
      </c>
      <c r="DK15" s="48">
        <f t="shared" si="26"/>
        <v>942050</v>
      </c>
      <c r="DL15" s="48">
        <f t="shared" si="27"/>
        <v>2490000</v>
      </c>
      <c r="DM15" s="48">
        <f t="shared" si="28"/>
        <v>0</v>
      </c>
      <c r="DN15" s="6"/>
      <c r="DO15" s="31">
        <f t="shared" si="1"/>
        <v>28188970</v>
      </c>
    </row>
    <row r="16" spans="1:119" ht="20.25" customHeight="1" x14ac:dyDescent="0.3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3"/>
        <v>1550910</v>
      </c>
      <c r="CO16" s="48">
        <f t="shared" si="4"/>
        <v>1194500</v>
      </c>
      <c r="CP16" s="48">
        <f t="shared" si="5"/>
        <v>1029000</v>
      </c>
      <c r="CQ16" s="48">
        <f t="shared" si="6"/>
        <v>1136000</v>
      </c>
      <c r="CR16" s="48">
        <f t="shared" si="7"/>
        <v>1582000</v>
      </c>
      <c r="CS16" s="48">
        <f t="shared" si="8"/>
        <v>6099300</v>
      </c>
      <c r="CT16" s="48">
        <f t="shared" si="9"/>
        <v>1055250</v>
      </c>
      <c r="CU16" s="48">
        <f t="shared" si="10"/>
        <v>790020</v>
      </c>
      <c r="CV16" s="48">
        <f t="shared" si="11"/>
        <v>180880</v>
      </c>
      <c r="CW16" s="48">
        <f t="shared" si="12"/>
        <v>116660</v>
      </c>
      <c r="CX16" s="48">
        <f t="shared" si="13"/>
        <v>272250</v>
      </c>
      <c r="CY16" s="48">
        <f t="shared" si="14"/>
        <v>740700</v>
      </c>
      <c r="CZ16" s="48">
        <f t="shared" si="15"/>
        <v>525770</v>
      </c>
      <c r="DA16" s="48">
        <f t="shared" si="16"/>
        <v>657580</v>
      </c>
      <c r="DB16" s="48">
        <f t="shared" si="17"/>
        <v>351330</v>
      </c>
      <c r="DC16" s="48">
        <f t="shared" si="18"/>
        <v>1011240</v>
      </c>
      <c r="DD16" s="48">
        <f t="shared" si="19"/>
        <v>550670</v>
      </c>
      <c r="DE16" s="48">
        <f t="shared" si="20"/>
        <v>1216350</v>
      </c>
      <c r="DF16" s="48">
        <f t="shared" si="21"/>
        <v>821500</v>
      </c>
      <c r="DG16" s="48">
        <f t="shared" si="22"/>
        <v>810400</v>
      </c>
      <c r="DH16" s="48">
        <f t="shared" si="23"/>
        <v>1201600</v>
      </c>
      <c r="DI16" s="48">
        <f t="shared" si="24"/>
        <v>646380</v>
      </c>
      <c r="DJ16" s="48">
        <f t="shared" si="25"/>
        <v>965520</v>
      </c>
      <c r="DK16" s="48">
        <f t="shared" si="26"/>
        <v>898060</v>
      </c>
      <c r="DL16" s="48">
        <f t="shared" si="27"/>
        <v>1671620</v>
      </c>
      <c r="DM16" s="48">
        <f t="shared" si="28"/>
        <v>0</v>
      </c>
      <c r="DN16" s="6"/>
      <c r="DO16" s="31">
        <f t="shared" si="1"/>
        <v>27075490</v>
      </c>
    </row>
    <row r="17" spans="1:119" ht="20.25" customHeight="1" x14ac:dyDescent="0.3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si="3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CT32" si="29">I17*BO17</f>
        <v>637500</v>
      </c>
      <c r="CU17" s="48">
        <f t="shared" ref="CU17:CU32" si="30">J17*BP17</f>
        <v>399150</v>
      </c>
      <c r="CV17" s="48">
        <f t="shared" ref="CV17:CV32" si="31">K17*BQ17</f>
        <v>301950</v>
      </c>
      <c r="CW17" s="48">
        <f t="shared" ref="CW17:CW32" si="32">L17*BR17</f>
        <v>250650</v>
      </c>
      <c r="CX17" s="48">
        <f t="shared" ref="CX17:CX32" si="33">M17*BS17</f>
        <v>90820</v>
      </c>
      <c r="CY17" s="48">
        <f t="shared" ref="CY17:CY32" si="34">N17*BT17</f>
        <v>55860</v>
      </c>
      <c r="CZ17" s="48">
        <f t="shared" ref="CZ17:CZ32" si="35">O17*BU17</f>
        <v>497350</v>
      </c>
      <c r="DA17" s="48">
        <f t="shared" ref="DA17:DA32" si="36">P17*BV17</f>
        <v>355740</v>
      </c>
      <c r="DB17" s="48">
        <f t="shared" ref="DB17:DB32" si="37">Q17*BW17</f>
        <v>257250</v>
      </c>
      <c r="DC17" s="48">
        <f t="shared" ref="DC17:DC32" si="38">R17*BX17</f>
        <v>692710</v>
      </c>
      <c r="DD17" s="48">
        <f t="shared" ref="DD17:DD32" si="39">S17*BY17</f>
        <v>434070</v>
      </c>
      <c r="DE17" s="48">
        <f t="shared" ref="DE17:DE32" si="40">T17*BZ17</f>
        <v>633350</v>
      </c>
      <c r="DF17" s="48">
        <f t="shared" ref="DF17:DF32" si="41">U17*CA17</f>
        <v>359870</v>
      </c>
      <c r="DG17" s="48">
        <f t="shared" ref="DG17:DG32" si="42">V17*CB17</f>
        <v>774360</v>
      </c>
      <c r="DH17" s="48">
        <f t="shared" ref="DH17:DH32" si="43">W17*CC17</f>
        <v>819720</v>
      </c>
      <c r="DI17" s="48">
        <f t="shared" ref="DI17:DI32" si="44">X17*CD17</f>
        <v>316230</v>
      </c>
      <c r="DJ17" s="48">
        <f t="shared" ref="DJ17:DJ32" si="45">Y17*CE17</f>
        <v>537840</v>
      </c>
      <c r="DK17" s="48">
        <f t="shared" ref="DK17:DK32" si="46">Z17*CF17</f>
        <v>703920</v>
      </c>
      <c r="DL17" s="48">
        <f t="shared" ref="DL17:DL32" si="47">AA17*CG17</f>
        <v>1361640</v>
      </c>
      <c r="DM17" s="48">
        <f t="shared" ref="DM17:DM32" si="48">AB17*CH17</f>
        <v>0</v>
      </c>
      <c r="DN17" s="6"/>
      <c r="DO17" s="31">
        <f t="shared" si="1"/>
        <v>18217850</v>
      </c>
    </row>
    <row r="18" spans="1:119" ht="20.25" customHeight="1" x14ac:dyDescent="0.3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3"/>
        <v>1832210</v>
      </c>
      <c r="CO18" s="48">
        <f t="shared" ref="CO18:CO32" si="49">D18*BJ18</f>
        <v>1306110</v>
      </c>
      <c r="CP18" s="48">
        <f t="shared" ref="CP18:CP32" si="50">E18*BK18</f>
        <v>1215330</v>
      </c>
      <c r="CQ18" s="48">
        <f t="shared" ref="CQ18:CQ32" si="51">F18*BL18</f>
        <v>1107210</v>
      </c>
      <c r="CR18" s="48">
        <f t="shared" ref="CR18:CR32" si="52">G18*BM18</f>
        <v>2047650</v>
      </c>
      <c r="CS18" s="48">
        <f t="shared" ref="CS18:CS32" si="53">H18*BN18</f>
        <v>5815500</v>
      </c>
      <c r="CT18" s="48">
        <f t="shared" si="29"/>
        <v>998500</v>
      </c>
      <c r="CU18" s="48">
        <f t="shared" si="30"/>
        <v>906750</v>
      </c>
      <c r="CV18" s="48">
        <f t="shared" si="31"/>
        <v>572850</v>
      </c>
      <c r="CW18" s="48">
        <f t="shared" si="32"/>
        <v>701100</v>
      </c>
      <c r="CX18" s="48">
        <f t="shared" si="33"/>
        <v>122740</v>
      </c>
      <c r="CY18" s="48">
        <f t="shared" si="34"/>
        <v>183540</v>
      </c>
      <c r="CZ18" s="48">
        <f t="shared" si="35"/>
        <v>552720</v>
      </c>
      <c r="DA18" s="48">
        <f t="shared" si="36"/>
        <v>539980</v>
      </c>
      <c r="DB18" s="48">
        <f t="shared" si="37"/>
        <v>226870</v>
      </c>
      <c r="DC18" s="48">
        <f t="shared" si="38"/>
        <v>1179780</v>
      </c>
      <c r="DD18" s="48">
        <f t="shared" si="39"/>
        <v>448380</v>
      </c>
      <c r="DE18" s="48">
        <f t="shared" si="40"/>
        <v>1012300</v>
      </c>
      <c r="DF18" s="48">
        <f t="shared" si="41"/>
        <v>1304330</v>
      </c>
      <c r="DG18" s="48">
        <f t="shared" si="42"/>
        <v>1050570</v>
      </c>
      <c r="DH18" s="48">
        <f t="shared" si="43"/>
        <v>1473390</v>
      </c>
      <c r="DI18" s="48">
        <f t="shared" si="44"/>
        <v>481400</v>
      </c>
      <c r="DJ18" s="48">
        <f t="shared" si="45"/>
        <v>1132120</v>
      </c>
      <c r="DK18" s="48">
        <f t="shared" si="46"/>
        <v>903000</v>
      </c>
      <c r="DL18" s="48">
        <f t="shared" si="47"/>
        <v>1921080</v>
      </c>
      <c r="DM18" s="48">
        <f t="shared" si="48"/>
        <v>0</v>
      </c>
      <c r="DN18" s="6"/>
      <c r="DO18" s="31">
        <f t="shared" si="1"/>
        <v>29035410</v>
      </c>
    </row>
    <row r="19" spans="1:119" ht="20.25" customHeight="1" x14ac:dyDescent="0.3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3"/>
        <v>1153280</v>
      </c>
      <c r="CO19" s="48">
        <f t="shared" si="49"/>
        <v>875160</v>
      </c>
      <c r="CP19" s="48">
        <f t="shared" si="50"/>
        <v>870480</v>
      </c>
      <c r="CQ19" s="48">
        <f t="shared" si="51"/>
        <v>585000</v>
      </c>
      <c r="CR19" s="48">
        <f t="shared" si="52"/>
        <v>768560</v>
      </c>
      <c r="CS19" s="48">
        <f t="shared" si="53"/>
        <v>3734500</v>
      </c>
      <c r="CT19" s="48">
        <f t="shared" si="29"/>
        <v>133000</v>
      </c>
      <c r="CU19" s="48">
        <f t="shared" si="30"/>
        <v>295960</v>
      </c>
      <c r="CV19" s="48">
        <f t="shared" si="31"/>
        <v>356720</v>
      </c>
      <c r="CW19" s="48">
        <f t="shared" si="32"/>
        <v>421890</v>
      </c>
      <c r="CX19" s="48">
        <f t="shared" si="33"/>
        <v>304780</v>
      </c>
      <c r="CY19" s="48">
        <f t="shared" si="34"/>
        <v>373380</v>
      </c>
      <c r="CZ19" s="48">
        <f t="shared" si="35"/>
        <v>363280</v>
      </c>
      <c r="DA19" s="48">
        <f t="shared" si="36"/>
        <v>605340</v>
      </c>
      <c r="DB19" s="48">
        <f t="shared" si="37"/>
        <v>1065900</v>
      </c>
      <c r="DC19" s="48">
        <f t="shared" si="38"/>
        <v>5177520</v>
      </c>
      <c r="DD19" s="48">
        <f t="shared" si="39"/>
        <v>1686830</v>
      </c>
      <c r="DE19" s="48">
        <f t="shared" si="40"/>
        <v>8106090</v>
      </c>
      <c r="DF19" s="48">
        <f t="shared" si="41"/>
        <v>5629190</v>
      </c>
      <c r="DG19" s="48">
        <f t="shared" si="42"/>
        <v>2956260</v>
      </c>
      <c r="DH19" s="48">
        <f t="shared" si="43"/>
        <v>7731980</v>
      </c>
      <c r="DI19" s="48">
        <f t="shared" si="44"/>
        <v>4508510</v>
      </c>
      <c r="DJ19" s="48">
        <f t="shared" si="45"/>
        <v>6275070</v>
      </c>
      <c r="DK19" s="48">
        <f t="shared" si="46"/>
        <v>7113850</v>
      </c>
      <c r="DL19" s="48">
        <f t="shared" si="47"/>
        <v>9490000</v>
      </c>
      <c r="DM19" s="48">
        <f t="shared" si="48"/>
        <v>0</v>
      </c>
      <c r="DN19" s="6"/>
      <c r="DO19" s="31">
        <f t="shared" si="1"/>
        <v>70582530</v>
      </c>
    </row>
    <row r="20" spans="1:119" ht="20.25" customHeight="1" x14ac:dyDescent="0.3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3"/>
        <v>404920</v>
      </c>
      <c r="CO20" s="48">
        <f t="shared" si="49"/>
        <v>512720</v>
      </c>
      <c r="CP20" s="48">
        <f t="shared" si="50"/>
        <v>328120</v>
      </c>
      <c r="CQ20" s="48">
        <f t="shared" si="51"/>
        <v>490360</v>
      </c>
      <c r="CR20" s="48">
        <f t="shared" si="52"/>
        <v>754000</v>
      </c>
      <c r="CS20" s="48">
        <f t="shared" si="53"/>
        <v>5372000</v>
      </c>
      <c r="CT20" s="48">
        <f t="shared" si="29"/>
        <v>153500</v>
      </c>
      <c r="CU20" s="48">
        <f t="shared" si="30"/>
        <v>280770</v>
      </c>
      <c r="CV20" s="48">
        <f t="shared" si="31"/>
        <v>428750</v>
      </c>
      <c r="CW20" s="48">
        <f t="shared" si="32"/>
        <v>551250</v>
      </c>
      <c r="CX20" s="48">
        <f t="shared" si="33"/>
        <v>327810</v>
      </c>
      <c r="CY20" s="48">
        <f t="shared" si="34"/>
        <v>432670</v>
      </c>
      <c r="CZ20" s="48">
        <f t="shared" si="35"/>
        <v>623200</v>
      </c>
      <c r="DA20" s="48">
        <f t="shared" si="36"/>
        <v>563540</v>
      </c>
      <c r="DB20" s="48">
        <f t="shared" si="37"/>
        <v>1341780</v>
      </c>
      <c r="DC20" s="48">
        <f t="shared" si="38"/>
        <v>4470640</v>
      </c>
      <c r="DD20" s="48">
        <f t="shared" si="39"/>
        <v>2218400</v>
      </c>
      <c r="DE20" s="48">
        <f t="shared" si="40"/>
        <v>5903200</v>
      </c>
      <c r="DF20" s="48">
        <f t="shared" si="41"/>
        <v>4388860</v>
      </c>
      <c r="DG20" s="48">
        <f t="shared" si="42"/>
        <v>2544460</v>
      </c>
      <c r="DH20" s="48">
        <f t="shared" si="43"/>
        <v>4588960</v>
      </c>
      <c r="DI20" s="48">
        <f t="shared" si="44"/>
        <v>2680340</v>
      </c>
      <c r="DJ20" s="48">
        <f t="shared" si="45"/>
        <v>4329170</v>
      </c>
      <c r="DK20" s="48">
        <f t="shared" si="46"/>
        <v>4669810</v>
      </c>
      <c r="DL20" s="48">
        <f t="shared" si="47"/>
        <v>7273720</v>
      </c>
      <c r="DM20" s="48">
        <f t="shared" si="48"/>
        <v>0</v>
      </c>
      <c r="DN20" s="6"/>
      <c r="DO20" s="31">
        <f t="shared" si="1"/>
        <v>55632950</v>
      </c>
    </row>
    <row r="21" spans="1:119" ht="20.25" customHeight="1" x14ac:dyDescent="0.3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3"/>
        <v>293620</v>
      </c>
      <c r="CO21" s="48">
        <f t="shared" si="49"/>
        <v>295880</v>
      </c>
      <c r="CP21" s="48">
        <f t="shared" si="50"/>
        <v>120640</v>
      </c>
      <c r="CQ21" s="48">
        <f t="shared" si="51"/>
        <v>106600</v>
      </c>
      <c r="CR21" s="48">
        <f t="shared" si="52"/>
        <v>188760</v>
      </c>
      <c r="CS21" s="48">
        <f t="shared" si="53"/>
        <v>5587000</v>
      </c>
      <c r="CT21" s="48">
        <f t="shared" si="29"/>
        <v>182500</v>
      </c>
      <c r="CU21" s="48">
        <f t="shared" si="30"/>
        <v>218540</v>
      </c>
      <c r="CV21" s="48">
        <f t="shared" si="31"/>
        <v>105350</v>
      </c>
      <c r="CW21" s="48">
        <f t="shared" si="32"/>
        <v>211680</v>
      </c>
      <c r="CX21" s="48">
        <f t="shared" si="33"/>
        <v>223930</v>
      </c>
      <c r="CY21" s="48">
        <f t="shared" si="34"/>
        <v>117600</v>
      </c>
      <c r="CZ21" s="48">
        <f t="shared" si="35"/>
        <v>1351660</v>
      </c>
      <c r="DA21" s="48">
        <f t="shared" si="36"/>
        <v>1420440</v>
      </c>
      <c r="DB21" s="48">
        <f t="shared" si="37"/>
        <v>307420</v>
      </c>
      <c r="DC21" s="48">
        <f t="shared" si="38"/>
        <v>236880</v>
      </c>
      <c r="DD21" s="48">
        <f t="shared" si="39"/>
        <v>459190</v>
      </c>
      <c r="DE21" s="48">
        <f t="shared" si="40"/>
        <v>1679780</v>
      </c>
      <c r="DF21" s="48">
        <f t="shared" si="41"/>
        <v>1074890</v>
      </c>
      <c r="DG21" s="48">
        <f t="shared" si="42"/>
        <v>910600</v>
      </c>
      <c r="DH21" s="48">
        <f t="shared" si="43"/>
        <v>1263240</v>
      </c>
      <c r="DI21" s="48">
        <f t="shared" si="44"/>
        <v>1005890</v>
      </c>
      <c r="DJ21" s="48">
        <f t="shared" si="45"/>
        <v>1276730</v>
      </c>
      <c r="DK21" s="48">
        <f t="shared" si="46"/>
        <v>2004580</v>
      </c>
      <c r="DL21" s="48">
        <f t="shared" si="47"/>
        <v>2144010</v>
      </c>
      <c r="DM21" s="48">
        <f t="shared" si="48"/>
        <v>0</v>
      </c>
      <c r="DN21" s="6"/>
      <c r="DO21" s="31">
        <f t="shared" si="1"/>
        <v>22787410</v>
      </c>
    </row>
    <row r="22" spans="1:119" ht="20.25" customHeight="1" x14ac:dyDescent="0.3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3"/>
        <v>868860</v>
      </c>
      <c r="CO22" s="48">
        <f t="shared" si="49"/>
        <v>789700</v>
      </c>
      <c r="CP22" s="48">
        <f t="shared" si="50"/>
        <v>535300</v>
      </c>
      <c r="CQ22" s="48">
        <f t="shared" si="51"/>
        <v>643950</v>
      </c>
      <c r="CR22" s="48">
        <f t="shared" si="52"/>
        <v>1084380</v>
      </c>
      <c r="CS22" s="48">
        <f t="shared" si="53"/>
        <v>31709760</v>
      </c>
      <c r="CT22" s="48">
        <f t="shared" si="29"/>
        <v>1001640</v>
      </c>
      <c r="CU22" s="48">
        <f t="shared" si="30"/>
        <v>1261930</v>
      </c>
      <c r="CV22" s="48">
        <f t="shared" si="31"/>
        <v>994280</v>
      </c>
      <c r="CW22" s="48">
        <f t="shared" si="32"/>
        <v>1070600</v>
      </c>
      <c r="CX22" s="48">
        <f t="shared" si="33"/>
        <v>949760</v>
      </c>
      <c r="CY22" s="48">
        <f t="shared" si="34"/>
        <v>1000640</v>
      </c>
      <c r="CZ22" s="48">
        <f t="shared" si="35"/>
        <v>6846020</v>
      </c>
      <c r="DA22" s="48">
        <f t="shared" si="36"/>
        <v>5255070</v>
      </c>
      <c r="DB22" s="48">
        <f t="shared" si="37"/>
        <v>200690</v>
      </c>
      <c r="DC22" s="48">
        <f t="shared" si="38"/>
        <v>1170400</v>
      </c>
      <c r="DD22" s="48">
        <f t="shared" si="39"/>
        <v>1436020</v>
      </c>
      <c r="DE22" s="48">
        <f t="shared" si="40"/>
        <v>5629320</v>
      </c>
      <c r="DF22" s="48">
        <f t="shared" si="41"/>
        <v>2922200</v>
      </c>
      <c r="DG22" s="48">
        <f t="shared" si="42"/>
        <v>3008340</v>
      </c>
      <c r="DH22" s="48">
        <f t="shared" si="43"/>
        <v>5518800</v>
      </c>
      <c r="DI22" s="48">
        <f t="shared" si="44"/>
        <v>3439520</v>
      </c>
      <c r="DJ22" s="48">
        <f t="shared" si="45"/>
        <v>5707520</v>
      </c>
      <c r="DK22" s="48">
        <f t="shared" si="46"/>
        <v>7209980</v>
      </c>
      <c r="DL22" s="48">
        <f t="shared" si="47"/>
        <v>7940780</v>
      </c>
      <c r="DM22" s="48">
        <f t="shared" si="48"/>
        <v>0</v>
      </c>
      <c r="DN22" s="6"/>
      <c r="DO22" s="31">
        <f t="shared" si="1"/>
        <v>98195460</v>
      </c>
    </row>
    <row r="23" spans="1:119" ht="20.25" customHeight="1" x14ac:dyDescent="0.3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3"/>
        <v>540540</v>
      </c>
      <c r="CO23" s="48">
        <f t="shared" si="49"/>
        <v>526820</v>
      </c>
      <c r="CP23" s="48">
        <f t="shared" si="50"/>
        <v>364640</v>
      </c>
      <c r="CQ23" s="48">
        <f t="shared" si="51"/>
        <v>370470</v>
      </c>
      <c r="CR23" s="48">
        <f t="shared" si="52"/>
        <v>515160</v>
      </c>
      <c r="CS23" s="48">
        <f t="shared" si="53"/>
        <v>17736270</v>
      </c>
      <c r="CT23" s="48">
        <f t="shared" si="29"/>
        <v>248880</v>
      </c>
      <c r="CU23" s="48">
        <f t="shared" si="30"/>
        <v>426120</v>
      </c>
      <c r="CV23" s="48">
        <f t="shared" si="31"/>
        <v>576110</v>
      </c>
      <c r="CW23" s="48">
        <f t="shared" si="32"/>
        <v>615330</v>
      </c>
      <c r="CX23" s="48">
        <f t="shared" si="33"/>
        <v>396440</v>
      </c>
      <c r="CY23" s="48">
        <f t="shared" si="34"/>
        <v>503500</v>
      </c>
      <c r="CZ23" s="48">
        <f t="shared" si="35"/>
        <v>2569960</v>
      </c>
      <c r="DA23" s="48">
        <f t="shared" si="36"/>
        <v>2732580</v>
      </c>
      <c r="DB23" s="48">
        <f t="shared" si="37"/>
        <v>450730</v>
      </c>
      <c r="DC23" s="48">
        <f t="shared" si="38"/>
        <v>1221320</v>
      </c>
      <c r="DD23" s="48">
        <f t="shared" si="39"/>
        <v>406600</v>
      </c>
      <c r="DE23" s="48">
        <f t="shared" si="40"/>
        <v>1864280</v>
      </c>
      <c r="DF23" s="48">
        <f t="shared" si="41"/>
        <v>1272240</v>
      </c>
      <c r="DG23" s="48">
        <f t="shared" si="42"/>
        <v>1091340</v>
      </c>
      <c r="DH23" s="48">
        <f t="shared" si="43"/>
        <v>3525120</v>
      </c>
      <c r="DI23" s="48">
        <f t="shared" si="44"/>
        <v>2018800</v>
      </c>
      <c r="DJ23" s="48">
        <f t="shared" si="45"/>
        <v>3217760</v>
      </c>
      <c r="DK23" s="48">
        <f t="shared" si="46"/>
        <v>3921380</v>
      </c>
      <c r="DL23" s="48">
        <f t="shared" si="47"/>
        <v>3837280</v>
      </c>
      <c r="DM23" s="48">
        <f t="shared" si="48"/>
        <v>0</v>
      </c>
      <c r="DN23" s="6"/>
      <c r="DO23" s="31">
        <f t="shared" si="1"/>
        <v>50949670</v>
      </c>
    </row>
    <row r="24" spans="1:119" ht="20.25" customHeight="1" x14ac:dyDescent="0.3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3"/>
        <v>637200</v>
      </c>
      <c r="CO24" s="48">
        <f t="shared" si="49"/>
        <v>739350</v>
      </c>
      <c r="CP24" s="48">
        <f t="shared" si="50"/>
        <v>457390</v>
      </c>
      <c r="CQ24" s="48">
        <f t="shared" si="51"/>
        <v>471170</v>
      </c>
      <c r="CR24" s="48">
        <f t="shared" si="52"/>
        <v>1172360</v>
      </c>
      <c r="CS24" s="48">
        <f t="shared" si="53"/>
        <v>52769700</v>
      </c>
      <c r="CT24" s="48">
        <f t="shared" si="29"/>
        <v>630870</v>
      </c>
      <c r="CU24" s="48">
        <f t="shared" si="30"/>
        <v>779630</v>
      </c>
      <c r="CV24" s="48">
        <f t="shared" si="31"/>
        <v>1341430</v>
      </c>
      <c r="CW24" s="48">
        <f t="shared" si="32"/>
        <v>1488770</v>
      </c>
      <c r="CX24" s="48">
        <f t="shared" si="33"/>
        <v>872380</v>
      </c>
      <c r="CY24" s="48">
        <f t="shared" si="34"/>
        <v>1005940</v>
      </c>
      <c r="CZ24" s="48">
        <f t="shared" si="35"/>
        <v>10544920</v>
      </c>
      <c r="DA24" s="48">
        <f t="shared" si="36"/>
        <v>6721940</v>
      </c>
      <c r="DB24" s="48">
        <f t="shared" si="37"/>
        <v>1412350</v>
      </c>
      <c r="DC24" s="48">
        <f t="shared" si="38"/>
        <v>4529980</v>
      </c>
      <c r="DD24" s="48">
        <f t="shared" si="39"/>
        <v>1510500</v>
      </c>
      <c r="DE24" s="48">
        <f t="shared" si="40"/>
        <v>1416260</v>
      </c>
      <c r="DF24" s="48">
        <f t="shared" si="41"/>
        <v>1982460</v>
      </c>
      <c r="DG24" s="48">
        <f t="shared" si="42"/>
        <v>2140020</v>
      </c>
      <c r="DH24" s="48">
        <f t="shared" si="43"/>
        <v>5578200</v>
      </c>
      <c r="DI24" s="48">
        <f t="shared" si="44"/>
        <v>3475360</v>
      </c>
      <c r="DJ24" s="48">
        <f t="shared" si="45"/>
        <v>4746560</v>
      </c>
      <c r="DK24" s="48">
        <f t="shared" si="46"/>
        <v>5663700</v>
      </c>
      <c r="DL24" s="48">
        <f t="shared" si="47"/>
        <v>7595100</v>
      </c>
      <c r="DM24" s="48">
        <f t="shared" si="48"/>
        <v>0</v>
      </c>
      <c r="DN24" s="6"/>
      <c r="DO24" s="31">
        <f t="shared" si="1"/>
        <v>119683540</v>
      </c>
    </row>
    <row r="25" spans="1:119" ht="20.25" customHeight="1" x14ac:dyDescent="0.3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3"/>
        <v>316980</v>
      </c>
      <c r="CO25" s="48">
        <f t="shared" si="49"/>
        <v>426650</v>
      </c>
      <c r="CP25" s="48">
        <f t="shared" si="50"/>
        <v>324890</v>
      </c>
      <c r="CQ25" s="48">
        <f t="shared" si="51"/>
        <v>267120</v>
      </c>
      <c r="CR25" s="48">
        <f t="shared" si="52"/>
        <v>433540</v>
      </c>
      <c r="CS25" s="48">
        <f t="shared" si="53"/>
        <v>39103230</v>
      </c>
      <c r="CT25" s="48">
        <f t="shared" si="29"/>
        <v>867510</v>
      </c>
      <c r="CU25" s="48">
        <f t="shared" si="30"/>
        <v>780690</v>
      </c>
      <c r="CV25" s="48">
        <f t="shared" si="31"/>
        <v>938100</v>
      </c>
      <c r="CW25" s="48">
        <f t="shared" si="32"/>
        <v>1040920</v>
      </c>
      <c r="CX25" s="48">
        <f t="shared" si="33"/>
        <v>639710</v>
      </c>
      <c r="CY25" s="48">
        <f t="shared" si="34"/>
        <v>1301150</v>
      </c>
      <c r="CZ25" s="48">
        <f t="shared" si="35"/>
        <v>8429920</v>
      </c>
      <c r="DA25" s="48">
        <f t="shared" si="36"/>
        <v>5608040</v>
      </c>
      <c r="DB25" s="48">
        <f t="shared" si="37"/>
        <v>1145390</v>
      </c>
      <c r="DC25" s="48">
        <f t="shared" si="38"/>
        <v>2237820</v>
      </c>
      <c r="DD25" s="48">
        <f t="shared" si="39"/>
        <v>1184840</v>
      </c>
      <c r="DE25" s="48">
        <f t="shared" si="40"/>
        <v>1868840</v>
      </c>
      <c r="DF25" s="48">
        <f t="shared" si="41"/>
        <v>910480</v>
      </c>
      <c r="DG25" s="48">
        <f t="shared" si="42"/>
        <v>1182060</v>
      </c>
      <c r="DH25" s="48">
        <f t="shared" si="43"/>
        <v>3219480</v>
      </c>
      <c r="DI25" s="48">
        <f t="shared" si="44"/>
        <v>1968400</v>
      </c>
      <c r="DJ25" s="48">
        <f t="shared" si="45"/>
        <v>3036880</v>
      </c>
      <c r="DK25" s="48">
        <f t="shared" si="46"/>
        <v>3876140</v>
      </c>
      <c r="DL25" s="48">
        <f t="shared" si="47"/>
        <v>5035560</v>
      </c>
      <c r="DM25" s="48">
        <f t="shared" si="48"/>
        <v>0</v>
      </c>
      <c r="DN25" s="6"/>
      <c r="DO25" s="31">
        <f t="shared" si="1"/>
        <v>86144340</v>
      </c>
    </row>
    <row r="26" spans="1:119" ht="20.25" customHeight="1" x14ac:dyDescent="0.3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3"/>
        <v>399000</v>
      </c>
      <c r="CO26" s="48">
        <f t="shared" si="49"/>
        <v>635780</v>
      </c>
      <c r="CP26" s="48">
        <f t="shared" si="50"/>
        <v>462310</v>
      </c>
      <c r="CQ26" s="48">
        <f t="shared" si="51"/>
        <v>703840</v>
      </c>
      <c r="CR26" s="48">
        <f t="shared" si="52"/>
        <v>431600</v>
      </c>
      <c r="CS26" s="48">
        <f t="shared" si="53"/>
        <v>31954260</v>
      </c>
      <c r="CT26" s="48">
        <f t="shared" si="29"/>
        <v>741000</v>
      </c>
      <c r="CU26" s="48">
        <f t="shared" si="30"/>
        <v>619200</v>
      </c>
      <c r="CV26" s="48">
        <f t="shared" si="31"/>
        <v>1068800</v>
      </c>
      <c r="CW26" s="48">
        <f t="shared" si="32"/>
        <v>816000</v>
      </c>
      <c r="CX26" s="48">
        <f t="shared" si="33"/>
        <v>826200</v>
      </c>
      <c r="CY26" s="48">
        <f t="shared" si="34"/>
        <v>919350</v>
      </c>
      <c r="CZ26" s="48">
        <f t="shared" si="35"/>
        <v>4025780</v>
      </c>
      <c r="DA26" s="48">
        <f t="shared" si="36"/>
        <v>3045580</v>
      </c>
      <c r="DB26" s="48">
        <f t="shared" si="37"/>
        <v>1132740</v>
      </c>
      <c r="DC26" s="48">
        <f t="shared" si="38"/>
        <v>2505060</v>
      </c>
      <c r="DD26" s="48">
        <f t="shared" si="39"/>
        <v>1050300</v>
      </c>
      <c r="DE26" s="48">
        <f t="shared" si="40"/>
        <v>1651320</v>
      </c>
      <c r="DF26" s="48">
        <f t="shared" si="41"/>
        <v>1138320</v>
      </c>
      <c r="DG26" s="48">
        <f t="shared" si="42"/>
        <v>418760</v>
      </c>
      <c r="DH26" s="48">
        <f t="shared" si="43"/>
        <v>1638560</v>
      </c>
      <c r="DI26" s="48">
        <f t="shared" si="44"/>
        <v>980000</v>
      </c>
      <c r="DJ26" s="48">
        <f t="shared" si="45"/>
        <v>2132000</v>
      </c>
      <c r="DK26" s="48">
        <f t="shared" si="46"/>
        <v>2861600</v>
      </c>
      <c r="DL26" s="48">
        <f t="shared" si="47"/>
        <v>1853180</v>
      </c>
      <c r="DM26" s="48">
        <f t="shared" si="48"/>
        <v>0</v>
      </c>
      <c r="DN26" s="6"/>
      <c r="DO26" s="31">
        <f t="shared" si="1"/>
        <v>64010540</v>
      </c>
    </row>
    <row r="27" spans="1:119" ht="20.25" customHeight="1" x14ac:dyDescent="0.3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3"/>
        <v>554400</v>
      </c>
      <c r="CO27" s="48">
        <f t="shared" si="49"/>
        <v>435750</v>
      </c>
      <c r="CP27" s="48">
        <f t="shared" si="50"/>
        <v>600920</v>
      </c>
      <c r="CQ27" s="48">
        <f t="shared" si="51"/>
        <v>476420</v>
      </c>
      <c r="CR27" s="48">
        <f t="shared" si="52"/>
        <v>883950</v>
      </c>
      <c r="CS27" s="48">
        <f t="shared" si="53"/>
        <v>79248000</v>
      </c>
      <c r="CT27" s="48">
        <f t="shared" si="29"/>
        <v>901680</v>
      </c>
      <c r="CU27" s="48">
        <f t="shared" si="30"/>
        <v>976000</v>
      </c>
      <c r="CV27" s="48">
        <f t="shared" si="31"/>
        <v>1377600</v>
      </c>
      <c r="CW27" s="48">
        <f t="shared" si="32"/>
        <v>1107200</v>
      </c>
      <c r="CX27" s="48">
        <f t="shared" si="33"/>
        <v>977670</v>
      </c>
      <c r="CY27" s="48">
        <f t="shared" si="34"/>
        <v>1408590</v>
      </c>
      <c r="CZ27" s="48">
        <f t="shared" si="35"/>
        <v>10509020</v>
      </c>
      <c r="DA27" s="48">
        <f t="shared" si="36"/>
        <v>5414880</v>
      </c>
      <c r="DB27" s="48">
        <f t="shared" si="37"/>
        <v>1432600</v>
      </c>
      <c r="DC27" s="48">
        <f t="shared" si="38"/>
        <v>5200200</v>
      </c>
      <c r="DD27" s="48">
        <f t="shared" si="39"/>
        <v>3413880</v>
      </c>
      <c r="DE27" s="48">
        <f t="shared" si="40"/>
        <v>5223420</v>
      </c>
      <c r="DF27" s="48">
        <f t="shared" si="41"/>
        <v>3302640</v>
      </c>
      <c r="DG27" s="48">
        <f t="shared" si="42"/>
        <v>2555500</v>
      </c>
      <c r="DH27" s="48">
        <f t="shared" si="43"/>
        <v>1529880</v>
      </c>
      <c r="DI27" s="48">
        <f t="shared" si="44"/>
        <v>614800</v>
      </c>
      <c r="DJ27" s="48">
        <f t="shared" si="45"/>
        <v>2339200</v>
      </c>
      <c r="DK27" s="48">
        <f t="shared" si="46"/>
        <v>4401180</v>
      </c>
      <c r="DL27" s="48">
        <f t="shared" si="47"/>
        <v>4986240</v>
      </c>
      <c r="DM27" s="48">
        <f t="shared" si="48"/>
        <v>0</v>
      </c>
      <c r="DN27" s="6"/>
      <c r="DO27" s="31">
        <f t="shared" si="1"/>
        <v>139871620</v>
      </c>
    </row>
    <row r="28" spans="1:119" ht="20.25" customHeight="1" x14ac:dyDescent="0.3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3"/>
        <v>357780</v>
      </c>
      <c r="CO28" s="48">
        <f t="shared" si="49"/>
        <v>309960</v>
      </c>
      <c r="CP28" s="48">
        <f t="shared" si="50"/>
        <v>147000</v>
      </c>
      <c r="CQ28" s="48">
        <f t="shared" si="51"/>
        <v>228480</v>
      </c>
      <c r="CR28" s="48">
        <f t="shared" si="52"/>
        <v>480480</v>
      </c>
      <c r="CS28" s="48">
        <f t="shared" si="53"/>
        <v>46286760</v>
      </c>
      <c r="CT28" s="48">
        <f t="shared" si="29"/>
        <v>835380</v>
      </c>
      <c r="CU28" s="48">
        <f t="shared" si="30"/>
        <v>562950</v>
      </c>
      <c r="CV28" s="48">
        <f t="shared" si="31"/>
        <v>495720</v>
      </c>
      <c r="CW28" s="48">
        <f t="shared" si="32"/>
        <v>699030</v>
      </c>
      <c r="CX28" s="48">
        <f t="shared" si="33"/>
        <v>296310</v>
      </c>
      <c r="CY28" s="48">
        <f t="shared" si="34"/>
        <v>473100</v>
      </c>
      <c r="CZ28" s="48">
        <f t="shared" si="35"/>
        <v>7087590</v>
      </c>
      <c r="DA28" s="48">
        <f t="shared" si="36"/>
        <v>3774070</v>
      </c>
      <c r="DB28" s="48">
        <f t="shared" si="37"/>
        <v>815570</v>
      </c>
      <c r="DC28" s="48">
        <f t="shared" si="38"/>
        <v>2903600</v>
      </c>
      <c r="DD28" s="48">
        <f t="shared" si="39"/>
        <v>1882160</v>
      </c>
      <c r="DE28" s="48">
        <f t="shared" si="40"/>
        <v>3342640</v>
      </c>
      <c r="DF28" s="48">
        <f t="shared" si="41"/>
        <v>1995840</v>
      </c>
      <c r="DG28" s="48">
        <f t="shared" si="42"/>
        <v>1642400</v>
      </c>
      <c r="DH28" s="48">
        <f t="shared" si="43"/>
        <v>573200</v>
      </c>
      <c r="DI28" s="48">
        <f t="shared" si="44"/>
        <v>741760</v>
      </c>
      <c r="DJ28" s="48">
        <f t="shared" si="45"/>
        <v>657780</v>
      </c>
      <c r="DK28" s="48">
        <f t="shared" si="46"/>
        <v>2215200</v>
      </c>
      <c r="DL28" s="48">
        <f t="shared" si="47"/>
        <v>2295150</v>
      </c>
      <c r="DM28" s="48">
        <f t="shared" si="48"/>
        <v>0</v>
      </c>
      <c r="DN28" s="6"/>
      <c r="DO28" s="31">
        <f t="shared" si="1"/>
        <v>81099910</v>
      </c>
    </row>
    <row r="29" spans="1:119" ht="20.25" customHeight="1" x14ac:dyDescent="0.3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3"/>
        <v>379140</v>
      </c>
      <c r="CO29" s="48">
        <f t="shared" si="49"/>
        <v>403200</v>
      </c>
      <c r="CP29" s="48">
        <f t="shared" si="50"/>
        <v>179760</v>
      </c>
      <c r="CQ29" s="48">
        <f t="shared" si="51"/>
        <v>240240</v>
      </c>
      <c r="CR29" s="48">
        <f t="shared" si="52"/>
        <v>658560</v>
      </c>
      <c r="CS29" s="48">
        <f t="shared" si="53"/>
        <v>75861240</v>
      </c>
      <c r="CT29" s="48">
        <f t="shared" si="29"/>
        <v>906360</v>
      </c>
      <c r="CU29" s="48">
        <f t="shared" si="30"/>
        <v>1302480</v>
      </c>
      <c r="CV29" s="48">
        <f t="shared" si="31"/>
        <v>801900</v>
      </c>
      <c r="CW29" s="48">
        <f t="shared" si="32"/>
        <v>1372140</v>
      </c>
      <c r="CX29" s="48">
        <f t="shared" si="33"/>
        <v>554440</v>
      </c>
      <c r="CY29" s="48">
        <f t="shared" si="34"/>
        <v>1226740</v>
      </c>
      <c r="CZ29" s="48">
        <f t="shared" si="35"/>
        <v>9996680</v>
      </c>
      <c r="DA29" s="48">
        <f t="shared" si="36"/>
        <v>5843800</v>
      </c>
      <c r="DB29" s="48">
        <f t="shared" si="37"/>
        <v>1465220</v>
      </c>
      <c r="DC29" s="48">
        <f t="shared" si="38"/>
        <v>5442080</v>
      </c>
      <c r="DD29" s="48">
        <f t="shared" si="39"/>
        <v>3165680</v>
      </c>
      <c r="DE29" s="48">
        <f t="shared" si="40"/>
        <v>4924640</v>
      </c>
      <c r="DF29" s="48">
        <f t="shared" si="41"/>
        <v>2919840</v>
      </c>
      <c r="DG29" s="48">
        <f t="shared" si="42"/>
        <v>3008000</v>
      </c>
      <c r="DH29" s="48">
        <f t="shared" si="43"/>
        <v>2891600</v>
      </c>
      <c r="DI29" s="48">
        <f t="shared" si="44"/>
        <v>812060</v>
      </c>
      <c r="DJ29" s="48">
        <f t="shared" si="45"/>
        <v>1328480</v>
      </c>
      <c r="DK29" s="48">
        <f t="shared" si="46"/>
        <v>2605980</v>
      </c>
      <c r="DL29" s="48">
        <f t="shared" si="47"/>
        <v>3679260</v>
      </c>
      <c r="DM29" s="48">
        <f t="shared" si="48"/>
        <v>0</v>
      </c>
      <c r="DN29" s="6"/>
      <c r="DO29" s="31">
        <f t="shared" si="1"/>
        <v>131969520</v>
      </c>
    </row>
    <row r="30" spans="1:119" ht="20.25" customHeight="1" x14ac:dyDescent="0.3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3"/>
        <v>478800</v>
      </c>
      <c r="CO30" s="48">
        <f t="shared" si="49"/>
        <v>424200</v>
      </c>
      <c r="CP30" s="48">
        <f t="shared" si="50"/>
        <v>211680</v>
      </c>
      <c r="CQ30" s="48">
        <f t="shared" si="51"/>
        <v>313320</v>
      </c>
      <c r="CR30" s="48">
        <f t="shared" si="52"/>
        <v>411600</v>
      </c>
      <c r="CS30" s="48">
        <f t="shared" si="53"/>
        <v>66483180</v>
      </c>
      <c r="CT30" s="48">
        <f t="shared" si="29"/>
        <v>855360</v>
      </c>
      <c r="CU30" s="48">
        <f t="shared" si="30"/>
        <v>1035840</v>
      </c>
      <c r="CV30" s="48">
        <f t="shared" si="31"/>
        <v>981890</v>
      </c>
      <c r="CW30" s="48">
        <f t="shared" si="32"/>
        <v>1035010</v>
      </c>
      <c r="CX30" s="48">
        <f t="shared" si="33"/>
        <v>723240</v>
      </c>
      <c r="CY30" s="48">
        <f t="shared" si="34"/>
        <v>912240</v>
      </c>
      <c r="CZ30" s="48">
        <f t="shared" si="35"/>
        <v>9086310</v>
      </c>
      <c r="DA30" s="48">
        <f t="shared" si="36"/>
        <v>4986630</v>
      </c>
      <c r="DB30" s="48">
        <f t="shared" si="37"/>
        <v>1953480</v>
      </c>
      <c r="DC30" s="48">
        <f t="shared" si="38"/>
        <v>6335340</v>
      </c>
      <c r="DD30" s="48">
        <f t="shared" si="39"/>
        <v>3546120</v>
      </c>
      <c r="DE30" s="48">
        <f t="shared" si="40"/>
        <v>5338320</v>
      </c>
      <c r="DF30" s="48">
        <f t="shared" si="41"/>
        <v>3586720</v>
      </c>
      <c r="DG30" s="48">
        <f t="shared" si="42"/>
        <v>4123350</v>
      </c>
      <c r="DH30" s="48">
        <f t="shared" si="43"/>
        <v>5575710</v>
      </c>
      <c r="DI30" s="48">
        <f t="shared" si="44"/>
        <v>2787720</v>
      </c>
      <c r="DJ30" s="48">
        <f t="shared" si="45"/>
        <v>3545100</v>
      </c>
      <c r="DK30" s="48">
        <f t="shared" si="46"/>
        <v>1176100</v>
      </c>
      <c r="DL30" s="48">
        <f t="shared" si="47"/>
        <v>1585740</v>
      </c>
      <c r="DM30" s="48">
        <f t="shared" si="48"/>
        <v>0</v>
      </c>
      <c r="DN30" s="6"/>
      <c r="DO30" s="31">
        <f t="shared" si="1"/>
        <v>127493000</v>
      </c>
    </row>
    <row r="31" spans="1:119" ht="20.25" customHeight="1" x14ac:dyDescent="0.3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3"/>
        <v>1053000</v>
      </c>
      <c r="CO31" s="48">
        <f t="shared" si="49"/>
        <v>1069320</v>
      </c>
      <c r="CP31" s="48">
        <f t="shared" si="50"/>
        <v>912240</v>
      </c>
      <c r="CQ31" s="48">
        <f t="shared" si="51"/>
        <v>946680</v>
      </c>
      <c r="CR31" s="48">
        <f t="shared" si="52"/>
        <v>1170120</v>
      </c>
      <c r="CS31" s="48">
        <f t="shared" si="53"/>
        <v>110355210</v>
      </c>
      <c r="CT31" s="48">
        <f t="shared" si="29"/>
        <v>1017360</v>
      </c>
      <c r="CU31" s="48">
        <f t="shared" si="30"/>
        <v>1962950</v>
      </c>
      <c r="CV31" s="48">
        <f t="shared" si="31"/>
        <v>2294120</v>
      </c>
      <c r="CW31" s="48">
        <f t="shared" si="32"/>
        <v>2011090</v>
      </c>
      <c r="CX31" s="48">
        <f t="shared" si="33"/>
        <v>1686720</v>
      </c>
      <c r="CY31" s="48">
        <f t="shared" si="34"/>
        <v>1972320</v>
      </c>
      <c r="CZ31" s="48">
        <f t="shared" si="35"/>
        <v>15052600</v>
      </c>
      <c r="DA31" s="48">
        <f t="shared" si="36"/>
        <v>8297910</v>
      </c>
      <c r="DB31" s="48">
        <f t="shared" si="37"/>
        <v>2059330</v>
      </c>
      <c r="DC31" s="48">
        <f t="shared" si="38"/>
        <v>7099200</v>
      </c>
      <c r="DD31" s="48">
        <f t="shared" si="39"/>
        <v>3892380</v>
      </c>
      <c r="DE31" s="48">
        <f t="shared" si="40"/>
        <v>7056860</v>
      </c>
      <c r="DF31" s="48">
        <f t="shared" si="41"/>
        <v>4866780</v>
      </c>
      <c r="DG31" s="48">
        <f t="shared" si="42"/>
        <v>2321620</v>
      </c>
      <c r="DH31" s="48">
        <f t="shared" si="43"/>
        <v>5136180</v>
      </c>
      <c r="DI31" s="48">
        <f t="shared" si="44"/>
        <v>2776020</v>
      </c>
      <c r="DJ31" s="48">
        <f t="shared" si="45"/>
        <v>4229550</v>
      </c>
      <c r="DK31" s="48">
        <f t="shared" si="46"/>
        <v>2750440</v>
      </c>
      <c r="DL31" s="48">
        <f t="shared" si="47"/>
        <v>963680</v>
      </c>
      <c r="DM31" s="48">
        <f t="shared" si="48"/>
        <v>0</v>
      </c>
      <c r="DN31" s="6"/>
      <c r="DO31" s="31">
        <f t="shared" si="1"/>
        <v>192953680</v>
      </c>
    </row>
    <row r="32" spans="1:119" ht="20.25" customHeight="1" x14ac:dyDescent="0.3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3"/>
        <v>0</v>
      </c>
      <c r="CO32" s="48">
        <f t="shared" si="49"/>
        <v>0</v>
      </c>
      <c r="CP32" s="48">
        <f t="shared" si="50"/>
        <v>0</v>
      </c>
      <c r="CQ32" s="48">
        <f t="shared" si="51"/>
        <v>0</v>
      </c>
      <c r="CR32" s="48">
        <f t="shared" si="52"/>
        <v>0</v>
      </c>
      <c r="CS32" s="48">
        <f t="shared" si="53"/>
        <v>0</v>
      </c>
      <c r="CT32" s="48">
        <f t="shared" si="29"/>
        <v>0</v>
      </c>
      <c r="CU32" s="48">
        <f t="shared" si="30"/>
        <v>0</v>
      </c>
      <c r="CV32" s="48">
        <f t="shared" si="31"/>
        <v>0</v>
      </c>
      <c r="CW32" s="48">
        <f t="shared" si="32"/>
        <v>0</v>
      </c>
      <c r="CX32" s="48">
        <f t="shared" si="33"/>
        <v>0</v>
      </c>
      <c r="CY32" s="48">
        <f t="shared" si="34"/>
        <v>0</v>
      </c>
      <c r="CZ32" s="48">
        <f t="shared" si="35"/>
        <v>0</v>
      </c>
      <c r="DA32" s="48">
        <f t="shared" si="36"/>
        <v>0</v>
      </c>
      <c r="DB32" s="48">
        <f t="shared" si="37"/>
        <v>0</v>
      </c>
      <c r="DC32" s="48">
        <f t="shared" si="38"/>
        <v>0</v>
      </c>
      <c r="DD32" s="48">
        <f t="shared" si="39"/>
        <v>0</v>
      </c>
      <c r="DE32" s="48">
        <f t="shared" si="40"/>
        <v>0</v>
      </c>
      <c r="DF32" s="48">
        <f t="shared" si="41"/>
        <v>0</v>
      </c>
      <c r="DG32" s="48">
        <f t="shared" si="42"/>
        <v>0</v>
      </c>
      <c r="DH32" s="48">
        <f t="shared" si="43"/>
        <v>0</v>
      </c>
      <c r="DI32" s="48">
        <f t="shared" si="44"/>
        <v>0</v>
      </c>
      <c r="DJ32" s="48">
        <f t="shared" si="45"/>
        <v>0</v>
      </c>
      <c r="DK32" s="48">
        <f t="shared" si="46"/>
        <v>0</v>
      </c>
      <c r="DL32" s="48">
        <f t="shared" si="47"/>
        <v>0</v>
      </c>
      <c r="DM32" s="48">
        <f t="shared" si="48"/>
        <v>0</v>
      </c>
      <c r="DN32" s="6"/>
      <c r="DO32" s="31">
        <f t="shared" si="1"/>
        <v>0</v>
      </c>
    </row>
    <row r="33" spans="1:119" ht="20.25" customHeight="1" x14ac:dyDescent="0.3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3">
      <c r="B34" s="21" t="s">
        <v>26</v>
      </c>
      <c r="C34" s="23">
        <f t="shared" ref="C34:AC34" si="54">SUM(C7:C32)</f>
        <v>71720</v>
      </c>
      <c r="D34" s="23">
        <f t="shared" si="54"/>
        <v>40169</v>
      </c>
      <c r="E34" s="23">
        <f t="shared" si="54"/>
        <v>38811</v>
      </c>
      <c r="F34" s="23">
        <f t="shared" si="54"/>
        <v>28690</v>
      </c>
      <c r="G34" s="23">
        <f t="shared" si="54"/>
        <v>43876</v>
      </c>
      <c r="H34" s="23">
        <f t="shared" si="54"/>
        <v>1007104</v>
      </c>
      <c r="I34" s="23">
        <f t="shared" si="54"/>
        <v>33562</v>
      </c>
      <c r="J34" s="23">
        <f t="shared" si="54"/>
        <v>40136</v>
      </c>
      <c r="K34" s="23">
        <f t="shared" si="54"/>
        <v>47065</v>
      </c>
      <c r="L34" s="23">
        <f t="shared" si="54"/>
        <v>50436</v>
      </c>
      <c r="M34" s="23">
        <f t="shared" si="54"/>
        <v>33165</v>
      </c>
      <c r="N34" s="23">
        <f t="shared" si="54"/>
        <v>46456</v>
      </c>
      <c r="O34" s="23">
        <f t="shared" si="54"/>
        <v>177797</v>
      </c>
      <c r="P34" s="23">
        <f t="shared" si="54"/>
        <v>122200</v>
      </c>
      <c r="Q34" s="23">
        <f t="shared" si="54"/>
        <v>46322</v>
      </c>
      <c r="R34" s="23">
        <f t="shared" si="54"/>
        <v>176990</v>
      </c>
      <c r="S34" s="23">
        <f t="shared" si="54"/>
        <v>88434</v>
      </c>
      <c r="T34" s="23">
        <f t="shared" si="54"/>
        <v>227763</v>
      </c>
      <c r="U34" s="23">
        <f t="shared" si="54"/>
        <v>159250</v>
      </c>
      <c r="V34" s="23">
        <f t="shared" si="54"/>
        <v>106291</v>
      </c>
      <c r="W34" s="23">
        <f t="shared" si="54"/>
        <v>207988</v>
      </c>
      <c r="X34" s="23">
        <f t="shared" si="54"/>
        <v>118686</v>
      </c>
      <c r="Y34" s="23">
        <f t="shared" si="54"/>
        <v>181887</v>
      </c>
      <c r="Z34" s="23">
        <f t="shared" si="54"/>
        <v>179779</v>
      </c>
      <c r="AA34" s="23">
        <f t="shared" si="54"/>
        <v>221495</v>
      </c>
      <c r="AB34" s="23">
        <f t="shared" si="54"/>
        <v>0</v>
      </c>
      <c r="AC34" s="23">
        <f t="shared" si="54"/>
        <v>0</v>
      </c>
      <c r="AD34" s="23">
        <f>SUM(AD7:AD33)</f>
        <v>3496072</v>
      </c>
      <c r="CN34" s="31">
        <f t="shared" ref="CN34:DM34" si="55">SUM(CN7:CN33)</f>
        <v>37211140</v>
      </c>
      <c r="CO34" s="31">
        <f t="shared" si="55"/>
        <v>20997400</v>
      </c>
      <c r="CP34" s="31">
        <f t="shared" si="55"/>
        <v>19768530</v>
      </c>
      <c r="CQ34" s="31">
        <f t="shared" si="55"/>
        <v>15214920</v>
      </c>
      <c r="CR34" s="31">
        <f t="shared" si="55"/>
        <v>23150550</v>
      </c>
      <c r="CS34" s="31">
        <f t="shared" si="55"/>
        <v>647848940</v>
      </c>
      <c r="CT34" s="31">
        <f t="shared" si="55"/>
        <v>17962300</v>
      </c>
      <c r="CU34" s="31">
        <f t="shared" si="55"/>
        <v>21876330</v>
      </c>
      <c r="CV34" s="31">
        <f t="shared" si="55"/>
        <v>25349170</v>
      </c>
      <c r="CW34" s="31">
        <f t="shared" si="55"/>
        <v>26992930</v>
      </c>
      <c r="CX34" s="31">
        <f t="shared" si="55"/>
        <v>18645800</v>
      </c>
      <c r="CY34" s="31">
        <f t="shared" si="55"/>
        <v>26059240</v>
      </c>
      <c r="CZ34" s="31">
        <f t="shared" si="55"/>
        <v>99209250</v>
      </c>
      <c r="DA34" s="31">
        <f t="shared" si="55"/>
        <v>66118430</v>
      </c>
      <c r="DB34" s="31">
        <f t="shared" si="55"/>
        <v>24147070</v>
      </c>
      <c r="DC34" s="31">
        <f t="shared" si="55"/>
        <v>89393900</v>
      </c>
      <c r="DD34" s="31">
        <f t="shared" si="55"/>
        <v>44958210</v>
      </c>
      <c r="DE34" s="31">
        <f t="shared" si="55"/>
        <v>114062570</v>
      </c>
      <c r="DF34" s="31">
        <f t="shared" si="55"/>
        <v>79779960</v>
      </c>
      <c r="DG34" s="31">
        <f t="shared" si="55"/>
        <v>66318540</v>
      </c>
      <c r="DH34" s="31">
        <f t="shared" si="55"/>
        <v>136973230</v>
      </c>
      <c r="DI34" s="31">
        <f t="shared" si="55"/>
        <v>77519060</v>
      </c>
      <c r="DJ34" s="31">
        <f t="shared" si="55"/>
        <v>118223750</v>
      </c>
      <c r="DK34" s="31">
        <f t="shared" si="55"/>
        <v>121757830</v>
      </c>
      <c r="DL34" s="31">
        <f t="shared" si="55"/>
        <v>154363060</v>
      </c>
      <c r="DM34" s="31">
        <f t="shared" si="55"/>
        <v>0</v>
      </c>
      <c r="DO34" s="31">
        <f>SUM(CN34:DN34)</f>
        <v>2093902110</v>
      </c>
    </row>
    <row r="37" spans="1:119" x14ac:dyDescent="0.3">
      <c r="B37" s="3"/>
      <c r="E37" t="s">
        <v>27</v>
      </c>
    </row>
    <row r="38" spans="1:119" ht="78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3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56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39" si="57">C39*BI39</f>
        <v>14430</v>
      </c>
      <c r="CO39" s="48">
        <f t="shared" si="57"/>
        <v>11850</v>
      </c>
      <c r="CP39" s="48">
        <f t="shared" si="57"/>
        <v>75450</v>
      </c>
      <c r="CQ39" s="48">
        <f t="shared" si="57"/>
        <v>75600</v>
      </c>
      <c r="CR39" s="48">
        <f t="shared" si="57"/>
        <v>56550</v>
      </c>
      <c r="CS39" s="48">
        <f t="shared" si="57"/>
        <v>789650</v>
      </c>
      <c r="CT39" s="48">
        <f t="shared" si="57"/>
        <v>25840</v>
      </c>
      <c r="CU39" s="48">
        <f t="shared" si="57"/>
        <v>140590</v>
      </c>
      <c r="CV39" s="48">
        <f t="shared" si="57"/>
        <v>47940</v>
      </c>
      <c r="CW39" s="48">
        <f t="shared" si="57"/>
        <v>87890</v>
      </c>
      <c r="CX39" s="48">
        <f t="shared" si="57"/>
        <v>29920</v>
      </c>
      <c r="CY39" s="48">
        <f t="shared" si="57"/>
        <v>44370</v>
      </c>
      <c r="CZ39" s="48">
        <f t="shared" si="57"/>
        <v>21590</v>
      </c>
      <c r="DA39" s="48">
        <f t="shared" si="57"/>
        <v>23120</v>
      </c>
      <c r="DB39" s="48">
        <f t="shared" si="57"/>
        <v>1360</v>
      </c>
      <c r="DC39" s="48">
        <f t="shared" si="57"/>
        <v>27900</v>
      </c>
      <c r="DD39" s="48">
        <f t="shared" si="57"/>
        <v>9720</v>
      </c>
      <c r="DE39" s="48">
        <f t="shared" si="57"/>
        <v>7920</v>
      </c>
      <c r="DF39" s="48">
        <f t="shared" si="57"/>
        <v>4680</v>
      </c>
      <c r="DG39" s="48">
        <f t="shared" si="57"/>
        <v>7280</v>
      </c>
      <c r="DH39" s="48">
        <f t="shared" si="57"/>
        <v>8680</v>
      </c>
      <c r="DI39" s="48">
        <f t="shared" si="57"/>
        <v>35090</v>
      </c>
      <c r="DJ39" s="48">
        <f t="shared" si="57"/>
        <v>11020</v>
      </c>
      <c r="DK39" s="48">
        <f t="shared" si="57"/>
        <v>18900</v>
      </c>
      <c r="DL39" s="48">
        <f t="shared" si="57"/>
        <v>30000</v>
      </c>
      <c r="DM39" s="48">
        <f t="shared" si="57"/>
        <v>0</v>
      </c>
      <c r="DN39" s="6"/>
      <c r="DO39" s="31">
        <f t="shared" ref="DO39:DO64" si="58">SUM(CN39:DN39)</f>
        <v>1607340</v>
      </c>
    </row>
    <row r="40" spans="1:119" x14ac:dyDescent="0.3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56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ref="CN40:CN64" si="59">C40*BI40</f>
        <v>36600</v>
      </c>
      <c r="CO40" s="48">
        <f t="shared" ref="CO40:CO53" si="60">D40*BJ40</f>
        <v>5980</v>
      </c>
      <c r="CP40" s="48">
        <f t="shared" ref="CP40:CP53" si="61">E40*BK40</f>
        <v>7410</v>
      </c>
      <c r="CQ40" s="48">
        <f t="shared" ref="CQ40:CQ53" si="62">F40*BL40</f>
        <v>6890</v>
      </c>
      <c r="CR40" s="48">
        <f t="shared" ref="CR40:CR53" si="63">G40*BM40</f>
        <v>9230</v>
      </c>
      <c r="CS40" s="48">
        <f t="shared" ref="CS40:CS53" si="64">H40*BN40</f>
        <v>322720</v>
      </c>
      <c r="CT40" s="48">
        <f t="shared" ref="CT40:CT53" si="65">I40*BO40</f>
        <v>41600</v>
      </c>
      <c r="CU40" s="48">
        <f t="shared" ref="CU40:CU53" si="66">J40*BP40</f>
        <v>149600</v>
      </c>
      <c r="CV40" s="48">
        <f t="shared" ref="CV40:CV53" si="67">K40*BQ40</f>
        <v>29070</v>
      </c>
      <c r="CW40" s="48">
        <f t="shared" ref="CW40:CW53" si="68">L40*BR40</f>
        <v>44540</v>
      </c>
      <c r="CX40" s="48">
        <f t="shared" ref="CX40:CX53" si="69">M40*BS40</f>
        <v>19720</v>
      </c>
      <c r="CY40" s="48">
        <f t="shared" ref="CY40:CY53" si="70">N40*BT40</f>
        <v>40120</v>
      </c>
      <c r="CZ40" s="48">
        <f t="shared" ref="CZ40:CZ53" si="71">O40*BU40</f>
        <v>23630</v>
      </c>
      <c r="DA40" s="48">
        <f t="shared" ref="DA40:DA53" si="72">P40*BV40</f>
        <v>22950</v>
      </c>
      <c r="DB40" s="48">
        <f t="shared" ref="DB40:DB53" si="73">Q40*BW40</f>
        <v>2210</v>
      </c>
      <c r="DC40" s="48">
        <f t="shared" ref="DC40:DC53" si="74">R40*BX40</f>
        <v>26350</v>
      </c>
      <c r="DD40" s="48">
        <f t="shared" ref="DD40:DD53" si="75">S40*BY40</f>
        <v>41650</v>
      </c>
      <c r="DE40" s="48">
        <f t="shared" ref="DE40:DE53" si="76">T40*BZ40</f>
        <v>19890</v>
      </c>
      <c r="DF40" s="48">
        <f t="shared" ref="DF40:DF53" si="77">U40*CA40</f>
        <v>21930</v>
      </c>
      <c r="DG40" s="48">
        <f t="shared" ref="DG40:DG53" si="78">V40*CB40</f>
        <v>15930</v>
      </c>
      <c r="DH40" s="48">
        <f t="shared" ref="DH40:DH53" si="79">W40*CC40</f>
        <v>58860</v>
      </c>
      <c r="DI40" s="48">
        <f t="shared" ref="DI40:DI53" si="80">X40*CD40</f>
        <v>3640</v>
      </c>
      <c r="DJ40" s="48">
        <f t="shared" ref="DJ40:DJ53" si="81">Y40*CE40</f>
        <v>10080</v>
      </c>
      <c r="DK40" s="48">
        <f t="shared" ref="DK40:DK53" si="82">Z40*CF40</f>
        <v>8400</v>
      </c>
      <c r="DL40" s="48">
        <f t="shared" ref="DL40:DL53" si="83">AA40*CG40</f>
        <v>24920</v>
      </c>
      <c r="DM40" s="48">
        <f t="shared" ref="DM40:DM53" si="84">AB40*CH40</f>
        <v>0</v>
      </c>
      <c r="DN40" s="6"/>
      <c r="DO40" s="31">
        <f t="shared" si="58"/>
        <v>993920</v>
      </c>
    </row>
    <row r="41" spans="1:119" ht="20.399999999999999" x14ac:dyDescent="0.3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56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59"/>
        <v>120750</v>
      </c>
      <c r="CO41" s="48">
        <f t="shared" si="60"/>
        <v>4810</v>
      </c>
      <c r="CP41" s="48">
        <f t="shared" si="61"/>
        <v>6370</v>
      </c>
      <c r="CQ41" s="48">
        <f t="shared" si="62"/>
        <v>7280</v>
      </c>
      <c r="CR41" s="48">
        <f t="shared" si="63"/>
        <v>2600</v>
      </c>
      <c r="CS41" s="48">
        <f t="shared" si="64"/>
        <v>296320</v>
      </c>
      <c r="CT41" s="48">
        <f t="shared" si="65"/>
        <v>15360</v>
      </c>
      <c r="CU41" s="48">
        <f t="shared" si="66"/>
        <v>107950</v>
      </c>
      <c r="CV41" s="48">
        <f t="shared" si="67"/>
        <v>39440</v>
      </c>
      <c r="CW41" s="48">
        <f t="shared" si="68"/>
        <v>26350</v>
      </c>
      <c r="CX41" s="48">
        <f t="shared" si="69"/>
        <v>11220</v>
      </c>
      <c r="CY41" s="48">
        <f t="shared" si="70"/>
        <v>43180</v>
      </c>
      <c r="CZ41" s="48">
        <f t="shared" si="71"/>
        <v>14280</v>
      </c>
      <c r="DA41" s="48">
        <f t="shared" si="72"/>
        <v>4930</v>
      </c>
      <c r="DB41" s="48">
        <f t="shared" si="73"/>
        <v>12920</v>
      </c>
      <c r="DC41" s="48">
        <f t="shared" si="74"/>
        <v>7990</v>
      </c>
      <c r="DD41" s="48">
        <f t="shared" si="75"/>
        <v>4420</v>
      </c>
      <c r="DE41" s="48">
        <f t="shared" si="76"/>
        <v>19890</v>
      </c>
      <c r="DF41" s="48">
        <f t="shared" si="77"/>
        <v>9010</v>
      </c>
      <c r="DG41" s="48">
        <f t="shared" si="78"/>
        <v>3780</v>
      </c>
      <c r="DH41" s="48">
        <f t="shared" si="79"/>
        <v>41310</v>
      </c>
      <c r="DI41" s="48">
        <f t="shared" si="80"/>
        <v>5600</v>
      </c>
      <c r="DJ41" s="48">
        <f t="shared" si="81"/>
        <v>6160</v>
      </c>
      <c r="DK41" s="48">
        <f t="shared" si="82"/>
        <v>32480</v>
      </c>
      <c r="DL41" s="48">
        <f t="shared" si="83"/>
        <v>27160</v>
      </c>
      <c r="DM41" s="48">
        <f t="shared" si="84"/>
        <v>0</v>
      </c>
      <c r="DN41" s="6"/>
      <c r="DO41" s="31">
        <f t="shared" si="58"/>
        <v>871560</v>
      </c>
    </row>
    <row r="42" spans="1:119" ht="20.399999999999999" x14ac:dyDescent="0.3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56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59"/>
        <v>236550</v>
      </c>
      <c r="CO42" s="48">
        <f t="shared" si="60"/>
        <v>4940</v>
      </c>
      <c r="CP42" s="48">
        <f t="shared" si="61"/>
        <v>37830</v>
      </c>
      <c r="CQ42" s="48">
        <f t="shared" si="62"/>
        <v>6760</v>
      </c>
      <c r="CR42" s="48">
        <f t="shared" si="63"/>
        <v>1430</v>
      </c>
      <c r="CS42" s="48">
        <f t="shared" si="64"/>
        <v>183840</v>
      </c>
      <c r="CT42" s="48">
        <f t="shared" si="65"/>
        <v>16800</v>
      </c>
      <c r="CU42" s="48">
        <f t="shared" si="66"/>
        <v>79560</v>
      </c>
      <c r="CV42" s="48">
        <f t="shared" si="67"/>
        <v>7650</v>
      </c>
      <c r="CW42" s="48">
        <f t="shared" si="68"/>
        <v>61880</v>
      </c>
      <c r="CX42" s="48">
        <f t="shared" si="69"/>
        <v>850</v>
      </c>
      <c r="CY42" s="48">
        <f t="shared" si="70"/>
        <v>3570</v>
      </c>
      <c r="CZ42" s="48">
        <f t="shared" si="71"/>
        <v>13090</v>
      </c>
      <c r="DA42" s="48">
        <f t="shared" si="72"/>
        <v>8330</v>
      </c>
      <c r="DB42" s="48">
        <f t="shared" si="73"/>
        <v>4760</v>
      </c>
      <c r="DC42" s="48">
        <f t="shared" si="74"/>
        <v>13770</v>
      </c>
      <c r="DD42" s="48">
        <f t="shared" si="75"/>
        <v>14620</v>
      </c>
      <c r="DE42" s="48">
        <f t="shared" si="76"/>
        <v>9180</v>
      </c>
      <c r="DF42" s="48">
        <f t="shared" si="77"/>
        <v>13090</v>
      </c>
      <c r="DG42" s="48">
        <f t="shared" si="78"/>
        <v>9720</v>
      </c>
      <c r="DH42" s="48">
        <f t="shared" si="79"/>
        <v>26730</v>
      </c>
      <c r="DI42" s="48">
        <f t="shared" si="80"/>
        <v>6160</v>
      </c>
      <c r="DJ42" s="48">
        <f t="shared" si="81"/>
        <v>12040</v>
      </c>
      <c r="DK42" s="48">
        <f t="shared" si="82"/>
        <v>3920</v>
      </c>
      <c r="DL42" s="48">
        <f t="shared" si="83"/>
        <v>20720</v>
      </c>
      <c r="DM42" s="48">
        <f t="shared" si="84"/>
        <v>0</v>
      </c>
      <c r="DN42" s="6"/>
      <c r="DO42" s="31">
        <f t="shared" si="58"/>
        <v>797790</v>
      </c>
    </row>
    <row r="43" spans="1:119" ht="20.399999999999999" x14ac:dyDescent="0.3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56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59"/>
        <v>91200</v>
      </c>
      <c r="CO43" s="48">
        <f t="shared" si="60"/>
        <v>16120</v>
      </c>
      <c r="CP43" s="48">
        <f t="shared" si="61"/>
        <v>25870</v>
      </c>
      <c r="CQ43" s="48">
        <f t="shared" si="62"/>
        <v>1170</v>
      </c>
      <c r="CR43" s="48">
        <f t="shared" si="63"/>
        <v>8970</v>
      </c>
      <c r="CS43" s="48">
        <f t="shared" si="64"/>
        <v>205440</v>
      </c>
      <c r="CT43" s="48">
        <f t="shared" si="65"/>
        <v>9920</v>
      </c>
      <c r="CU43" s="48">
        <f t="shared" si="66"/>
        <v>178330</v>
      </c>
      <c r="CV43" s="48">
        <f t="shared" si="67"/>
        <v>32810</v>
      </c>
      <c r="CW43" s="48">
        <f t="shared" si="68"/>
        <v>45560</v>
      </c>
      <c r="CX43" s="48">
        <f t="shared" si="69"/>
        <v>20740</v>
      </c>
      <c r="CY43" s="48">
        <f t="shared" si="70"/>
        <v>34340</v>
      </c>
      <c r="CZ43" s="48">
        <f t="shared" si="71"/>
        <v>14450</v>
      </c>
      <c r="DA43" s="48">
        <f t="shared" si="72"/>
        <v>10030</v>
      </c>
      <c r="DB43" s="48">
        <f t="shared" si="73"/>
        <v>1870</v>
      </c>
      <c r="DC43" s="48">
        <f t="shared" si="74"/>
        <v>32810</v>
      </c>
      <c r="DD43" s="48">
        <f t="shared" si="75"/>
        <v>15470</v>
      </c>
      <c r="DE43" s="48">
        <f t="shared" si="76"/>
        <v>24310</v>
      </c>
      <c r="DF43" s="48">
        <f t="shared" si="77"/>
        <v>24820</v>
      </c>
      <c r="DG43" s="48">
        <f t="shared" si="78"/>
        <v>25920</v>
      </c>
      <c r="DH43" s="48">
        <f t="shared" si="79"/>
        <v>32400</v>
      </c>
      <c r="DI43" s="48">
        <f t="shared" si="80"/>
        <v>11480</v>
      </c>
      <c r="DJ43" s="48">
        <f t="shared" si="81"/>
        <v>23240</v>
      </c>
      <c r="DK43" s="48">
        <f t="shared" si="82"/>
        <v>43680</v>
      </c>
      <c r="DL43" s="48">
        <f t="shared" si="83"/>
        <v>32760</v>
      </c>
      <c r="DM43" s="48">
        <f t="shared" si="84"/>
        <v>0</v>
      </c>
      <c r="DN43" s="6"/>
      <c r="DO43" s="31">
        <f t="shared" si="58"/>
        <v>963710</v>
      </c>
    </row>
    <row r="44" spans="1:119" ht="20.399999999999999" x14ac:dyDescent="0.3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56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59"/>
        <v>1034790</v>
      </c>
      <c r="CO44" s="48">
        <f t="shared" si="60"/>
        <v>297280</v>
      </c>
      <c r="CP44" s="48">
        <f t="shared" si="61"/>
        <v>272000</v>
      </c>
      <c r="CQ44" s="48">
        <f t="shared" si="62"/>
        <v>216160</v>
      </c>
      <c r="CR44" s="48">
        <f t="shared" si="63"/>
        <v>259840</v>
      </c>
      <c r="CS44" s="48">
        <f t="shared" si="64"/>
        <v>1584960</v>
      </c>
      <c r="CT44" s="48">
        <f t="shared" si="65"/>
        <v>43160</v>
      </c>
      <c r="CU44" s="48">
        <f t="shared" si="66"/>
        <v>271950</v>
      </c>
      <c r="CV44" s="48">
        <f t="shared" si="67"/>
        <v>215550</v>
      </c>
      <c r="CW44" s="48">
        <f t="shared" si="68"/>
        <v>260250</v>
      </c>
      <c r="CX44" s="48">
        <f t="shared" si="69"/>
        <v>131410</v>
      </c>
      <c r="CY44" s="48">
        <f t="shared" si="70"/>
        <v>173910</v>
      </c>
      <c r="CZ44" s="48">
        <f t="shared" si="71"/>
        <v>311270</v>
      </c>
      <c r="DA44" s="48">
        <f t="shared" si="72"/>
        <v>489430</v>
      </c>
      <c r="DB44" s="48">
        <f t="shared" si="73"/>
        <v>395250</v>
      </c>
      <c r="DC44" s="48">
        <f t="shared" si="74"/>
        <v>2318970</v>
      </c>
      <c r="DD44" s="48">
        <f t="shared" si="75"/>
        <v>852040</v>
      </c>
      <c r="DE44" s="48">
        <f t="shared" si="76"/>
        <v>5381180</v>
      </c>
      <c r="DF44" s="48">
        <f t="shared" si="77"/>
        <v>3972900</v>
      </c>
      <c r="DG44" s="48">
        <f t="shared" si="78"/>
        <v>4392440</v>
      </c>
      <c r="DH44" s="48">
        <f t="shared" si="79"/>
        <v>10810280</v>
      </c>
      <c r="DI44" s="48">
        <f t="shared" si="80"/>
        <v>5931640</v>
      </c>
      <c r="DJ44" s="48">
        <f t="shared" si="81"/>
        <v>10234900</v>
      </c>
      <c r="DK44" s="48">
        <f t="shared" si="82"/>
        <v>9000450</v>
      </c>
      <c r="DL44" s="48">
        <f t="shared" si="83"/>
        <v>9748620</v>
      </c>
      <c r="DM44" s="48">
        <f t="shared" si="84"/>
        <v>0</v>
      </c>
      <c r="DN44" s="6"/>
      <c r="DO44" s="31">
        <f t="shared" si="58"/>
        <v>68600630</v>
      </c>
    </row>
    <row r="45" spans="1:119" ht="20.399999999999999" x14ac:dyDescent="0.3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56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59"/>
        <v>24650</v>
      </c>
      <c r="CO45" s="48">
        <f t="shared" si="60"/>
        <v>32480</v>
      </c>
      <c r="CP45" s="48">
        <f t="shared" si="61"/>
        <v>33440</v>
      </c>
      <c r="CQ45" s="48">
        <f t="shared" si="62"/>
        <v>19840</v>
      </c>
      <c r="CR45" s="48">
        <f t="shared" si="63"/>
        <v>13440</v>
      </c>
      <c r="CS45" s="48">
        <f t="shared" si="64"/>
        <v>34320</v>
      </c>
      <c r="CT45" s="48">
        <f t="shared" si="65"/>
        <v>3250</v>
      </c>
      <c r="CU45" s="48">
        <f t="shared" si="66"/>
        <v>41700</v>
      </c>
      <c r="CV45" s="48">
        <f t="shared" si="67"/>
        <v>12450</v>
      </c>
      <c r="CW45" s="48">
        <f t="shared" si="68"/>
        <v>38250</v>
      </c>
      <c r="CX45" s="48">
        <f t="shared" si="69"/>
        <v>21080</v>
      </c>
      <c r="CY45" s="48">
        <f t="shared" si="70"/>
        <v>27710</v>
      </c>
      <c r="CZ45" s="48">
        <f t="shared" si="71"/>
        <v>2040</v>
      </c>
      <c r="DA45" s="48">
        <f t="shared" si="72"/>
        <v>17340</v>
      </c>
      <c r="DB45" s="48">
        <f t="shared" si="73"/>
        <v>7990</v>
      </c>
      <c r="DC45" s="48">
        <f t="shared" si="74"/>
        <v>18360</v>
      </c>
      <c r="DD45" s="48">
        <f t="shared" si="75"/>
        <v>3740</v>
      </c>
      <c r="DE45" s="48">
        <f t="shared" si="76"/>
        <v>20400</v>
      </c>
      <c r="DF45" s="48">
        <f t="shared" si="77"/>
        <v>21930</v>
      </c>
      <c r="DG45" s="48">
        <f t="shared" si="78"/>
        <v>27300</v>
      </c>
      <c r="DH45" s="48">
        <f t="shared" si="79"/>
        <v>25740</v>
      </c>
      <c r="DI45" s="48">
        <f t="shared" si="80"/>
        <v>28340</v>
      </c>
      <c r="DJ45" s="48">
        <f t="shared" si="81"/>
        <v>41340</v>
      </c>
      <c r="DK45" s="48">
        <f t="shared" si="82"/>
        <v>70740</v>
      </c>
      <c r="DL45" s="48">
        <f t="shared" si="83"/>
        <v>28080</v>
      </c>
      <c r="DM45" s="48">
        <f t="shared" si="84"/>
        <v>0</v>
      </c>
      <c r="DN45" s="6"/>
      <c r="DO45" s="31">
        <f t="shared" si="58"/>
        <v>615950</v>
      </c>
    </row>
    <row r="46" spans="1:119" x14ac:dyDescent="0.3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56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59"/>
        <v>116280</v>
      </c>
      <c r="CO46" s="48">
        <f t="shared" si="60"/>
        <v>106760</v>
      </c>
      <c r="CP46" s="48">
        <f t="shared" si="61"/>
        <v>79730</v>
      </c>
      <c r="CQ46" s="48">
        <f t="shared" si="62"/>
        <v>65110</v>
      </c>
      <c r="CR46" s="48">
        <f t="shared" si="63"/>
        <v>142630</v>
      </c>
      <c r="CS46" s="48">
        <f t="shared" si="64"/>
        <v>263100</v>
      </c>
      <c r="CT46" s="48">
        <f t="shared" si="65"/>
        <v>51300</v>
      </c>
      <c r="CU46" s="48">
        <f t="shared" si="66"/>
        <v>16640</v>
      </c>
      <c r="CV46" s="48">
        <f t="shared" si="67"/>
        <v>37180</v>
      </c>
      <c r="CW46" s="48">
        <f t="shared" si="68"/>
        <v>69940</v>
      </c>
      <c r="CX46" s="48">
        <f t="shared" si="69"/>
        <v>31350</v>
      </c>
      <c r="CY46" s="48">
        <f t="shared" si="70"/>
        <v>28800</v>
      </c>
      <c r="CZ46" s="48">
        <f t="shared" si="71"/>
        <v>20640</v>
      </c>
      <c r="DA46" s="48">
        <f t="shared" si="72"/>
        <v>61440</v>
      </c>
      <c r="DB46" s="48">
        <f t="shared" si="73"/>
        <v>9920</v>
      </c>
      <c r="DC46" s="48">
        <f t="shared" si="74"/>
        <v>82450</v>
      </c>
      <c r="DD46" s="48">
        <f t="shared" si="75"/>
        <v>10030</v>
      </c>
      <c r="DE46" s="48">
        <f t="shared" si="76"/>
        <v>69190</v>
      </c>
      <c r="DF46" s="48">
        <f t="shared" si="77"/>
        <v>75990</v>
      </c>
      <c r="DG46" s="48">
        <f t="shared" si="78"/>
        <v>99320</v>
      </c>
      <c r="DH46" s="48">
        <f t="shared" si="79"/>
        <v>126100</v>
      </c>
      <c r="DI46" s="48">
        <f t="shared" si="80"/>
        <v>77760</v>
      </c>
      <c r="DJ46" s="48">
        <f t="shared" si="81"/>
        <v>235170</v>
      </c>
      <c r="DK46" s="48">
        <f t="shared" si="82"/>
        <v>228150</v>
      </c>
      <c r="DL46" s="48">
        <f t="shared" si="83"/>
        <v>163620</v>
      </c>
      <c r="DM46" s="48">
        <f t="shared" si="84"/>
        <v>0</v>
      </c>
      <c r="DN46" s="6"/>
      <c r="DO46" s="31">
        <f t="shared" si="58"/>
        <v>2268600</v>
      </c>
    </row>
    <row r="47" spans="1:119" ht="20.399999999999999" x14ac:dyDescent="0.3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56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59"/>
        <v>40800</v>
      </c>
      <c r="CO47" s="48">
        <f t="shared" si="60"/>
        <v>14960</v>
      </c>
      <c r="CP47" s="48">
        <f t="shared" si="61"/>
        <v>41480</v>
      </c>
      <c r="CQ47" s="48">
        <f t="shared" si="62"/>
        <v>22780</v>
      </c>
      <c r="CR47" s="48">
        <f t="shared" si="63"/>
        <v>26520</v>
      </c>
      <c r="CS47" s="48">
        <f t="shared" si="64"/>
        <v>228900</v>
      </c>
      <c r="CT47" s="48">
        <f t="shared" si="65"/>
        <v>21900</v>
      </c>
      <c r="CU47" s="48">
        <f t="shared" si="66"/>
        <v>31850</v>
      </c>
      <c r="CV47" s="48">
        <f t="shared" si="67"/>
        <v>6760</v>
      </c>
      <c r="CW47" s="48">
        <f t="shared" si="68"/>
        <v>6370</v>
      </c>
      <c r="CX47" s="48">
        <f t="shared" si="69"/>
        <v>3600</v>
      </c>
      <c r="CY47" s="48">
        <f t="shared" si="70"/>
        <v>17250</v>
      </c>
      <c r="CZ47" s="48">
        <f t="shared" si="71"/>
        <v>22080</v>
      </c>
      <c r="DA47" s="48">
        <f t="shared" si="72"/>
        <v>27840</v>
      </c>
      <c r="DB47" s="48">
        <f t="shared" si="73"/>
        <v>7680</v>
      </c>
      <c r="DC47" s="48">
        <f t="shared" si="74"/>
        <v>27370</v>
      </c>
      <c r="DD47" s="48">
        <f t="shared" si="75"/>
        <v>17850</v>
      </c>
      <c r="DE47" s="48">
        <f t="shared" si="76"/>
        <v>34510</v>
      </c>
      <c r="DF47" s="48">
        <f t="shared" si="77"/>
        <v>27200</v>
      </c>
      <c r="DG47" s="48">
        <f t="shared" si="78"/>
        <v>40560</v>
      </c>
      <c r="DH47" s="48">
        <f t="shared" si="79"/>
        <v>67080</v>
      </c>
      <c r="DI47" s="48">
        <f t="shared" si="80"/>
        <v>50220</v>
      </c>
      <c r="DJ47" s="48">
        <f t="shared" si="81"/>
        <v>41850</v>
      </c>
      <c r="DK47" s="48">
        <f t="shared" si="82"/>
        <v>25380</v>
      </c>
      <c r="DL47" s="48">
        <f t="shared" si="83"/>
        <v>107190</v>
      </c>
      <c r="DM47" s="48">
        <f t="shared" si="84"/>
        <v>0</v>
      </c>
      <c r="DN47" s="6"/>
      <c r="DO47" s="31">
        <f t="shared" si="58"/>
        <v>959980</v>
      </c>
    </row>
    <row r="48" spans="1:119" x14ac:dyDescent="0.3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56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59"/>
        <v>59160</v>
      </c>
      <c r="CO48" s="48">
        <f t="shared" si="60"/>
        <v>30430</v>
      </c>
      <c r="CP48" s="48">
        <f t="shared" si="61"/>
        <v>28050</v>
      </c>
      <c r="CQ48" s="48">
        <f t="shared" si="62"/>
        <v>47090</v>
      </c>
      <c r="CR48" s="48">
        <f t="shared" si="63"/>
        <v>33490</v>
      </c>
      <c r="CS48" s="48">
        <f t="shared" si="64"/>
        <v>256050</v>
      </c>
      <c r="CT48" s="48">
        <f t="shared" si="65"/>
        <v>28650</v>
      </c>
      <c r="CU48" s="48">
        <f t="shared" si="66"/>
        <v>48490</v>
      </c>
      <c r="CV48" s="48">
        <f t="shared" si="67"/>
        <v>3380</v>
      </c>
      <c r="CW48" s="48">
        <f t="shared" si="68"/>
        <v>5590</v>
      </c>
      <c r="CX48" s="48">
        <f t="shared" si="69"/>
        <v>4200</v>
      </c>
      <c r="CY48" s="48">
        <f t="shared" si="70"/>
        <v>14400</v>
      </c>
      <c r="CZ48" s="48">
        <f t="shared" si="71"/>
        <v>22080</v>
      </c>
      <c r="DA48" s="48">
        <f t="shared" si="72"/>
        <v>15360</v>
      </c>
      <c r="DB48" s="48">
        <f t="shared" si="73"/>
        <v>3040</v>
      </c>
      <c r="DC48" s="48">
        <f t="shared" si="74"/>
        <v>32810</v>
      </c>
      <c r="DD48" s="48">
        <f t="shared" si="75"/>
        <v>11900</v>
      </c>
      <c r="DE48" s="48">
        <f t="shared" si="76"/>
        <v>32980</v>
      </c>
      <c r="DF48" s="48">
        <f t="shared" si="77"/>
        <v>40800</v>
      </c>
      <c r="DG48" s="48">
        <f t="shared" si="78"/>
        <v>15860</v>
      </c>
      <c r="DH48" s="48">
        <f t="shared" si="79"/>
        <v>75920</v>
      </c>
      <c r="DI48" s="48">
        <f t="shared" si="80"/>
        <v>51570</v>
      </c>
      <c r="DJ48" s="48">
        <f t="shared" si="81"/>
        <v>74520</v>
      </c>
      <c r="DK48" s="48">
        <f t="shared" si="82"/>
        <v>74520</v>
      </c>
      <c r="DL48" s="48">
        <f t="shared" si="83"/>
        <v>108540</v>
      </c>
      <c r="DM48" s="48">
        <f t="shared" si="84"/>
        <v>0</v>
      </c>
      <c r="DN48" s="6"/>
      <c r="DO48" s="31">
        <f t="shared" si="58"/>
        <v>1118880</v>
      </c>
    </row>
    <row r="49" spans="2:119" x14ac:dyDescent="0.3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56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59"/>
        <v>22950</v>
      </c>
      <c r="CO49" s="48">
        <f t="shared" si="60"/>
        <v>15810</v>
      </c>
      <c r="CP49" s="48">
        <f t="shared" si="61"/>
        <v>15300</v>
      </c>
      <c r="CQ49" s="48">
        <f t="shared" si="62"/>
        <v>5270</v>
      </c>
      <c r="CR49" s="48">
        <f t="shared" si="63"/>
        <v>6630</v>
      </c>
      <c r="CS49" s="48">
        <f t="shared" si="64"/>
        <v>164220</v>
      </c>
      <c r="CT49" s="48">
        <f t="shared" si="65"/>
        <v>31450</v>
      </c>
      <c r="CU49" s="48">
        <f t="shared" si="66"/>
        <v>64500</v>
      </c>
      <c r="CV49" s="48">
        <f t="shared" si="67"/>
        <v>5400</v>
      </c>
      <c r="CW49" s="48">
        <f t="shared" si="68"/>
        <v>6600</v>
      </c>
      <c r="CX49" s="48">
        <f t="shared" si="69"/>
        <v>1560</v>
      </c>
      <c r="CY49" s="48">
        <f t="shared" si="70"/>
        <v>3640</v>
      </c>
      <c r="CZ49" s="48">
        <f t="shared" si="71"/>
        <v>2400</v>
      </c>
      <c r="DA49" s="48">
        <f t="shared" si="72"/>
        <v>10400</v>
      </c>
      <c r="DB49" s="48">
        <f t="shared" si="73"/>
        <v>1600</v>
      </c>
      <c r="DC49" s="48">
        <f t="shared" si="74"/>
        <v>18530</v>
      </c>
      <c r="DD49" s="48">
        <f t="shared" si="75"/>
        <v>15130</v>
      </c>
      <c r="DE49" s="48">
        <f t="shared" si="76"/>
        <v>13260</v>
      </c>
      <c r="DF49" s="48">
        <f t="shared" si="77"/>
        <v>17510</v>
      </c>
      <c r="DG49" s="48">
        <f t="shared" si="78"/>
        <v>26730</v>
      </c>
      <c r="DH49" s="48">
        <f t="shared" si="79"/>
        <v>24570</v>
      </c>
      <c r="DI49" s="48">
        <f t="shared" si="80"/>
        <v>8100</v>
      </c>
      <c r="DJ49" s="48">
        <f t="shared" si="81"/>
        <v>38880</v>
      </c>
      <c r="DK49" s="48">
        <f t="shared" si="82"/>
        <v>10920</v>
      </c>
      <c r="DL49" s="48">
        <f t="shared" si="83"/>
        <v>23800</v>
      </c>
      <c r="DM49" s="48">
        <f t="shared" si="84"/>
        <v>0</v>
      </c>
      <c r="DN49" s="6"/>
      <c r="DO49" s="31">
        <f t="shared" si="58"/>
        <v>555160</v>
      </c>
    </row>
    <row r="50" spans="2:119" x14ac:dyDescent="0.3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56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59"/>
        <v>53720</v>
      </c>
      <c r="CO50" s="48">
        <f t="shared" si="60"/>
        <v>30770</v>
      </c>
      <c r="CP50" s="48">
        <f t="shared" si="61"/>
        <v>33320</v>
      </c>
      <c r="CQ50" s="48">
        <f t="shared" si="62"/>
        <v>6290</v>
      </c>
      <c r="CR50" s="48">
        <f t="shared" si="63"/>
        <v>30770</v>
      </c>
      <c r="CS50" s="48">
        <f t="shared" si="64"/>
        <v>210120</v>
      </c>
      <c r="CT50" s="48">
        <f t="shared" si="65"/>
        <v>33660</v>
      </c>
      <c r="CU50" s="48">
        <f t="shared" si="66"/>
        <v>43200</v>
      </c>
      <c r="CV50" s="48">
        <f t="shared" si="67"/>
        <v>8400</v>
      </c>
      <c r="CW50" s="48">
        <f t="shared" si="68"/>
        <v>9000</v>
      </c>
      <c r="CX50" s="48">
        <f t="shared" si="69"/>
        <v>2080</v>
      </c>
      <c r="CY50" s="48">
        <f t="shared" si="70"/>
        <v>7280</v>
      </c>
      <c r="CZ50" s="48">
        <f t="shared" si="71"/>
        <v>8320</v>
      </c>
      <c r="DA50" s="48">
        <f t="shared" si="72"/>
        <v>4800</v>
      </c>
      <c r="DB50" s="48">
        <f t="shared" si="73"/>
        <v>3520</v>
      </c>
      <c r="DC50" s="48">
        <f t="shared" si="74"/>
        <v>14450</v>
      </c>
      <c r="DD50" s="48">
        <f t="shared" si="75"/>
        <v>11220</v>
      </c>
      <c r="DE50" s="48">
        <f t="shared" si="76"/>
        <v>32470</v>
      </c>
      <c r="DF50" s="48">
        <f t="shared" si="77"/>
        <v>21250</v>
      </c>
      <c r="DG50" s="48">
        <f t="shared" si="78"/>
        <v>23220</v>
      </c>
      <c r="DH50" s="48">
        <f t="shared" si="79"/>
        <v>32130</v>
      </c>
      <c r="DI50" s="48">
        <f t="shared" si="80"/>
        <v>33750</v>
      </c>
      <c r="DJ50" s="48">
        <f t="shared" si="81"/>
        <v>60480</v>
      </c>
      <c r="DK50" s="48">
        <f t="shared" si="82"/>
        <v>32200</v>
      </c>
      <c r="DL50" s="48">
        <f t="shared" si="83"/>
        <v>43120</v>
      </c>
      <c r="DM50" s="48">
        <f t="shared" si="84"/>
        <v>0</v>
      </c>
      <c r="DN50" s="6"/>
      <c r="DO50" s="31">
        <f t="shared" si="58"/>
        <v>789540</v>
      </c>
    </row>
    <row r="51" spans="2:119" ht="20.399999999999999" x14ac:dyDescent="0.3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56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59"/>
        <v>21760</v>
      </c>
      <c r="CO51" s="48">
        <f t="shared" si="60"/>
        <v>20230</v>
      </c>
      <c r="CP51" s="48">
        <f t="shared" si="61"/>
        <v>13260</v>
      </c>
      <c r="CQ51" s="48">
        <f t="shared" si="62"/>
        <v>10880</v>
      </c>
      <c r="CR51" s="48">
        <f t="shared" si="63"/>
        <v>15640</v>
      </c>
      <c r="CS51" s="48">
        <f t="shared" si="64"/>
        <v>170850</v>
      </c>
      <c r="CT51" s="48">
        <f t="shared" si="65"/>
        <v>1700</v>
      </c>
      <c r="CU51" s="48">
        <f t="shared" si="66"/>
        <v>24800</v>
      </c>
      <c r="CV51" s="48">
        <f t="shared" si="67"/>
        <v>13280</v>
      </c>
      <c r="CW51" s="48">
        <f t="shared" si="68"/>
        <v>20000</v>
      </c>
      <c r="CX51" s="48">
        <f t="shared" si="69"/>
        <v>6400</v>
      </c>
      <c r="CY51" s="48">
        <f t="shared" si="70"/>
        <v>4000</v>
      </c>
      <c r="CZ51" s="48">
        <f t="shared" si="71"/>
        <v>34580</v>
      </c>
      <c r="DA51" s="48">
        <f t="shared" si="72"/>
        <v>28730</v>
      </c>
      <c r="DB51" s="48">
        <f t="shared" si="73"/>
        <v>48490</v>
      </c>
      <c r="DC51" s="48">
        <f t="shared" si="74"/>
        <v>237120</v>
      </c>
      <c r="DD51" s="48">
        <f t="shared" si="75"/>
        <v>101600</v>
      </c>
      <c r="DE51" s="48">
        <f t="shared" si="76"/>
        <v>598560</v>
      </c>
      <c r="DF51" s="48">
        <f t="shared" si="77"/>
        <v>322560</v>
      </c>
      <c r="DG51" s="48">
        <f t="shared" si="78"/>
        <v>232370</v>
      </c>
      <c r="DH51" s="48">
        <f t="shared" si="79"/>
        <v>407550</v>
      </c>
      <c r="DI51" s="48">
        <f t="shared" si="80"/>
        <v>232800</v>
      </c>
      <c r="DJ51" s="48">
        <f t="shared" si="81"/>
        <v>380000</v>
      </c>
      <c r="DK51" s="48">
        <f t="shared" si="82"/>
        <v>279840</v>
      </c>
      <c r="DL51" s="48">
        <f t="shared" si="83"/>
        <v>405360</v>
      </c>
      <c r="DM51" s="48">
        <f t="shared" si="84"/>
        <v>0</v>
      </c>
      <c r="DN51" s="6"/>
      <c r="DO51" s="31">
        <f t="shared" si="58"/>
        <v>3632360</v>
      </c>
    </row>
    <row r="52" spans="2:119" ht="20.399999999999999" x14ac:dyDescent="0.3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56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59"/>
        <v>20230</v>
      </c>
      <c r="CO52" s="48">
        <f t="shared" si="60"/>
        <v>15980</v>
      </c>
      <c r="CP52" s="48">
        <f t="shared" si="61"/>
        <v>4760</v>
      </c>
      <c r="CQ52" s="48">
        <f t="shared" si="62"/>
        <v>6290</v>
      </c>
      <c r="CR52" s="48">
        <f t="shared" si="63"/>
        <v>26350</v>
      </c>
      <c r="CS52" s="48">
        <f t="shared" si="64"/>
        <v>332520</v>
      </c>
      <c r="CT52" s="48">
        <f t="shared" si="65"/>
        <v>10200</v>
      </c>
      <c r="CU52" s="48">
        <f t="shared" si="66"/>
        <v>87680</v>
      </c>
      <c r="CV52" s="48">
        <f t="shared" si="67"/>
        <v>16160</v>
      </c>
      <c r="CW52" s="48">
        <f t="shared" si="68"/>
        <v>23200</v>
      </c>
      <c r="CX52" s="48">
        <f t="shared" si="69"/>
        <v>7040</v>
      </c>
      <c r="CY52" s="48">
        <f t="shared" si="70"/>
        <v>5600</v>
      </c>
      <c r="CZ52" s="48">
        <f t="shared" si="71"/>
        <v>16380</v>
      </c>
      <c r="DA52" s="48">
        <f t="shared" si="72"/>
        <v>50440</v>
      </c>
      <c r="DB52" s="48">
        <f t="shared" si="73"/>
        <v>98800</v>
      </c>
      <c r="DC52" s="48">
        <f t="shared" si="74"/>
        <v>369600</v>
      </c>
      <c r="DD52" s="48">
        <f t="shared" si="75"/>
        <v>150720</v>
      </c>
      <c r="DE52" s="48">
        <f t="shared" si="76"/>
        <v>547840</v>
      </c>
      <c r="DF52" s="48">
        <f t="shared" si="77"/>
        <v>311200</v>
      </c>
      <c r="DG52" s="48">
        <f t="shared" si="78"/>
        <v>186200</v>
      </c>
      <c r="DH52" s="48">
        <f t="shared" si="79"/>
        <v>306280</v>
      </c>
      <c r="DI52" s="48">
        <f t="shared" si="80"/>
        <v>197000</v>
      </c>
      <c r="DJ52" s="48">
        <f t="shared" si="81"/>
        <v>236000</v>
      </c>
      <c r="DK52" s="48">
        <f t="shared" si="82"/>
        <v>235680</v>
      </c>
      <c r="DL52" s="48">
        <f t="shared" si="83"/>
        <v>262560</v>
      </c>
      <c r="DM52" s="48">
        <f t="shared" si="84"/>
        <v>0</v>
      </c>
      <c r="DN52" s="6"/>
      <c r="DO52" s="31">
        <f t="shared" si="58"/>
        <v>3524710</v>
      </c>
    </row>
    <row r="53" spans="2:119" x14ac:dyDescent="0.3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56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59"/>
        <v>2380</v>
      </c>
      <c r="CO53" s="48">
        <f t="shared" si="60"/>
        <v>2550</v>
      </c>
      <c r="CP53" s="48">
        <f t="shared" si="61"/>
        <v>14110</v>
      </c>
      <c r="CQ53" s="48">
        <f t="shared" si="62"/>
        <v>9860</v>
      </c>
      <c r="CR53" s="48">
        <f t="shared" si="63"/>
        <v>1530</v>
      </c>
      <c r="CS53" s="48">
        <f t="shared" si="64"/>
        <v>311440</v>
      </c>
      <c r="CT53" s="48">
        <f t="shared" si="65"/>
        <v>4760</v>
      </c>
      <c r="CU53" s="48">
        <f t="shared" si="66"/>
        <v>6880</v>
      </c>
      <c r="CV53" s="48">
        <f t="shared" si="67"/>
        <v>4000</v>
      </c>
      <c r="CW53" s="48">
        <f t="shared" si="68"/>
        <v>2240</v>
      </c>
      <c r="CX53" s="48">
        <f t="shared" si="69"/>
        <v>3520</v>
      </c>
      <c r="CY53" s="48">
        <f t="shared" si="70"/>
        <v>3360</v>
      </c>
      <c r="CZ53" s="48">
        <f t="shared" si="71"/>
        <v>45630</v>
      </c>
      <c r="DA53" s="48">
        <f t="shared" si="72"/>
        <v>95160</v>
      </c>
      <c r="DB53" s="48">
        <f t="shared" si="73"/>
        <v>21190</v>
      </c>
      <c r="DC53" s="48">
        <f t="shared" si="74"/>
        <v>16800</v>
      </c>
      <c r="DD53" s="48">
        <f t="shared" si="75"/>
        <v>23520</v>
      </c>
      <c r="DE53" s="48">
        <f t="shared" si="76"/>
        <v>102400</v>
      </c>
      <c r="DF53" s="48">
        <f t="shared" si="77"/>
        <v>82080</v>
      </c>
      <c r="DG53" s="48">
        <f t="shared" si="78"/>
        <v>16340</v>
      </c>
      <c r="DH53" s="48">
        <f t="shared" si="79"/>
        <v>65170</v>
      </c>
      <c r="DI53" s="48">
        <f t="shared" si="80"/>
        <v>84000</v>
      </c>
      <c r="DJ53" s="48">
        <f t="shared" si="81"/>
        <v>64400</v>
      </c>
      <c r="DK53" s="48">
        <f t="shared" si="82"/>
        <v>72720</v>
      </c>
      <c r="DL53" s="48">
        <f t="shared" si="83"/>
        <v>90960</v>
      </c>
      <c r="DM53" s="48">
        <f t="shared" si="84"/>
        <v>0</v>
      </c>
      <c r="DN53" s="6"/>
      <c r="DO53" s="31">
        <f t="shared" si="58"/>
        <v>1147000</v>
      </c>
    </row>
    <row r="54" spans="2:119" x14ac:dyDescent="0.3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56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59"/>
        <v>29880</v>
      </c>
      <c r="CO54" s="48">
        <f t="shared" ref="CO54:DC54" si="85">D54*BJ54</f>
        <v>29750</v>
      </c>
      <c r="CP54" s="48">
        <f t="shared" si="85"/>
        <v>6460</v>
      </c>
      <c r="CQ54" s="48">
        <f t="shared" si="85"/>
        <v>10200</v>
      </c>
      <c r="CR54" s="48">
        <f t="shared" si="85"/>
        <v>41820</v>
      </c>
      <c r="CS54" s="48">
        <f t="shared" si="85"/>
        <v>2107320</v>
      </c>
      <c r="CT54" s="48">
        <f t="shared" si="85"/>
        <v>43350</v>
      </c>
      <c r="CU54" s="48">
        <f t="shared" si="85"/>
        <v>82790</v>
      </c>
      <c r="CV54" s="48">
        <f t="shared" si="85"/>
        <v>38590</v>
      </c>
      <c r="CW54" s="48">
        <f t="shared" si="85"/>
        <v>39100</v>
      </c>
      <c r="CX54" s="48">
        <f t="shared" si="85"/>
        <v>21420</v>
      </c>
      <c r="CY54" s="48">
        <f t="shared" si="85"/>
        <v>15130</v>
      </c>
      <c r="CZ54" s="48">
        <f t="shared" si="85"/>
        <v>326080</v>
      </c>
      <c r="DA54" s="48">
        <f t="shared" si="85"/>
        <v>453920</v>
      </c>
      <c r="DB54" s="48">
        <f t="shared" si="85"/>
        <v>18560</v>
      </c>
      <c r="DC54" s="48">
        <f t="shared" si="85"/>
        <v>104520</v>
      </c>
      <c r="DD54" s="48">
        <f t="shared" ref="DD54:DD64" si="86">S54*BY54</f>
        <v>62400</v>
      </c>
      <c r="DE54" s="48">
        <f t="shared" ref="DE54:DM54" si="87">T54*BZ54</f>
        <v>485550</v>
      </c>
      <c r="DF54" s="48">
        <f t="shared" si="87"/>
        <v>274040</v>
      </c>
      <c r="DG54" s="48">
        <f t="shared" si="87"/>
        <v>236700</v>
      </c>
      <c r="DH54" s="48">
        <f t="shared" si="87"/>
        <v>780300</v>
      </c>
      <c r="DI54" s="48">
        <f t="shared" si="87"/>
        <v>451800</v>
      </c>
      <c r="DJ54" s="48">
        <f t="shared" si="87"/>
        <v>697860</v>
      </c>
      <c r="DK54" s="48">
        <f t="shared" si="87"/>
        <v>641440</v>
      </c>
      <c r="DL54" s="48">
        <f t="shared" si="87"/>
        <v>646380</v>
      </c>
      <c r="DM54" s="48">
        <f t="shared" si="87"/>
        <v>0</v>
      </c>
      <c r="DN54" s="6"/>
      <c r="DO54" s="31">
        <f t="shared" si="58"/>
        <v>7645360</v>
      </c>
    </row>
    <row r="55" spans="2:119" x14ac:dyDescent="0.3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56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59"/>
        <v>17820</v>
      </c>
      <c r="CO55" s="48">
        <f t="shared" ref="CO55:CO64" si="88">D55*BJ55</f>
        <v>44370</v>
      </c>
      <c r="CP55" s="48">
        <f t="shared" ref="CP55:CP64" si="89">E55*BK55</f>
        <v>3060</v>
      </c>
      <c r="CQ55" s="48">
        <f t="shared" ref="CQ55:CQ64" si="90">F55*BL55</f>
        <v>24820</v>
      </c>
      <c r="CR55" s="48">
        <f t="shared" ref="CR55:CR64" si="91">G55*BM55</f>
        <v>25160</v>
      </c>
      <c r="CS55" s="48">
        <f t="shared" ref="CS55:CS64" si="92">H55*BN55</f>
        <v>935680</v>
      </c>
      <c r="CT55" s="48">
        <f t="shared" ref="CT55:CT64" si="93">I55*BO55</f>
        <v>10370</v>
      </c>
      <c r="CU55" s="48">
        <f t="shared" ref="CU55:CU64" si="94">J55*BP55</f>
        <v>10370</v>
      </c>
      <c r="CV55" s="48">
        <f t="shared" ref="CV55:CV64" si="95">K55*BQ55</f>
        <v>34510</v>
      </c>
      <c r="CW55" s="48">
        <f t="shared" ref="CW55:CW64" si="96">L55*BR55</f>
        <v>24650</v>
      </c>
      <c r="CX55" s="48">
        <f t="shared" ref="CX55:CX64" si="97">M55*BS55</f>
        <v>13770</v>
      </c>
      <c r="CY55" s="48">
        <f t="shared" ref="CY55:CY64" si="98">N55*BT55</f>
        <v>7650</v>
      </c>
      <c r="CZ55" s="48">
        <f t="shared" ref="CZ55:CZ64" si="99">O55*BU55</f>
        <v>143040</v>
      </c>
      <c r="DA55" s="48">
        <f t="shared" ref="DA55:DA64" si="100">P55*BV55</f>
        <v>193920</v>
      </c>
      <c r="DB55" s="48">
        <f t="shared" ref="DB55:DB64" si="101">Q55*BW55</f>
        <v>19360</v>
      </c>
      <c r="DC55" s="48">
        <f t="shared" ref="DC55:DC64" si="102">R55*BX55</f>
        <v>42120</v>
      </c>
      <c r="DD55" s="48">
        <f t="shared" si="86"/>
        <v>29120</v>
      </c>
      <c r="DE55" s="48">
        <f t="shared" ref="DE55:DE64" si="103">T55*BZ55</f>
        <v>93340</v>
      </c>
      <c r="DF55" s="48">
        <f t="shared" ref="DF55:DF64" si="104">U55*CA55</f>
        <v>78130</v>
      </c>
      <c r="DG55" s="48">
        <f t="shared" ref="DG55:DG64" si="105">V55*CB55</f>
        <v>66060</v>
      </c>
      <c r="DH55" s="48">
        <f t="shared" ref="DH55:DH64" si="106">W55*CC55</f>
        <v>189180</v>
      </c>
      <c r="DI55" s="48">
        <f t="shared" ref="DI55:DI64" si="107">X55*CD55</f>
        <v>94500</v>
      </c>
      <c r="DJ55" s="48">
        <f t="shared" ref="DJ55:DJ64" si="108">Y55*CE55</f>
        <v>159840</v>
      </c>
      <c r="DK55" s="48">
        <f t="shared" ref="DK55:DK64" si="109">Z55*CF55</f>
        <v>199120</v>
      </c>
      <c r="DL55" s="48">
        <f t="shared" ref="DL55:DL64" si="110">AA55*CG55</f>
        <v>134330</v>
      </c>
      <c r="DM55" s="48">
        <f t="shared" ref="DM55:DM64" si="111">AB55*CH55</f>
        <v>0</v>
      </c>
      <c r="DN55" s="6"/>
      <c r="DO55" s="31">
        <f t="shared" si="58"/>
        <v>2594290</v>
      </c>
    </row>
    <row r="56" spans="2:119" ht="20.399999999999999" x14ac:dyDescent="0.3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56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59"/>
        <v>16740</v>
      </c>
      <c r="CO56" s="48">
        <f t="shared" si="88"/>
        <v>24990</v>
      </c>
      <c r="CP56" s="48">
        <f t="shared" si="89"/>
        <v>19550</v>
      </c>
      <c r="CQ56" s="48">
        <f t="shared" si="90"/>
        <v>20060</v>
      </c>
      <c r="CR56" s="48">
        <f t="shared" si="91"/>
        <v>28050</v>
      </c>
      <c r="CS56" s="48">
        <f t="shared" si="92"/>
        <v>5191970</v>
      </c>
      <c r="CT56" s="48">
        <f t="shared" si="93"/>
        <v>37910</v>
      </c>
      <c r="CU56" s="48">
        <f t="shared" si="94"/>
        <v>83980</v>
      </c>
      <c r="CV56" s="48">
        <f t="shared" si="95"/>
        <v>53380</v>
      </c>
      <c r="CW56" s="48">
        <f t="shared" si="96"/>
        <v>59160</v>
      </c>
      <c r="CX56" s="48">
        <f t="shared" si="97"/>
        <v>22440</v>
      </c>
      <c r="CY56" s="48">
        <f t="shared" si="98"/>
        <v>34000</v>
      </c>
      <c r="CZ56" s="48">
        <f t="shared" si="99"/>
        <v>903200</v>
      </c>
      <c r="DA56" s="48">
        <f t="shared" si="100"/>
        <v>835680</v>
      </c>
      <c r="DB56" s="48">
        <f t="shared" si="101"/>
        <v>105120</v>
      </c>
      <c r="DC56" s="48">
        <f t="shared" si="102"/>
        <v>382590</v>
      </c>
      <c r="DD56" s="48">
        <f t="shared" si="86"/>
        <v>75530</v>
      </c>
      <c r="DE56" s="48">
        <f t="shared" si="103"/>
        <v>183820</v>
      </c>
      <c r="DF56" s="48">
        <f t="shared" si="104"/>
        <v>184470</v>
      </c>
      <c r="DG56" s="48">
        <f t="shared" si="105"/>
        <v>178740</v>
      </c>
      <c r="DH56" s="48">
        <f t="shared" si="106"/>
        <v>374580</v>
      </c>
      <c r="DI56" s="48">
        <f t="shared" si="107"/>
        <v>208800</v>
      </c>
      <c r="DJ56" s="48">
        <f t="shared" si="108"/>
        <v>297000</v>
      </c>
      <c r="DK56" s="48">
        <f t="shared" si="109"/>
        <v>225150</v>
      </c>
      <c r="DL56" s="48">
        <f t="shared" si="110"/>
        <v>337060</v>
      </c>
      <c r="DM56" s="48">
        <f t="shared" si="111"/>
        <v>0</v>
      </c>
      <c r="DN56" s="6"/>
      <c r="DO56" s="31">
        <f t="shared" si="58"/>
        <v>9883970</v>
      </c>
    </row>
    <row r="57" spans="2:119" ht="20.399999999999999" x14ac:dyDescent="0.3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56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59"/>
        <v>6840</v>
      </c>
      <c r="CO57" s="48">
        <f t="shared" si="88"/>
        <v>21590</v>
      </c>
      <c r="CP57" s="48">
        <f t="shared" si="89"/>
        <v>4760</v>
      </c>
      <c r="CQ57" s="48">
        <f t="shared" si="90"/>
        <v>15300</v>
      </c>
      <c r="CR57" s="48">
        <f t="shared" si="91"/>
        <v>19040</v>
      </c>
      <c r="CS57" s="48">
        <f t="shared" si="92"/>
        <v>3664180</v>
      </c>
      <c r="CT57" s="48">
        <f t="shared" si="93"/>
        <v>18360</v>
      </c>
      <c r="CU57" s="48">
        <f t="shared" si="94"/>
        <v>88230</v>
      </c>
      <c r="CV57" s="48">
        <f t="shared" si="95"/>
        <v>33830</v>
      </c>
      <c r="CW57" s="48">
        <f t="shared" si="96"/>
        <v>56440</v>
      </c>
      <c r="CX57" s="48">
        <f t="shared" si="97"/>
        <v>17680</v>
      </c>
      <c r="CY57" s="48">
        <f t="shared" si="98"/>
        <v>29410</v>
      </c>
      <c r="CZ57" s="48">
        <f t="shared" si="99"/>
        <v>706080</v>
      </c>
      <c r="DA57" s="48">
        <f t="shared" si="100"/>
        <v>553760</v>
      </c>
      <c r="DB57" s="48">
        <f t="shared" si="101"/>
        <v>77920</v>
      </c>
      <c r="DC57" s="48">
        <f t="shared" si="102"/>
        <v>211250</v>
      </c>
      <c r="DD57" s="48">
        <f t="shared" si="86"/>
        <v>77220</v>
      </c>
      <c r="DE57" s="48">
        <f t="shared" si="103"/>
        <v>184080</v>
      </c>
      <c r="DF57" s="48">
        <f t="shared" si="104"/>
        <v>136890</v>
      </c>
      <c r="DG57" s="48">
        <f t="shared" si="105"/>
        <v>61560</v>
      </c>
      <c r="DH57" s="48">
        <f t="shared" si="106"/>
        <v>262080</v>
      </c>
      <c r="DI57" s="48">
        <f t="shared" si="107"/>
        <v>124020</v>
      </c>
      <c r="DJ57" s="48">
        <f t="shared" si="108"/>
        <v>145440</v>
      </c>
      <c r="DK57" s="48">
        <f t="shared" si="109"/>
        <v>147820</v>
      </c>
      <c r="DL57" s="48">
        <f t="shared" si="110"/>
        <v>243200</v>
      </c>
      <c r="DM57" s="48">
        <f t="shared" si="111"/>
        <v>0</v>
      </c>
      <c r="DN57" s="6"/>
      <c r="DO57" s="31">
        <f t="shared" si="58"/>
        <v>6906980</v>
      </c>
    </row>
    <row r="58" spans="2:119" ht="20.399999999999999" x14ac:dyDescent="0.3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56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59"/>
        <v>5880</v>
      </c>
      <c r="CO58" s="48">
        <f t="shared" si="88"/>
        <v>25920</v>
      </c>
      <c r="CP58" s="48">
        <f t="shared" si="89"/>
        <v>7290</v>
      </c>
      <c r="CQ58" s="48">
        <f t="shared" si="90"/>
        <v>16740</v>
      </c>
      <c r="CR58" s="48">
        <f t="shared" si="91"/>
        <v>16470</v>
      </c>
      <c r="CS58" s="48">
        <f t="shared" si="92"/>
        <v>4088760</v>
      </c>
      <c r="CT58" s="48">
        <f t="shared" si="93"/>
        <v>37440</v>
      </c>
      <c r="CU58" s="48">
        <f t="shared" si="94"/>
        <v>91520</v>
      </c>
      <c r="CV58" s="48">
        <f t="shared" si="95"/>
        <v>57200</v>
      </c>
      <c r="CW58" s="48">
        <f t="shared" si="96"/>
        <v>23400</v>
      </c>
      <c r="CX58" s="48">
        <f t="shared" si="97"/>
        <v>15930</v>
      </c>
      <c r="CY58" s="48">
        <f t="shared" si="98"/>
        <v>32400</v>
      </c>
      <c r="CZ58" s="48">
        <f t="shared" si="99"/>
        <v>322430</v>
      </c>
      <c r="DA58" s="48">
        <f t="shared" si="100"/>
        <v>320720</v>
      </c>
      <c r="DB58" s="48">
        <f t="shared" si="101"/>
        <v>19760</v>
      </c>
      <c r="DC58" s="48">
        <f t="shared" si="102"/>
        <v>222120</v>
      </c>
      <c r="DD58" s="48">
        <f t="shared" si="86"/>
        <v>54180</v>
      </c>
      <c r="DE58" s="48">
        <f t="shared" si="103"/>
        <v>101520</v>
      </c>
      <c r="DF58" s="48">
        <f t="shared" si="104"/>
        <v>50760</v>
      </c>
      <c r="DG58" s="48">
        <f t="shared" si="105"/>
        <v>65650</v>
      </c>
      <c r="DH58" s="48">
        <f t="shared" si="106"/>
        <v>106470</v>
      </c>
      <c r="DI58" s="48">
        <f t="shared" si="107"/>
        <v>75140</v>
      </c>
      <c r="DJ58" s="48">
        <f t="shared" si="108"/>
        <v>105820</v>
      </c>
      <c r="DK58" s="48">
        <f t="shared" si="109"/>
        <v>119360</v>
      </c>
      <c r="DL58" s="48">
        <f t="shared" si="110"/>
        <v>121920</v>
      </c>
      <c r="DM58" s="48">
        <f t="shared" si="111"/>
        <v>0</v>
      </c>
      <c r="DN58" s="6"/>
      <c r="DO58" s="31">
        <f t="shared" si="58"/>
        <v>6104800</v>
      </c>
    </row>
    <row r="59" spans="2:119" ht="20.399999999999999" x14ac:dyDescent="0.3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56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59"/>
        <v>21280</v>
      </c>
      <c r="CO59" s="48">
        <f t="shared" si="88"/>
        <v>48060</v>
      </c>
      <c r="CP59" s="48">
        <f t="shared" si="89"/>
        <v>41850</v>
      </c>
      <c r="CQ59" s="48">
        <f t="shared" si="90"/>
        <v>22140</v>
      </c>
      <c r="CR59" s="48">
        <f t="shared" si="91"/>
        <v>36450</v>
      </c>
      <c r="CS59" s="48">
        <f t="shared" si="92"/>
        <v>9449700</v>
      </c>
      <c r="CT59" s="48">
        <f t="shared" si="93"/>
        <v>32760</v>
      </c>
      <c r="CU59" s="48">
        <f t="shared" si="94"/>
        <v>169260</v>
      </c>
      <c r="CV59" s="48">
        <f t="shared" si="95"/>
        <v>118040</v>
      </c>
      <c r="CW59" s="48">
        <f t="shared" si="96"/>
        <v>83980</v>
      </c>
      <c r="CX59" s="48">
        <f t="shared" si="97"/>
        <v>35370</v>
      </c>
      <c r="CY59" s="48">
        <f t="shared" si="98"/>
        <v>41310</v>
      </c>
      <c r="CZ59" s="48">
        <f t="shared" si="99"/>
        <v>815480</v>
      </c>
      <c r="DA59" s="48">
        <f t="shared" si="100"/>
        <v>681340</v>
      </c>
      <c r="DB59" s="48">
        <f t="shared" si="101"/>
        <v>76190</v>
      </c>
      <c r="DC59" s="48">
        <f t="shared" si="102"/>
        <v>683280</v>
      </c>
      <c r="DD59" s="48">
        <f t="shared" si="86"/>
        <v>165780</v>
      </c>
      <c r="DE59" s="48">
        <f t="shared" si="103"/>
        <v>371520</v>
      </c>
      <c r="DF59" s="48">
        <f t="shared" si="104"/>
        <v>282240</v>
      </c>
      <c r="DG59" s="48">
        <f t="shared" si="105"/>
        <v>145470</v>
      </c>
      <c r="DH59" s="48">
        <f t="shared" si="106"/>
        <v>197080</v>
      </c>
      <c r="DI59" s="48">
        <f t="shared" si="107"/>
        <v>57070</v>
      </c>
      <c r="DJ59" s="48">
        <f t="shared" si="108"/>
        <v>206440</v>
      </c>
      <c r="DK59" s="48">
        <f t="shared" si="109"/>
        <v>310080</v>
      </c>
      <c r="DL59" s="48">
        <f t="shared" si="110"/>
        <v>286560</v>
      </c>
      <c r="DM59" s="48">
        <f t="shared" si="111"/>
        <v>0</v>
      </c>
      <c r="DN59" s="6"/>
      <c r="DO59" s="31">
        <f t="shared" si="58"/>
        <v>14378730</v>
      </c>
    </row>
    <row r="60" spans="2:119" x14ac:dyDescent="0.3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56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59"/>
        <v>32480</v>
      </c>
      <c r="CO60" s="48">
        <f t="shared" si="88"/>
        <v>3920</v>
      </c>
      <c r="CP60" s="48">
        <f t="shared" si="89"/>
        <v>3360</v>
      </c>
      <c r="CQ60" s="48">
        <f t="shared" si="90"/>
        <v>5880</v>
      </c>
      <c r="CR60" s="48">
        <f t="shared" si="91"/>
        <v>10080</v>
      </c>
      <c r="CS60" s="48">
        <f t="shared" si="92"/>
        <v>5664360</v>
      </c>
      <c r="CT60" s="48">
        <f t="shared" si="93"/>
        <v>15340</v>
      </c>
      <c r="CU60" s="48">
        <f t="shared" si="94"/>
        <v>113940</v>
      </c>
      <c r="CV60" s="48">
        <f t="shared" si="95"/>
        <v>45360</v>
      </c>
      <c r="CW60" s="48">
        <f t="shared" si="96"/>
        <v>73710</v>
      </c>
      <c r="CX60" s="48">
        <f t="shared" si="97"/>
        <v>12960</v>
      </c>
      <c r="CY60" s="48">
        <f t="shared" si="98"/>
        <v>35910</v>
      </c>
      <c r="CZ60" s="48">
        <f t="shared" si="99"/>
        <v>537200</v>
      </c>
      <c r="DA60" s="48">
        <f t="shared" si="100"/>
        <v>353800</v>
      </c>
      <c r="DB60" s="48">
        <f t="shared" si="101"/>
        <v>81800</v>
      </c>
      <c r="DC60" s="48">
        <f t="shared" si="102"/>
        <v>366840</v>
      </c>
      <c r="DD60" s="48">
        <f t="shared" si="86"/>
        <v>104400</v>
      </c>
      <c r="DE60" s="48">
        <f t="shared" si="103"/>
        <v>176580</v>
      </c>
      <c r="DF60" s="48">
        <f t="shared" si="104"/>
        <v>131760</v>
      </c>
      <c r="DG60" s="48">
        <f t="shared" si="105"/>
        <v>83850</v>
      </c>
      <c r="DH60" s="48">
        <f t="shared" si="106"/>
        <v>45760</v>
      </c>
      <c r="DI60" s="48">
        <f t="shared" si="107"/>
        <v>85540</v>
      </c>
      <c r="DJ60" s="48">
        <f t="shared" si="108"/>
        <v>53560</v>
      </c>
      <c r="DK60" s="48">
        <f t="shared" si="109"/>
        <v>164970</v>
      </c>
      <c r="DL60" s="48">
        <f t="shared" si="110"/>
        <v>122330</v>
      </c>
      <c r="DM60" s="48">
        <f t="shared" si="111"/>
        <v>0</v>
      </c>
      <c r="DN60" s="6"/>
      <c r="DO60" s="31">
        <f t="shared" si="58"/>
        <v>8325690</v>
      </c>
    </row>
    <row r="61" spans="2:119" ht="20.399999999999999" x14ac:dyDescent="0.3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56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59"/>
        <v>16530</v>
      </c>
      <c r="CO61" s="48">
        <f t="shared" si="88"/>
        <v>14840</v>
      </c>
      <c r="CP61" s="48">
        <f t="shared" si="89"/>
        <v>12600</v>
      </c>
      <c r="CQ61" s="48">
        <f t="shared" si="90"/>
        <v>6720</v>
      </c>
      <c r="CR61" s="48">
        <f t="shared" si="91"/>
        <v>40880</v>
      </c>
      <c r="CS61" s="48">
        <f t="shared" si="92"/>
        <v>10444980</v>
      </c>
      <c r="CT61" s="48">
        <f t="shared" si="93"/>
        <v>44460</v>
      </c>
      <c r="CU61" s="48">
        <f t="shared" si="94"/>
        <v>318600</v>
      </c>
      <c r="CV61" s="48">
        <f t="shared" si="95"/>
        <v>102870</v>
      </c>
      <c r="CW61" s="48">
        <f t="shared" si="96"/>
        <v>80730</v>
      </c>
      <c r="CX61" s="48">
        <f t="shared" si="97"/>
        <v>46170</v>
      </c>
      <c r="CY61" s="48">
        <f t="shared" si="98"/>
        <v>74520</v>
      </c>
      <c r="CZ61" s="48">
        <f t="shared" si="99"/>
        <v>951200</v>
      </c>
      <c r="DA61" s="48">
        <f t="shared" si="100"/>
        <v>611400</v>
      </c>
      <c r="DB61" s="48">
        <f t="shared" si="101"/>
        <v>75400</v>
      </c>
      <c r="DC61" s="48">
        <f t="shared" si="102"/>
        <v>725400</v>
      </c>
      <c r="DD61" s="48">
        <f t="shared" si="86"/>
        <v>153900</v>
      </c>
      <c r="DE61" s="48">
        <f t="shared" si="103"/>
        <v>325980</v>
      </c>
      <c r="DF61" s="48">
        <f t="shared" si="104"/>
        <v>138420</v>
      </c>
      <c r="DG61" s="48">
        <f t="shared" si="105"/>
        <v>115310</v>
      </c>
      <c r="DH61" s="48">
        <f t="shared" si="106"/>
        <v>239200</v>
      </c>
      <c r="DI61" s="48">
        <f t="shared" si="107"/>
        <v>61880</v>
      </c>
      <c r="DJ61" s="48">
        <f t="shared" si="108"/>
        <v>142870</v>
      </c>
      <c r="DK61" s="48">
        <f t="shared" si="109"/>
        <v>223470</v>
      </c>
      <c r="DL61" s="48">
        <f t="shared" si="110"/>
        <v>199290</v>
      </c>
      <c r="DM61" s="48">
        <f t="shared" si="111"/>
        <v>0</v>
      </c>
      <c r="DN61" s="6"/>
      <c r="DO61" s="31">
        <f t="shared" si="58"/>
        <v>15167620</v>
      </c>
    </row>
    <row r="62" spans="2:119" ht="20.399999999999999" x14ac:dyDescent="0.3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56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59"/>
        <v>11400</v>
      </c>
      <c r="CO62" s="48">
        <f t="shared" si="88"/>
        <v>7280</v>
      </c>
      <c r="CP62" s="48">
        <f t="shared" si="89"/>
        <v>37240</v>
      </c>
      <c r="CQ62" s="48">
        <f t="shared" si="90"/>
        <v>7000</v>
      </c>
      <c r="CR62" s="48">
        <f t="shared" si="91"/>
        <v>26040</v>
      </c>
      <c r="CS62" s="48">
        <f t="shared" si="92"/>
        <v>8845200</v>
      </c>
      <c r="CT62" s="48">
        <f t="shared" si="93"/>
        <v>93960</v>
      </c>
      <c r="CU62" s="48">
        <f t="shared" si="94"/>
        <v>274590</v>
      </c>
      <c r="CV62" s="48">
        <f t="shared" si="95"/>
        <v>32400</v>
      </c>
      <c r="CW62" s="48">
        <f t="shared" si="96"/>
        <v>86940</v>
      </c>
      <c r="CX62" s="48">
        <f t="shared" si="97"/>
        <v>20160</v>
      </c>
      <c r="CY62" s="48">
        <f t="shared" si="98"/>
        <v>30800</v>
      </c>
      <c r="CZ62" s="48">
        <f t="shared" si="99"/>
        <v>677280</v>
      </c>
      <c r="DA62" s="48">
        <f t="shared" si="100"/>
        <v>389280</v>
      </c>
      <c r="DB62" s="48">
        <f t="shared" si="101"/>
        <v>76320</v>
      </c>
      <c r="DC62" s="48">
        <f t="shared" si="102"/>
        <v>560310</v>
      </c>
      <c r="DD62" s="48">
        <f t="shared" si="86"/>
        <v>174610</v>
      </c>
      <c r="DE62" s="48">
        <f t="shared" si="103"/>
        <v>215460</v>
      </c>
      <c r="DF62" s="48">
        <f t="shared" si="104"/>
        <v>137370</v>
      </c>
      <c r="DG62" s="48">
        <f t="shared" si="105"/>
        <v>136480</v>
      </c>
      <c r="DH62" s="48">
        <f t="shared" si="106"/>
        <v>377440</v>
      </c>
      <c r="DI62" s="48">
        <f t="shared" si="107"/>
        <v>182650</v>
      </c>
      <c r="DJ62" s="48">
        <f t="shared" si="108"/>
        <v>279110</v>
      </c>
      <c r="DK62" s="48">
        <f t="shared" si="109"/>
        <v>122200</v>
      </c>
      <c r="DL62" s="48">
        <f t="shared" si="110"/>
        <v>125970</v>
      </c>
      <c r="DM62" s="48">
        <f t="shared" si="111"/>
        <v>0</v>
      </c>
      <c r="DN62" s="6"/>
      <c r="DO62" s="31">
        <f t="shared" si="58"/>
        <v>12927490</v>
      </c>
    </row>
    <row r="63" spans="2:119" ht="20.399999999999999" x14ac:dyDescent="0.3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56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59"/>
        <v>39000</v>
      </c>
      <c r="CO63" s="48">
        <f t="shared" si="88"/>
        <v>25200</v>
      </c>
      <c r="CP63" s="48">
        <f t="shared" si="89"/>
        <v>28280</v>
      </c>
      <c r="CQ63" s="48">
        <f t="shared" si="90"/>
        <v>19320</v>
      </c>
      <c r="CR63" s="48">
        <f t="shared" si="91"/>
        <v>87920</v>
      </c>
      <c r="CS63" s="48">
        <f t="shared" si="92"/>
        <v>14079420</v>
      </c>
      <c r="CT63" s="48">
        <f t="shared" si="93"/>
        <v>36450</v>
      </c>
      <c r="CU63" s="48">
        <f t="shared" si="94"/>
        <v>332640</v>
      </c>
      <c r="CV63" s="48">
        <f t="shared" si="95"/>
        <v>161190</v>
      </c>
      <c r="CW63" s="48">
        <f t="shared" si="96"/>
        <v>207630</v>
      </c>
      <c r="CX63" s="48">
        <f t="shared" si="97"/>
        <v>27160</v>
      </c>
      <c r="CY63" s="48">
        <f t="shared" si="98"/>
        <v>38920</v>
      </c>
      <c r="CZ63" s="48">
        <f t="shared" si="99"/>
        <v>1102080</v>
      </c>
      <c r="DA63" s="48">
        <f t="shared" si="100"/>
        <v>553200</v>
      </c>
      <c r="DB63" s="48">
        <f t="shared" si="101"/>
        <v>119520</v>
      </c>
      <c r="DC63" s="48">
        <f t="shared" si="102"/>
        <v>540170</v>
      </c>
      <c r="DD63" s="48">
        <f t="shared" si="86"/>
        <v>154090</v>
      </c>
      <c r="DE63" s="48">
        <f t="shared" si="103"/>
        <v>255740</v>
      </c>
      <c r="DF63" s="48">
        <f t="shared" si="104"/>
        <v>219640</v>
      </c>
      <c r="DG63" s="48">
        <f t="shared" si="105"/>
        <v>122080</v>
      </c>
      <c r="DH63" s="48">
        <f t="shared" si="106"/>
        <v>317920</v>
      </c>
      <c r="DI63" s="48">
        <f t="shared" si="107"/>
        <v>144300</v>
      </c>
      <c r="DJ63" s="48">
        <f t="shared" si="108"/>
        <v>212160</v>
      </c>
      <c r="DK63" s="48">
        <f t="shared" si="109"/>
        <v>214890</v>
      </c>
      <c r="DL63" s="48">
        <f t="shared" si="110"/>
        <v>107900</v>
      </c>
      <c r="DM63" s="48">
        <f t="shared" si="111"/>
        <v>0</v>
      </c>
      <c r="DN63" s="6"/>
      <c r="DO63" s="31">
        <f t="shared" si="58"/>
        <v>19146820</v>
      </c>
    </row>
    <row r="64" spans="2:119" ht="20.399999999999999" x14ac:dyDescent="0.3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56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59"/>
        <v>0</v>
      </c>
      <c r="CO64" s="48">
        <f t="shared" si="88"/>
        <v>0</v>
      </c>
      <c r="CP64" s="48">
        <f t="shared" si="89"/>
        <v>0</v>
      </c>
      <c r="CQ64" s="48">
        <f t="shared" si="90"/>
        <v>0</v>
      </c>
      <c r="CR64" s="48">
        <f t="shared" si="91"/>
        <v>0</v>
      </c>
      <c r="CS64" s="48">
        <f t="shared" si="92"/>
        <v>0</v>
      </c>
      <c r="CT64" s="48">
        <f t="shared" si="93"/>
        <v>0</v>
      </c>
      <c r="CU64" s="48">
        <f t="shared" si="94"/>
        <v>0</v>
      </c>
      <c r="CV64" s="48">
        <f t="shared" si="95"/>
        <v>0</v>
      </c>
      <c r="CW64" s="48">
        <f t="shared" si="96"/>
        <v>0</v>
      </c>
      <c r="CX64" s="48">
        <f t="shared" si="97"/>
        <v>0</v>
      </c>
      <c r="CY64" s="48">
        <f t="shared" si="98"/>
        <v>0</v>
      </c>
      <c r="CZ64" s="48">
        <f t="shared" si="99"/>
        <v>0</v>
      </c>
      <c r="DA64" s="48">
        <f t="shared" si="100"/>
        <v>0</v>
      </c>
      <c r="DB64" s="48">
        <f t="shared" si="101"/>
        <v>0</v>
      </c>
      <c r="DC64" s="48">
        <f t="shared" si="102"/>
        <v>0</v>
      </c>
      <c r="DD64" s="48">
        <f t="shared" si="86"/>
        <v>0</v>
      </c>
      <c r="DE64" s="48">
        <f t="shared" si="103"/>
        <v>0</v>
      </c>
      <c r="DF64" s="48">
        <f t="shared" si="104"/>
        <v>0</v>
      </c>
      <c r="DG64" s="48">
        <f t="shared" si="105"/>
        <v>0</v>
      </c>
      <c r="DH64" s="48">
        <f t="shared" si="106"/>
        <v>0</v>
      </c>
      <c r="DI64" s="48">
        <f t="shared" si="107"/>
        <v>0</v>
      </c>
      <c r="DJ64" s="48">
        <f t="shared" si="108"/>
        <v>0</v>
      </c>
      <c r="DK64" s="48">
        <f t="shared" si="109"/>
        <v>0</v>
      </c>
      <c r="DL64" s="48">
        <f t="shared" si="110"/>
        <v>0</v>
      </c>
      <c r="DM64" s="48">
        <f t="shared" si="111"/>
        <v>0</v>
      </c>
      <c r="DN64" s="6"/>
      <c r="DO64" s="31">
        <f t="shared" si="58"/>
        <v>0</v>
      </c>
    </row>
    <row r="65" spans="2:119" ht="20.399999999999999" x14ac:dyDescent="0.3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56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3">
      <c r="B66" s="21" t="s">
        <v>26</v>
      </c>
      <c r="C66" s="23">
        <f t="shared" ref="C66:AC66" si="112">SUM(C39:C64)</f>
        <v>12391</v>
      </c>
      <c r="D66" s="23">
        <f t="shared" si="112"/>
        <v>4949</v>
      </c>
      <c r="E66" s="23">
        <f t="shared" si="112"/>
        <v>5033</v>
      </c>
      <c r="F66" s="23">
        <f t="shared" si="112"/>
        <v>3867</v>
      </c>
      <c r="G66" s="23">
        <f t="shared" si="112"/>
        <v>5380</v>
      </c>
      <c r="H66" s="23">
        <f t="shared" si="112"/>
        <v>304316</v>
      </c>
      <c r="I66" s="23">
        <f t="shared" si="112"/>
        <v>3822</v>
      </c>
      <c r="J66" s="23">
        <f t="shared" si="112"/>
        <v>14575</v>
      </c>
      <c r="K66" s="23">
        <f t="shared" si="112"/>
        <v>5991</v>
      </c>
      <c r="L66" s="23">
        <f t="shared" si="112"/>
        <v>7705</v>
      </c>
      <c r="M66" s="23">
        <f t="shared" si="112"/>
        <v>2798</v>
      </c>
      <c r="N66" s="23">
        <f t="shared" si="112"/>
        <v>4166</v>
      </c>
      <c r="O66" s="23">
        <f t="shared" si="112"/>
        <v>37405</v>
      </c>
      <c r="P66" s="23">
        <f t="shared" si="112"/>
        <v>32239</v>
      </c>
      <c r="Q66" s="23">
        <f t="shared" si="112"/>
        <v>7453</v>
      </c>
      <c r="R66" s="23">
        <f t="shared" si="112"/>
        <v>41896</v>
      </c>
      <c r="S66" s="23">
        <f t="shared" si="112"/>
        <v>13915</v>
      </c>
      <c r="T66" s="23">
        <f t="shared" si="112"/>
        <v>56310</v>
      </c>
      <c r="U66" s="23">
        <f t="shared" si="112"/>
        <v>39890</v>
      </c>
      <c r="V66" s="23">
        <f t="shared" si="112"/>
        <v>28092</v>
      </c>
      <c r="W66" s="23">
        <f t="shared" si="112"/>
        <v>65439</v>
      </c>
      <c r="X66" s="23">
        <f t="shared" si="112"/>
        <v>36079</v>
      </c>
      <c r="Y66" s="23">
        <f t="shared" si="112"/>
        <v>59733</v>
      </c>
      <c r="Z66" s="23">
        <f t="shared" si="112"/>
        <v>52448</v>
      </c>
      <c r="AA66" s="23">
        <f t="shared" si="112"/>
        <v>55482</v>
      </c>
      <c r="AB66" s="23">
        <f t="shared" si="112"/>
        <v>0</v>
      </c>
      <c r="AC66" s="23">
        <f t="shared" si="112"/>
        <v>0</v>
      </c>
      <c r="AD66" s="23">
        <f>SUM(AD39:AD65)</f>
        <v>901374</v>
      </c>
      <c r="CN66" s="31">
        <f t="shared" ref="CN66:DM66" si="113">SUM(CN39:CN65)</f>
        <v>2094100</v>
      </c>
      <c r="CO66" s="31">
        <f t="shared" si="113"/>
        <v>856870</v>
      </c>
      <c r="CP66" s="31">
        <f t="shared" si="113"/>
        <v>852830</v>
      </c>
      <c r="CQ66" s="31">
        <f t="shared" si="113"/>
        <v>655450</v>
      </c>
      <c r="CR66" s="31">
        <f t="shared" si="113"/>
        <v>967530</v>
      </c>
      <c r="CS66" s="31">
        <f t="shared" si="113"/>
        <v>69826020</v>
      </c>
      <c r="CT66" s="31">
        <f t="shared" si="113"/>
        <v>709950</v>
      </c>
      <c r="CU66" s="31">
        <f t="shared" si="113"/>
        <v>2859640</v>
      </c>
      <c r="CV66" s="31">
        <f t="shared" si="113"/>
        <v>1156840</v>
      </c>
      <c r="CW66" s="31">
        <f t="shared" si="113"/>
        <v>1443400</v>
      </c>
      <c r="CX66" s="31">
        <f t="shared" si="113"/>
        <v>527750</v>
      </c>
      <c r="CY66" s="31">
        <f t="shared" si="113"/>
        <v>791580</v>
      </c>
      <c r="CZ66" s="31">
        <f t="shared" si="113"/>
        <v>7056530</v>
      </c>
      <c r="DA66" s="31">
        <f t="shared" si="113"/>
        <v>5817320</v>
      </c>
      <c r="DB66" s="31">
        <f t="shared" si="113"/>
        <v>1290550</v>
      </c>
      <c r="DC66" s="31">
        <f t="shared" si="113"/>
        <v>7083880</v>
      </c>
      <c r="DD66" s="31">
        <f t="shared" si="113"/>
        <v>2334860</v>
      </c>
      <c r="DE66" s="31">
        <f t="shared" si="113"/>
        <v>9307570</v>
      </c>
      <c r="DF66" s="31">
        <f t="shared" si="113"/>
        <v>6600670</v>
      </c>
      <c r="DG66" s="31">
        <f t="shared" si="113"/>
        <v>6334870</v>
      </c>
      <c r="DH66" s="31">
        <f t="shared" si="113"/>
        <v>14998810</v>
      </c>
      <c r="DI66" s="31">
        <f t="shared" si="113"/>
        <v>8242850</v>
      </c>
      <c r="DJ66" s="31">
        <f t="shared" si="113"/>
        <v>13770180</v>
      </c>
      <c r="DK66" s="31">
        <f t="shared" si="113"/>
        <v>12506480</v>
      </c>
      <c r="DL66" s="31">
        <f t="shared" si="113"/>
        <v>13442350</v>
      </c>
      <c r="DM66" s="31">
        <f t="shared" si="113"/>
        <v>0</v>
      </c>
      <c r="DO66" s="31">
        <f>SUM(CN66:DN66)</f>
        <v>191528880</v>
      </c>
    </row>
    <row r="69" spans="2:119" x14ac:dyDescent="0.3">
      <c r="B69" s="3"/>
      <c r="E69" t="s">
        <v>28</v>
      </c>
    </row>
    <row r="70" spans="2:119" ht="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3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14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71" si="115">C71*BI71</f>
        <v>1330</v>
      </c>
      <c r="CO71" s="48">
        <f t="shared" si="115"/>
        <v>1610</v>
      </c>
      <c r="CP71" s="48">
        <f t="shared" si="115"/>
        <v>8050</v>
      </c>
      <c r="CQ71" s="48">
        <f t="shared" si="115"/>
        <v>5750</v>
      </c>
      <c r="CR71" s="48">
        <f t="shared" si="115"/>
        <v>28750</v>
      </c>
      <c r="CS71" s="48">
        <f t="shared" si="115"/>
        <v>488750</v>
      </c>
      <c r="CT71" s="48">
        <f t="shared" si="115"/>
        <v>21500</v>
      </c>
      <c r="CU71" s="48">
        <f t="shared" si="115"/>
        <v>36920</v>
      </c>
      <c r="CV71" s="48">
        <f t="shared" si="115"/>
        <v>59540</v>
      </c>
      <c r="CW71" s="48">
        <f t="shared" si="115"/>
        <v>23140</v>
      </c>
      <c r="CX71" s="48">
        <f t="shared" si="115"/>
        <v>20790</v>
      </c>
      <c r="CY71" s="48">
        <f t="shared" si="115"/>
        <v>63720</v>
      </c>
      <c r="CZ71" s="48">
        <f t="shared" si="115"/>
        <v>56160</v>
      </c>
      <c r="DA71" s="48">
        <f t="shared" si="115"/>
        <v>9450</v>
      </c>
      <c r="DB71" s="48">
        <f t="shared" si="115"/>
        <v>1890</v>
      </c>
      <c r="DC71" s="48">
        <f t="shared" si="115"/>
        <v>4320</v>
      </c>
      <c r="DD71" s="48">
        <f t="shared" si="115"/>
        <v>19710</v>
      </c>
      <c r="DE71" s="48">
        <f t="shared" si="115"/>
        <v>15390</v>
      </c>
      <c r="DF71" s="48">
        <f t="shared" si="115"/>
        <v>1890</v>
      </c>
      <c r="DG71" s="48">
        <f t="shared" si="115"/>
        <v>13020</v>
      </c>
      <c r="DH71" s="48">
        <f t="shared" si="115"/>
        <v>28980</v>
      </c>
      <c r="DI71" s="48">
        <f t="shared" si="115"/>
        <v>9450</v>
      </c>
      <c r="DJ71" s="48">
        <f t="shared" si="115"/>
        <v>17100</v>
      </c>
      <c r="DK71" s="48">
        <f t="shared" si="115"/>
        <v>9900</v>
      </c>
      <c r="DL71" s="48">
        <f t="shared" si="115"/>
        <v>15750</v>
      </c>
      <c r="DM71" s="48">
        <f t="shared" si="115"/>
        <v>0</v>
      </c>
      <c r="DN71" s="6"/>
      <c r="DO71" s="31">
        <f t="shared" ref="DO71:DO96" si="116">SUM(CN71:DN71)</f>
        <v>962860</v>
      </c>
    </row>
    <row r="72" spans="2:119" x14ac:dyDescent="0.3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14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ref="CN72:CN96" si="117">C72*BI72</f>
        <v>7130</v>
      </c>
      <c r="CO72" s="48">
        <f t="shared" ref="CO72:CO85" si="118">D72*BJ72</f>
        <v>1900</v>
      </c>
      <c r="CP72" s="48">
        <f t="shared" ref="CP72:CP85" si="119">E72*BK72</f>
        <v>570</v>
      </c>
      <c r="CQ72" s="48">
        <f t="shared" ref="CQ72:CQ85" si="120">F72*BL72</f>
        <v>6080</v>
      </c>
      <c r="CR72" s="48">
        <f t="shared" ref="CR72:CR85" si="121">G72*BM72</f>
        <v>4180</v>
      </c>
      <c r="CS72" s="48">
        <f t="shared" ref="CS72:CS85" si="122">H72*BN72</f>
        <v>159360</v>
      </c>
      <c r="CT72" s="48">
        <f t="shared" ref="CT72:CT85" si="123">I72*BO72</f>
        <v>15360</v>
      </c>
      <c r="CU72" s="48">
        <f t="shared" ref="CU72:CU85" si="124">J72*BP72</f>
        <v>16750</v>
      </c>
      <c r="CV72" s="48">
        <f t="shared" ref="CV72:CV85" si="125">K72*BQ72</f>
        <v>34500</v>
      </c>
      <c r="CW72" s="48">
        <f t="shared" ref="CW72:CW85" si="126">L72*BR72</f>
        <v>35250</v>
      </c>
      <c r="CX72" s="48">
        <f t="shared" ref="CX72:CX85" si="127">M72*BS72</f>
        <v>22360</v>
      </c>
      <c r="CY72" s="48">
        <f t="shared" ref="CY72:CY85" si="128">N72*BT72</f>
        <v>55380</v>
      </c>
      <c r="CZ72" s="48">
        <f t="shared" ref="CZ72:CZ85" si="129">O72*BU72</f>
        <v>47060</v>
      </c>
      <c r="DA72" s="48">
        <f t="shared" ref="DA72:DA85" si="130">P72*BV72</f>
        <v>10920</v>
      </c>
      <c r="DB72" s="48">
        <f t="shared" ref="DB72:DB85" si="131">Q72*BW72</f>
        <v>780</v>
      </c>
      <c r="DC72" s="48">
        <f t="shared" ref="DC72:DC85" si="132">R72*BX72</f>
        <v>7290</v>
      </c>
      <c r="DD72" s="48">
        <f t="shared" ref="DD72:DD85" si="133">S72*BY72</f>
        <v>6480</v>
      </c>
      <c r="DE72" s="48">
        <f t="shared" ref="DE72:DE85" si="134">T72*BZ72</f>
        <v>4590</v>
      </c>
      <c r="DF72" s="48">
        <f t="shared" ref="DF72:DF85" si="135">U72*CA72</f>
        <v>810</v>
      </c>
      <c r="DG72" s="48">
        <f t="shared" ref="DG72:DG85" si="136">V72*CB72</f>
        <v>13020</v>
      </c>
      <c r="DH72" s="48">
        <f t="shared" ref="DH72:DH85" si="137">W72*CC72</f>
        <v>27300</v>
      </c>
      <c r="DI72" s="48">
        <f t="shared" ref="DI72:DI85" si="138">X72*CD72</f>
        <v>17220</v>
      </c>
      <c r="DJ72" s="48">
        <f t="shared" ref="DJ72:DJ85" si="139">Y72*CE72</f>
        <v>23940</v>
      </c>
      <c r="DK72" s="48">
        <f t="shared" ref="DK72:DK85" si="140">Z72*CF72</f>
        <v>18900</v>
      </c>
      <c r="DL72" s="48">
        <f t="shared" ref="DL72:DL85" si="141">AA72*CG72</f>
        <v>10080</v>
      </c>
      <c r="DM72" s="48">
        <f t="shared" ref="DM72:DM85" si="142">AB72*CH72</f>
        <v>0</v>
      </c>
      <c r="DN72" s="6"/>
      <c r="DO72" s="31">
        <f t="shared" si="116"/>
        <v>547210</v>
      </c>
    </row>
    <row r="73" spans="2:119" ht="20.399999999999999" x14ac:dyDescent="0.3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14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17"/>
        <v>7820</v>
      </c>
      <c r="CO73" s="48">
        <f t="shared" si="118"/>
        <v>380</v>
      </c>
      <c r="CP73" s="48">
        <f t="shared" si="119"/>
        <v>2470</v>
      </c>
      <c r="CQ73" s="48">
        <f t="shared" si="120"/>
        <v>5320</v>
      </c>
      <c r="CR73" s="48">
        <f t="shared" si="121"/>
        <v>6840</v>
      </c>
      <c r="CS73" s="48">
        <f t="shared" si="122"/>
        <v>100800</v>
      </c>
      <c r="CT73" s="48">
        <f t="shared" si="123"/>
        <v>47520</v>
      </c>
      <c r="CU73" s="48">
        <f t="shared" si="124"/>
        <v>10000</v>
      </c>
      <c r="CV73" s="48">
        <f t="shared" si="125"/>
        <v>18250</v>
      </c>
      <c r="CW73" s="48">
        <f t="shared" si="126"/>
        <v>32250</v>
      </c>
      <c r="CX73" s="48">
        <f t="shared" si="127"/>
        <v>9880</v>
      </c>
      <c r="CY73" s="48">
        <f t="shared" si="128"/>
        <v>72280</v>
      </c>
      <c r="CZ73" s="48">
        <f t="shared" si="129"/>
        <v>18980</v>
      </c>
      <c r="DA73" s="48">
        <f t="shared" si="130"/>
        <v>260</v>
      </c>
      <c r="DB73" s="48">
        <f t="shared" si="131"/>
        <v>260</v>
      </c>
      <c r="DC73" s="48">
        <f t="shared" si="132"/>
        <v>2700</v>
      </c>
      <c r="DD73" s="48">
        <f t="shared" si="133"/>
        <v>1620</v>
      </c>
      <c r="DE73" s="48">
        <f t="shared" si="134"/>
        <v>5400</v>
      </c>
      <c r="DF73" s="48">
        <f t="shared" si="135"/>
        <v>4050</v>
      </c>
      <c r="DG73" s="48">
        <f t="shared" si="136"/>
        <v>3360</v>
      </c>
      <c r="DH73" s="48">
        <f t="shared" si="137"/>
        <v>7140</v>
      </c>
      <c r="DI73" s="48">
        <f t="shared" si="138"/>
        <v>2100</v>
      </c>
      <c r="DJ73" s="48">
        <f t="shared" si="139"/>
        <v>1680</v>
      </c>
      <c r="DK73" s="48">
        <f t="shared" si="140"/>
        <v>10920</v>
      </c>
      <c r="DL73" s="48">
        <f t="shared" si="141"/>
        <v>42840</v>
      </c>
      <c r="DM73" s="48">
        <f t="shared" si="142"/>
        <v>0</v>
      </c>
      <c r="DN73" s="6"/>
      <c r="DO73" s="31">
        <f t="shared" si="116"/>
        <v>415120</v>
      </c>
    </row>
    <row r="74" spans="2:119" ht="20.399999999999999" x14ac:dyDescent="0.3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14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17"/>
        <v>6670</v>
      </c>
      <c r="CO74" s="48">
        <f t="shared" si="118"/>
        <v>3230</v>
      </c>
      <c r="CP74" s="48">
        <f t="shared" si="119"/>
        <v>10070</v>
      </c>
      <c r="CQ74" s="48">
        <f t="shared" si="120"/>
        <v>1710</v>
      </c>
      <c r="CR74" s="48">
        <f t="shared" si="121"/>
        <v>7410</v>
      </c>
      <c r="CS74" s="48">
        <f t="shared" si="122"/>
        <v>100080</v>
      </c>
      <c r="CT74" s="48">
        <f t="shared" si="123"/>
        <v>14880</v>
      </c>
      <c r="CU74" s="48">
        <f t="shared" si="124"/>
        <v>4000</v>
      </c>
      <c r="CV74" s="48">
        <f t="shared" si="125"/>
        <v>10000</v>
      </c>
      <c r="CW74" s="48">
        <f t="shared" si="126"/>
        <v>32750</v>
      </c>
      <c r="CX74" s="48">
        <f t="shared" si="127"/>
        <v>1560</v>
      </c>
      <c r="CY74" s="48">
        <f t="shared" si="128"/>
        <v>26260</v>
      </c>
      <c r="CZ74" s="48">
        <f t="shared" si="129"/>
        <v>37700</v>
      </c>
      <c r="DA74" s="48">
        <f t="shared" si="130"/>
        <v>6500</v>
      </c>
      <c r="DB74" s="48">
        <f t="shared" si="131"/>
        <v>0</v>
      </c>
      <c r="DC74" s="48">
        <f t="shared" si="132"/>
        <v>20250</v>
      </c>
      <c r="DD74" s="48">
        <f t="shared" si="133"/>
        <v>4050</v>
      </c>
      <c r="DE74" s="48">
        <f t="shared" si="134"/>
        <v>6480</v>
      </c>
      <c r="DF74" s="48">
        <f t="shared" si="135"/>
        <v>31860</v>
      </c>
      <c r="DG74" s="48">
        <f t="shared" si="136"/>
        <v>11340</v>
      </c>
      <c r="DH74" s="48">
        <f t="shared" si="137"/>
        <v>20160</v>
      </c>
      <c r="DI74" s="48">
        <f t="shared" si="138"/>
        <v>5460</v>
      </c>
      <c r="DJ74" s="48">
        <f t="shared" si="139"/>
        <v>2520</v>
      </c>
      <c r="DK74" s="48">
        <f t="shared" si="140"/>
        <v>2940</v>
      </c>
      <c r="DL74" s="48">
        <f t="shared" si="141"/>
        <v>7980</v>
      </c>
      <c r="DM74" s="48">
        <f t="shared" si="142"/>
        <v>0</v>
      </c>
      <c r="DN74" s="6"/>
      <c r="DO74" s="31">
        <f t="shared" si="116"/>
        <v>375860</v>
      </c>
    </row>
    <row r="75" spans="2:119" ht="20.399999999999999" x14ac:dyDescent="0.3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14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17"/>
        <v>52440</v>
      </c>
      <c r="CO75" s="48">
        <f t="shared" si="118"/>
        <v>4940</v>
      </c>
      <c r="CP75" s="48">
        <f t="shared" si="119"/>
        <v>3990</v>
      </c>
      <c r="CQ75" s="48">
        <f t="shared" si="120"/>
        <v>3040</v>
      </c>
      <c r="CR75" s="48">
        <f t="shared" si="121"/>
        <v>2660</v>
      </c>
      <c r="CS75" s="48">
        <f t="shared" si="122"/>
        <v>153840</v>
      </c>
      <c r="CT75" s="48">
        <f t="shared" si="123"/>
        <v>16320</v>
      </c>
      <c r="CU75" s="48">
        <f t="shared" si="124"/>
        <v>21000</v>
      </c>
      <c r="CV75" s="48">
        <f t="shared" si="125"/>
        <v>58000</v>
      </c>
      <c r="CW75" s="48">
        <f t="shared" si="126"/>
        <v>15000</v>
      </c>
      <c r="CX75" s="48">
        <f t="shared" si="127"/>
        <v>19760</v>
      </c>
      <c r="CY75" s="48">
        <f t="shared" si="128"/>
        <v>50700</v>
      </c>
      <c r="CZ75" s="48">
        <f t="shared" si="129"/>
        <v>28080</v>
      </c>
      <c r="DA75" s="48">
        <f t="shared" si="130"/>
        <v>1560</v>
      </c>
      <c r="DB75" s="48">
        <f t="shared" si="131"/>
        <v>8580</v>
      </c>
      <c r="DC75" s="48">
        <f t="shared" si="132"/>
        <v>22680</v>
      </c>
      <c r="DD75" s="48">
        <f t="shared" si="133"/>
        <v>17820</v>
      </c>
      <c r="DE75" s="48">
        <f t="shared" si="134"/>
        <v>24840</v>
      </c>
      <c r="DF75" s="48">
        <f t="shared" si="135"/>
        <v>3240</v>
      </c>
      <c r="DG75" s="48">
        <f t="shared" si="136"/>
        <v>840</v>
      </c>
      <c r="DH75" s="48">
        <f t="shared" si="137"/>
        <v>62580</v>
      </c>
      <c r="DI75" s="48">
        <f t="shared" si="138"/>
        <v>6720</v>
      </c>
      <c r="DJ75" s="48">
        <f t="shared" si="139"/>
        <v>18900</v>
      </c>
      <c r="DK75" s="48">
        <f t="shared" si="140"/>
        <v>37380</v>
      </c>
      <c r="DL75" s="48">
        <f t="shared" si="141"/>
        <v>58380</v>
      </c>
      <c r="DM75" s="48">
        <f t="shared" si="142"/>
        <v>0</v>
      </c>
      <c r="DN75" s="6"/>
      <c r="DO75" s="31">
        <f t="shared" si="116"/>
        <v>693290</v>
      </c>
    </row>
    <row r="76" spans="2:119" ht="20.399999999999999" x14ac:dyDescent="0.3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14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17"/>
        <v>387250</v>
      </c>
      <c r="CO76" s="48">
        <f t="shared" si="118"/>
        <v>114240</v>
      </c>
      <c r="CP76" s="48">
        <f t="shared" si="119"/>
        <v>166560</v>
      </c>
      <c r="CQ76" s="48">
        <f t="shared" si="120"/>
        <v>70080</v>
      </c>
      <c r="CR76" s="48">
        <f t="shared" si="121"/>
        <v>174000</v>
      </c>
      <c r="CS76" s="48">
        <f t="shared" si="122"/>
        <v>453340</v>
      </c>
      <c r="CT76" s="48">
        <f t="shared" si="123"/>
        <v>29830</v>
      </c>
      <c r="CU76" s="48">
        <f t="shared" si="124"/>
        <v>50370</v>
      </c>
      <c r="CV76" s="48">
        <f t="shared" si="125"/>
        <v>280140</v>
      </c>
      <c r="CW76" s="48">
        <f t="shared" si="126"/>
        <v>129720</v>
      </c>
      <c r="CX76" s="48">
        <f t="shared" si="127"/>
        <v>139500</v>
      </c>
      <c r="CY76" s="48">
        <f t="shared" si="128"/>
        <v>125000</v>
      </c>
      <c r="CZ76" s="48">
        <f t="shared" si="129"/>
        <v>173250</v>
      </c>
      <c r="DA76" s="48">
        <f t="shared" si="130"/>
        <v>171250</v>
      </c>
      <c r="DB76" s="48">
        <f t="shared" si="131"/>
        <v>114000</v>
      </c>
      <c r="DC76" s="48">
        <f t="shared" si="132"/>
        <v>802620</v>
      </c>
      <c r="DD76" s="48">
        <f t="shared" si="133"/>
        <v>240760</v>
      </c>
      <c r="DE76" s="48">
        <f t="shared" si="134"/>
        <v>1473160</v>
      </c>
      <c r="DF76" s="48">
        <f t="shared" si="135"/>
        <v>1241760</v>
      </c>
      <c r="DG76" s="48">
        <f t="shared" si="136"/>
        <v>1497210</v>
      </c>
      <c r="DH76" s="48">
        <f t="shared" si="137"/>
        <v>5235360</v>
      </c>
      <c r="DI76" s="48">
        <f t="shared" si="138"/>
        <v>2657460</v>
      </c>
      <c r="DJ76" s="48">
        <f t="shared" si="139"/>
        <v>3728400</v>
      </c>
      <c r="DK76" s="48">
        <f t="shared" si="140"/>
        <v>3429650</v>
      </c>
      <c r="DL76" s="48">
        <f t="shared" si="141"/>
        <v>4098360</v>
      </c>
      <c r="DM76" s="48">
        <f t="shared" si="142"/>
        <v>0</v>
      </c>
      <c r="DN76" s="6"/>
      <c r="DO76" s="31">
        <f t="shared" si="116"/>
        <v>26983270</v>
      </c>
    </row>
    <row r="77" spans="2:119" ht="20.399999999999999" x14ac:dyDescent="0.3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14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17"/>
        <v>19250</v>
      </c>
      <c r="CO77" s="48">
        <f t="shared" si="118"/>
        <v>14640</v>
      </c>
      <c r="CP77" s="48">
        <f t="shared" si="119"/>
        <v>26640</v>
      </c>
      <c r="CQ77" s="48">
        <f t="shared" si="120"/>
        <v>5520</v>
      </c>
      <c r="CR77" s="48">
        <f t="shared" si="121"/>
        <v>18960</v>
      </c>
      <c r="CS77" s="48">
        <f t="shared" si="122"/>
        <v>37430</v>
      </c>
      <c r="CT77" s="48">
        <f t="shared" si="123"/>
        <v>1330</v>
      </c>
      <c r="CU77" s="48">
        <f t="shared" si="124"/>
        <v>4140</v>
      </c>
      <c r="CV77" s="48">
        <f t="shared" si="125"/>
        <v>29900</v>
      </c>
      <c r="CW77" s="48">
        <f t="shared" si="126"/>
        <v>6440</v>
      </c>
      <c r="CX77" s="48">
        <f t="shared" si="127"/>
        <v>36000</v>
      </c>
      <c r="CY77" s="48">
        <f t="shared" si="128"/>
        <v>57250</v>
      </c>
      <c r="CZ77" s="48">
        <f t="shared" si="129"/>
        <v>750</v>
      </c>
      <c r="DA77" s="48">
        <f t="shared" si="130"/>
        <v>2500</v>
      </c>
      <c r="DB77" s="48">
        <f t="shared" si="131"/>
        <v>11250</v>
      </c>
      <c r="DC77" s="48">
        <f t="shared" si="132"/>
        <v>17420</v>
      </c>
      <c r="DD77" s="48">
        <f t="shared" si="133"/>
        <v>15340</v>
      </c>
      <c r="DE77" s="48">
        <f t="shared" si="134"/>
        <v>16380</v>
      </c>
      <c r="DF77" s="48">
        <f t="shared" si="135"/>
        <v>10920</v>
      </c>
      <c r="DG77" s="48">
        <f t="shared" si="136"/>
        <v>14820</v>
      </c>
      <c r="DH77" s="48">
        <f t="shared" si="137"/>
        <v>24180</v>
      </c>
      <c r="DI77" s="48">
        <f t="shared" si="138"/>
        <v>5850</v>
      </c>
      <c r="DJ77" s="48">
        <f t="shared" si="139"/>
        <v>79560</v>
      </c>
      <c r="DK77" s="48">
        <f t="shared" si="140"/>
        <v>4510</v>
      </c>
      <c r="DL77" s="48">
        <f t="shared" si="141"/>
        <v>15170</v>
      </c>
      <c r="DM77" s="48">
        <f t="shared" si="142"/>
        <v>0</v>
      </c>
      <c r="DN77" s="6"/>
      <c r="DO77" s="31">
        <f t="shared" si="116"/>
        <v>476150</v>
      </c>
    </row>
    <row r="78" spans="2:119" x14ac:dyDescent="0.3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14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17"/>
        <v>43420</v>
      </c>
      <c r="CO78" s="48">
        <f t="shared" si="118"/>
        <v>21500</v>
      </c>
      <c r="CP78" s="48">
        <f t="shared" si="119"/>
        <v>22750</v>
      </c>
      <c r="CQ78" s="48">
        <f t="shared" si="120"/>
        <v>1500</v>
      </c>
      <c r="CR78" s="48">
        <f t="shared" si="121"/>
        <v>24000</v>
      </c>
      <c r="CS78" s="48">
        <f t="shared" si="122"/>
        <v>57040</v>
      </c>
      <c r="CT78" s="48">
        <f t="shared" si="123"/>
        <v>5060</v>
      </c>
      <c r="CU78" s="48">
        <f t="shared" si="124"/>
        <v>2850</v>
      </c>
      <c r="CV78" s="48">
        <f t="shared" si="125"/>
        <v>5320</v>
      </c>
      <c r="CW78" s="48">
        <f t="shared" si="126"/>
        <v>22040</v>
      </c>
      <c r="CX78" s="48">
        <f t="shared" si="127"/>
        <v>6210</v>
      </c>
      <c r="CY78" s="48">
        <f t="shared" si="128"/>
        <v>34960</v>
      </c>
      <c r="CZ78" s="48">
        <f t="shared" si="129"/>
        <v>500</v>
      </c>
      <c r="DA78" s="48">
        <f t="shared" si="130"/>
        <v>5750</v>
      </c>
      <c r="DB78" s="48">
        <f t="shared" si="131"/>
        <v>250</v>
      </c>
      <c r="DC78" s="48">
        <f t="shared" si="132"/>
        <v>16470</v>
      </c>
      <c r="DD78" s="48">
        <f t="shared" si="133"/>
        <v>3240</v>
      </c>
      <c r="DE78" s="48">
        <f t="shared" si="134"/>
        <v>24840</v>
      </c>
      <c r="DF78" s="48">
        <f t="shared" si="135"/>
        <v>20250</v>
      </c>
      <c r="DG78" s="48">
        <f t="shared" si="136"/>
        <v>800</v>
      </c>
      <c r="DH78" s="48">
        <f t="shared" si="137"/>
        <v>47200</v>
      </c>
      <c r="DI78" s="48">
        <f t="shared" si="138"/>
        <v>64780</v>
      </c>
      <c r="DJ78" s="48">
        <f t="shared" si="139"/>
        <v>86510</v>
      </c>
      <c r="DK78" s="48">
        <f t="shared" si="140"/>
        <v>41580</v>
      </c>
      <c r="DL78" s="48">
        <f t="shared" si="141"/>
        <v>17220</v>
      </c>
      <c r="DM78" s="48">
        <f t="shared" si="142"/>
        <v>0</v>
      </c>
      <c r="DN78" s="6"/>
      <c r="DO78" s="31">
        <f t="shared" si="116"/>
        <v>576040</v>
      </c>
    </row>
    <row r="79" spans="2:119" ht="20.399999999999999" x14ac:dyDescent="0.3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14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17"/>
        <v>76440</v>
      </c>
      <c r="CO79" s="48">
        <f t="shared" si="118"/>
        <v>19750</v>
      </c>
      <c r="CP79" s="48">
        <f t="shared" si="119"/>
        <v>31750</v>
      </c>
      <c r="CQ79" s="48">
        <f t="shared" si="120"/>
        <v>19000</v>
      </c>
      <c r="CR79" s="48">
        <f t="shared" si="121"/>
        <v>74000</v>
      </c>
      <c r="CS79" s="48">
        <f t="shared" si="122"/>
        <v>393990</v>
      </c>
      <c r="CT79" s="48">
        <f t="shared" si="123"/>
        <v>35420</v>
      </c>
      <c r="CU79" s="48">
        <f t="shared" si="124"/>
        <v>22040</v>
      </c>
      <c r="CV79" s="48">
        <f t="shared" si="125"/>
        <v>5130</v>
      </c>
      <c r="CW79" s="48">
        <f t="shared" si="126"/>
        <v>5320</v>
      </c>
      <c r="CX79" s="48">
        <f t="shared" si="127"/>
        <v>6210</v>
      </c>
      <c r="CY79" s="48">
        <f t="shared" si="128"/>
        <v>33810</v>
      </c>
      <c r="CZ79" s="48">
        <f t="shared" si="129"/>
        <v>33000</v>
      </c>
      <c r="DA79" s="48">
        <f t="shared" si="130"/>
        <v>14500</v>
      </c>
      <c r="DB79" s="48">
        <f t="shared" si="131"/>
        <v>17750</v>
      </c>
      <c r="DC79" s="48">
        <f t="shared" si="132"/>
        <v>33480</v>
      </c>
      <c r="DD79" s="48">
        <f t="shared" si="133"/>
        <v>19980</v>
      </c>
      <c r="DE79" s="48">
        <f t="shared" si="134"/>
        <v>48870</v>
      </c>
      <c r="DF79" s="48">
        <f t="shared" si="135"/>
        <v>20250</v>
      </c>
      <c r="DG79" s="48">
        <f t="shared" si="136"/>
        <v>48400</v>
      </c>
      <c r="DH79" s="48">
        <f t="shared" si="137"/>
        <v>68800</v>
      </c>
      <c r="DI79" s="48">
        <f t="shared" si="138"/>
        <v>55350</v>
      </c>
      <c r="DJ79" s="48">
        <f t="shared" si="139"/>
        <v>55350</v>
      </c>
      <c r="DK79" s="48">
        <f t="shared" si="140"/>
        <v>32760</v>
      </c>
      <c r="DL79" s="48">
        <f t="shared" si="141"/>
        <v>136500</v>
      </c>
      <c r="DM79" s="48">
        <f t="shared" si="142"/>
        <v>0</v>
      </c>
      <c r="DN79" s="6"/>
      <c r="DO79" s="31">
        <f t="shared" si="116"/>
        <v>1307850</v>
      </c>
    </row>
    <row r="80" spans="2:119" x14ac:dyDescent="0.3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14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17"/>
        <v>37960</v>
      </c>
      <c r="CO80" s="48">
        <f t="shared" si="118"/>
        <v>41250</v>
      </c>
      <c r="CP80" s="48">
        <f t="shared" si="119"/>
        <v>25500</v>
      </c>
      <c r="CQ80" s="48">
        <f t="shared" si="120"/>
        <v>23000</v>
      </c>
      <c r="CR80" s="48">
        <f t="shared" si="121"/>
        <v>20250</v>
      </c>
      <c r="CS80" s="48">
        <f t="shared" si="122"/>
        <v>177330</v>
      </c>
      <c r="CT80" s="48">
        <f t="shared" si="123"/>
        <v>10120</v>
      </c>
      <c r="CU80" s="48">
        <f t="shared" si="124"/>
        <v>3990</v>
      </c>
      <c r="CV80" s="48">
        <f t="shared" si="125"/>
        <v>4560</v>
      </c>
      <c r="CW80" s="48">
        <f t="shared" si="126"/>
        <v>950</v>
      </c>
      <c r="CX80" s="48">
        <f t="shared" si="127"/>
        <v>13110</v>
      </c>
      <c r="CY80" s="48">
        <f t="shared" si="128"/>
        <v>73370</v>
      </c>
      <c r="CZ80" s="48">
        <f t="shared" si="129"/>
        <v>30250</v>
      </c>
      <c r="DA80" s="48">
        <f t="shared" si="130"/>
        <v>9500</v>
      </c>
      <c r="DB80" s="48">
        <f t="shared" si="131"/>
        <v>1250</v>
      </c>
      <c r="DC80" s="48">
        <f t="shared" si="132"/>
        <v>35100</v>
      </c>
      <c r="DD80" s="48">
        <f t="shared" si="133"/>
        <v>8910</v>
      </c>
      <c r="DE80" s="48">
        <f t="shared" si="134"/>
        <v>37260</v>
      </c>
      <c r="DF80" s="48">
        <f t="shared" si="135"/>
        <v>7560</v>
      </c>
      <c r="DG80" s="48">
        <f t="shared" si="136"/>
        <v>4000</v>
      </c>
      <c r="DH80" s="48">
        <f t="shared" si="137"/>
        <v>116400</v>
      </c>
      <c r="DI80" s="48">
        <f t="shared" si="138"/>
        <v>39360</v>
      </c>
      <c r="DJ80" s="48">
        <f t="shared" si="139"/>
        <v>106600</v>
      </c>
      <c r="DK80" s="48">
        <f t="shared" si="140"/>
        <v>141960</v>
      </c>
      <c r="DL80" s="48">
        <f t="shared" si="141"/>
        <v>114240</v>
      </c>
      <c r="DM80" s="48">
        <f t="shared" si="142"/>
        <v>0</v>
      </c>
      <c r="DN80" s="6"/>
      <c r="DO80" s="31">
        <f t="shared" si="116"/>
        <v>1083780</v>
      </c>
    </row>
    <row r="81" spans="2:119" x14ac:dyDescent="0.3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14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17"/>
        <v>25110</v>
      </c>
      <c r="CO81" s="48">
        <f t="shared" si="118"/>
        <v>9360</v>
      </c>
      <c r="CP81" s="48">
        <f t="shared" si="119"/>
        <v>6500</v>
      </c>
      <c r="CQ81" s="48">
        <f t="shared" si="120"/>
        <v>3380</v>
      </c>
      <c r="CR81" s="48">
        <f t="shared" si="121"/>
        <v>26520</v>
      </c>
      <c r="CS81" s="48">
        <f t="shared" si="122"/>
        <v>159000</v>
      </c>
      <c r="CT81" s="48">
        <f t="shared" si="123"/>
        <v>26000</v>
      </c>
      <c r="CU81" s="48">
        <f t="shared" si="124"/>
        <v>4370</v>
      </c>
      <c r="CV81" s="48">
        <f t="shared" si="125"/>
        <v>3680</v>
      </c>
      <c r="CW81" s="48">
        <f t="shared" si="126"/>
        <v>24380</v>
      </c>
      <c r="CX81" s="48">
        <f t="shared" si="127"/>
        <v>1140</v>
      </c>
      <c r="CY81" s="48">
        <f t="shared" si="128"/>
        <v>9880</v>
      </c>
      <c r="CZ81" s="48">
        <f t="shared" si="129"/>
        <v>31750</v>
      </c>
      <c r="DA81" s="48">
        <f t="shared" si="130"/>
        <v>17500</v>
      </c>
      <c r="DB81" s="48">
        <f t="shared" si="131"/>
        <v>250</v>
      </c>
      <c r="DC81" s="48">
        <f t="shared" si="132"/>
        <v>22140</v>
      </c>
      <c r="DD81" s="48">
        <f t="shared" si="133"/>
        <v>29430</v>
      </c>
      <c r="DE81" s="48">
        <f t="shared" si="134"/>
        <v>7290</v>
      </c>
      <c r="DF81" s="48">
        <f t="shared" si="135"/>
        <v>16470</v>
      </c>
      <c r="DG81" s="48">
        <f t="shared" si="136"/>
        <v>16400</v>
      </c>
      <c r="DH81" s="48">
        <f t="shared" si="137"/>
        <v>21730</v>
      </c>
      <c r="DI81" s="48">
        <f t="shared" si="138"/>
        <v>9240</v>
      </c>
      <c r="DJ81" s="48">
        <f t="shared" si="139"/>
        <v>26040</v>
      </c>
      <c r="DK81" s="48">
        <f t="shared" si="140"/>
        <v>35700</v>
      </c>
      <c r="DL81" s="48">
        <f t="shared" si="141"/>
        <v>10500</v>
      </c>
      <c r="DM81" s="48">
        <f t="shared" si="142"/>
        <v>0</v>
      </c>
      <c r="DN81" s="6"/>
      <c r="DO81" s="31">
        <f t="shared" si="116"/>
        <v>543760</v>
      </c>
    </row>
    <row r="82" spans="2:119" x14ac:dyDescent="0.3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14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17"/>
        <v>62100</v>
      </c>
      <c r="CO82" s="48">
        <f t="shared" si="118"/>
        <v>68380</v>
      </c>
      <c r="CP82" s="48">
        <f t="shared" si="119"/>
        <v>60840</v>
      </c>
      <c r="CQ82" s="48">
        <f t="shared" si="120"/>
        <v>26260</v>
      </c>
      <c r="CR82" s="48">
        <f t="shared" si="121"/>
        <v>47840</v>
      </c>
      <c r="CS82" s="48">
        <f t="shared" si="122"/>
        <v>136750</v>
      </c>
      <c r="CT82" s="48">
        <f t="shared" si="123"/>
        <v>37750</v>
      </c>
      <c r="CU82" s="48">
        <f t="shared" si="124"/>
        <v>30820</v>
      </c>
      <c r="CV82" s="48">
        <f t="shared" si="125"/>
        <v>35880</v>
      </c>
      <c r="CW82" s="48">
        <f t="shared" si="126"/>
        <v>83030</v>
      </c>
      <c r="CX82" s="48">
        <f t="shared" si="127"/>
        <v>7980</v>
      </c>
      <c r="CY82" s="48">
        <f t="shared" si="128"/>
        <v>4370</v>
      </c>
      <c r="CZ82" s="48">
        <f t="shared" si="129"/>
        <v>39000</v>
      </c>
      <c r="DA82" s="48">
        <f t="shared" si="130"/>
        <v>26750</v>
      </c>
      <c r="DB82" s="48">
        <f t="shared" si="131"/>
        <v>11250</v>
      </c>
      <c r="DC82" s="48">
        <f t="shared" si="132"/>
        <v>40230</v>
      </c>
      <c r="DD82" s="48">
        <f t="shared" si="133"/>
        <v>3780</v>
      </c>
      <c r="DE82" s="48">
        <f t="shared" si="134"/>
        <v>11610</v>
      </c>
      <c r="DF82" s="48">
        <f t="shared" si="135"/>
        <v>39960</v>
      </c>
      <c r="DG82" s="48">
        <f t="shared" si="136"/>
        <v>16400</v>
      </c>
      <c r="DH82" s="48">
        <f t="shared" si="137"/>
        <v>131200</v>
      </c>
      <c r="DI82" s="48">
        <f t="shared" si="138"/>
        <v>26040</v>
      </c>
      <c r="DJ82" s="48">
        <f t="shared" si="139"/>
        <v>74340</v>
      </c>
      <c r="DK82" s="48">
        <f t="shared" si="140"/>
        <v>22260</v>
      </c>
      <c r="DL82" s="48">
        <f t="shared" si="141"/>
        <v>47460</v>
      </c>
      <c r="DM82" s="48">
        <f t="shared" si="142"/>
        <v>0</v>
      </c>
      <c r="DN82" s="6"/>
      <c r="DO82" s="31">
        <f t="shared" si="116"/>
        <v>1092280</v>
      </c>
    </row>
    <row r="83" spans="2:119" ht="20.399999999999999" x14ac:dyDescent="0.3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14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17"/>
        <v>28890</v>
      </c>
      <c r="CO83" s="48">
        <f t="shared" si="118"/>
        <v>36660</v>
      </c>
      <c r="CP83" s="48">
        <f t="shared" si="119"/>
        <v>32760</v>
      </c>
      <c r="CQ83" s="48">
        <f t="shared" si="120"/>
        <v>26520</v>
      </c>
      <c r="CR83" s="48">
        <f t="shared" si="121"/>
        <v>28860</v>
      </c>
      <c r="CS83" s="48">
        <f t="shared" si="122"/>
        <v>148250</v>
      </c>
      <c r="CT83" s="48">
        <f t="shared" si="123"/>
        <v>1500</v>
      </c>
      <c r="CU83" s="48">
        <f t="shared" si="124"/>
        <v>3250</v>
      </c>
      <c r="CV83" s="48">
        <f t="shared" si="125"/>
        <v>22000</v>
      </c>
      <c r="CW83" s="48">
        <f t="shared" si="126"/>
        <v>26000</v>
      </c>
      <c r="CX83" s="48">
        <f t="shared" si="127"/>
        <v>14500</v>
      </c>
      <c r="CY83" s="48">
        <f t="shared" si="128"/>
        <v>22250</v>
      </c>
      <c r="CZ83" s="48">
        <f t="shared" si="129"/>
        <v>5700</v>
      </c>
      <c r="DA83" s="48">
        <f t="shared" si="130"/>
        <v>43510</v>
      </c>
      <c r="DB83" s="48">
        <f t="shared" si="131"/>
        <v>9880</v>
      </c>
      <c r="DC83" s="48">
        <f t="shared" si="132"/>
        <v>178560</v>
      </c>
      <c r="DD83" s="48">
        <f t="shared" si="133"/>
        <v>35760</v>
      </c>
      <c r="DE83" s="48">
        <f t="shared" si="134"/>
        <v>320160</v>
      </c>
      <c r="DF83" s="48">
        <f t="shared" si="135"/>
        <v>247200</v>
      </c>
      <c r="DG83" s="48">
        <f t="shared" si="136"/>
        <v>131950</v>
      </c>
      <c r="DH83" s="48">
        <f t="shared" si="137"/>
        <v>469220</v>
      </c>
      <c r="DI83" s="48">
        <f t="shared" si="138"/>
        <v>198090</v>
      </c>
      <c r="DJ83" s="48">
        <f t="shared" si="139"/>
        <v>506850</v>
      </c>
      <c r="DK83" s="48">
        <f t="shared" si="140"/>
        <v>392200</v>
      </c>
      <c r="DL83" s="48">
        <f t="shared" si="141"/>
        <v>359270</v>
      </c>
      <c r="DM83" s="48">
        <f t="shared" si="142"/>
        <v>0</v>
      </c>
      <c r="DN83" s="6"/>
      <c r="DO83" s="31">
        <f t="shared" si="116"/>
        <v>3289790</v>
      </c>
    </row>
    <row r="84" spans="2:119" ht="20.399999999999999" x14ac:dyDescent="0.3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14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17"/>
        <v>5670</v>
      </c>
      <c r="CO84" s="48">
        <f t="shared" si="118"/>
        <v>23400</v>
      </c>
      <c r="CP84" s="48">
        <f t="shared" si="119"/>
        <v>1300</v>
      </c>
      <c r="CQ84" s="48">
        <f t="shared" si="120"/>
        <v>2340</v>
      </c>
      <c r="CR84" s="48">
        <f t="shared" si="121"/>
        <v>2080</v>
      </c>
      <c r="CS84" s="48">
        <f t="shared" si="122"/>
        <v>137500</v>
      </c>
      <c r="CT84" s="48">
        <f t="shared" si="123"/>
        <v>750</v>
      </c>
      <c r="CU84" s="48">
        <f t="shared" si="124"/>
        <v>4500</v>
      </c>
      <c r="CV84" s="48">
        <f t="shared" si="125"/>
        <v>3750</v>
      </c>
      <c r="CW84" s="48">
        <f t="shared" si="126"/>
        <v>7500</v>
      </c>
      <c r="CX84" s="48">
        <f t="shared" si="127"/>
        <v>11250</v>
      </c>
      <c r="CY84" s="48">
        <f t="shared" si="128"/>
        <v>7750</v>
      </c>
      <c r="CZ84" s="48">
        <f t="shared" si="129"/>
        <v>49970</v>
      </c>
      <c r="DA84" s="48">
        <f t="shared" si="130"/>
        <v>7220</v>
      </c>
      <c r="DB84" s="48">
        <f t="shared" si="131"/>
        <v>47880</v>
      </c>
      <c r="DC84" s="48">
        <f t="shared" si="132"/>
        <v>129840</v>
      </c>
      <c r="DD84" s="48">
        <f t="shared" si="133"/>
        <v>51600</v>
      </c>
      <c r="DE84" s="48">
        <f t="shared" si="134"/>
        <v>161280</v>
      </c>
      <c r="DF84" s="48">
        <f t="shared" si="135"/>
        <v>127440</v>
      </c>
      <c r="DG84" s="48">
        <f t="shared" si="136"/>
        <v>109330</v>
      </c>
      <c r="DH84" s="48">
        <f t="shared" si="137"/>
        <v>252010</v>
      </c>
      <c r="DI84" s="48">
        <f t="shared" si="138"/>
        <v>197160</v>
      </c>
      <c r="DJ84" s="48">
        <f t="shared" si="139"/>
        <v>292330</v>
      </c>
      <c r="DK84" s="48">
        <f t="shared" si="140"/>
        <v>290450</v>
      </c>
      <c r="DL84" s="48">
        <f t="shared" si="141"/>
        <v>302290</v>
      </c>
      <c r="DM84" s="48">
        <f t="shared" si="142"/>
        <v>0</v>
      </c>
      <c r="DN84" s="6"/>
      <c r="DO84" s="31">
        <f t="shared" si="116"/>
        <v>2226590</v>
      </c>
    </row>
    <row r="85" spans="2:119" x14ac:dyDescent="0.3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14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17"/>
        <v>2700</v>
      </c>
      <c r="CO85" s="48">
        <f t="shared" si="118"/>
        <v>1300</v>
      </c>
      <c r="CP85" s="48">
        <f t="shared" si="119"/>
        <v>1300</v>
      </c>
      <c r="CQ85" s="48">
        <f t="shared" si="120"/>
        <v>260</v>
      </c>
      <c r="CR85" s="48">
        <f t="shared" si="121"/>
        <v>8580</v>
      </c>
      <c r="CS85" s="48">
        <f t="shared" si="122"/>
        <v>126500</v>
      </c>
      <c r="CT85" s="48">
        <f t="shared" si="123"/>
        <v>13500</v>
      </c>
      <c r="CU85" s="48">
        <f t="shared" si="124"/>
        <v>0</v>
      </c>
      <c r="CV85" s="48">
        <f t="shared" si="125"/>
        <v>18750</v>
      </c>
      <c r="CW85" s="48">
        <f t="shared" si="126"/>
        <v>0</v>
      </c>
      <c r="CX85" s="48">
        <f t="shared" si="127"/>
        <v>250</v>
      </c>
      <c r="CY85" s="48">
        <f t="shared" si="128"/>
        <v>15750</v>
      </c>
      <c r="CZ85" s="48">
        <f t="shared" si="129"/>
        <v>10260</v>
      </c>
      <c r="DA85" s="48">
        <f t="shared" si="130"/>
        <v>50160</v>
      </c>
      <c r="DB85" s="48">
        <f t="shared" si="131"/>
        <v>3040</v>
      </c>
      <c r="DC85" s="48">
        <f t="shared" si="132"/>
        <v>3360</v>
      </c>
      <c r="DD85" s="48">
        <f t="shared" si="133"/>
        <v>5040</v>
      </c>
      <c r="DE85" s="48">
        <f t="shared" si="134"/>
        <v>52800</v>
      </c>
      <c r="DF85" s="48">
        <f t="shared" si="135"/>
        <v>32880</v>
      </c>
      <c r="DG85" s="48">
        <f t="shared" si="136"/>
        <v>3480</v>
      </c>
      <c r="DH85" s="48">
        <f t="shared" si="137"/>
        <v>40020</v>
      </c>
      <c r="DI85" s="48">
        <f t="shared" si="138"/>
        <v>27590</v>
      </c>
      <c r="DJ85" s="48">
        <f t="shared" si="139"/>
        <v>73780</v>
      </c>
      <c r="DK85" s="48">
        <f t="shared" si="140"/>
        <v>92130</v>
      </c>
      <c r="DL85" s="48">
        <f t="shared" si="141"/>
        <v>70300</v>
      </c>
      <c r="DM85" s="48">
        <f t="shared" si="142"/>
        <v>0</v>
      </c>
      <c r="DN85" s="6"/>
      <c r="DO85" s="31">
        <f t="shared" si="116"/>
        <v>653730</v>
      </c>
    </row>
    <row r="86" spans="2:119" x14ac:dyDescent="0.3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14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17"/>
        <v>3780</v>
      </c>
      <c r="CO86" s="48">
        <f t="shared" ref="CO86:DC86" si="143">D86*BJ86</f>
        <v>9990</v>
      </c>
      <c r="CP86" s="48">
        <f t="shared" si="143"/>
        <v>7560</v>
      </c>
      <c r="CQ86" s="48">
        <f t="shared" si="143"/>
        <v>23490</v>
      </c>
      <c r="CR86" s="48">
        <f t="shared" si="143"/>
        <v>24840</v>
      </c>
      <c r="CS86" s="48">
        <f t="shared" si="143"/>
        <v>779480</v>
      </c>
      <c r="CT86" s="48">
        <f t="shared" si="143"/>
        <v>10140</v>
      </c>
      <c r="CU86" s="48">
        <f t="shared" si="143"/>
        <v>29430</v>
      </c>
      <c r="CV86" s="48">
        <f t="shared" si="143"/>
        <v>55890</v>
      </c>
      <c r="CW86" s="48">
        <f t="shared" si="143"/>
        <v>25650</v>
      </c>
      <c r="CX86" s="48">
        <f t="shared" si="143"/>
        <v>6480</v>
      </c>
      <c r="CY86" s="48">
        <f t="shared" si="143"/>
        <v>35910</v>
      </c>
      <c r="CZ86" s="48">
        <f t="shared" si="143"/>
        <v>259920</v>
      </c>
      <c r="DA86" s="48">
        <f t="shared" si="143"/>
        <v>118320</v>
      </c>
      <c r="DB86" s="48">
        <f t="shared" si="143"/>
        <v>3120</v>
      </c>
      <c r="DC86" s="48">
        <f t="shared" si="143"/>
        <v>10830</v>
      </c>
      <c r="DD86" s="48">
        <f t="shared" ref="DD86:DD96" si="144">S86*BY86</f>
        <v>14250</v>
      </c>
      <c r="DE86" s="48">
        <f t="shared" ref="DE86:DM86" si="145">T86*BZ86</f>
        <v>136610</v>
      </c>
      <c r="DF86" s="48">
        <f t="shared" si="145"/>
        <v>84360</v>
      </c>
      <c r="DG86" s="48">
        <f t="shared" si="145"/>
        <v>52920</v>
      </c>
      <c r="DH86" s="48">
        <f t="shared" si="145"/>
        <v>198720</v>
      </c>
      <c r="DI86" s="48">
        <f t="shared" si="145"/>
        <v>85960</v>
      </c>
      <c r="DJ86" s="48">
        <f t="shared" si="145"/>
        <v>179760</v>
      </c>
      <c r="DK86" s="48">
        <f t="shared" si="145"/>
        <v>210830</v>
      </c>
      <c r="DL86" s="48">
        <f t="shared" si="145"/>
        <v>285360</v>
      </c>
      <c r="DM86" s="48">
        <f t="shared" si="145"/>
        <v>0</v>
      </c>
      <c r="DN86" s="6"/>
      <c r="DO86" s="31">
        <f t="shared" si="116"/>
        <v>2653600</v>
      </c>
    </row>
    <row r="87" spans="2:119" x14ac:dyDescent="0.3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14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117"/>
        <v>14310</v>
      </c>
      <c r="CO87" s="48">
        <f t="shared" ref="CO87:CO96" si="146">D87*BJ87</f>
        <v>6480</v>
      </c>
      <c r="CP87" s="48">
        <f t="shared" ref="CP87:CP96" si="147">E87*BK87</f>
        <v>1890</v>
      </c>
      <c r="CQ87" s="48">
        <f t="shared" ref="CQ87:CQ96" si="148">F87*BL87</f>
        <v>2700</v>
      </c>
      <c r="CR87" s="48">
        <f t="shared" ref="CR87:CR96" si="149">G87*BM87</f>
        <v>26460</v>
      </c>
      <c r="CS87" s="48">
        <f t="shared" ref="CS87:CS96" si="150">H87*BN87</f>
        <v>280800</v>
      </c>
      <c r="CT87" s="48">
        <f t="shared" ref="CT87:CT96" si="151">I87*BO87</f>
        <v>22880</v>
      </c>
      <c r="CU87" s="48">
        <f t="shared" ref="CU87:CU96" si="152">J87*BP87</f>
        <v>6210</v>
      </c>
      <c r="CV87" s="48">
        <f t="shared" ref="CV87:CV96" si="153">K87*BQ87</f>
        <v>11880</v>
      </c>
      <c r="CW87" s="48">
        <f t="shared" ref="CW87:CW96" si="154">L87*BR87</f>
        <v>4860</v>
      </c>
      <c r="CX87" s="48">
        <f t="shared" ref="CX87:CX96" si="155">M87*BS87</f>
        <v>2700</v>
      </c>
      <c r="CY87" s="48">
        <f t="shared" ref="CY87:CY96" si="156">N87*BT87</f>
        <v>3240</v>
      </c>
      <c r="CZ87" s="48">
        <f t="shared" ref="CZ87:CZ96" si="157">O87*BU87</f>
        <v>54720</v>
      </c>
      <c r="DA87" s="48">
        <f t="shared" ref="DA87:DA96" si="158">P87*BV87</f>
        <v>85680</v>
      </c>
      <c r="DB87" s="48">
        <f t="shared" ref="DB87:DB96" si="159">Q87*BW87</f>
        <v>14880</v>
      </c>
      <c r="DC87" s="48">
        <f t="shared" ref="DC87:DC96" si="160">R87*BX87</f>
        <v>12730</v>
      </c>
      <c r="DD87" s="48">
        <f t="shared" si="144"/>
        <v>4560</v>
      </c>
      <c r="DE87" s="48">
        <f t="shared" ref="DE87:DE96" si="161">T87*BZ87</f>
        <v>92150</v>
      </c>
      <c r="DF87" s="48">
        <f t="shared" ref="DF87:DF96" si="162">U87*CA87</f>
        <v>15200</v>
      </c>
      <c r="DG87" s="48">
        <f t="shared" ref="DG87:DG96" si="163">V87*CB87</f>
        <v>44820</v>
      </c>
      <c r="DH87" s="48">
        <f t="shared" ref="DH87:DH96" si="164">W87*CC87</f>
        <v>170910</v>
      </c>
      <c r="DI87" s="48">
        <f t="shared" ref="DI87:DI96" si="165">X87*CD87</f>
        <v>143640</v>
      </c>
      <c r="DJ87" s="48">
        <f t="shared" ref="DJ87:DJ96" si="166">Y87*CE87</f>
        <v>164640</v>
      </c>
      <c r="DK87" s="48">
        <f t="shared" ref="DK87:DK96" si="167">Z87*CF87</f>
        <v>161820</v>
      </c>
      <c r="DL87" s="48">
        <f t="shared" ref="DL87:DL96" si="168">AA87*CG87</f>
        <v>203580</v>
      </c>
      <c r="DM87" s="48">
        <f t="shared" ref="DM87:DM96" si="169">AB87*CH87</f>
        <v>0</v>
      </c>
      <c r="DN87" s="6"/>
      <c r="DO87" s="31">
        <f t="shared" si="116"/>
        <v>1553740</v>
      </c>
    </row>
    <row r="88" spans="2:119" ht="20.399999999999999" x14ac:dyDescent="0.3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14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117"/>
        <v>29970</v>
      </c>
      <c r="CO88" s="48">
        <f t="shared" si="146"/>
        <v>21330</v>
      </c>
      <c r="CP88" s="48">
        <f t="shared" si="147"/>
        <v>8910</v>
      </c>
      <c r="CQ88" s="48">
        <f t="shared" si="148"/>
        <v>5130</v>
      </c>
      <c r="CR88" s="48">
        <f t="shared" si="149"/>
        <v>22680</v>
      </c>
      <c r="CS88" s="48">
        <f t="shared" si="150"/>
        <v>1578720</v>
      </c>
      <c r="CT88" s="48">
        <f t="shared" si="151"/>
        <v>6500</v>
      </c>
      <c r="CU88" s="48">
        <f t="shared" si="152"/>
        <v>21060</v>
      </c>
      <c r="CV88" s="48">
        <f t="shared" si="153"/>
        <v>53190</v>
      </c>
      <c r="CW88" s="48">
        <f t="shared" si="154"/>
        <v>36450</v>
      </c>
      <c r="CX88" s="48">
        <f t="shared" si="155"/>
        <v>6210</v>
      </c>
      <c r="CY88" s="48">
        <f t="shared" si="156"/>
        <v>16740</v>
      </c>
      <c r="CZ88" s="48">
        <f t="shared" si="157"/>
        <v>424320</v>
      </c>
      <c r="DA88" s="48">
        <f t="shared" si="158"/>
        <v>173520</v>
      </c>
      <c r="DB88" s="48">
        <f t="shared" si="159"/>
        <v>32640</v>
      </c>
      <c r="DC88" s="48">
        <f t="shared" si="160"/>
        <v>130910</v>
      </c>
      <c r="DD88" s="48">
        <f t="shared" si="144"/>
        <v>84360</v>
      </c>
      <c r="DE88" s="48">
        <f t="shared" si="161"/>
        <v>21660</v>
      </c>
      <c r="DF88" s="48">
        <f t="shared" si="162"/>
        <v>140790</v>
      </c>
      <c r="DG88" s="48">
        <f t="shared" si="163"/>
        <v>74520</v>
      </c>
      <c r="DH88" s="48">
        <f t="shared" si="164"/>
        <v>456570</v>
      </c>
      <c r="DI88" s="48">
        <f t="shared" si="165"/>
        <v>268520</v>
      </c>
      <c r="DJ88" s="48">
        <f t="shared" si="166"/>
        <v>231000</v>
      </c>
      <c r="DK88" s="48">
        <f t="shared" si="167"/>
        <v>330890</v>
      </c>
      <c r="DL88" s="48">
        <f t="shared" si="168"/>
        <v>378450</v>
      </c>
      <c r="DM88" s="48">
        <f t="shared" si="169"/>
        <v>0</v>
      </c>
      <c r="DN88" s="6"/>
      <c r="DO88" s="31">
        <f t="shared" si="116"/>
        <v>4555040</v>
      </c>
    </row>
    <row r="89" spans="2:119" ht="20.399999999999999" x14ac:dyDescent="0.3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14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117"/>
        <v>6210</v>
      </c>
      <c r="CO89" s="48">
        <f t="shared" si="146"/>
        <v>3510</v>
      </c>
      <c r="CP89" s="48">
        <f t="shared" si="147"/>
        <v>9720</v>
      </c>
      <c r="CQ89" s="48">
        <f t="shared" si="148"/>
        <v>18900</v>
      </c>
      <c r="CR89" s="48">
        <f t="shared" si="149"/>
        <v>3240</v>
      </c>
      <c r="CS89" s="48">
        <f t="shared" si="150"/>
        <v>1339000</v>
      </c>
      <c r="CT89" s="48">
        <f t="shared" si="151"/>
        <v>23660</v>
      </c>
      <c r="CU89" s="48">
        <f t="shared" si="152"/>
        <v>26460</v>
      </c>
      <c r="CV89" s="48">
        <f t="shared" si="153"/>
        <v>10530</v>
      </c>
      <c r="CW89" s="48">
        <f t="shared" si="154"/>
        <v>8100</v>
      </c>
      <c r="CX89" s="48">
        <f t="shared" si="155"/>
        <v>18360</v>
      </c>
      <c r="CY89" s="48">
        <f t="shared" si="156"/>
        <v>35910</v>
      </c>
      <c r="CZ89" s="48">
        <f t="shared" si="157"/>
        <v>303120</v>
      </c>
      <c r="DA89" s="48">
        <f t="shared" si="158"/>
        <v>160560</v>
      </c>
      <c r="DB89" s="48">
        <f t="shared" si="159"/>
        <v>22080</v>
      </c>
      <c r="DC89" s="48">
        <f t="shared" si="160"/>
        <v>38190</v>
      </c>
      <c r="DD89" s="48">
        <f t="shared" si="144"/>
        <v>13870</v>
      </c>
      <c r="DE89" s="48">
        <f t="shared" si="161"/>
        <v>138130</v>
      </c>
      <c r="DF89" s="48">
        <f t="shared" si="162"/>
        <v>15390</v>
      </c>
      <c r="DG89" s="48">
        <f t="shared" si="163"/>
        <v>15120</v>
      </c>
      <c r="DH89" s="48">
        <f t="shared" si="164"/>
        <v>146610</v>
      </c>
      <c r="DI89" s="48">
        <f t="shared" si="165"/>
        <v>92960</v>
      </c>
      <c r="DJ89" s="48">
        <f t="shared" si="166"/>
        <v>217560</v>
      </c>
      <c r="DK89" s="48">
        <f t="shared" si="167"/>
        <v>241280</v>
      </c>
      <c r="DL89" s="48">
        <f t="shared" si="168"/>
        <v>272020</v>
      </c>
      <c r="DM89" s="48">
        <f t="shared" si="169"/>
        <v>0</v>
      </c>
      <c r="DN89" s="6"/>
      <c r="DO89" s="31">
        <f t="shared" si="116"/>
        <v>3180490</v>
      </c>
    </row>
    <row r="90" spans="2:119" ht="20.399999999999999" x14ac:dyDescent="0.3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14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117"/>
        <v>2100</v>
      </c>
      <c r="CO90" s="48">
        <f t="shared" si="146"/>
        <v>3360</v>
      </c>
      <c r="CP90" s="48">
        <f t="shared" si="147"/>
        <v>16800</v>
      </c>
      <c r="CQ90" s="48">
        <f t="shared" si="148"/>
        <v>840</v>
      </c>
      <c r="CR90" s="48">
        <f t="shared" si="149"/>
        <v>4620</v>
      </c>
      <c r="CS90" s="48">
        <f t="shared" si="150"/>
        <v>1475760</v>
      </c>
      <c r="CT90" s="48">
        <f t="shared" si="151"/>
        <v>7020</v>
      </c>
      <c r="CU90" s="48">
        <f t="shared" si="152"/>
        <v>12400</v>
      </c>
      <c r="CV90" s="48">
        <f t="shared" si="153"/>
        <v>22400</v>
      </c>
      <c r="CW90" s="48">
        <f t="shared" si="154"/>
        <v>4400</v>
      </c>
      <c r="CX90" s="48">
        <f t="shared" si="155"/>
        <v>26650</v>
      </c>
      <c r="CY90" s="48">
        <f t="shared" si="156"/>
        <v>15170</v>
      </c>
      <c r="CZ90" s="48">
        <f t="shared" si="157"/>
        <v>140070</v>
      </c>
      <c r="DA90" s="48">
        <f t="shared" si="158"/>
        <v>79750</v>
      </c>
      <c r="DB90" s="48">
        <f t="shared" si="159"/>
        <v>3480</v>
      </c>
      <c r="DC90" s="48">
        <f t="shared" si="160"/>
        <v>38340</v>
      </c>
      <c r="DD90" s="48">
        <f t="shared" si="144"/>
        <v>45900</v>
      </c>
      <c r="DE90" s="48">
        <f t="shared" si="161"/>
        <v>70740</v>
      </c>
      <c r="DF90" s="48">
        <f t="shared" si="162"/>
        <v>9180</v>
      </c>
      <c r="DG90" s="48">
        <f t="shared" si="163"/>
        <v>7410</v>
      </c>
      <c r="DH90" s="48">
        <f t="shared" si="164"/>
        <v>101080</v>
      </c>
      <c r="DI90" s="48">
        <f t="shared" si="165"/>
        <v>45200</v>
      </c>
      <c r="DJ90" s="48">
        <f t="shared" si="166"/>
        <v>103200</v>
      </c>
      <c r="DK90" s="48">
        <f t="shared" si="167"/>
        <v>141250</v>
      </c>
      <c r="DL90" s="48">
        <f t="shared" si="168"/>
        <v>87000</v>
      </c>
      <c r="DM90" s="48">
        <f t="shared" si="169"/>
        <v>0</v>
      </c>
      <c r="DN90" s="6"/>
      <c r="DO90" s="31">
        <f t="shared" si="116"/>
        <v>2464120</v>
      </c>
    </row>
    <row r="91" spans="2:119" ht="20.399999999999999" x14ac:dyDescent="0.3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14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117"/>
        <v>34860</v>
      </c>
      <c r="CO91" s="48">
        <f t="shared" si="146"/>
        <v>14280</v>
      </c>
      <c r="CP91" s="48">
        <f t="shared" si="147"/>
        <v>5460</v>
      </c>
      <c r="CQ91" s="48">
        <f t="shared" si="148"/>
        <v>30660</v>
      </c>
      <c r="CR91" s="48">
        <f t="shared" si="149"/>
        <v>52500</v>
      </c>
      <c r="CS91" s="48">
        <f t="shared" si="150"/>
        <v>4908540</v>
      </c>
      <c r="CT91" s="48">
        <f t="shared" si="151"/>
        <v>26910</v>
      </c>
      <c r="CU91" s="48">
        <f t="shared" si="152"/>
        <v>79200</v>
      </c>
      <c r="CV91" s="48">
        <f t="shared" si="153"/>
        <v>90800</v>
      </c>
      <c r="CW91" s="48">
        <f t="shared" si="154"/>
        <v>132000</v>
      </c>
      <c r="CX91" s="48">
        <f t="shared" si="155"/>
        <v>37720</v>
      </c>
      <c r="CY91" s="48">
        <f t="shared" si="156"/>
        <v>116030</v>
      </c>
      <c r="CZ91" s="48">
        <f t="shared" si="157"/>
        <v>691070</v>
      </c>
      <c r="DA91" s="48">
        <f t="shared" si="158"/>
        <v>263030</v>
      </c>
      <c r="DB91" s="48">
        <f t="shared" si="159"/>
        <v>23200</v>
      </c>
      <c r="DC91" s="48">
        <f t="shared" si="160"/>
        <v>180360</v>
      </c>
      <c r="DD91" s="48">
        <f t="shared" si="144"/>
        <v>174420</v>
      </c>
      <c r="DE91" s="48">
        <f t="shared" si="161"/>
        <v>433080</v>
      </c>
      <c r="DF91" s="48">
        <f t="shared" si="162"/>
        <v>147690</v>
      </c>
      <c r="DG91" s="48">
        <f t="shared" si="163"/>
        <v>131480</v>
      </c>
      <c r="DH91" s="48">
        <f t="shared" si="164"/>
        <v>53390</v>
      </c>
      <c r="DI91" s="48">
        <f t="shared" si="165"/>
        <v>67200</v>
      </c>
      <c r="DJ91" s="48">
        <f t="shared" si="166"/>
        <v>193000</v>
      </c>
      <c r="DK91" s="48">
        <f t="shared" si="167"/>
        <v>360750</v>
      </c>
      <c r="DL91" s="48">
        <f t="shared" si="168"/>
        <v>569250</v>
      </c>
      <c r="DM91" s="48">
        <f t="shared" si="169"/>
        <v>0</v>
      </c>
      <c r="DN91" s="6"/>
      <c r="DO91" s="31">
        <f t="shared" si="116"/>
        <v>8816880</v>
      </c>
    </row>
    <row r="92" spans="2:119" x14ac:dyDescent="0.3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14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117"/>
        <v>11250</v>
      </c>
      <c r="CO92" s="48">
        <f t="shared" si="146"/>
        <v>43260</v>
      </c>
      <c r="CP92" s="48">
        <f t="shared" si="147"/>
        <v>420</v>
      </c>
      <c r="CQ92" s="48">
        <f t="shared" si="148"/>
        <v>4620</v>
      </c>
      <c r="CR92" s="48">
        <f t="shared" si="149"/>
        <v>21000</v>
      </c>
      <c r="CS92" s="48">
        <f t="shared" si="150"/>
        <v>2922660</v>
      </c>
      <c r="CT92" s="48">
        <f t="shared" si="151"/>
        <v>24960</v>
      </c>
      <c r="CU92" s="48">
        <f t="shared" si="152"/>
        <v>82820</v>
      </c>
      <c r="CV92" s="48">
        <f t="shared" si="153"/>
        <v>34440</v>
      </c>
      <c r="CW92" s="48">
        <f t="shared" si="154"/>
        <v>22140</v>
      </c>
      <c r="CX92" s="48">
        <f t="shared" si="155"/>
        <v>39900</v>
      </c>
      <c r="CY92" s="48">
        <f t="shared" si="156"/>
        <v>31920</v>
      </c>
      <c r="CZ92" s="48">
        <f t="shared" si="157"/>
        <v>314960</v>
      </c>
      <c r="DA92" s="48">
        <f t="shared" si="158"/>
        <v>262880</v>
      </c>
      <c r="DB92" s="48">
        <f t="shared" si="159"/>
        <v>47120</v>
      </c>
      <c r="DC92" s="48">
        <f t="shared" si="160"/>
        <v>62160</v>
      </c>
      <c r="DD92" s="48">
        <f t="shared" si="144"/>
        <v>152880</v>
      </c>
      <c r="DE92" s="48">
        <f t="shared" si="161"/>
        <v>263200</v>
      </c>
      <c r="DF92" s="48">
        <f t="shared" si="162"/>
        <v>109200</v>
      </c>
      <c r="DG92" s="48">
        <f t="shared" si="163"/>
        <v>42800</v>
      </c>
      <c r="DH92" s="48">
        <f t="shared" si="164"/>
        <v>62800</v>
      </c>
      <c r="DI92" s="48">
        <f t="shared" si="165"/>
        <v>27930</v>
      </c>
      <c r="DJ92" s="48">
        <f t="shared" si="166"/>
        <v>104690</v>
      </c>
      <c r="DK92" s="48">
        <f t="shared" si="167"/>
        <v>200200</v>
      </c>
      <c r="DL92" s="48">
        <f t="shared" si="168"/>
        <v>379200</v>
      </c>
      <c r="DM92" s="48">
        <f t="shared" si="169"/>
        <v>0</v>
      </c>
      <c r="DN92" s="6"/>
      <c r="DO92" s="31">
        <f t="shared" si="116"/>
        <v>5269410</v>
      </c>
    </row>
    <row r="93" spans="2:119" ht="20.399999999999999" x14ac:dyDescent="0.3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14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117"/>
        <v>16650</v>
      </c>
      <c r="CO93" s="48">
        <f t="shared" si="146"/>
        <v>17640</v>
      </c>
      <c r="CP93" s="48">
        <f t="shared" si="147"/>
        <v>3360</v>
      </c>
      <c r="CQ93" s="48">
        <f t="shared" si="148"/>
        <v>3780</v>
      </c>
      <c r="CR93" s="48">
        <f t="shared" si="149"/>
        <v>21840</v>
      </c>
      <c r="CS93" s="48">
        <f t="shared" si="150"/>
        <v>4105140</v>
      </c>
      <c r="CT93" s="48">
        <f t="shared" si="151"/>
        <v>196560</v>
      </c>
      <c r="CU93" s="48">
        <f t="shared" si="152"/>
        <v>123000</v>
      </c>
      <c r="CV93" s="48">
        <f t="shared" si="153"/>
        <v>54530</v>
      </c>
      <c r="CW93" s="48">
        <f t="shared" si="154"/>
        <v>112340</v>
      </c>
      <c r="CX93" s="48">
        <f t="shared" si="155"/>
        <v>28140</v>
      </c>
      <c r="CY93" s="48">
        <f t="shared" si="156"/>
        <v>121800</v>
      </c>
      <c r="CZ93" s="48">
        <f t="shared" si="157"/>
        <v>758570</v>
      </c>
      <c r="DA93" s="48">
        <f t="shared" si="158"/>
        <v>310930</v>
      </c>
      <c r="DB93" s="48">
        <f t="shared" si="159"/>
        <v>84940</v>
      </c>
      <c r="DC93" s="48">
        <f t="shared" si="160"/>
        <v>190680</v>
      </c>
      <c r="DD93" s="48">
        <f t="shared" si="144"/>
        <v>208320</v>
      </c>
      <c r="DE93" s="48">
        <f t="shared" si="161"/>
        <v>256760</v>
      </c>
      <c r="DF93" s="48">
        <f t="shared" si="162"/>
        <v>266560</v>
      </c>
      <c r="DG93" s="48">
        <f t="shared" si="163"/>
        <v>173400</v>
      </c>
      <c r="DH93" s="48">
        <f t="shared" si="164"/>
        <v>232800</v>
      </c>
      <c r="DI93" s="48">
        <f t="shared" si="165"/>
        <v>109630</v>
      </c>
      <c r="DJ93" s="48">
        <f t="shared" si="166"/>
        <v>42370</v>
      </c>
      <c r="DK93" s="48">
        <f t="shared" si="167"/>
        <v>222200</v>
      </c>
      <c r="DL93" s="48">
        <f t="shared" si="168"/>
        <v>387000</v>
      </c>
      <c r="DM93" s="48">
        <f t="shared" si="169"/>
        <v>0</v>
      </c>
      <c r="DN93" s="6"/>
      <c r="DO93" s="31">
        <f t="shared" si="116"/>
        <v>8048940</v>
      </c>
    </row>
    <row r="94" spans="2:119" ht="20.399999999999999" x14ac:dyDescent="0.3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14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117"/>
        <v>13950</v>
      </c>
      <c r="CO94" s="48">
        <f t="shared" si="146"/>
        <v>18480</v>
      </c>
      <c r="CP94" s="48">
        <f t="shared" si="147"/>
        <v>10920</v>
      </c>
      <c r="CQ94" s="48">
        <f t="shared" si="148"/>
        <v>2940</v>
      </c>
      <c r="CR94" s="48">
        <f t="shared" si="149"/>
        <v>56280</v>
      </c>
      <c r="CS94" s="48">
        <f t="shared" si="150"/>
        <v>3520260</v>
      </c>
      <c r="CT94" s="48">
        <f t="shared" si="151"/>
        <v>56990</v>
      </c>
      <c r="CU94" s="48">
        <f t="shared" si="152"/>
        <v>50820</v>
      </c>
      <c r="CV94" s="48">
        <f t="shared" si="153"/>
        <v>31500</v>
      </c>
      <c r="CW94" s="48">
        <f t="shared" si="154"/>
        <v>101220</v>
      </c>
      <c r="CX94" s="48">
        <f t="shared" si="155"/>
        <v>39900</v>
      </c>
      <c r="CY94" s="48">
        <f t="shared" si="156"/>
        <v>34020</v>
      </c>
      <c r="CZ94" s="48">
        <f t="shared" si="157"/>
        <v>397750</v>
      </c>
      <c r="DA94" s="48">
        <f t="shared" si="158"/>
        <v>414030</v>
      </c>
      <c r="DB94" s="48">
        <f t="shared" si="159"/>
        <v>107670</v>
      </c>
      <c r="DC94" s="48">
        <f t="shared" si="160"/>
        <v>198940</v>
      </c>
      <c r="DD94" s="48">
        <f t="shared" si="144"/>
        <v>171970</v>
      </c>
      <c r="DE94" s="48">
        <f t="shared" si="161"/>
        <v>281880</v>
      </c>
      <c r="DF94" s="48">
        <f t="shared" si="162"/>
        <v>234320</v>
      </c>
      <c r="DG94" s="48">
        <f t="shared" si="163"/>
        <v>284250</v>
      </c>
      <c r="DH94" s="48">
        <f t="shared" si="164"/>
        <v>451750</v>
      </c>
      <c r="DI94" s="48">
        <f t="shared" si="165"/>
        <v>227000</v>
      </c>
      <c r="DJ94" s="48">
        <f t="shared" si="166"/>
        <v>298000</v>
      </c>
      <c r="DK94" s="48">
        <f t="shared" si="167"/>
        <v>31350</v>
      </c>
      <c r="DL94" s="48">
        <f t="shared" si="168"/>
        <v>151240</v>
      </c>
      <c r="DM94" s="48">
        <f t="shared" si="169"/>
        <v>0</v>
      </c>
      <c r="DN94" s="6"/>
      <c r="DO94" s="31">
        <f t="shared" si="116"/>
        <v>7187430</v>
      </c>
    </row>
    <row r="95" spans="2:119" ht="20.399999999999999" x14ac:dyDescent="0.3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14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117"/>
        <v>16200</v>
      </c>
      <c r="CO95" s="48">
        <f t="shared" si="146"/>
        <v>27300</v>
      </c>
      <c r="CP95" s="48">
        <f t="shared" si="147"/>
        <v>51660</v>
      </c>
      <c r="CQ95" s="48">
        <f t="shared" si="148"/>
        <v>10920</v>
      </c>
      <c r="CR95" s="48">
        <f t="shared" si="149"/>
        <v>57960</v>
      </c>
      <c r="CS95" s="48">
        <f t="shared" si="150"/>
        <v>5532130</v>
      </c>
      <c r="CT95" s="48">
        <f t="shared" si="151"/>
        <v>59450</v>
      </c>
      <c r="CU95" s="48">
        <f t="shared" si="152"/>
        <v>35280</v>
      </c>
      <c r="CV95" s="48">
        <f t="shared" si="153"/>
        <v>156240</v>
      </c>
      <c r="CW95" s="48">
        <f t="shared" si="154"/>
        <v>84420</v>
      </c>
      <c r="CX95" s="48">
        <f t="shared" si="155"/>
        <v>53340</v>
      </c>
      <c r="CY95" s="48">
        <f t="shared" si="156"/>
        <v>91980</v>
      </c>
      <c r="CZ95" s="48">
        <f t="shared" si="157"/>
        <v>851000</v>
      </c>
      <c r="DA95" s="48">
        <f t="shared" si="158"/>
        <v>343360</v>
      </c>
      <c r="DB95" s="48">
        <f t="shared" si="159"/>
        <v>49580</v>
      </c>
      <c r="DC95" s="48">
        <f t="shared" si="160"/>
        <v>238090</v>
      </c>
      <c r="DD95" s="48">
        <f t="shared" si="144"/>
        <v>186180</v>
      </c>
      <c r="DE95" s="48">
        <f t="shared" si="161"/>
        <v>296960</v>
      </c>
      <c r="DF95" s="48">
        <f t="shared" si="162"/>
        <v>250560</v>
      </c>
      <c r="DG95" s="48">
        <f t="shared" si="163"/>
        <v>82750</v>
      </c>
      <c r="DH95" s="48">
        <f t="shared" si="164"/>
        <v>560250</v>
      </c>
      <c r="DI95" s="48">
        <f t="shared" si="165"/>
        <v>391600</v>
      </c>
      <c r="DJ95" s="48">
        <f t="shared" si="166"/>
        <v>449800</v>
      </c>
      <c r="DK95" s="48">
        <f t="shared" si="167"/>
        <v>224580</v>
      </c>
      <c r="DL95" s="48">
        <f t="shared" si="168"/>
        <v>22230</v>
      </c>
      <c r="DM95" s="48">
        <f t="shared" si="169"/>
        <v>0</v>
      </c>
      <c r="DN95" s="6"/>
      <c r="DO95" s="31">
        <f t="shared" si="116"/>
        <v>10123820</v>
      </c>
    </row>
    <row r="96" spans="2:119" ht="20.399999999999999" x14ac:dyDescent="0.3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14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117"/>
        <v>0</v>
      </c>
      <c r="CO96" s="48">
        <f t="shared" si="146"/>
        <v>0</v>
      </c>
      <c r="CP96" s="48">
        <f t="shared" si="147"/>
        <v>0</v>
      </c>
      <c r="CQ96" s="48">
        <f t="shared" si="148"/>
        <v>0</v>
      </c>
      <c r="CR96" s="48">
        <f t="shared" si="149"/>
        <v>0</v>
      </c>
      <c r="CS96" s="48">
        <f t="shared" si="150"/>
        <v>0</v>
      </c>
      <c r="CT96" s="48">
        <f t="shared" si="151"/>
        <v>0</v>
      </c>
      <c r="CU96" s="48">
        <f t="shared" si="152"/>
        <v>0</v>
      </c>
      <c r="CV96" s="48">
        <f t="shared" si="153"/>
        <v>0</v>
      </c>
      <c r="CW96" s="48">
        <f t="shared" si="154"/>
        <v>0</v>
      </c>
      <c r="CX96" s="48">
        <f t="shared" si="155"/>
        <v>0</v>
      </c>
      <c r="CY96" s="48">
        <f t="shared" si="156"/>
        <v>0</v>
      </c>
      <c r="CZ96" s="48">
        <f t="shared" si="157"/>
        <v>0</v>
      </c>
      <c r="DA96" s="48">
        <f t="shared" si="158"/>
        <v>0</v>
      </c>
      <c r="DB96" s="48">
        <f t="shared" si="159"/>
        <v>0</v>
      </c>
      <c r="DC96" s="48">
        <f t="shared" si="160"/>
        <v>0</v>
      </c>
      <c r="DD96" s="48">
        <f t="shared" si="144"/>
        <v>0</v>
      </c>
      <c r="DE96" s="48">
        <f t="shared" si="161"/>
        <v>0</v>
      </c>
      <c r="DF96" s="48">
        <f t="shared" si="162"/>
        <v>0</v>
      </c>
      <c r="DG96" s="48">
        <f t="shared" si="163"/>
        <v>0</v>
      </c>
      <c r="DH96" s="48">
        <f t="shared" si="164"/>
        <v>0</v>
      </c>
      <c r="DI96" s="48">
        <f t="shared" si="165"/>
        <v>0</v>
      </c>
      <c r="DJ96" s="48">
        <f t="shared" si="166"/>
        <v>0</v>
      </c>
      <c r="DK96" s="48">
        <f t="shared" si="167"/>
        <v>0</v>
      </c>
      <c r="DL96" s="48">
        <f t="shared" si="168"/>
        <v>0</v>
      </c>
      <c r="DM96" s="48">
        <f t="shared" si="169"/>
        <v>0</v>
      </c>
      <c r="DN96" s="6"/>
      <c r="DO96" s="31">
        <f t="shared" si="116"/>
        <v>0</v>
      </c>
    </row>
    <row r="97" spans="2:119" ht="20.399999999999999" x14ac:dyDescent="0.3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14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3">
      <c r="B98" s="21" t="s">
        <v>26</v>
      </c>
      <c r="C98" s="23">
        <f t="shared" ref="C98:AD98" si="170">SUM(C71:C96)</f>
        <v>3441</v>
      </c>
      <c r="D98" s="23">
        <f t="shared" si="170"/>
        <v>1913</v>
      </c>
      <c r="E98" s="23">
        <f t="shared" si="170"/>
        <v>1960</v>
      </c>
      <c r="F98" s="23">
        <f t="shared" si="170"/>
        <v>1139</v>
      </c>
      <c r="G98" s="23">
        <f t="shared" si="170"/>
        <v>2747</v>
      </c>
      <c r="H98" s="23">
        <f t="shared" si="170"/>
        <v>84013</v>
      </c>
      <c r="I98" s="23">
        <f t="shared" si="170"/>
        <v>2362</v>
      </c>
      <c r="J98" s="23">
        <f t="shared" si="170"/>
        <v>2166</v>
      </c>
      <c r="K98" s="23">
        <f t="shared" si="170"/>
        <v>3923</v>
      </c>
      <c r="L98" s="23">
        <f t="shared" si="170"/>
        <v>3281</v>
      </c>
      <c r="M98" s="23">
        <f t="shared" si="170"/>
        <v>1914</v>
      </c>
      <c r="N98" s="23">
        <f t="shared" si="170"/>
        <v>3954</v>
      </c>
      <c r="O98" s="23">
        <f t="shared" si="170"/>
        <v>16342</v>
      </c>
      <c r="P98" s="23">
        <f t="shared" si="170"/>
        <v>8953</v>
      </c>
      <c r="Q98" s="23">
        <f t="shared" si="170"/>
        <v>2234</v>
      </c>
      <c r="R98" s="23">
        <f t="shared" si="170"/>
        <v>9445</v>
      </c>
      <c r="S98" s="23">
        <f t="shared" si="170"/>
        <v>5753</v>
      </c>
      <c r="T98" s="23">
        <f t="shared" si="170"/>
        <v>16410</v>
      </c>
      <c r="U98" s="23">
        <f t="shared" si="170"/>
        <v>11999</v>
      </c>
      <c r="V98" s="23">
        <f t="shared" si="170"/>
        <v>9007</v>
      </c>
      <c r="W98" s="23">
        <f t="shared" si="170"/>
        <v>27355</v>
      </c>
      <c r="X98" s="23">
        <f t="shared" si="170"/>
        <v>15252</v>
      </c>
      <c r="Y98" s="23">
        <f t="shared" si="170"/>
        <v>22401</v>
      </c>
      <c r="Z98" s="23">
        <f t="shared" si="170"/>
        <v>20037</v>
      </c>
      <c r="AA98" s="23">
        <f t="shared" si="170"/>
        <v>24404</v>
      </c>
      <c r="AB98" s="23">
        <f t="shared" si="170"/>
        <v>0</v>
      </c>
      <c r="AC98" s="23">
        <f t="shared" si="170"/>
        <v>0</v>
      </c>
      <c r="AD98" s="23">
        <f t="shared" si="170"/>
        <v>302405</v>
      </c>
      <c r="CN98" s="31">
        <f t="shared" ref="CN98:DM98" si="171">SUM(CN71:CN97)</f>
        <v>913460</v>
      </c>
      <c r="CO98" s="31">
        <f t="shared" si="171"/>
        <v>528170</v>
      </c>
      <c r="CP98" s="31">
        <f t="shared" si="171"/>
        <v>517750</v>
      </c>
      <c r="CQ98" s="31">
        <f t="shared" si="171"/>
        <v>303740</v>
      </c>
      <c r="CR98" s="31">
        <f t="shared" si="171"/>
        <v>766350</v>
      </c>
      <c r="CS98" s="31">
        <f t="shared" si="171"/>
        <v>29272450</v>
      </c>
      <c r="CT98" s="31">
        <f t="shared" si="171"/>
        <v>711910</v>
      </c>
      <c r="CU98" s="31">
        <f t="shared" si="171"/>
        <v>681680</v>
      </c>
      <c r="CV98" s="31">
        <f t="shared" si="171"/>
        <v>1110800</v>
      </c>
      <c r="CW98" s="31">
        <f t="shared" si="171"/>
        <v>975350</v>
      </c>
      <c r="CX98" s="31">
        <f t="shared" si="171"/>
        <v>569900</v>
      </c>
      <c r="CY98" s="31">
        <f t="shared" si="171"/>
        <v>1155450</v>
      </c>
      <c r="CZ98" s="31">
        <f t="shared" si="171"/>
        <v>4757910</v>
      </c>
      <c r="DA98" s="31">
        <f t="shared" si="171"/>
        <v>2589390</v>
      </c>
      <c r="DB98" s="31">
        <f t="shared" si="171"/>
        <v>617020</v>
      </c>
      <c r="DC98" s="31">
        <f t="shared" si="171"/>
        <v>2437690</v>
      </c>
      <c r="DD98" s="31">
        <f t="shared" si="171"/>
        <v>1520230</v>
      </c>
      <c r="DE98" s="31">
        <f t="shared" si="171"/>
        <v>4201520</v>
      </c>
      <c r="DF98" s="31">
        <f t="shared" si="171"/>
        <v>3079790</v>
      </c>
      <c r="DG98" s="31">
        <f t="shared" si="171"/>
        <v>2793840</v>
      </c>
      <c r="DH98" s="31">
        <f t="shared" si="171"/>
        <v>8987160</v>
      </c>
      <c r="DI98" s="31">
        <f t="shared" si="171"/>
        <v>4781510</v>
      </c>
      <c r="DJ98" s="31">
        <f t="shared" si="171"/>
        <v>7077920</v>
      </c>
      <c r="DK98" s="31">
        <f t="shared" si="171"/>
        <v>6688390</v>
      </c>
      <c r="DL98" s="31">
        <f t="shared" si="171"/>
        <v>8041670</v>
      </c>
      <c r="DM98" s="31">
        <f t="shared" si="171"/>
        <v>0</v>
      </c>
      <c r="DO98" s="31">
        <f>SUM(CN98:DN98)</f>
        <v>95081050</v>
      </c>
    </row>
    <row r="99" spans="2:11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79.2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x14ac:dyDescent="0.3">
      <c r="B104" s="21" t="s">
        <v>5</v>
      </c>
      <c r="C104" s="32">
        <v>0</v>
      </c>
      <c r="D104" s="32">
        <f t="shared" ref="D104:AC114" si="172">+D7+D39+D71</f>
        <v>616</v>
      </c>
      <c r="E104" s="32">
        <f t="shared" si="172"/>
        <v>1789</v>
      </c>
      <c r="F104" s="32">
        <f t="shared" si="172"/>
        <v>1907</v>
      </c>
      <c r="G104" s="32">
        <f t="shared" si="172"/>
        <v>2365</v>
      </c>
      <c r="H104" s="32">
        <f t="shared" si="172"/>
        <v>29492</v>
      </c>
      <c r="I104" s="32">
        <f t="shared" si="172"/>
        <v>2821</v>
      </c>
      <c r="J104" s="32">
        <f t="shared" si="172"/>
        <v>3928</v>
      </c>
      <c r="K104" s="32">
        <f t="shared" si="172"/>
        <v>2726</v>
      </c>
      <c r="L104" s="32">
        <f t="shared" si="172"/>
        <v>3466</v>
      </c>
      <c r="M104" s="32">
        <f t="shared" si="172"/>
        <v>2432</v>
      </c>
      <c r="N104" s="32">
        <f t="shared" si="172"/>
        <v>3795</v>
      </c>
      <c r="O104" s="32">
        <f t="shared" si="172"/>
        <v>2662</v>
      </c>
      <c r="P104" s="32">
        <f t="shared" si="172"/>
        <v>1082</v>
      </c>
      <c r="Q104" s="32">
        <f t="shared" si="172"/>
        <v>446</v>
      </c>
      <c r="R104" s="32">
        <f t="shared" si="172"/>
        <v>1410</v>
      </c>
      <c r="S104" s="32">
        <f t="shared" si="172"/>
        <v>1056</v>
      </c>
      <c r="T104" s="32">
        <f t="shared" si="172"/>
        <v>1181</v>
      </c>
      <c r="U104" s="32">
        <f t="shared" si="172"/>
        <v>683</v>
      </c>
      <c r="V104" s="32">
        <f t="shared" si="172"/>
        <v>386</v>
      </c>
      <c r="W104" s="32">
        <f t="shared" si="172"/>
        <v>642</v>
      </c>
      <c r="X104" s="32">
        <f t="shared" si="172"/>
        <v>459</v>
      </c>
      <c r="Y104" s="32">
        <f t="shared" si="172"/>
        <v>451</v>
      </c>
      <c r="Z104" s="32">
        <f t="shared" si="172"/>
        <v>666</v>
      </c>
      <c r="AA104" s="32">
        <f t="shared" si="172"/>
        <v>1322</v>
      </c>
      <c r="AB104" s="32">
        <f t="shared" si="172"/>
        <v>0</v>
      </c>
      <c r="AC104" s="32">
        <f t="shared" si="172"/>
        <v>0</v>
      </c>
      <c r="AD104" s="26">
        <f t="shared" ref="AD104:AD130" si="173">SUM(C104:AB104)</f>
        <v>67783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174">+CO7+CO39+CO71</f>
        <v>251960</v>
      </c>
      <c r="CP104" s="32">
        <f t="shared" si="174"/>
        <v>646450</v>
      </c>
      <c r="CQ104" s="32">
        <f t="shared" si="174"/>
        <v>701450</v>
      </c>
      <c r="CR104" s="32">
        <f t="shared" si="174"/>
        <v>923650</v>
      </c>
      <c r="CS104" s="32">
        <f t="shared" si="174"/>
        <v>12724400</v>
      </c>
      <c r="CT104" s="32">
        <f t="shared" si="174"/>
        <v>1338840</v>
      </c>
      <c r="CU104" s="32">
        <f t="shared" si="174"/>
        <v>1686600</v>
      </c>
      <c r="CV104" s="32">
        <f t="shared" si="174"/>
        <v>1237130</v>
      </c>
      <c r="CW104" s="32">
        <f t="shared" si="174"/>
        <v>1569630</v>
      </c>
      <c r="CX104" s="32">
        <f t="shared" si="174"/>
        <v>1205580</v>
      </c>
      <c r="CY104" s="32">
        <f t="shared" si="174"/>
        <v>1856030</v>
      </c>
      <c r="CZ104" s="32">
        <f t="shared" si="174"/>
        <v>1311060</v>
      </c>
      <c r="DA104" s="32">
        <f t="shared" si="174"/>
        <v>515400</v>
      </c>
      <c r="DB104" s="32">
        <f t="shared" si="174"/>
        <v>231680</v>
      </c>
      <c r="DC104" s="32">
        <f t="shared" si="174"/>
        <v>701280</v>
      </c>
      <c r="DD104" s="32">
        <f t="shared" si="174"/>
        <v>531090</v>
      </c>
      <c r="DE104" s="32">
        <f t="shared" si="174"/>
        <v>606510</v>
      </c>
      <c r="DF104" s="32">
        <f t="shared" si="174"/>
        <v>357570</v>
      </c>
      <c r="DG104" s="32">
        <f t="shared" si="174"/>
        <v>296660</v>
      </c>
      <c r="DH104" s="32">
        <f t="shared" si="174"/>
        <v>492940</v>
      </c>
      <c r="DI104" s="32">
        <f t="shared" si="174"/>
        <v>326670</v>
      </c>
      <c r="DJ104" s="32">
        <f t="shared" si="174"/>
        <v>361870</v>
      </c>
      <c r="DK104" s="32">
        <f t="shared" si="174"/>
        <v>551700</v>
      </c>
      <c r="DL104" s="32">
        <f t="shared" si="174"/>
        <v>1114050</v>
      </c>
      <c r="DM104" s="32">
        <f t="shared" si="174"/>
        <v>0</v>
      </c>
      <c r="DN104" s="32">
        <f t="shared" si="174"/>
        <v>0</v>
      </c>
      <c r="DO104" s="26">
        <f t="shared" ref="DO104:DO130" si="175">SUM(CN104:DM104)</f>
        <v>31752420</v>
      </c>
    </row>
    <row r="105" spans="2:119" ht="30.6" x14ac:dyDescent="0.3">
      <c r="B105" s="21" t="s">
        <v>50</v>
      </c>
      <c r="C105" s="32">
        <f t="shared" ref="C105:R130" si="176">+C8+C40+C72</f>
        <v>1633</v>
      </c>
      <c r="D105" s="32">
        <v>0</v>
      </c>
      <c r="E105" s="32">
        <f t="shared" si="176"/>
        <v>440</v>
      </c>
      <c r="F105" s="32">
        <f t="shared" si="176"/>
        <v>447</v>
      </c>
      <c r="G105" s="32">
        <f t="shared" si="176"/>
        <v>935</v>
      </c>
      <c r="H105" s="32">
        <f t="shared" si="176"/>
        <v>16146</v>
      </c>
      <c r="I105" s="32">
        <f t="shared" si="176"/>
        <v>2246</v>
      </c>
      <c r="J105" s="32">
        <f t="shared" si="176"/>
        <v>3687</v>
      </c>
      <c r="K105" s="32">
        <f t="shared" si="176"/>
        <v>2666</v>
      </c>
      <c r="L105" s="32">
        <f t="shared" si="176"/>
        <v>2832</v>
      </c>
      <c r="M105" s="32">
        <f t="shared" si="176"/>
        <v>1808</v>
      </c>
      <c r="N105" s="32">
        <f t="shared" si="176"/>
        <v>3005</v>
      </c>
      <c r="O105" s="32">
        <f t="shared" si="176"/>
        <v>2909</v>
      </c>
      <c r="P105" s="32">
        <f t="shared" si="176"/>
        <v>1277</v>
      </c>
      <c r="Q105" s="32">
        <f t="shared" si="176"/>
        <v>811</v>
      </c>
      <c r="R105" s="32">
        <f t="shared" si="176"/>
        <v>1607</v>
      </c>
      <c r="S105" s="32">
        <f t="shared" si="172"/>
        <v>1406</v>
      </c>
      <c r="T105" s="32">
        <f t="shared" si="172"/>
        <v>1406</v>
      </c>
      <c r="U105" s="32">
        <f t="shared" si="172"/>
        <v>1152</v>
      </c>
      <c r="V105" s="32">
        <f t="shared" si="172"/>
        <v>1120</v>
      </c>
      <c r="W105" s="32">
        <f t="shared" si="172"/>
        <v>896</v>
      </c>
      <c r="X105" s="32">
        <f t="shared" si="172"/>
        <v>462</v>
      </c>
      <c r="Y105" s="32">
        <f t="shared" si="172"/>
        <v>654</v>
      </c>
      <c r="Z105" s="32">
        <f t="shared" si="172"/>
        <v>588</v>
      </c>
      <c r="AA105" s="32">
        <f t="shared" si="172"/>
        <v>1138</v>
      </c>
      <c r="AB105" s="32">
        <f t="shared" si="172"/>
        <v>0</v>
      </c>
      <c r="AC105" s="32">
        <f t="shared" si="172"/>
        <v>0</v>
      </c>
      <c r="AD105" s="26">
        <f t="shared" si="173"/>
        <v>51271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177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05" si="178">+CN8+CN40+CN72</f>
        <v>654830</v>
      </c>
      <c r="CO105" s="32">
        <f t="shared" si="178"/>
        <v>165200</v>
      </c>
      <c r="CP105" s="32">
        <f t="shared" si="178"/>
        <v>152380</v>
      </c>
      <c r="CQ105" s="32">
        <f t="shared" si="178"/>
        <v>150530</v>
      </c>
      <c r="CR105" s="32">
        <f t="shared" si="178"/>
        <v>333370</v>
      </c>
      <c r="CS105" s="32">
        <f t="shared" si="178"/>
        <v>6810630</v>
      </c>
      <c r="CT105" s="32">
        <f t="shared" si="178"/>
        <v>960300</v>
      </c>
      <c r="CU105" s="32">
        <f t="shared" si="178"/>
        <v>1536350</v>
      </c>
      <c r="CV105" s="32">
        <f t="shared" si="178"/>
        <v>1242070</v>
      </c>
      <c r="CW105" s="32">
        <f t="shared" si="178"/>
        <v>1294290</v>
      </c>
      <c r="CX105" s="32">
        <f t="shared" si="178"/>
        <v>861140</v>
      </c>
      <c r="CY105" s="32">
        <f t="shared" si="178"/>
        <v>1399060</v>
      </c>
      <c r="CZ105" s="32">
        <f t="shared" si="178"/>
        <v>1416970</v>
      </c>
      <c r="DA105" s="32">
        <f t="shared" si="178"/>
        <v>605870</v>
      </c>
      <c r="DB105" s="32">
        <f t="shared" si="178"/>
        <v>416390</v>
      </c>
      <c r="DC105" s="32">
        <f t="shared" si="178"/>
        <v>788890</v>
      </c>
      <c r="DD105" s="32">
        <f t="shared" si="174"/>
        <v>650740</v>
      </c>
      <c r="DE105" s="32">
        <f t="shared" si="174"/>
        <v>698640</v>
      </c>
      <c r="DF105" s="32">
        <f t="shared" si="174"/>
        <v>563340</v>
      </c>
      <c r="DG105" s="32">
        <f t="shared" si="174"/>
        <v>883850</v>
      </c>
      <c r="DH105" s="32">
        <f t="shared" si="174"/>
        <v>594950</v>
      </c>
      <c r="DI105" s="32">
        <f t="shared" si="174"/>
        <v>363580</v>
      </c>
      <c r="DJ105" s="32">
        <f t="shared" si="174"/>
        <v>505260</v>
      </c>
      <c r="DK105" s="32">
        <f t="shared" si="174"/>
        <v>458220</v>
      </c>
      <c r="DL105" s="32">
        <f t="shared" si="174"/>
        <v>896000</v>
      </c>
      <c r="DM105" s="32">
        <f t="shared" si="174"/>
        <v>0</v>
      </c>
      <c r="DN105" s="32">
        <f t="shared" si="174"/>
        <v>0</v>
      </c>
      <c r="DO105" s="26">
        <f t="shared" si="175"/>
        <v>24402850</v>
      </c>
    </row>
    <row r="106" spans="2:119" ht="20.399999999999999" x14ac:dyDescent="0.3">
      <c r="B106" s="21" t="s">
        <v>61</v>
      </c>
      <c r="C106" s="32">
        <f t="shared" si="176"/>
        <v>2662</v>
      </c>
      <c r="D106" s="32">
        <f t="shared" si="172"/>
        <v>370</v>
      </c>
      <c r="E106" s="32">
        <v>0</v>
      </c>
      <c r="F106" s="32">
        <f t="shared" si="172"/>
        <v>594</v>
      </c>
      <c r="G106" s="32">
        <f t="shared" si="172"/>
        <v>660</v>
      </c>
      <c r="H106" s="32">
        <f t="shared" si="172"/>
        <v>17317</v>
      </c>
      <c r="I106" s="32">
        <f t="shared" si="172"/>
        <v>2442</v>
      </c>
      <c r="J106" s="32">
        <f t="shared" si="172"/>
        <v>2480</v>
      </c>
      <c r="K106" s="32">
        <f t="shared" si="172"/>
        <v>2123</v>
      </c>
      <c r="L106" s="32">
        <f t="shared" si="172"/>
        <v>2308</v>
      </c>
      <c r="M106" s="32">
        <f t="shared" si="172"/>
        <v>1326</v>
      </c>
      <c r="N106" s="32">
        <f t="shared" si="172"/>
        <v>2488</v>
      </c>
      <c r="O106" s="32">
        <f t="shared" si="172"/>
        <v>2646</v>
      </c>
      <c r="P106" s="32">
        <f t="shared" si="172"/>
        <v>620</v>
      </c>
      <c r="Q106" s="32">
        <f t="shared" si="172"/>
        <v>292</v>
      </c>
      <c r="R106" s="32">
        <f t="shared" si="172"/>
        <v>753</v>
      </c>
      <c r="S106" s="32">
        <f t="shared" si="172"/>
        <v>775</v>
      </c>
      <c r="T106" s="32">
        <f t="shared" si="172"/>
        <v>997</v>
      </c>
      <c r="U106" s="32">
        <f t="shared" si="172"/>
        <v>762</v>
      </c>
      <c r="V106" s="32">
        <f t="shared" si="172"/>
        <v>443</v>
      </c>
      <c r="W106" s="32">
        <f t="shared" si="172"/>
        <v>839</v>
      </c>
      <c r="X106" s="32">
        <f t="shared" si="172"/>
        <v>186</v>
      </c>
      <c r="Y106" s="32">
        <f t="shared" si="172"/>
        <v>228</v>
      </c>
      <c r="Z106" s="32">
        <f t="shared" si="172"/>
        <v>368</v>
      </c>
      <c r="AA106" s="32">
        <f t="shared" si="172"/>
        <v>1191</v>
      </c>
      <c r="AB106" s="32">
        <f t="shared" si="172"/>
        <v>0</v>
      </c>
      <c r="AC106" s="32">
        <f t="shared" si="172"/>
        <v>0</v>
      </c>
      <c r="AD106" s="26">
        <f t="shared" si="173"/>
        <v>44870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177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ref="CN106" si="179">+CN9+CN41+CN73</f>
        <v>948920</v>
      </c>
      <c r="CO106" s="32">
        <f t="shared" si="174"/>
        <v>130970</v>
      </c>
      <c r="CP106" s="32">
        <f t="shared" si="174"/>
        <v>165400</v>
      </c>
      <c r="CQ106" s="32">
        <f t="shared" si="174"/>
        <v>206400</v>
      </c>
      <c r="CR106" s="32">
        <f t="shared" si="174"/>
        <v>238960</v>
      </c>
      <c r="CS106" s="32">
        <f t="shared" si="174"/>
        <v>7468270</v>
      </c>
      <c r="CT106" s="32">
        <f t="shared" si="174"/>
        <v>1072440</v>
      </c>
      <c r="CU106" s="32">
        <f t="shared" si="174"/>
        <v>1020450</v>
      </c>
      <c r="CV106" s="32">
        <f t="shared" si="174"/>
        <v>966690</v>
      </c>
      <c r="CW106" s="32">
        <f t="shared" si="174"/>
        <v>1070600</v>
      </c>
      <c r="CX106" s="32">
        <f t="shared" si="174"/>
        <v>644320</v>
      </c>
      <c r="CY106" s="32">
        <f t="shared" si="174"/>
        <v>1113020</v>
      </c>
      <c r="CZ106" s="32">
        <f t="shared" si="174"/>
        <v>1327540</v>
      </c>
      <c r="DA106" s="32">
        <f t="shared" si="174"/>
        <v>311990</v>
      </c>
      <c r="DB106" s="32">
        <f t="shared" si="174"/>
        <v>124980</v>
      </c>
      <c r="DC106" s="32">
        <f t="shared" si="174"/>
        <v>379570</v>
      </c>
      <c r="DD106" s="32">
        <f t="shared" si="174"/>
        <v>399830</v>
      </c>
      <c r="DE106" s="32">
        <f t="shared" si="174"/>
        <v>481090</v>
      </c>
      <c r="DF106" s="32">
        <f t="shared" si="174"/>
        <v>380880</v>
      </c>
      <c r="DG106" s="32">
        <f t="shared" si="174"/>
        <v>356570</v>
      </c>
      <c r="DH106" s="32">
        <f t="shared" si="174"/>
        <v>603720</v>
      </c>
      <c r="DI106" s="32">
        <f t="shared" si="174"/>
        <v>142940</v>
      </c>
      <c r="DJ106" s="32">
        <f t="shared" si="174"/>
        <v>177520</v>
      </c>
      <c r="DK106" s="32">
        <f t="shared" si="174"/>
        <v>233240</v>
      </c>
      <c r="DL106" s="32">
        <f t="shared" si="174"/>
        <v>903280</v>
      </c>
      <c r="DM106" s="32">
        <f t="shared" si="174"/>
        <v>0</v>
      </c>
      <c r="DN106" s="32">
        <f t="shared" si="174"/>
        <v>0</v>
      </c>
      <c r="DO106" s="26">
        <f t="shared" si="175"/>
        <v>20869590</v>
      </c>
    </row>
    <row r="107" spans="2:119" ht="20.399999999999999" x14ac:dyDescent="0.3">
      <c r="B107" s="21" t="s">
        <v>7</v>
      </c>
      <c r="C107" s="32">
        <f t="shared" si="176"/>
        <v>4967</v>
      </c>
      <c r="D107" s="32">
        <f t="shared" si="172"/>
        <v>300</v>
      </c>
      <c r="E107" s="32">
        <f t="shared" si="172"/>
        <v>774</v>
      </c>
      <c r="F107" s="32">
        <v>0</v>
      </c>
      <c r="G107" s="32">
        <f t="shared" si="172"/>
        <v>151</v>
      </c>
      <c r="H107" s="32">
        <f t="shared" si="172"/>
        <v>8624</v>
      </c>
      <c r="I107" s="32">
        <f t="shared" si="172"/>
        <v>1427</v>
      </c>
      <c r="J107" s="32">
        <f t="shared" si="172"/>
        <v>2029</v>
      </c>
      <c r="K107" s="32">
        <f t="shared" si="172"/>
        <v>1535</v>
      </c>
      <c r="L107" s="32">
        <f t="shared" si="172"/>
        <v>2389</v>
      </c>
      <c r="M107" s="32">
        <f t="shared" si="172"/>
        <v>821</v>
      </c>
      <c r="N107" s="32">
        <f t="shared" si="172"/>
        <v>1838</v>
      </c>
      <c r="O107" s="32">
        <f t="shared" si="172"/>
        <v>1463</v>
      </c>
      <c r="P107" s="32">
        <f t="shared" si="172"/>
        <v>847</v>
      </c>
      <c r="Q107" s="32">
        <f t="shared" si="172"/>
        <v>225</v>
      </c>
      <c r="R107" s="32">
        <f t="shared" si="172"/>
        <v>1143</v>
      </c>
      <c r="S107" s="32">
        <f t="shared" si="172"/>
        <v>680</v>
      </c>
      <c r="T107" s="32">
        <f t="shared" si="172"/>
        <v>862</v>
      </c>
      <c r="U107" s="32">
        <f t="shared" si="172"/>
        <v>747</v>
      </c>
      <c r="V107" s="32">
        <f t="shared" si="172"/>
        <v>743</v>
      </c>
      <c r="W107" s="32">
        <f t="shared" si="172"/>
        <v>723</v>
      </c>
      <c r="X107" s="32">
        <f t="shared" si="172"/>
        <v>295</v>
      </c>
      <c r="Y107" s="32">
        <f t="shared" si="172"/>
        <v>231</v>
      </c>
      <c r="Z107" s="32">
        <f t="shared" si="172"/>
        <v>318</v>
      </c>
      <c r="AA107" s="32">
        <f t="shared" si="172"/>
        <v>963</v>
      </c>
      <c r="AB107" s="32">
        <f t="shared" si="172"/>
        <v>0</v>
      </c>
      <c r="AC107" s="32">
        <f t="shared" si="172"/>
        <v>0</v>
      </c>
      <c r="AD107" s="26">
        <f t="shared" si="173"/>
        <v>34095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177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ref="CN107" si="180">+CN10+CN42+CN74</f>
        <v>1755670</v>
      </c>
      <c r="CO107" s="32">
        <f t="shared" si="174"/>
        <v>101270</v>
      </c>
      <c r="CP107" s="32">
        <f t="shared" si="174"/>
        <v>211300</v>
      </c>
      <c r="CQ107" s="32">
        <f t="shared" si="174"/>
        <v>132730</v>
      </c>
      <c r="CR107" s="32">
        <f t="shared" si="174"/>
        <v>47220</v>
      </c>
      <c r="CS107" s="32">
        <f t="shared" si="174"/>
        <v>3601180</v>
      </c>
      <c r="CT107" s="32">
        <f t="shared" si="174"/>
        <v>623880</v>
      </c>
      <c r="CU107" s="32">
        <f t="shared" si="174"/>
        <v>856060</v>
      </c>
      <c r="CV107" s="32">
        <f t="shared" si="174"/>
        <v>742650</v>
      </c>
      <c r="CW107" s="32">
        <f t="shared" si="174"/>
        <v>1041630</v>
      </c>
      <c r="CX107" s="32">
        <f t="shared" si="174"/>
        <v>415510</v>
      </c>
      <c r="CY107" s="32">
        <f t="shared" si="174"/>
        <v>904990</v>
      </c>
      <c r="CZ107" s="32">
        <f t="shared" si="174"/>
        <v>696110</v>
      </c>
      <c r="DA107" s="32">
        <f t="shared" si="174"/>
        <v>416790</v>
      </c>
      <c r="DB107" s="32">
        <f t="shared" si="174"/>
        <v>107200</v>
      </c>
      <c r="DC107" s="32">
        <f t="shared" si="174"/>
        <v>557130</v>
      </c>
      <c r="DD107" s="32">
        <f t="shared" si="174"/>
        <v>325540</v>
      </c>
      <c r="DE107" s="32">
        <f t="shared" si="174"/>
        <v>431180</v>
      </c>
      <c r="DF107" s="32">
        <f t="shared" si="174"/>
        <v>337510</v>
      </c>
      <c r="DG107" s="32">
        <f t="shared" si="174"/>
        <v>585460</v>
      </c>
      <c r="DH107" s="32">
        <f t="shared" si="174"/>
        <v>524970</v>
      </c>
      <c r="DI107" s="32">
        <f t="shared" si="174"/>
        <v>230020</v>
      </c>
      <c r="DJ107" s="32">
        <f t="shared" si="174"/>
        <v>167440</v>
      </c>
      <c r="DK107" s="32">
        <f t="shared" si="174"/>
        <v>256340</v>
      </c>
      <c r="DL107" s="32">
        <f t="shared" si="174"/>
        <v>759500</v>
      </c>
      <c r="DM107" s="32">
        <f t="shared" si="174"/>
        <v>0</v>
      </c>
      <c r="DN107" s="32">
        <f t="shared" si="174"/>
        <v>0</v>
      </c>
      <c r="DO107" s="26">
        <f t="shared" si="175"/>
        <v>15829280</v>
      </c>
    </row>
    <row r="108" spans="2:119" ht="20.399999999999999" x14ac:dyDescent="0.3">
      <c r="B108" s="21" t="s">
        <v>8</v>
      </c>
      <c r="C108" s="32">
        <f t="shared" si="176"/>
        <v>4701</v>
      </c>
      <c r="D108" s="32">
        <f t="shared" si="172"/>
        <v>884</v>
      </c>
      <c r="E108" s="32">
        <f t="shared" si="172"/>
        <v>1270</v>
      </c>
      <c r="F108" s="32">
        <f t="shared" si="172"/>
        <v>162</v>
      </c>
      <c r="G108" s="32">
        <v>0</v>
      </c>
      <c r="H108" s="32">
        <f t="shared" si="172"/>
        <v>12942</v>
      </c>
      <c r="I108" s="32">
        <f t="shared" si="172"/>
        <v>1789</v>
      </c>
      <c r="J108" s="32">
        <f t="shared" si="172"/>
        <v>3719</v>
      </c>
      <c r="K108" s="32">
        <f t="shared" si="172"/>
        <v>2627</v>
      </c>
      <c r="L108" s="32">
        <f t="shared" si="172"/>
        <v>3885</v>
      </c>
      <c r="M108" s="32">
        <f t="shared" si="172"/>
        <v>1503</v>
      </c>
      <c r="N108" s="32">
        <f t="shared" si="172"/>
        <v>4432</v>
      </c>
      <c r="O108" s="32">
        <f t="shared" si="172"/>
        <v>1661</v>
      </c>
      <c r="P108" s="32">
        <f t="shared" si="172"/>
        <v>1042</v>
      </c>
      <c r="Q108" s="32">
        <f t="shared" si="172"/>
        <v>550</v>
      </c>
      <c r="R108" s="32">
        <f t="shared" si="172"/>
        <v>1695</v>
      </c>
      <c r="S108" s="32">
        <f t="shared" si="172"/>
        <v>1029</v>
      </c>
      <c r="T108" s="32">
        <f t="shared" si="172"/>
        <v>1750</v>
      </c>
      <c r="U108" s="32">
        <f t="shared" si="172"/>
        <v>925</v>
      </c>
      <c r="V108" s="32">
        <f t="shared" si="172"/>
        <v>623</v>
      </c>
      <c r="W108" s="32">
        <f t="shared" si="172"/>
        <v>886</v>
      </c>
      <c r="X108" s="32">
        <f t="shared" si="172"/>
        <v>487</v>
      </c>
      <c r="Y108" s="32">
        <f t="shared" si="172"/>
        <v>839</v>
      </c>
      <c r="Z108" s="32">
        <f t="shared" si="172"/>
        <v>826</v>
      </c>
      <c r="AA108" s="32">
        <f t="shared" si="172"/>
        <v>1518</v>
      </c>
      <c r="AB108" s="32">
        <f t="shared" si="172"/>
        <v>0</v>
      </c>
      <c r="AC108" s="32">
        <f t="shared" si="172"/>
        <v>0</v>
      </c>
      <c r="AD108" s="26">
        <f t="shared" si="173"/>
        <v>51745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177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ref="CN108" si="181">+CN11+CN43+CN75</f>
        <v>1882890</v>
      </c>
      <c r="CO108" s="32">
        <f t="shared" si="174"/>
        <v>299980</v>
      </c>
      <c r="CP108" s="32">
        <f t="shared" si="174"/>
        <v>428860</v>
      </c>
      <c r="CQ108" s="32">
        <f t="shared" si="174"/>
        <v>56270</v>
      </c>
      <c r="CR108" s="32">
        <f t="shared" si="174"/>
        <v>208090</v>
      </c>
      <c r="CS108" s="32">
        <f t="shared" si="174"/>
        <v>5537270</v>
      </c>
      <c r="CT108" s="32">
        <f t="shared" si="174"/>
        <v>805970</v>
      </c>
      <c r="CU108" s="32">
        <f t="shared" si="174"/>
        <v>1492330</v>
      </c>
      <c r="CV108" s="32">
        <f t="shared" si="174"/>
        <v>1191810</v>
      </c>
      <c r="CW108" s="32">
        <f t="shared" si="174"/>
        <v>1839060</v>
      </c>
      <c r="CX108" s="32">
        <f t="shared" si="174"/>
        <v>706050</v>
      </c>
      <c r="CY108" s="32">
        <f t="shared" si="174"/>
        <v>2142890</v>
      </c>
      <c r="CZ108" s="32">
        <f t="shared" si="174"/>
        <v>805890</v>
      </c>
      <c r="DA108" s="32">
        <f t="shared" si="174"/>
        <v>519630</v>
      </c>
      <c r="DB108" s="32">
        <f t="shared" si="174"/>
        <v>273570</v>
      </c>
      <c r="DC108" s="32">
        <f t="shared" si="174"/>
        <v>807030</v>
      </c>
      <c r="DD108" s="32">
        <f t="shared" si="174"/>
        <v>495450</v>
      </c>
      <c r="DE108" s="32">
        <f t="shared" si="174"/>
        <v>852100</v>
      </c>
      <c r="DF108" s="32">
        <f t="shared" si="174"/>
        <v>434570</v>
      </c>
      <c r="DG108" s="32">
        <f t="shared" si="174"/>
        <v>462510</v>
      </c>
      <c r="DH108" s="32">
        <f t="shared" si="174"/>
        <v>607090</v>
      </c>
      <c r="DI108" s="32">
        <f t="shared" si="174"/>
        <v>379400</v>
      </c>
      <c r="DJ108" s="32">
        <f t="shared" si="174"/>
        <v>639380</v>
      </c>
      <c r="DK108" s="32">
        <f t="shared" si="174"/>
        <v>569100</v>
      </c>
      <c r="DL108" s="32">
        <f t="shared" si="174"/>
        <v>1151220</v>
      </c>
      <c r="DM108" s="32">
        <f t="shared" si="174"/>
        <v>0</v>
      </c>
      <c r="DN108" s="32">
        <f t="shared" si="174"/>
        <v>0</v>
      </c>
      <c r="DO108" s="26">
        <f t="shared" si="175"/>
        <v>24588410</v>
      </c>
    </row>
    <row r="109" spans="2:119" ht="20.399999999999999" x14ac:dyDescent="0.3">
      <c r="B109" s="21" t="s">
        <v>62</v>
      </c>
      <c r="C109" s="32">
        <f t="shared" si="176"/>
        <v>39162</v>
      </c>
      <c r="D109" s="32">
        <f t="shared" si="172"/>
        <v>14539</v>
      </c>
      <c r="E109" s="32">
        <f t="shared" si="172"/>
        <v>17253</v>
      </c>
      <c r="F109" s="32">
        <f t="shared" si="172"/>
        <v>8322</v>
      </c>
      <c r="G109" s="32">
        <f t="shared" si="172"/>
        <v>12773</v>
      </c>
      <c r="H109" s="32">
        <v>0</v>
      </c>
      <c r="I109" s="32">
        <f t="shared" si="172"/>
        <v>3219</v>
      </c>
      <c r="J109" s="32">
        <f t="shared" si="172"/>
        <v>7653</v>
      </c>
      <c r="K109" s="32">
        <f t="shared" si="172"/>
        <v>16397</v>
      </c>
      <c r="L109" s="32">
        <f t="shared" si="172"/>
        <v>12728</v>
      </c>
      <c r="M109" s="32">
        <f t="shared" si="172"/>
        <v>9388</v>
      </c>
      <c r="N109" s="32">
        <f t="shared" si="172"/>
        <v>10100</v>
      </c>
      <c r="O109" s="32">
        <f t="shared" si="172"/>
        <v>11511</v>
      </c>
      <c r="P109" s="32">
        <f t="shared" si="172"/>
        <v>17568</v>
      </c>
      <c r="Q109" s="32">
        <f t="shared" si="172"/>
        <v>16122</v>
      </c>
      <c r="R109" s="32">
        <f t="shared" si="172"/>
        <v>80255</v>
      </c>
      <c r="S109" s="32">
        <f t="shared" si="172"/>
        <v>33866</v>
      </c>
      <c r="T109" s="32">
        <f t="shared" si="172"/>
        <v>138476</v>
      </c>
      <c r="U109" s="32">
        <f t="shared" si="172"/>
        <v>101802</v>
      </c>
      <c r="V109" s="32">
        <f t="shared" si="172"/>
        <v>60577</v>
      </c>
      <c r="W109" s="32">
        <f t="shared" si="172"/>
        <v>156780</v>
      </c>
      <c r="X109" s="32">
        <f t="shared" si="172"/>
        <v>87735</v>
      </c>
      <c r="Y109" s="32">
        <f t="shared" si="172"/>
        <v>137054</v>
      </c>
      <c r="Z109" s="32">
        <f t="shared" si="172"/>
        <v>121527</v>
      </c>
      <c r="AA109" s="32">
        <f t="shared" si="172"/>
        <v>146380</v>
      </c>
      <c r="AB109" s="32">
        <f t="shared" si="172"/>
        <v>0</v>
      </c>
      <c r="AC109" s="32">
        <f t="shared" si="172"/>
        <v>0</v>
      </c>
      <c r="AD109" s="26">
        <f t="shared" si="173"/>
        <v>1261187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177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ref="CN109" si="182">+CN12+CN44+CN76</f>
        <v>17185040</v>
      </c>
      <c r="CO109" s="32">
        <f t="shared" si="174"/>
        <v>6147870</v>
      </c>
      <c r="CP109" s="32">
        <f t="shared" si="174"/>
        <v>7422290</v>
      </c>
      <c r="CQ109" s="32">
        <f t="shared" si="174"/>
        <v>3425370</v>
      </c>
      <c r="CR109" s="32">
        <f t="shared" si="174"/>
        <v>5333120</v>
      </c>
      <c r="CS109" s="32">
        <f t="shared" si="174"/>
        <v>21910020</v>
      </c>
      <c r="CT109" s="32">
        <f t="shared" si="174"/>
        <v>1110390</v>
      </c>
      <c r="CU109" s="32">
        <f t="shared" si="174"/>
        <v>2851770</v>
      </c>
      <c r="CV109" s="32">
        <f t="shared" si="174"/>
        <v>6679590</v>
      </c>
      <c r="CW109" s="32">
        <f t="shared" si="174"/>
        <v>5083020</v>
      </c>
      <c r="CX109" s="32">
        <f t="shared" si="174"/>
        <v>4299410</v>
      </c>
      <c r="CY109" s="32">
        <f t="shared" si="174"/>
        <v>4587410</v>
      </c>
      <c r="CZ109" s="32">
        <f t="shared" si="174"/>
        <v>4978020</v>
      </c>
      <c r="DA109" s="32">
        <f t="shared" si="174"/>
        <v>7662680</v>
      </c>
      <c r="DB109" s="32">
        <f t="shared" si="174"/>
        <v>7179750</v>
      </c>
      <c r="DC109" s="32">
        <f t="shared" si="174"/>
        <v>35520360</v>
      </c>
      <c r="DD109" s="32">
        <f t="shared" si="174"/>
        <v>15336080</v>
      </c>
      <c r="DE109" s="32">
        <f t="shared" si="174"/>
        <v>58443900</v>
      </c>
      <c r="DF109" s="32">
        <f t="shared" si="174"/>
        <v>42779220</v>
      </c>
      <c r="DG109" s="32">
        <f t="shared" si="174"/>
        <v>36967970</v>
      </c>
      <c r="DH109" s="32">
        <f t="shared" si="174"/>
        <v>95432480</v>
      </c>
      <c r="DI109" s="32">
        <f t="shared" si="174"/>
        <v>53912560</v>
      </c>
      <c r="DJ109" s="32">
        <f t="shared" si="174"/>
        <v>82703920</v>
      </c>
      <c r="DK109" s="32">
        <f t="shared" si="174"/>
        <v>77089970</v>
      </c>
      <c r="DL109" s="32">
        <f t="shared" si="174"/>
        <v>95072160</v>
      </c>
      <c r="DM109" s="32">
        <f t="shared" si="174"/>
        <v>0</v>
      </c>
      <c r="DN109" s="32">
        <f t="shared" si="174"/>
        <v>0</v>
      </c>
      <c r="DO109" s="26">
        <f t="shared" si="175"/>
        <v>699114370</v>
      </c>
    </row>
    <row r="110" spans="2:119" ht="20.399999999999999" x14ac:dyDescent="0.3">
      <c r="B110" s="21" t="s">
        <v>10</v>
      </c>
      <c r="C110" s="32">
        <f t="shared" si="176"/>
        <v>3219</v>
      </c>
      <c r="D110" s="32">
        <f t="shared" si="172"/>
        <v>2087</v>
      </c>
      <c r="E110" s="32">
        <f t="shared" si="172"/>
        <v>1975</v>
      </c>
      <c r="F110" s="32">
        <f t="shared" si="172"/>
        <v>1682</v>
      </c>
      <c r="G110" s="32">
        <f t="shared" si="172"/>
        <v>2099</v>
      </c>
      <c r="H110" s="32">
        <f t="shared" si="172"/>
        <v>3813</v>
      </c>
      <c r="I110" s="32">
        <v>0</v>
      </c>
      <c r="J110" s="32">
        <f t="shared" si="172"/>
        <v>1021</v>
      </c>
      <c r="K110" s="32">
        <f t="shared" si="172"/>
        <v>1646</v>
      </c>
      <c r="L110" s="32">
        <f t="shared" si="172"/>
        <v>2699</v>
      </c>
      <c r="M110" s="32">
        <f t="shared" si="172"/>
        <v>1781</v>
      </c>
      <c r="N110" s="32">
        <f t="shared" si="172"/>
        <v>2129</v>
      </c>
      <c r="O110" s="32">
        <f t="shared" si="172"/>
        <v>494</v>
      </c>
      <c r="P110" s="32">
        <f t="shared" si="172"/>
        <v>360</v>
      </c>
      <c r="Q110" s="32">
        <f t="shared" si="172"/>
        <v>465</v>
      </c>
      <c r="R110" s="32">
        <f t="shared" si="172"/>
        <v>1328</v>
      </c>
      <c r="S110" s="32">
        <f t="shared" si="172"/>
        <v>502</v>
      </c>
      <c r="T110" s="32">
        <f t="shared" si="172"/>
        <v>1215</v>
      </c>
      <c r="U110" s="32">
        <f t="shared" si="172"/>
        <v>995</v>
      </c>
      <c r="V110" s="32">
        <f t="shared" si="172"/>
        <v>756</v>
      </c>
      <c r="W110" s="32">
        <f t="shared" si="172"/>
        <v>1119</v>
      </c>
      <c r="X110" s="32">
        <f t="shared" si="172"/>
        <v>700</v>
      </c>
      <c r="Y110" s="32">
        <f t="shared" si="172"/>
        <v>1124</v>
      </c>
      <c r="Z110" s="32">
        <f t="shared" si="172"/>
        <v>811</v>
      </c>
      <c r="AA110" s="32">
        <f t="shared" si="172"/>
        <v>1124</v>
      </c>
      <c r="AB110" s="32">
        <f t="shared" si="172"/>
        <v>0</v>
      </c>
      <c r="AC110" s="32">
        <f t="shared" si="172"/>
        <v>0</v>
      </c>
      <c r="AD110" s="26">
        <f t="shared" si="173"/>
        <v>35144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177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ref="CN110" si="183">+CN13+CN45+CN77</f>
        <v>1542400</v>
      </c>
      <c r="CO110" s="32">
        <f t="shared" si="174"/>
        <v>903930</v>
      </c>
      <c r="CP110" s="32">
        <f t="shared" si="174"/>
        <v>837930</v>
      </c>
      <c r="CQ110" s="32">
        <f t="shared" si="174"/>
        <v>746810</v>
      </c>
      <c r="CR110" s="32">
        <f t="shared" si="174"/>
        <v>942320</v>
      </c>
      <c r="CS110" s="32">
        <f t="shared" si="174"/>
        <v>1345510</v>
      </c>
      <c r="CT110" s="32">
        <f t="shared" si="174"/>
        <v>94260</v>
      </c>
      <c r="CU110" s="32">
        <f t="shared" si="174"/>
        <v>372090</v>
      </c>
      <c r="CV110" s="32">
        <f t="shared" si="174"/>
        <v>687200</v>
      </c>
      <c r="CW110" s="32">
        <f t="shared" si="174"/>
        <v>1131890</v>
      </c>
      <c r="CX110" s="32">
        <f t="shared" si="174"/>
        <v>813580</v>
      </c>
      <c r="CY110" s="32">
        <f t="shared" si="174"/>
        <v>953460</v>
      </c>
      <c r="CZ110" s="32">
        <f t="shared" si="174"/>
        <v>242290</v>
      </c>
      <c r="DA110" s="32">
        <f t="shared" si="174"/>
        <v>143840</v>
      </c>
      <c r="DB110" s="32">
        <f t="shared" si="174"/>
        <v>205740</v>
      </c>
      <c r="DC110" s="32">
        <f t="shared" si="174"/>
        <v>623810</v>
      </c>
      <c r="DD110" s="32">
        <f t="shared" si="174"/>
        <v>233790</v>
      </c>
      <c r="DE110" s="32">
        <f t="shared" si="174"/>
        <v>563100</v>
      </c>
      <c r="DF110" s="32">
        <f t="shared" si="174"/>
        <v>453090</v>
      </c>
      <c r="DG110" s="32">
        <f t="shared" si="174"/>
        <v>520260</v>
      </c>
      <c r="DH110" s="32">
        <f t="shared" si="174"/>
        <v>797160</v>
      </c>
      <c r="DI110" s="32">
        <f t="shared" si="174"/>
        <v>483470</v>
      </c>
      <c r="DJ110" s="32">
        <f t="shared" si="174"/>
        <v>714480</v>
      </c>
      <c r="DK110" s="32">
        <f t="shared" si="174"/>
        <v>511030</v>
      </c>
      <c r="DL110" s="32">
        <f t="shared" si="174"/>
        <v>839480</v>
      </c>
      <c r="DM110" s="32">
        <f t="shared" si="174"/>
        <v>0</v>
      </c>
      <c r="DN110" s="32">
        <f t="shared" si="174"/>
        <v>0</v>
      </c>
      <c r="DO110" s="26">
        <f t="shared" si="175"/>
        <v>16702920</v>
      </c>
    </row>
    <row r="111" spans="2:119" x14ac:dyDescent="0.3">
      <c r="B111" s="21" t="s">
        <v>11</v>
      </c>
      <c r="C111" s="32">
        <f t="shared" si="176"/>
        <v>4049</v>
      </c>
      <c r="D111" s="32">
        <f t="shared" si="172"/>
        <v>3170</v>
      </c>
      <c r="E111" s="32">
        <f t="shared" si="172"/>
        <v>2599</v>
      </c>
      <c r="F111" s="32">
        <f t="shared" si="172"/>
        <v>2116</v>
      </c>
      <c r="G111" s="32">
        <f t="shared" si="172"/>
        <v>3534</v>
      </c>
      <c r="H111" s="32">
        <f t="shared" si="172"/>
        <v>8659</v>
      </c>
      <c r="I111" s="32">
        <f t="shared" si="172"/>
        <v>1199</v>
      </c>
      <c r="J111" s="32">
        <v>0</v>
      </c>
      <c r="K111" s="32">
        <f t="shared" si="172"/>
        <v>1489</v>
      </c>
      <c r="L111" s="32">
        <f t="shared" si="172"/>
        <v>3457</v>
      </c>
      <c r="M111" s="32">
        <f t="shared" si="172"/>
        <v>1347</v>
      </c>
      <c r="N111" s="32">
        <f t="shared" si="172"/>
        <v>2145</v>
      </c>
      <c r="O111" s="32">
        <f t="shared" si="172"/>
        <v>989</v>
      </c>
      <c r="P111" s="32">
        <f t="shared" si="172"/>
        <v>1041</v>
      </c>
      <c r="Q111" s="32">
        <f t="shared" si="172"/>
        <v>711</v>
      </c>
      <c r="R111" s="32">
        <f t="shared" si="172"/>
        <v>2577</v>
      </c>
      <c r="S111" s="32">
        <f t="shared" si="172"/>
        <v>620</v>
      </c>
      <c r="T111" s="32">
        <f t="shared" si="172"/>
        <v>1803</v>
      </c>
      <c r="U111" s="32">
        <f t="shared" si="172"/>
        <v>1763</v>
      </c>
      <c r="V111" s="32">
        <f t="shared" si="172"/>
        <v>1049</v>
      </c>
      <c r="W111" s="32">
        <f t="shared" si="172"/>
        <v>1606</v>
      </c>
      <c r="X111" s="32">
        <f t="shared" si="172"/>
        <v>1224</v>
      </c>
      <c r="Y111" s="32">
        <f t="shared" si="172"/>
        <v>2315</v>
      </c>
      <c r="Z111" s="32">
        <f t="shared" si="172"/>
        <v>1985</v>
      </c>
      <c r="AA111" s="32">
        <f t="shared" si="172"/>
        <v>2652</v>
      </c>
      <c r="AB111" s="32">
        <f t="shared" si="172"/>
        <v>0</v>
      </c>
      <c r="AC111" s="32">
        <f t="shared" si="172"/>
        <v>0</v>
      </c>
      <c r="AD111" s="26">
        <f t="shared" si="173"/>
        <v>54099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177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ref="CN111" si="184">+CN14+CN46+CN78</f>
        <v>1790680</v>
      </c>
      <c r="CO111" s="32">
        <f t="shared" si="174"/>
        <v>1356260</v>
      </c>
      <c r="CP111" s="32">
        <f t="shared" si="174"/>
        <v>1121980</v>
      </c>
      <c r="CQ111" s="32">
        <f t="shared" si="174"/>
        <v>930110</v>
      </c>
      <c r="CR111" s="32">
        <f t="shared" si="174"/>
        <v>1466130</v>
      </c>
      <c r="CS111" s="32">
        <f t="shared" si="174"/>
        <v>3315790</v>
      </c>
      <c r="CT111" s="32">
        <f t="shared" si="174"/>
        <v>432110</v>
      </c>
      <c r="CU111" s="32">
        <f t="shared" si="174"/>
        <v>183270</v>
      </c>
      <c r="CV111" s="32">
        <f t="shared" si="174"/>
        <v>489000</v>
      </c>
      <c r="CW111" s="32">
        <f t="shared" si="174"/>
        <v>1157120</v>
      </c>
      <c r="CX111" s="32">
        <f t="shared" si="174"/>
        <v>537510</v>
      </c>
      <c r="CY111" s="32">
        <f t="shared" si="174"/>
        <v>874210</v>
      </c>
      <c r="CZ111" s="32">
        <f t="shared" si="174"/>
        <v>441560</v>
      </c>
      <c r="DA111" s="32">
        <f t="shared" si="174"/>
        <v>377850</v>
      </c>
      <c r="DB111" s="32">
        <f t="shared" si="174"/>
        <v>327690</v>
      </c>
      <c r="DC111" s="32">
        <f t="shared" si="174"/>
        <v>1175350</v>
      </c>
      <c r="DD111" s="32">
        <f t="shared" si="174"/>
        <v>304240</v>
      </c>
      <c r="DE111" s="32">
        <f t="shared" si="174"/>
        <v>785150</v>
      </c>
      <c r="DF111" s="32">
        <f t="shared" si="174"/>
        <v>753970</v>
      </c>
      <c r="DG111" s="32">
        <f t="shared" si="174"/>
        <v>632120</v>
      </c>
      <c r="DH111" s="32">
        <f t="shared" si="174"/>
        <v>975700</v>
      </c>
      <c r="DI111" s="32">
        <f t="shared" si="174"/>
        <v>772720</v>
      </c>
      <c r="DJ111" s="32">
        <f t="shared" si="174"/>
        <v>1320410</v>
      </c>
      <c r="DK111" s="32">
        <f t="shared" si="174"/>
        <v>1133760</v>
      </c>
      <c r="DL111" s="32">
        <f t="shared" si="174"/>
        <v>1844990</v>
      </c>
      <c r="DM111" s="32">
        <f t="shared" si="174"/>
        <v>0</v>
      </c>
      <c r="DN111" s="32">
        <f t="shared" si="174"/>
        <v>0</v>
      </c>
      <c r="DO111" s="26">
        <f t="shared" si="175"/>
        <v>24499680</v>
      </c>
    </row>
    <row r="112" spans="2:119" ht="30.6" x14ac:dyDescent="0.3">
      <c r="B112" s="21" t="s">
        <v>63</v>
      </c>
      <c r="C112" s="32">
        <f t="shared" si="176"/>
        <v>3200</v>
      </c>
      <c r="D112" s="32">
        <f t="shared" si="172"/>
        <v>3106</v>
      </c>
      <c r="E112" s="32">
        <f t="shared" si="172"/>
        <v>2552</v>
      </c>
      <c r="F112" s="32">
        <f t="shared" si="172"/>
        <v>1722</v>
      </c>
      <c r="G112" s="32">
        <f t="shared" si="172"/>
        <v>2854</v>
      </c>
      <c r="H112" s="32">
        <f t="shared" si="172"/>
        <v>19920</v>
      </c>
      <c r="I112" s="32">
        <f t="shared" si="172"/>
        <v>1893</v>
      </c>
      <c r="J112" s="32">
        <f t="shared" si="172"/>
        <v>1442</v>
      </c>
      <c r="K112" s="32">
        <v>0</v>
      </c>
      <c r="L112" s="32">
        <f t="shared" si="172"/>
        <v>676</v>
      </c>
      <c r="M112" s="32">
        <f t="shared" si="172"/>
        <v>984</v>
      </c>
      <c r="N112" s="32">
        <f t="shared" si="172"/>
        <v>1334</v>
      </c>
      <c r="O112" s="32">
        <f t="shared" si="172"/>
        <v>1720</v>
      </c>
      <c r="P112" s="32">
        <f t="shared" si="172"/>
        <v>1430</v>
      </c>
      <c r="Q112" s="32">
        <f t="shared" si="172"/>
        <v>598</v>
      </c>
      <c r="R112" s="32">
        <f t="shared" si="172"/>
        <v>1887</v>
      </c>
      <c r="S112" s="32">
        <f t="shared" si="172"/>
        <v>1417</v>
      </c>
      <c r="T112" s="32">
        <f t="shared" si="172"/>
        <v>3133</v>
      </c>
      <c r="U112" s="32">
        <f t="shared" si="172"/>
        <v>1561</v>
      </c>
      <c r="V112" s="32">
        <f t="shared" si="172"/>
        <v>1791</v>
      </c>
      <c r="W112" s="32">
        <f t="shared" si="172"/>
        <v>2007</v>
      </c>
      <c r="X112" s="32">
        <f t="shared" si="172"/>
        <v>967</v>
      </c>
      <c r="Y112" s="32">
        <f t="shared" si="172"/>
        <v>1165</v>
      </c>
      <c r="Z112" s="32">
        <f t="shared" si="172"/>
        <v>1307</v>
      </c>
      <c r="AA112" s="32">
        <f t="shared" si="172"/>
        <v>3722</v>
      </c>
      <c r="AB112" s="32">
        <f t="shared" si="172"/>
        <v>0</v>
      </c>
      <c r="AC112" s="32">
        <f t="shared" si="172"/>
        <v>0</v>
      </c>
      <c r="AD112" s="26">
        <f t="shared" si="173"/>
        <v>62388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177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ref="CN112" si="185">+CN15+CN47+CN79</f>
        <v>1476900</v>
      </c>
      <c r="CO112" s="32">
        <f t="shared" si="174"/>
        <v>1504210</v>
      </c>
      <c r="CP112" s="32">
        <f t="shared" si="174"/>
        <v>1163730</v>
      </c>
      <c r="CQ112" s="32">
        <f t="shared" si="174"/>
        <v>797780</v>
      </c>
      <c r="CR112" s="32">
        <f t="shared" si="174"/>
        <v>1301520</v>
      </c>
      <c r="CS112" s="32">
        <f t="shared" si="174"/>
        <v>8129340</v>
      </c>
      <c r="CT112" s="32">
        <f t="shared" si="174"/>
        <v>774170</v>
      </c>
      <c r="CU112" s="32">
        <f t="shared" si="174"/>
        <v>464670</v>
      </c>
      <c r="CV112" s="32">
        <f t="shared" si="174"/>
        <v>226210</v>
      </c>
      <c r="CW112" s="32">
        <f t="shared" si="174"/>
        <v>239310</v>
      </c>
      <c r="CX112" s="32">
        <f t="shared" si="174"/>
        <v>429660</v>
      </c>
      <c r="CY112" s="32">
        <f t="shared" si="174"/>
        <v>533460</v>
      </c>
      <c r="CZ112" s="32">
        <f t="shared" si="174"/>
        <v>765580</v>
      </c>
      <c r="DA112" s="32">
        <f t="shared" si="174"/>
        <v>629360</v>
      </c>
      <c r="DB112" s="32">
        <f t="shared" si="174"/>
        <v>260140</v>
      </c>
      <c r="DC112" s="32">
        <f t="shared" si="174"/>
        <v>909910</v>
      </c>
      <c r="DD112" s="32">
        <f t="shared" si="174"/>
        <v>693970</v>
      </c>
      <c r="DE112" s="32">
        <f t="shared" si="174"/>
        <v>1540350</v>
      </c>
      <c r="DF112" s="32">
        <f t="shared" si="174"/>
        <v>750230</v>
      </c>
      <c r="DG112" s="32">
        <f t="shared" si="174"/>
        <v>1300160</v>
      </c>
      <c r="DH112" s="32">
        <f t="shared" si="174"/>
        <v>1397480</v>
      </c>
      <c r="DI112" s="32">
        <f t="shared" si="174"/>
        <v>628830</v>
      </c>
      <c r="DJ112" s="32">
        <f t="shared" si="174"/>
        <v>805950</v>
      </c>
      <c r="DK112" s="32">
        <f t="shared" si="174"/>
        <v>1000190</v>
      </c>
      <c r="DL112" s="32">
        <f t="shared" si="174"/>
        <v>2733690</v>
      </c>
      <c r="DM112" s="32">
        <f t="shared" si="174"/>
        <v>0</v>
      </c>
      <c r="DN112" s="32">
        <f t="shared" si="174"/>
        <v>0</v>
      </c>
      <c r="DO112" s="26">
        <f t="shared" si="175"/>
        <v>30456800</v>
      </c>
    </row>
    <row r="113" spans="2:119" ht="20.399999999999999" x14ac:dyDescent="0.3">
      <c r="B113" s="21" t="s">
        <v>13</v>
      </c>
      <c r="C113" s="32">
        <f t="shared" si="176"/>
        <v>3535</v>
      </c>
      <c r="D113" s="32">
        <f t="shared" si="172"/>
        <v>2733</v>
      </c>
      <c r="E113" s="32">
        <f t="shared" si="172"/>
        <v>2325</v>
      </c>
      <c r="F113" s="32">
        <f t="shared" si="172"/>
        <v>2641</v>
      </c>
      <c r="G113" s="32">
        <f t="shared" si="172"/>
        <v>3442</v>
      </c>
      <c r="H113" s="32">
        <f t="shared" si="172"/>
        <v>16032</v>
      </c>
      <c r="I113" s="32">
        <f t="shared" si="172"/>
        <v>2580</v>
      </c>
      <c r="J113" s="32">
        <f t="shared" si="172"/>
        <v>2473</v>
      </c>
      <c r="K113" s="32">
        <f t="shared" si="172"/>
        <v>526</v>
      </c>
      <c r="L113" s="32">
        <v>0</v>
      </c>
      <c r="M113" s="32">
        <f t="shared" si="172"/>
        <v>690</v>
      </c>
      <c r="N113" s="32">
        <f t="shared" si="172"/>
        <v>2061</v>
      </c>
      <c r="O113" s="32">
        <f t="shared" si="172"/>
        <v>1332</v>
      </c>
      <c r="P113" s="32">
        <f t="shared" si="172"/>
        <v>1476</v>
      </c>
      <c r="Q113" s="32">
        <f t="shared" si="172"/>
        <v>741</v>
      </c>
      <c r="R113" s="32">
        <f t="shared" si="172"/>
        <v>2231</v>
      </c>
      <c r="S113" s="32">
        <f t="shared" si="172"/>
        <v>1142</v>
      </c>
      <c r="T113" s="32">
        <f t="shared" si="172"/>
        <v>2627</v>
      </c>
      <c r="U113" s="32">
        <f t="shared" si="172"/>
        <v>1818</v>
      </c>
      <c r="V113" s="32">
        <f t="shared" si="172"/>
        <v>1084</v>
      </c>
      <c r="W113" s="32">
        <f t="shared" si="172"/>
        <v>2085</v>
      </c>
      <c r="X113" s="32">
        <f t="shared" si="172"/>
        <v>1085</v>
      </c>
      <c r="Y113" s="32">
        <f t="shared" si="172"/>
        <v>1728</v>
      </c>
      <c r="Z113" s="32">
        <f t="shared" si="172"/>
        <v>1696</v>
      </c>
      <c r="AA113" s="32">
        <f t="shared" si="172"/>
        <v>2688</v>
      </c>
      <c r="AB113" s="32">
        <f t="shared" si="172"/>
        <v>0</v>
      </c>
      <c r="AC113" s="32">
        <f t="shared" si="172"/>
        <v>0</v>
      </c>
      <c r="AD113" s="26">
        <f t="shared" si="173"/>
        <v>60771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177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ref="CN113" si="186">+CN16+CN48+CN80</f>
        <v>1648030</v>
      </c>
      <c r="CO113" s="32">
        <f t="shared" si="174"/>
        <v>1266180</v>
      </c>
      <c r="CP113" s="32">
        <f t="shared" si="174"/>
        <v>1082550</v>
      </c>
      <c r="CQ113" s="32">
        <f t="shared" si="174"/>
        <v>1206090</v>
      </c>
      <c r="CR113" s="32">
        <f t="shared" si="174"/>
        <v>1635740</v>
      </c>
      <c r="CS113" s="32">
        <f t="shared" si="174"/>
        <v>6532680</v>
      </c>
      <c r="CT113" s="32">
        <f t="shared" si="174"/>
        <v>1094020</v>
      </c>
      <c r="CU113" s="32">
        <f t="shared" si="174"/>
        <v>842500</v>
      </c>
      <c r="CV113" s="32">
        <f t="shared" si="174"/>
        <v>188820</v>
      </c>
      <c r="CW113" s="32">
        <f t="shared" si="174"/>
        <v>123200</v>
      </c>
      <c r="CX113" s="32">
        <f t="shared" si="174"/>
        <v>289560</v>
      </c>
      <c r="CY113" s="32">
        <f t="shared" si="174"/>
        <v>828470</v>
      </c>
      <c r="CZ113" s="32">
        <f t="shared" si="174"/>
        <v>578100</v>
      </c>
      <c r="DA113" s="32">
        <f t="shared" si="174"/>
        <v>682440</v>
      </c>
      <c r="DB113" s="32">
        <f t="shared" si="174"/>
        <v>355620</v>
      </c>
      <c r="DC113" s="32">
        <f t="shared" si="174"/>
        <v>1079150</v>
      </c>
      <c r="DD113" s="32">
        <f t="shared" si="174"/>
        <v>571480</v>
      </c>
      <c r="DE113" s="32">
        <f t="shared" si="174"/>
        <v>1286590</v>
      </c>
      <c r="DF113" s="32">
        <f t="shared" si="174"/>
        <v>869860</v>
      </c>
      <c r="DG113" s="32">
        <f t="shared" si="174"/>
        <v>830260</v>
      </c>
      <c r="DH113" s="32">
        <f t="shared" si="174"/>
        <v>1393920</v>
      </c>
      <c r="DI113" s="32">
        <f t="shared" si="174"/>
        <v>737310</v>
      </c>
      <c r="DJ113" s="32">
        <f t="shared" si="174"/>
        <v>1146640</v>
      </c>
      <c r="DK113" s="32">
        <f t="shared" si="174"/>
        <v>1114540</v>
      </c>
      <c r="DL113" s="32">
        <f t="shared" si="174"/>
        <v>1894400</v>
      </c>
      <c r="DM113" s="32">
        <f t="shared" si="174"/>
        <v>0</v>
      </c>
      <c r="DN113" s="32">
        <f t="shared" si="174"/>
        <v>0</v>
      </c>
      <c r="DO113" s="26">
        <f t="shared" si="175"/>
        <v>29278150</v>
      </c>
    </row>
    <row r="114" spans="2:119" ht="20.399999999999999" x14ac:dyDescent="0.3">
      <c r="B114" s="21" t="s">
        <v>51</v>
      </c>
      <c r="C114" s="32">
        <f t="shared" si="176"/>
        <v>2603</v>
      </c>
      <c r="D114" s="32">
        <f t="shared" si="172"/>
        <v>1831</v>
      </c>
      <c r="E114" s="32">
        <f t="shared" si="172"/>
        <v>1509</v>
      </c>
      <c r="F114" s="32">
        <f t="shared" si="172"/>
        <v>1064</v>
      </c>
      <c r="G114" s="32">
        <f t="shared" si="172"/>
        <v>1387</v>
      </c>
      <c r="H114" s="32">
        <f t="shared" si="172"/>
        <v>11091</v>
      </c>
      <c r="I114" s="32">
        <f t="shared" si="172"/>
        <v>1564</v>
      </c>
      <c r="J114" s="32">
        <f t="shared" si="172"/>
        <v>1336</v>
      </c>
      <c r="K114" s="32">
        <f t="shared" si="172"/>
        <v>723</v>
      </c>
      <c r="L114" s="32">
        <f t="shared" si="172"/>
        <v>707</v>
      </c>
      <c r="M114" s="32">
        <v>0</v>
      </c>
      <c r="N114" s="32">
        <f t="shared" ref="D114:AC124" si="187">+N17+N49+N81</f>
        <v>227</v>
      </c>
      <c r="O114" s="32">
        <f t="shared" si="187"/>
        <v>1157</v>
      </c>
      <c r="P114" s="32">
        <f t="shared" si="187"/>
        <v>861</v>
      </c>
      <c r="Q114" s="32">
        <f t="shared" si="187"/>
        <v>536</v>
      </c>
      <c r="R114" s="32">
        <f t="shared" si="187"/>
        <v>1498</v>
      </c>
      <c r="S114" s="32">
        <f t="shared" si="187"/>
        <v>1017</v>
      </c>
      <c r="T114" s="32">
        <f t="shared" si="187"/>
        <v>1300</v>
      </c>
      <c r="U114" s="32">
        <f t="shared" si="187"/>
        <v>843</v>
      </c>
      <c r="V114" s="32">
        <f t="shared" si="187"/>
        <v>1095</v>
      </c>
      <c r="W114" s="32">
        <f t="shared" si="187"/>
        <v>1156</v>
      </c>
      <c r="X114" s="32">
        <f t="shared" si="187"/>
        <v>433</v>
      </c>
      <c r="Y114" s="32">
        <f t="shared" si="187"/>
        <v>854</v>
      </c>
      <c r="Z114" s="32">
        <f t="shared" si="187"/>
        <v>962</v>
      </c>
      <c r="AA114" s="32">
        <f t="shared" si="187"/>
        <v>1731</v>
      </c>
      <c r="AB114" s="32">
        <f t="shared" si="187"/>
        <v>0</v>
      </c>
      <c r="AC114" s="32">
        <f t="shared" si="187"/>
        <v>0</v>
      </c>
      <c r="AD114" s="26">
        <f t="shared" si="173"/>
        <v>37485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177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ref="CN114" si="188">+CN17+CN49+CN81</f>
        <v>1306810</v>
      </c>
      <c r="CO114" s="32">
        <f t="shared" si="174"/>
        <v>893190</v>
      </c>
      <c r="CP114" s="32">
        <f t="shared" si="174"/>
        <v>732740</v>
      </c>
      <c r="CQ114" s="32">
        <f t="shared" si="174"/>
        <v>528850</v>
      </c>
      <c r="CR114" s="32">
        <f t="shared" si="174"/>
        <v>668610</v>
      </c>
      <c r="CS114" s="32">
        <f t="shared" si="174"/>
        <v>5067720</v>
      </c>
      <c r="CT114" s="32">
        <f t="shared" si="174"/>
        <v>694950</v>
      </c>
      <c r="CU114" s="32">
        <f t="shared" si="174"/>
        <v>468020</v>
      </c>
      <c r="CV114" s="32">
        <f t="shared" si="174"/>
        <v>311030</v>
      </c>
      <c r="CW114" s="32">
        <f t="shared" si="174"/>
        <v>281630</v>
      </c>
      <c r="CX114" s="32">
        <f t="shared" si="174"/>
        <v>93520</v>
      </c>
      <c r="CY114" s="32">
        <f t="shared" ref="CO114:DN124" si="189">+CY17+CY49+CY81</f>
        <v>69380</v>
      </c>
      <c r="CZ114" s="32">
        <f t="shared" si="189"/>
        <v>531500</v>
      </c>
      <c r="DA114" s="32">
        <f t="shared" si="189"/>
        <v>383640</v>
      </c>
      <c r="DB114" s="32">
        <f t="shared" si="189"/>
        <v>259100</v>
      </c>
      <c r="DC114" s="32">
        <f t="shared" si="189"/>
        <v>733380</v>
      </c>
      <c r="DD114" s="32">
        <f t="shared" si="189"/>
        <v>478630</v>
      </c>
      <c r="DE114" s="32">
        <f t="shared" si="189"/>
        <v>653900</v>
      </c>
      <c r="DF114" s="32">
        <f t="shared" si="189"/>
        <v>393850</v>
      </c>
      <c r="DG114" s="32">
        <f t="shared" si="189"/>
        <v>817490</v>
      </c>
      <c r="DH114" s="32">
        <f t="shared" si="189"/>
        <v>866020</v>
      </c>
      <c r="DI114" s="32">
        <f t="shared" si="189"/>
        <v>333570</v>
      </c>
      <c r="DJ114" s="32">
        <f t="shared" si="189"/>
        <v>602760</v>
      </c>
      <c r="DK114" s="32">
        <f t="shared" si="189"/>
        <v>750540</v>
      </c>
      <c r="DL114" s="32">
        <f t="shared" si="189"/>
        <v>1395940</v>
      </c>
      <c r="DM114" s="32">
        <f t="shared" si="189"/>
        <v>0</v>
      </c>
      <c r="DN114" s="32">
        <f t="shared" si="189"/>
        <v>0</v>
      </c>
      <c r="DO114" s="26">
        <f t="shared" si="175"/>
        <v>19316770</v>
      </c>
    </row>
    <row r="115" spans="2:119" ht="20.399999999999999" x14ac:dyDescent="0.3">
      <c r="B115" s="21" t="s">
        <v>15</v>
      </c>
      <c r="C115" s="32">
        <f t="shared" si="176"/>
        <v>4003</v>
      </c>
      <c r="D115" s="32">
        <f t="shared" si="187"/>
        <v>3005</v>
      </c>
      <c r="E115" s="32">
        <f t="shared" si="187"/>
        <v>2813</v>
      </c>
      <c r="F115" s="32">
        <f t="shared" si="187"/>
        <v>2309</v>
      </c>
      <c r="G115" s="32">
        <f t="shared" si="187"/>
        <v>4380</v>
      </c>
      <c r="H115" s="32">
        <f t="shared" si="187"/>
        <v>13414</v>
      </c>
      <c r="I115" s="32">
        <f t="shared" si="187"/>
        <v>2346</v>
      </c>
      <c r="J115" s="32">
        <f t="shared" si="187"/>
        <v>2437</v>
      </c>
      <c r="K115" s="32">
        <f t="shared" si="187"/>
        <v>1485</v>
      </c>
      <c r="L115" s="32">
        <f t="shared" si="187"/>
        <v>1979</v>
      </c>
      <c r="M115" s="32">
        <f t="shared" si="187"/>
        <v>381</v>
      </c>
      <c r="N115" s="32">
        <v>0</v>
      </c>
      <c r="O115" s="32">
        <f t="shared" si="187"/>
        <v>1336</v>
      </c>
      <c r="P115" s="32">
        <f t="shared" si="187"/>
        <v>1239</v>
      </c>
      <c r="Q115" s="32">
        <f t="shared" si="187"/>
        <v>530</v>
      </c>
      <c r="R115" s="32">
        <f t="shared" si="187"/>
        <v>2460</v>
      </c>
      <c r="S115" s="32">
        <f t="shared" si="187"/>
        <v>926</v>
      </c>
      <c r="T115" s="32">
        <f t="shared" si="187"/>
        <v>2144</v>
      </c>
      <c r="U115" s="32">
        <f t="shared" si="187"/>
        <v>2734</v>
      </c>
      <c r="V115" s="32">
        <f t="shared" si="187"/>
        <v>1423</v>
      </c>
      <c r="W115" s="32">
        <f t="shared" si="187"/>
        <v>2258</v>
      </c>
      <c r="X115" s="32">
        <f t="shared" si="187"/>
        <v>767</v>
      </c>
      <c r="Y115" s="32">
        <f t="shared" si="187"/>
        <v>1765</v>
      </c>
      <c r="Z115" s="32">
        <f t="shared" si="187"/>
        <v>1243</v>
      </c>
      <c r="AA115" s="32">
        <f t="shared" si="187"/>
        <v>2554</v>
      </c>
      <c r="AB115" s="32">
        <f t="shared" si="187"/>
        <v>0</v>
      </c>
      <c r="AC115" s="32">
        <f t="shared" si="187"/>
        <v>0</v>
      </c>
      <c r="AD115" s="26">
        <f t="shared" si="173"/>
        <v>59931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177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ref="CN115" si="190">+CN18+CN50+CN82</f>
        <v>1948030</v>
      </c>
      <c r="CO115" s="32">
        <f t="shared" si="189"/>
        <v>1405260</v>
      </c>
      <c r="CP115" s="32">
        <f t="shared" si="189"/>
        <v>1309490</v>
      </c>
      <c r="CQ115" s="32">
        <f t="shared" si="189"/>
        <v>1139760</v>
      </c>
      <c r="CR115" s="32">
        <f t="shared" si="189"/>
        <v>2126260</v>
      </c>
      <c r="CS115" s="32">
        <f t="shared" si="189"/>
        <v>6162370</v>
      </c>
      <c r="CT115" s="32">
        <f t="shared" si="189"/>
        <v>1069910</v>
      </c>
      <c r="CU115" s="32">
        <f t="shared" si="189"/>
        <v>980770</v>
      </c>
      <c r="CV115" s="32">
        <f t="shared" si="189"/>
        <v>617130</v>
      </c>
      <c r="CW115" s="32">
        <f t="shared" si="189"/>
        <v>793130</v>
      </c>
      <c r="CX115" s="32">
        <f t="shared" si="189"/>
        <v>132800</v>
      </c>
      <c r="CY115" s="32">
        <f t="shared" si="189"/>
        <v>195190</v>
      </c>
      <c r="CZ115" s="32">
        <f t="shared" si="189"/>
        <v>600040</v>
      </c>
      <c r="DA115" s="32">
        <f t="shared" si="189"/>
        <v>571530</v>
      </c>
      <c r="DB115" s="32">
        <f t="shared" si="189"/>
        <v>241640</v>
      </c>
      <c r="DC115" s="32">
        <f t="shared" si="189"/>
        <v>1234460</v>
      </c>
      <c r="DD115" s="32">
        <f t="shared" si="189"/>
        <v>463380</v>
      </c>
      <c r="DE115" s="32">
        <f t="shared" si="189"/>
        <v>1056380</v>
      </c>
      <c r="DF115" s="32">
        <f t="shared" si="189"/>
        <v>1365540</v>
      </c>
      <c r="DG115" s="32">
        <f t="shared" si="189"/>
        <v>1090190</v>
      </c>
      <c r="DH115" s="32">
        <f t="shared" si="189"/>
        <v>1636720</v>
      </c>
      <c r="DI115" s="32">
        <f t="shared" si="189"/>
        <v>541190</v>
      </c>
      <c r="DJ115" s="32">
        <f t="shared" si="189"/>
        <v>1266940</v>
      </c>
      <c r="DK115" s="32">
        <f t="shared" si="189"/>
        <v>957460</v>
      </c>
      <c r="DL115" s="32">
        <f t="shared" si="189"/>
        <v>2011660</v>
      </c>
      <c r="DM115" s="32">
        <f t="shared" si="189"/>
        <v>0</v>
      </c>
      <c r="DN115" s="32">
        <f t="shared" si="189"/>
        <v>0</v>
      </c>
      <c r="DO115" s="26">
        <f t="shared" si="175"/>
        <v>30917230</v>
      </c>
    </row>
    <row r="116" spans="2:119" ht="20.399999999999999" x14ac:dyDescent="0.3">
      <c r="B116" s="21" t="s">
        <v>16</v>
      </c>
      <c r="C116" s="32">
        <f t="shared" si="176"/>
        <v>2411</v>
      </c>
      <c r="D116" s="32">
        <f t="shared" si="187"/>
        <v>1943</v>
      </c>
      <c r="E116" s="32">
        <f t="shared" si="187"/>
        <v>1878</v>
      </c>
      <c r="F116" s="32">
        <f t="shared" si="187"/>
        <v>1291</v>
      </c>
      <c r="G116" s="32">
        <f t="shared" si="187"/>
        <v>1681</v>
      </c>
      <c r="H116" s="32">
        <f t="shared" si="187"/>
        <v>9067</v>
      </c>
      <c r="I116" s="32">
        <f t="shared" si="187"/>
        <v>282</v>
      </c>
      <c r="J116" s="32">
        <f t="shared" si="187"/>
        <v>772</v>
      </c>
      <c r="K116" s="32">
        <f t="shared" si="187"/>
        <v>899</v>
      </c>
      <c r="L116" s="32">
        <f t="shared" si="187"/>
        <v>1090</v>
      </c>
      <c r="M116" s="32">
        <f t="shared" si="187"/>
        <v>720</v>
      </c>
      <c r="N116" s="32">
        <f t="shared" si="187"/>
        <v>876</v>
      </c>
      <c r="O116" s="32">
        <v>0</v>
      </c>
      <c r="P116" s="32">
        <f t="shared" si="187"/>
        <v>2043</v>
      </c>
      <c r="Q116" s="32">
        <f t="shared" si="187"/>
        <v>3230</v>
      </c>
      <c r="R116" s="32">
        <f t="shared" si="187"/>
        <v>13242</v>
      </c>
      <c r="S116" s="32">
        <f t="shared" si="187"/>
        <v>4373</v>
      </c>
      <c r="T116" s="32">
        <f t="shared" si="187"/>
        <v>22322</v>
      </c>
      <c r="U116" s="32">
        <f t="shared" si="187"/>
        <v>15023</v>
      </c>
      <c r="V116" s="32">
        <f t="shared" si="187"/>
        <v>6775</v>
      </c>
      <c r="W116" s="32">
        <f t="shared" si="187"/>
        <v>17094</v>
      </c>
      <c r="X116" s="32">
        <f t="shared" si="187"/>
        <v>9194</v>
      </c>
      <c r="Y116" s="32">
        <f t="shared" si="187"/>
        <v>13822</v>
      </c>
      <c r="Z116" s="32">
        <f t="shared" si="187"/>
        <v>11971</v>
      </c>
      <c r="AA116" s="32">
        <f t="shared" si="187"/>
        <v>15660</v>
      </c>
      <c r="AB116" s="32">
        <f t="shared" si="187"/>
        <v>0</v>
      </c>
      <c r="AC116" s="32">
        <f t="shared" si="187"/>
        <v>0</v>
      </c>
      <c r="AD116" s="26">
        <f t="shared" si="173"/>
        <v>157659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177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ref="CN116" si="191">+CN19+CN51+CN83</f>
        <v>1203930</v>
      </c>
      <c r="CO116" s="32">
        <f t="shared" si="189"/>
        <v>932050</v>
      </c>
      <c r="CP116" s="32">
        <f t="shared" si="189"/>
        <v>916500</v>
      </c>
      <c r="CQ116" s="32">
        <f t="shared" si="189"/>
        <v>622400</v>
      </c>
      <c r="CR116" s="32">
        <f t="shared" si="189"/>
        <v>813060</v>
      </c>
      <c r="CS116" s="32">
        <f t="shared" si="189"/>
        <v>4053600</v>
      </c>
      <c r="CT116" s="32">
        <f t="shared" si="189"/>
        <v>136200</v>
      </c>
      <c r="CU116" s="32">
        <f t="shared" si="189"/>
        <v>324010</v>
      </c>
      <c r="CV116" s="32">
        <f t="shared" si="189"/>
        <v>392000</v>
      </c>
      <c r="CW116" s="32">
        <f t="shared" si="189"/>
        <v>467890</v>
      </c>
      <c r="CX116" s="32">
        <f t="shared" si="189"/>
        <v>325680</v>
      </c>
      <c r="CY116" s="32">
        <f t="shared" si="189"/>
        <v>399630</v>
      </c>
      <c r="CZ116" s="32">
        <f t="shared" si="189"/>
        <v>403560</v>
      </c>
      <c r="DA116" s="32">
        <f t="shared" si="189"/>
        <v>677580</v>
      </c>
      <c r="DB116" s="32">
        <f t="shared" si="189"/>
        <v>1124270</v>
      </c>
      <c r="DC116" s="32">
        <f t="shared" si="189"/>
        <v>5593200</v>
      </c>
      <c r="DD116" s="32">
        <f t="shared" si="189"/>
        <v>1824190</v>
      </c>
      <c r="DE116" s="32">
        <f t="shared" si="189"/>
        <v>9024810</v>
      </c>
      <c r="DF116" s="32">
        <f t="shared" si="189"/>
        <v>6198950</v>
      </c>
      <c r="DG116" s="32">
        <f t="shared" si="189"/>
        <v>3320580</v>
      </c>
      <c r="DH116" s="32">
        <f t="shared" si="189"/>
        <v>8608750</v>
      </c>
      <c r="DI116" s="32">
        <f t="shared" si="189"/>
        <v>4939400</v>
      </c>
      <c r="DJ116" s="32">
        <f t="shared" si="189"/>
        <v>7161920</v>
      </c>
      <c r="DK116" s="32">
        <f t="shared" si="189"/>
        <v>7785890</v>
      </c>
      <c r="DL116" s="32">
        <f t="shared" si="189"/>
        <v>10254630</v>
      </c>
      <c r="DM116" s="32">
        <f t="shared" si="189"/>
        <v>0</v>
      </c>
      <c r="DN116" s="32">
        <f t="shared" si="189"/>
        <v>0</v>
      </c>
      <c r="DO116" s="26">
        <f t="shared" si="175"/>
        <v>77504680</v>
      </c>
    </row>
    <row r="117" spans="2:119" ht="30.6" x14ac:dyDescent="0.3">
      <c r="B117" s="21" t="s">
        <v>64</v>
      </c>
      <c r="C117" s="32">
        <f t="shared" si="176"/>
        <v>904</v>
      </c>
      <c r="D117" s="32">
        <f t="shared" si="187"/>
        <v>1170</v>
      </c>
      <c r="E117" s="32">
        <f t="shared" si="187"/>
        <v>664</v>
      </c>
      <c r="F117" s="32">
        <f t="shared" si="187"/>
        <v>989</v>
      </c>
      <c r="G117" s="32">
        <f t="shared" si="187"/>
        <v>1613</v>
      </c>
      <c r="H117" s="32">
        <f t="shared" si="187"/>
        <v>13250</v>
      </c>
      <c r="I117" s="32">
        <f t="shared" si="187"/>
        <v>370</v>
      </c>
      <c r="J117" s="32">
        <f t="shared" si="187"/>
        <v>1139</v>
      </c>
      <c r="K117" s="32">
        <f t="shared" si="187"/>
        <v>991</v>
      </c>
      <c r="L117" s="32">
        <f t="shared" si="187"/>
        <v>1300</v>
      </c>
      <c r="M117" s="32">
        <f t="shared" si="187"/>
        <v>758</v>
      </c>
      <c r="N117" s="32">
        <f t="shared" si="187"/>
        <v>949</v>
      </c>
      <c r="O117" s="32">
        <f t="shared" si="187"/>
        <v>2029</v>
      </c>
      <c r="P117" s="32">
        <v>0</v>
      </c>
      <c r="Q117" s="32">
        <f t="shared" si="187"/>
        <v>4543</v>
      </c>
      <c r="R117" s="32">
        <f t="shared" si="187"/>
        <v>12363</v>
      </c>
      <c r="S117" s="32">
        <f t="shared" si="187"/>
        <v>5877</v>
      </c>
      <c r="T117" s="32">
        <f t="shared" si="187"/>
        <v>16656</v>
      </c>
      <c r="U117" s="32">
        <f t="shared" si="187"/>
        <v>11814</v>
      </c>
      <c r="V117" s="32">
        <f t="shared" si="187"/>
        <v>5744</v>
      </c>
      <c r="W117" s="32">
        <f t="shared" si="187"/>
        <v>10393</v>
      </c>
      <c r="X117" s="32">
        <f t="shared" si="187"/>
        <v>6015</v>
      </c>
      <c r="Y117" s="32">
        <f t="shared" si="187"/>
        <v>9220</v>
      </c>
      <c r="Z117" s="32">
        <f t="shared" si="187"/>
        <v>8164</v>
      </c>
      <c r="AA117" s="32">
        <f t="shared" si="187"/>
        <v>11875</v>
      </c>
      <c r="AB117" s="32">
        <f t="shared" si="187"/>
        <v>0</v>
      </c>
      <c r="AC117" s="32">
        <f t="shared" si="187"/>
        <v>0</v>
      </c>
      <c r="AD117" s="26">
        <f t="shared" si="173"/>
        <v>128790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177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ref="CN117" si="192">+CN20+CN52+CN84</f>
        <v>430820</v>
      </c>
      <c r="CO117" s="32">
        <f t="shared" si="189"/>
        <v>552100</v>
      </c>
      <c r="CP117" s="32">
        <f t="shared" si="189"/>
        <v>334180</v>
      </c>
      <c r="CQ117" s="32">
        <f t="shared" si="189"/>
        <v>498990</v>
      </c>
      <c r="CR117" s="32">
        <f t="shared" si="189"/>
        <v>782430</v>
      </c>
      <c r="CS117" s="32">
        <f t="shared" si="189"/>
        <v>5842020</v>
      </c>
      <c r="CT117" s="32">
        <f t="shared" si="189"/>
        <v>164450</v>
      </c>
      <c r="CU117" s="32">
        <f t="shared" si="189"/>
        <v>372950</v>
      </c>
      <c r="CV117" s="32">
        <f t="shared" si="189"/>
        <v>448660</v>
      </c>
      <c r="CW117" s="32">
        <f t="shared" si="189"/>
        <v>581950</v>
      </c>
      <c r="CX117" s="32">
        <f t="shared" si="189"/>
        <v>346100</v>
      </c>
      <c r="CY117" s="32">
        <f t="shared" si="189"/>
        <v>446020</v>
      </c>
      <c r="CZ117" s="32">
        <f t="shared" si="189"/>
        <v>689550</v>
      </c>
      <c r="DA117" s="32">
        <f t="shared" si="189"/>
        <v>621200</v>
      </c>
      <c r="DB117" s="32">
        <f t="shared" si="189"/>
        <v>1488460</v>
      </c>
      <c r="DC117" s="32">
        <f t="shared" si="189"/>
        <v>4970080</v>
      </c>
      <c r="DD117" s="32">
        <f t="shared" si="189"/>
        <v>2420720</v>
      </c>
      <c r="DE117" s="32">
        <f t="shared" si="189"/>
        <v>6612320</v>
      </c>
      <c r="DF117" s="32">
        <f t="shared" si="189"/>
        <v>4827500</v>
      </c>
      <c r="DG117" s="32">
        <f t="shared" si="189"/>
        <v>2839990</v>
      </c>
      <c r="DH117" s="32">
        <f t="shared" si="189"/>
        <v>5147250</v>
      </c>
      <c r="DI117" s="32">
        <f t="shared" si="189"/>
        <v>3074500</v>
      </c>
      <c r="DJ117" s="32">
        <f t="shared" si="189"/>
        <v>4857500</v>
      </c>
      <c r="DK117" s="32">
        <f t="shared" si="189"/>
        <v>5195940</v>
      </c>
      <c r="DL117" s="32">
        <f t="shared" si="189"/>
        <v>7838570</v>
      </c>
      <c r="DM117" s="32">
        <f t="shared" si="189"/>
        <v>0</v>
      </c>
      <c r="DN117" s="32">
        <f t="shared" si="189"/>
        <v>0</v>
      </c>
      <c r="DO117" s="26">
        <f t="shared" si="175"/>
        <v>61384250</v>
      </c>
    </row>
    <row r="118" spans="2:119" ht="20.399999999999999" x14ac:dyDescent="0.3">
      <c r="B118" s="21" t="s">
        <v>18</v>
      </c>
      <c r="C118" s="32">
        <f t="shared" si="176"/>
        <v>578</v>
      </c>
      <c r="D118" s="32">
        <f t="shared" si="187"/>
        <v>589</v>
      </c>
      <c r="E118" s="32">
        <f t="shared" si="187"/>
        <v>320</v>
      </c>
      <c r="F118" s="32">
        <f t="shared" si="187"/>
        <v>264</v>
      </c>
      <c r="G118" s="32">
        <f t="shared" si="187"/>
        <v>405</v>
      </c>
      <c r="H118" s="32">
        <f t="shared" si="187"/>
        <v>13512</v>
      </c>
      <c r="I118" s="32">
        <f t="shared" si="187"/>
        <v>447</v>
      </c>
      <c r="J118" s="32">
        <f t="shared" si="187"/>
        <v>489</v>
      </c>
      <c r="K118" s="32">
        <f t="shared" si="187"/>
        <v>315</v>
      </c>
      <c r="L118" s="32">
        <f t="shared" si="187"/>
        <v>446</v>
      </c>
      <c r="M118" s="32">
        <f t="shared" si="187"/>
        <v>480</v>
      </c>
      <c r="N118" s="32">
        <f t="shared" si="187"/>
        <v>324</v>
      </c>
      <c r="O118" s="32">
        <f t="shared" si="187"/>
        <v>3962</v>
      </c>
      <c r="P118" s="32">
        <f t="shared" si="187"/>
        <v>4734</v>
      </c>
      <c r="Q118" s="32">
        <v>0</v>
      </c>
      <c r="R118" s="32">
        <f t="shared" si="187"/>
        <v>623</v>
      </c>
      <c r="S118" s="32">
        <f t="shared" si="187"/>
        <v>1145</v>
      </c>
      <c r="T118" s="32">
        <f t="shared" si="187"/>
        <v>4434</v>
      </c>
      <c r="U118" s="32">
        <f t="shared" si="187"/>
        <v>2937</v>
      </c>
      <c r="V118" s="32">
        <f t="shared" si="187"/>
        <v>1668</v>
      </c>
      <c r="W118" s="32">
        <f t="shared" si="187"/>
        <v>2659</v>
      </c>
      <c r="X118" s="32">
        <f t="shared" si="187"/>
        <v>2158</v>
      </c>
      <c r="Y118" s="32">
        <f t="shared" si="187"/>
        <v>2653</v>
      </c>
      <c r="Z118" s="32">
        <f t="shared" si="187"/>
        <v>3298</v>
      </c>
      <c r="AA118" s="32">
        <f t="shared" si="187"/>
        <v>3506</v>
      </c>
      <c r="AB118" s="32">
        <f t="shared" si="187"/>
        <v>0</v>
      </c>
      <c r="AC118" s="32">
        <f t="shared" si="187"/>
        <v>0</v>
      </c>
      <c r="AD118" s="26">
        <f t="shared" si="173"/>
        <v>51946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177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ref="CN118" si="193">+CN21+CN53+CN85</f>
        <v>298700</v>
      </c>
      <c r="CO118" s="32">
        <f t="shared" si="189"/>
        <v>299730</v>
      </c>
      <c r="CP118" s="32">
        <f t="shared" si="189"/>
        <v>136050</v>
      </c>
      <c r="CQ118" s="32">
        <f t="shared" si="189"/>
        <v>116720</v>
      </c>
      <c r="CR118" s="32">
        <f t="shared" si="189"/>
        <v>198870</v>
      </c>
      <c r="CS118" s="32">
        <f t="shared" si="189"/>
        <v>6024940</v>
      </c>
      <c r="CT118" s="32">
        <f t="shared" si="189"/>
        <v>200760</v>
      </c>
      <c r="CU118" s="32">
        <f t="shared" si="189"/>
        <v>225420</v>
      </c>
      <c r="CV118" s="32">
        <f t="shared" si="189"/>
        <v>128100</v>
      </c>
      <c r="CW118" s="32">
        <f t="shared" si="189"/>
        <v>213920</v>
      </c>
      <c r="CX118" s="32">
        <f t="shared" si="189"/>
        <v>227700</v>
      </c>
      <c r="CY118" s="32">
        <f t="shared" si="189"/>
        <v>136710</v>
      </c>
      <c r="CZ118" s="32">
        <f t="shared" si="189"/>
        <v>1407550</v>
      </c>
      <c r="DA118" s="32">
        <f t="shared" si="189"/>
        <v>1565760</v>
      </c>
      <c r="DB118" s="32">
        <f t="shared" si="189"/>
        <v>331650</v>
      </c>
      <c r="DC118" s="32">
        <f t="shared" si="189"/>
        <v>257040</v>
      </c>
      <c r="DD118" s="32">
        <f t="shared" si="189"/>
        <v>487750</v>
      </c>
      <c r="DE118" s="32">
        <f t="shared" si="189"/>
        <v>1834980</v>
      </c>
      <c r="DF118" s="32">
        <f t="shared" si="189"/>
        <v>1189850</v>
      </c>
      <c r="DG118" s="32">
        <f t="shared" si="189"/>
        <v>930420</v>
      </c>
      <c r="DH118" s="32">
        <f t="shared" si="189"/>
        <v>1368430</v>
      </c>
      <c r="DI118" s="32">
        <f t="shared" si="189"/>
        <v>1117480</v>
      </c>
      <c r="DJ118" s="32">
        <f t="shared" si="189"/>
        <v>1414910</v>
      </c>
      <c r="DK118" s="32">
        <f t="shared" si="189"/>
        <v>2169430</v>
      </c>
      <c r="DL118" s="32">
        <f t="shared" si="189"/>
        <v>2305270</v>
      </c>
      <c r="DM118" s="32">
        <f t="shared" si="189"/>
        <v>0</v>
      </c>
      <c r="DN118" s="32">
        <f t="shared" si="189"/>
        <v>0</v>
      </c>
      <c r="DO118" s="26">
        <f t="shared" si="175"/>
        <v>24588140</v>
      </c>
    </row>
    <row r="119" spans="2:119" ht="20.399999999999999" x14ac:dyDescent="0.3">
      <c r="B119" s="21" t="s">
        <v>19</v>
      </c>
      <c r="C119" s="32">
        <f t="shared" si="176"/>
        <v>1789</v>
      </c>
      <c r="D119" s="32">
        <f t="shared" si="187"/>
        <v>1702</v>
      </c>
      <c r="E119" s="32">
        <f t="shared" si="187"/>
        <v>1076</v>
      </c>
      <c r="F119" s="32">
        <f t="shared" si="187"/>
        <v>1362</v>
      </c>
      <c r="G119" s="32">
        <f t="shared" si="187"/>
        <v>2384</v>
      </c>
      <c r="H119" s="32">
        <f t="shared" si="187"/>
        <v>77570</v>
      </c>
      <c r="I119" s="32">
        <f t="shared" si="187"/>
        <v>2258</v>
      </c>
      <c r="J119" s="32">
        <f t="shared" si="187"/>
        <v>2977</v>
      </c>
      <c r="K119" s="32">
        <f t="shared" si="187"/>
        <v>2310</v>
      </c>
      <c r="L119" s="32">
        <f t="shared" si="187"/>
        <v>2345</v>
      </c>
      <c r="M119" s="32">
        <f t="shared" si="187"/>
        <v>1942</v>
      </c>
      <c r="N119" s="32">
        <f t="shared" si="187"/>
        <v>2110</v>
      </c>
      <c r="O119" s="32">
        <f t="shared" si="187"/>
        <v>17687</v>
      </c>
      <c r="P119" s="32">
        <f t="shared" si="187"/>
        <v>14511</v>
      </c>
      <c r="Q119" s="32">
        <f t="shared" si="187"/>
        <v>556</v>
      </c>
      <c r="R119" s="32">
        <v>0</v>
      </c>
      <c r="S119" s="32">
        <f t="shared" si="187"/>
        <v>4334</v>
      </c>
      <c r="T119" s="32">
        <f t="shared" si="187"/>
        <v>19268</v>
      </c>
      <c r="U119" s="32">
        <f t="shared" si="187"/>
        <v>10242</v>
      </c>
      <c r="V119" s="32">
        <f t="shared" si="187"/>
        <v>7082</v>
      </c>
      <c r="W119" s="32">
        <f t="shared" si="187"/>
        <v>15291</v>
      </c>
      <c r="X119" s="32">
        <f t="shared" si="187"/>
        <v>8959</v>
      </c>
      <c r="Y119" s="32">
        <f t="shared" si="187"/>
        <v>14711</v>
      </c>
      <c r="Z119" s="32">
        <f t="shared" si="187"/>
        <v>16534</v>
      </c>
      <c r="AA119" s="32">
        <f t="shared" si="187"/>
        <v>18077</v>
      </c>
      <c r="AB119" s="32">
        <f t="shared" si="187"/>
        <v>0</v>
      </c>
      <c r="AC119" s="32">
        <f t="shared" si="187"/>
        <v>0</v>
      </c>
      <c r="AD119" s="26">
        <f t="shared" si="173"/>
        <v>247077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177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ref="CN119" si="194">+CN22+CN54+CN86</f>
        <v>902520</v>
      </c>
      <c r="CO119" s="32">
        <f t="shared" si="189"/>
        <v>829440</v>
      </c>
      <c r="CP119" s="32">
        <f t="shared" si="189"/>
        <v>549320</v>
      </c>
      <c r="CQ119" s="32">
        <f t="shared" si="189"/>
        <v>677640</v>
      </c>
      <c r="CR119" s="32">
        <f t="shared" si="189"/>
        <v>1151040</v>
      </c>
      <c r="CS119" s="32">
        <f t="shared" si="189"/>
        <v>34596560</v>
      </c>
      <c r="CT119" s="32">
        <f t="shared" si="189"/>
        <v>1055130</v>
      </c>
      <c r="CU119" s="32">
        <f t="shared" si="189"/>
        <v>1374150</v>
      </c>
      <c r="CV119" s="32">
        <f t="shared" si="189"/>
        <v>1088760</v>
      </c>
      <c r="CW119" s="32">
        <f t="shared" si="189"/>
        <v>1135350</v>
      </c>
      <c r="CX119" s="32">
        <f t="shared" si="189"/>
        <v>977660</v>
      </c>
      <c r="CY119" s="32">
        <f t="shared" si="189"/>
        <v>1051680</v>
      </c>
      <c r="CZ119" s="32">
        <f t="shared" si="189"/>
        <v>7432020</v>
      </c>
      <c r="DA119" s="32">
        <f t="shared" si="189"/>
        <v>5827310</v>
      </c>
      <c r="DB119" s="32">
        <f t="shared" si="189"/>
        <v>222370</v>
      </c>
      <c r="DC119" s="32">
        <f t="shared" si="189"/>
        <v>1285750</v>
      </c>
      <c r="DD119" s="32">
        <f t="shared" si="189"/>
        <v>1512670</v>
      </c>
      <c r="DE119" s="32">
        <f t="shared" si="189"/>
        <v>6251480</v>
      </c>
      <c r="DF119" s="32">
        <f t="shared" si="189"/>
        <v>3280600</v>
      </c>
      <c r="DG119" s="32">
        <f t="shared" si="189"/>
        <v>3297960</v>
      </c>
      <c r="DH119" s="32">
        <f t="shared" si="189"/>
        <v>6497820</v>
      </c>
      <c r="DI119" s="32">
        <f t="shared" si="189"/>
        <v>3977280</v>
      </c>
      <c r="DJ119" s="32">
        <f t="shared" si="189"/>
        <v>6585140</v>
      </c>
      <c r="DK119" s="32">
        <f t="shared" si="189"/>
        <v>8062250</v>
      </c>
      <c r="DL119" s="32">
        <f t="shared" si="189"/>
        <v>8872520</v>
      </c>
      <c r="DM119" s="32">
        <f t="shared" si="189"/>
        <v>0</v>
      </c>
      <c r="DN119" s="32">
        <f t="shared" si="189"/>
        <v>0</v>
      </c>
      <c r="DO119" s="26">
        <f t="shared" si="175"/>
        <v>108494420</v>
      </c>
    </row>
    <row r="120" spans="2:119" ht="20.399999999999999" x14ac:dyDescent="0.3">
      <c r="B120" s="21" t="s">
        <v>65</v>
      </c>
      <c r="C120" s="32">
        <f t="shared" si="176"/>
        <v>1153</v>
      </c>
      <c r="D120" s="32">
        <f t="shared" si="187"/>
        <v>1279</v>
      </c>
      <c r="E120" s="32">
        <f t="shared" si="187"/>
        <v>713</v>
      </c>
      <c r="F120" s="32">
        <f t="shared" si="187"/>
        <v>855</v>
      </c>
      <c r="G120" s="32">
        <f t="shared" si="187"/>
        <v>1218</v>
      </c>
      <c r="H120" s="32">
        <f t="shared" si="187"/>
        <v>41361</v>
      </c>
      <c r="I120" s="32">
        <f t="shared" si="187"/>
        <v>637</v>
      </c>
      <c r="J120" s="32">
        <f t="shared" si="187"/>
        <v>888</v>
      </c>
      <c r="K120" s="32">
        <f t="shared" si="187"/>
        <v>1334</v>
      </c>
      <c r="L120" s="32">
        <f t="shared" si="187"/>
        <v>1324</v>
      </c>
      <c r="M120" s="32">
        <f t="shared" si="187"/>
        <v>839</v>
      </c>
      <c r="N120" s="32">
        <f t="shared" si="187"/>
        <v>1007</v>
      </c>
      <c r="O120" s="32">
        <f t="shared" si="187"/>
        <v>6590</v>
      </c>
      <c r="P120" s="32">
        <f t="shared" si="187"/>
        <v>7383</v>
      </c>
      <c r="Q120" s="32">
        <f t="shared" si="187"/>
        <v>1142</v>
      </c>
      <c r="R120" s="32">
        <f t="shared" si="187"/>
        <v>3605</v>
      </c>
      <c r="S120" s="32">
        <v>0</v>
      </c>
      <c r="T120" s="32">
        <f t="shared" si="187"/>
        <v>6109</v>
      </c>
      <c r="U120" s="32">
        <f t="shared" si="187"/>
        <v>4029</v>
      </c>
      <c r="V120" s="32">
        <f t="shared" si="187"/>
        <v>2554</v>
      </c>
      <c r="W120" s="32">
        <f t="shared" si="187"/>
        <v>8212</v>
      </c>
      <c r="X120" s="32">
        <f t="shared" si="187"/>
        <v>4643</v>
      </c>
      <c r="Y120" s="32">
        <f t="shared" si="187"/>
        <v>7222</v>
      </c>
      <c r="Z120" s="32">
        <f t="shared" si="187"/>
        <v>8367</v>
      </c>
      <c r="AA120" s="32">
        <f t="shared" si="187"/>
        <v>8025</v>
      </c>
      <c r="AB120" s="32">
        <f t="shared" si="187"/>
        <v>0</v>
      </c>
      <c r="AC120" s="32">
        <f t="shared" si="187"/>
        <v>0</v>
      </c>
      <c r="AD120" s="26">
        <f t="shared" si="173"/>
        <v>120489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177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ref="CN120" si="195">+CN23+CN55+CN87</f>
        <v>572670</v>
      </c>
      <c r="CO120" s="32">
        <f t="shared" si="189"/>
        <v>577670</v>
      </c>
      <c r="CP120" s="32">
        <f t="shared" si="189"/>
        <v>369590</v>
      </c>
      <c r="CQ120" s="32">
        <f t="shared" si="189"/>
        <v>397990</v>
      </c>
      <c r="CR120" s="32">
        <f t="shared" si="189"/>
        <v>566780</v>
      </c>
      <c r="CS120" s="32">
        <f t="shared" si="189"/>
        <v>18952750</v>
      </c>
      <c r="CT120" s="32">
        <f t="shared" si="189"/>
        <v>282130</v>
      </c>
      <c r="CU120" s="32">
        <f t="shared" si="189"/>
        <v>442700</v>
      </c>
      <c r="CV120" s="32">
        <f t="shared" si="189"/>
        <v>622500</v>
      </c>
      <c r="CW120" s="32">
        <f t="shared" si="189"/>
        <v>644840</v>
      </c>
      <c r="CX120" s="32">
        <f t="shared" si="189"/>
        <v>412910</v>
      </c>
      <c r="CY120" s="32">
        <f t="shared" si="189"/>
        <v>514390</v>
      </c>
      <c r="CZ120" s="32">
        <f t="shared" si="189"/>
        <v>2767720</v>
      </c>
      <c r="DA120" s="32">
        <f t="shared" si="189"/>
        <v>3012180</v>
      </c>
      <c r="DB120" s="32">
        <f t="shared" si="189"/>
        <v>484970</v>
      </c>
      <c r="DC120" s="32">
        <f t="shared" si="189"/>
        <v>1276170</v>
      </c>
      <c r="DD120" s="32">
        <f t="shared" si="189"/>
        <v>440280</v>
      </c>
      <c r="DE120" s="32">
        <f t="shared" si="189"/>
        <v>2049770</v>
      </c>
      <c r="DF120" s="32">
        <f t="shared" si="189"/>
        <v>1365570</v>
      </c>
      <c r="DG120" s="32">
        <f t="shared" si="189"/>
        <v>1202220</v>
      </c>
      <c r="DH120" s="32">
        <f t="shared" si="189"/>
        <v>3885210</v>
      </c>
      <c r="DI120" s="32">
        <f t="shared" si="189"/>
        <v>2256940</v>
      </c>
      <c r="DJ120" s="32">
        <f t="shared" si="189"/>
        <v>3542240</v>
      </c>
      <c r="DK120" s="32">
        <f t="shared" si="189"/>
        <v>4282320</v>
      </c>
      <c r="DL120" s="32">
        <f t="shared" si="189"/>
        <v>4175190</v>
      </c>
      <c r="DM120" s="32">
        <f t="shared" si="189"/>
        <v>0</v>
      </c>
      <c r="DN120" s="32">
        <f t="shared" si="189"/>
        <v>0</v>
      </c>
      <c r="DO120" s="26">
        <f t="shared" si="175"/>
        <v>55097700</v>
      </c>
    </row>
    <row r="121" spans="2:119" ht="30.6" x14ac:dyDescent="0.3">
      <c r="B121" s="21" t="s">
        <v>21</v>
      </c>
      <c r="C121" s="32">
        <f t="shared" si="176"/>
        <v>1384</v>
      </c>
      <c r="D121" s="32">
        <f t="shared" si="187"/>
        <v>1621</v>
      </c>
      <c r="E121" s="32">
        <f t="shared" si="187"/>
        <v>1011</v>
      </c>
      <c r="F121" s="32">
        <f t="shared" si="187"/>
        <v>1026</v>
      </c>
      <c r="G121" s="32">
        <f t="shared" si="187"/>
        <v>2461</v>
      </c>
      <c r="H121" s="32">
        <f t="shared" si="187"/>
        <v>140083</v>
      </c>
      <c r="I121" s="32">
        <f t="shared" si="187"/>
        <v>1485</v>
      </c>
      <c r="J121" s="32">
        <f t="shared" si="187"/>
        <v>2043</v>
      </c>
      <c r="K121" s="32">
        <f t="shared" si="187"/>
        <v>3042</v>
      </c>
      <c r="L121" s="32">
        <f t="shared" si="187"/>
        <v>3292</v>
      </c>
      <c r="M121" s="32">
        <f t="shared" si="187"/>
        <v>1801</v>
      </c>
      <c r="N121" s="32">
        <f t="shared" si="187"/>
        <v>2160</v>
      </c>
      <c r="O121" s="32">
        <f t="shared" si="187"/>
        <v>29849</v>
      </c>
      <c r="P121" s="32">
        <f t="shared" si="187"/>
        <v>20248</v>
      </c>
      <c r="Q121" s="32">
        <f t="shared" si="187"/>
        <v>3798</v>
      </c>
      <c r="R121" s="32">
        <f t="shared" si="187"/>
        <v>15553</v>
      </c>
      <c r="S121" s="32">
        <f t="shared" si="187"/>
        <v>5000</v>
      </c>
      <c r="T121" s="32">
        <v>0</v>
      </c>
      <c r="U121" s="32">
        <f t="shared" si="187"/>
        <v>7377</v>
      </c>
      <c r="V121" s="32">
        <f t="shared" si="187"/>
        <v>5232</v>
      </c>
      <c r="W121" s="32">
        <f t="shared" si="187"/>
        <v>14102</v>
      </c>
      <c r="X121" s="32">
        <f t="shared" si="187"/>
        <v>8325</v>
      </c>
      <c r="Y121" s="32">
        <f t="shared" si="187"/>
        <v>10951</v>
      </c>
      <c r="Z121" s="32">
        <f t="shared" si="187"/>
        <v>12091</v>
      </c>
      <c r="AA121" s="32">
        <f t="shared" si="187"/>
        <v>16174</v>
      </c>
      <c r="AB121" s="32">
        <f t="shared" si="187"/>
        <v>0</v>
      </c>
      <c r="AC121" s="32">
        <f t="shared" si="187"/>
        <v>0</v>
      </c>
      <c r="AD121" s="26">
        <f t="shared" si="173"/>
        <v>310109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177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" si="196">+CN24+CN56+CN88</f>
        <v>683910</v>
      </c>
      <c r="CO121" s="32">
        <f t="shared" si="189"/>
        <v>785670</v>
      </c>
      <c r="CP121" s="32">
        <f t="shared" si="189"/>
        <v>485850</v>
      </c>
      <c r="CQ121" s="32">
        <f t="shared" si="189"/>
        <v>496360</v>
      </c>
      <c r="CR121" s="32">
        <f t="shared" si="189"/>
        <v>1223090</v>
      </c>
      <c r="CS121" s="32">
        <f t="shared" si="189"/>
        <v>59540390</v>
      </c>
      <c r="CT121" s="32">
        <f t="shared" si="189"/>
        <v>675280</v>
      </c>
      <c r="CU121" s="32">
        <f t="shared" si="189"/>
        <v>884670</v>
      </c>
      <c r="CV121" s="32">
        <f t="shared" si="189"/>
        <v>1448000</v>
      </c>
      <c r="CW121" s="32">
        <f t="shared" si="189"/>
        <v>1584380</v>
      </c>
      <c r="CX121" s="32">
        <f t="shared" si="189"/>
        <v>901030</v>
      </c>
      <c r="CY121" s="32">
        <f t="shared" si="189"/>
        <v>1056680</v>
      </c>
      <c r="CZ121" s="32">
        <f t="shared" si="189"/>
        <v>11872440</v>
      </c>
      <c r="DA121" s="32">
        <f t="shared" si="189"/>
        <v>7731140</v>
      </c>
      <c r="DB121" s="32">
        <f t="shared" si="189"/>
        <v>1550110</v>
      </c>
      <c r="DC121" s="32">
        <f t="shared" si="189"/>
        <v>5043480</v>
      </c>
      <c r="DD121" s="32">
        <f t="shared" si="189"/>
        <v>1670390</v>
      </c>
      <c r="DE121" s="32">
        <f t="shared" si="189"/>
        <v>1621740</v>
      </c>
      <c r="DF121" s="32">
        <f t="shared" si="189"/>
        <v>2307720</v>
      </c>
      <c r="DG121" s="32">
        <f t="shared" si="189"/>
        <v>2393280</v>
      </c>
      <c r="DH121" s="32">
        <f t="shared" si="189"/>
        <v>6409350</v>
      </c>
      <c r="DI121" s="32">
        <f t="shared" si="189"/>
        <v>3952680</v>
      </c>
      <c r="DJ121" s="32">
        <f t="shared" si="189"/>
        <v>5274560</v>
      </c>
      <c r="DK121" s="32">
        <f t="shared" si="189"/>
        <v>6219740</v>
      </c>
      <c r="DL121" s="32">
        <f t="shared" si="189"/>
        <v>8310610</v>
      </c>
      <c r="DM121" s="32">
        <f t="shared" si="189"/>
        <v>0</v>
      </c>
      <c r="DN121" s="32">
        <f t="shared" si="189"/>
        <v>0</v>
      </c>
      <c r="DO121" s="26">
        <f t="shared" si="175"/>
        <v>134122550</v>
      </c>
    </row>
    <row r="122" spans="2:119" ht="20.399999999999999" x14ac:dyDescent="0.3">
      <c r="B122" s="21" t="s">
        <v>66</v>
      </c>
      <c r="C122" s="32">
        <f t="shared" si="176"/>
        <v>648</v>
      </c>
      <c r="D122" s="32">
        <f t="shared" si="187"/>
        <v>945</v>
      </c>
      <c r="E122" s="32">
        <f t="shared" si="187"/>
        <v>677</v>
      </c>
      <c r="F122" s="32">
        <f t="shared" si="187"/>
        <v>664</v>
      </c>
      <c r="G122" s="32">
        <f t="shared" si="187"/>
        <v>942</v>
      </c>
      <c r="H122" s="32">
        <f t="shared" si="187"/>
        <v>103377</v>
      </c>
      <c r="I122" s="32">
        <f t="shared" si="187"/>
        <v>1900</v>
      </c>
      <c r="J122" s="32">
        <f t="shared" si="187"/>
        <v>2090</v>
      </c>
      <c r="K122" s="32">
        <f t="shared" si="187"/>
        <v>2008</v>
      </c>
      <c r="L122" s="32">
        <f t="shared" si="187"/>
        <v>2326</v>
      </c>
      <c r="M122" s="32">
        <f t="shared" si="187"/>
        <v>1379</v>
      </c>
      <c r="N122" s="32">
        <f t="shared" si="187"/>
        <v>2761</v>
      </c>
      <c r="O122" s="32">
        <f t="shared" si="187"/>
        <v>23612</v>
      </c>
      <c r="P122" s="32">
        <f t="shared" si="187"/>
        <v>16062</v>
      </c>
      <c r="Q122" s="32">
        <f t="shared" si="187"/>
        <v>3016</v>
      </c>
      <c r="R122" s="32">
        <f t="shared" si="187"/>
        <v>7715</v>
      </c>
      <c r="S122" s="32">
        <f t="shared" si="187"/>
        <v>3785</v>
      </c>
      <c r="T122" s="32">
        <f t="shared" si="187"/>
        <v>7061</v>
      </c>
      <c r="U122" s="32">
        <v>0</v>
      </c>
      <c r="V122" s="32">
        <f t="shared" si="187"/>
        <v>2587</v>
      </c>
      <c r="W122" s="32">
        <f t="shared" si="187"/>
        <v>7961</v>
      </c>
      <c r="X122" s="32">
        <f t="shared" si="187"/>
        <v>4536</v>
      </c>
      <c r="Y122" s="32">
        <f t="shared" si="187"/>
        <v>7008</v>
      </c>
      <c r="Z122" s="32">
        <f t="shared" si="187"/>
        <v>8293</v>
      </c>
      <c r="AA122" s="32">
        <f t="shared" si="187"/>
        <v>10900</v>
      </c>
      <c r="AB122" s="32">
        <f t="shared" si="187"/>
        <v>0</v>
      </c>
      <c r="AC122" s="32">
        <f t="shared" si="187"/>
        <v>0</v>
      </c>
      <c r="AD122" s="26">
        <f t="shared" si="173"/>
        <v>222253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177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ref="CN122" si="197">+CN25+CN57+CN89</f>
        <v>330030</v>
      </c>
      <c r="CO122" s="32">
        <f t="shared" si="189"/>
        <v>451750</v>
      </c>
      <c r="CP122" s="32">
        <f t="shared" si="189"/>
        <v>339370</v>
      </c>
      <c r="CQ122" s="32">
        <f t="shared" si="189"/>
        <v>301320</v>
      </c>
      <c r="CR122" s="32">
        <f t="shared" si="189"/>
        <v>455820</v>
      </c>
      <c r="CS122" s="32">
        <f t="shared" si="189"/>
        <v>44106410</v>
      </c>
      <c r="CT122" s="32">
        <f t="shared" si="189"/>
        <v>909530</v>
      </c>
      <c r="CU122" s="32">
        <f t="shared" si="189"/>
        <v>895380</v>
      </c>
      <c r="CV122" s="32">
        <f t="shared" si="189"/>
        <v>982460</v>
      </c>
      <c r="CW122" s="32">
        <f t="shared" si="189"/>
        <v>1105460</v>
      </c>
      <c r="CX122" s="32">
        <f t="shared" si="189"/>
        <v>675750</v>
      </c>
      <c r="CY122" s="32">
        <f t="shared" si="189"/>
        <v>1366470</v>
      </c>
      <c r="CZ122" s="32">
        <f t="shared" si="189"/>
        <v>9439120</v>
      </c>
      <c r="DA122" s="32">
        <f t="shared" si="189"/>
        <v>6322360</v>
      </c>
      <c r="DB122" s="32">
        <f t="shared" si="189"/>
        <v>1245390</v>
      </c>
      <c r="DC122" s="32">
        <f t="shared" si="189"/>
        <v>2487260</v>
      </c>
      <c r="DD122" s="32">
        <f t="shared" si="189"/>
        <v>1275930</v>
      </c>
      <c r="DE122" s="32">
        <f t="shared" si="189"/>
        <v>2191050</v>
      </c>
      <c r="DF122" s="32">
        <f t="shared" si="189"/>
        <v>1062760</v>
      </c>
      <c r="DG122" s="32">
        <f t="shared" si="189"/>
        <v>1258740</v>
      </c>
      <c r="DH122" s="32">
        <f t="shared" si="189"/>
        <v>3628170</v>
      </c>
      <c r="DI122" s="32">
        <f t="shared" si="189"/>
        <v>2185380</v>
      </c>
      <c r="DJ122" s="32">
        <f t="shared" si="189"/>
        <v>3399880</v>
      </c>
      <c r="DK122" s="32">
        <f t="shared" si="189"/>
        <v>4265240</v>
      </c>
      <c r="DL122" s="32">
        <f t="shared" si="189"/>
        <v>5550780</v>
      </c>
      <c r="DM122" s="32">
        <f t="shared" si="189"/>
        <v>0</v>
      </c>
      <c r="DN122" s="32">
        <f t="shared" si="189"/>
        <v>0</v>
      </c>
      <c r="DO122" s="26">
        <f t="shared" si="175"/>
        <v>96231810</v>
      </c>
    </row>
    <row r="123" spans="2:119" ht="30.6" x14ac:dyDescent="0.3">
      <c r="B123" s="21" t="s">
        <v>22</v>
      </c>
      <c r="C123" s="32">
        <f t="shared" si="176"/>
        <v>501</v>
      </c>
      <c r="D123" s="32">
        <f t="shared" si="187"/>
        <v>870</v>
      </c>
      <c r="E123" s="32">
        <f t="shared" si="187"/>
        <v>624</v>
      </c>
      <c r="F123" s="32">
        <f t="shared" si="187"/>
        <v>912</v>
      </c>
      <c r="G123" s="32">
        <f t="shared" si="187"/>
        <v>592</v>
      </c>
      <c r="H123" s="32">
        <f t="shared" si="187"/>
        <v>60477</v>
      </c>
      <c r="I123" s="32">
        <f t="shared" si="187"/>
        <v>1112</v>
      </c>
      <c r="J123" s="32">
        <f t="shared" si="187"/>
        <v>1157</v>
      </c>
      <c r="K123" s="32">
        <f t="shared" si="187"/>
        <v>1612</v>
      </c>
      <c r="L123" s="32">
        <f t="shared" si="187"/>
        <v>1121</v>
      </c>
      <c r="M123" s="32">
        <f t="shared" si="187"/>
        <v>1144</v>
      </c>
      <c r="N123" s="32">
        <f t="shared" si="187"/>
        <v>1292</v>
      </c>
      <c r="O123" s="32">
        <f t="shared" si="187"/>
        <v>9121</v>
      </c>
      <c r="P123" s="32">
        <f t="shared" si="187"/>
        <v>7214</v>
      </c>
      <c r="Q123" s="32">
        <f t="shared" si="187"/>
        <v>2069</v>
      </c>
      <c r="R123" s="32">
        <f t="shared" si="187"/>
        <v>6015</v>
      </c>
      <c r="S123" s="32">
        <f t="shared" si="187"/>
        <v>2416</v>
      </c>
      <c r="T123" s="32">
        <f t="shared" si="187"/>
        <v>3884</v>
      </c>
      <c r="U123" s="32">
        <f t="shared" si="187"/>
        <v>2424</v>
      </c>
      <c r="V123" s="32">
        <v>0</v>
      </c>
      <c r="W123" s="32">
        <f t="shared" si="187"/>
        <v>5663</v>
      </c>
      <c r="X123" s="32">
        <f t="shared" si="187"/>
        <v>3254</v>
      </c>
      <c r="Y123" s="32">
        <f t="shared" si="187"/>
        <v>6660</v>
      </c>
      <c r="Z123" s="32">
        <f t="shared" si="187"/>
        <v>7151</v>
      </c>
      <c r="AA123" s="32">
        <f t="shared" si="187"/>
        <v>4892</v>
      </c>
      <c r="AB123" s="32">
        <f t="shared" si="187"/>
        <v>0</v>
      </c>
      <c r="AC123" s="32">
        <f t="shared" si="187"/>
        <v>0</v>
      </c>
      <c r="AD123" s="26">
        <f t="shared" si="173"/>
        <v>132177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177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ref="CN123" si="198">+CN26+CN58+CN90</f>
        <v>406980</v>
      </c>
      <c r="CO123" s="32">
        <f t="shared" si="189"/>
        <v>665060</v>
      </c>
      <c r="CP123" s="32">
        <f t="shared" si="189"/>
        <v>486400</v>
      </c>
      <c r="CQ123" s="32">
        <f t="shared" si="189"/>
        <v>721420</v>
      </c>
      <c r="CR123" s="32">
        <f t="shared" si="189"/>
        <v>452690</v>
      </c>
      <c r="CS123" s="32">
        <f t="shared" si="189"/>
        <v>37518780</v>
      </c>
      <c r="CT123" s="32">
        <f t="shared" si="189"/>
        <v>785460</v>
      </c>
      <c r="CU123" s="32">
        <f t="shared" si="189"/>
        <v>723120</v>
      </c>
      <c r="CV123" s="32">
        <f t="shared" si="189"/>
        <v>1148400</v>
      </c>
      <c r="CW123" s="32">
        <f t="shared" si="189"/>
        <v>843800</v>
      </c>
      <c r="CX123" s="32">
        <f t="shared" si="189"/>
        <v>868780</v>
      </c>
      <c r="CY123" s="32">
        <f t="shared" si="189"/>
        <v>966920</v>
      </c>
      <c r="CZ123" s="32">
        <f t="shared" si="189"/>
        <v>4488280</v>
      </c>
      <c r="DA123" s="32">
        <f t="shared" si="189"/>
        <v>3446050</v>
      </c>
      <c r="DB123" s="32">
        <f t="shared" si="189"/>
        <v>1155980</v>
      </c>
      <c r="DC123" s="32">
        <f t="shared" si="189"/>
        <v>2765520</v>
      </c>
      <c r="DD123" s="32">
        <f t="shared" si="189"/>
        <v>1150380</v>
      </c>
      <c r="DE123" s="32">
        <f t="shared" si="189"/>
        <v>1823580</v>
      </c>
      <c r="DF123" s="32">
        <f t="shared" si="189"/>
        <v>1198260</v>
      </c>
      <c r="DG123" s="32">
        <f t="shared" si="189"/>
        <v>491820</v>
      </c>
      <c r="DH123" s="32">
        <f t="shared" si="189"/>
        <v>1846110</v>
      </c>
      <c r="DI123" s="32">
        <f t="shared" si="189"/>
        <v>1100340</v>
      </c>
      <c r="DJ123" s="32">
        <f t="shared" si="189"/>
        <v>2341020</v>
      </c>
      <c r="DK123" s="32">
        <f t="shared" si="189"/>
        <v>3122210</v>
      </c>
      <c r="DL123" s="32">
        <f t="shared" si="189"/>
        <v>2062100</v>
      </c>
      <c r="DM123" s="32">
        <f t="shared" si="189"/>
        <v>0</v>
      </c>
      <c r="DN123" s="32">
        <f t="shared" si="189"/>
        <v>0</v>
      </c>
      <c r="DO123" s="26">
        <f t="shared" si="175"/>
        <v>72579460</v>
      </c>
    </row>
    <row r="124" spans="2:119" ht="20.399999999999999" x14ac:dyDescent="0.3">
      <c r="B124" s="21" t="s">
        <v>23</v>
      </c>
      <c r="C124" s="32">
        <f t="shared" si="176"/>
        <v>819</v>
      </c>
      <c r="D124" s="32">
        <f t="shared" si="187"/>
        <v>737</v>
      </c>
      <c r="E124" s="32">
        <f t="shared" si="187"/>
        <v>892</v>
      </c>
      <c r="F124" s="32">
        <f t="shared" si="187"/>
        <v>729</v>
      </c>
      <c r="G124" s="32">
        <f t="shared" si="187"/>
        <v>1325</v>
      </c>
      <c r="H124" s="32">
        <f t="shared" si="187"/>
        <v>150531</v>
      </c>
      <c r="I124" s="32">
        <f t="shared" ref="D124:AC130" si="199">+I27+I59+I91</f>
        <v>1351</v>
      </c>
      <c r="J124" s="32">
        <f t="shared" si="199"/>
        <v>2069</v>
      </c>
      <c r="K124" s="32">
        <f t="shared" si="199"/>
        <v>2403</v>
      </c>
      <c r="L124" s="32">
        <f t="shared" si="199"/>
        <v>2037</v>
      </c>
      <c r="M124" s="32">
        <f t="shared" si="199"/>
        <v>1430</v>
      </c>
      <c r="N124" s="32">
        <f t="shared" si="199"/>
        <v>2175</v>
      </c>
      <c r="O124" s="32">
        <f t="shared" si="199"/>
        <v>24794</v>
      </c>
      <c r="P124" s="32">
        <f t="shared" si="199"/>
        <v>13829</v>
      </c>
      <c r="Q124" s="32">
        <f t="shared" si="199"/>
        <v>2951</v>
      </c>
      <c r="R124" s="32">
        <f t="shared" si="199"/>
        <v>14094</v>
      </c>
      <c r="S124" s="32">
        <f t="shared" si="199"/>
        <v>7889</v>
      </c>
      <c r="T124" s="32">
        <f t="shared" si="199"/>
        <v>13341</v>
      </c>
      <c r="U124" s="32">
        <f t="shared" si="199"/>
        <v>8231</v>
      </c>
      <c r="V124" s="32">
        <f t="shared" si="199"/>
        <v>8536</v>
      </c>
      <c r="W124" s="32">
        <v>0</v>
      </c>
      <c r="X124" s="32">
        <f t="shared" si="199"/>
        <v>2312</v>
      </c>
      <c r="Y124" s="32">
        <f t="shared" si="199"/>
        <v>8401</v>
      </c>
      <c r="Z124" s="32">
        <f t="shared" si="199"/>
        <v>12363</v>
      </c>
      <c r="AA124" s="32">
        <f t="shared" si="199"/>
        <v>14244</v>
      </c>
      <c r="AB124" s="32">
        <f t="shared" si="199"/>
        <v>0</v>
      </c>
      <c r="AC124" s="32">
        <f t="shared" si="199"/>
        <v>0</v>
      </c>
      <c r="AD124" s="26">
        <f t="shared" si="173"/>
        <v>297483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177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ref="CN124" si="200">+CN27+CN59+CN91</f>
        <v>610540</v>
      </c>
      <c r="CO124" s="32">
        <f t="shared" si="189"/>
        <v>498090</v>
      </c>
      <c r="CP124" s="32">
        <f t="shared" si="189"/>
        <v>648230</v>
      </c>
      <c r="CQ124" s="32">
        <f t="shared" si="189"/>
        <v>529220</v>
      </c>
      <c r="CR124" s="32">
        <f t="shared" si="189"/>
        <v>972900</v>
      </c>
      <c r="CS124" s="32">
        <f t="shared" si="189"/>
        <v>93606240</v>
      </c>
      <c r="CT124" s="32">
        <f t="shared" ref="CT124:DN124" si="201">+CT27+CT59+CT91</f>
        <v>961350</v>
      </c>
      <c r="CU124" s="32">
        <f t="shared" si="201"/>
        <v>1224460</v>
      </c>
      <c r="CV124" s="32">
        <f t="shared" si="201"/>
        <v>1586440</v>
      </c>
      <c r="CW124" s="32">
        <f t="shared" si="201"/>
        <v>1323180</v>
      </c>
      <c r="CX124" s="32">
        <f t="shared" si="201"/>
        <v>1050760</v>
      </c>
      <c r="CY124" s="32">
        <f t="shared" si="201"/>
        <v>1565930</v>
      </c>
      <c r="CZ124" s="32">
        <f t="shared" si="201"/>
        <v>12015570</v>
      </c>
      <c r="DA124" s="32">
        <f t="shared" si="201"/>
        <v>6359250</v>
      </c>
      <c r="DB124" s="32">
        <f t="shared" si="201"/>
        <v>1531990</v>
      </c>
      <c r="DC124" s="32">
        <f t="shared" si="201"/>
        <v>6063840</v>
      </c>
      <c r="DD124" s="32">
        <f t="shared" si="201"/>
        <v>3754080</v>
      </c>
      <c r="DE124" s="32">
        <f t="shared" si="201"/>
        <v>6028020</v>
      </c>
      <c r="DF124" s="32">
        <f t="shared" si="201"/>
        <v>3732570</v>
      </c>
      <c r="DG124" s="32">
        <f t="shared" si="201"/>
        <v>2832450</v>
      </c>
      <c r="DH124" s="32">
        <f t="shared" si="201"/>
        <v>1780350</v>
      </c>
      <c r="DI124" s="32">
        <f t="shared" si="201"/>
        <v>739070</v>
      </c>
      <c r="DJ124" s="32">
        <f t="shared" si="201"/>
        <v>2738640</v>
      </c>
      <c r="DK124" s="32">
        <f t="shared" si="201"/>
        <v>5072010</v>
      </c>
      <c r="DL124" s="32">
        <f t="shared" si="201"/>
        <v>5842050</v>
      </c>
      <c r="DM124" s="32">
        <f t="shared" si="201"/>
        <v>0</v>
      </c>
      <c r="DN124" s="32">
        <f t="shared" si="201"/>
        <v>0</v>
      </c>
      <c r="DO124" s="26">
        <f t="shared" si="175"/>
        <v>163067230</v>
      </c>
    </row>
    <row r="125" spans="2:119" x14ac:dyDescent="0.3">
      <c r="B125" s="21" t="s">
        <v>24</v>
      </c>
      <c r="C125" s="32">
        <f t="shared" si="176"/>
        <v>539</v>
      </c>
      <c r="D125" s="32">
        <f t="shared" si="199"/>
        <v>486</v>
      </c>
      <c r="E125" s="32">
        <f t="shared" si="199"/>
        <v>188</v>
      </c>
      <c r="F125" s="32">
        <f t="shared" si="199"/>
        <v>304</v>
      </c>
      <c r="G125" s="32">
        <f t="shared" si="199"/>
        <v>658</v>
      </c>
      <c r="H125" s="32">
        <f t="shared" si="199"/>
        <v>88622</v>
      </c>
      <c r="I125" s="32">
        <f t="shared" si="199"/>
        <v>1194</v>
      </c>
      <c r="J125" s="32">
        <f t="shared" si="199"/>
        <v>1319</v>
      </c>
      <c r="K125" s="32">
        <f t="shared" si="199"/>
        <v>864</v>
      </c>
      <c r="L125" s="32">
        <f t="shared" si="199"/>
        <v>1190</v>
      </c>
      <c r="M125" s="32">
        <f t="shared" si="199"/>
        <v>500</v>
      </c>
      <c r="N125" s="32">
        <f t="shared" si="199"/>
        <v>779</v>
      </c>
      <c r="O125" s="32">
        <f t="shared" si="199"/>
        <v>15321</v>
      </c>
      <c r="P125" s="32">
        <f t="shared" si="199"/>
        <v>8804</v>
      </c>
      <c r="Q125" s="32">
        <f t="shared" si="199"/>
        <v>1898</v>
      </c>
      <c r="R125" s="32">
        <f t="shared" si="199"/>
        <v>7445</v>
      </c>
      <c r="S125" s="32">
        <f t="shared" si="199"/>
        <v>4487</v>
      </c>
      <c r="T125" s="32">
        <f t="shared" si="199"/>
        <v>7890</v>
      </c>
      <c r="U125" s="32">
        <f t="shared" si="199"/>
        <v>4686</v>
      </c>
      <c r="V125" s="32">
        <f t="shared" si="199"/>
        <v>4965</v>
      </c>
      <c r="W125" s="32">
        <f t="shared" si="199"/>
        <v>2099</v>
      </c>
      <c r="X125" s="32">
        <v>0</v>
      </c>
      <c r="Y125" s="32">
        <f t="shared" si="199"/>
        <v>2694</v>
      </c>
      <c r="Z125" s="32">
        <f t="shared" si="199"/>
        <v>7950</v>
      </c>
      <c r="AA125" s="32">
        <f t="shared" si="199"/>
        <v>8722</v>
      </c>
      <c r="AB125" s="32">
        <f t="shared" si="199"/>
        <v>0</v>
      </c>
      <c r="AC125" s="32">
        <f t="shared" si="199"/>
        <v>0</v>
      </c>
      <c r="AD125" s="26">
        <f t="shared" si="173"/>
        <v>173604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177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ref="CN125:DN125" si="202">+CN28+CN60+CN92</f>
        <v>401510</v>
      </c>
      <c r="CO125" s="32">
        <f t="shared" si="202"/>
        <v>357140</v>
      </c>
      <c r="CP125" s="32">
        <f t="shared" si="202"/>
        <v>150780</v>
      </c>
      <c r="CQ125" s="32">
        <f t="shared" si="202"/>
        <v>238980</v>
      </c>
      <c r="CR125" s="32">
        <f t="shared" si="202"/>
        <v>511560</v>
      </c>
      <c r="CS125" s="32">
        <f t="shared" si="202"/>
        <v>54873780</v>
      </c>
      <c r="CT125" s="32">
        <f t="shared" si="202"/>
        <v>875680</v>
      </c>
      <c r="CU125" s="32">
        <f t="shared" si="202"/>
        <v>759710</v>
      </c>
      <c r="CV125" s="32">
        <f t="shared" si="202"/>
        <v>575520</v>
      </c>
      <c r="CW125" s="32">
        <f t="shared" si="202"/>
        <v>794880</v>
      </c>
      <c r="CX125" s="32">
        <f t="shared" si="202"/>
        <v>349170</v>
      </c>
      <c r="CY125" s="32">
        <f t="shared" si="202"/>
        <v>540930</v>
      </c>
      <c r="CZ125" s="32">
        <f t="shared" si="202"/>
        <v>7939750</v>
      </c>
      <c r="DA125" s="32">
        <f t="shared" si="202"/>
        <v>4390750</v>
      </c>
      <c r="DB125" s="32">
        <f t="shared" si="202"/>
        <v>944490</v>
      </c>
      <c r="DC125" s="32">
        <f t="shared" si="202"/>
        <v>3332600</v>
      </c>
      <c r="DD125" s="32">
        <f t="shared" si="202"/>
        <v>2139440</v>
      </c>
      <c r="DE125" s="32">
        <f t="shared" si="202"/>
        <v>3782420</v>
      </c>
      <c r="DF125" s="32">
        <f t="shared" si="202"/>
        <v>2236800</v>
      </c>
      <c r="DG125" s="32">
        <f t="shared" si="202"/>
        <v>1769050</v>
      </c>
      <c r="DH125" s="32">
        <f t="shared" si="202"/>
        <v>681760</v>
      </c>
      <c r="DI125" s="32">
        <f t="shared" si="202"/>
        <v>855230</v>
      </c>
      <c r="DJ125" s="32">
        <f t="shared" si="202"/>
        <v>816030</v>
      </c>
      <c r="DK125" s="32">
        <f t="shared" si="202"/>
        <v>2580370</v>
      </c>
      <c r="DL125" s="32">
        <f t="shared" si="202"/>
        <v>2796680</v>
      </c>
      <c r="DM125" s="32">
        <f t="shared" si="202"/>
        <v>0</v>
      </c>
      <c r="DN125" s="32">
        <f t="shared" si="202"/>
        <v>0</v>
      </c>
      <c r="DO125" s="26">
        <f t="shared" si="175"/>
        <v>94695010</v>
      </c>
    </row>
    <row r="126" spans="2:119" ht="30.6" x14ac:dyDescent="0.3">
      <c r="B126" s="21" t="s">
        <v>25</v>
      </c>
      <c r="C126" s="32">
        <f t="shared" si="176"/>
        <v>520</v>
      </c>
      <c r="D126" s="32">
        <f t="shared" si="199"/>
        <v>575</v>
      </c>
      <c r="E126" s="32">
        <f t="shared" si="199"/>
        <v>267</v>
      </c>
      <c r="F126" s="32">
        <f t="shared" si="199"/>
        <v>319</v>
      </c>
      <c r="G126" s="32">
        <f t="shared" si="199"/>
        <v>982</v>
      </c>
      <c r="H126" s="32">
        <f t="shared" si="199"/>
        <v>147957</v>
      </c>
      <c r="I126" s="32">
        <f t="shared" si="199"/>
        <v>1837</v>
      </c>
      <c r="J126" s="32">
        <f t="shared" si="199"/>
        <v>3088</v>
      </c>
      <c r="K126" s="32">
        <f t="shared" si="199"/>
        <v>1504</v>
      </c>
      <c r="L126" s="32">
        <f t="shared" si="199"/>
        <v>2267</v>
      </c>
      <c r="M126" s="32">
        <f t="shared" si="199"/>
        <v>906</v>
      </c>
      <c r="N126" s="32">
        <f t="shared" si="199"/>
        <v>2044</v>
      </c>
      <c r="O126" s="32">
        <f t="shared" si="199"/>
        <v>23591</v>
      </c>
      <c r="P126" s="32">
        <f t="shared" si="199"/>
        <v>13640</v>
      </c>
      <c r="Q126" s="32">
        <f t="shared" si="199"/>
        <v>3053</v>
      </c>
      <c r="R126" s="32">
        <f t="shared" si="199"/>
        <v>14429</v>
      </c>
      <c r="S126" s="32">
        <f t="shared" si="199"/>
        <v>7252</v>
      </c>
      <c r="T126" s="32">
        <f t="shared" si="199"/>
        <v>11522</v>
      </c>
      <c r="U126" s="32">
        <f t="shared" si="199"/>
        <v>6935</v>
      </c>
      <c r="V126" s="32">
        <f t="shared" si="199"/>
        <v>9274</v>
      </c>
      <c r="W126" s="32">
        <f t="shared" si="199"/>
        <v>10233</v>
      </c>
      <c r="X126" s="32">
        <f t="shared" si="199"/>
        <v>3190</v>
      </c>
      <c r="Y126" s="32">
        <v>0</v>
      </c>
      <c r="Z126" s="32">
        <f t="shared" si="199"/>
        <v>9512</v>
      </c>
      <c r="AA126" s="32">
        <f t="shared" si="199"/>
        <v>12902</v>
      </c>
      <c r="AB126" s="32">
        <f t="shared" si="199"/>
        <v>0</v>
      </c>
      <c r="AC126" s="32">
        <f t="shared" si="199"/>
        <v>0</v>
      </c>
      <c r="AD126" s="26">
        <f t="shared" si="173"/>
        <v>287799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177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ref="CN126:DN126" si="203">+CN29+CN61+CN93</f>
        <v>412320</v>
      </c>
      <c r="CO126" s="32">
        <f t="shared" si="203"/>
        <v>435680</v>
      </c>
      <c r="CP126" s="32">
        <f t="shared" si="203"/>
        <v>195720</v>
      </c>
      <c r="CQ126" s="32">
        <f t="shared" si="203"/>
        <v>250740</v>
      </c>
      <c r="CR126" s="32">
        <f t="shared" si="203"/>
        <v>721280</v>
      </c>
      <c r="CS126" s="32">
        <f t="shared" si="203"/>
        <v>90411360</v>
      </c>
      <c r="CT126" s="32">
        <f t="shared" si="203"/>
        <v>1147380</v>
      </c>
      <c r="CU126" s="32">
        <f t="shared" si="203"/>
        <v>1744080</v>
      </c>
      <c r="CV126" s="32">
        <f t="shared" si="203"/>
        <v>959300</v>
      </c>
      <c r="CW126" s="32">
        <f t="shared" si="203"/>
        <v>1565210</v>
      </c>
      <c r="CX126" s="32">
        <f t="shared" si="203"/>
        <v>628750</v>
      </c>
      <c r="CY126" s="32">
        <f t="shared" si="203"/>
        <v>1423060</v>
      </c>
      <c r="CZ126" s="32">
        <f t="shared" si="203"/>
        <v>11706450</v>
      </c>
      <c r="DA126" s="32">
        <f t="shared" si="203"/>
        <v>6766130</v>
      </c>
      <c r="DB126" s="32">
        <f t="shared" si="203"/>
        <v>1625560</v>
      </c>
      <c r="DC126" s="32">
        <f t="shared" si="203"/>
        <v>6358160</v>
      </c>
      <c r="DD126" s="32">
        <f t="shared" si="203"/>
        <v>3527900</v>
      </c>
      <c r="DE126" s="32">
        <f t="shared" si="203"/>
        <v>5507380</v>
      </c>
      <c r="DF126" s="32">
        <f t="shared" si="203"/>
        <v>3324820</v>
      </c>
      <c r="DG126" s="32">
        <f t="shared" si="203"/>
        <v>3296710</v>
      </c>
      <c r="DH126" s="32">
        <f t="shared" si="203"/>
        <v>3363600</v>
      </c>
      <c r="DI126" s="32">
        <f t="shared" si="203"/>
        <v>983570</v>
      </c>
      <c r="DJ126" s="32">
        <f t="shared" si="203"/>
        <v>1513720</v>
      </c>
      <c r="DK126" s="32">
        <f t="shared" si="203"/>
        <v>3051650</v>
      </c>
      <c r="DL126" s="32">
        <f t="shared" si="203"/>
        <v>4265550</v>
      </c>
      <c r="DM126" s="32">
        <f t="shared" si="203"/>
        <v>0</v>
      </c>
      <c r="DN126" s="32">
        <f t="shared" si="203"/>
        <v>0</v>
      </c>
      <c r="DO126" s="26">
        <f t="shared" si="175"/>
        <v>155186080</v>
      </c>
    </row>
    <row r="127" spans="2:119" ht="30.6" x14ac:dyDescent="0.3">
      <c r="B127" s="21" t="s">
        <v>67</v>
      </c>
      <c r="C127" s="32">
        <f t="shared" si="176"/>
        <v>601</v>
      </c>
      <c r="D127" s="32">
        <f t="shared" si="199"/>
        <v>575</v>
      </c>
      <c r="E127" s="32">
        <f t="shared" si="199"/>
        <v>411</v>
      </c>
      <c r="F127" s="32">
        <f t="shared" si="199"/>
        <v>405</v>
      </c>
      <c r="G127" s="32">
        <f t="shared" si="199"/>
        <v>717</v>
      </c>
      <c r="H127" s="32">
        <f t="shared" si="199"/>
        <v>123424</v>
      </c>
      <c r="I127" s="32">
        <f t="shared" si="199"/>
        <v>1543</v>
      </c>
      <c r="J127" s="32">
        <f t="shared" si="199"/>
        <v>2386</v>
      </c>
      <c r="K127" s="32">
        <f t="shared" si="199"/>
        <v>1378</v>
      </c>
      <c r="L127" s="32">
        <f t="shared" si="199"/>
        <v>1810</v>
      </c>
      <c r="M127" s="32">
        <f t="shared" si="199"/>
        <v>1028</v>
      </c>
      <c r="N127" s="32">
        <f t="shared" si="199"/>
        <v>1277</v>
      </c>
      <c r="O127" s="32">
        <f t="shared" si="199"/>
        <v>16344</v>
      </c>
      <c r="P127" s="32">
        <f t="shared" si="199"/>
        <v>9572</v>
      </c>
      <c r="Q127" s="32">
        <f t="shared" si="199"/>
        <v>3285</v>
      </c>
      <c r="R127" s="32">
        <f t="shared" si="199"/>
        <v>14558</v>
      </c>
      <c r="S127" s="32">
        <f t="shared" si="199"/>
        <v>7626</v>
      </c>
      <c r="T127" s="32">
        <f t="shared" si="199"/>
        <v>11310</v>
      </c>
      <c r="U127" s="32">
        <f t="shared" si="199"/>
        <v>7715</v>
      </c>
      <c r="V127" s="32">
        <f t="shared" si="199"/>
        <v>10405</v>
      </c>
      <c r="W127" s="32">
        <f t="shared" si="199"/>
        <v>15545</v>
      </c>
      <c r="X127" s="32">
        <f t="shared" si="199"/>
        <v>9688</v>
      </c>
      <c r="Y127" s="32">
        <f t="shared" si="199"/>
        <v>12727</v>
      </c>
      <c r="Z127" s="32">
        <v>0</v>
      </c>
      <c r="AA127" s="32">
        <f t="shared" si="199"/>
        <v>5938</v>
      </c>
      <c r="AB127" s="32">
        <f t="shared" si="199"/>
        <v>0</v>
      </c>
      <c r="AC127" s="32">
        <f t="shared" si="199"/>
        <v>0</v>
      </c>
      <c r="AD127" s="26">
        <f t="shared" si="173"/>
        <v>260268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177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ref="CN127:DN127" si="204">+CN30+CN62+CN94</f>
        <v>504150</v>
      </c>
      <c r="CO127" s="32">
        <f t="shared" si="204"/>
        <v>449960</v>
      </c>
      <c r="CP127" s="32">
        <f t="shared" si="204"/>
        <v>259840</v>
      </c>
      <c r="CQ127" s="32">
        <f t="shared" si="204"/>
        <v>323260</v>
      </c>
      <c r="CR127" s="32">
        <f t="shared" si="204"/>
        <v>493920</v>
      </c>
      <c r="CS127" s="32">
        <f t="shared" si="204"/>
        <v>78848640</v>
      </c>
      <c r="CT127" s="32">
        <f t="shared" si="204"/>
        <v>1006310</v>
      </c>
      <c r="CU127" s="32">
        <f t="shared" si="204"/>
        <v>1361250</v>
      </c>
      <c r="CV127" s="32">
        <f t="shared" si="204"/>
        <v>1045790</v>
      </c>
      <c r="CW127" s="32">
        <f t="shared" si="204"/>
        <v>1223170</v>
      </c>
      <c r="CX127" s="32">
        <f t="shared" si="204"/>
        <v>783300</v>
      </c>
      <c r="CY127" s="32">
        <f t="shared" si="204"/>
        <v>977060</v>
      </c>
      <c r="CZ127" s="32">
        <f t="shared" si="204"/>
        <v>10161340</v>
      </c>
      <c r="DA127" s="32">
        <f t="shared" si="204"/>
        <v>5789940</v>
      </c>
      <c r="DB127" s="32">
        <f t="shared" si="204"/>
        <v>2137470</v>
      </c>
      <c r="DC127" s="32">
        <f t="shared" si="204"/>
        <v>7094590</v>
      </c>
      <c r="DD127" s="32">
        <f t="shared" si="204"/>
        <v>3892700</v>
      </c>
      <c r="DE127" s="32">
        <f t="shared" si="204"/>
        <v>5835660</v>
      </c>
      <c r="DF127" s="32">
        <f t="shared" si="204"/>
        <v>3958410</v>
      </c>
      <c r="DG127" s="32">
        <f t="shared" si="204"/>
        <v>4544080</v>
      </c>
      <c r="DH127" s="32">
        <f t="shared" si="204"/>
        <v>6404900</v>
      </c>
      <c r="DI127" s="32">
        <f t="shared" si="204"/>
        <v>3197370</v>
      </c>
      <c r="DJ127" s="32">
        <f t="shared" si="204"/>
        <v>4122210</v>
      </c>
      <c r="DK127" s="32">
        <f t="shared" si="204"/>
        <v>1329650</v>
      </c>
      <c r="DL127" s="32">
        <f t="shared" si="204"/>
        <v>1862950</v>
      </c>
      <c r="DM127" s="32">
        <f t="shared" si="204"/>
        <v>0</v>
      </c>
      <c r="DN127" s="32">
        <f t="shared" si="204"/>
        <v>0</v>
      </c>
      <c r="DO127" s="26">
        <f t="shared" si="175"/>
        <v>147607920</v>
      </c>
    </row>
    <row r="128" spans="2:119" ht="30.6" x14ac:dyDescent="0.3">
      <c r="B128" s="21" t="s">
        <v>57</v>
      </c>
      <c r="C128" s="32">
        <f t="shared" si="176"/>
        <v>1336</v>
      </c>
      <c r="D128" s="32">
        <f t="shared" si="199"/>
        <v>1428</v>
      </c>
      <c r="E128" s="32">
        <f t="shared" si="199"/>
        <v>1310</v>
      </c>
      <c r="F128" s="32">
        <f t="shared" si="199"/>
        <v>1222</v>
      </c>
      <c r="G128" s="32">
        <f t="shared" si="199"/>
        <v>1845</v>
      </c>
      <c r="H128" s="32">
        <f t="shared" si="199"/>
        <v>201880</v>
      </c>
      <c r="I128" s="32">
        <f t="shared" si="199"/>
        <v>1536</v>
      </c>
      <c r="J128" s="32">
        <f t="shared" si="199"/>
        <v>3681</v>
      </c>
      <c r="K128" s="32">
        <f t="shared" si="199"/>
        <v>3733</v>
      </c>
      <c r="L128" s="32">
        <f t="shared" si="199"/>
        <v>3393</v>
      </c>
      <c r="M128" s="32">
        <f t="shared" si="199"/>
        <v>2232</v>
      </c>
      <c r="N128" s="32">
        <f t="shared" si="199"/>
        <v>2706</v>
      </c>
      <c r="O128" s="32">
        <f t="shared" si="199"/>
        <v>27512</v>
      </c>
      <c r="P128" s="32">
        <f t="shared" si="199"/>
        <v>14600</v>
      </c>
      <c r="Q128" s="32">
        <f t="shared" si="199"/>
        <v>3453</v>
      </c>
      <c r="R128" s="32">
        <f t="shared" si="199"/>
        <v>15904</v>
      </c>
      <c r="S128" s="32">
        <f t="shared" si="199"/>
        <v>8164</v>
      </c>
      <c r="T128" s="32">
        <f t="shared" si="199"/>
        <v>14537</v>
      </c>
      <c r="U128" s="32">
        <f t="shared" si="199"/>
        <v>10411</v>
      </c>
      <c r="V128" s="32">
        <f t="shared" si="199"/>
        <v>5832</v>
      </c>
      <c r="W128" s="32">
        <f t="shared" si="199"/>
        <v>14710</v>
      </c>
      <c r="X128" s="32">
        <f t="shared" si="199"/>
        <v>10186</v>
      </c>
      <c r="Y128" s="32">
        <f t="shared" si="199"/>
        <v>14726</v>
      </c>
      <c r="Z128" s="32">
        <f t="shared" si="199"/>
        <v>10073</v>
      </c>
      <c r="AA128" s="32">
        <v>0</v>
      </c>
      <c r="AB128" s="32">
        <f t="shared" si="199"/>
        <v>0</v>
      </c>
      <c r="AC128" s="32">
        <f t="shared" si="199"/>
        <v>0</v>
      </c>
      <c r="AD128" s="26">
        <f t="shared" si="173"/>
        <v>376410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177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ref="CN128:DN128" si="205">+CN31+CN63+CN95</f>
        <v>1108200</v>
      </c>
      <c r="CO128" s="32">
        <f t="shared" si="205"/>
        <v>1121820</v>
      </c>
      <c r="CP128" s="32">
        <f t="shared" si="205"/>
        <v>992180</v>
      </c>
      <c r="CQ128" s="32">
        <f t="shared" si="205"/>
        <v>976920</v>
      </c>
      <c r="CR128" s="32">
        <f t="shared" si="205"/>
        <v>1316000</v>
      </c>
      <c r="CS128" s="32">
        <f t="shared" si="205"/>
        <v>129966760</v>
      </c>
      <c r="CT128" s="32">
        <f t="shared" si="205"/>
        <v>1113260</v>
      </c>
      <c r="CU128" s="32">
        <f t="shared" si="205"/>
        <v>2330870</v>
      </c>
      <c r="CV128" s="32">
        <f t="shared" si="205"/>
        <v>2611550</v>
      </c>
      <c r="CW128" s="32">
        <f t="shared" si="205"/>
        <v>2303140</v>
      </c>
      <c r="CX128" s="32">
        <f t="shared" si="205"/>
        <v>1767220</v>
      </c>
      <c r="CY128" s="32">
        <f t="shared" si="205"/>
        <v>2103220</v>
      </c>
      <c r="CZ128" s="32">
        <f t="shared" si="205"/>
        <v>17005680</v>
      </c>
      <c r="DA128" s="32">
        <f t="shared" si="205"/>
        <v>9194470</v>
      </c>
      <c r="DB128" s="32">
        <f t="shared" si="205"/>
        <v>2228430</v>
      </c>
      <c r="DC128" s="32">
        <f t="shared" si="205"/>
        <v>7877460</v>
      </c>
      <c r="DD128" s="32">
        <f t="shared" si="205"/>
        <v>4232650</v>
      </c>
      <c r="DE128" s="32">
        <f t="shared" si="205"/>
        <v>7609560</v>
      </c>
      <c r="DF128" s="32">
        <f t="shared" si="205"/>
        <v>5336980</v>
      </c>
      <c r="DG128" s="32">
        <f t="shared" si="205"/>
        <v>2526450</v>
      </c>
      <c r="DH128" s="32">
        <f t="shared" si="205"/>
        <v>6014350</v>
      </c>
      <c r="DI128" s="32">
        <f t="shared" si="205"/>
        <v>3311920</v>
      </c>
      <c r="DJ128" s="32">
        <f t="shared" si="205"/>
        <v>4891510</v>
      </c>
      <c r="DK128" s="32">
        <f t="shared" si="205"/>
        <v>3189910</v>
      </c>
      <c r="DL128" s="32">
        <f t="shared" si="205"/>
        <v>1093810</v>
      </c>
      <c r="DM128" s="32">
        <f t="shared" si="205"/>
        <v>0</v>
      </c>
      <c r="DN128" s="32">
        <f t="shared" si="205"/>
        <v>0</v>
      </c>
      <c r="DO128" s="26">
        <f t="shared" si="175"/>
        <v>222224320</v>
      </c>
    </row>
    <row r="129" spans="1:119" ht="20.399999999999999" x14ac:dyDescent="0.3">
      <c r="B129" s="21" t="s">
        <v>58</v>
      </c>
      <c r="C129" s="32">
        <f t="shared" si="176"/>
        <v>0</v>
      </c>
      <c r="D129" s="32">
        <f t="shared" si="199"/>
        <v>0</v>
      </c>
      <c r="E129" s="32">
        <f t="shared" si="199"/>
        <v>0</v>
      </c>
      <c r="F129" s="32">
        <f t="shared" si="199"/>
        <v>0</v>
      </c>
      <c r="G129" s="32">
        <f t="shared" si="199"/>
        <v>0</v>
      </c>
      <c r="H129" s="32">
        <f t="shared" si="199"/>
        <v>0</v>
      </c>
      <c r="I129" s="32">
        <f t="shared" si="199"/>
        <v>0</v>
      </c>
      <c r="J129" s="32">
        <f t="shared" si="199"/>
        <v>0</v>
      </c>
      <c r="K129" s="32">
        <f t="shared" si="199"/>
        <v>0</v>
      </c>
      <c r="L129" s="32">
        <f t="shared" si="199"/>
        <v>0</v>
      </c>
      <c r="M129" s="32">
        <f t="shared" si="199"/>
        <v>0</v>
      </c>
      <c r="N129" s="32">
        <f t="shared" si="199"/>
        <v>0</v>
      </c>
      <c r="O129" s="32">
        <f t="shared" si="199"/>
        <v>0</v>
      </c>
      <c r="P129" s="32">
        <f t="shared" si="199"/>
        <v>0</v>
      </c>
      <c r="Q129" s="32">
        <f t="shared" si="199"/>
        <v>0</v>
      </c>
      <c r="R129" s="32">
        <f t="shared" si="199"/>
        <v>0</v>
      </c>
      <c r="S129" s="32">
        <f t="shared" si="199"/>
        <v>0</v>
      </c>
      <c r="T129" s="32">
        <f t="shared" si="199"/>
        <v>0</v>
      </c>
      <c r="U129" s="32">
        <f t="shared" si="199"/>
        <v>0</v>
      </c>
      <c r="V129" s="32">
        <f t="shared" si="199"/>
        <v>0</v>
      </c>
      <c r="W129" s="32">
        <f t="shared" si="199"/>
        <v>0</v>
      </c>
      <c r="X129" s="32">
        <f t="shared" si="199"/>
        <v>0</v>
      </c>
      <c r="Y129" s="32">
        <f t="shared" si="199"/>
        <v>0</v>
      </c>
      <c r="Z129" s="32">
        <f t="shared" si="199"/>
        <v>0</v>
      </c>
      <c r="AA129" s="32">
        <f t="shared" si="199"/>
        <v>0</v>
      </c>
      <c r="AB129" s="32">
        <f t="shared" si="199"/>
        <v>0</v>
      </c>
      <c r="AC129" s="32">
        <f t="shared" si="199"/>
        <v>0</v>
      </c>
      <c r="AD129" s="26">
        <f t="shared" si="173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177"/>
        <v>0</v>
      </c>
      <c r="CM129" s="21" t="s">
        <v>58</v>
      </c>
      <c r="CN129" s="32">
        <f t="shared" ref="CN129:DN129" si="206">+CN32+CN64+CN96</f>
        <v>0</v>
      </c>
      <c r="CO129" s="32">
        <f t="shared" si="206"/>
        <v>0</v>
      </c>
      <c r="CP129" s="32">
        <f t="shared" si="206"/>
        <v>0</v>
      </c>
      <c r="CQ129" s="32">
        <f t="shared" si="206"/>
        <v>0</v>
      </c>
      <c r="CR129" s="32">
        <f t="shared" si="206"/>
        <v>0</v>
      </c>
      <c r="CS129" s="32">
        <f t="shared" si="206"/>
        <v>0</v>
      </c>
      <c r="CT129" s="32">
        <f t="shared" si="206"/>
        <v>0</v>
      </c>
      <c r="CU129" s="32">
        <f t="shared" si="206"/>
        <v>0</v>
      </c>
      <c r="CV129" s="32">
        <f t="shared" si="206"/>
        <v>0</v>
      </c>
      <c r="CW129" s="32">
        <f t="shared" si="206"/>
        <v>0</v>
      </c>
      <c r="CX129" s="32">
        <f t="shared" si="206"/>
        <v>0</v>
      </c>
      <c r="CY129" s="32">
        <f t="shared" si="206"/>
        <v>0</v>
      </c>
      <c r="CZ129" s="32">
        <f t="shared" si="206"/>
        <v>0</v>
      </c>
      <c r="DA129" s="32">
        <f t="shared" si="206"/>
        <v>0</v>
      </c>
      <c r="DB129" s="32">
        <f t="shared" si="206"/>
        <v>0</v>
      </c>
      <c r="DC129" s="32">
        <f t="shared" si="206"/>
        <v>0</v>
      </c>
      <c r="DD129" s="32">
        <f t="shared" si="206"/>
        <v>0</v>
      </c>
      <c r="DE129" s="32">
        <f t="shared" si="206"/>
        <v>0</v>
      </c>
      <c r="DF129" s="32">
        <f t="shared" si="206"/>
        <v>0</v>
      </c>
      <c r="DG129" s="32">
        <f t="shared" si="206"/>
        <v>0</v>
      </c>
      <c r="DH129" s="32">
        <f t="shared" si="206"/>
        <v>0</v>
      </c>
      <c r="DI129" s="32">
        <f t="shared" si="206"/>
        <v>0</v>
      </c>
      <c r="DJ129" s="32">
        <f t="shared" si="206"/>
        <v>0</v>
      </c>
      <c r="DK129" s="32">
        <f t="shared" si="206"/>
        <v>0</v>
      </c>
      <c r="DL129" s="32">
        <f t="shared" si="206"/>
        <v>0</v>
      </c>
      <c r="DM129" s="32">
        <f t="shared" si="206"/>
        <v>0</v>
      </c>
      <c r="DN129" s="32">
        <f t="shared" si="206"/>
        <v>0</v>
      </c>
      <c r="DO129" s="26">
        <f t="shared" si="175"/>
        <v>0</v>
      </c>
    </row>
    <row r="130" spans="1:119" ht="30.6" x14ac:dyDescent="0.3">
      <c r="B130" s="21" t="s">
        <v>49</v>
      </c>
      <c r="C130" s="32">
        <f t="shared" si="176"/>
        <v>0</v>
      </c>
      <c r="D130" s="32">
        <f t="shared" si="199"/>
        <v>0</v>
      </c>
      <c r="E130" s="32">
        <f t="shared" si="199"/>
        <v>0</v>
      </c>
      <c r="F130" s="32">
        <f t="shared" si="199"/>
        <v>0</v>
      </c>
      <c r="G130" s="32">
        <f t="shared" si="199"/>
        <v>0</v>
      </c>
      <c r="H130" s="32">
        <f t="shared" si="199"/>
        <v>0</v>
      </c>
      <c r="I130" s="32">
        <f t="shared" si="199"/>
        <v>0</v>
      </c>
      <c r="J130" s="32">
        <f t="shared" si="199"/>
        <v>0</v>
      </c>
      <c r="K130" s="32">
        <f t="shared" si="199"/>
        <v>0</v>
      </c>
      <c r="L130" s="32">
        <f t="shared" si="199"/>
        <v>0</v>
      </c>
      <c r="M130" s="32">
        <f t="shared" si="199"/>
        <v>0</v>
      </c>
      <c r="N130" s="32">
        <f t="shared" si="199"/>
        <v>0</v>
      </c>
      <c r="O130" s="32">
        <f t="shared" si="199"/>
        <v>0</v>
      </c>
      <c r="P130" s="32">
        <f t="shared" si="199"/>
        <v>0</v>
      </c>
      <c r="Q130" s="32">
        <f t="shared" si="199"/>
        <v>0</v>
      </c>
      <c r="R130" s="32">
        <f t="shared" si="199"/>
        <v>0</v>
      </c>
      <c r="S130" s="32">
        <f t="shared" si="199"/>
        <v>0</v>
      </c>
      <c r="T130" s="32">
        <f t="shared" si="199"/>
        <v>0</v>
      </c>
      <c r="U130" s="32">
        <f t="shared" si="199"/>
        <v>0</v>
      </c>
      <c r="V130" s="32">
        <f t="shared" si="199"/>
        <v>0</v>
      </c>
      <c r="W130" s="32">
        <f t="shared" si="199"/>
        <v>0</v>
      </c>
      <c r="X130" s="32">
        <f t="shared" si="199"/>
        <v>0</v>
      </c>
      <c r="Y130" s="32">
        <f t="shared" si="199"/>
        <v>0</v>
      </c>
      <c r="Z130" s="32">
        <f t="shared" si="199"/>
        <v>0</v>
      </c>
      <c r="AA130" s="32">
        <f t="shared" si="199"/>
        <v>0</v>
      </c>
      <c r="AB130" s="32">
        <f t="shared" si="199"/>
        <v>0</v>
      </c>
      <c r="AC130" s="32">
        <f t="shared" si="199"/>
        <v>0</v>
      </c>
      <c r="AD130" s="26">
        <f t="shared" si="173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177"/>
        <v>0</v>
      </c>
      <c r="CM130" s="21" t="s">
        <v>49</v>
      </c>
      <c r="CN130" s="32">
        <f t="shared" ref="CN130:DN130" si="207">+CN33+CN65+CN97</f>
        <v>0</v>
      </c>
      <c r="CO130" s="32">
        <f t="shared" si="207"/>
        <v>0</v>
      </c>
      <c r="CP130" s="32">
        <f t="shared" si="207"/>
        <v>0</v>
      </c>
      <c r="CQ130" s="32">
        <f t="shared" si="207"/>
        <v>0</v>
      </c>
      <c r="CR130" s="32">
        <f t="shared" si="207"/>
        <v>0</v>
      </c>
      <c r="CS130" s="32">
        <f t="shared" si="207"/>
        <v>0</v>
      </c>
      <c r="CT130" s="32">
        <f t="shared" si="207"/>
        <v>0</v>
      </c>
      <c r="CU130" s="32">
        <f t="shared" si="207"/>
        <v>0</v>
      </c>
      <c r="CV130" s="32">
        <f t="shared" si="207"/>
        <v>0</v>
      </c>
      <c r="CW130" s="32">
        <f t="shared" si="207"/>
        <v>0</v>
      </c>
      <c r="CX130" s="32">
        <f t="shared" si="207"/>
        <v>0</v>
      </c>
      <c r="CY130" s="32">
        <f t="shared" si="207"/>
        <v>0</v>
      </c>
      <c r="CZ130" s="32">
        <f t="shared" si="207"/>
        <v>0</v>
      </c>
      <c r="DA130" s="32">
        <f t="shared" si="207"/>
        <v>0</v>
      </c>
      <c r="DB130" s="32">
        <f t="shared" si="207"/>
        <v>0</v>
      </c>
      <c r="DC130" s="32">
        <f t="shared" si="207"/>
        <v>0</v>
      </c>
      <c r="DD130" s="32">
        <f t="shared" si="207"/>
        <v>0</v>
      </c>
      <c r="DE130" s="32">
        <f t="shared" si="207"/>
        <v>0</v>
      </c>
      <c r="DF130" s="32">
        <f t="shared" si="207"/>
        <v>0</v>
      </c>
      <c r="DG130" s="32">
        <f t="shared" si="207"/>
        <v>0</v>
      </c>
      <c r="DH130" s="32">
        <f t="shared" si="207"/>
        <v>0</v>
      </c>
      <c r="DI130" s="32">
        <f t="shared" si="207"/>
        <v>0</v>
      </c>
      <c r="DJ130" s="32">
        <f t="shared" si="207"/>
        <v>0</v>
      </c>
      <c r="DK130" s="32">
        <f t="shared" si="207"/>
        <v>0</v>
      </c>
      <c r="DL130" s="32">
        <f t="shared" si="207"/>
        <v>0</v>
      </c>
      <c r="DM130" s="32">
        <f t="shared" si="207"/>
        <v>0</v>
      </c>
      <c r="DN130" s="32">
        <f t="shared" si="207"/>
        <v>0</v>
      </c>
      <c r="DO130" s="26">
        <f t="shared" si="175"/>
        <v>0</v>
      </c>
    </row>
    <row r="131" spans="1:119" x14ac:dyDescent="0.3">
      <c r="B131" s="21" t="s">
        <v>26</v>
      </c>
      <c r="C131" s="27">
        <f>SUM(C104:C129)</f>
        <v>86917</v>
      </c>
      <c r="D131" s="27">
        <f t="shared" ref="D131:AC131" si="208">SUM(D104:D129)</f>
        <v>46561</v>
      </c>
      <c r="E131" s="27">
        <f t="shared" si="208"/>
        <v>45330</v>
      </c>
      <c r="F131" s="27">
        <f t="shared" si="208"/>
        <v>33308</v>
      </c>
      <c r="G131" s="27">
        <f t="shared" si="208"/>
        <v>51403</v>
      </c>
      <c r="H131" s="27">
        <f t="shared" si="208"/>
        <v>1328561</v>
      </c>
      <c r="I131" s="27">
        <f t="shared" si="208"/>
        <v>39478</v>
      </c>
      <c r="J131" s="27">
        <f t="shared" si="208"/>
        <v>56303</v>
      </c>
      <c r="K131" s="27">
        <f t="shared" si="208"/>
        <v>56336</v>
      </c>
      <c r="L131" s="27">
        <f t="shared" si="208"/>
        <v>61067</v>
      </c>
      <c r="M131" s="27">
        <f t="shared" si="208"/>
        <v>37620</v>
      </c>
      <c r="N131" s="27">
        <f t="shared" si="208"/>
        <v>54014</v>
      </c>
      <c r="O131" s="27">
        <f t="shared" si="208"/>
        <v>230292</v>
      </c>
      <c r="P131" s="27">
        <f t="shared" si="208"/>
        <v>161483</v>
      </c>
      <c r="Q131" s="27">
        <f t="shared" si="208"/>
        <v>55021</v>
      </c>
      <c r="R131" s="27">
        <f t="shared" si="208"/>
        <v>224390</v>
      </c>
      <c r="S131" s="27">
        <f t="shared" si="208"/>
        <v>106784</v>
      </c>
      <c r="T131" s="27">
        <f t="shared" si="208"/>
        <v>295228</v>
      </c>
      <c r="U131" s="27">
        <f t="shared" si="208"/>
        <v>207609</v>
      </c>
      <c r="V131" s="27">
        <f t="shared" si="208"/>
        <v>141744</v>
      </c>
      <c r="W131" s="27">
        <f t="shared" si="208"/>
        <v>294959</v>
      </c>
      <c r="X131" s="27">
        <f t="shared" si="208"/>
        <v>167260</v>
      </c>
      <c r="Y131" s="27">
        <f t="shared" si="208"/>
        <v>259203</v>
      </c>
      <c r="Z131" s="27">
        <f t="shared" si="208"/>
        <v>248064</v>
      </c>
      <c r="AA131" s="27">
        <f t="shared" si="208"/>
        <v>297898</v>
      </c>
      <c r="AB131" s="27">
        <f t="shared" si="208"/>
        <v>0</v>
      </c>
      <c r="AC131" s="27">
        <f t="shared" si="208"/>
        <v>0</v>
      </c>
      <c r="AD131" s="27">
        <f>SUM(AD104:AD129)</f>
        <v>4586833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209">SUM(CO104:CO129)</f>
        <v>22382440</v>
      </c>
      <c r="CP131" s="27">
        <f t="shared" si="209"/>
        <v>21139110</v>
      </c>
      <c r="CQ131" s="27">
        <f t="shared" si="209"/>
        <v>16174110</v>
      </c>
      <c r="CR131" s="27">
        <f t="shared" si="209"/>
        <v>24884430</v>
      </c>
      <c r="CS131" s="27">
        <f t="shared" si="209"/>
        <v>746947410</v>
      </c>
      <c r="CT131" s="27">
        <f t="shared" si="209"/>
        <v>19384160</v>
      </c>
      <c r="CU131" s="27">
        <f t="shared" si="209"/>
        <v>25417650</v>
      </c>
      <c r="CV131" s="27">
        <f t="shared" si="209"/>
        <v>27616810</v>
      </c>
      <c r="CW131" s="27">
        <f t="shared" si="209"/>
        <v>29411680</v>
      </c>
      <c r="CX131" s="27">
        <f t="shared" si="209"/>
        <v>19743450</v>
      </c>
      <c r="CY131" s="27">
        <f t="shared" si="209"/>
        <v>28006270</v>
      </c>
      <c r="CZ131" s="27">
        <f t="shared" si="209"/>
        <v>111023690</v>
      </c>
      <c r="DA131" s="27">
        <f t="shared" si="209"/>
        <v>74525140</v>
      </c>
      <c r="DB131" s="27">
        <f t="shared" si="209"/>
        <v>26054640</v>
      </c>
      <c r="DC131" s="27">
        <f t="shared" si="209"/>
        <v>98915470</v>
      </c>
      <c r="DD131" s="27">
        <f t="shared" si="209"/>
        <v>48813300</v>
      </c>
      <c r="DE131" s="27">
        <f t="shared" si="209"/>
        <v>127571660</v>
      </c>
      <c r="DF131" s="27">
        <f t="shared" si="209"/>
        <v>89460420</v>
      </c>
      <c r="DG131" s="27">
        <f t="shared" si="209"/>
        <v>75447250</v>
      </c>
      <c r="DH131" s="27">
        <f t="shared" si="209"/>
        <v>160959200</v>
      </c>
      <c r="DI131" s="27">
        <f t="shared" si="209"/>
        <v>90543420</v>
      </c>
      <c r="DJ131" s="27">
        <f t="shared" si="209"/>
        <v>139071850</v>
      </c>
      <c r="DK131" s="27">
        <f t="shared" si="209"/>
        <v>140952700</v>
      </c>
      <c r="DL131" s="27">
        <f t="shared" si="209"/>
        <v>175847080</v>
      </c>
      <c r="DM131" s="27">
        <f t="shared" si="209"/>
        <v>0</v>
      </c>
      <c r="DN131" s="27">
        <f t="shared" si="209"/>
        <v>0</v>
      </c>
      <c r="DO131" s="27">
        <f>SUM(DO104:DO129)</f>
        <v>2380512040</v>
      </c>
    </row>
    <row r="132" spans="1:119" x14ac:dyDescent="0.3">
      <c r="DO132" s="49">
        <f>DO131/AD131</f>
        <v>518.98816460071691</v>
      </c>
    </row>
    <row r="135" spans="1:119" x14ac:dyDescent="0.3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3">
      <c r="A136" s="41" t="s">
        <v>93</v>
      </c>
      <c r="B136" s="42">
        <f>SUM(C104:N115)</f>
        <v>539485</v>
      </c>
      <c r="C136" s="42">
        <v>1305712</v>
      </c>
      <c r="D136" s="29">
        <f>(B136-C136)/C136</f>
        <v>-0.58682695724631462</v>
      </c>
      <c r="E136" s="43">
        <f>B136/B$139</f>
        <v>0.11761601087286151</v>
      </c>
      <c r="F136" t="s">
        <v>753</v>
      </c>
      <c r="G136" s="18">
        <f>SUMPRODUCT(C104:AA128,BL104:CJ128)</f>
        <v>79115133.064999968</v>
      </c>
      <c r="H136" s="47">
        <f>G136/AD131</f>
        <v>17.248313392922736</v>
      </c>
      <c r="AD136" s="9"/>
    </row>
    <row r="137" spans="1:119" x14ac:dyDescent="0.3">
      <c r="A137" s="41" t="s">
        <v>70</v>
      </c>
      <c r="B137" s="42">
        <f>AD131-B138-B136</f>
        <v>357933</v>
      </c>
      <c r="C137" s="42">
        <v>726063</v>
      </c>
      <c r="D137" s="29">
        <f>(B137-C137)/C137</f>
        <v>-0.50702211791538754</v>
      </c>
      <c r="E137" s="43">
        <f>B137/B$139</f>
        <v>7.8034888124333276E-2</v>
      </c>
    </row>
    <row r="138" spans="1:119" x14ac:dyDescent="0.3">
      <c r="A138" s="41" t="s">
        <v>94</v>
      </c>
      <c r="B138" s="42">
        <f>SUM(H116:H130)+SUM(O109:AC109)+SUM(O116:AC130)</f>
        <v>3689415</v>
      </c>
      <c r="C138" s="42">
        <v>7542944</v>
      </c>
      <c r="D138" s="29">
        <f>(B138-C138)/C138</f>
        <v>-0.51087864367016378</v>
      </c>
      <c r="E138" s="43">
        <f>B138/B$139</f>
        <v>0.80434910100280521</v>
      </c>
      <c r="G138" s="29">
        <f>B136/B139</f>
        <v>0.11761601087286151</v>
      </c>
    </row>
    <row r="139" spans="1:119" x14ac:dyDescent="0.3">
      <c r="A139" s="41" t="s">
        <v>26</v>
      </c>
      <c r="B139" s="42">
        <f>AD131</f>
        <v>4586833</v>
      </c>
      <c r="C139" s="42">
        <v>9574719</v>
      </c>
      <c r="E139" s="44">
        <f>SUM(E136:E138)</f>
        <v>1</v>
      </c>
      <c r="G139" s="29">
        <f>B138/B139</f>
        <v>0.80434910100280521</v>
      </c>
      <c r="U139" s="29"/>
      <c r="V139" t="s">
        <v>770</v>
      </c>
      <c r="W139" t="s">
        <v>772</v>
      </c>
    </row>
    <row r="140" spans="1:119" x14ac:dyDescent="0.3">
      <c r="A140" s="63" t="s">
        <v>774</v>
      </c>
      <c r="B140" s="37">
        <f>SUMIFS($C$104:$AC$130,$AG$104:$BG$130,C140)</f>
        <v>120338</v>
      </c>
      <c r="C140" s="37" t="s">
        <v>761</v>
      </c>
      <c r="G140" s="29">
        <f>B137/B139</f>
        <v>7.8034888124333276E-2</v>
      </c>
      <c r="U140" s="29">
        <f>B140/B136</f>
        <v>0.22306088213759417</v>
      </c>
      <c r="V140" s="34">
        <f>B140+B143</f>
        <v>184637</v>
      </c>
      <c r="W140" s="34">
        <f>B141+B144</f>
        <v>232166</v>
      </c>
    </row>
    <row r="141" spans="1:119" x14ac:dyDescent="0.3">
      <c r="A141" s="63" t="s">
        <v>775</v>
      </c>
      <c r="B141" s="37">
        <f t="shared" ref="B141" si="210">SUMIFS($C$104:$AC$130,$AG$104:$BG$130,C141)</f>
        <v>110163</v>
      </c>
      <c r="C141" s="37" t="s">
        <v>762</v>
      </c>
      <c r="U141" t="s">
        <v>93</v>
      </c>
      <c r="V141" s="29">
        <f>B140/V140</f>
        <v>0.65175452374117859</v>
      </c>
      <c r="W141" s="29">
        <f>B141/W140</f>
        <v>0.47450100359225728</v>
      </c>
    </row>
    <row r="142" spans="1:119" x14ac:dyDescent="0.3">
      <c r="A142" s="63" t="s">
        <v>769</v>
      </c>
      <c r="B142" s="37">
        <f t="shared" ref="B142:B147" si="211">SUMIFS($C$104:$AC$130,$AG$104:$BG$130,C142)</f>
        <v>308984</v>
      </c>
      <c r="C142" s="37" t="s">
        <v>773</v>
      </c>
      <c r="D142" s="29">
        <f>B142/SUM(B140:B142)</f>
        <v>0.57273881572240193</v>
      </c>
      <c r="U142" t="s">
        <v>771</v>
      </c>
      <c r="V142" s="29">
        <f>B143/V140</f>
        <v>0.34824547625882135</v>
      </c>
      <c r="W142" s="29">
        <f>B144/W140</f>
        <v>0.52549899640774278</v>
      </c>
    </row>
    <row r="143" spans="1:119" x14ac:dyDescent="0.3">
      <c r="A143" s="63" t="s">
        <v>776</v>
      </c>
      <c r="B143" s="37">
        <f t="shared" si="211"/>
        <v>64299</v>
      </c>
      <c r="C143" s="37" t="s">
        <v>765</v>
      </c>
    </row>
    <row r="144" spans="1:119" x14ac:dyDescent="0.3">
      <c r="A144" s="63" t="s">
        <v>777</v>
      </c>
      <c r="B144" s="37">
        <f t="shared" si="211"/>
        <v>122003</v>
      </c>
      <c r="C144" s="37" t="s">
        <v>767</v>
      </c>
      <c r="D144" s="34">
        <f>SUM(B143:B144)</f>
        <v>186302</v>
      </c>
      <c r="E144" s="29">
        <f>D144/SUM(B143:B145)</f>
        <v>0.52049405894399237</v>
      </c>
      <c r="U144" s="29">
        <f>B145/B137</f>
        <v>0.47950594105600769</v>
      </c>
      <c r="V144" t="s">
        <v>768</v>
      </c>
      <c r="W144" t="s">
        <v>769</v>
      </c>
      <c r="X144" t="s">
        <v>26</v>
      </c>
    </row>
    <row r="145" spans="1:24" x14ac:dyDescent="0.3">
      <c r="A145" s="63" t="s">
        <v>778</v>
      </c>
      <c r="B145" s="37">
        <f t="shared" si="211"/>
        <v>171631</v>
      </c>
      <c r="C145" s="37" t="s">
        <v>763</v>
      </c>
      <c r="D145" s="29">
        <f>B145/SUM(B143:B145)</f>
        <v>0.47950594105600769</v>
      </c>
      <c r="U145" s="63" t="s">
        <v>759</v>
      </c>
      <c r="V145" s="34">
        <f>B146-SUM(H116:H128)</f>
        <v>754303</v>
      </c>
      <c r="W145" s="34">
        <f>B146-V145</f>
        <v>1171111</v>
      </c>
      <c r="X145" s="34">
        <f>SUM(V145:W145)</f>
        <v>1925414</v>
      </c>
    </row>
    <row r="146" spans="1:24" x14ac:dyDescent="0.3">
      <c r="A146" s="63" t="s">
        <v>759</v>
      </c>
      <c r="B146" s="37">
        <f t="shared" si="211"/>
        <v>1925414</v>
      </c>
      <c r="C146" s="37" t="s">
        <v>766</v>
      </c>
      <c r="U146" s="63" t="s">
        <v>760</v>
      </c>
      <c r="V146" s="34">
        <f>B147-SUM(O109:AA109)</f>
        <v>654348</v>
      </c>
      <c r="W146" s="34">
        <f>B147-V146</f>
        <v>1109653</v>
      </c>
      <c r="X146" s="34">
        <f>SUM(V146:W146)</f>
        <v>1764001</v>
      </c>
    </row>
    <row r="147" spans="1:24" x14ac:dyDescent="0.3">
      <c r="A147" s="63" t="s">
        <v>760</v>
      </c>
      <c r="B147" s="37">
        <f t="shared" si="211"/>
        <v>1764001</v>
      </c>
      <c r="C147" s="37" t="s">
        <v>764</v>
      </c>
      <c r="U147" t="s">
        <v>26</v>
      </c>
      <c r="V147" s="34">
        <f>SUM(V145:V146)</f>
        <v>1408651</v>
      </c>
      <c r="W147" s="34">
        <f>SUM(W145:W146)</f>
        <v>2280764</v>
      </c>
      <c r="X147" s="34">
        <f>SUM(V147:W147)</f>
        <v>3689415</v>
      </c>
    </row>
    <row r="148" spans="1:24" x14ac:dyDescent="0.3">
      <c r="V148" s="29">
        <f>V147/X147</f>
        <v>0.38180876914090717</v>
      </c>
      <c r="W148" s="29">
        <f>W147/X147</f>
        <v>0.61819123085909289</v>
      </c>
    </row>
    <row r="149" spans="1:24" x14ac:dyDescent="0.3">
      <c r="A149" t="s">
        <v>93</v>
      </c>
      <c r="B149" s="18">
        <f>SUM(B140:B144)</f>
        <v>725787</v>
      </c>
      <c r="C149" s="29">
        <f>B149/B139</f>
        <v>0.15823270653193608</v>
      </c>
      <c r="D149" s="29"/>
    </row>
    <row r="150" spans="1:24" x14ac:dyDescent="0.3">
      <c r="A150" t="s">
        <v>94</v>
      </c>
      <c r="B150" s="18">
        <f>SUM(B145:B147)</f>
        <v>3861046</v>
      </c>
      <c r="C150" s="29">
        <f>B150/B139</f>
        <v>0.84176729346806389</v>
      </c>
    </row>
    <row r="151" spans="1:24" x14ac:dyDescent="0.3">
      <c r="A151" s="63" t="s">
        <v>757</v>
      </c>
      <c r="B151" s="37">
        <f>SUM(B140,B143)</f>
        <v>184637</v>
      </c>
      <c r="C151" s="18"/>
    </row>
    <row r="152" spans="1:24" x14ac:dyDescent="0.3">
      <c r="A152" s="63" t="s">
        <v>758</v>
      </c>
      <c r="B152" s="37">
        <f>SUM(B141,B144)</f>
        <v>232166</v>
      </c>
      <c r="C152" s="18"/>
    </row>
    <row r="153" spans="1:24" x14ac:dyDescent="0.3">
      <c r="A153" s="63" t="s">
        <v>759</v>
      </c>
      <c r="B153" s="37">
        <f>SUM(B146)</f>
        <v>1925414</v>
      </c>
      <c r="C153" s="18"/>
    </row>
    <row r="154" spans="1:24" x14ac:dyDescent="0.3">
      <c r="A154" s="63" t="s">
        <v>760</v>
      </c>
      <c r="B154" s="37">
        <f>SUM(B147,B145)</f>
        <v>1935632</v>
      </c>
      <c r="C154" s="18"/>
    </row>
    <row r="155" spans="1:24" x14ac:dyDescent="0.3">
      <c r="A155" s="72" t="s">
        <v>802</v>
      </c>
      <c r="B155" s="34">
        <f>SUM(H104:H128,C109:G109,I109:AA109)</f>
        <v>2589748</v>
      </c>
      <c r="C155" s="29">
        <f>B155/B139</f>
        <v>0.56460481556664477</v>
      </c>
    </row>
    <row r="158" spans="1:24" x14ac:dyDescent="0.3">
      <c r="A158" s="35" t="s">
        <v>123</v>
      </c>
      <c r="B158" s="35" t="s">
        <v>124</v>
      </c>
    </row>
    <row r="159" spans="1:24" x14ac:dyDescent="0.3">
      <c r="A159" t="s">
        <v>125</v>
      </c>
      <c r="B159" s="36" cm="1">
        <f t="array" ref="B159:B183">TRANSPOSE($C$104:$AA$104)</f>
        <v>0</v>
      </c>
    </row>
    <row r="160" spans="1:24" x14ac:dyDescent="0.3">
      <c r="A160" t="s">
        <v>126</v>
      </c>
      <c r="B160" s="37">
        <v>616</v>
      </c>
    </row>
    <row r="161" spans="1:2" x14ac:dyDescent="0.3">
      <c r="A161" t="s">
        <v>127</v>
      </c>
      <c r="B161" s="37">
        <v>1789</v>
      </c>
    </row>
    <row r="162" spans="1:2" x14ac:dyDescent="0.3">
      <c r="A162" t="s">
        <v>128</v>
      </c>
      <c r="B162" s="37">
        <v>1907</v>
      </c>
    </row>
    <row r="163" spans="1:2" x14ac:dyDescent="0.3">
      <c r="A163" t="s">
        <v>129</v>
      </c>
      <c r="B163" s="37">
        <v>2365</v>
      </c>
    </row>
    <row r="164" spans="1:2" x14ac:dyDescent="0.3">
      <c r="A164" t="s">
        <v>130</v>
      </c>
      <c r="B164" s="37">
        <v>29492</v>
      </c>
    </row>
    <row r="165" spans="1:2" x14ac:dyDescent="0.3">
      <c r="A165" t="s">
        <v>131</v>
      </c>
      <c r="B165" s="37">
        <v>2821</v>
      </c>
    </row>
    <row r="166" spans="1:2" x14ac:dyDescent="0.3">
      <c r="A166" t="s">
        <v>132</v>
      </c>
      <c r="B166" s="37">
        <v>3928</v>
      </c>
    </row>
    <row r="167" spans="1:2" x14ac:dyDescent="0.3">
      <c r="A167" t="s">
        <v>133</v>
      </c>
      <c r="B167" s="37">
        <v>2726</v>
      </c>
    </row>
    <row r="168" spans="1:2" x14ac:dyDescent="0.3">
      <c r="A168" t="s">
        <v>134</v>
      </c>
      <c r="B168" s="37">
        <v>3466</v>
      </c>
    </row>
    <row r="169" spans="1:2" x14ac:dyDescent="0.3">
      <c r="A169" t="s">
        <v>135</v>
      </c>
      <c r="B169" s="37">
        <v>2432</v>
      </c>
    </row>
    <row r="170" spans="1:2" x14ac:dyDescent="0.3">
      <c r="A170" t="s">
        <v>136</v>
      </c>
      <c r="B170" s="37">
        <v>3795</v>
      </c>
    </row>
    <row r="171" spans="1:2" x14ac:dyDescent="0.3">
      <c r="A171" t="s">
        <v>137</v>
      </c>
      <c r="B171" s="37">
        <v>2662</v>
      </c>
    </row>
    <row r="172" spans="1:2" x14ac:dyDescent="0.3">
      <c r="A172" t="s">
        <v>138</v>
      </c>
      <c r="B172" s="37">
        <v>1082</v>
      </c>
    </row>
    <row r="173" spans="1:2" x14ac:dyDescent="0.3">
      <c r="A173" t="s">
        <v>139</v>
      </c>
      <c r="B173" s="37">
        <v>446</v>
      </c>
    </row>
    <row r="174" spans="1:2" x14ac:dyDescent="0.3">
      <c r="A174" t="s">
        <v>140</v>
      </c>
      <c r="B174" s="37">
        <v>1410</v>
      </c>
    </row>
    <row r="175" spans="1:2" x14ac:dyDescent="0.3">
      <c r="A175" t="s">
        <v>141</v>
      </c>
      <c r="B175" s="37">
        <v>1056</v>
      </c>
    </row>
    <row r="176" spans="1:2" x14ac:dyDescent="0.3">
      <c r="A176" t="s">
        <v>142</v>
      </c>
      <c r="B176" s="37">
        <v>1181</v>
      </c>
    </row>
    <row r="177" spans="1:2" x14ac:dyDescent="0.3">
      <c r="A177" t="s">
        <v>143</v>
      </c>
      <c r="B177" s="37">
        <v>683</v>
      </c>
    </row>
    <row r="178" spans="1:2" x14ac:dyDescent="0.3">
      <c r="A178" t="s">
        <v>144</v>
      </c>
      <c r="B178" s="37">
        <v>386</v>
      </c>
    </row>
    <row r="179" spans="1:2" x14ac:dyDescent="0.3">
      <c r="A179" t="s">
        <v>145</v>
      </c>
      <c r="B179" s="37">
        <v>642</v>
      </c>
    </row>
    <row r="180" spans="1:2" x14ac:dyDescent="0.3">
      <c r="A180" t="s">
        <v>146</v>
      </c>
      <c r="B180" s="37">
        <v>459</v>
      </c>
    </row>
    <row r="181" spans="1:2" x14ac:dyDescent="0.3">
      <c r="A181" t="s">
        <v>147</v>
      </c>
      <c r="B181" s="37">
        <v>451</v>
      </c>
    </row>
    <row r="182" spans="1:2" x14ac:dyDescent="0.3">
      <c r="A182" t="s">
        <v>148</v>
      </c>
      <c r="B182" s="37">
        <v>666</v>
      </c>
    </row>
    <row r="183" spans="1:2" x14ac:dyDescent="0.3">
      <c r="A183" t="s">
        <v>149</v>
      </c>
      <c r="B183" s="37">
        <v>1322</v>
      </c>
    </row>
    <row r="184" spans="1:2" x14ac:dyDescent="0.3">
      <c r="A184" t="s">
        <v>150</v>
      </c>
      <c r="B184" s="37" cm="1">
        <f t="array" ref="B184:B208">TRANSPOSE($C$105:$AA$105)</f>
        <v>1633</v>
      </c>
    </row>
    <row r="185" spans="1:2" x14ac:dyDescent="0.3">
      <c r="A185" t="s">
        <v>151</v>
      </c>
      <c r="B185" s="37">
        <v>0</v>
      </c>
    </row>
    <row r="186" spans="1:2" x14ac:dyDescent="0.3">
      <c r="A186" t="s">
        <v>152</v>
      </c>
      <c r="B186" s="37">
        <v>440</v>
      </c>
    </row>
    <row r="187" spans="1:2" x14ac:dyDescent="0.3">
      <c r="A187" t="s">
        <v>153</v>
      </c>
      <c r="B187" s="37">
        <v>447</v>
      </c>
    </row>
    <row r="188" spans="1:2" x14ac:dyDescent="0.3">
      <c r="A188" t="s">
        <v>154</v>
      </c>
      <c r="B188" s="37">
        <v>935</v>
      </c>
    </row>
    <row r="189" spans="1:2" x14ac:dyDescent="0.3">
      <c r="A189" t="s">
        <v>155</v>
      </c>
      <c r="B189" s="37">
        <v>16146</v>
      </c>
    </row>
    <row r="190" spans="1:2" x14ac:dyDescent="0.3">
      <c r="A190" t="s">
        <v>156</v>
      </c>
      <c r="B190" s="37">
        <v>2246</v>
      </c>
    </row>
    <row r="191" spans="1:2" x14ac:dyDescent="0.3">
      <c r="A191" t="s">
        <v>157</v>
      </c>
      <c r="B191" s="37">
        <v>3687</v>
      </c>
    </row>
    <row r="192" spans="1:2" x14ac:dyDescent="0.3">
      <c r="A192" t="s">
        <v>158</v>
      </c>
      <c r="B192" s="37">
        <v>2666</v>
      </c>
    </row>
    <row r="193" spans="1:2" x14ac:dyDescent="0.3">
      <c r="A193" t="s">
        <v>159</v>
      </c>
      <c r="B193" s="37">
        <v>2832</v>
      </c>
    </row>
    <row r="194" spans="1:2" x14ac:dyDescent="0.3">
      <c r="A194" t="s">
        <v>160</v>
      </c>
      <c r="B194" s="37">
        <v>1808</v>
      </c>
    </row>
    <row r="195" spans="1:2" x14ac:dyDescent="0.3">
      <c r="A195" t="s">
        <v>161</v>
      </c>
      <c r="B195" s="37">
        <v>3005</v>
      </c>
    </row>
    <row r="196" spans="1:2" x14ac:dyDescent="0.3">
      <c r="A196" t="s">
        <v>162</v>
      </c>
      <c r="B196" s="37">
        <v>2909</v>
      </c>
    </row>
    <row r="197" spans="1:2" x14ac:dyDescent="0.3">
      <c r="A197" t="s">
        <v>163</v>
      </c>
      <c r="B197" s="37">
        <v>1277</v>
      </c>
    </row>
    <row r="198" spans="1:2" x14ac:dyDescent="0.3">
      <c r="A198" t="s">
        <v>164</v>
      </c>
      <c r="B198" s="37">
        <v>811</v>
      </c>
    </row>
    <row r="199" spans="1:2" x14ac:dyDescent="0.3">
      <c r="A199" t="s">
        <v>165</v>
      </c>
      <c r="B199" s="37">
        <v>1607</v>
      </c>
    </row>
    <row r="200" spans="1:2" x14ac:dyDescent="0.3">
      <c r="A200" t="s">
        <v>166</v>
      </c>
      <c r="B200" s="37">
        <v>1406</v>
      </c>
    </row>
    <row r="201" spans="1:2" x14ac:dyDescent="0.3">
      <c r="A201" t="s">
        <v>167</v>
      </c>
      <c r="B201" s="37">
        <v>1406</v>
      </c>
    </row>
    <row r="202" spans="1:2" x14ac:dyDescent="0.3">
      <c r="A202" t="s">
        <v>168</v>
      </c>
      <c r="B202" s="37">
        <v>1152</v>
      </c>
    </row>
    <row r="203" spans="1:2" x14ac:dyDescent="0.3">
      <c r="A203" t="s">
        <v>169</v>
      </c>
      <c r="B203" s="37">
        <v>1120</v>
      </c>
    </row>
    <row r="204" spans="1:2" x14ac:dyDescent="0.3">
      <c r="A204" t="s">
        <v>170</v>
      </c>
      <c r="B204" s="37">
        <v>896</v>
      </c>
    </row>
    <row r="205" spans="1:2" x14ac:dyDescent="0.3">
      <c r="A205" t="s">
        <v>171</v>
      </c>
      <c r="B205" s="37">
        <v>462</v>
      </c>
    </row>
    <row r="206" spans="1:2" x14ac:dyDescent="0.3">
      <c r="A206" t="s">
        <v>172</v>
      </c>
      <c r="B206" s="37">
        <v>654</v>
      </c>
    </row>
    <row r="207" spans="1:2" x14ac:dyDescent="0.3">
      <c r="A207" t="s">
        <v>173</v>
      </c>
      <c r="B207" s="37">
        <v>588</v>
      </c>
    </row>
    <row r="208" spans="1:2" x14ac:dyDescent="0.3">
      <c r="A208" t="s">
        <v>174</v>
      </c>
      <c r="B208" s="37">
        <v>1138</v>
      </c>
    </row>
    <row r="209" spans="1:2" x14ac:dyDescent="0.3">
      <c r="A209" t="s">
        <v>175</v>
      </c>
      <c r="B209" s="37" cm="1">
        <f t="array" ref="B209:B233">TRANSPOSE($C$106:$AA$106)</f>
        <v>2662</v>
      </c>
    </row>
    <row r="210" spans="1:2" x14ac:dyDescent="0.3">
      <c r="A210" t="s">
        <v>176</v>
      </c>
      <c r="B210" s="37">
        <v>370</v>
      </c>
    </row>
    <row r="211" spans="1:2" x14ac:dyDescent="0.3">
      <c r="A211" t="s">
        <v>177</v>
      </c>
      <c r="B211" s="37">
        <v>0</v>
      </c>
    </row>
    <row r="212" spans="1:2" x14ac:dyDescent="0.3">
      <c r="A212" t="s">
        <v>178</v>
      </c>
      <c r="B212" s="37">
        <v>594</v>
      </c>
    </row>
    <row r="213" spans="1:2" x14ac:dyDescent="0.3">
      <c r="A213" t="s">
        <v>179</v>
      </c>
      <c r="B213" s="37">
        <v>660</v>
      </c>
    </row>
    <row r="214" spans="1:2" x14ac:dyDescent="0.3">
      <c r="A214" t="s">
        <v>180</v>
      </c>
      <c r="B214" s="37">
        <v>17317</v>
      </c>
    </row>
    <row r="215" spans="1:2" x14ac:dyDescent="0.3">
      <c r="A215" t="s">
        <v>181</v>
      </c>
      <c r="B215" s="37">
        <v>2442</v>
      </c>
    </row>
    <row r="216" spans="1:2" x14ac:dyDescent="0.3">
      <c r="A216" t="s">
        <v>182</v>
      </c>
      <c r="B216" s="37">
        <v>2480</v>
      </c>
    </row>
    <row r="217" spans="1:2" x14ac:dyDescent="0.3">
      <c r="A217" t="s">
        <v>183</v>
      </c>
      <c r="B217" s="37">
        <v>2123</v>
      </c>
    </row>
    <row r="218" spans="1:2" x14ac:dyDescent="0.3">
      <c r="A218" t="s">
        <v>184</v>
      </c>
      <c r="B218" s="37">
        <v>2308</v>
      </c>
    </row>
    <row r="219" spans="1:2" x14ac:dyDescent="0.3">
      <c r="A219" t="s">
        <v>185</v>
      </c>
      <c r="B219" s="37">
        <v>1326</v>
      </c>
    </row>
    <row r="220" spans="1:2" x14ac:dyDescent="0.3">
      <c r="A220" t="s">
        <v>186</v>
      </c>
      <c r="B220" s="37">
        <v>2488</v>
      </c>
    </row>
    <row r="221" spans="1:2" x14ac:dyDescent="0.3">
      <c r="A221" t="s">
        <v>187</v>
      </c>
      <c r="B221" s="37">
        <v>2646</v>
      </c>
    </row>
    <row r="222" spans="1:2" x14ac:dyDescent="0.3">
      <c r="A222" t="s">
        <v>188</v>
      </c>
      <c r="B222" s="37">
        <v>620</v>
      </c>
    </row>
    <row r="223" spans="1:2" x14ac:dyDescent="0.3">
      <c r="A223" t="s">
        <v>189</v>
      </c>
      <c r="B223" s="37">
        <v>292</v>
      </c>
    </row>
    <row r="224" spans="1:2" x14ac:dyDescent="0.3">
      <c r="A224" t="s">
        <v>190</v>
      </c>
      <c r="B224" s="37">
        <v>753</v>
      </c>
    </row>
    <row r="225" spans="1:2" x14ac:dyDescent="0.3">
      <c r="A225" t="s">
        <v>191</v>
      </c>
      <c r="B225" s="37">
        <v>775</v>
      </c>
    </row>
    <row r="226" spans="1:2" x14ac:dyDescent="0.3">
      <c r="A226" t="s">
        <v>192</v>
      </c>
      <c r="B226" s="37">
        <v>997</v>
      </c>
    </row>
    <row r="227" spans="1:2" x14ac:dyDescent="0.3">
      <c r="A227" t="s">
        <v>193</v>
      </c>
      <c r="B227" s="37">
        <v>762</v>
      </c>
    </row>
    <row r="228" spans="1:2" x14ac:dyDescent="0.3">
      <c r="A228" t="s">
        <v>194</v>
      </c>
      <c r="B228" s="37">
        <v>443</v>
      </c>
    </row>
    <row r="229" spans="1:2" x14ac:dyDescent="0.3">
      <c r="A229" t="s">
        <v>195</v>
      </c>
      <c r="B229" s="37">
        <v>839</v>
      </c>
    </row>
    <row r="230" spans="1:2" x14ac:dyDescent="0.3">
      <c r="A230" t="s">
        <v>196</v>
      </c>
      <c r="B230" s="37">
        <v>186</v>
      </c>
    </row>
    <row r="231" spans="1:2" x14ac:dyDescent="0.3">
      <c r="A231" t="s">
        <v>197</v>
      </c>
      <c r="B231" s="37">
        <v>228</v>
      </c>
    </row>
    <row r="232" spans="1:2" x14ac:dyDescent="0.3">
      <c r="A232" t="s">
        <v>198</v>
      </c>
      <c r="B232" s="37">
        <v>368</v>
      </c>
    </row>
    <row r="233" spans="1:2" x14ac:dyDescent="0.3">
      <c r="A233" t="s">
        <v>199</v>
      </c>
      <c r="B233" s="37">
        <v>1191</v>
      </c>
    </row>
    <row r="234" spans="1:2" x14ac:dyDescent="0.3">
      <c r="A234" t="s">
        <v>200</v>
      </c>
      <c r="B234" s="37" cm="1">
        <f t="array" ref="B234:B258">TRANSPOSE($C$107:$AA$107)</f>
        <v>4967</v>
      </c>
    </row>
    <row r="235" spans="1:2" x14ac:dyDescent="0.3">
      <c r="A235" t="s">
        <v>201</v>
      </c>
      <c r="B235" s="37">
        <v>300</v>
      </c>
    </row>
    <row r="236" spans="1:2" x14ac:dyDescent="0.3">
      <c r="A236" t="s">
        <v>202</v>
      </c>
      <c r="B236" s="37">
        <v>774</v>
      </c>
    </row>
    <row r="237" spans="1:2" x14ac:dyDescent="0.3">
      <c r="A237" t="s">
        <v>203</v>
      </c>
      <c r="B237" s="37">
        <v>0</v>
      </c>
    </row>
    <row r="238" spans="1:2" x14ac:dyDescent="0.3">
      <c r="A238" t="s">
        <v>204</v>
      </c>
      <c r="B238" s="37">
        <v>151</v>
      </c>
    </row>
    <row r="239" spans="1:2" x14ac:dyDescent="0.3">
      <c r="A239" t="s">
        <v>205</v>
      </c>
      <c r="B239" s="37">
        <v>8624</v>
      </c>
    </row>
    <row r="240" spans="1:2" x14ac:dyDescent="0.3">
      <c r="A240" t="s">
        <v>206</v>
      </c>
      <c r="B240" s="37">
        <v>1427</v>
      </c>
    </row>
    <row r="241" spans="1:2" x14ac:dyDescent="0.3">
      <c r="A241" t="s">
        <v>207</v>
      </c>
      <c r="B241" s="37">
        <v>2029</v>
      </c>
    </row>
    <row r="242" spans="1:2" x14ac:dyDescent="0.3">
      <c r="A242" t="s">
        <v>208</v>
      </c>
      <c r="B242" s="37">
        <v>1535</v>
      </c>
    </row>
    <row r="243" spans="1:2" x14ac:dyDescent="0.3">
      <c r="A243" t="s">
        <v>209</v>
      </c>
      <c r="B243" s="37">
        <v>2389</v>
      </c>
    </row>
    <row r="244" spans="1:2" x14ac:dyDescent="0.3">
      <c r="A244" t="s">
        <v>210</v>
      </c>
      <c r="B244" s="37">
        <v>821</v>
      </c>
    </row>
    <row r="245" spans="1:2" x14ac:dyDescent="0.3">
      <c r="A245" t="s">
        <v>211</v>
      </c>
      <c r="B245" s="37">
        <v>1838</v>
      </c>
    </row>
    <row r="246" spans="1:2" x14ac:dyDescent="0.3">
      <c r="A246" t="s">
        <v>212</v>
      </c>
      <c r="B246" s="37">
        <v>1463</v>
      </c>
    </row>
    <row r="247" spans="1:2" x14ac:dyDescent="0.3">
      <c r="A247" t="s">
        <v>213</v>
      </c>
      <c r="B247" s="37">
        <v>847</v>
      </c>
    </row>
    <row r="248" spans="1:2" x14ac:dyDescent="0.3">
      <c r="A248" t="s">
        <v>214</v>
      </c>
      <c r="B248" s="37">
        <v>225</v>
      </c>
    </row>
    <row r="249" spans="1:2" x14ac:dyDescent="0.3">
      <c r="A249" t="s">
        <v>215</v>
      </c>
      <c r="B249" s="37">
        <v>1143</v>
      </c>
    </row>
    <row r="250" spans="1:2" x14ac:dyDescent="0.3">
      <c r="A250" t="s">
        <v>216</v>
      </c>
      <c r="B250" s="37">
        <v>680</v>
      </c>
    </row>
    <row r="251" spans="1:2" x14ac:dyDescent="0.3">
      <c r="A251" t="s">
        <v>217</v>
      </c>
      <c r="B251" s="37">
        <v>862</v>
      </c>
    </row>
    <row r="252" spans="1:2" x14ac:dyDescent="0.3">
      <c r="A252" t="s">
        <v>218</v>
      </c>
      <c r="B252" s="37">
        <v>747</v>
      </c>
    </row>
    <row r="253" spans="1:2" x14ac:dyDescent="0.3">
      <c r="A253" t="s">
        <v>219</v>
      </c>
      <c r="B253" s="37">
        <v>743</v>
      </c>
    </row>
    <row r="254" spans="1:2" x14ac:dyDescent="0.3">
      <c r="A254" t="s">
        <v>220</v>
      </c>
      <c r="B254" s="37">
        <v>723</v>
      </c>
    </row>
    <row r="255" spans="1:2" x14ac:dyDescent="0.3">
      <c r="A255" t="s">
        <v>221</v>
      </c>
      <c r="B255" s="37">
        <v>295</v>
      </c>
    </row>
    <row r="256" spans="1:2" x14ac:dyDescent="0.3">
      <c r="A256" t="s">
        <v>222</v>
      </c>
      <c r="B256" s="37">
        <v>231</v>
      </c>
    </row>
    <row r="257" spans="1:2" x14ac:dyDescent="0.3">
      <c r="A257" t="s">
        <v>223</v>
      </c>
      <c r="B257" s="37">
        <v>318</v>
      </c>
    </row>
    <row r="258" spans="1:2" x14ac:dyDescent="0.3">
      <c r="A258" t="s">
        <v>224</v>
      </c>
      <c r="B258" s="37">
        <v>963</v>
      </c>
    </row>
    <row r="259" spans="1:2" x14ac:dyDescent="0.3">
      <c r="A259" t="s">
        <v>225</v>
      </c>
      <c r="B259" s="37" cm="1">
        <f t="array" ref="B259:B283">TRANSPOSE($C$108:$AA$108)</f>
        <v>4701</v>
      </c>
    </row>
    <row r="260" spans="1:2" x14ac:dyDescent="0.3">
      <c r="A260" t="s">
        <v>226</v>
      </c>
      <c r="B260" s="37">
        <v>884</v>
      </c>
    </row>
    <row r="261" spans="1:2" x14ac:dyDescent="0.3">
      <c r="A261" t="s">
        <v>227</v>
      </c>
      <c r="B261" s="37">
        <v>1270</v>
      </c>
    </row>
    <row r="262" spans="1:2" x14ac:dyDescent="0.3">
      <c r="A262" t="s">
        <v>228</v>
      </c>
      <c r="B262" s="37">
        <v>162</v>
      </c>
    </row>
    <row r="263" spans="1:2" x14ac:dyDescent="0.3">
      <c r="A263" t="s">
        <v>229</v>
      </c>
      <c r="B263" s="37">
        <v>0</v>
      </c>
    </row>
    <row r="264" spans="1:2" x14ac:dyDescent="0.3">
      <c r="A264" t="s">
        <v>230</v>
      </c>
      <c r="B264" s="37">
        <v>12942</v>
      </c>
    </row>
    <row r="265" spans="1:2" x14ac:dyDescent="0.3">
      <c r="A265" t="s">
        <v>231</v>
      </c>
      <c r="B265" s="37">
        <v>1789</v>
      </c>
    </row>
    <row r="266" spans="1:2" x14ac:dyDescent="0.3">
      <c r="A266" t="s">
        <v>232</v>
      </c>
      <c r="B266" s="37">
        <v>3719</v>
      </c>
    </row>
    <row r="267" spans="1:2" x14ac:dyDescent="0.3">
      <c r="A267" t="s">
        <v>233</v>
      </c>
      <c r="B267" s="37">
        <v>2627</v>
      </c>
    </row>
    <row r="268" spans="1:2" x14ac:dyDescent="0.3">
      <c r="A268" t="s">
        <v>234</v>
      </c>
      <c r="B268" s="37">
        <v>3885</v>
      </c>
    </row>
    <row r="269" spans="1:2" x14ac:dyDescent="0.3">
      <c r="A269" t="s">
        <v>235</v>
      </c>
      <c r="B269" s="37">
        <v>1503</v>
      </c>
    </row>
    <row r="270" spans="1:2" x14ac:dyDescent="0.3">
      <c r="A270" t="s">
        <v>236</v>
      </c>
      <c r="B270" s="37">
        <v>4432</v>
      </c>
    </row>
    <row r="271" spans="1:2" x14ac:dyDescent="0.3">
      <c r="A271" t="s">
        <v>237</v>
      </c>
      <c r="B271" s="37">
        <v>1661</v>
      </c>
    </row>
    <row r="272" spans="1:2" x14ac:dyDescent="0.3">
      <c r="A272" t="s">
        <v>238</v>
      </c>
      <c r="B272" s="37">
        <v>1042</v>
      </c>
    </row>
    <row r="273" spans="1:2" x14ac:dyDescent="0.3">
      <c r="A273" t="s">
        <v>239</v>
      </c>
      <c r="B273" s="37">
        <v>550</v>
      </c>
    </row>
    <row r="274" spans="1:2" x14ac:dyDescent="0.3">
      <c r="A274" t="s">
        <v>240</v>
      </c>
      <c r="B274" s="37">
        <v>1695</v>
      </c>
    </row>
    <row r="275" spans="1:2" x14ac:dyDescent="0.3">
      <c r="A275" t="s">
        <v>241</v>
      </c>
      <c r="B275" s="37">
        <v>1029</v>
      </c>
    </row>
    <row r="276" spans="1:2" x14ac:dyDescent="0.3">
      <c r="A276" t="s">
        <v>242</v>
      </c>
      <c r="B276" s="37">
        <v>1750</v>
      </c>
    </row>
    <row r="277" spans="1:2" x14ac:dyDescent="0.3">
      <c r="A277" t="s">
        <v>243</v>
      </c>
      <c r="B277" s="37">
        <v>925</v>
      </c>
    </row>
    <row r="278" spans="1:2" x14ac:dyDescent="0.3">
      <c r="A278" t="s">
        <v>244</v>
      </c>
      <c r="B278" s="37">
        <v>623</v>
      </c>
    </row>
    <row r="279" spans="1:2" x14ac:dyDescent="0.3">
      <c r="A279" t="s">
        <v>245</v>
      </c>
      <c r="B279" s="37">
        <v>886</v>
      </c>
    </row>
    <row r="280" spans="1:2" x14ac:dyDescent="0.3">
      <c r="A280" t="s">
        <v>246</v>
      </c>
      <c r="B280" s="37">
        <v>487</v>
      </c>
    </row>
    <row r="281" spans="1:2" x14ac:dyDescent="0.3">
      <c r="A281" t="s">
        <v>247</v>
      </c>
      <c r="B281" s="37">
        <v>839</v>
      </c>
    </row>
    <row r="282" spans="1:2" x14ac:dyDescent="0.3">
      <c r="A282" t="s">
        <v>248</v>
      </c>
      <c r="B282" s="37">
        <v>826</v>
      </c>
    </row>
    <row r="283" spans="1:2" x14ac:dyDescent="0.3">
      <c r="A283" t="s">
        <v>249</v>
      </c>
      <c r="B283" s="37">
        <v>1518</v>
      </c>
    </row>
    <row r="284" spans="1:2" x14ac:dyDescent="0.3">
      <c r="A284" t="s">
        <v>250</v>
      </c>
      <c r="B284" s="37" cm="1">
        <f t="array" ref="B284:B308">TRANSPOSE($C$109:$AA$109)</f>
        <v>39162</v>
      </c>
    </row>
    <row r="285" spans="1:2" x14ac:dyDescent="0.3">
      <c r="A285" t="s">
        <v>251</v>
      </c>
      <c r="B285" s="37">
        <v>14539</v>
      </c>
    </row>
    <row r="286" spans="1:2" x14ac:dyDescent="0.3">
      <c r="A286" t="s">
        <v>252</v>
      </c>
      <c r="B286" s="37">
        <v>17253</v>
      </c>
    </row>
    <row r="287" spans="1:2" x14ac:dyDescent="0.3">
      <c r="A287" t="s">
        <v>253</v>
      </c>
      <c r="B287" s="37">
        <v>8322</v>
      </c>
    </row>
    <row r="288" spans="1:2" x14ac:dyDescent="0.3">
      <c r="A288" t="s">
        <v>254</v>
      </c>
      <c r="B288" s="37">
        <v>12773</v>
      </c>
    </row>
    <row r="289" spans="1:2" x14ac:dyDescent="0.3">
      <c r="A289" t="s">
        <v>255</v>
      </c>
      <c r="B289" s="37">
        <v>0</v>
      </c>
    </row>
    <row r="290" spans="1:2" x14ac:dyDescent="0.3">
      <c r="A290" t="s">
        <v>256</v>
      </c>
      <c r="B290" s="37">
        <v>3219</v>
      </c>
    </row>
    <row r="291" spans="1:2" x14ac:dyDescent="0.3">
      <c r="A291" t="s">
        <v>257</v>
      </c>
      <c r="B291" s="37">
        <v>7653</v>
      </c>
    </row>
    <row r="292" spans="1:2" x14ac:dyDescent="0.3">
      <c r="A292" t="s">
        <v>258</v>
      </c>
      <c r="B292" s="37">
        <v>16397</v>
      </c>
    </row>
    <row r="293" spans="1:2" x14ac:dyDescent="0.3">
      <c r="A293" t="s">
        <v>259</v>
      </c>
      <c r="B293" s="37">
        <v>12728</v>
      </c>
    </row>
    <row r="294" spans="1:2" x14ac:dyDescent="0.3">
      <c r="A294" t="s">
        <v>260</v>
      </c>
      <c r="B294" s="37">
        <v>9388</v>
      </c>
    </row>
    <row r="295" spans="1:2" x14ac:dyDescent="0.3">
      <c r="A295" t="s">
        <v>261</v>
      </c>
      <c r="B295" s="37">
        <v>10100</v>
      </c>
    </row>
    <row r="296" spans="1:2" x14ac:dyDescent="0.3">
      <c r="A296" t="s">
        <v>262</v>
      </c>
      <c r="B296" s="37">
        <v>11511</v>
      </c>
    </row>
    <row r="297" spans="1:2" x14ac:dyDescent="0.3">
      <c r="A297" t="s">
        <v>263</v>
      </c>
      <c r="B297" s="37">
        <v>17568</v>
      </c>
    </row>
    <row r="298" spans="1:2" x14ac:dyDescent="0.3">
      <c r="A298" t="s">
        <v>264</v>
      </c>
      <c r="B298" s="37">
        <v>16122</v>
      </c>
    </row>
    <row r="299" spans="1:2" x14ac:dyDescent="0.3">
      <c r="A299" t="s">
        <v>265</v>
      </c>
      <c r="B299" s="37">
        <v>80255</v>
      </c>
    </row>
    <row r="300" spans="1:2" x14ac:dyDescent="0.3">
      <c r="A300" t="s">
        <v>266</v>
      </c>
      <c r="B300" s="37">
        <v>33866</v>
      </c>
    </row>
    <row r="301" spans="1:2" x14ac:dyDescent="0.3">
      <c r="A301" t="s">
        <v>267</v>
      </c>
      <c r="B301" s="37">
        <v>138476</v>
      </c>
    </row>
    <row r="302" spans="1:2" x14ac:dyDescent="0.3">
      <c r="A302" t="s">
        <v>268</v>
      </c>
      <c r="B302" s="37">
        <v>101802</v>
      </c>
    </row>
    <row r="303" spans="1:2" x14ac:dyDescent="0.3">
      <c r="A303" t="s">
        <v>269</v>
      </c>
      <c r="B303" s="37">
        <v>60577</v>
      </c>
    </row>
    <row r="304" spans="1:2" x14ac:dyDescent="0.3">
      <c r="A304" t="s">
        <v>270</v>
      </c>
      <c r="B304" s="37">
        <v>156780</v>
      </c>
    </row>
    <row r="305" spans="1:2" x14ac:dyDescent="0.3">
      <c r="A305" t="s">
        <v>271</v>
      </c>
      <c r="B305" s="37">
        <v>87735</v>
      </c>
    </row>
    <row r="306" spans="1:2" x14ac:dyDescent="0.3">
      <c r="A306" t="s">
        <v>272</v>
      </c>
      <c r="B306" s="37">
        <v>137054</v>
      </c>
    </row>
    <row r="307" spans="1:2" x14ac:dyDescent="0.3">
      <c r="A307" t="s">
        <v>273</v>
      </c>
      <c r="B307" s="37">
        <v>121527</v>
      </c>
    </row>
    <row r="308" spans="1:2" x14ac:dyDescent="0.3">
      <c r="A308" t="s">
        <v>274</v>
      </c>
      <c r="B308" s="37">
        <v>146380</v>
      </c>
    </row>
    <row r="309" spans="1:2" x14ac:dyDescent="0.3">
      <c r="A309" t="s">
        <v>275</v>
      </c>
      <c r="B309" s="37" cm="1">
        <f t="array" ref="B309:B333">TRANSPOSE($C$110:$AA$110)</f>
        <v>3219</v>
      </c>
    </row>
    <row r="310" spans="1:2" x14ac:dyDescent="0.3">
      <c r="A310" t="s">
        <v>276</v>
      </c>
      <c r="B310" s="37">
        <v>2087</v>
      </c>
    </row>
    <row r="311" spans="1:2" x14ac:dyDescent="0.3">
      <c r="A311" t="s">
        <v>277</v>
      </c>
      <c r="B311" s="37">
        <v>1975</v>
      </c>
    </row>
    <row r="312" spans="1:2" x14ac:dyDescent="0.3">
      <c r="A312" t="s">
        <v>278</v>
      </c>
      <c r="B312" s="37">
        <v>1682</v>
      </c>
    </row>
    <row r="313" spans="1:2" x14ac:dyDescent="0.3">
      <c r="A313" t="s">
        <v>279</v>
      </c>
      <c r="B313" s="37">
        <v>2099</v>
      </c>
    </row>
    <row r="314" spans="1:2" x14ac:dyDescent="0.3">
      <c r="A314" t="s">
        <v>280</v>
      </c>
      <c r="B314" s="37">
        <v>3813</v>
      </c>
    </row>
    <row r="315" spans="1:2" x14ac:dyDescent="0.3">
      <c r="A315" t="s">
        <v>281</v>
      </c>
      <c r="B315" s="37">
        <v>0</v>
      </c>
    </row>
    <row r="316" spans="1:2" x14ac:dyDescent="0.3">
      <c r="A316" t="s">
        <v>282</v>
      </c>
      <c r="B316" s="37">
        <v>1021</v>
      </c>
    </row>
    <row r="317" spans="1:2" x14ac:dyDescent="0.3">
      <c r="A317" t="s">
        <v>283</v>
      </c>
      <c r="B317" s="37">
        <v>1646</v>
      </c>
    </row>
    <row r="318" spans="1:2" x14ac:dyDescent="0.3">
      <c r="A318" t="s">
        <v>284</v>
      </c>
      <c r="B318" s="37">
        <v>2699</v>
      </c>
    </row>
    <row r="319" spans="1:2" x14ac:dyDescent="0.3">
      <c r="A319" t="s">
        <v>285</v>
      </c>
      <c r="B319" s="37">
        <v>1781</v>
      </c>
    </row>
    <row r="320" spans="1:2" x14ac:dyDescent="0.3">
      <c r="A320" t="s">
        <v>286</v>
      </c>
      <c r="B320" s="37">
        <v>2129</v>
      </c>
    </row>
    <row r="321" spans="1:2" x14ac:dyDescent="0.3">
      <c r="A321" t="s">
        <v>287</v>
      </c>
      <c r="B321" s="37">
        <v>494</v>
      </c>
    </row>
    <row r="322" spans="1:2" x14ac:dyDescent="0.3">
      <c r="A322" t="s">
        <v>288</v>
      </c>
      <c r="B322" s="37">
        <v>360</v>
      </c>
    </row>
    <row r="323" spans="1:2" x14ac:dyDescent="0.3">
      <c r="A323" t="s">
        <v>289</v>
      </c>
      <c r="B323" s="37">
        <v>465</v>
      </c>
    </row>
    <row r="324" spans="1:2" x14ac:dyDescent="0.3">
      <c r="A324" t="s">
        <v>290</v>
      </c>
      <c r="B324" s="37">
        <v>1328</v>
      </c>
    </row>
    <row r="325" spans="1:2" x14ac:dyDescent="0.3">
      <c r="A325" t="s">
        <v>291</v>
      </c>
      <c r="B325" s="37">
        <v>502</v>
      </c>
    </row>
    <row r="326" spans="1:2" x14ac:dyDescent="0.3">
      <c r="A326" t="s">
        <v>292</v>
      </c>
      <c r="B326" s="37">
        <v>1215</v>
      </c>
    </row>
    <row r="327" spans="1:2" x14ac:dyDescent="0.3">
      <c r="A327" t="s">
        <v>293</v>
      </c>
      <c r="B327" s="37">
        <v>995</v>
      </c>
    </row>
    <row r="328" spans="1:2" x14ac:dyDescent="0.3">
      <c r="A328" t="s">
        <v>294</v>
      </c>
      <c r="B328" s="37">
        <v>756</v>
      </c>
    </row>
    <row r="329" spans="1:2" x14ac:dyDescent="0.3">
      <c r="A329" t="s">
        <v>295</v>
      </c>
      <c r="B329" s="37">
        <v>1119</v>
      </c>
    </row>
    <row r="330" spans="1:2" x14ac:dyDescent="0.3">
      <c r="A330" t="s">
        <v>296</v>
      </c>
      <c r="B330" s="37">
        <v>700</v>
      </c>
    </row>
    <row r="331" spans="1:2" x14ac:dyDescent="0.3">
      <c r="A331" t="s">
        <v>297</v>
      </c>
      <c r="B331" s="37">
        <v>1124</v>
      </c>
    </row>
    <row r="332" spans="1:2" x14ac:dyDescent="0.3">
      <c r="A332" t="s">
        <v>298</v>
      </c>
      <c r="B332" s="37">
        <v>811</v>
      </c>
    </row>
    <row r="333" spans="1:2" x14ac:dyDescent="0.3">
      <c r="A333" t="s">
        <v>299</v>
      </c>
      <c r="B333" s="37">
        <v>1124</v>
      </c>
    </row>
    <row r="334" spans="1:2" x14ac:dyDescent="0.3">
      <c r="A334" t="s">
        <v>300</v>
      </c>
      <c r="B334" s="37" cm="1">
        <f t="array" ref="B334:B358">TRANSPOSE($C$111:$AA$111)</f>
        <v>4049</v>
      </c>
    </row>
    <row r="335" spans="1:2" x14ac:dyDescent="0.3">
      <c r="A335" t="s">
        <v>301</v>
      </c>
      <c r="B335" s="37">
        <v>3170</v>
      </c>
    </row>
    <row r="336" spans="1:2" x14ac:dyDescent="0.3">
      <c r="A336" t="s">
        <v>302</v>
      </c>
      <c r="B336" s="37">
        <v>2599</v>
      </c>
    </row>
    <row r="337" spans="1:2" x14ac:dyDescent="0.3">
      <c r="A337" t="s">
        <v>303</v>
      </c>
      <c r="B337" s="37">
        <v>2116</v>
      </c>
    </row>
    <row r="338" spans="1:2" x14ac:dyDescent="0.3">
      <c r="A338" t="s">
        <v>304</v>
      </c>
      <c r="B338" s="37">
        <v>3534</v>
      </c>
    </row>
    <row r="339" spans="1:2" x14ac:dyDescent="0.3">
      <c r="A339" t="s">
        <v>305</v>
      </c>
      <c r="B339" s="37">
        <v>8659</v>
      </c>
    </row>
    <row r="340" spans="1:2" x14ac:dyDescent="0.3">
      <c r="A340" t="s">
        <v>306</v>
      </c>
      <c r="B340" s="37">
        <v>1199</v>
      </c>
    </row>
    <row r="341" spans="1:2" x14ac:dyDescent="0.3">
      <c r="A341" t="s">
        <v>307</v>
      </c>
      <c r="B341" s="37">
        <v>0</v>
      </c>
    </row>
    <row r="342" spans="1:2" x14ac:dyDescent="0.3">
      <c r="A342" t="s">
        <v>308</v>
      </c>
      <c r="B342" s="37">
        <v>1489</v>
      </c>
    </row>
    <row r="343" spans="1:2" x14ac:dyDescent="0.3">
      <c r="A343" t="s">
        <v>309</v>
      </c>
      <c r="B343" s="37">
        <v>3457</v>
      </c>
    </row>
    <row r="344" spans="1:2" x14ac:dyDescent="0.3">
      <c r="A344" t="s">
        <v>310</v>
      </c>
      <c r="B344" s="37">
        <v>1347</v>
      </c>
    </row>
    <row r="345" spans="1:2" x14ac:dyDescent="0.3">
      <c r="A345" t="s">
        <v>311</v>
      </c>
      <c r="B345" s="37">
        <v>2145</v>
      </c>
    </row>
    <row r="346" spans="1:2" x14ac:dyDescent="0.3">
      <c r="A346" t="s">
        <v>312</v>
      </c>
      <c r="B346" s="37">
        <v>989</v>
      </c>
    </row>
    <row r="347" spans="1:2" x14ac:dyDescent="0.3">
      <c r="A347" t="s">
        <v>313</v>
      </c>
      <c r="B347" s="37">
        <v>1041</v>
      </c>
    </row>
    <row r="348" spans="1:2" x14ac:dyDescent="0.3">
      <c r="A348" t="s">
        <v>314</v>
      </c>
      <c r="B348" s="37">
        <v>711</v>
      </c>
    </row>
    <row r="349" spans="1:2" x14ac:dyDescent="0.3">
      <c r="A349" t="s">
        <v>315</v>
      </c>
      <c r="B349" s="37">
        <v>2577</v>
      </c>
    </row>
    <row r="350" spans="1:2" x14ac:dyDescent="0.3">
      <c r="A350" t="s">
        <v>316</v>
      </c>
      <c r="B350" s="37">
        <v>620</v>
      </c>
    </row>
    <row r="351" spans="1:2" x14ac:dyDescent="0.3">
      <c r="A351" t="s">
        <v>317</v>
      </c>
      <c r="B351" s="37">
        <v>1803</v>
      </c>
    </row>
    <row r="352" spans="1:2" x14ac:dyDescent="0.3">
      <c r="A352" t="s">
        <v>318</v>
      </c>
      <c r="B352" s="37">
        <v>1763</v>
      </c>
    </row>
    <row r="353" spans="1:2" x14ac:dyDescent="0.3">
      <c r="A353" t="s">
        <v>319</v>
      </c>
      <c r="B353" s="37">
        <v>1049</v>
      </c>
    </row>
    <row r="354" spans="1:2" x14ac:dyDescent="0.3">
      <c r="A354" t="s">
        <v>320</v>
      </c>
      <c r="B354" s="37">
        <v>1606</v>
      </c>
    </row>
    <row r="355" spans="1:2" x14ac:dyDescent="0.3">
      <c r="A355" t="s">
        <v>321</v>
      </c>
      <c r="B355" s="37">
        <v>1224</v>
      </c>
    </row>
    <row r="356" spans="1:2" x14ac:dyDescent="0.3">
      <c r="A356" t="s">
        <v>322</v>
      </c>
      <c r="B356" s="37">
        <v>2315</v>
      </c>
    </row>
    <row r="357" spans="1:2" x14ac:dyDescent="0.3">
      <c r="A357" t="s">
        <v>323</v>
      </c>
      <c r="B357" s="37">
        <v>1985</v>
      </c>
    </row>
    <row r="358" spans="1:2" x14ac:dyDescent="0.3">
      <c r="A358" t="s">
        <v>324</v>
      </c>
      <c r="B358" s="37">
        <v>2652</v>
      </c>
    </row>
    <row r="359" spans="1:2" x14ac:dyDescent="0.3">
      <c r="A359" t="s">
        <v>325</v>
      </c>
      <c r="B359" s="37" cm="1">
        <f t="array" ref="B359:B383">TRANSPOSE($C$112:$AA$112)</f>
        <v>3200</v>
      </c>
    </row>
    <row r="360" spans="1:2" x14ac:dyDescent="0.3">
      <c r="A360" t="s">
        <v>326</v>
      </c>
      <c r="B360" s="37">
        <v>3106</v>
      </c>
    </row>
    <row r="361" spans="1:2" x14ac:dyDescent="0.3">
      <c r="A361" t="s">
        <v>327</v>
      </c>
      <c r="B361" s="37">
        <v>2552</v>
      </c>
    </row>
    <row r="362" spans="1:2" x14ac:dyDescent="0.3">
      <c r="A362" t="s">
        <v>328</v>
      </c>
      <c r="B362" s="37">
        <v>1722</v>
      </c>
    </row>
    <row r="363" spans="1:2" x14ac:dyDescent="0.3">
      <c r="A363" t="s">
        <v>329</v>
      </c>
      <c r="B363" s="37">
        <v>2854</v>
      </c>
    </row>
    <row r="364" spans="1:2" x14ac:dyDescent="0.3">
      <c r="A364" t="s">
        <v>330</v>
      </c>
      <c r="B364" s="37">
        <v>19920</v>
      </c>
    </row>
    <row r="365" spans="1:2" x14ac:dyDescent="0.3">
      <c r="A365" t="s">
        <v>331</v>
      </c>
      <c r="B365" s="37">
        <v>1893</v>
      </c>
    </row>
    <row r="366" spans="1:2" x14ac:dyDescent="0.3">
      <c r="A366" t="s">
        <v>332</v>
      </c>
      <c r="B366" s="37">
        <v>1442</v>
      </c>
    </row>
    <row r="367" spans="1:2" x14ac:dyDescent="0.3">
      <c r="A367" t="s">
        <v>333</v>
      </c>
      <c r="B367" s="37">
        <v>0</v>
      </c>
    </row>
    <row r="368" spans="1:2" x14ac:dyDescent="0.3">
      <c r="A368" t="s">
        <v>334</v>
      </c>
      <c r="B368" s="37">
        <v>676</v>
      </c>
    </row>
    <row r="369" spans="1:2" x14ac:dyDescent="0.3">
      <c r="A369" t="s">
        <v>335</v>
      </c>
      <c r="B369" s="37">
        <v>984</v>
      </c>
    </row>
    <row r="370" spans="1:2" x14ac:dyDescent="0.3">
      <c r="A370" t="s">
        <v>336</v>
      </c>
      <c r="B370" s="37">
        <v>1334</v>
      </c>
    </row>
    <row r="371" spans="1:2" x14ac:dyDescent="0.3">
      <c r="A371" t="s">
        <v>337</v>
      </c>
      <c r="B371" s="37">
        <v>1720</v>
      </c>
    </row>
    <row r="372" spans="1:2" x14ac:dyDescent="0.3">
      <c r="A372" t="s">
        <v>338</v>
      </c>
      <c r="B372" s="37">
        <v>1430</v>
      </c>
    </row>
    <row r="373" spans="1:2" x14ac:dyDescent="0.3">
      <c r="A373" t="s">
        <v>339</v>
      </c>
      <c r="B373" s="37">
        <v>598</v>
      </c>
    </row>
    <row r="374" spans="1:2" x14ac:dyDescent="0.3">
      <c r="A374" t="s">
        <v>340</v>
      </c>
      <c r="B374" s="37">
        <v>1887</v>
      </c>
    </row>
    <row r="375" spans="1:2" x14ac:dyDescent="0.3">
      <c r="A375" t="s">
        <v>341</v>
      </c>
      <c r="B375" s="37">
        <v>1417</v>
      </c>
    </row>
    <row r="376" spans="1:2" x14ac:dyDescent="0.3">
      <c r="A376" t="s">
        <v>342</v>
      </c>
      <c r="B376" s="37">
        <v>3133</v>
      </c>
    </row>
    <row r="377" spans="1:2" x14ac:dyDescent="0.3">
      <c r="A377" t="s">
        <v>343</v>
      </c>
      <c r="B377" s="37">
        <v>1561</v>
      </c>
    </row>
    <row r="378" spans="1:2" x14ac:dyDescent="0.3">
      <c r="A378" t="s">
        <v>344</v>
      </c>
      <c r="B378" s="37">
        <v>1791</v>
      </c>
    </row>
    <row r="379" spans="1:2" x14ac:dyDescent="0.3">
      <c r="A379" t="s">
        <v>345</v>
      </c>
      <c r="B379" s="37">
        <v>2007</v>
      </c>
    </row>
    <row r="380" spans="1:2" x14ac:dyDescent="0.3">
      <c r="A380" t="s">
        <v>346</v>
      </c>
      <c r="B380" s="37">
        <v>967</v>
      </c>
    </row>
    <row r="381" spans="1:2" x14ac:dyDescent="0.3">
      <c r="A381" t="s">
        <v>347</v>
      </c>
      <c r="B381" s="37">
        <v>1165</v>
      </c>
    </row>
    <row r="382" spans="1:2" x14ac:dyDescent="0.3">
      <c r="A382" t="s">
        <v>348</v>
      </c>
      <c r="B382" s="37">
        <v>1307</v>
      </c>
    </row>
    <row r="383" spans="1:2" x14ac:dyDescent="0.3">
      <c r="A383" t="s">
        <v>349</v>
      </c>
      <c r="B383" s="37">
        <v>3722</v>
      </c>
    </row>
    <row r="384" spans="1:2" x14ac:dyDescent="0.3">
      <c r="A384" t="s">
        <v>350</v>
      </c>
      <c r="B384" s="37" cm="1">
        <f t="array" ref="B384:B408">TRANSPOSE($C$113:$AA$113)</f>
        <v>3535</v>
      </c>
    </row>
    <row r="385" spans="1:2" x14ac:dyDescent="0.3">
      <c r="A385" t="s">
        <v>351</v>
      </c>
      <c r="B385" s="37">
        <v>2733</v>
      </c>
    </row>
    <row r="386" spans="1:2" x14ac:dyDescent="0.3">
      <c r="A386" t="s">
        <v>352</v>
      </c>
      <c r="B386" s="37">
        <v>2325</v>
      </c>
    </row>
    <row r="387" spans="1:2" x14ac:dyDescent="0.3">
      <c r="A387" t="s">
        <v>353</v>
      </c>
      <c r="B387" s="37">
        <v>2641</v>
      </c>
    </row>
    <row r="388" spans="1:2" x14ac:dyDescent="0.3">
      <c r="A388" t="s">
        <v>354</v>
      </c>
      <c r="B388" s="37">
        <v>3442</v>
      </c>
    </row>
    <row r="389" spans="1:2" x14ac:dyDescent="0.3">
      <c r="A389" t="s">
        <v>355</v>
      </c>
      <c r="B389" s="37">
        <v>16032</v>
      </c>
    </row>
    <row r="390" spans="1:2" x14ac:dyDescent="0.3">
      <c r="A390" t="s">
        <v>356</v>
      </c>
      <c r="B390" s="37">
        <v>2580</v>
      </c>
    </row>
    <row r="391" spans="1:2" x14ac:dyDescent="0.3">
      <c r="A391" t="s">
        <v>357</v>
      </c>
      <c r="B391" s="37">
        <v>2473</v>
      </c>
    </row>
    <row r="392" spans="1:2" x14ac:dyDescent="0.3">
      <c r="A392" t="s">
        <v>358</v>
      </c>
      <c r="B392" s="37">
        <v>526</v>
      </c>
    </row>
    <row r="393" spans="1:2" x14ac:dyDescent="0.3">
      <c r="A393" t="s">
        <v>359</v>
      </c>
      <c r="B393" s="37">
        <v>0</v>
      </c>
    </row>
    <row r="394" spans="1:2" x14ac:dyDescent="0.3">
      <c r="A394" t="s">
        <v>360</v>
      </c>
      <c r="B394" s="37">
        <v>690</v>
      </c>
    </row>
    <row r="395" spans="1:2" x14ac:dyDescent="0.3">
      <c r="A395" t="s">
        <v>361</v>
      </c>
      <c r="B395" s="37">
        <v>2061</v>
      </c>
    </row>
    <row r="396" spans="1:2" x14ac:dyDescent="0.3">
      <c r="A396" t="s">
        <v>362</v>
      </c>
      <c r="B396" s="37">
        <v>1332</v>
      </c>
    </row>
    <row r="397" spans="1:2" x14ac:dyDescent="0.3">
      <c r="A397" t="s">
        <v>363</v>
      </c>
      <c r="B397" s="37">
        <v>1476</v>
      </c>
    </row>
    <row r="398" spans="1:2" x14ac:dyDescent="0.3">
      <c r="A398" t="s">
        <v>364</v>
      </c>
      <c r="B398" s="37">
        <v>741</v>
      </c>
    </row>
    <row r="399" spans="1:2" x14ac:dyDescent="0.3">
      <c r="A399" t="s">
        <v>365</v>
      </c>
      <c r="B399" s="37">
        <v>2231</v>
      </c>
    </row>
    <row r="400" spans="1:2" x14ac:dyDescent="0.3">
      <c r="A400" t="s">
        <v>366</v>
      </c>
      <c r="B400" s="37">
        <v>1142</v>
      </c>
    </row>
    <row r="401" spans="1:2" x14ac:dyDescent="0.3">
      <c r="A401" t="s">
        <v>367</v>
      </c>
      <c r="B401" s="37">
        <v>2627</v>
      </c>
    </row>
    <row r="402" spans="1:2" x14ac:dyDescent="0.3">
      <c r="A402" t="s">
        <v>368</v>
      </c>
      <c r="B402" s="37">
        <v>1818</v>
      </c>
    </row>
    <row r="403" spans="1:2" x14ac:dyDescent="0.3">
      <c r="A403" t="s">
        <v>369</v>
      </c>
      <c r="B403" s="37">
        <v>1084</v>
      </c>
    </row>
    <row r="404" spans="1:2" x14ac:dyDescent="0.3">
      <c r="A404" t="s">
        <v>370</v>
      </c>
      <c r="B404" s="37">
        <v>2085</v>
      </c>
    </row>
    <row r="405" spans="1:2" x14ac:dyDescent="0.3">
      <c r="A405" t="s">
        <v>371</v>
      </c>
      <c r="B405" s="37">
        <v>1085</v>
      </c>
    </row>
    <row r="406" spans="1:2" x14ac:dyDescent="0.3">
      <c r="A406" t="s">
        <v>372</v>
      </c>
      <c r="B406" s="37">
        <v>1728</v>
      </c>
    </row>
    <row r="407" spans="1:2" x14ac:dyDescent="0.3">
      <c r="A407" t="s">
        <v>373</v>
      </c>
      <c r="B407" s="37">
        <v>1696</v>
      </c>
    </row>
    <row r="408" spans="1:2" x14ac:dyDescent="0.3">
      <c r="A408" t="s">
        <v>374</v>
      </c>
      <c r="B408" s="37">
        <v>2688</v>
      </c>
    </row>
    <row r="409" spans="1:2" x14ac:dyDescent="0.3">
      <c r="A409" t="s">
        <v>375</v>
      </c>
      <c r="B409" s="37" cm="1">
        <f t="array" ref="B409:B433">TRANSPOSE($C$114:$AA$114)</f>
        <v>2603</v>
      </c>
    </row>
    <row r="410" spans="1:2" x14ac:dyDescent="0.3">
      <c r="A410" t="s">
        <v>376</v>
      </c>
      <c r="B410" s="37">
        <v>1831</v>
      </c>
    </row>
    <row r="411" spans="1:2" x14ac:dyDescent="0.3">
      <c r="A411" t="s">
        <v>377</v>
      </c>
      <c r="B411" s="37">
        <v>1509</v>
      </c>
    </row>
    <row r="412" spans="1:2" x14ac:dyDescent="0.3">
      <c r="A412" t="s">
        <v>378</v>
      </c>
      <c r="B412" s="37">
        <v>1064</v>
      </c>
    </row>
    <row r="413" spans="1:2" x14ac:dyDescent="0.3">
      <c r="A413" t="s">
        <v>379</v>
      </c>
      <c r="B413" s="37">
        <v>1387</v>
      </c>
    </row>
    <row r="414" spans="1:2" x14ac:dyDescent="0.3">
      <c r="A414" t="s">
        <v>380</v>
      </c>
      <c r="B414" s="37">
        <v>11091</v>
      </c>
    </row>
    <row r="415" spans="1:2" x14ac:dyDescent="0.3">
      <c r="A415" t="s">
        <v>381</v>
      </c>
      <c r="B415" s="37">
        <v>1564</v>
      </c>
    </row>
    <row r="416" spans="1:2" x14ac:dyDescent="0.3">
      <c r="A416" t="s">
        <v>382</v>
      </c>
      <c r="B416" s="37">
        <v>1336</v>
      </c>
    </row>
    <row r="417" spans="1:2" x14ac:dyDescent="0.3">
      <c r="A417" t="s">
        <v>383</v>
      </c>
      <c r="B417" s="37">
        <v>723</v>
      </c>
    </row>
    <row r="418" spans="1:2" x14ac:dyDescent="0.3">
      <c r="A418" t="s">
        <v>384</v>
      </c>
      <c r="B418" s="37">
        <v>707</v>
      </c>
    </row>
    <row r="419" spans="1:2" x14ac:dyDescent="0.3">
      <c r="A419" t="s">
        <v>385</v>
      </c>
      <c r="B419" s="37">
        <v>0</v>
      </c>
    </row>
    <row r="420" spans="1:2" x14ac:dyDescent="0.3">
      <c r="A420" t="s">
        <v>386</v>
      </c>
      <c r="B420" s="37">
        <v>227</v>
      </c>
    </row>
    <row r="421" spans="1:2" x14ac:dyDescent="0.3">
      <c r="A421" t="s">
        <v>387</v>
      </c>
      <c r="B421" s="37">
        <v>1157</v>
      </c>
    </row>
    <row r="422" spans="1:2" x14ac:dyDescent="0.3">
      <c r="A422" t="s">
        <v>388</v>
      </c>
      <c r="B422" s="37">
        <v>861</v>
      </c>
    </row>
    <row r="423" spans="1:2" x14ac:dyDescent="0.3">
      <c r="A423" t="s">
        <v>389</v>
      </c>
      <c r="B423" s="37">
        <v>536</v>
      </c>
    </row>
    <row r="424" spans="1:2" x14ac:dyDescent="0.3">
      <c r="A424" t="s">
        <v>390</v>
      </c>
      <c r="B424" s="37">
        <v>1498</v>
      </c>
    </row>
    <row r="425" spans="1:2" x14ac:dyDescent="0.3">
      <c r="A425" t="s">
        <v>391</v>
      </c>
      <c r="B425" s="37">
        <v>1017</v>
      </c>
    </row>
    <row r="426" spans="1:2" x14ac:dyDescent="0.3">
      <c r="A426" t="s">
        <v>392</v>
      </c>
      <c r="B426" s="37">
        <v>1300</v>
      </c>
    </row>
    <row r="427" spans="1:2" x14ac:dyDescent="0.3">
      <c r="A427" t="s">
        <v>393</v>
      </c>
      <c r="B427" s="37">
        <v>843</v>
      </c>
    </row>
    <row r="428" spans="1:2" x14ac:dyDescent="0.3">
      <c r="A428" t="s">
        <v>394</v>
      </c>
      <c r="B428" s="37">
        <v>1095</v>
      </c>
    </row>
    <row r="429" spans="1:2" x14ac:dyDescent="0.3">
      <c r="A429" t="s">
        <v>395</v>
      </c>
      <c r="B429" s="37">
        <v>1156</v>
      </c>
    </row>
    <row r="430" spans="1:2" x14ac:dyDescent="0.3">
      <c r="A430" t="s">
        <v>396</v>
      </c>
      <c r="B430" s="37">
        <v>433</v>
      </c>
    </row>
    <row r="431" spans="1:2" x14ac:dyDescent="0.3">
      <c r="A431" t="s">
        <v>397</v>
      </c>
      <c r="B431" s="37">
        <v>854</v>
      </c>
    </row>
    <row r="432" spans="1:2" x14ac:dyDescent="0.3">
      <c r="A432" t="s">
        <v>398</v>
      </c>
      <c r="B432" s="37">
        <v>962</v>
      </c>
    </row>
    <row r="433" spans="1:2" x14ac:dyDescent="0.3">
      <c r="A433" t="s">
        <v>399</v>
      </c>
      <c r="B433" s="37">
        <v>1731</v>
      </c>
    </row>
    <row r="434" spans="1:2" x14ac:dyDescent="0.3">
      <c r="A434" t="s">
        <v>400</v>
      </c>
      <c r="B434" s="37" cm="1">
        <f t="array" ref="B434:B458">TRANSPOSE($C$115:$AA$115)</f>
        <v>4003</v>
      </c>
    </row>
    <row r="435" spans="1:2" x14ac:dyDescent="0.3">
      <c r="A435" t="s">
        <v>401</v>
      </c>
      <c r="B435" s="37">
        <v>3005</v>
      </c>
    </row>
    <row r="436" spans="1:2" x14ac:dyDescent="0.3">
      <c r="A436" t="s">
        <v>402</v>
      </c>
      <c r="B436" s="37">
        <v>2813</v>
      </c>
    </row>
    <row r="437" spans="1:2" x14ac:dyDescent="0.3">
      <c r="A437" t="s">
        <v>403</v>
      </c>
      <c r="B437" s="37">
        <v>2309</v>
      </c>
    </row>
    <row r="438" spans="1:2" x14ac:dyDescent="0.3">
      <c r="A438" t="s">
        <v>404</v>
      </c>
      <c r="B438" s="37">
        <v>4380</v>
      </c>
    </row>
    <row r="439" spans="1:2" x14ac:dyDescent="0.3">
      <c r="A439" t="s">
        <v>405</v>
      </c>
      <c r="B439" s="37">
        <v>13414</v>
      </c>
    </row>
    <row r="440" spans="1:2" x14ac:dyDescent="0.3">
      <c r="A440" t="s">
        <v>406</v>
      </c>
      <c r="B440" s="37">
        <v>2346</v>
      </c>
    </row>
    <row r="441" spans="1:2" x14ac:dyDescent="0.3">
      <c r="A441" t="s">
        <v>407</v>
      </c>
      <c r="B441" s="37">
        <v>2437</v>
      </c>
    </row>
    <row r="442" spans="1:2" x14ac:dyDescent="0.3">
      <c r="A442" t="s">
        <v>408</v>
      </c>
      <c r="B442" s="37">
        <v>1485</v>
      </c>
    </row>
    <row r="443" spans="1:2" x14ac:dyDescent="0.3">
      <c r="A443" t="s">
        <v>409</v>
      </c>
      <c r="B443" s="37">
        <v>1979</v>
      </c>
    </row>
    <row r="444" spans="1:2" x14ac:dyDescent="0.3">
      <c r="A444" t="s">
        <v>410</v>
      </c>
      <c r="B444" s="37">
        <v>381</v>
      </c>
    </row>
    <row r="445" spans="1:2" x14ac:dyDescent="0.3">
      <c r="A445" t="s">
        <v>411</v>
      </c>
      <c r="B445" s="37">
        <v>0</v>
      </c>
    </row>
    <row r="446" spans="1:2" x14ac:dyDescent="0.3">
      <c r="A446" t="s">
        <v>412</v>
      </c>
      <c r="B446" s="37">
        <v>1336</v>
      </c>
    </row>
    <row r="447" spans="1:2" x14ac:dyDescent="0.3">
      <c r="A447" t="s">
        <v>413</v>
      </c>
      <c r="B447" s="37">
        <v>1239</v>
      </c>
    </row>
    <row r="448" spans="1:2" x14ac:dyDescent="0.3">
      <c r="A448" t="s">
        <v>414</v>
      </c>
      <c r="B448" s="37">
        <v>530</v>
      </c>
    </row>
    <row r="449" spans="1:2" x14ac:dyDescent="0.3">
      <c r="A449" t="s">
        <v>415</v>
      </c>
      <c r="B449" s="37">
        <v>2460</v>
      </c>
    </row>
    <row r="450" spans="1:2" x14ac:dyDescent="0.3">
      <c r="A450" t="s">
        <v>416</v>
      </c>
      <c r="B450" s="37">
        <v>926</v>
      </c>
    </row>
    <row r="451" spans="1:2" x14ac:dyDescent="0.3">
      <c r="A451" t="s">
        <v>417</v>
      </c>
      <c r="B451" s="37">
        <v>2144</v>
      </c>
    </row>
    <row r="452" spans="1:2" x14ac:dyDescent="0.3">
      <c r="A452" t="s">
        <v>418</v>
      </c>
      <c r="B452" s="37">
        <v>2734</v>
      </c>
    </row>
    <row r="453" spans="1:2" x14ac:dyDescent="0.3">
      <c r="A453" t="s">
        <v>419</v>
      </c>
      <c r="B453" s="37">
        <v>1423</v>
      </c>
    </row>
    <row r="454" spans="1:2" x14ac:dyDescent="0.3">
      <c r="A454" t="s">
        <v>420</v>
      </c>
      <c r="B454" s="37">
        <v>2258</v>
      </c>
    </row>
    <row r="455" spans="1:2" x14ac:dyDescent="0.3">
      <c r="A455" t="s">
        <v>421</v>
      </c>
      <c r="B455" s="37">
        <v>767</v>
      </c>
    </row>
    <row r="456" spans="1:2" x14ac:dyDescent="0.3">
      <c r="A456" t="s">
        <v>422</v>
      </c>
      <c r="B456" s="37">
        <v>1765</v>
      </c>
    </row>
    <row r="457" spans="1:2" x14ac:dyDescent="0.3">
      <c r="A457" t="s">
        <v>423</v>
      </c>
      <c r="B457" s="37">
        <v>1243</v>
      </c>
    </row>
    <row r="458" spans="1:2" x14ac:dyDescent="0.3">
      <c r="A458" t="s">
        <v>424</v>
      </c>
      <c r="B458" s="37">
        <v>2554</v>
      </c>
    </row>
    <row r="459" spans="1:2" x14ac:dyDescent="0.3">
      <c r="A459" t="s">
        <v>425</v>
      </c>
      <c r="B459" s="37" cm="1">
        <f t="array" ref="B459:B483">TRANSPOSE($C$116:$AA$116)</f>
        <v>2411</v>
      </c>
    </row>
    <row r="460" spans="1:2" x14ac:dyDescent="0.3">
      <c r="A460" t="s">
        <v>426</v>
      </c>
      <c r="B460" s="37">
        <v>1943</v>
      </c>
    </row>
    <row r="461" spans="1:2" x14ac:dyDescent="0.3">
      <c r="A461" t="s">
        <v>427</v>
      </c>
      <c r="B461" s="37">
        <v>1878</v>
      </c>
    </row>
    <row r="462" spans="1:2" x14ac:dyDescent="0.3">
      <c r="A462" t="s">
        <v>428</v>
      </c>
      <c r="B462" s="37">
        <v>1291</v>
      </c>
    </row>
    <row r="463" spans="1:2" x14ac:dyDescent="0.3">
      <c r="A463" t="s">
        <v>429</v>
      </c>
      <c r="B463" s="37">
        <v>1681</v>
      </c>
    </row>
    <row r="464" spans="1:2" x14ac:dyDescent="0.3">
      <c r="A464" t="s">
        <v>430</v>
      </c>
      <c r="B464" s="37">
        <v>9067</v>
      </c>
    </row>
    <row r="465" spans="1:2" x14ac:dyDescent="0.3">
      <c r="A465" t="s">
        <v>431</v>
      </c>
      <c r="B465" s="37">
        <v>282</v>
      </c>
    </row>
    <row r="466" spans="1:2" x14ac:dyDescent="0.3">
      <c r="A466" t="s">
        <v>432</v>
      </c>
      <c r="B466" s="37">
        <v>772</v>
      </c>
    </row>
    <row r="467" spans="1:2" x14ac:dyDescent="0.3">
      <c r="A467" t="s">
        <v>433</v>
      </c>
      <c r="B467" s="37">
        <v>899</v>
      </c>
    </row>
    <row r="468" spans="1:2" x14ac:dyDescent="0.3">
      <c r="A468" t="s">
        <v>434</v>
      </c>
      <c r="B468" s="37">
        <v>1090</v>
      </c>
    </row>
    <row r="469" spans="1:2" x14ac:dyDescent="0.3">
      <c r="A469" t="s">
        <v>435</v>
      </c>
      <c r="B469" s="37">
        <v>720</v>
      </c>
    </row>
    <row r="470" spans="1:2" x14ac:dyDescent="0.3">
      <c r="A470" t="s">
        <v>436</v>
      </c>
      <c r="B470" s="37">
        <v>876</v>
      </c>
    </row>
    <row r="471" spans="1:2" x14ac:dyDescent="0.3">
      <c r="A471" t="s">
        <v>437</v>
      </c>
      <c r="B471" s="37">
        <v>0</v>
      </c>
    </row>
    <row r="472" spans="1:2" x14ac:dyDescent="0.3">
      <c r="A472" t="s">
        <v>438</v>
      </c>
      <c r="B472" s="37">
        <v>2043</v>
      </c>
    </row>
    <row r="473" spans="1:2" x14ac:dyDescent="0.3">
      <c r="A473" t="s">
        <v>439</v>
      </c>
      <c r="B473" s="37">
        <v>3230</v>
      </c>
    </row>
    <row r="474" spans="1:2" x14ac:dyDescent="0.3">
      <c r="A474" t="s">
        <v>440</v>
      </c>
      <c r="B474" s="37">
        <v>13242</v>
      </c>
    </row>
    <row r="475" spans="1:2" x14ac:dyDescent="0.3">
      <c r="A475" t="s">
        <v>441</v>
      </c>
      <c r="B475" s="37">
        <v>4373</v>
      </c>
    </row>
    <row r="476" spans="1:2" x14ac:dyDescent="0.3">
      <c r="A476" t="s">
        <v>442</v>
      </c>
      <c r="B476" s="37">
        <v>22322</v>
      </c>
    </row>
    <row r="477" spans="1:2" x14ac:dyDescent="0.3">
      <c r="A477" t="s">
        <v>443</v>
      </c>
      <c r="B477" s="37">
        <v>15023</v>
      </c>
    </row>
    <row r="478" spans="1:2" x14ac:dyDescent="0.3">
      <c r="A478" t="s">
        <v>444</v>
      </c>
      <c r="B478" s="37">
        <v>6775</v>
      </c>
    </row>
    <row r="479" spans="1:2" x14ac:dyDescent="0.3">
      <c r="A479" t="s">
        <v>445</v>
      </c>
      <c r="B479" s="37">
        <v>17094</v>
      </c>
    </row>
    <row r="480" spans="1:2" x14ac:dyDescent="0.3">
      <c r="A480" t="s">
        <v>446</v>
      </c>
      <c r="B480" s="37">
        <v>9194</v>
      </c>
    </row>
    <row r="481" spans="1:2" x14ac:dyDescent="0.3">
      <c r="A481" t="s">
        <v>447</v>
      </c>
      <c r="B481" s="37">
        <v>13822</v>
      </c>
    </row>
    <row r="482" spans="1:2" x14ac:dyDescent="0.3">
      <c r="A482" t="s">
        <v>448</v>
      </c>
      <c r="B482" s="37">
        <v>11971</v>
      </c>
    </row>
    <row r="483" spans="1:2" x14ac:dyDescent="0.3">
      <c r="A483" t="s">
        <v>449</v>
      </c>
      <c r="B483" s="37">
        <v>15660</v>
      </c>
    </row>
    <row r="484" spans="1:2" x14ac:dyDescent="0.3">
      <c r="A484" t="s">
        <v>450</v>
      </c>
      <c r="B484" s="37" cm="1">
        <f t="array" ref="B484:B508">TRANSPOSE($C$117:$AA$117)</f>
        <v>904</v>
      </c>
    </row>
    <row r="485" spans="1:2" x14ac:dyDescent="0.3">
      <c r="A485" t="s">
        <v>451</v>
      </c>
      <c r="B485" s="37">
        <v>1170</v>
      </c>
    </row>
    <row r="486" spans="1:2" x14ac:dyDescent="0.3">
      <c r="A486" t="s">
        <v>452</v>
      </c>
      <c r="B486" s="37">
        <v>664</v>
      </c>
    </row>
    <row r="487" spans="1:2" x14ac:dyDescent="0.3">
      <c r="A487" t="s">
        <v>453</v>
      </c>
      <c r="B487" s="37">
        <v>989</v>
      </c>
    </row>
    <row r="488" spans="1:2" x14ac:dyDescent="0.3">
      <c r="A488" t="s">
        <v>454</v>
      </c>
      <c r="B488" s="37">
        <v>1613</v>
      </c>
    </row>
    <row r="489" spans="1:2" x14ac:dyDescent="0.3">
      <c r="A489" t="s">
        <v>455</v>
      </c>
      <c r="B489" s="37">
        <v>13250</v>
      </c>
    </row>
    <row r="490" spans="1:2" x14ac:dyDescent="0.3">
      <c r="A490" t="s">
        <v>456</v>
      </c>
      <c r="B490" s="37">
        <v>370</v>
      </c>
    </row>
    <row r="491" spans="1:2" x14ac:dyDescent="0.3">
      <c r="A491" t="s">
        <v>457</v>
      </c>
      <c r="B491" s="37">
        <v>1139</v>
      </c>
    </row>
    <row r="492" spans="1:2" x14ac:dyDescent="0.3">
      <c r="A492" t="s">
        <v>458</v>
      </c>
      <c r="B492" s="37">
        <v>991</v>
      </c>
    </row>
    <row r="493" spans="1:2" x14ac:dyDescent="0.3">
      <c r="A493" t="s">
        <v>459</v>
      </c>
      <c r="B493" s="37">
        <v>1300</v>
      </c>
    </row>
    <row r="494" spans="1:2" x14ac:dyDescent="0.3">
      <c r="A494" t="s">
        <v>460</v>
      </c>
      <c r="B494" s="37">
        <v>758</v>
      </c>
    </row>
    <row r="495" spans="1:2" x14ac:dyDescent="0.3">
      <c r="A495" t="s">
        <v>461</v>
      </c>
      <c r="B495" s="37">
        <v>949</v>
      </c>
    </row>
    <row r="496" spans="1:2" x14ac:dyDescent="0.3">
      <c r="A496" t="s">
        <v>462</v>
      </c>
      <c r="B496" s="37">
        <v>2029</v>
      </c>
    </row>
    <row r="497" spans="1:2" x14ac:dyDescent="0.3">
      <c r="A497" t="s">
        <v>463</v>
      </c>
      <c r="B497" s="37">
        <v>0</v>
      </c>
    </row>
    <row r="498" spans="1:2" x14ac:dyDescent="0.3">
      <c r="A498" t="s">
        <v>464</v>
      </c>
      <c r="B498" s="37">
        <v>4543</v>
      </c>
    </row>
    <row r="499" spans="1:2" x14ac:dyDescent="0.3">
      <c r="A499" t="s">
        <v>465</v>
      </c>
      <c r="B499" s="37">
        <v>12363</v>
      </c>
    </row>
    <row r="500" spans="1:2" x14ac:dyDescent="0.3">
      <c r="A500" t="s">
        <v>466</v>
      </c>
      <c r="B500" s="37">
        <v>5877</v>
      </c>
    </row>
    <row r="501" spans="1:2" x14ac:dyDescent="0.3">
      <c r="A501" t="s">
        <v>467</v>
      </c>
      <c r="B501" s="37">
        <v>16656</v>
      </c>
    </row>
    <row r="502" spans="1:2" x14ac:dyDescent="0.3">
      <c r="A502" t="s">
        <v>468</v>
      </c>
      <c r="B502" s="37">
        <v>11814</v>
      </c>
    </row>
    <row r="503" spans="1:2" x14ac:dyDescent="0.3">
      <c r="A503" t="s">
        <v>469</v>
      </c>
      <c r="B503" s="37">
        <v>5744</v>
      </c>
    </row>
    <row r="504" spans="1:2" x14ac:dyDescent="0.3">
      <c r="A504" t="s">
        <v>470</v>
      </c>
      <c r="B504" s="37">
        <v>10393</v>
      </c>
    </row>
    <row r="505" spans="1:2" x14ac:dyDescent="0.3">
      <c r="A505" t="s">
        <v>471</v>
      </c>
      <c r="B505" s="37">
        <v>6015</v>
      </c>
    </row>
    <row r="506" spans="1:2" x14ac:dyDescent="0.3">
      <c r="A506" t="s">
        <v>472</v>
      </c>
      <c r="B506" s="37">
        <v>9220</v>
      </c>
    </row>
    <row r="507" spans="1:2" x14ac:dyDescent="0.3">
      <c r="A507" t="s">
        <v>473</v>
      </c>
      <c r="B507" s="37">
        <v>8164</v>
      </c>
    </row>
    <row r="508" spans="1:2" x14ac:dyDescent="0.3">
      <c r="A508" t="s">
        <v>474</v>
      </c>
      <c r="B508" s="37">
        <v>11875</v>
      </c>
    </row>
    <row r="509" spans="1:2" x14ac:dyDescent="0.3">
      <c r="A509" t="s">
        <v>475</v>
      </c>
      <c r="B509" s="37" cm="1">
        <f t="array" ref="B509:B533">TRANSPOSE($C$118:$AA$118)</f>
        <v>578</v>
      </c>
    </row>
    <row r="510" spans="1:2" x14ac:dyDescent="0.3">
      <c r="A510" t="s">
        <v>476</v>
      </c>
      <c r="B510" s="37">
        <v>589</v>
      </c>
    </row>
    <row r="511" spans="1:2" x14ac:dyDescent="0.3">
      <c r="A511" t="s">
        <v>477</v>
      </c>
      <c r="B511" s="37">
        <v>320</v>
      </c>
    </row>
    <row r="512" spans="1:2" x14ac:dyDescent="0.3">
      <c r="A512" t="s">
        <v>478</v>
      </c>
      <c r="B512" s="37">
        <v>264</v>
      </c>
    </row>
    <row r="513" spans="1:2" x14ac:dyDescent="0.3">
      <c r="A513" t="s">
        <v>479</v>
      </c>
      <c r="B513" s="37">
        <v>405</v>
      </c>
    </row>
    <row r="514" spans="1:2" x14ac:dyDescent="0.3">
      <c r="A514" t="s">
        <v>480</v>
      </c>
      <c r="B514" s="37">
        <v>13512</v>
      </c>
    </row>
    <row r="515" spans="1:2" x14ac:dyDescent="0.3">
      <c r="A515" t="s">
        <v>481</v>
      </c>
      <c r="B515" s="37">
        <v>447</v>
      </c>
    </row>
    <row r="516" spans="1:2" x14ac:dyDescent="0.3">
      <c r="A516" t="s">
        <v>482</v>
      </c>
      <c r="B516" s="37">
        <v>489</v>
      </c>
    </row>
    <row r="517" spans="1:2" x14ac:dyDescent="0.3">
      <c r="A517" t="s">
        <v>483</v>
      </c>
      <c r="B517" s="37">
        <v>315</v>
      </c>
    </row>
    <row r="518" spans="1:2" x14ac:dyDescent="0.3">
      <c r="A518" t="s">
        <v>484</v>
      </c>
      <c r="B518" s="37">
        <v>446</v>
      </c>
    </row>
    <row r="519" spans="1:2" x14ac:dyDescent="0.3">
      <c r="A519" t="s">
        <v>485</v>
      </c>
      <c r="B519" s="37">
        <v>480</v>
      </c>
    </row>
    <row r="520" spans="1:2" x14ac:dyDescent="0.3">
      <c r="A520" t="s">
        <v>486</v>
      </c>
      <c r="B520" s="37">
        <v>324</v>
      </c>
    </row>
    <row r="521" spans="1:2" x14ac:dyDescent="0.3">
      <c r="A521" t="s">
        <v>487</v>
      </c>
      <c r="B521" s="37">
        <v>3962</v>
      </c>
    </row>
    <row r="522" spans="1:2" x14ac:dyDescent="0.3">
      <c r="A522" t="s">
        <v>488</v>
      </c>
      <c r="B522" s="37">
        <v>4734</v>
      </c>
    </row>
    <row r="523" spans="1:2" x14ac:dyDescent="0.3">
      <c r="A523" t="s">
        <v>489</v>
      </c>
      <c r="B523" s="37">
        <v>0</v>
      </c>
    </row>
    <row r="524" spans="1:2" x14ac:dyDescent="0.3">
      <c r="A524" t="s">
        <v>490</v>
      </c>
      <c r="B524" s="37">
        <v>623</v>
      </c>
    </row>
    <row r="525" spans="1:2" x14ac:dyDescent="0.3">
      <c r="A525" t="s">
        <v>491</v>
      </c>
      <c r="B525" s="37">
        <v>1145</v>
      </c>
    </row>
    <row r="526" spans="1:2" x14ac:dyDescent="0.3">
      <c r="A526" t="s">
        <v>492</v>
      </c>
      <c r="B526" s="37">
        <v>4434</v>
      </c>
    </row>
    <row r="527" spans="1:2" x14ac:dyDescent="0.3">
      <c r="A527" t="s">
        <v>493</v>
      </c>
      <c r="B527" s="37">
        <v>2937</v>
      </c>
    </row>
    <row r="528" spans="1:2" x14ac:dyDescent="0.3">
      <c r="A528" t="s">
        <v>494</v>
      </c>
      <c r="B528" s="37">
        <v>1668</v>
      </c>
    </row>
    <row r="529" spans="1:2" x14ac:dyDescent="0.3">
      <c r="A529" t="s">
        <v>495</v>
      </c>
      <c r="B529" s="37">
        <v>2659</v>
      </c>
    </row>
    <row r="530" spans="1:2" x14ac:dyDescent="0.3">
      <c r="A530" t="s">
        <v>496</v>
      </c>
      <c r="B530" s="37">
        <v>2158</v>
      </c>
    </row>
    <row r="531" spans="1:2" x14ac:dyDescent="0.3">
      <c r="A531" t="s">
        <v>497</v>
      </c>
      <c r="B531" s="37">
        <v>2653</v>
      </c>
    </row>
    <row r="532" spans="1:2" x14ac:dyDescent="0.3">
      <c r="A532" t="s">
        <v>498</v>
      </c>
      <c r="B532" s="37">
        <v>3298</v>
      </c>
    </row>
    <row r="533" spans="1:2" x14ac:dyDescent="0.3">
      <c r="A533" t="s">
        <v>499</v>
      </c>
      <c r="B533" s="37">
        <v>3506</v>
      </c>
    </row>
    <row r="534" spans="1:2" x14ac:dyDescent="0.3">
      <c r="A534" t="s">
        <v>500</v>
      </c>
      <c r="B534" s="37" cm="1">
        <f t="array" ref="B534:B558">TRANSPOSE($C$119:$AA$119)</f>
        <v>1789</v>
      </c>
    </row>
    <row r="535" spans="1:2" x14ac:dyDescent="0.3">
      <c r="A535" t="s">
        <v>501</v>
      </c>
      <c r="B535" s="37">
        <v>1702</v>
      </c>
    </row>
    <row r="536" spans="1:2" x14ac:dyDescent="0.3">
      <c r="A536" t="s">
        <v>502</v>
      </c>
      <c r="B536" s="37">
        <v>1076</v>
      </c>
    </row>
    <row r="537" spans="1:2" x14ac:dyDescent="0.3">
      <c r="A537" t="s">
        <v>503</v>
      </c>
      <c r="B537" s="37">
        <v>1362</v>
      </c>
    </row>
    <row r="538" spans="1:2" x14ac:dyDescent="0.3">
      <c r="A538" t="s">
        <v>504</v>
      </c>
      <c r="B538" s="37">
        <v>2384</v>
      </c>
    </row>
    <row r="539" spans="1:2" x14ac:dyDescent="0.3">
      <c r="A539" t="s">
        <v>505</v>
      </c>
      <c r="B539" s="37">
        <v>77570</v>
      </c>
    </row>
    <row r="540" spans="1:2" x14ac:dyDescent="0.3">
      <c r="A540" t="s">
        <v>506</v>
      </c>
      <c r="B540" s="37">
        <v>2258</v>
      </c>
    </row>
    <row r="541" spans="1:2" x14ac:dyDescent="0.3">
      <c r="A541" t="s">
        <v>507</v>
      </c>
      <c r="B541" s="37">
        <v>2977</v>
      </c>
    </row>
    <row r="542" spans="1:2" x14ac:dyDescent="0.3">
      <c r="A542" t="s">
        <v>508</v>
      </c>
      <c r="B542" s="37">
        <v>2310</v>
      </c>
    </row>
    <row r="543" spans="1:2" x14ac:dyDescent="0.3">
      <c r="A543" t="s">
        <v>509</v>
      </c>
      <c r="B543" s="37">
        <v>2345</v>
      </c>
    </row>
    <row r="544" spans="1:2" x14ac:dyDescent="0.3">
      <c r="A544" t="s">
        <v>510</v>
      </c>
      <c r="B544" s="37">
        <v>1942</v>
      </c>
    </row>
    <row r="545" spans="1:2" x14ac:dyDescent="0.3">
      <c r="A545" t="s">
        <v>511</v>
      </c>
      <c r="B545" s="37">
        <v>2110</v>
      </c>
    </row>
    <row r="546" spans="1:2" x14ac:dyDescent="0.3">
      <c r="A546" t="s">
        <v>512</v>
      </c>
      <c r="B546" s="37">
        <v>17687</v>
      </c>
    </row>
    <row r="547" spans="1:2" x14ac:dyDescent="0.3">
      <c r="A547" t="s">
        <v>513</v>
      </c>
      <c r="B547" s="37">
        <v>14511</v>
      </c>
    </row>
    <row r="548" spans="1:2" x14ac:dyDescent="0.3">
      <c r="A548" t="s">
        <v>514</v>
      </c>
      <c r="B548" s="37">
        <v>556</v>
      </c>
    </row>
    <row r="549" spans="1:2" x14ac:dyDescent="0.3">
      <c r="A549" t="s">
        <v>515</v>
      </c>
      <c r="B549" s="37">
        <v>0</v>
      </c>
    </row>
    <row r="550" spans="1:2" x14ac:dyDescent="0.3">
      <c r="A550" t="s">
        <v>516</v>
      </c>
      <c r="B550" s="37">
        <v>4334</v>
      </c>
    </row>
    <row r="551" spans="1:2" x14ac:dyDescent="0.3">
      <c r="A551" t="s">
        <v>517</v>
      </c>
      <c r="B551" s="37">
        <v>19268</v>
      </c>
    </row>
    <row r="552" spans="1:2" x14ac:dyDescent="0.3">
      <c r="A552" t="s">
        <v>518</v>
      </c>
      <c r="B552" s="37">
        <v>10242</v>
      </c>
    </row>
    <row r="553" spans="1:2" x14ac:dyDescent="0.3">
      <c r="A553" t="s">
        <v>519</v>
      </c>
      <c r="B553" s="37">
        <v>7082</v>
      </c>
    </row>
    <row r="554" spans="1:2" x14ac:dyDescent="0.3">
      <c r="A554" t="s">
        <v>520</v>
      </c>
      <c r="B554" s="37">
        <v>15291</v>
      </c>
    </row>
    <row r="555" spans="1:2" x14ac:dyDescent="0.3">
      <c r="A555" t="s">
        <v>521</v>
      </c>
      <c r="B555" s="37">
        <v>8959</v>
      </c>
    </row>
    <row r="556" spans="1:2" x14ac:dyDescent="0.3">
      <c r="A556" t="s">
        <v>522</v>
      </c>
      <c r="B556" s="37">
        <v>14711</v>
      </c>
    </row>
    <row r="557" spans="1:2" x14ac:dyDescent="0.3">
      <c r="A557" t="s">
        <v>523</v>
      </c>
      <c r="B557" s="37">
        <v>16534</v>
      </c>
    </row>
    <row r="558" spans="1:2" x14ac:dyDescent="0.3">
      <c r="A558" t="s">
        <v>524</v>
      </c>
      <c r="B558" s="37">
        <v>18077</v>
      </c>
    </row>
    <row r="559" spans="1:2" x14ac:dyDescent="0.3">
      <c r="A559" t="s">
        <v>525</v>
      </c>
      <c r="B559" s="37" cm="1">
        <f t="array" ref="B559:B583">TRANSPOSE($C$120:$AA$120)</f>
        <v>1153</v>
      </c>
    </row>
    <row r="560" spans="1:2" x14ac:dyDescent="0.3">
      <c r="A560" t="s">
        <v>526</v>
      </c>
      <c r="B560" s="37">
        <v>1279</v>
      </c>
    </row>
    <row r="561" spans="1:2" x14ac:dyDescent="0.3">
      <c r="A561" t="s">
        <v>527</v>
      </c>
      <c r="B561" s="37">
        <v>713</v>
      </c>
    </row>
    <row r="562" spans="1:2" x14ac:dyDescent="0.3">
      <c r="A562" t="s">
        <v>528</v>
      </c>
      <c r="B562" s="37">
        <v>855</v>
      </c>
    </row>
    <row r="563" spans="1:2" x14ac:dyDescent="0.3">
      <c r="A563" t="s">
        <v>529</v>
      </c>
      <c r="B563" s="37">
        <v>1218</v>
      </c>
    </row>
    <row r="564" spans="1:2" x14ac:dyDescent="0.3">
      <c r="A564" t="s">
        <v>530</v>
      </c>
      <c r="B564" s="37">
        <v>41361</v>
      </c>
    </row>
    <row r="565" spans="1:2" x14ac:dyDescent="0.3">
      <c r="A565" t="s">
        <v>531</v>
      </c>
      <c r="B565" s="37">
        <v>637</v>
      </c>
    </row>
    <row r="566" spans="1:2" x14ac:dyDescent="0.3">
      <c r="A566" t="s">
        <v>532</v>
      </c>
      <c r="B566" s="37">
        <v>888</v>
      </c>
    </row>
    <row r="567" spans="1:2" x14ac:dyDescent="0.3">
      <c r="A567" t="s">
        <v>533</v>
      </c>
      <c r="B567" s="37">
        <v>1334</v>
      </c>
    </row>
    <row r="568" spans="1:2" x14ac:dyDescent="0.3">
      <c r="A568" t="s">
        <v>534</v>
      </c>
      <c r="B568" s="37">
        <v>1324</v>
      </c>
    </row>
    <row r="569" spans="1:2" x14ac:dyDescent="0.3">
      <c r="A569" t="s">
        <v>535</v>
      </c>
      <c r="B569" s="37">
        <v>839</v>
      </c>
    </row>
    <row r="570" spans="1:2" x14ac:dyDescent="0.3">
      <c r="A570" t="s">
        <v>536</v>
      </c>
      <c r="B570" s="37">
        <v>1007</v>
      </c>
    </row>
    <row r="571" spans="1:2" x14ac:dyDescent="0.3">
      <c r="A571" t="s">
        <v>537</v>
      </c>
      <c r="B571" s="37">
        <v>6590</v>
      </c>
    </row>
    <row r="572" spans="1:2" x14ac:dyDescent="0.3">
      <c r="A572" t="s">
        <v>538</v>
      </c>
      <c r="B572" s="37">
        <v>7383</v>
      </c>
    </row>
    <row r="573" spans="1:2" x14ac:dyDescent="0.3">
      <c r="A573" t="s">
        <v>539</v>
      </c>
      <c r="B573" s="37">
        <v>1142</v>
      </c>
    </row>
    <row r="574" spans="1:2" x14ac:dyDescent="0.3">
      <c r="A574" t="s">
        <v>540</v>
      </c>
      <c r="B574" s="37">
        <v>3605</v>
      </c>
    </row>
    <row r="575" spans="1:2" x14ac:dyDescent="0.3">
      <c r="A575" t="s">
        <v>541</v>
      </c>
      <c r="B575" s="37">
        <v>0</v>
      </c>
    </row>
    <row r="576" spans="1:2" x14ac:dyDescent="0.3">
      <c r="A576" t="s">
        <v>542</v>
      </c>
      <c r="B576" s="37">
        <v>6109</v>
      </c>
    </row>
    <row r="577" spans="1:2" x14ac:dyDescent="0.3">
      <c r="A577" t="s">
        <v>543</v>
      </c>
      <c r="B577" s="37">
        <v>4029</v>
      </c>
    </row>
    <row r="578" spans="1:2" x14ac:dyDescent="0.3">
      <c r="A578" t="s">
        <v>544</v>
      </c>
      <c r="B578" s="37">
        <v>2554</v>
      </c>
    </row>
    <row r="579" spans="1:2" x14ac:dyDescent="0.3">
      <c r="A579" t="s">
        <v>545</v>
      </c>
      <c r="B579" s="37">
        <v>8212</v>
      </c>
    </row>
    <row r="580" spans="1:2" x14ac:dyDescent="0.3">
      <c r="A580" t="s">
        <v>546</v>
      </c>
      <c r="B580" s="37">
        <v>4643</v>
      </c>
    </row>
    <row r="581" spans="1:2" x14ac:dyDescent="0.3">
      <c r="A581" t="s">
        <v>547</v>
      </c>
      <c r="B581" s="37">
        <v>7222</v>
      </c>
    </row>
    <row r="582" spans="1:2" x14ac:dyDescent="0.3">
      <c r="A582" t="s">
        <v>548</v>
      </c>
      <c r="B582" s="37">
        <v>8367</v>
      </c>
    </row>
    <row r="583" spans="1:2" x14ac:dyDescent="0.3">
      <c r="A583" t="s">
        <v>549</v>
      </c>
      <c r="B583" s="37">
        <v>8025</v>
      </c>
    </row>
    <row r="584" spans="1:2" x14ac:dyDescent="0.3">
      <c r="A584" t="s">
        <v>550</v>
      </c>
      <c r="B584" s="37" cm="1">
        <f t="array" ref="B584:B608">TRANSPOSE($C$121:$AA$121)</f>
        <v>1384</v>
      </c>
    </row>
    <row r="585" spans="1:2" x14ac:dyDescent="0.3">
      <c r="A585" t="s">
        <v>551</v>
      </c>
      <c r="B585" s="37">
        <v>1621</v>
      </c>
    </row>
    <row r="586" spans="1:2" x14ac:dyDescent="0.3">
      <c r="A586" t="s">
        <v>552</v>
      </c>
      <c r="B586" s="37">
        <v>1011</v>
      </c>
    </row>
    <row r="587" spans="1:2" x14ac:dyDescent="0.3">
      <c r="A587" t="s">
        <v>553</v>
      </c>
      <c r="B587" s="37">
        <v>1026</v>
      </c>
    </row>
    <row r="588" spans="1:2" x14ac:dyDescent="0.3">
      <c r="A588" t="s">
        <v>554</v>
      </c>
      <c r="B588" s="37">
        <v>2461</v>
      </c>
    </row>
    <row r="589" spans="1:2" x14ac:dyDescent="0.3">
      <c r="A589" t="s">
        <v>555</v>
      </c>
      <c r="B589" s="37">
        <v>140083</v>
      </c>
    </row>
    <row r="590" spans="1:2" x14ac:dyDescent="0.3">
      <c r="A590" t="s">
        <v>556</v>
      </c>
      <c r="B590" s="37">
        <v>1485</v>
      </c>
    </row>
    <row r="591" spans="1:2" x14ac:dyDescent="0.3">
      <c r="A591" t="s">
        <v>557</v>
      </c>
      <c r="B591" s="37">
        <v>2043</v>
      </c>
    </row>
    <row r="592" spans="1:2" x14ac:dyDescent="0.3">
      <c r="A592" t="s">
        <v>558</v>
      </c>
      <c r="B592" s="37">
        <v>3042</v>
      </c>
    </row>
    <row r="593" spans="1:2" x14ac:dyDescent="0.3">
      <c r="A593" t="s">
        <v>559</v>
      </c>
      <c r="B593" s="37">
        <v>3292</v>
      </c>
    </row>
    <row r="594" spans="1:2" x14ac:dyDescent="0.3">
      <c r="A594" t="s">
        <v>560</v>
      </c>
      <c r="B594" s="37">
        <v>1801</v>
      </c>
    </row>
    <row r="595" spans="1:2" x14ac:dyDescent="0.3">
      <c r="A595" t="s">
        <v>561</v>
      </c>
      <c r="B595" s="37">
        <v>2160</v>
      </c>
    </row>
    <row r="596" spans="1:2" x14ac:dyDescent="0.3">
      <c r="A596" t="s">
        <v>562</v>
      </c>
      <c r="B596" s="37">
        <v>29849</v>
      </c>
    </row>
    <row r="597" spans="1:2" x14ac:dyDescent="0.3">
      <c r="A597" t="s">
        <v>563</v>
      </c>
      <c r="B597" s="37">
        <v>20248</v>
      </c>
    </row>
    <row r="598" spans="1:2" x14ac:dyDescent="0.3">
      <c r="A598" t="s">
        <v>564</v>
      </c>
      <c r="B598" s="37">
        <v>3798</v>
      </c>
    </row>
    <row r="599" spans="1:2" x14ac:dyDescent="0.3">
      <c r="A599" t="s">
        <v>565</v>
      </c>
      <c r="B599" s="37">
        <v>15553</v>
      </c>
    </row>
    <row r="600" spans="1:2" x14ac:dyDescent="0.3">
      <c r="A600" t="s">
        <v>566</v>
      </c>
      <c r="B600" s="37">
        <v>5000</v>
      </c>
    </row>
    <row r="601" spans="1:2" x14ac:dyDescent="0.3">
      <c r="A601" t="s">
        <v>567</v>
      </c>
      <c r="B601" s="37">
        <v>0</v>
      </c>
    </row>
    <row r="602" spans="1:2" x14ac:dyDescent="0.3">
      <c r="A602" t="s">
        <v>568</v>
      </c>
      <c r="B602" s="37">
        <v>7377</v>
      </c>
    </row>
    <row r="603" spans="1:2" x14ac:dyDescent="0.3">
      <c r="A603" t="s">
        <v>569</v>
      </c>
      <c r="B603" s="37">
        <v>5232</v>
      </c>
    </row>
    <row r="604" spans="1:2" x14ac:dyDescent="0.3">
      <c r="A604" t="s">
        <v>570</v>
      </c>
      <c r="B604" s="37">
        <v>14102</v>
      </c>
    </row>
    <row r="605" spans="1:2" x14ac:dyDescent="0.3">
      <c r="A605" t="s">
        <v>571</v>
      </c>
      <c r="B605" s="37">
        <v>8325</v>
      </c>
    </row>
    <row r="606" spans="1:2" x14ac:dyDescent="0.3">
      <c r="A606" t="s">
        <v>572</v>
      </c>
      <c r="B606" s="37">
        <v>10951</v>
      </c>
    </row>
    <row r="607" spans="1:2" x14ac:dyDescent="0.3">
      <c r="A607" t="s">
        <v>573</v>
      </c>
      <c r="B607" s="37">
        <v>12091</v>
      </c>
    </row>
    <row r="608" spans="1:2" x14ac:dyDescent="0.3">
      <c r="A608" t="s">
        <v>574</v>
      </c>
      <c r="B608" s="37">
        <v>16174</v>
      </c>
    </row>
    <row r="609" spans="1:2" x14ac:dyDescent="0.3">
      <c r="A609" t="s">
        <v>575</v>
      </c>
      <c r="B609" s="37" cm="1">
        <f t="array" ref="B609:B633">TRANSPOSE($C$122:$AA$122)</f>
        <v>648</v>
      </c>
    </row>
    <row r="610" spans="1:2" x14ac:dyDescent="0.3">
      <c r="A610" t="s">
        <v>576</v>
      </c>
      <c r="B610" s="37">
        <v>945</v>
      </c>
    </row>
    <row r="611" spans="1:2" x14ac:dyDescent="0.3">
      <c r="A611" t="s">
        <v>577</v>
      </c>
      <c r="B611" s="37">
        <v>677</v>
      </c>
    </row>
    <row r="612" spans="1:2" x14ac:dyDescent="0.3">
      <c r="A612" t="s">
        <v>578</v>
      </c>
      <c r="B612" s="37">
        <v>664</v>
      </c>
    </row>
    <row r="613" spans="1:2" x14ac:dyDescent="0.3">
      <c r="A613" t="s">
        <v>579</v>
      </c>
      <c r="B613" s="37">
        <v>942</v>
      </c>
    </row>
    <row r="614" spans="1:2" x14ac:dyDescent="0.3">
      <c r="A614" t="s">
        <v>580</v>
      </c>
      <c r="B614" s="37">
        <v>103377</v>
      </c>
    </row>
    <row r="615" spans="1:2" x14ac:dyDescent="0.3">
      <c r="A615" t="s">
        <v>581</v>
      </c>
      <c r="B615" s="37">
        <v>1900</v>
      </c>
    </row>
    <row r="616" spans="1:2" x14ac:dyDescent="0.3">
      <c r="A616" t="s">
        <v>582</v>
      </c>
      <c r="B616" s="37">
        <v>2090</v>
      </c>
    </row>
    <row r="617" spans="1:2" x14ac:dyDescent="0.3">
      <c r="A617" t="s">
        <v>583</v>
      </c>
      <c r="B617" s="37">
        <v>2008</v>
      </c>
    </row>
    <row r="618" spans="1:2" x14ac:dyDescent="0.3">
      <c r="A618" t="s">
        <v>584</v>
      </c>
      <c r="B618" s="37">
        <v>2326</v>
      </c>
    </row>
    <row r="619" spans="1:2" x14ac:dyDescent="0.3">
      <c r="A619" t="s">
        <v>585</v>
      </c>
      <c r="B619" s="37">
        <v>1379</v>
      </c>
    </row>
    <row r="620" spans="1:2" x14ac:dyDescent="0.3">
      <c r="A620" t="s">
        <v>586</v>
      </c>
      <c r="B620" s="37">
        <v>2761</v>
      </c>
    </row>
    <row r="621" spans="1:2" x14ac:dyDescent="0.3">
      <c r="A621" t="s">
        <v>587</v>
      </c>
      <c r="B621" s="37">
        <v>23612</v>
      </c>
    </row>
    <row r="622" spans="1:2" x14ac:dyDescent="0.3">
      <c r="A622" t="s">
        <v>588</v>
      </c>
      <c r="B622" s="37">
        <v>16062</v>
      </c>
    </row>
    <row r="623" spans="1:2" x14ac:dyDescent="0.3">
      <c r="A623" t="s">
        <v>589</v>
      </c>
      <c r="B623" s="37">
        <v>3016</v>
      </c>
    </row>
    <row r="624" spans="1:2" x14ac:dyDescent="0.3">
      <c r="A624" t="s">
        <v>590</v>
      </c>
      <c r="B624" s="37">
        <v>7715</v>
      </c>
    </row>
    <row r="625" spans="1:2" x14ac:dyDescent="0.3">
      <c r="A625" t="s">
        <v>591</v>
      </c>
      <c r="B625" s="37">
        <v>3785</v>
      </c>
    </row>
    <row r="626" spans="1:2" x14ac:dyDescent="0.3">
      <c r="A626" t="s">
        <v>592</v>
      </c>
      <c r="B626" s="37">
        <v>7061</v>
      </c>
    </row>
    <row r="627" spans="1:2" x14ac:dyDescent="0.3">
      <c r="A627" t="s">
        <v>593</v>
      </c>
      <c r="B627" s="37">
        <v>0</v>
      </c>
    </row>
    <row r="628" spans="1:2" x14ac:dyDescent="0.3">
      <c r="A628" t="s">
        <v>594</v>
      </c>
      <c r="B628" s="37">
        <v>2587</v>
      </c>
    </row>
    <row r="629" spans="1:2" x14ac:dyDescent="0.3">
      <c r="A629" t="s">
        <v>595</v>
      </c>
      <c r="B629" s="37">
        <v>7961</v>
      </c>
    </row>
    <row r="630" spans="1:2" x14ac:dyDescent="0.3">
      <c r="A630" t="s">
        <v>596</v>
      </c>
      <c r="B630" s="37">
        <v>4536</v>
      </c>
    </row>
    <row r="631" spans="1:2" x14ac:dyDescent="0.3">
      <c r="A631" t="s">
        <v>597</v>
      </c>
      <c r="B631" s="37">
        <v>7008</v>
      </c>
    </row>
    <row r="632" spans="1:2" x14ac:dyDescent="0.3">
      <c r="A632" t="s">
        <v>598</v>
      </c>
      <c r="B632" s="37">
        <v>8293</v>
      </c>
    </row>
    <row r="633" spans="1:2" x14ac:dyDescent="0.3">
      <c r="A633" t="s">
        <v>599</v>
      </c>
      <c r="B633" s="37">
        <v>10900</v>
      </c>
    </row>
    <row r="634" spans="1:2" x14ac:dyDescent="0.3">
      <c r="A634" t="s">
        <v>600</v>
      </c>
      <c r="B634" s="37" cm="1">
        <f t="array" ref="B634:B658">TRANSPOSE($C$123:$AA$123)</f>
        <v>501</v>
      </c>
    </row>
    <row r="635" spans="1:2" x14ac:dyDescent="0.3">
      <c r="A635" t="s">
        <v>601</v>
      </c>
      <c r="B635" s="37">
        <v>870</v>
      </c>
    </row>
    <row r="636" spans="1:2" x14ac:dyDescent="0.3">
      <c r="A636" t="s">
        <v>602</v>
      </c>
      <c r="B636" s="37">
        <v>624</v>
      </c>
    </row>
    <row r="637" spans="1:2" x14ac:dyDescent="0.3">
      <c r="A637" t="s">
        <v>603</v>
      </c>
      <c r="B637" s="37">
        <v>912</v>
      </c>
    </row>
    <row r="638" spans="1:2" x14ac:dyDescent="0.3">
      <c r="A638" t="s">
        <v>604</v>
      </c>
      <c r="B638" s="37">
        <v>592</v>
      </c>
    </row>
    <row r="639" spans="1:2" x14ac:dyDescent="0.3">
      <c r="A639" t="s">
        <v>605</v>
      </c>
      <c r="B639" s="37">
        <v>60477</v>
      </c>
    </row>
    <row r="640" spans="1:2" x14ac:dyDescent="0.3">
      <c r="A640" t="s">
        <v>606</v>
      </c>
      <c r="B640" s="37">
        <v>1112</v>
      </c>
    </row>
    <row r="641" spans="1:2" x14ac:dyDescent="0.3">
      <c r="A641" t="s">
        <v>607</v>
      </c>
      <c r="B641" s="37">
        <v>1157</v>
      </c>
    </row>
    <row r="642" spans="1:2" x14ac:dyDescent="0.3">
      <c r="A642" t="s">
        <v>608</v>
      </c>
      <c r="B642" s="37">
        <v>1612</v>
      </c>
    </row>
    <row r="643" spans="1:2" x14ac:dyDescent="0.3">
      <c r="A643" t="s">
        <v>609</v>
      </c>
      <c r="B643" s="37">
        <v>1121</v>
      </c>
    </row>
    <row r="644" spans="1:2" x14ac:dyDescent="0.3">
      <c r="A644" t="s">
        <v>610</v>
      </c>
      <c r="B644" s="37">
        <v>1144</v>
      </c>
    </row>
    <row r="645" spans="1:2" x14ac:dyDescent="0.3">
      <c r="A645" t="s">
        <v>611</v>
      </c>
      <c r="B645" s="37">
        <v>1292</v>
      </c>
    </row>
    <row r="646" spans="1:2" x14ac:dyDescent="0.3">
      <c r="A646" t="s">
        <v>612</v>
      </c>
      <c r="B646" s="37">
        <v>9121</v>
      </c>
    </row>
    <row r="647" spans="1:2" x14ac:dyDescent="0.3">
      <c r="A647" t="s">
        <v>613</v>
      </c>
      <c r="B647" s="37">
        <v>7214</v>
      </c>
    </row>
    <row r="648" spans="1:2" x14ac:dyDescent="0.3">
      <c r="A648" t="s">
        <v>614</v>
      </c>
      <c r="B648" s="37">
        <v>2069</v>
      </c>
    </row>
    <row r="649" spans="1:2" x14ac:dyDescent="0.3">
      <c r="A649" t="s">
        <v>615</v>
      </c>
      <c r="B649" s="37">
        <v>6015</v>
      </c>
    </row>
    <row r="650" spans="1:2" x14ac:dyDescent="0.3">
      <c r="A650" t="s">
        <v>616</v>
      </c>
      <c r="B650" s="37">
        <v>2416</v>
      </c>
    </row>
    <row r="651" spans="1:2" x14ac:dyDescent="0.3">
      <c r="A651" t="s">
        <v>617</v>
      </c>
      <c r="B651" s="37">
        <v>3884</v>
      </c>
    </row>
    <row r="652" spans="1:2" x14ac:dyDescent="0.3">
      <c r="A652" t="s">
        <v>618</v>
      </c>
      <c r="B652" s="37">
        <v>2424</v>
      </c>
    </row>
    <row r="653" spans="1:2" x14ac:dyDescent="0.3">
      <c r="A653" t="s">
        <v>619</v>
      </c>
      <c r="B653" s="37">
        <v>0</v>
      </c>
    </row>
    <row r="654" spans="1:2" x14ac:dyDescent="0.3">
      <c r="A654" t="s">
        <v>620</v>
      </c>
      <c r="B654" s="37">
        <v>5663</v>
      </c>
    </row>
    <row r="655" spans="1:2" x14ac:dyDescent="0.3">
      <c r="A655" t="s">
        <v>621</v>
      </c>
      <c r="B655" s="37">
        <v>3254</v>
      </c>
    </row>
    <row r="656" spans="1:2" x14ac:dyDescent="0.3">
      <c r="A656" t="s">
        <v>622</v>
      </c>
      <c r="B656" s="37">
        <v>6660</v>
      </c>
    </row>
    <row r="657" spans="1:2" x14ac:dyDescent="0.3">
      <c r="A657" t="s">
        <v>623</v>
      </c>
      <c r="B657" s="37">
        <v>7151</v>
      </c>
    </row>
    <row r="658" spans="1:2" x14ac:dyDescent="0.3">
      <c r="A658" t="s">
        <v>624</v>
      </c>
      <c r="B658" s="37">
        <v>4892</v>
      </c>
    </row>
    <row r="659" spans="1:2" x14ac:dyDescent="0.3">
      <c r="A659" t="s">
        <v>625</v>
      </c>
      <c r="B659" s="37" cm="1">
        <f t="array" ref="B659:B683">TRANSPOSE($C$124:$AA$124)</f>
        <v>819</v>
      </c>
    </row>
    <row r="660" spans="1:2" x14ac:dyDescent="0.3">
      <c r="A660" t="s">
        <v>626</v>
      </c>
      <c r="B660" s="37">
        <v>737</v>
      </c>
    </row>
    <row r="661" spans="1:2" x14ac:dyDescent="0.3">
      <c r="A661" t="s">
        <v>627</v>
      </c>
      <c r="B661" s="37">
        <v>892</v>
      </c>
    </row>
    <row r="662" spans="1:2" x14ac:dyDescent="0.3">
      <c r="A662" t="s">
        <v>628</v>
      </c>
      <c r="B662" s="37">
        <v>729</v>
      </c>
    </row>
    <row r="663" spans="1:2" x14ac:dyDescent="0.3">
      <c r="A663" t="s">
        <v>629</v>
      </c>
      <c r="B663" s="37">
        <v>1325</v>
      </c>
    </row>
    <row r="664" spans="1:2" x14ac:dyDescent="0.3">
      <c r="A664" t="s">
        <v>630</v>
      </c>
      <c r="B664" s="37">
        <v>150531</v>
      </c>
    </row>
    <row r="665" spans="1:2" x14ac:dyDescent="0.3">
      <c r="A665" t="s">
        <v>631</v>
      </c>
      <c r="B665" s="37">
        <v>1351</v>
      </c>
    </row>
    <row r="666" spans="1:2" x14ac:dyDescent="0.3">
      <c r="A666" t="s">
        <v>632</v>
      </c>
      <c r="B666" s="37">
        <v>2069</v>
      </c>
    </row>
    <row r="667" spans="1:2" x14ac:dyDescent="0.3">
      <c r="A667" t="s">
        <v>633</v>
      </c>
      <c r="B667" s="37">
        <v>2403</v>
      </c>
    </row>
    <row r="668" spans="1:2" x14ac:dyDescent="0.3">
      <c r="A668" t="s">
        <v>634</v>
      </c>
      <c r="B668" s="37">
        <v>2037</v>
      </c>
    </row>
    <row r="669" spans="1:2" x14ac:dyDescent="0.3">
      <c r="A669" t="s">
        <v>635</v>
      </c>
      <c r="B669" s="37">
        <v>1430</v>
      </c>
    </row>
    <row r="670" spans="1:2" x14ac:dyDescent="0.3">
      <c r="A670" t="s">
        <v>636</v>
      </c>
      <c r="B670" s="37">
        <v>2175</v>
      </c>
    </row>
    <row r="671" spans="1:2" x14ac:dyDescent="0.3">
      <c r="A671" t="s">
        <v>637</v>
      </c>
      <c r="B671" s="37">
        <v>24794</v>
      </c>
    </row>
    <row r="672" spans="1:2" x14ac:dyDescent="0.3">
      <c r="A672" t="s">
        <v>638</v>
      </c>
      <c r="B672" s="37">
        <v>13829</v>
      </c>
    </row>
    <row r="673" spans="1:2" x14ac:dyDescent="0.3">
      <c r="A673" t="s">
        <v>639</v>
      </c>
      <c r="B673" s="37">
        <v>2951</v>
      </c>
    </row>
    <row r="674" spans="1:2" x14ac:dyDescent="0.3">
      <c r="A674" t="s">
        <v>640</v>
      </c>
      <c r="B674" s="37">
        <v>14094</v>
      </c>
    </row>
    <row r="675" spans="1:2" x14ac:dyDescent="0.3">
      <c r="A675" t="s">
        <v>641</v>
      </c>
      <c r="B675" s="37">
        <v>7889</v>
      </c>
    </row>
    <row r="676" spans="1:2" x14ac:dyDescent="0.3">
      <c r="A676" t="s">
        <v>642</v>
      </c>
      <c r="B676" s="37">
        <v>13341</v>
      </c>
    </row>
    <row r="677" spans="1:2" x14ac:dyDescent="0.3">
      <c r="A677" t="s">
        <v>643</v>
      </c>
      <c r="B677" s="37">
        <v>8231</v>
      </c>
    </row>
    <row r="678" spans="1:2" x14ac:dyDescent="0.3">
      <c r="A678" t="s">
        <v>644</v>
      </c>
      <c r="B678" s="37">
        <v>8536</v>
      </c>
    </row>
    <row r="679" spans="1:2" x14ac:dyDescent="0.3">
      <c r="A679" t="s">
        <v>645</v>
      </c>
      <c r="B679" s="37">
        <v>0</v>
      </c>
    </row>
    <row r="680" spans="1:2" x14ac:dyDescent="0.3">
      <c r="A680" t="s">
        <v>646</v>
      </c>
      <c r="B680" s="37">
        <v>2312</v>
      </c>
    </row>
    <row r="681" spans="1:2" x14ac:dyDescent="0.3">
      <c r="A681" t="s">
        <v>647</v>
      </c>
      <c r="B681" s="37">
        <v>8401</v>
      </c>
    </row>
    <row r="682" spans="1:2" x14ac:dyDescent="0.3">
      <c r="A682" t="s">
        <v>648</v>
      </c>
      <c r="B682" s="37">
        <v>12363</v>
      </c>
    </row>
    <row r="683" spans="1:2" x14ac:dyDescent="0.3">
      <c r="A683" t="s">
        <v>649</v>
      </c>
      <c r="B683" s="37">
        <v>14244</v>
      </c>
    </row>
    <row r="684" spans="1:2" x14ac:dyDescent="0.3">
      <c r="A684" t="s">
        <v>650</v>
      </c>
      <c r="B684" s="37" cm="1">
        <f t="array" ref="B684:B708">TRANSPOSE($C$125:$AA$125)</f>
        <v>539</v>
      </c>
    </row>
    <row r="685" spans="1:2" x14ac:dyDescent="0.3">
      <c r="A685" t="s">
        <v>651</v>
      </c>
      <c r="B685" s="37">
        <v>486</v>
      </c>
    </row>
    <row r="686" spans="1:2" x14ac:dyDescent="0.3">
      <c r="A686" t="s">
        <v>652</v>
      </c>
      <c r="B686" s="37">
        <v>188</v>
      </c>
    </row>
    <row r="687" spans="1:2" x14ac:dyDescent="0.3">
      <c r="A687" t="s">
        <v>653</v>
      </c>
      <c r="B687" s="37">
        <v>304</v>
      </c>
    </row>
    <row r="688" spans="1:2" x14ac:dyDescent="0.3">
      <c r="A688" t="s">
        <v>654</v>
      </c>
      <c r="B688" s="37">
        <v>658</v>
      </c>
    </row>
    <row r="689" spans="1:2" x14ac:dyDescent="0.3">
      <c r="A689" t="s">
        <v>655</v>
      </c>
      <c r="B689" s="37">
        <v>88622</v>
      </c>
    </row>
    <row r="690" spans="1:2" x14ac:dyDescent="0.3">
      <c r="A690" t="s">
        <v>656</v>
      </c>
      <c r="B690" s="37">
        <v>1194</v>
      </c>
    </row>
    <row r="691" spans="1:2" x14ac:dyDescent="0.3">
      <c r="A691" t="s">
        <v>657</v>
      </c>
      <c r="B691" s="37">
        <v>1319</v>
      </c>
    </row>
    <row r="692" spans="1:2" x14ac:dyDescent="0.3">
      <c r="A692" t="s">
        <v>658</v>
      </c>
      <c r="B692" s="37">
        <v>864</v>
      </c>
    </row>
    <row r="693" spans="1:2" x14ac:dyDescent="0.3">
      <c r="A693" t="s">
        <v>659</v>
      </c>
      <c r="B693" s="37">
        <v>1190</v>
      </c>
    </row>
    <row r="694" spans="1:2" x14ac:dyDescent="0.3">
      <c r="A694" t="s">
        <v>660</v>
      </c>
      <c r="B694" s="37">
        <v>500</v>
      </c>
    </row>
    <row r="695" spans="1:2" x14ac:dyDescent="0.3">
      <c r="A695" t="s">
        <v>661</v>
      </c>
      <c r="B695" s="37">
        <v>779</v>
      </c>
    </row>
    <row r="696" spans="1:2" x14ac:dyDescent="0.3">
      <c r="A696" t="s">
        <v>662</v>
      </c>
      <c r="B696" s="37">
        <v>15321</v>
      </c>
    </row>
    <row r="697" spans="1:2" x14ac:dyDescent="0.3">
      <c r="A697" t="s">
        <v>663</v>
      </c>
      <c r="B697" s="37">
        <v>8804</v>
      </c>
    </row>
    <row r="698" spans="1:2" x14ac:dyDescent="0.3">
      <c r="A698" t="s">
        <v>664</v>
      </c>
      <c r="B698" s="37">
        <v>1898</v>
      </c>
    </row>
    <row r="699" spans="1:2" x14ac:dyDescent="0.3">
      <c r="A699" t="s">
        <v>665</v>
      </c>
      <c r="B699" s="37">
        <v>7445</v>
      </c>
    </row>
    <row r="700" spans="1:2" x14ac:dyDescent="0.3">
      <c r="A700" t="s">
        <v>666</v>
      </c>
      <c r="B700" s="37">
        <v>4487</v>
      </c>
    </row>
    <row r="701" spans="1:2" x14ac:dyDescent="0.3">
      <c r="A701" t="s">
        <v>667</v>
      </c>
      <c r="B701" s="37">
        <v>7890</v>
      </c>
    </row>
    <row r="702" spans="1:2" x14ac:dyDescent="0.3">
      <c r="A702" t="s">
        <v>668</v>
      </c>
      <c r="B702" s="37">
        <v>4686</v>
      </c>
    </row>
    <row r="703" spans="1:2" x14ac:dyDescent="0.3">
      <c r="A703" t="s">
        <v>669</v>
      </c>
      <c r="B703" s="37">
        <v>4965</v>
      </c>
    </row>
    <row r="704" spans="1:2" x14ac:dyDescent="0.3">
      <c r="A704" t="s">
        <v>670</v>
      </c>
      <c r="B704" s="37">
        <v>2099</v>
      </c>
    </row>
    <row r="705" spans="1:2" x14ac:dyDescent="0.3">
      <c r="A705" t="s">
        <v>671</v>
      </c>
      <c r="B705" s="37">
        <v>0</v>
      </c>
    </row>
    <row r="706" spans="1:2" x14ac:dyDescent="0.3">
      <c r="A706" t="s">
        <v>672</v>
      </c>
      <c r="B706" s="37">
        <v>2694</v>
      </c>
    </row>
    <row r="707" spans="1:2" x14ac:dyDescent="0.3">
      <c r="A707" t="s">
        <v>673</v>
      </c>
      <c r="B707" s="37">
        <v>7950</v>
      </c>
    </row>
    <row r="708" spans="1:2" x14ac:dyDescent="0.3">
      <c r="A708" t="s">
        <v>674</v>
      </c>
      <c r="B708" s="37">
        <v>8722</v>
      </c>
    </row>
    <row r="709" spans="1:2" x14ac:dyDescent="0.3">
      <c r="A709" t="s">
        <v>675</v>
      </c>
      <c r="B709" s="37" cm="1">
        <f t="array" ref="B709:B733">TRANSPOSE($C$126:$AA$126)</f>
        <v>520</v>
      </c>
    </row>
    <row r="710" spans="1:2" x14ac:dyDescent="0.3">
      <c r="A710" t="s">
        <v>676</v>
      </c>
      <c r="B710" s="37">
        <v>575</v>
      </c>
    </row>
    <row r="711" spans="1:2" x14ac:dyDescent="0.3">
      <c r="A711" t="s">
        <v>677</v>
      </c>
      <c r="B711" s="37">
        <v>267</v>
      </c>
    </row>
    <row r="712" spans="1:2" x14ac:dyDescent="0.3">
      <c r="A712" t="s">
        <v>678</v>
      </c>
      <c r="B712" s="37">
        <v>319</v>
      </c>
    </row>
    <row r="713" spans="1:2" x14ac:dyDescent="0.3">
      <c r="A713" t="s">
        <v>679</v>
      </c>
      <c r="B713" s="37">
        <v>982</v>
      </c>
    </row>
    <row r="714" spans="1:2" x14ac:dyDescent="0.3">
      <c r="A714" t="s">
        <v>680</v>
      </c>
      <c r="B714" s="37">
        <v>147957</v>
      </c>
    </row>
    <row r="715" spans="1:2" x14ac:dyDescent="0.3">
      <c r="A715" t="s">
        <v>681</v>
      </c>
      <c r="B715" s="37">
        <v>1837</v>
      </c>
    </row>
    <row r="716" spans="1:2" x14ac:dyDescent="0.3">
      <c r="A716" t="s">
        <v>682</v>
      </c>
      <c r="B716" s="37">
        <v>3088</v>
      </c>
    </row>
    <row r="717" spans="1:2" x14ac:dyDescent="0.3">
      <c r="A717" t="s">
        <v>683</v>
      </c>
      <c r="B717" s="37">
        <v>1504</v>
      </c>
    </row>
    <row r="718" spans="1:2" x14ac:dyDescent="0.3">
      <c r="A718" t="s">
        <v>684</v>
      </c>
      <c r="B718" s="37">
        <v>2267</v>
      </c>
    </row>
    <row r="719" spans="1:2" x14ac:dyDescent="0.3">
      <c r="A719" t="s">
        <v>685</v>
      </c>
      <c r="B719" s="37">
        <v>906</v>
      </c>
    </row>
    <row r="720" spans="1:2" x14ac:dyDescent="0.3">
      <c r="A720" t="s">
        <v>686</v>
      </c>
      <c r="B720" s="37">
        <v>2044</v>
      </c>
    </row>
    <row r="721" spans="1:2" x14ac:dyDescent="0.3">
      <c r="A721" t="s">
        <v>687</v>
      </c>
      <c r="B721" s="37">
        <v>23591</v>
      </c>
    </row>
    <row r="722" spans="1:2" x14ac:dyDescent="0.3">
      <c r="A722" t="s">
        <v>688</v>
      </c>
      <c r="B722" s="37">
        <v>13640</v>
      </c>
    </row>
    <row r="723" spans="1:2" x14ac:dyDescent="0.3">
      <c r="A723" t="s">
        <v>689</v>
      </c>
      <c r="B723" s="37">
        <v>3053</v>
      </c>
    </row>
    <row r="724" spans="1:2" x14ac:dyDescent="0.3">
      <c r="A724" t="s">
        <v>690</v>
      </c>
      <c r="B724" s="37">
        <v>14429</v>
      </c>
    </row>
    <row r="725" spans="1:2" x14ac:dyDescent="0.3">
      <c r="A725" t="s">
        <v>691</v>
      </c>
      <c r="B725" s="37">
        <v>7252</v>
      </c>
    </row>
    <row r="726" spans="1:2" x14ac:dyDescent="0.3">
      <c r="A726" t="s">
        <v>692</v>
      </c>
      <c r="B726" s="37">
        <v>11522</v>
      </c>
    </row>
    <row r="727" spans="1:2" x14ac:dyDescent="0.3">
      <c r="A727" t="s">
        <v>693</v>
      </c>
      <c r="B727" s="37">
        <v>6935</v>
      </c>
    </row>
    <row r="728" spans="1:2" x14ac:dyDescent="0.3">
      <c r="A728" t="s">
        <v>694</v>
      </c>
      <c r="B728" s="37">
        <v>9274</v>
      </c>
    </row>
    <row r="729" spans="1:2" x14ac:dyDescent="0.3">
      <c r="A729" t="s">
        <v>695</v>
      </c>
      <c r="B729" s="37">
        <v>10233</v>
      </c>
    </row>
    <row r="730" spans="1:2" x14ac:dyDescent="0.3">
      <c r="A730" t="s">
        <v>696</v>
      </c>
      <c r="B730" s="37">
        <v>3190</v>
      </c>
    </row>
    <row r="731" spans="1:2" x14ac:dyDescent="0.3">
      <c r="A731" t="s">
        <v>697</v>
      </c>
      <c r="B731" s="37">
        <v>0</v>
      </c>
    </row>
    <row r="732" spans="1:2" x14ac:dyDescent="0.3">
      <c r="A732" t="s">
        <v>698</v>
      </c>
      <c r="B732" s="37">
        <v>9512</v>
      </c>
    </row>
    <row r="733" spans="1:2" x14ac:dyDescent="0.3">
      <c r="A733" t="s">
        <v>699</v>
      </c>
      <c r="B733" s="37">
        <v>12902</v>
      </c>
    </row>
    <row r="734" spans="1:2" x14ac:dyDescent="0.3">
      <c r="A734" t="s">
        <v>700</v>
      </c>
      <c r="B734" s="37" cm="1">
        <f t="array" ref="B734:B758">TRANSPOSE($C$127:$AA$127)</f>
        <v>601</v>
      </c>
    </row>
    <row r="735" spans="1:2" x14ac:dyDescent="0.3">
      <c r="A735" t="s">
        <v>701</v>
      </c>
      <c r="B735" s="37">
        <v>575</v>
      </c>
    </row>
    <row r="736" spans="1:2" x14ac:dyDescent="0.3">
      <c r="A736" t="s">
        <v>702</v>
      </c>
      <c r="B736" s="37">
        <v>411</v>
      </c>
    </row>
    <row r="737" spans="1:2" x14ac:dyDescent="0.3">
      <c r="A737" t="s">
        <v>703</v>
      </c>
      <c r="B737" s="37">
        <v>405</v>
      </c>
    </row>
    <row r="738" spans="1:2" x14ac:dyDescent="0.3">
      <c r="A738" t="s">
        <v>704</v>
      </c>
      <c r="B738" s="37">
        <v>717</v>
      </c>
    </row>
    <row r="739" spans="1:2" x14ac:dyDescent="0.3">
      <c r="A739" t="s">
        <v>705</v>
      </c>
      <c r="B739" s="37">
        <v>123424</v>
      </c>
    </row>
    <row r="740" spans="1:2" x14ac:dyDescent="0.3">
      <c r="A740" t="s">
        <v>706</v>
      </c>
      <c r="B740" s="37">
        <v>1543</v>
      </c>
    </row>
    <row r="741" spans="1:2" x14ac:dyDescent="0.3">
      <c r="A741" t="s">
        <v>707</v>
      </c>
      <c r="B741" s="37">
        <v>2386</v>
      </c>
    </row>
    <row r="742" spans="1:2" x14ac:dyDescent="0.3">
      <c r="A742" t="s">
        <v>708</v>
      </c>
      <c r="B742" s="37">
        <v>1378</v>
      </c>
    </row>
    <row r="743" spans="1:2" x14ac:dyDescent="0.3">
      <c r="A743" t="s">
        <v>709</v>
      </c>
      <c r="B743" s="37">
        <v>1810</v>
      </c>
    </row>
    <row r="744" spans="1:2" x14ac:dyDescent="0.3">
      <c r="A744" t="s">
        <v>710</v>
      </c>
      <c r="B744" s="37">
        <v>1028</v>
      </c>
    </row>
    <row r="745" spans="1:2" x14ac:dyDescent="0.3">
      <c r="A745" t="s">
        <v>711</v>
      </c>
      <c r="B745" s="37">
        <v>1277</v>
      </c>
    </row>
    <row r="746" spans="1:2" x14ac:dyDescent="0.3">
      <c r="A746" t="s">
        <v>712</v>
      </c>
      <c r="B746" s="37">
        <v>16344</v>
      </c>
    </row>
    <row r="747" spans="1:2" x14ac:dyDescent="0.3">
      <c r="A747" t="s">
        <v>713</v>
      </c>
      <c r="B747" s="37">
        <v>9572</v>
      </c>
    </row>
    <row r="748" spans="1:2" x14ac:dyDescent="0.3">
      <c r="A748" t="s">
        <v>714</v>
      </c>
      <c r="B748" s="37">
        <v>3285</v>
      </c>
    </row>
    <row r="749" spans="1:2" x14ac:dyDescent="0.3">
      <c r="A749" t="s">
        <v>715</v>
      </c>
      <c r="B749" s="37">
        <v>14558</v>
      </c>
    </row>
    <row r="750" spans="1:2" x14ac:dyDescent="0.3">
      <c r="A750" t="s">
        <v>716</v>
      </c>
      <c r="B750" s="37">
        <v>7626</v>
      </c>
    </row>
    <row r="751" spans="1:2" x14ac:dyDescent="0.3">
      <c r="A751" t="s">
        <v>717</v>
      </c>
      <c r="B751" s="37">
        <v>11310</v>
      </c>
    </row>
    <row r="752" spans="1:2" x14ac:dyDescent="0.3">
      <c r="A752" t="s">
        <v>718</v>
      </c>
      <c r="B752" s="37">
        <v>7715</v>
      </c>
    </row>
    <row r="753" spans="1:2" x14ac:dyDescent="0.3">
      <c r="A753" t="s">
        <v>719</v>
      </c>
      <c r="B753" s="37">
        <v>10405</v>
      </c>
    </row>
    <row r="754" spans="1:2" x14ac:dyDescent="0.3">
      <c r="A754" t="s">
        <v>720</v>
      </c>
      <c r="B754" s="37">
        <v>15545</v>
      </c>
    </row>
    <row r="755" spans="1:2" x14ac:dyDescent="0.3">
      <c r="A755" t="s">
        <v>721</v>
      </c>
      <c r="B755" s="37">
        <v>9688</v>
      </c>
    </row>
    <row r="756" spans="1:2" x14ac:dyDescent="0.3">
      <c r="A756" t="s">
        <v>722</v>
      </c>
      <c r="B756" s="37">
        <v>12727</v>
      </c>
    </row>
    <row r="757" spans="1:2" x14ac:dyDescent="0.3">
      <c r="A757" t="s">
        <v>723</v>
      </c>
      <c r="B757" s="37">
        <v>0</v>
      </c>
    </row>
    <row r="758" spans="1:2" x14ac:dyDescent="0.3">
      <c r="A758" t="s">
        <v>724</v>
      </c>
      <c r="B758" s="37">
        <v>5938</v>
      </c>
    </row>
    <row r="759" spans="1:2" x14ac:dyDescent="0.3">
      <c r="A759" t="s">
        <v>725</v>
      </c>
      <c r="B759" s="37" cm="1">
        <f t="array" ref="B759:B783">TRANSPOSE($C$128:$AA$128)</f>
        <v>1336</v>
      </c>
    </row>
    <row r="760" spans="1:2" x14ac:dyDescent="0.3">
      <c r="A760" t="s">
        <v>726</v>
      </c>
      <c r="B760" s="37">
        <v>1428</v>
      </c>
    </row>
    <row r="761" spans="1:2" x14ac:dyDescent="0.3">
      <c r="A761" t="s">
        <v>727</v>
      </c>
      <c r="B761" s="37">
        <v>1310</v>
      </c>
    </row>
    <row r="762" spans="1:2" x14ac:dyDescent="0.3">
      <c r="A762" t="s">
        <v>728</v>
      </c>
      <c r="B762" s="37">
        <v>1222</v>
      </c>
    </row>
    <row r="763" spans="1:2" x14ac:dyDescent="0.3">
      <c r="A763" t="s">
        <v>729</v>
      </c>
      <c r="B763" s="37">
        <v>1845</v>
      </c>
    </row>
    <row r="764" spans="1:2" x14ac:dyDescent="0.3">
      <c r="A764" t="s">
        <v>730</v>
      </c>
      <c r="B764" s="37">
        <v>201880</v>
      </c>
    </row>
    <row r="765" spans="1:2" x14ac:dyDescent="0.3">
      <c r="A765" t="s">
        <v>731</v>
      </c>
      <c r="B765" s="37">
        <v>1536</v>
      </c>
    </row>
    <row r="766" spans="1:2" x14ac:dyDescent="0.3">
      <c r="A766" t="s">
        <v>732</v>
      </c>
      <c r="B766" s="37">
        <v>3681</v>
      </c>
    </row>
    <row r="767" spans="1:2" x14ac:dyDescent="0.3">
      <c r="A767" t="s">
        <v>733</v>
      </c>
      <c r="B767" s="37">
        <v>3733</v>
      </c>
    </row>
    <row r="768" spans="1:2" x14ac:dyDescent="0.3">
      <c r="A768" t="s">
        <v>734</v>
      </c>
      <c r="B768" s="37">
        <v>3393</v>
      </c>
    </row>
    <row r="769" spans="1:2" x14ac:dyDescent="0.3">
      <c r="A769" t="s">
        <v>735</v>
      </c>
      <c r="B769" s="37">
        <v>2232</v>
      </c>
    </row>
    <row r="770" spans="1:2" x14ac:dyDescent="0.3">
      <c r="A770" t="s">
        <v>736</v>
      </c>
      <c r="B770" s="37">
        <v>2706</v>
      </c>
    </row>
    <row r="771" spans="1:2" x14ac:dyDescent="0.3">
      <c r="A771" t="s">
        <v>737</v>
      </c>
      <c r="B771" s="37">
        <v>27512</v>
      </c>
    </row>
    <row r="772" spans="1:2" x14ac:dyDescent="0.3">
      <c r="A772" t="s">
        <v>738</v>
      </c>
      <c r="B772" s="37">
        <v>14600</v>
      </c>
    </row>
    <row r="773" spans="1:2" x14ac:dyDescent="0.3">
      <c r="A773" t="s">
        <v>739</v>
      </c>
      <c r="B773" s="37">
        <v>3453</v>
      </c>
    </row>
    <row r="774" spans="1:2" x14ac:dyDescent="0.3">
      <c r="A774" t="s">
        <v>740</v>
      </c>
      <c r="B774" s="37">
        <v>15904</v>
      </c>
    </row>
    <row r="775" spans="1:2" x14ac:dyDescent="0.3">
      <c r="A775" t="s">
        <v>741</v>
      </c>
      <c r="B775" s="37">
        <v>8164</v>
      </c>
    </row>
    <row r="776" spans="1:2" x14ac:dyDescent="0.3">
      <c r="A776" t="s">
        <v>742</v>
      </c>
      <c r="B776" s="37">
        <v>14537</v>
      </c>
    </row>
    <row r="777" spans="1:2" x14ac:dyDescent="0.3">
      <c r="A777" t="s">
        <v>743</v>
      </c>
      <c r="B777" s="37">
        <v>10411</v>
      </c>
    </row>
    <row r="778" spans="1:2" x14ac:dyDescent="0.3">
      <c r="A778" t="s">
        <v>744</v>
      </c>
      <c r="B778" s="37">
        <v>5832</v>
      </c>
    </row>
    <row r="779" spans="1:2" x14ac:dyDescent="0.3">
      <c r="A779" t="s">
        <v>745</v>
      </c>
      <c r="B779" s="37">
        <v>14710</v>
      </c>
    </row>
    <row r="780" spans="1:2" x14ac:dyDescent="0.3">
      <c r="A780" t="s">
        <v>746</v>
      </c>
      <c r="B780" s="37">
        <v>10186</v>
      </c>
    </row>
    <row r="781" spans="1:2" x14ac:dyDescent="0.3">
      <c r="A781" t="s">
        <v>747</v>
      </c>
      <c r="B781" s="37">
        <v>14726</v>
      </c>
    </row>
    <row r="782" spans="1:2" x14ac:dyDescent="0.3">
      <c r="A782" t="s">
        <v>748</v>
      </c>
      <c r="B782" s="37">
        <v>10073</v>
      </c>
    </row>
    <row r="783" spans="1:2" x14ac:dyDescent="0.3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52C4-1453-4DF0-87B8-46BACA52E009}">
  <dimension ref="A4:FS783"/>
  <sheetViews>
    <sheetView topLeftCell="E129" zoomScale="70" zoomScaleNormal="70" workbookViewId="0">
      <selection activeCell="R143" sqref="R143"/>
    </sheetView>
  </sheetViews>
  <sheetFormatPr baseColWidth="10" defaultColWidth="7.44140625" defaultRowHeight="14.4" x14ac:dyDescent="0.3"/>
  <cols>
    <col min="1" max="1" width="36.33203125" bestFit="1" customWidth="1"/>
    <col min="2" max="2" width="15.44140625" customWidth="1"/>
    <col min="3" max="3" width="12.33203125" bestFit="1" customWidth="1"/>
    <col min="4" max="4" width="17" bestFit="1" customWidth="1"/>
    <col min="5" max="5" width="19.44140625" bestFit="1" customWidth="1"/>
    <col min="6" max="6" width="16.88671875" bestFit="1" customWidth="1"/>
    <col min="7" max="7" width="13.44140625" bestFit="1" customWidth="1"/>
    <col min="8" max="8" width="11.33203125" bestFit="1" customWidth="1"/>
    <col min="9" max="9" width="13" bestFit="1" customWidth="1"/>
    <col min="10" max="11" width="9.5546875" bestFit="1" customWidth="1"/>
    <col min="12" max="12" width="9.5546875" customWidth="1"/>
    <col min="13" max="13" width="8.5546875" bestFit="1" customWidth="1"/>
    <col min="14" max="14" width="9.5546875" customWidth="1"/>
    <col min="15" max="15" width="11.44140625" bestFit="1" customWidth="1"/>
    <col min="16" max="16" width="15.6640625" bestFit="1" customWidth="1"/>
    <col min="17" max="17" width="10.5546875" bestFit="1" customWidth="1"/>
    <col min="18" max="18" width="18.109375" bestFit="1" customWidth="1"/>
    <col min="19" max="19" width="9.5546875" bestFit="1" customWidth="1"/>
    <col min="20" max="20" width="13.5546875" bestFit="1" customWidth="1"/>
    <col min="21" max="21" width="12.44140625" bestFit="1" customWidth="1"/>
    <col min="22" max="22" width="16.5546875" bestFit="1" customWidth="1"/>
    <col min="23" max="23" width="18.5546875" bestFit="1" customWidth="1"/>
    <col min="24" max="24" width="14.44140625" bestFit="1" customWidth="1"/>
    <col min="25" max="25" width="12.88671875" bestFit="1" customWidth="1"/>
    <col min="26" max="26" width="13.44140625" bestFit="1" customWidth="1"/>
    <col min="27" max="27" width="14" bestFit="1" customWidth="1"/>
    <col min="28" max="28" width="3.44140625" bestFit="1" customWidth="1"/>
    <col min="29" max="29" width="5.109375" bestFit="1" customWidth="1"/>
    <col min="30" max="30" width="12.44140625" customWidth="1"/>
    <col min="59" max="59" width="17.44140625" bestFit="1" customWidth="1"/>
    <col min="60" max="60" width="17.44140625" customWidth="1"/>
    <col min="61" max="61" width="4.44140625" bestFit="1" customWidth="1"/>
    <col min="62" max="67" width="4.6640625" bestFit="1" customWidth="1"/>
    <col min="68" max="68" width="4.44140625" bestFit="1" customWidth="1"/>
    <col min="69" max="69" width="6.6640625" bestFit="1" customWidth="1"/>
    <col min="70" max="70" width="4.6640625" bestFit="1" customWidth="1"/>
    <col min="71" max="71" width="4.44140625" bestFit="1" customWidth="1"/>
    <col min="72" max="73" width="4.6640625" bestFit="1" customWidth="1"/>
    <col min="74" max="74" width="6.6640625" bestFit="1" customWidth="1"/>
    <col min="75" max="77" width="4.6640625" bestFit="1" customWidth="1"/>
    <col min="78" max="78" width="6.6640625" bestFit="1" customWidth="1"/>
    <col min="79" max="79" width="4.6640625" bestFit="1" customWidth="1"/>
    <col min="80" max="80" width="6.6640625" bestFit="1" customWidth="1"/>
    <col min="81" max="81" width="4.6640625" bestFit="1" customWidth="1"/>
    <col min="82" max="82" width="4.44140625" bestFit="1" customWidth="1"/>
    <col min="83" max="83" width="6.6640625" bestFit="1" customWidth="1"/>
    <col min="84" max="84" width="4.6640625" bestFit="1" customWidth="1"/>
    <col min="85" max="86" width="4.44140625" bestFit="1" customWidth="1"/>
    <col min="87" max="88" width="4.44140625" customWidth="1"/>
    <col min="89" max="89" width="4.44140625" bestFit="1" customWidth="1"/>
    <col min="91" max="91" width="9.88671875" bestFit="1" customWidth="1"/>
    <col min="92" max="92" width="14" bestFit="1" customWidth="1"/>
    <col min="93" max="93" width="14.44140625" bestFit="1" customWidth="1"/>
    <col min="94" max="96" width="14" bestFit="1" customWidth="1"/>
    <col min="97" max="97" width="16.33203125" bestFit="1" customWidth="1"/>
    <col min="98" max="98" width="13.5546875" bestFit="1" customWidth="1"/>
    <col min="99" max="100" width="14.44140625" bestFit="1" customWidth="1"/>
    <col min="101" max="101" width="14" bestFit="1" customWidth="1"/>
    <col min="102" max="103" width="13.5546875" bestFit="1" customWidth="1"/>
    <col min="104" max="104" width="15.6640625" bestFit="1" customWidth="1"/>
    <col min="105" max="105" width="15.33203125" bestFit="1" customWidth="1"/>
    <col min="106" max="106" width="14" bestFit="1" customWidth="1"/>
    <col min="107" max="107" width="15.6640625" bestFit="1" customWidth="1"/>
    <col min="108" max="109" width="14.88671875" bestFit="1" customWidth="1"/>
    <col min="110" max="110" width="15.33203125" bestFit="1" customWidth="1"/>
    <col min="111" max="111" width="14.88671875" bestFit="1" customWidth="1"/>
    <col min="112" max="112" width="15.6640625" bestFit="1" customWidth="1"/>
    <col min="113" max="113" width="15.33203125" bestFit="1" customWidth="1"/>
    <col min="114" max="115" width="15.6640625" bestFit="1" customWidth="1"/>
    <col min="116" max="116" width="15.33203125" bestFit="1" customWidth="1"/>
    <col min="117" max="117" width="4.44140625" bestFit="1" customWidth="1"/>
    <col min="118" max="118" width="5.44140625" bestFit="1" customWidth="1"/>
    <col min="119" max="119" width="17.109375" bestFit="1" customWidth="1"/>
    <col min="149" max="149" width="10.88671875" bestFit="1" customWidth="1"/>
    <col min="150" max="152" width="12.88671875" bestFit="1" customWidth="1"/>
    <col min="153" max="154" width="13.109375" bestFit="1" customWidth="1"/>
    <col min="155" max="155" width="14.44140625" bestFit="1" customWidth="1"/>
    <col min="156" max="156" width="13.109375" bestFit="1" customWidth="1"/>
    <col min="157" max="157" width="12.88671875" bestFit="1" customWidth="1"/>
    <col min="158" max="160" width="13.109375" bestFit="1" customWidth="1"/>
    <col min="161" max="161" width="12.88671875" bestFit="1" customWidth="1"/>
    <col min="162" max="162" width="13.109375" bestFit="1" customWidth="1"/>
    <col min="163" max="163" width="14" bestFit="1" customWidth="1"/>
    <col min="164" max="164" width="12.44140625" bestFit="1" customWidth="1"/>
    <col min="165" max="165" width="14" bestFit="1" customWidth="1"/>
    <col min="166" max="166" width="13.109375" bestFit="1" customWidth="1"/>
    <col min="167" max="167" width="14" bestFit="1" customWidth="1"/>
    <col min="168" max="168" width="13.5546875" bestFit="1" customWidth="1"/>
    <col min="169" max="172" width="14" bestFit="1" customWidth="1"/>
    <col min="173" max="175" width="14.44140625" bestFit="1" customWidth="1"/>
  </cols>
  <sheetData>
    <row r="4" spans="1:119" x14ac:dyDescent="0.3">
      <c r="BG4" t="s">
        <v>755</v>
      </c>
      <c r="CM4" t="s">
        <v>756</v>
      </c>
    </row>
    <row r="6" spans="1:119" ht="78.75" customHeight="1" x14ac:dyDescent="0.3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3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3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3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3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3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3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3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3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3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3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3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3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3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3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3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3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3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3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3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3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3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3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3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3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3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3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3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3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5" spans="1:119" x14ac:dyDescent="0.3">
      <c r="BI35" s="9">
        <f>AVERAGE(BI19:BM31,BO19:BT31)</f>
        <v>661.53846153846155</v>
      </c>
    </row>
    <row r="37" spans="1:119" x14ac:dyDescent="0.3">
      <c r="B37" s="3"/>
      <c r="E37" t="s">
        <v>27</v>
      </c>
    </row>
    <row r="38" spans="1:119" ht="78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3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3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0.399999999999999" x14ac:dyDescent="0.3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0.399999999999999" x14ac:dyDescent="0.3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0.399999999999999" x14ac:dyDescent="0.3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0.399999999999999" x14ac:dyDescent="0.3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0.399999999999999" x14ac:dyDescent="0.3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3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0.399999999999999" x14ac:dyDescent="0.3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3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3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3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0.399999999999999" x14ac:dyDescent="0.3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0.399999999999999" x14ac:dyDescent="0.3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3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x14ac:dyDescent="0.3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3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20.399999999999999" x14ac:dyDescent="0.3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0.399999999999999" x14ac:dyDescent="0.3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20.399999999999999" x14ac:dyDescent="0.3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0.399999999999999" x14ac:dyDescent="0.3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3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0.399999999999999" x14ac:dyDescent="0.3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0.399999999999999" x14ac:dyDescent="0.3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0.399999999999999" x14ac:dyDescent="0.3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0.399999999999999" x14ac:dyDescent="0.3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20.399999999999999" x14ac:dyDescent="0.3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3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3">
      <c r="B69" s="3"/>
      <c r="E69" t="s">
        <v>28</v>
      </c>
    </row>
    <row r="70" spans="2:119" ht="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3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3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0.399999999999999" x14ac:dyDescent="0.3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0.399999999999999" x14ac:dyDescent="0.3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0.399999999999999" x14ac:dyDescent="0.3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0.399999999999999" x14ac:dyDescent="0.3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0.399999999999999" x14ac:dyDescent="0.3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3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0.399999999999999" x14ac:dyDescent="0.3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3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3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3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0.399999999999999" x14ac:dyDescent="0.3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0.399999999999999" x14ac:dyDescent="0.3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3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x14ac:dyDescent="0.3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3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20.399999999999999" x14ac:dyDescent="0.3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0.399999999999999" x14ac:dyDescent="0.3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20.399999999999999" x14ac:dyDescent="0.3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0.399999999999999" x14ac:dyDescent="0.3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3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0.399999999999999" x14ac:dyDescent="0.3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0.399999999999999" x14ac:dyDescent="0.3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0.399999999999999" x14ac:dyDescent="0.3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0.399999999999999" x14ac:dyDescent="0.3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75" ht="20.399999999999999" x14ac:dyDescent="0.3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5" x14ac:dyDescent="0.3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75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5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5" ht="79.2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5" x14ac:dyDescent="0.3">
      <c r="B104" s="21" t="s">
        <v>5</v>
      </c>
      <c r="C104" s="32">
        <v>98</v>
      </c>
      <c r="D104" s="32">
        <v>153</v>
      </c>
      <c r="E104" s="32">
        <v>208</v>
      </c>
      <c r="F104" s="32">
        <v>190</v>
      </c>
      <c r="G104" s="32">
        <v>344</v>
      </c>
      <c r="H104" s="32">
        <v>4631</v>
      </c>
      <c r="I104" s="32">
        <v>544</v>
      </c>
      <c r="J104" s="32">
        <v>495</v>
      </c>
      <c r="K104" s="32">
        <v>465</v>
      </c>
      <c r="L104" s="32">
        <v>516</v>
      </c>
      <c r="M104" s="32">
        <v>359</v>
      </c>
      <c r="N104" s="32">
        <v>613</v>
      </c>
      <c r="O104" s="32">
        <v>284</v>
      </c>
      <c r="P104" s="32">
        <v>140</v>
      </c>
      <c r="Q104" s="32">
        <v>77</v>
      </c>
      <c r="R104" s="32">
        <v>121</v>
      </c>
      <c r="S104" s="32">
        <v>166</v>
      </c>
      <c r="T104" s="32">
        <v>139</v>
      </c>
      <c r="U104" s="32">
        <v>93</v>
      </c>
      <c r="V104" s="32">
        <v>95</v>
      </c>
      <c r="W104" s="32">
        <v>111</v>
      </c>
      <c r="X104" s="32">
        <v>56</v>
      </c>
      <c r="Y104" s="32">
        <v>61</v>
      </c>
      <c r="Z104" s="32">
        <v>120</v>
      </c>
      <c r="AA104" s="32">
        <v>156</v>
      </c>
      <c r="AB104" s="32">
        <f t="shared" ref="AB104:AC113" si="27">+AB7+AB39+AB71</f>
        <v>0</v>
      </c>
      <c r="AC104" s="32">
        <f t="shared" si="27"/>
        <v>0</v>
      </c>
      <c r="AD104" s="26">
        <f t="shared" ref="AD104:AD130" si="28">SUM(C104:AB104)</f>
        <v>10235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9">+CO7+CO39+CO71</f>
        <v>251960</v>
      </c>
      <c r="CP104" s="32">
        <f t="shared" si="29"/>
        <v>646450</v>
      </c>
      <c r="CQ104" s="32">
        <f t="shared" si="29"/>
        <v>701450</v>
      </c>
      <c r="CR104" s="32">
        <f t="shared" si="29"/>
        <v>923650</v>
      </c>
      <c r="CS104" s="32">
        <f t="shared" si="29"/>
        <v>12724400</v>
      </c>
      <c r="CT104" s="32">
        <f t="shared" si="29"/>
        <v>1338840</v>
      </c>
      <c r="CU104" s="32">
        <f t="shared" si="29"/>
        <v>1686600</v>
      </c>
      <c r="CV104" s="32">
        <f t="shared" si="29"/>
        <v>1237130</v>
      </c>
      <c r="CW104" s="32">
        <f t="shared" si="29"/>
        <v>1569630</v>
      </c>
      <c r="CX104" s="32">
        <f t="shared" si="29"/>
        <v>1205580</v>
      </c>
      <c r="CY104" s="32">
        <f t="shared" si="29"/>
        <v>1856030</v>
      </c>
      <c r="CZ104" s="32">
        <f t="shared" si="29"/>
        <v>1311060</v>
      </c>
      <c r="DA104" s="32">
        <f t="shared" si="29"/>
        <v>515400</v>
      </c>
      <c r="DB104" s="32">
        <f t="shared" si="29"/>
        <v>231680</v>
      </c>
      <c r="DC104" s="32">
        <f t="shared" si="29"/>
        <v>701280</v>
      </c>
      <c r="DD104" s="32">
        <f t="shared" si="29"/>
        <v>531090</v>
      </c>
      <c r="DE104" s="32">
        <f t="shared" si="29"/>
        <v>606510</v>
      </c>
      <c r="DF104" s="32">
        <f t="shared" si="29"/>
        <v>357570</v>
      </c>
      <c r="DG104" s="32">
        <f t="shared" si="29"/>
        <v>296660</v>
      </c>
      <c r="DH104" s="32">
        <f t="shared" si="29"/>
        <v>492940</v>
      </c>
      <c r="DI104" s="32">
        <f t="shared" si="29"/>
        <v>326670</v>
      </c>
      <c r="DJ104" s="32">
        <f t="shared" si="29"/>
        <v>361870</v>
      </c>
      <c r="DK104" s="32">
        <f t="shared" si="29"/>
        <v>551700</v>
      </c>
      <c r="DL104" s="32">
        <f t="shared" si="29"/>
        <v>1114050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R104">
        <v>970</v>
      </c>
      <c r="ES104" s="21" t="s">
        <v>5</v>
      </c>
      <c r="ET104" s="75">
        <f>C104*DS104</f>
        <v>37240</v>
      </c>
      <c r="EU104" s="75">
        <f t="shared" ref="EU104:FR114" si="31">D104*DT104</f>
        <v>68850</v>
      </c>
      <c r="EV104" s="75">
        <f t="shared" si="31"/>
        <v>93600</v>
      </c>
      <c r="EW104" s="75">
        <f t="shared" si="31"/>
        <v>85500</v>
      </c>
      <c r="EX104" s="75">
        <f t="shared" si="31"/>
        <v>154800</v>
      </c>
      <c r="EY104" s="75">
        <f t="shared" si="31"/>
        <v>2315500</v>
      </c>
      <c r="EZ104" s="75">
        <f t="shared" si="31"/>
        <v>272000</v>
      </c>
      <c r="FA104" s="75">
        <f t="shared" si="31"/>
        <v>252450</v>
      </c>
      <c r="FB104" s="75">
        <f t="shared" si="31"/>
        <v>237150</v>
      </c>
      <c r="FC104" s="75">
        <f t="shared" si="31"/>
        <v>263160</v>
      </c>
      <c r="FD104" s="75">
        <f t="shared" si="31"/>
        <v>190270</v>
      </c>
      <c r="FE104" s="75">
        <f t="shared" si="31"/>
        <v>324890</v>
      </c>
      <c r="FF104" s="75">
        <f t="shared" si="31"/>
        <v>150520</v>
      </c>
      <c r="FG104" s="75">
        <f t="shared" si="31"/>
        <v>74200</v>
      </c>
      <c r="FH104" s="75">
        <f t="shared" si="31"/>
        <v>40810</v>
      </c>
      <c r="FI104" s="75">
        <f t="shared" si="31"/>
        <v>65340</v>
      </c>
      <c r="FJ104" s="75">
        <f t="shared" si="31"/>
        <v>89640</v>
      </c>
      <c r="FK104" s="75">
        <f t="shared" si="31"/>
        <v>75060</v>
      </c>
      <c r="FL104" s="75">
        <f t="shared" si="31"/>
        <v>50220</v>
      </c>
      <c r="FM104" s="75">
        <f t="shared" si="31"/>
        <v>79800</v>
      </c>
      <c r="FN104" s="75">
        <f t="shared" si="31"/>
        <v>93240</v>
      </c>
      <c r="FO104" s="75">
        <f t="shared" si="31"/>
        <v>49840</v>
      </c>
      <c r="FP104" s="75">
        <f t="shared" si="31"/>
        <v>54290</v>
      </c>
      <c r="FQ104" s="75">
        <f t="shared" si="31"/>
        <v>108000</v>
      </c>
      <c r="FR104" s="75">
        <f t="shared" si="31"/>
        <v>140400</v>
      </c>
      <c r="FS104" s="30">
        <f t="shared" ref="FS104:FS129" si="32">SUM(ET104:FR104)</f>
        <v>5366770</v>
      </c>
    </row>
    <row r="105" spans="2:175" ht="30.6" x14ac:dyDescent="0.3">
      <c r="B105" s="21" t="s">
        <v>50</v>
      </c>
      <c r="C105" s="32">
        <v>360</v>
      </c>
      <c r="D105" s="32">
        <v>53</v>
      </c>
      <c r="E105" s="32">
        <v>76</v>
      </c>
      <c r="F105" s="32">
        <v>61</v>
      </c>
      <c r="G105" s="32">
        <v>140</v>
      </c>
      <c r="H105" s="32">
        <v>2761</v>
      </c>
      <c r="I105" s="32">
        <v>387</v>
      </c>
      <c r="J105" s="32">
        <v>427</v>
      </c>
      <c r="K105" s="32">
        <v>538</v>
      </c>
      <c r="L105" s="32">
        <v>435</v>
      </c>
      <c r="M105" s="32">
        <v>324</v>
      </c>
      <c r="N105" s="32">
        <v>553</v>
      </c>
      <c r="O105" s="32">
        <v>479</v>
      </c>
      <c r="P105" s="32">
        <v>188</v>
      </c>
      <c r="Q105" s="32">
        <v>126</v>
      </c>
      <c r="R105" s="32">
        <v>271</v>
      </c>
      <c r="S105" s="32">
        <v>209</v>
      </c>
      <c r="T105" s="32">
        <v>246</v>
      </c>
      <c r="U105" s="32">
        <v>160</v>
      </c>
      <c r="V105" s="32">
        <v>193</v>
      </c>
      <c r="W105" s="32">
        <v>75</v>
      </c>
      <c r="X105" s="32">
        <v>115</v>
      </c>
      <c r="Y105" s="32">
        <v>90</v>
      </c>
      <c r="Z105" s="32">
        <v>98</v>
      </c>
      <c r="AA105" s="32">
        <v>218</v>
      </c>
      <c r="AB105" s="32">
        <f t="shared" si="27"/>
        <v>0</v>
      </c>
      <c r="AC105" s="32">
        <f t="shared" si="27"/>
        <v>0</v>
      </c>
      <c r="AD105" s="26">
        <f t="shared" si="28"/>
        <v>8583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3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4">+CN8+CN40+CN72</f>
        <v>654830</v>
      </c>
      <c r="CO105" s="32">
        <f t="shared" si="34"/>
        <v>165200</v>
      </c>
      <c r="CP105" s="32">
        <f t="shared" si="34"/>
        <v>152380</v>
      </c>
      <c r="CQ105" s="32">
        <f t="shared" si="34"/>
        <v>150530</v>
      </c>
      <c r="CR105" s="32">
        <f t="shared" si="34"/>
        <v>333370</v>
      </c>
      <c r="CS105" s="32">
        <f t="shared" si="34"/>
        <v>6810630</v>
      </c>
      <c r="CT105" s="32">
        <f t="shared" si="34"/>
        <v>960300</v>
      </c>
      <c r="CU105" s="32">
        <f t="shared" si="34"/>
        <v>1536350</v>
      </c>
      <c r="CV105" s="32">
        <f t="shared" si="34"/>
        <v>1242070</v>
      </c>
      <c r="CW105" s="32">
        <f t="shared" si="34"/>
        <v>1294290</v>
      </c>
      <c r="CX105" s="32">
        <f t="shared" si="34"/>
        <v>861140</v>
      </c>
      <c r="CY105" s="32">
        <f t="shared" si="34"/>
        <v>1399060</v>
      </c>
      <c r="CZ105" s="32">
        <f t="shared" si="34"/>
        <v>1416970</v>
      </c>
      <c r="DA105" s="32">
        <f t="shared" si="34"/>
        <v>605870</v>
      </c>
      <c r="DB105" s="32">
        <f t="shared" si="34"/>
        <v>416390</v>
      </c>
      <c r="DC105" s="32">
        <f t="shared" si="34"/>
        <v>788890</v>
      </c>
      <c r="DD105" s="32">
        <f t="shared" si="29"/>
        <v>650740</v>
      </c>
      <c r="DE105" s="32">
        <f t="shared" si="29"/>
        <v>698640</v>
      </c>
      <c r="DF105" s="32">
        <f t="shared" si="29"/>
        <v>563340</v>
      </c>
      <c r="DG105" s="32">
        <f t="shared" si="29"/>
        <v>883850</v>
      </c>
      <c r="DH105" s="32">
        <f t="shared" si="29"/>
        <v>594950</v>
      </c>
      <c r="DI105" s="32">
        <f t="shared" si="29"/>
        <v>363580</v>
      </c>
      <c r="DJ105" s="32">
        <f t="shared" si="29"/>
        <v>505260</v>
      </c>
      <c r="DK105" s="32">
        <f t="shared" si="29"/>
        <v>458220</v>
      </c>
      <c r="DL105" s="32">
        <f t="shared" si="29"/>
        <v>896000</v>
      </c>
      <c r="DM105" s="32">
        <f t="shared" si="29"/>
        <v>0</v>
      </c>
      <c r="DN105" s="32">
        <f t="shared" si="29"/>
        <v>0</v>
      </c>
      <c r="DO105" s="26">
        <f t="shared" si="30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R105">
        <v>910</v>
      </c>
      <c r="ES105" s="21" t="s">
        <v>84</v>
      </c>
      <c r="ET105" s="75">
        <f t="shared" ref="ET105:ET128" si="35">C105*DS105</f>
        <v>162000</v>
      </c>
      <c r="EU105" s="75">
        <f t="shared" si="31"/>
        <v>20140</v>
      </c>
      <c r="EV105" s="75">
        <f t="shared" si="31"/>
        <v>28880</v>
      </c>
      <c r="EW105" s="75">
        <f t="shared" si="31"/>
        <v>23180</v>
      </c>
      <c r="EX105" s="75">
        <f t="shared" si="31"/>
        <v>53200</v>
      </c>
      <c r="EY105" s="75">
        <f t="shared" si="31"/>
        <v>1297670</v>
      </c>
      <c r="EZ105" s="75">
        <f t="shared" si="31"/>
        <v>181890</v>
      </c>
      <c r="FA105" s="75">
        <f t="shared" si="31"/>
        <v>213500</v>
      </c>
      <c r="FB105" s="75">
        <f t="shared" si="31"/>
        <v>269000</v>
      </c>
      <c r="FC105" s="75">
        <f t="shared" si="31"/>
        <v>217500</v>
      </c>
      <c r="FD105" s="75">
        <f t="shared" si="31"/>
        <v>165240</v>
      </c>
      <c r="FE105" s="75">
        <f t="shared" si="31"/>
        <v>282030</v>
      </c>
      <c r="FF105" s="75">
        <f t="shared" si="31"/>
        <v>249080</v>
      </c>
      <c r="FG105" s="75">
        <f t="shared" si="31"/>
        <v>97760</v>
      </c>
      <c r="FH105" s="75">
        <f t="shared" si="31"/>
        <v>65520</v>
      </c>
      <c r="FI105" s="75">
        <f t="shared" si="31"/>
        <v>143630</v>
      </c>
      <c r="FJ105" s="75">
        <f t="shared" si="31"/>
        <v>110770</v>
      </c>
      <c r="FK105" s="75">
        <f t="shared" si="31"/>
        <v>130380</v>
      </c>
      <c r="FL105" s="75">
        <f t="shared" si="31"/>
        <v>84800</v>
      </c>
      <c r="FM105" s="75">
        <f t="shared" si="31"/>
        <v>160190</v>
      </c>
      <c r="FN105" s="75">
        <f t="shared" si="31"/>
        <v>62250</v>
      </c>
      <c r="FO105" s="75">
        <f t="shared" si="31"/>
        <v>96600</v>
      </c>
      <c r="FP105" s="75">
        <f t="shared" si="31"/>
        <v>75600</v>
      </c>
      <c r="FQ105" s="75">
        <f t="shared" si="31"/>
        <v>82320</v>
      </c>
      <c r="FR105" s="75">
        <f t="shared" si="31"/>
        <v>183120</v>
      </c>
      <c r="FS105" s="30">
        <f t="shared" si="32"/>
        <v>4456250</v>
      </c>
    </row>
    <row r="106" spans="2:175" ht="20.399999999999999" x14ac:dyDescent="0.3">
      <c r="B106" s="21" t="s">
        <v>61</v>
      </c>
      <c r="C106" s="32">
        <v>401</v>
      </c>
      <c r="D106" s="32">
        <v>53</v>
      </c>
      <c r="E106" s="32">
        <v>66</v>
      </c>
      <c r="F106" s="32">
        <v>131</v>
      </c>
      <c r="G106" s="32">
        <v>129</v>
      </c>
      <c r="H106" s="32">
        <v>3467</v>
      </c>
      <c r="I106" s="32">
        <v>479</v>
      </c>
      <c r="J106" s="32">
        <v>398</v>
      </c>
      <c r="K106" s="32">
        <v>355</v>
      </c>
      <c r="L106" s="32">
        <v>562</v>
      </c>
      <c r="M106" s="32">
        <v>304</v>
      </c>
      <c r="N106" s="32">
        <v>444</v>
      </c>
      <c r="O106" s="32">
        <v>378</v>
      </c>
      <c r="P106" s="32">
        <v>80</v>
      </c>
      <c r="Q106" s="32">
        <v>44</v>
      </c>
      <c r="R106" s="32">
        <v>84</v>
      </c>
      <c r="S106" s="32">
        <v>123</v>
      </c>
      <c r="T106" s="32">
        <v>143</v>
      </c>
      <c r="U106" s="32">
        <v>136</v>
      </c>
      <c r="V106" s="32">
        <v>40</v>
      </c>
      <c r="W106" s="32">
        <v>148</v>
      </c>
      <c r="X106" s="32">
        <v>26</v>
      </c>
      <c r="Y106" s="32">
        <v>35</v>
      </c>
      <c r="Z106" s="32">
        <v>98</v>
      </c>
      <c r="AA106" s="32">
        <v>257</v>
      </c>
      <c r="AB106" s="32">
        <f t="shared" si="27"/>
        <v>0</v>
      </c>
      <c r="AC106" s="32">
        <f t="shared" si="27"/>
        <v>0</v>
      </c>
      <c r="AD106" s="26">
        <f t="shared" si="28"/>
        <v>8381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3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4"/>
        <v>948920</v>
      </c>
      <c r="CO106" s="32">
        <f t="shared" si="29"/>
        <v>130970</v>
      </c>
      <c r="CP106" s="32">
        <f t="shared" si="29"/>
        <v>165400</v>
      </c>
      <c r="CQ106" s="32">
        <f t="shared" si="29"/>
        <v>206400</v>
      </c>
      <c r="CR106" s="32">
        <f t="shared" si="29"/>
        <v>238960</v>
      </c>
      <c r="CS106" s="32">
        <f t="shared" si="29"/>
        <v>7468270</v>
      </c>
      <c r="CT106" s="32">
        <f t="shared" si="29"/>
        <v>1072440</v>
      </c>
      <c r="CU106" s="32">
        <f t="shared" si="29"/>
        <v>1020450</v>
      </c>
      <c r="CV106" s="32">
        <f t="shared" si="29"/>
        <v>966690</v>
      </c>
      <c r="CW106" s="32">
        <f t="shared" si="29"/>
        <v>1070600</v>
      </c>
      <c r="CX106" s="32">
        <f t="shared" si="29"/>
        <v>644320</v>
      </c>
      <c r="CY106" s="32">
        <f t="shared" si="29"/>
        <v>1113020</v>
      </c>
      <c r="CZ106" s="32">
        <f t="shared" si="29"/>
        <v>1327540</v>
      </c>
      <c r="DA106" s="32">
        <f t="shared" si="29"/>
        <v>311990</v>
      </c>
      <c r="DB106" s="32">
        <f t="shared" si="29"/>
        <v>124980</v>
      </c>
      <c r="DC106" s="32">
        <f t="shared" si="29"/>
        <v>379570</v>
      </c>
      <c r="DD106" s="32">
        <f t="shared" si="29"/>
        <v>399830</v>
      </c>
      <c r="DE106" s="32">
        <f t="shared" si="29"/>
        <v>481090</v>
      </c>
      <c r="DF106" s="32">
        <f t="shared" si="29"/>
        <v>380880</v>
      </c>
      <c r="DG106" s="32">
        <f t="shared" si="29"/>
        <v>356570</v>
      </c>
      <c r="DH106" s="32">
        <f t="shared" si="29"/>
        <v>603720</v>
      </c>
      <c r="DI106" s="32">
        <f t="shared" si="29"/>
        <v>142940</v>
      </c>
      <c r="DJ106" s="32">
        <f t="shared" si="29"/>
        <v>177520</v>
      </c>
      <c r="DK106" s="32">
        <f t="shared" si="29"/>
        <v>233240</v>
      </c>
      <c r="DL106" s="32">
        <f t="shared" si="29"/>
        <v>903280</v>
      </c>
      <c r="DM106" s="32">
        <f t="shared" si="29"/>
        <v>0</v>
      </c>
      <c r="DN106" s="32">
        <f t="shared" si="29"/>
        <v>0</v>
      </c>
      <c r="DO106" s="26">
        <f t="shared" si="30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R106">
        <v>910</v>
      </c>
      <c r="ES106" s="21" t="s">
        <v>6</v>
      </c>
      <c r="ET106" s="75">
        <f t="shared" si="35"/>
        <v>180450</v>
      </c>
      <c r="EU106" s="75">
        <f t="shared" si="31"/>
        <v>20140</v>
      </c>
      <c r="EV106" s="75">
        <f t="shared" si="31"/>
        <v>25080</v>
      </c>
      <c r="EW106" s="75">
        <f t="shared" si="31"/>
        <v>49780</v>
      </c>
      <c r="EX106" s="75">
        <f t="shared" si="31"/>
        <v>49020</v>
      </c>
      <c r="EY106" s="75">
        <f t="shared" si="31"/>
        <v>1629490</v>
      </c>
      <c r="EZ106" s="75">
        <f t="shared" si="31"/>
        <v>225130</v>
      </c>
      <c r="FA106" s="75">
        <f t="shared" si="31"/>
        <v>199000</v>
      </c>
      <c r="FB106" s="75">
        <f t="shared" si="31"/>
        <v>177500</v>
      </c>
      <c r="FC106" s="75">
        <f t="shared" si="31"/>
        <v>281000</v>
      </c>
      <c r="FD106" s="75">
        <f t="shared" si="31"/>
        <v>155040</v>
      </c>
      <c r="FE106" s="75">
        <f t="shared" si="31"/>
        <v>226440</v>
      </c>
      <c r="FF106" s="75">
        <f t="shared" si="31"/>
        <v>196560</v>
      </c>
      <c r="FG106" s="75">
        <f t="shared" si="31"/>
        <v>41600</v>
      </c>
      <c r="FH106" s="75">
        <f t="shared" si="31"/>
        <v>22880</v>
      </c>
      <c r="FI106" s="75">
        <f t="shared" si="31"/>
        <v>44520</v>
      </c>
      <c r="FJ106" s="75">
        <f t="shared" si="31"/>
        <v>65190</v>
      </c>
      <c r="FK106" s="75">
        <f t="shared" si="31"/>
        <v>75790</v>
      </c>
      <c r="FL106" s="75">
        <f t="shared" si="31"/>
        <v>72080</v>
      </c>
      <c r="FM106" s="75">
        <f t="shared" si="31"/>
        <v>33200</v>
      </c>
      <c r="FN106" s="75">
        <f t="shared" si="31"/>
        <v>122840</v>
      </c>
      <c r="FO106" s="75">
        <f t="shared" si="31"/>
        <v>21840</v>
      </c>
      <c r="FP106" s="75">
        <f t="shared" si="31"/>
        <v>29400</v>
      </c>
      <c r="FQ106" s="75">
        <f t="shared" si="31"/>
        <v>82320</v>
      </c>
      <c r="FR106" s="75">
        <f t="shared" si="31"/>
        <v>215880</v>
      </c>
      <c r="FS106" s="30">
        <f t="shared" si="32"/>
        <v>4242170</v>
      </c>
    </row>
    <row r="107" spans="2:175" ht="20.399999999999999" x14ac:dyDescent="0.3">
      <c r="B107" s="21" t="s">
        <v>7</v>
      </c>
      <c r="C107" s="32">
        <v>503</v>
      </c>
      <c r="D107" s="32">
        <v>40</v>
      </c>
      <c r="E107" s="32">
        <v>78</v>
      </c>
      <c r="F107" s="32">
        <v>61</v>
      </c>
      <c r="G107" s="32">
        <v>36</v>
      </c>
      <c r="H107" s="32">
        <v>1349</v>
      </c>
      <c r="I107" s="32">
        <v>224</v>
      </c>
      <c r="J107" s="32">
        <v>334</v>
      </c>
      <c r="K107" s="32">
        <v>297</v>
      </c>
      <c r="L107" s="32">
        <v>431</v>
      </c>
      <c r="M107" s="32">
        <v>167</v>
      </c>
      <c r="N107" s="32">
        <v>291</v>
      </c>
      <c r="O107" s="32">
        <v>235</v>
      </c>
      <c r="P107" s="32">
        <v>169</v>
      </c>
      <c r="Q107" s="32">
        <v>29</v>
      </c>
      <c r="R107" s="32">
        <v>197</v>
      </c>
      <c r="S107" s="32">
        <v>94</v>
      </c>
      <c r="T107" s="32">
        <v>122</v>
      </c>
      <c r="U107" s="32">
        <v>155</v>
      </c>
      <c r="V107" s="32">
        <v>104</v>
      </c>
      <c r="W107" s="32">
        <v>143</v>
      </c>
      <c r="X107" s="32">
        <v>60</v>
      </c>
      <c r="Y107" s="32">
        <v>90</v>
      </c>
      <c r="Z107" s="32">
        <v>73</v>
      </c>
      <c r="AA107" s="32">
        <v>190</v>
      </c>
      <c r="AB107" s="32">
        <f t="shared" si="27"/>
        <v>0</v>
      </c>
      <c r="AC107" s="32">
        <f t="shared" si="27"/>
        <v>0</v>
      </c>
      <c r="AD107" s="26">
        <f t="shared" si="28"/>
        <v>5472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3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4"/>
        <v>1755670</v>
      </c>
      <c r="CO107" s="32">
        <f t="shared" si="29"/>
        <v>101270</v>
      </c>
      <c r="CP107" s="32">
        <f t="shared" si="29"/>
        <v>211300</v>
      </c>
      <c r="CQ107" s="32">
        <f t="shared" si="29"/>
        <v>132730</v>
      </c>
      <c r="CR107" s="32">
        <f t="shared" si="29"/>
        <v>47220</v>
      </c>
      <c r="CS107" s="32">
        <f t="shared" si="29"/>
        <v>3601180</v>
      </c>
      <c r="CT107" s="32">
        <f t="shared" si="29"/>
        <v>623880</v>
      </c>
      <c r="CU107" s="32">
        <f t="shared" si="29"/>
        <v>856060</v>
      </c>
      <c r="CV107" s="32">
        <f t="shared" si="29"/>
        <v>742650</v>
      </c>
      <c r="CW107" s="32">
        <f t="shared" si="29"/>
        <v>1041630</v>
      </c>
      <c r="CX107" s="32">
        <f t="shared" si="29"/>
        <v>415510</v>
      </c>
      <c r="CY107" s="32">
        <f t="shared" si="29"/>
        <v>904990</v>
      </c>
      <c r="CZ107" s="32">
        <f t="shared" si="29"/>
        <v>696110</v>
      </c>
      <c r="DA107" s="32">
        <f t="shared" si="29"/>
        <v>416790</v>
      </c>
      <c r="DB107" s="32">
        <f t="shared" si="29"/>
        <v>107200</v>
      </c>
      <c r="DC107" s="32">
        <f t="shared" si="29"/>
        <v>557130</v>
      </c>
      <c r="DD107" s="32">
        <f t="shared" si="29"/>
        <v>325540</v>
      </c>
      <c r="DE107" s="32">
        <f t="shared" si="29"/>
        <v>431180</v>
      </c>
      <c r="DF107" s="32">
        <f t="shared" si="29"/>
        <v>337510</v>
      </c>
      <c r="DG107" s="32">
        <f t="shared" si="29"/>
        <v>585460</v>
      </c>
      <c r="DH107" s="32">
        <f t="shared" si="29"/>
        <v>524970</v>
      </c>
      <c r="DI107" s="32">
        <f t="shared" si="29"/>
        <v>230020</v>
      </c>
      <c r="DJ107" s="32">
        <f t="shared" si="29"/>
        <v>167440</v>
      </c>
      <c r="DK107" s="32">
        <f t="shared" si="29"/>
        <v>256340</v>
      </c>
      <c r="DL107" s="32">
        <f t="shared" si="29"/>
        <v>759500</v>
      </c>
      <c r="DM107" s="32">
        <f t="shared" si="29"/>
        <v>0</v>
      </c>
      <c r="DN107" s="32">
        <f t="shared" si="29"/>
        <v>0</v>
      </c>
      <c r="DO107" s="26">
        <f t="shared" si="30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R107">
        <v>910</v>
      </c>
      <c r="ES107" s="21" t="s">
        <v>7</v>
      </c>
      <c r="ET107" s="75">
        <f t="shared" si="35"/>
        <v>226350</v>
      </c>
      <c r="EU107" s="75">
        <f t="shared" si="31"/>
        <v>15200</v>
      </c>
      <c r="EV107" s="75">
        <f t="shared" si="31"/>
        <v>29640</v>
      </c>
      <c r="EW107" s="75">
        <f t="shared" si="31"/>
        <v>23180</v>
      </c>
      <c r="EX107" s="75">
        <f t="shared" si="31"/>
        <v>13680</v>
      </c>
      <c r="EY107" s="75">
        <f t="shared" si="31"/>
        <v>634030</v>
      </c>
      <c r="EZ107" s="75">
        <f t="shared" si="31"/>
        <v>105280</v>
      </c>
      <c r="FA107" s="75">
        <f t="shared" si="31"/>
        <v>167000</v>
      </c>
      <c r="FB107" s="75">
        <f t="shared" si="31"/>
        <v>148500</v>
      </c>
      <c r="FC107" s="75">
        <f t="shared" si="31"/>
        <v>215500</v>
      </c>
      <c r="FD107" s="75">
        <f t="shared" si="31"/>
        <v>85170</v>
      </c>
      <c r="FE107" s="75">
        <f t="shared" si="31"/>
        <v>148410</v>
      </c>
      <c r="FF107" s="75">
        <f t="shared" si="31"/>
        <v>122200</v>
      </c>
      <c r="FG107" s="75">
        <f t="shared" si="31"/>
        <v>87880</v>
      </c>
      <c r="FH107" s="75">
        <f t="shared" si="31"/>
        <v>15080</v>
      </c>
      <c r="FI107" s="75">
        <f t="shared" si="31"/>
        <v>104410</v>
      </c>
      <c r="FJ107" s="75">
        <f t="shared" si="31"/>
        <v>49820</v>
      </c>
      <c r="FK107" s="75">
        <f t="shared" si="31"/>
        <v>64660</v>
      </c>
      <c r="FL107" s="75">
        <f t="shared" si="31"/>
        <v>82150</v>
      </c>
      <c r="FM107" s="75">
        <f t="shared" si="31"/>
        <v>86320</v>
      </c>
      <c r="FN107" s="75">
        <f t="shared" si="31"/>
        <v>118690</v>
      </c>
      <c r="FO107" s="75">
        <f t="shared" si="31"/>
        <v>50400</v>
      </c>
      <c r="FP107" s="75">
        <f t="shared" si="31"/>
        <v>75600</v>
      </c>
      <c r="FQ107" s="75">
        <f t="shared" si="31"/>
        <v>61320</v>
      </c>
      <c r="FR107" s="75">
        <f t="shared" si="31"/>
        <v>159600</v>
      </c>
      <c r="FS107" s="30">
        <f t="shared" si="32"/>
        <v>2890070</v>
      </c>
    </row>
    <row r="108" spans="2:175" ht="20.399999999999999" x14ac:dyDescent="0.3">
      <c r="B108" s="21" t="s">
        <v>8</v>
      </c>
      <c r="C108" s="32">
        <v>693</v>
      </c>
      <c r="D108" s="32">
        <v>121</v>
      </c>
      <c r="E108" s="32">
        <v>205</v>
      </c>
      <c r="F108" s="32">
        <v>27</v>
      </c>
      <c r="G108" s="32">
        <v>125</v>
      </c>
      <c r="H108" s="32">
        <v>2477</v>
      </c>
      <c r="I108" s="32">
        <v>411</v>
      </c>
      <c r="J108" s="32">
        <v>617</v>
      </c>
      <c r="K108" s="32">
        <v>522</v>
      </c>
      <c r="L108" s="32">
        <v>609</v>
      </c>
      <c r="M108" s="32">
        <v>341</v>
      </c>
      <c r="N108" s="32">
        <v>889</v>
      </c>
      <c r="O108" s="32">
        <v>340</v>
      </c>
      <c r="P108" s="32">
        <v>149</v>
      </c>
      <c r="Q108" s="32">
        <v>33</v>
      </c>
      <c r="R108" s="32">
        <v>220</v>
      </c>
      <c r="S108" s="32">
        <v>177</v>
      </c>
      <c r="T108" s="32">
        <v>287</v>
      </c>
      <c r="U108" s="32">
        <v>148</v>
      </c>
      <c r="V108" s="32">
        <v>119</v>
      </c>
      <c r="W108" s="32">
        <v>153</v>
      </c>
      <c r="X108" s="32">
        <v>93</v>
      </c>
      <c r="Y108" s="32">
        <v>122</v>
      </c>
      <c r="Z108" s="32">
        <v>178</v>
      </c>
      <c r="AA108" s="32">
        <v>319</v>
      </c>
      <c r="AB108" s="32">
        <f t="shared" si="27"/>
        <v>0</v>
      </c>
      <c r="AC108" s="32">
        <f t="shared" si="27"/>
        <v>0</v>
      </c>
      <c r="AD108" s="26">
        <f t="shared" si="28"/>
        <v>9375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3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4"/>
        <v>1882890</v>
      </c>
      <c r="CO108" s="32">
        <f t="shared" si="29"/>
        <v>299980</v>
      </c>
      <c r="CP108" s="32">
        <f t="shared" si="29"/>
        <v>428860</v>
      </c>
      <c r="CQ108" s="32">
        <f t="shared" si="29"/>
        <v>56270</v>
      </c>
      <c r="CR108" s="32">
        <f t="shared" si="29"/>
        <v>208090</v>
      </c>
      <c r="CS108" s="32">
        <f t="shared" si="29"/>
        <v>5537270</v>
      </c>
      <c r="CT108" s="32">
        <f t="shared" si="29"/>
        <v>805970</v>
      </c>
      <c r="CU108" s="32">
        <f t="shared" si="29"/>
        <v>1492330</v>
      </c>
      <c r="CV108" s="32">
        <f t="shared" si="29"/>
        <v>1191810</v>
      </c>
      <c r="CW108" s="32">
        <f t="shared" si="29"/>
        <v>1839060</v>
      </c>
      <c r="CX108" s="32">
        <f t="shared" si="29"/>
        <v>706050</v>
      </c>
      <c r="CY108" s="32">
        <f t="shared" si="29"/>
        <v>2142890</v>
      </c>
      <c r="CZ108" s="32">
        <f t="shared" si="29"/>
        <v>805890</v>
      </c>
      <c r="DA108" s="32">
        <f t="shared" si="29"/>
        <v>519630</v>
      </c>
      <c r="DB108" s="32">
        <f t="shared" si="29"/>
        <v>273570</v>
      </c>
      <c r="DC108" s="32">
        <f t="shared" si="29"/>
        <v>807030</v>
      </c>
      <c r="DD108" s="32">
        <f t="shared" si="29"/>
        <v>495450</v>
      </c>
      <c r="DE108" s="32">
        <f t="shared" si="29"/>
        <v>852100</v>
      </c>
      <c r="DF108" s="32">
        <f t="shared" si="29"/>
        <v>434570</v>
      </c>
      <c r="DG108" s="32">
        <f t="shared" si="29"/>
        <v>462510</v>
      </c>
      <c r="DH108" s="32">
        <f t="shared" si="29"/>
        <v>607090</v>
      </c>
      <c r="DI108" s="32">
        <f t="shared" si="29"/>
        <v>379400</v>
      </c>
      <c r="DJ108" s="32">
        <f t="shared" si="29"/>
        <v>639380</v>
      </c>
      <c r="DK108" s="32">
        <f t="shared" si="29"/>
        <v>569100</v>
      </c>
      <c r="DL108" s="32">
        <f t="shared" si="29"/>
        <v>1151220</v>
      </c>
      <c r="DM108" s="32">
        <f t="shared" si="29"/>
        <v>0</v>
      </c>
      <c r="DN108" s="32">
        <f t="shared" si="29"/>
        <v>0</v>
      </c>
      <c r="DO108" s="26">
        <f t="shared" si="30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R108">
        <v>910</v>
      </c>
      <c r="ES108" s="21" t="s">
        <v>8</v>
      </c>
      <c r="ET108" s="75">
        <f t="shared" si="35"/>
        <v>311850</v>
      </c>
      <c r="EU108" s="75">
        <f t="shared" si="31"/>
        <v>45980</v>
      </c>
      <c r="EV108" s="75">
        <f t="shared" si="31"/>
        <v>77900</v>
      </c>
      <c r="EW108" s="75">
        <f t="shared" si="31"/>
        <v>10260</v>
      </c>
      <c r="EX108" s="75">
        <f t="shared" si="31"/>
        <v>47500</v>
      </c>
      <c r="EY108" s="75">
        <f t="shared" si="31"/>
        <v>1164190</v>
      </c>
      <c r="EZ108" s="75">
        <f t="shared" si="31"/>
        <v>193170</v>
      </c>
      <c r="FA108" s="75">
        <f t="shared" si="31"/>
        <v>308500</v>
      </c>
      <c r="FB108" s="75">
        <f t="shared" si="31"/>
        <v>261000</v>
      </c>
      <c r="FC108" s="75">
        <f t="shared" si="31"/>
        <v>304500</v>
      </c>
      <c r="FD108" s="75">
        <f t="shared" si="31"/>
        <v>173910</v>
      </c>
      <c r="FE108" s="75">
        <f t="shared" si="31"/>
        <v>453390</v>
      </c>
      <c r="FF108" s="75">
        <f t="shared" si="31"/>
        <v>176800</v>
      </c>
      <c r="FG108" s="75">
        <f t="shared" si="31"/>
        <v>77480</v>
      </c>
      <c r="FH108" s="75">
        <f t="shared" si="31"/>
        <v>17160</v>
      </c>
      <c r="FI108" s="75">
        <f t="shared" si="31"/>
        <v>116600</v>
      </c>
      <c r="FJ108" s="75">
        <f t="shared" si="31"/>
        <v>93810</v>
      </c>
      <c r="FK108" s="75">
        <f t="shared" si="31"/>
        <v>152110</v>
      </c>
      <c r="FL108" s="75">
        <f t="shared" si="31"/>
        <v>78440</v>
      </c>
      <c r="FM108" s="75">
        <f t="shared" si="31"/>
        <v>98770</v>
      </c>
      <c r="FN108" s="75">
        <f t="shared" si="31"/>
        <v>126990</v>
      </c>
      <c r="FO108" s="75">
        <f t="shared" si="31"/>
        <v>78120</v>
      </c>
      <c r="FP108" s="75">
        <f t="shared" si="31"/>
        <v>102480</v>
      </c>
      <c r="FQ108" s="75">
        <f t="shared" si="31"/>
        <v>149520</v>
      </c>
      <c r="FR108" s="75">
        <f t="shared" si="31"/>
        <v>267960</v>
      </c>
      <c r="FS108" s="30">
        <f t="shared" si="32"/>
        <v>4888390</v>
      </c>
    </row>
    <row r="109" spans="2:175" ht="20.399999999999999" x14ac:dyDescent="0.3">
      <c r="B109" s="21" t="s">
        <v>62</v>
      </c>
      <c r="C109" s="32">
        <v>6872</v>
      </c>
      <c r="D109" s="32">
        <v>2490</v>
      </c>
      <c r="E109" s="32">
        <v>3245</v>
      </c>
      <c r="F109" s="32">
        <v>1298</v>
      </c>
      <c r="G109" s="32">
        <v>2114</v>
      </c>
      <c r="H109" s="32">
        <v>8897</v>
      </c>
      <c r="I109" s="32">
        <v>433</v>
      </c>
      <c r="J109" s="32">
        <v>1017</v>
      </c>
      <c r="K109" s="32">
        <v>2518</v>
      </c>
      <c r="L109" s="32">
        <v>2164</v>
      </c>
      <c r="M109" s="32">
        <v>1520</v>
      </c>
      <c r="N109" s="32">
        <v>1490</v>
      </c>
      <c r="O109" s="32">
        <v>1583</v>
      </c>
      <c r="P109" s="32">
        <v>2082</v>
      </c>
      <c r="Q109" s="32">
        <v>2045</v>
      </c>
      <c r="R109" s="32">
        <v>9953</v>
      </c>
      <c r="S109" s="32">
        <v>4333</v>
      </c>
      <c r="T109" s="32">
        <v>16791</v>
      </c>
      <c r="U109" s="32">
        <v>11900</v>
      </c>
      <c r="V109" s="32">
        <v>6752</v>
      </c>
      <c r="W109" s="32">
        <v>16911</v>
      </c>
      <c r="X109" s="32">
        <v>9322</v>
      </c>
      <c r="Y109" s="32">
        <v>14053</v>
      </c>
      <c r="Z109" s="32">
        <v>12936</v>
      </c>
      <c r="AA109" s="32">
        <v>17114</v>
      </c>
      <c r="AB109" s="32">
        <f t="shared" si="27"/>
        <v>0</v>
      </c>
      <c r="AC109" s="32">
        <f t="shared" si="27"/>
        <v>0</v>
      </c>
      <c r="AD109" s="26">
        <f t="shared" si="28"/>
        <v>159833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3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4"/>
        <v>17185040</v>
      </c>
      <c r="CO109" s="32">
        <f t="shared" si="29"/>
        <v>6147870</v>
      </c>
      <c r="CP109" s="32">
        <f t="shared" si="29"/>
        <v>7422290</v>
      </c>
      <c r="CQ109" s="32">
        <f t="shared" si="29"/>
        <v>3425370</v>
      </c>
      <c r="CR109" s="32">
        <f t="shared" si="29"/>
        <v>5333120</v>
      </c>
      <c r="CS109" s="32">
        <f t="shared" si="29"/>
        <v>21910020</v>
      </c>
      <c r="CT109" s="32">
        <f t="shared" si="29"/>
        <v>1110390</v>
      </c>
      <c r="CU109" s="32">
        <f t="shared" si="29"/>
        <v>2851770</v>
      </c>
      <c r="CV109" s="32">
        <f t="shared" si="29"/>
        <v>6679590</v>
      </c>
      <c r="CW109" s="32">
        <f t="shared" si="29"/>
        <v>5083020</v>
      </c>
      <c r="CX109" s="32">
        <f t="shared" si="29"/>
        <v>4299410</v>
      </c>
      <c r="CY109" s="32">
        <f t="shared" si="29"/>
        <v>4587410</v>
      </c>
      <c r="CZ109" s="32">
        <f t="shared" si="29"/>
        <v>4978020</v>
      </c>
      <c r="DA109" s="32">
        <f t="shared" si="29"/>
        <v>7662680</v>
      </c>
      <c r="DB109" s="32">
        <f t="shared" si="29"/>
        <v>7179750</v>
      </c>
      <c r="DC109" s="32">
        <f t="shared" si="29"/>
        <v>35520360</v>
      </c>
      <c r="DD109" s="32">
        <f t="shared" si="29"/>
        <v>15336080</v>
      </c>
      <c r="DE109" s="32">
        <f t="shared" si="29"/>
        <v>58443900</v>
      </c>
      <c r="DF109" s="32">
        <f t="shared" si="29"/>
        <v>42779220</v>
      </c>
      <c r="DG109" s="32">
        <f t="shared" si="29"/>
        <v>36967970</v>
      </c>
      <c r="DH109" s="32">
        <f t="shared" si="29"/>
        <v>95432480</v>
      </c>
      <c r="DI109" s="32">
        <f t="shared" si="29"/>
        <v>53912560</v>
      </c>
      <c r="DJ109" s="32">
        <f t="shared" si="29"/>
        <v>82703920</v>
      </c>
      <c r="DK109" s="32">
        <f t="shared" si="29"/>
        <v>77089970</v>
      </c>
      <c r="DL109" s="32">
        <f t="shared" si="29"/>
        <v>95072160</v>
      </c>
      <c r="DM109" s="32">
        <f t="shared" si="29"/>
        <v>0</v>
      </c>
      <c r="DN109" s="32">
        <f t="shared" si="29"/>
        <v>0</v>
      </c>
      <c r="DO109" s="26">
        <f t="shared" si="30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R109">
        <v>880</v>
      </c>
      <c r="ES109" s="21" t="s">
        <v>9</v>
      </c>
      <c r="ET109" s="75">
        <f t="shared" si="35"/>
        <v>3436000</v>
      </c>
      <c r="EU109" s="75">
        <f t="shared" si="31"/>
        <v>1170300</v>
      </c>
      <c r="EV109" s="75">
        <f t="shared" si="31"/>
        <v>1525150</v>
      </c>
      <c r="EW109" s="75">
        <f t="shared" si="31"/>
        <v>610060</v>
      </c>
      <c r="EX109" s="75">
        <f t="shared" si="31"/>
        <v>993580</v>
      </c>
      <c r="EY109" s="75">
        <f t="shared" si="31"/>
        <v>3380860</v>
      </c>
      <c r="EZ109" s="75">
        <f t="shared" si="31"/>
        <v>164540</v>
      </c>
      <c r="FA109" s="75">
        <f t="shared" si="31"/>
        <v>457650</v>
      </c>
      <c r="FB109" s="75">
        <f t="shared" si="31"/>
        <v>1133100</v>
      </c>
      <c r="FC109" s="75">
        <f t="shared" si="31"/>
        <v>973800</v>
      </c>
      <c r="FD109" s="75">
        <f t="shared" si="31"/>
        <v>760000</v>
      </c>
      <c r="FE109" s="75">
        <f t="shared" si="31"/>
        <v>745000</v>
      </c>
      <c r="FF109" s="75">
        <f t="shared" si="31"/>
        <v>791500</v>
      </c>
      <c r="FG109" s="75">
        <f t="shared" si="31"/>
        <v>1041000</v>
      </c>
      <c r="FH109" s="75">
        <f t="shared" si="31"/>
        <v>1022500</v>
      </c>
      <c r="FI109" s="75">
        <f t="shared" si="31"/>
        <v>5076030</v>
      </c>
      <c r="FJ109" s="75">
        <f t="shared" si="31"/>
        <v>2209830</v>
      </c>
      <c r="FK109" s="75">
        <f t="shared" si="31"/>
        <v>8563410</v>
      </c>
      <c r="FL109" s="75">
        <f t="shared" si="31"/>
        <v>6069000</v>
      </c>
      <c r="FM109" s="75">
        <f t="shared" si="31"/>
        <v>5266560</v>
      </c>
      <c r="FN109" s="75">
        <f t="shared" si="31"/>
        <v>13190580</v>
      </c>
      <c r="FO109" s="75">
        <f t="shared" si="31"/>
        <v>7271160</v>
      </c>
      <c r="FP109" s="75">
        <f t="shared" si="31"/>
        <v>10961340</v>
      </c>
      <c r="FQ109" s="75">
        <f t="shared" si="31"/>
        <v>10478160</v>
      </c>
      <c r="FR109" s="75">
        <f t="shared" si="31"/>
        <v>13862340</v>
      </c>
      <c r="FS109" s="30">
        <f t="shared" si="32"/>
        <v>101153450</v>
      </c>
    </row>
    <row r="110" spans="2:175" ht="20.399999999999999" x14ac:dyDescent="0.3">
      <c r="B110" s="21" t="s">
        <v>10</v>
      </c>
      <c r="C110" s="32">
        <v>606</v>
      </c>
      <c r="D110" s="32">
        <v>350</v>
      </c>
      <c r="E110" s="32">
        <v>346</v>
      </c>
      <c r="F110" s="32">
        <v>222</v>
      </c>
      <c r="G110" s="32">
        <v>370</v>
      </c>
      <c r="H110" s="32">
        <v>601</v>
      </c>
      <c r="I110" s="32">
        <v>51</v>
      </c>
      <c r="J110" s="32">
        <v>115</v>
      </c>
      <c r="K110" s="32">
        <v>303</v>
      </c>
      <c r="L110" s="32">
        <v>422</v>
      </c>
      <c r="M110" s="32">
        <v>313</v>
      </c>
      <c r="N110" s="32">
        <v>378</v>
      </c>
      <c r="O110" s="32">
        <v>76</v>
      </c>
      <c r="P110" s="32">
        <v>58</v>
      </c>
      <c r="Q110" s="32">
        <v>53</v>
      </c>
      <c r="R110" s="32">
        <v>181</v>
      </c>
      <c r="S110" s="32">
        <v>30</v>
      </c>
      <c r="T110" s="32">
        <v>173</v>
      </c>
      <c r="U110" s="32">
        <v>92</v>
      </c>
      <c r="V110" s="32">
        <v>75</v>
      </c>
      <c r="W110" s="32">
        <v>158</v>
      </c>
      <c r="X110" s="32">
        <v>44</v>
      </c>
      <c r="Y110" s="32">
        <v>133</v>
      </c>
      <c r="Z110" s="32">
        <v>89</v>
      </c>
      <c r="AA110" s="32">
        <v>140</v>
      </c>
      <c r="AB110" s="32">
        <f t="shared" si="27"/>
        <v>0</v>
      </c>
      <c r="AC110" s="32">
        <f t="shared" si="27"/>
        <v>0</v>
      </c>
      <c r="AD110" s="26">
        <f t="shared" si="28"/>
        <v>5379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3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4"/>
        <v>1542400</v>
      </c>
      <c r="CO110" s="32">
        <f t="shared" si="29"/>
        <v>903930</v>
      </c>
      <c r="CP110" s="32">
        <f t="shared" si="29"/>
        <v>837930</v>
      </c>
      <c r="CQ110" s="32">
        <f t="shared" si="29"/>
        <v>746810</v>
      </c>
      <c r="CR110" s="32">
        <f t="shared" si="29"/>
        <v>942320</v>
      </c>
      <c r="CS110" s="32">
        <f t="shared" si="29"/>
        <v>1345510</v>
      </c>
      <c r="CT110" s="32">
        <f t="shared" si="29"/>
        <v>94260</v>
      </c>
      <c r="CU110" s="32">
        <f t="shared" si="29"/>
        <v>372090</v>
      </c>
      <c r="CV110" s="32">
        <f t="shared" si="29"/>
        <v>687200</v>
      </c>
      <c r="CW110" s="32">
        <f t="shared" si="29"/>
        <v>1131890</v>
      </c>
      <c r="CX110" s="32">
        <f t="shared" si="29"/>
        <v>813580</v>
      </c>
      <c r="CY110" s="32">
        <f t="shared" si="29"/>
        <v>953460</v>
      </c>
      <c r="CZ110" s="32">
        <f t="shared" si="29"/>
        <v>242290</v>
      </c>
      <c r="DA110" s="32">
        <f t="shared" si="29"/>
        <v>143840</v>
      </c>
      <c r="DB110" s="32">
        <f t="shared" si="29"/>
        <v>205740</v>
      </c>
      <c r="DC110" s="32">
        <f t="shared" si="29"/>
        <v>623810</v>
      </c>
      <c r="DD110" s="32">
        <f t="shared" si="29"/>
        <v>233790</v>
      </c>
      <c r="DE110" s="32">
        <f t="shared" si="29"/>
        <v>563100</v>
      </c>
      <c r="DF110" s="32">
        <f t="shared" si="29"/>
        <v>453090</v>
      </c>
      <c r="DG110" s="32">
        <f t="shared" si="29"/>
        <v>520260</v>
      </c>
      <c r="DH110" s="32">
        <f t="shared" si="29"/>
        <v>797160</v>
      </c>
      <c r="DI110" s="32">
        <f t="shared" si="29"/>
        <v>483470</v>
      </c>
      <c r="DJ110" s="32">
        <f t="shared" si="29"/>
        <v>714480</v>
      </c>
      <c r="DK110" s="32">
        <f t="shared" si="29"/>
        <v>511030</v>
      </c>
      <c r="DL110" s="32">
        <f t="shared" si="29"/>
        <v>839480</v>
      </c>
      <c r="DM110" s="32">
        <f t="shared" si="29"/>
        <v>0</v>
      </c>
      <c r="DN110" s="32">
        <f t="shared" si="29"/>
        <v>0</v>
      </c>
      <c r="DO110" s="26">
        <f t="shared" si="30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R110">
        <v>880</v>
      </c>
      <c r="ES110" s="21" t="s">
        <v>10</v>
      </c>
      <c r="ET110" s="75">
        <f t="shared" si="35"/>
        <v>303000</v>
      </c>
      <c r="EU110" s="75">
        <f t="shared" si="31"/>
        <v>164500</v>
      </c>
      <c r="EV110" s="75">
        <f t="shared" si="31"/>
        <v>162620</v>
      </c>
      <c r="EW110" s="75">
        <f t="shared" si="31"/>
        <v>104340</v>
      </c>
      <c r="EX110" s="75">
        <f t="shared" si="31"/>
        <v>173900</v>
      </c>
      <c r="EY110" s="75">
        <f t="shared" si="31"/>
        <v>228380</v>
      </c>
      <c r="EZ110" s="75">
        <f t="shared" si="31"/>
        <v>19380</v>
      </c>
      <c r="FA110" s="75">
        <f t="shared" si="31"/>
        <v>51750</v>
      </c>
      <c r="FB110" s="75">
        <f t="shared" si="31"/>
        <v>136350</v>
      </c>
      <c r="FC110" s="75">
        <f t="shared" si="31"/>
        <v>189900</v>
      </c>
      <c r="FD110" s="75">
        <f t="shared" si="31"/>
        <v>156500</v>
      </c>
      <c r="FE110" s="75">
        <f t="shared" si="31"/>
        <v>189000</v>
      </c>
      <c r="FF110" s="75">
        <f t="shared" si="31"/>
        <v>38000</v>
      </c>
      <c r="FG110" s="75">
        <f t="shared" si="31"/>
        <v>29000</v>
      </c>
      <c r="FH110" s="75">
        <f t="shared" si="31"/>
        <v>26500</v>
      </c>
      <c r="FI110" s="75">
        <f t="shared" si="31"/>
        <v>92310</v>
      </c>
      <c r="FJ110" s="75">
        <f t="shared" si="31"/>
        <v>15300</v>
      </c>
      <c r="FK110" s="75">
        <f t="shared" si="31"/>
        <v>88230</v>
      </c>
      <c r="FL110" s="75">
        <f t="shared" si="31"/>
        <v>46920</v>
      </c>
      <c r="FM110" s="75">
        <f t="shared" si="31"/>
        <v>58500</v>
      </c>
      <c r="FN110" s="75">
        <f t="shared" si="31"/>
        <v>123240</v>
      </c>
      <c r="FO110" s="75">
        <f t="shared" si="31"/>
        <v>34320</v>
      </c>
      <c r="FP110" s="75">
        <f t="shared" si="31"/>
        <v>103740</v>
      </c>
      <c r="FQ110" s="75">
        <f t="shared" si="31"/>
        <v>72090</v>
      </c>
      <c r="FR110" s="75">
        <f t="shared" si="31"/>
        <v>113400</v>
      </c>
      <c r="FS110" s="30">
        <f t="shared" si="32"/>
        <v>2721170</v>
      </c>
    </row>
    <row r="111" spans="2:175" x14ac:dyDescent="0.3">
      <c r="B111" s="21" t="s">
        <v>11</v>
      </c>
      <c r="C111" s="32">
        <v>536</v>
      </c>
      <c r="D111" s="32">
        <v>444</v>
      </c>
      <c r="E111" s="32">
        <v>447</v>
      </c>
      <c r="F111" s="32">
        <v>373</v>
      </c>
      <c r="G111" s="32">
        <v>587</v>
      </c>
      <c r="H111" s="32">
        <v>1259</v>
      </c>
      <c r="I111" s="32">
        <v>158</v>
      </c>
      <c r="J111" s="32">
        <v>66</v>
      </c>
      <c r="K111" s="32">
        <v>222</v>
      </c>
      <c r="L111" s="32">
        <v>359</v>
      </c>
      <c r="M111" s="32">
        <v>241</v>
      </c>
      <c r="N111" s="32">
        <v>341</v>
      </c>
      <c r="O111" s="32">
        <v>123</v>
      </c>
      <c r="P111" s="32">
        <v>121</v>
      </c>
      <c r="Q111" s="32">
        <v>64</v>
      </c>
      <c r="R111" s="32">
        <v>362</v>
      </c>
      <c r="S111" s="32">
        <v>86</v>
      </c>
      <c r="T111" s="32">
        <v>123</v>
      </c>
      <c r="U111" s="32">
        <v>193</v>
      </c>
      <c r="V111" s="32">
        <v>203</v>
      </c>
      <c r="W111" s="32">
        <v>130</v>
      </c>
      <c r="X111" s="32">
        <v>104</v>
      </c>
      <c r="Y111" s="32">
        <v>109</v>
      </c>
      <c r="Z111" s="32">
        <v>173</v>
      </c>
      <c r="AA111" s="32">
        <v>294</v>
      </c>
      <c r="AB111" s="32">
        <f t="shared" si="27"/>
        <v>0</v>
      </c>
      <c r="AC111" s="32">
        <f t="shared" si="27"/>
        <v>0</v>
      </c>
      <c r="AD111" s="26">
        <f t="shared" si="28"/>
        <v>7118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3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4"/>
        <v>1790680</v>
      </c>
      <c r="CO111" s="32">
        <f t="shared" si="29"/>
        <v>1356260</v>
      </c>
      <c r="CP111" s="32">
        <f t="shared" si="29"/>
        <v>1121980</v>
      </c>
      <c r="CQ111" s="32">
        <f t="shared" si="29"/>
        <v>930110</v>
      </c>
      <c r="CR111" s="32">
        <f t="shared" si="29"/>
        <v>1466130</v>
      </c>
      <c r="CS111" s="32">
        <f t="shared" si="29"/>
        <v>3315790</v>
      </c>
      <c r="CT111" s="32">
        <f t="shared" si="29"/>
        <v>432110</v>
      </c>
      <c r="CU111" s="32">
        <f t="shared" si="29"/>
        <v>183270</v>
      </c>
      <c r="CV111" s="32">
        <f t="shared" si="29"/>
        <v>489000</v>
      </c>
      <c r="CW111" s="32">
        <f t="shared" si="29"/>
        <v>1157120</v>
      </c>
      <c r="CX111" s="32">
        <f t="shared" si="29"/>
        <v>537510</v>
      </c>
      <c r="CY111" s="32">
        <f t="shared" si="29"/>
        <v>874210</v>
      </c>
      <c r="CZ111" s="32">
        <f t="shared" si="29"/>
        <v>441560</v>
      </c>
      <c r="DA111" s="32">
        <f t="shared" si="29"/>
        <v>377850</v>
      </c>
      <c r="DB111" s="32">
        <f t="shared" si="29"/>
        <v>327690</v>
      </c>
      <c r="DC111" s="32">
        <f t="shared" si="29"/>
        <v>1175350</v>
      </c>
      <c r="DD111" s="32">
        <f t="shared" si="29"/>
        <v>304240</v>
      </c>
      <c r="DE111" s="32">
        <f t="shared" si="29"/>
        <v>785150</v>
      </c>
      <c r="DF111" s="32">
        <f t="shared" si="29"/>
        <v>753970</v>
      </c>
      <c r="DG111" s="32">
        <f t="shared" si="29"/>
        <v>632120</v>
      </c>
      <c r="DH111" s="32">
        <f t="shared" si="29"/>
        <v>975700</v>
      </c>
      <c r="DI111" s="32">
        <f t="shared" si="29"/>
        <v>772720</v>
      </c>
      <c r="DJ111" s="32">
        <f t="shared" si="29"/>
        <v>1320410</v>
      </c>
      <c r="DK111" s="32">
        <f t="shared" si="29"/>
        <v>1133760</v>
      </c>
      <c r="DL111" s="32">
        <f t="shared" si="29"/>
        <v>1844990</v>
      </c>
      <c r="DM111" s="32">
        <f t="shared" si="29"/>
        <v>0</v>
      </c>
      <c r="DN111" s="32">
        <f t="shared" si="29"/>
        <v>0</v>
      </c>
      <c r="DO111" s="26">
        <f t="shared" si="30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R111">
        <v>900</v>
      </c>
      <c r="ES111" s="21" t="s">
        <v>11</v>
      </c>
      <c r="ET111" s="75">
        <f t="shared" si="35"/>
        <v>273360</v>
      </c>
      <c r="EU111" s="75">
        <f t="shared" si="31"/>
        <v>222000</v>
      </c>
      <c r="EV111" s="75">
        <f t="shared" si="31"/>
        <v>223500</v>
      </c>
      <c r="EW111" s="75">
        <f t="shared" si="31"/>
        <v>186500</v>
      </c>
      <c r="EX111" s="75">
        <f t="shared" si="31"/>
        <v>293500</v>
      </c>
      <c r="EY111" s="75">
        <f t="shared" si="31"/>
        <v>566550</v>
      </c>
      <c r="EZ111" s="75">
        <f t="shared" si="31"/>
        <v>71100</v>
      </c>
      <c r="FA111" s="75">
        <f t="shared" si="31"/>
        <v>25080</v>
      </c>
      <c r="FB111" s="75">
        <f t="shared" si="31"/>
        <v>84360</v>
      </c>
      <c r="FC111" s="75">
        <f t="shared" si="31"/>
        <v>136420</v>
      </c>
      <c r="FD111" s="75">
        <f t="shared" si="31"/>
        <v>108450</v>
      </c>
      <c r="FE111" s="75">
        <f t="shared" si="31"/>
        <v>153450</v>
      </c>
      <c r="FF111" s="75">
        <f t="shared" si="31"/>
        <v>60270</v>
      </c>
      <c r="FG111" s="75">
        <f t="shared" si="31"/>
        <v>59290</v>
      </c>
      <c r="FH111" s="75">
        <f t="shared" si="31"/>
        <v>31360</v>
      </c>
      <c r="FI111" s="75">
        <f t="shared" si="31"/>
        <v>191860</v>
      </c>
      <c r="FJ111" s="75">
        <f t="shared" si="31"/>
        <v>45580</v>
      </c>
      <c r="FK111" s="75">
        <f t="shared" si="31"/>
        <v>65190</v>
      </c>
      <c r="FL111" s="75">
        <f t="shared" si="31"/>
        <v>102290</v>
      </c>
      <c r="FM111" s="75">
        <f t="shared" si="31"/>
        <v>162400</v>
      </c>
      <c r="FN111" s="75">
        <f t="shared" si="31"/>
        <v>104000</v>
      </c>
      <c r="FO111" s="75">
        <f t="shared" si="31"/>
        <v>84240</v>
      </c>
      <c r="FP111" s="75">
        <f t="shared" si="31"/>
        <v>88290</v>
      </c>
      <c r="FQ111" s="75">
        <f t="shared" si="31"/>
        <v>143590</v>
      </c>
      <c r="FR111" s="75">
        <f t="shared" si="31"/>
        <v>244020</v>
      </c>
      <c r="FS111" s="30">
        <f t="shared" si="32"/>
        <v>3726650</v>
      </c>
    </row>
    <row r="112" spans="2:175" ht="30.6" x14ac:dyDescent="0.3">
      <c r="B112" s="21" t="s">
        <v>63</v>
      </c>
      <c r="C112" s="32">
        <v>586</v>
      </c>
      <c r="D112" s="32">
        <v>623</v>
      </c>
      <c r="E112" s="32">
        <v>427</v>
      </c>
      <c r="F112" s="32">
        <v>381</v>
      </c>
      <c r="G112" s="32">
        <v>536</v>
      </c>
      <c r="H112" s="32">
        <v>3291</v>
      </c>
      <c r="I112" s="32">
        <v>355</v>
      </c>
      <c r="J112" s="32">
        <v>146</v>
      </c>
      <c r="K112" s="32">
        <v>78</v>
      </c>
      <c r="L112" s="32">
        <v>105</v>
      </c>
      <c r="M112" s="32">
        <v>122</v>
      </c>
      <c r="N112" s="32">
        <v>105</v>
      </c>
      <c r="O112" s="32">
        <v>219</v>
      </c>
      <c r="P112" s="32">
        <v>197</v>
      </c>
      <c r="Q112" s="32">
        <v>62</v>
      </c>
      <c r="R112" s="32">
        <v>184</v>
      </c>
      <c r="S112" s="32">
        <v>215</v>
      </c>
      <c r="T112" s="32">
        <v>388</v>
      </c>
      <c r="U112" s="32">
        <v>261</v>
      </c>
      <c r="V112" s="32">
        <v>232</v>
      </c>
      <c r="W112" s="32">
        <v>293</v>
      </c>
      <c r="X112" s="32">
        <v>122</v>
      </c>
      <c r="Y112" s="32">
        <v>181</v>
      </c>
      <c r="Z112" s="32">
        <v>246</v>
      </c>
      <c r="AA112" s="32">
        <v>484</v>
      </c>
      <c r="AB112" s="32">
        <f t="shared" si="27"/>
        <v>0</v>
      </c>
      <c r="AC112" s="32">
        <f t="shared" si="27"/>
        <v>0</v>
      </c>
      <c r="AD112" s="26">
        <f t="shared" si="28"/>
        <v>9839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3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4"/>
        <v>1476900</v>
      </c>
      <c r="CO112" s="32">
        <f t="shared" si="29"/>
        <v>1504210</v>
      </c>
      <c r="CP112" s="32">
        <f t="shared" si="29"/>
        <v>1163730</v>
      </c>
      <c r="CQ112" s="32">
        <f t="shared" si="29"/>
        <v>797780</v>
      </c>
      <c r="CR112" s="32">
        <f t="shared" si="29"/>
        <v>1301520</v>
      </c>
      <c r="CS112" s="32">
        <f t="shared" si="29"/>
        <v>8129340</v>
      </c>
      <c r="CT112" s="32">
        <f t="shared" si="29"/>
        <v>774170</v>
      </c>
      <c r="CU112" s="32">
        <f t="shared" si="29"/>
        <v>464670</v>
      </c>
      <c r="CV112" s="32">
        <f t="shared" si="29"/>
        <v>226210</v>
      </c>
      <c r="CW112" s="32">
        <f t="shared" si="29"/>
        <v>239310</v>
      </c>
      <c r="CX112" s="32">
        <f t="shared" si="29"/>
        <v>429660</v>
      </c>
      <c r="CY112" s="32">
        <f t="shared" si="29"/>
        <v>533460</v>
      </c>
      <c r="CZ112" s="32">
        <f t="shared" si="29"/>
        <v>765580</v>
      </c>
      <c r="DA112" s="32">
        <f t="shared" si="29"/>
        <v>629360</v>
      </c>
      <c r="DB112" s="32">
        <f t="shared" si="29"/>
        <v>260140</v>
      </c>
      <c r="DC112" s="32">
        <f t="shared" si="29"/>
        <v>909910</v>
      </c>
      <c r="DD112" s="32">
        <f t="shared" si="29"/>
        <v>693970</v>
      </c>
      <c r="DE112" s="32">
        <f t="shared" si="29"/>
        <v>1540350</v>
      </c>
      <c r="DF112" s="32">
        <f t="shared" si="29"/>
        <v>750230</v>
      </c>
      <c r="DG112" s="32">
        <f t="shared" si="29"/>
        <v>1300160</v>
      </c>
      <c r="DH112" s="32">
        <f t="shared" si="29"/>
        <v>1397480</v>
      </c>
      <c r="DI112" s="32">
        <f t="shared" si="29"/>
        <v>628830</v>
      </c>
      <c r="DJ112" s="32">
        <f t="shared" si="29"/>
        <v>805950</v>
      </c>
      <c r="DK112" s="32">
        <f t="shared" si="29"/>
        <v>1000190</v>
      </c>
      <c r="DL112" s="32">
        <f t="shared" si="29"/>
        <v>2733690</v>
      </c>
      <c r="DM112" s="32">
        <f t="shared" si="29"/>
        <v>0</v>
      </c>
      <c r="DN112" s="32">
        <f t="shared" si="29"/>
        <v>0</v>
      </c>
      <c r="DO112" s="26">
        <f t="shared" si="30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R112">
        <v>900</v>
      </c>
      <c r="ES112" s="21" t="s">
        <v>12</v>
      </c>
      <c r="ET112" s="75">
        <f t="shared" si="35"/>
        <v>298860</v>
      </c>
      <c r="EU112" s="75">
        <f t="shared" si="31"/>
        <v>311500</v>
      </c>
      <c r="EV112" s="75">
        <f t="shared" si="31"/>
        <v>213500</v>
      </c>
      <c r="EW112" s="75">
        <f t="shared" si="31"/>
        <v>190500</v>
      </c>
      <c r="EX112" s="75">
        <f t="shared" si="31"/>
        <v>268000</v>
      </c>
      <c r="EY112" s="75">
        <f t="shared" si="31"/>
        <v>1480950</v>
      </c>
      <c r="EZ112" s="75">
        <f t="shared" si="31"/>
        <v>159750</v>
      </c>
      <c r="FA112" s="75">
        <f t="shared" si="31"/>
        <v>55480</v>
      </c>
      <c r="FB112" s="75">
        <f t="shared" si="31"/>
        <v>29640</v>
      </c>
      <c r="FC112" s="75">
        <f t="shared" si="31"/>
        <v>39900</v>
      </c>
      <c r="FD112" s="75">
        <f t="shared" si="31"/>
        <v>54900</v>
      </c>
      <c r="FE112" s="75">
        <f t="shared" si="31"/>
        <v>47250</v>
      </c>
      <c r="FF112" s="75">
        <f t="shared" si="31"/>
        <v>107310</v>
      </c>
      <c r="FG112" s="75">
        <f t="shared" si="31"/>
        <v>96530</v>
      </c>
      <c r="FH112" s="75">
        <f t="shared" si="31"/>
        <v>30380</v>
      </c>
      <c r="FI112" s="75">
        <f t="shared" si="31"/>
        <v>97520</v>
      </c>
      <c r="FJ112" s="75">
        <f t="shared" si="31"/>
        <v>113950</v>
      </c>
      <c r="FK112" s="75">
        <f t="shared" si="31"/>
        <v>205640</v>
      </c>
      <c r="FL112" s="75">
        <f t="shared" si="31"/>
        <v>138330</v>
      </c>
      <c r="FM112" s="75">
        <f t="shared" si="31"/>
        <v>185600</v>
      </c>
      <c r="FN112" s="75">
        <f t="shared" si="31"/>
        <v>234400</v>
      </c>
      <c r="FO112" s="75">
        <f t="shared" si="31"/>
        <v>98820</v>
      </c>
      <c r="FP112" s="75">
        <f t="shared" si="31"/>
        <v>146610</v>
      </c>
      <c r="FQ112" s="75">
        <f t="shared" si="31"/>
        <v>204180</v>
      </c>
      <c r="FR112" s="75">
        <f t="shared" si="31"/>
        <v>401720</v>
      </c>
      <c r="FS112" s="30">
        <f t="shared" si="32"/>
        <v>5211220</v>
      </c>
    </row>
    <row r="113" spans="2:175" ht="20.399999999999999" x14ac:dyDescent="0.3">
      <c r="B113" s="21" t="s">
        <v>13</v>
      </c>
      <c r="C113" s="32">
        <v>544</v>
      </c>
      <c r="D113" s="32">
        <v>453</v>
      </c>
      <c r="E113" s="32">
        <v>576</v>
      </c>
      <c r="F113" s="32">
        <v>399</v>
      </c>
      <c r="G113" s="32">
        <v>524</v>
      </c>
      <c r="H113" s="32">
        <v>2555</v>
      </c>
      <c r="I113" s="32">
        <v>488</v>
      </c>
      <c r="J113" s="32">
        <v>275</v>
      </c>
      <c r="K113" s="32">
        <v>176</v>
      </c>
      <c r="L113" s="32">
        <v>43</v>
      </c>
      <c r="M113" s="32">
        <v>83</v>
      </c>
      <c r="N113" s="32">
        <v>229</v>
      </c>
      <c r="O113" s="32">
        <v>222</v>
      </c>
      <c r="P113" s="32">
        <v>220</v>
      </c>
      <c r="Q113" s="32">
        <v>102</v>
      </c>
      <c r="R113" s="32">
        <v>260</v>
      </c>
      <c r="S113" s="32">
        <v>105</v>
      </c>
      <c r="T113" s="32">
        <v>431</v>
      </c>
      <c r="U113" s="32">
        <v>301</v>
      </c>
      <c r="V113" s="32">
        <v>135</v>
      </c>
      <c r="W113" s="32">
        <v>299</v>
      </c>
      <c r="X113" s="32">
        <v>145</v>
      </c>
      <c r="Y113" s="32">
        <v>148</v>
      </c>
      <c r="Z113" s="32">
        <v>178</v>
      </c>
      <c r="AA113" s="32">
        <v>317</v>
      </c>
      <c r="AB113" s="32">
        <f t="shared" si="27"/>
        <v>0</v>
      </c>
      <c r="AC113" s="32">
        <f t="shared" si="27"/>
        <v>0</v>
      </c>
      <c r="AD113" s="26">
        <f t="shared" si="28"/>
        <v>9208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3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4"/>
        <v>1648030</v>
      </c>
      <c r="CO113" s="32">
        <f t="shared" si="29"/>
        <v>1266180</v>
      </c>
      <c r="CP113" s="32">
        <f t="shared" si="29"/>
        <v>1082550</v>
      </c>
      <c r="CQ113" s="32">
        <f t="shared" si="29"/>
        <v>1206090</v>
      </c>
      <c r="CR113" s="32">
        <f t="shared" si="29"/>
        <v>1635740</v>
      </c>
      <c r="CS113" s="32">
        <f t="shared" si="29"/>
        <v>6532680</v>
      </c>
      <c r="CT113" s="32">
        <f t="shared" si="29"/>
        <v>1094020</v>
      </c>
      <c r="CU113" s="32">
        <f t="shared" si="29"/>
        <v>842500</v>
      </c>
      <c r="CV113" s="32">
        <f t="shared" si="29"/>
        <v>188820</v>
      </c>
      <c r="CW113" s="32">
        <f t="shared" si="29"/>
        <v>123200</v>
      </c>
      <c r="CX113" s="32">
        <f t="shared" si="29"/>
        <v>289560</v>
      </c>
      <c r="CY113" s="32">
        <f t="shared" si="29"/>
        <v>828470</v>
      </c>
      <c r="CZ113" s="32">
        <f t="shared" si="29"/>
        <v>578100</v>
      </c>
      <c r="DA113" s="32">
        <f t="shared" si="29"/>
        <v>682440</v>
      </c>
      <c r="DB113" s="32">
        <f t="shared" si="29"/>
        <v>355620</v>
      </c>
      <c r="DC113" s="32">
        <f t="shared" si="29"/>
        <v>1079150</v>
      </c>
      <c r="DD113" s="32">
        <f t="shared" si="29"/>
        <v>571480</v>
      </c>
      <c r="DE113" s="32">
        <f t="shared" si="29"/>
        <v>1286590</v>
      </c>
      <c r="DF113" s="32">
        <f t="shared" si="29"/>
        <v>869860</v>
      </c>
      <c r="DG113" s="32">
        <f t="shared" si="29"/>
        <v>830260</v>
      </c>
      <c r="DH113" s="32">
        <f t="shared" si="29"/>
        <v>1393920</v>
      </c>
      <c r="DI113" s="32">
        <f t="shared" si="29"/>
        <v>737310</v>
      </c>
      <c r="DJ113" s="32">
        <f t="shared" si="29"/>
        <v>1146640</v>
      </c>
      <c r="DK113" s="32">
        <f t="shared" si="29"/>
        <v>1114540</v>
      </c>
      <c r="DL113" s="32">
        <f t="shared" si="29"/>
        <v>1894400</v>
      </c>
      <c r="DM113" s="32">
        <f t="shared" si="29"/>
        <v>0</v>
      </c>
      <c r="DN113" s="32">
        <f t="shared" si="29"/>
        <v>0</v>
      </c>
      <c r="DO113" s="26">
        <f t="shared" si="30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R113">
        <v>900</v>
      </c>
      <c r="ES113" s="21" t="s">
        <v>13</v>
      </c>
      <c r="ET113" s="75">
        <f t="shared" si="35"/>
        <v>277440</v>
      </c>
      <c r="EU113" s="75">
        <f t="shared" si="31"/>
        <v>226500</v>
      </c>
      <c r="EV113" s="75">
        <f t="shared" si="31"/>
        <v>288000</v>
      </c>
      <c r="EW113" s="75">
        <f t="shared" si="31"/>
        <v>199500</v>
      </c>
      <c r="EX113" s="75">
        <f t="shared" si="31"/>
        <v>262000</v>
      </c>
      <c r="EY113" s="75">
        <f t="shared" si="31"/>
        <v>1149750</v>
      </c>
      <c r="EZ113" s="75">
        <f t="shared" si="31"/>
        <v>219600</v>
      </c>
      <c r="FA113" s="75">
        <f t="shared" si="31"/>
        <v>104500</v>
      </c>
      <c r="FB113" s="75">
        <f t="shared" si="31"/>
        <v>66880</v>
      </c>
      <c r="FC113" s="75">
        <f t="shared" si="31"/>
        <v>16340</v>
      </c>
      <c r="FD113" s="75">
        <f t="shared" si="31"/>
        <v>37350</v>
      </c>
      <c r="FE113" s="75">
        <f t="shared" si="31"/>
        <v>103050</v>
      </c>
      <c r="FF113" s="75">
        <f t="shared" si="31"/>
        <v>108780</v>
      </c>
      <c r="FG113" s="75">
        <f t="shared" si="31"/>
        <v>107800</v>
      </c>
      <c r="FH113" s="75">
        <f t="shared" si="31"/>
        <v>49980</v>
      </c>
      <c r="FI113" s="75">
        <f t="shared" si="31"/>
        <v>137800</v>
      </c>
      <c r="FJ113" s="75">
        <f t="shared" si="31"/>
        <v>55650</v>
      </c>
      <c r="FK113" s="75">
        <f t="shared" si="31"/>
        <v>228430</v>
      </c>
      <c r="FL113" s="75">
        <f t="shared" si="31"/>
        <v>159530</v>
      </c>
      <c r="FM113" s="75">
        <f t="shared" si="31"/>
        <v>108000</v>
      </c>
      <c r="FN113" s="75">
        <f t="shared" si="31"/>
        <v>239200</v>
      </c>
      <c r="FO113" s="75">
        <f t="shared" si="31"/>
        <v>117450</v>
      </c>
      <c r="FP113" s="75">
        <f t="shared" si="31"/>
        <v>119880</v>
      </c>
      <c r="FQ113" s="75">
        <f t="shared" si="31"/>
        <v>147740</v>
      </c>
      <c r="FR113" s="75">
        <f t="shared" si="31"/>
        <v>263110</v>
      </c>
      <c r="FS113" s="30">
        <f t="shared" si="32"/>
        <v>4794260</v>
      </c>
    </row>
    <row r="114" spans="2:175" ht="20.399999999999999" x14ac:dyDescent="0.3">
      <c r="B114" s="21" t="s">
        <v>51</v>
      </c>
      <c r="C114" s="32">
        <v>465</v>
      </c>
      <c r="D114" s="32">
        <v>324</v>
      </c>
      <c r="E114" s="32">
        <v>276</v>
      </c>
      <c r="F114" s="32">
        <v>214</v>
      </c>
      <c r="G114" s="32">
        <v>300</v>
      </c>
      <c r="H114" s="32">
        <v>1903</v>
      </c>
      <c r="I114" s="32">
        <v>301</v>
      </c>
      <c r="J114" s="32">
        <v>223</v>
      </c>
      <c r="K114" s="32">
        <v>142</v>
      </c>
      <c r="L114" s="32">
        <v>78</v>
      </c>
      <c r="M114" s="32">
        <v>47</v>
      </c>
      <c r="N114" s="32">
        <v>17</v>
      </c>
      <c r="O114" s="32">
        <v>207</v>
      </c>
      <c r="P114" s="32">
        <v>139</v>
      </c>
      <c r="Q114" s="32">
        <v>86</v>
      </c>
      <c r="R114" s="32">
        <v>229</v>
      </c>
      <c r="S114" s="32">
        <v>49</v>
      </c>
      <c r="T114" s="32">
        <v>172</v>
      </c>
      <c r="U114" s="32">
        <v>96</v>
      </c>
      <c r="V114" s="32">
        <v>82</v>
      </c>
      <c r="W114" s="32">
        <v>197</v>
      </c>
      <c r="X114" s="32">
        <v>121</v>
      </c>
      <c r="Y114" s="32">
        <v>56</v>
      </c>
      <c r="Z114" s="32">
        <v>145</v>
      </c>
      <c r="AA114" s="32">
        <v>312</v>
      </c>
      <c r="AB114" s="32">
        <f t="shared" ref="AB114:AC123" si="36">+AB17+AB49+AB81</f>
        <v>0</v>
      </c>
      <c r="AC114" s="32">
        <f t="shared" si="36"/>
        <v>0</v>
      </c>
      <c r="AD114" s="26">
        <f t="shared" si="28"/>
        <v>6181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3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4"/>
        <v>1306810</v>
      </c>
      <c r="CO114" s="32">
        <f t="shared" si="29"/>
        <v>893190</v>
      </c>
      <c r="CP114" s="32">
        <f t="shared" si="29"/>
        <v>732740</v>
      </c>
      <c r="CQ114" s="32">
        <f t="shared" si="29"/>
        <v>528850</v>
      </c>
      <c r="CR114" s="32">
        <f t="shared" si="29"/>
        <v>668610</v>
      </c>
      <c r="CS114" s="32">
        <f t="shared" si="29"/>
        <v>5067720</v>
      </c>
      <c r="CT114" s="32">
        <f t="shared" si="29"/>
        <v>694950</v>
      </c>
      <c r="CU114" s="32">
        <f t="shared" si="29"/>
        <v>468020</v>
      </c>
      <c r="CV114" s="32">
        <f t="shared" si="29"/>
        <v>311030</v>
      </c>
      <c r="CW114" s="32">
        <f t="shared" si="29"/>
        <v>281630</v>
      </c>
      <c r="CX114" s="32">
        <f t="shared" si="29"/>
        <v>93520</v>
      </c>
      <c r="CY114" s="32">
        <f t="shared" ref="CO114:DN124" si="37">+CY17+CY49+CY81</f>
        <v>69380</v>
      </c>
      <c r="CZ114" s="32">
        <f t="shared" si="37"/>
        <v>531500</v>
      </c>
      <c r="DA114" s="32">
        <f t="shared" si="37"/>
        <v>383640</v>
      </c>
      <c r="DB114" s="32">
        <f t="shared" si="37"/>
        <v>259100</v>
      </c>
      <c r="DC114" s="32">
        <f t="shared" si="37"/>
        <v>733380</v>
      </c>
      <c r="DD114" s="32">
        <f t="shared" si="37"/>
        <v>478630</v>
      </c>
      <c r="DE114" s="32">
        <f t="shared" si="37"/>
        <v>653900</v>
      </c>
      <c r="DF114" s="32">
        <f t="shared" si="37"/>
        <v>393850</v>
      </c>
      <c r="DG114" s="32">
        <f t="shared" si="37"/>
        <v>817490</v>
      </c>
      <c r="DH114" s="32">
        <f t="shared" si="37"/>
        <v>866020</v>
      </c>
      <c r="DI114" s="32">
        <f t="shared" si="37"/>
        <v>333570</v>
      </c>
      <c r="DJ114" s="32">
        <f t="shared" si="37"/>
        <v>602760</v>
      </c>
      <c r="DK114" s="32">
        <f t="shared" si="37"/>
        <v>750540</v>
      </c>
      <c r="DL114" s="32">
        <f t="shared" si="37"/>
        <v>1395940</v>
      </c>
      <c r="DM114" s="32">
        <f t="shared" si="37"/>
        <v>0</v>
      </c>
      <c r="DN114" s="32">
        <f t="shared" si="37"/>
        <v>0</v>
      </c>
      <c r="DO114" s="26">
        <f t="shared" si="30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R114">
        <v>910</v>
      </c>
      <c r="ES114" s="21" t="s">
        <v>14</v>
      </c>
      <c r="ET114" s="75">
        <f t="shared" si="35"/>
        <v>246450</v>
      </c>
      <c r="EU114" s="75">
        <f t="shared" si="31"/>
        <v>165240</v>
      </c>
      <c r="EV114" s="75">
        <f t="shared" si="31"/>
        <v>140760</v>
      </c>
      <c r="EW114" s="75">
        <f t="shared" si="31"/>
        <v>109140</v>
      </c>
      <c r="EX114" s="75">
        <f t="shared" si="31"/>
        <v>153000</v>
      </c>
      <c r="EY114" s="75">
        <f t="shared" si="31"/>
        <v>951500</v>
      </c>
      <c r="EZ114" s="75">
        <f t="shared" si="31"/>
        <v>150500</v>
      </c>
      <c r="FA114" s="75">
        <f t="shared" si="31"/>
        <v>100350</v>
      </c>
      <c r="FB114" s="75">
        <f t="shared" si="31"/>
        <v>63900</v>
      </c>
      <c r="FC114" s="75">
        <f t="shared" si="31"/>
        <v>35100</v>
      </c>
      <c r="FD114" s="75">
        <f t="shared" si="31"/>
        <v>17860</v>
      </c>
      <c r="FE114" s="75">
        <f t="shared" si="31"/>
        <v>6460</v>
      </c>
      <c r="FF114" s="75">
        <f t="shared" si="31"/>
        <v>101430</v>
      </c>
      <c r="FG114" s="75">
        <f t="shared" si="31"/>
        <v>68110</v>
      </c>
      <c r="FH114" s="75">
        <f t="shared" si="31"/>
        <v>42140</v>
      </c>
      <c r="FI114" s="75">
        <f t="shared" si="31"/>
        <v>121370</v>
      </c>
      <c r="FJ114" s="75">
        <f t="shared" ref="FJ114:FJ128" si="38">S114*EI114</f>
        <v>25970</v>
      </c>
      <c r="FK114" s="75">
        <f t="shared" ref="FK114:FK128" si="39">T114*EJ114</f>
        <v>91160</v>
      </c>
      <c r="FL114" s="75">
        <f t="shared" ref="FL114:FL128" si="40">U114*EK114</f>
        <v>50880</v>
      </c>
      <c r="FM114" s="75">
        <f t="shared" ref="FM114:FM128" si="41">V114*EL114</f>
        <v>66420</v>
      </c>
      <c r="FN114" s="75">
        <f t="shared" ref="FN114:FN128" si="42">W114*EM114</f>
        <v>159570</v>
      </c>
      <c r="FO114" s="75">
        <f t="shared" ref="FO114:FO128" si="43">X114*EN114</f>
        <v>100430</v>
      </c>
      <c r="FP114" s="75">
        <f t="shared" ref="FP114:FP128" si="44">Y114*EO114</f>
        <v>46480</v>
      </c>
      <c r="FQ114" s="75">
        <f t="shared" ref="FQ114:FQ128" si="45">Z114*EP114</f>
        <v>121800</v>
      </c>
      <c r="FR114" s="75">
        <f t="shared" ref="FR114:FR128" si="46">AA114*EQ114</f>
        <v>262080</v>
      </c>
      <c r="FS114" s="30">
        <f t="shared" si="32"/>
        <v>3398100</v>
      </c>
    </row>
    <row r="115" spans="2:175" ht="20.399999999999999" x14ac:dyDescent="0.3">
      <c r="B115" s="21" t="s">
        <v>15</v>
      </c>
      <c r="C115" s="32">
        <v>543</v>
      </c>
      <c r="D115" s="32">
        <v>595</v>
      </c>
      <c r="E115" s="32">
        <v>497</v>
      </c>
      <c r="F115" s="32">
        <v>403</v>
      </c>
      <c r="G115" s="32">
        <v>799</v>
      </c>
      <c r="H115" s="32">
        <v>2200</v>
      </c>
      <c r="I115" s="32">
        <v>449</v>
      </c>
      <c r="J115" s="32">
        <v>352</v>
      </c>
      <c r="K115" s="32">
        <v>303</v>
      </c>
      <c r="L115" s="32">
        <v>194</v>
      </c>
      <c r="M115" s="32">
        <v>60</v>
      </c>
      <c r="N115" s="32">
        <v>78</v>
      </c>
      <c r="O115" s="32">
        <v>161</v>
      </c>
      <c r="P115" s="32">
        <v>171</v>
      </c>
      <c r="Q115" s="32">
        <v>96</v>
      </c>
      <c r="R115" s="32">
        <v>289</v>
      </c>
      <c r="S115" s="32">
        <v>91</v>
      </c>
      <c r="T115" s="32">
        <v>259</v>
      </c>
      <c r="U115" s="32">
        <v>442</v>
      </c>
      <c r="V115" s="32">
        <v>191</v>
      </c>
      <c r="W115" s="32">
        <v>285</v>
      </c>
      <c r="X115" s="32">
        <v>141</v>
      </c>
      <c r="Y115" s="32">
        <v>198</v>
      </c>
      <c r="Z115" s="32">
        <v>196</v>
      </c>
      <c r="AA115" s="32">
        <v>372</v>
      </c>
      <c r="AB115" s="32">
        <f t="shared" si="36"/>
        <v>0</v>
      </c>
      <c r="AC115" s="32">
        <f t="shared" si="36"/>
        <v>0</v>
      </c>
      <c r="AD115" s="26">
        <f t="shared" si="28"/>
        <v>9365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3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4"/>
        <v>1948030</v>
      </c>
      <c r="CO115" s="32">
        <f t="shared" si="37"/>
        <v>1405260</v>
      </c>
      <c r="CP115" s="32">
        <f t="shared" si="37"/>
        <v>1309490</v>
      </c>
      <c r="CQ115" s="32">
        <f t="shared" si="37"/>
        <v>1139760</v>
      </c>
      <c r="CR115" s="32">
        <f t="shared" si="37"/>
        <v>2126260</v>
      </c>
      <c r="CS115" s="32">
        <f t="shared" si="37"/>
        <v>6162370</v>
      </c>
      <c r="CT115" s="32">
        <f t="shared" si="37"/>
        <v>1069910</v>
      </c>
      <c r="CU115" s="32">
        <f t="shared" si="37"/>
        <v>980770</v>
      </c>
      <c r="CV115" s="32">
        <f t="shared" si="37"/>
        <v>617130</v>
      </c>
      <c r="CW115" s="32">
        <f t="shared" si="37"/>
        <v>793130</v>
      </c>
      <c r="CX115" s="32">
        <f t="shared" si="37"/>
        <v>132800</v>
      </c>
      <c r="CY115" s="32">
        <f t="shared" si="37"/>
        <v>195190</v>
      </c>
      <c r="CZ115" s="32">
        <f t="shared" si="37"/>
        <v>600040</v>
      </c>
      <c r="DA115" s="32">
        <f t="shared" si="37"/>
        <v>571530</v>
      </c>
      <c r="DB115" s="32">
        <f t="shared" si="37"/>
        <v>241640</v>
      </c>
      <c r="DC115" s="32">
        <f t="shared" si="37"/>
        <v>1234460</v>
      </c>
      <c r="DD115" s="32">
        <f t="shared" si="37"/>
        <v>463380</v>
      </c>
      <c r="DE115" s="32">
        <f t="shared" si="37"/>
        <v>1056380</v>
      </c>
      <c r="DF115" s="32">
        <f t="shared" si="37"/>
        <v>1365540</v>
      </c>
      <c r="DG115" s="32">
        <f t="shared" si="37"/>
        <v>1090190</v>
      </c>
      <c r="DH115" s="32">
        <f t="shared" si="37"/>
        <v>1636720</v>
      </c>
      <c r="DI115" s="32">
        <f t="shared" si="37"/>
        <v>541190</v>
      </c>
      <c r="DJ115" s="32">
        <f t="shared" si="37"/>
        <v>1266940</v>
      </c>
      <c r="DK115" s="32">
        <f t="shared" si="37"/>
        <v>957460</v>
      </c>
      <c r="DL115" s="32">
        <f t="shared" si="37"/>
        <v>2011660</v>
      </c>
      <c r="DM115" s="32">
        <f t="shared" si="37"/>
        <v>0</v>
      </c>
      <c r="DN115" s="32">
        <f t="shared" si="37"/>
        <v>0</v>
      </c>
      <c r="DO115" s="26">
        <f t="shared" si="30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R115">
        <v>910</v>
      </c>
      <c r="ES115" s="21" t="s">
        <v>15</v>
      </c>
      <c r="ET115" s="75">
        <f t="shared" si="35"/>
        <v>287790</v>
      </c>
      <c r="EU115" s="75">
        <f t="shared" ref="EU115:EU128" si="47">D115*DT115</f>
        <v>303450</v>
      </c>
      <c r="EV115" s="75">
        <f t="shared" ref="EV115:EV128" si="48">E115*DU115</f>
        <v>253470</v>
      </c>
      <c r="EW115" s="75">
        <f t="shared" ref="EW115:EW128" si="49">F115*DV115</f>
        <v>205530</v>
      </c>
      <c r="EX115" s="75">
        <f t="shared" ref="EX115:EX128" si="50">G115*DW115</f>
        <v>407490</v>
      </c>
      <c r="EY115" s="75">
        <f t="shared" ref="EY115:EY128" si="51">H115*DX115</f>
        <v>1100000</v>
      </c>
      <c r="EZ115" s="75">
        <f t="shared" ref="EZ115:EZ128" si="52">I115*DY115</f>
        <v>224500</v>
      </c>
      <c r="FA115" s="75">
        <f t="shared" ref="FA115:FA128" si="53">J115*DZ115</f>
        <v>158400</v>
      </c>
      <c r="FB115" s="75">
        <f t="shared" ref="FB115:FB128" si="54">K115*EA115</f>
        <v>136350</v>
      </c>
      <c r="FC115" s="75">
        <f t="shared" ref="FC115:FC128" si="55">L115*EB115</f>
        <v>87300</v>
      </c>
      <c r="FD115" s="75">
        <f t="shared" ref="FD115:FD128" si="56">M115*EC115</f>
        <v>22800</v>
      </c>
      <c r="FE115" s="75">
        <f t="shared" ref="FE115:FE128" si="57">N115*ED115</f>
        <v>29640</v>
      </c>
      <c r="FF115" s="75">
        <f t="shared" ref="FF115:FF128" si="58">O115*EE115</f>
        <v>78890</v>
      </c>
      <c r="FG115" s="75">
        <f t="shared" ref="FG115:FG128" si="59">P115*EF115</f>
        <v>83790</v>
      </c>
      <c r="FH115" s="75">
        <f t="shared" ref="FH115:FH128" si="60">Q115*EG115</f>
        <v>47040</v>
      </c>
      <c r="FI115" s="75">
        <f t="shared" ref="FI115:FI128" si="61">R115*EH115</f>
        <v>153170</v>
      </c>
      <c r="FJ115" s="75">
        <f t="shared" si="38"/>
        <v>48230</v>
      </c>
      <c r="FK115" s="75">
        <f t="shared" si="39"/>
        <v>137270</v>
      </c>
      <c r="FL115" s="75">
        <f t="shared" si="40"/>
        <v>234260</v>
      </c>
      <c r="FM115" s="75">
        <f t="shared" si="41"/>
        <v>154710</v>
      </c>
      <c r="FN115" s="75">
        <f t="shared" si="42"/>
        <v>230850</v>
      </c>
      <c r="FO115" s="75">
        <f t="shared" si="43"/>
        <v>117030</v>
      </c>
      <c r="FP115" s="75">
        <f t="shared" si="44"/>
        <v>164340</v>
      </c>
      <c r="FQ115" s="75">
        <f t="shared" si="45"/>
        <v>164640</v>
      </c>
      <c r="FR115" s="75">
        <f t="shared" si="46"/>
        <v>312480</v>
      </c>
      <c r="FS115" s="30">
        <f t="shared" si="32"/>
        <v>5143420</v>
      </c>
    </row>
    <row r="116" spans="2:175" ht="20.399999999999999" x14ac:dyDescent="0.3">
      <c r="B116" s="21" t="s">
        <v>16</v>
      </c>
      <c r="C116" s="32">
        <v>365</v>
      </c>
      <c r="D116" s="32">
        <v>301</v>
      </c>
      <c r="E116" s="32">
        <v>287</v>
      </c>
      <c r="F116" s="32">
        <v>235</v>
      </c>
      <c r="G116" s="32">
        <v>301</v>
      </c>
      <c r="H116" s="32">
        <v>1098</v>
      </c>
      <c r="I116" s="32">
        <v>27</v>
      </c>
      <c r="J116" s="32">
        <v>88</v>
      </c>
      <c r="K116" s="32">
        <v>102</v>
      </c>
      <c r="L116" s="32">
        <v>91</v>
      </c>
      <c r="M116" s="32">
        <v>64</v>
      </c>
      <c r="N116" s="32">
        <v>128</v>
      </c>
      <c r="O116" s="32">
        <v>142</v>
      </c>
      <c r="P116" s="32">
        <v>210</v>
      </c>
      <c r="Q116" s="32">
        <v>364</v>
      </c>
      <c r="R116" s="32">
        <v>1824</v>
      </c>
      <c r="S116" s="32">
        <v>555</v>
      </c>
      <c r="T116" s="32">
        <v>2724</v>
      </c>
      <c r="U116" s="32">
        <v>1720</v>
      </c>
      <c r="V116" s="32">
        <v>1021</v>
      </c>
      <c r="W116" s="32">
        <v>2390</v>
      </c>
      <c r="X116" s="32">
        <v>1334</v>
      </c>
      <c r="Y116" s="32">
        <v>1917</v>
      </c>
      <c r="Z116" s="32">
        <v>1591</v>
      </c>
      <c r="AA116" s="32">
        <v>2378</v>
      </c>
      <c r="AB116" s="32">
        <f t="shared" si="36"/>
        <v>0</v>
      </c>
      <c r="AC116" s="32">
        <f t="shared" si="36"/>
        <v>0</v>
      </c>
      <c r="AD116" s="26">
        <f t="shared" si="28"/>
        <v>21257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3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4"/>
        <v>1203930</v>
      </c>
      <c r="CO116" s="32">
        <f t="shared" si="37"/>
        <v>932050</v>
      </c>
      <c r="CP116" s="32">
        <f t="shared" si="37"/>
        <v>916500</v>
      </c>
      <c r="CQ116" s="32">
        <f t="shared" si="37"/>
        <v>622400</v>
      </c>
      <c r="CR116" s="32">
        <f t="shared" si="37"/>
        <v>813060</v>
      </c>
      <c r="CS116" s="32">
        <f t="shared" si="37"/>
        <v>4053600</v>
      </c>
      <c r="CT116" s="32">
        <f t="shared" si="37"/>
        <v>136200</v>
      </c>
      <c r="CU116" s="32">
        <f t="shared" si="37"/>
        <v>324010</v>
      </c>
      <c r="CV116" s="32">
        <f t="shared" si="37"/>
        <v>392000</v>
      </c>
      <c r="CW116" s="32">
        <f t="shared" si="37"/>
        <v>467890</v>
      </c>
      <c r="CX116" s="32">
        <f t="shared" si="37"/>
        <v>325680</v>
      </c>
      <c r="CY116" s="32">
        <f t="shared" si="37"/>
        <v>399630</v>
      </c>
      <c r="CZ116" s="32">
        <f t="shared" si="37"/>
        <v>403560</v>
      </c>
      <c r="DA116" s="32">
        <f t="shared" si="37"/>
        <v>677580</v>
      </c>
      <c r="DB116" s="32">
        <f t="shared" si="37"/>
        <v>1124270</v>
      </c>
      <c r="DC116" s="32">
        <f t="shared" si="37"/>
        <v>5593200</v>
      </c>
      <c r="DD116" s="32">
        <f t="shared" si="37"/>
        <v>1824190</v>
      </c>
      <c r="DE116" s="32">
        <f t="shared" si="37"/>
        <v>9024810</v>
      </c>
      <c r="DF116" s="32">
        <f t="shared" si="37"/>
        <v>6198950</v>
      </c>
      <c r="DG116" s="32">
        <f t="shared" si="37"/>
        <v>3320580</v>
      </c>
      <c r="DH116" s="32">
        <f t="shared" si="37"/>
        <v>8608750</v>
      </c>
      <c r="DI116" s="32">
        <f t="shared" si="37"/>
        <v>4939400</v>
      </c>
      <c r="DJ116" s="32">
        <f t="shared" si="37"/>
        <v>7161920</v>
      </c>
      <c r="DK116" s="32">
        <f t="shared" si="37"/>
        <v>7785890</v>
      </c>
      <c r="DL116" s="32">
        <f t="shared" si="37"/>
        <v>10254630</v>
      </c>
      <c r="DM116" s="32">
        <f t="shared" si="37"/>
        <v>0</v>
      </c>
      <c r="DN116" s="32">
        <f t="shared" si="37"/>
        <v>0</v>
      </c>
      <c r="DO116" s="26">
        <f t="shared" si="30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R116">
        <v>790</v>
      </c>
      <c r="ES116" s="21" t="s">
        <v>16</v>
      </c>
      <c r="ET116" s="75">
        <f t="shared" si="35"/>
        <v>193450</v>
      </c>
      <c r="EU116" s="75">
        <f t="shared" si="47"/>
        <v>156520</v>
      </c>
      <c r="EV116" s="75">
        <f t="shared" si="48"/>
        <v>149240</v>
      </c>
      <c r="EW116" s="75">
        <f t="shared" si="49"/>
        <v>122200</v>
      </c>
      <c r="EX116" s="75">
        <f t="shared" si="50"/>
        <v>156520</v>
      </c>
      <c r="EY116" s="75">
        <f t="shared" si="51"/>
        <v>549000</v>
      </c>
      <c r="EZ116" s="75">
        <f t="shared" si="52"/>
        <v>13500</v>
      </c>
      <c r="FA116" s="75">
        <f t="shared" si="53"/>
        <v>43120</v>
      </c>
      <c r="FB116" s="75">
        <f t="shared" si="54"/>
        <v>49980</v>
      </c>
      <c r="FC116" s="75">
        <f t="shared" si="55"/>
        <v>44590</v>
      </c>
      <c r="FD116" s="75">
        <f t="shared" si="56"/>
        <v>31360</v>
      </c>
      <c r="FE116" s="75">
        <f t="shared" si="57"/>
        <v>62720</v>
      </c>
      <c r="FF116" s="75">
        <f t="shared" si="58"/>
        <v>53960</v>
      </c>
      <c r="FG116" s="75">
        <f t="shared" si="59"/>
        <v>79800</v>
      </c>
      <c r="FH116" s="75">
        <f t="shared" si="60"/>
        <v>138320</v>
      </c>
      <c r="FI116" s="75">
        <f t="shared" si="61"/>
        <v>857280</v>
      </c>
      <c r="FJ116" s="75">
        <f t="shared" si="38"/>
        <v>260850</v>
      </c>
      <c r="FK116" s="75">
        <f t="shared" si="39"/>
        <v>1280280</v>
      </c>
      <c r="FL116" s="75">
        <f t="shared" si="40"/>
        <v>808400</v>
      </c>
      <c r="FM116" s="75">
        <f t="shared" si="41"/>
        <v>592180</v>
      </c>
      <c r="FN116" s="75">
        <f t="shared" si="42"/>
        <v>1386200</v>
      </c>
      <c r="FO116" s="75">
        <f t="shared" si="43"/>
        <v>813740</v>
      </c>
      <c r="FP116" s="75">
        <f t="shared" si="44"/>
        <v>1169370</v>
      </c>
      <c r="FQ116" s="75">
        <f t="shared" si="45"/>
        <v>1161430</v>
      </c>
      <c r="FR116" s="75">
        <f t="shared" si="46"/>
        <v>1735940</v>
      </c>
      <c r="FS116" s="30">
        <f t="shared" si="32"/>
        <v>11909950</v>
      </c>
    </row>
    <row r="117" spans="2:175" ht="30.6" x14ac:dyDescent="0.3">
      <c r="B117" s="21" t="s">
        <v>64</v>
      </c>
      <c r="C117" s="32">
        <v>87</v>
      </c>
      <c r="D117" s="32">
        <v>179</v>
      </c>
      <c r="E117" s="32">
        <v>118</v>
      </c>
      <c r="F117" s="32">
        <v>178</v>
      </c>
      <c r="G117" s="32">
        <v>176</v>
      </c>
      <c r="H117" s="32">
        <v>1603</v>
      </c>
      <c r="I117" s="32">
        <v>34</v>
      </c>
      <c r="J117" s="32">
        <v>71</v>
      </c>
      <c r="K117" s="32">
        <v>147</v>
      </c>
      <c r="L117" s="32">
        <v>156</v>
      </c>
      <c r="M117" s="32">
        <v>110</v>
      </c>
      <c r="N117" s="32">
        <v>127</v>
      </c>
      <c r="O117" s="32">
        <v>213</v>
      </c>
      <c r="P117" s="32">
        <v>187</v>
      </c>
      <c r="Q117" s="32">
        <v>554</v>
      </c>
      <c r="R117" s="32">
        <v>1475</v>
      </c>
      <c r="S117" s="32">
        <v>702</v>
      </c>
      <c r="T117" s="32">
        <v>2319</v>
      </c>
      <c r="U117" s="32">
        <v>1702</v>
      </c>
      <c r="V117" s="32">
        <v>961</v>
      </c>
      <c r="W117" s="32">
        <v>1597</v>
      </c>
      <c r="X117" s="32">
        <v>853</v>
      </c>
      <c r="Y117" s="32">
        <v>1428</v>
      </c>
      <c r="Z117" s="32">
        <v>1319</v>
      </c>
      <c r="AA117" s="32">
        <v>1698</v>
      </c>
      <c r="AB117" s="32">
        <f t="shared" si="36"/>
        <v>0</v>
      </c>
      <c r="AC117" s="32">
        <f t="shared" si="36"/>
        <v>0</v>
      </c>
      <c r="AD117" s="26">
        <f t="shared" si="28"/>
        <v>17994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3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4"/>
        <v>430820</v>
      </c>
      <c r="CO117" s="32">
        <f t="shared" si="37"/>
        <v>552100</v>
      </c>
      <c r="CP117" s="32">
        <f t="shared" si="37"/>
        <v>334180</v>
      </c>
      <c r="CQ117" s="32">
        <f t="shared" si="37"/>
        <v>498990</v>
      </c>
      <c r="CR117" s="32">
        <f t="shared" si="37"/>
        <v>782430</v>
      </c>
      <c r="CS117" s="32">
        <f t="shared" si="37"/>
        <v>5842020</v>
      </c>
      <c r="CT117" s="32">
        <f t="shared" si="37"/>
        <v>164450</v>
      </c>
      <c r="CU117" s="32">
        <f t="shared" si="37"/>
        <v>372950</v>
      </c>
      <c r="CV117" s="32">
        <f t="shared" si="37"/>
        <v>448660</v>
      </c>
      <c r="CW117" s="32">
        <f t="shared" si="37"/>
        <v>581950</v>
      </c>
      <c r="CX117" s="32">
        <f t="shared" si="37"/>
        <v>346100</v>
      </c>
      <c r="CY117" s="32">
        <f t="shared" si="37"/>
        <v>446020</v>
      </c>
      <c r="CZ117" s="32">
        <f t="shared" si="37"/>
        <v>689550</v>
      </c>
      <c r="DA117" s="32">
        <f t="shared" si="37"/>
        <v>621200</v>
      </c>
      <c r="DB117" s="32">
        <f t="shared" si="37"/>
        <v>1488460</v>
      </c>
      <c r="DC117" s="32">
        <f t="shared" si="37"/>
        <v>4970080</v>
      </c>
      <c r="DD117" s="32">
        <f t="shared" si="37"/>
        <v>2420720</v>
      </c>
      <c r="DE117" s="32">
        <f t="shared" si="37"/>
        <v>6612320</v>
      </c>
      <c r="DF117" s="32">
        <f t="shared" si="37"/>
        <v>4827500</v>
      </c>
      <c r="DG117" s="32">
        <f t="shared" si="37"/>
        <v>2839990</v>
      </c>
      <c r="DH117" s="32">
        <f t="shared" si="37"/>
        <v>5147250</v>
      </c>
      <c r="DI117" s="32">
        <f t="shared" si="37"/>
        <v>3074500</v>
      </c>
      <c r="DJ117" s="32">
        <f t="shared" si="37"/>
        <v>4857500</v>
      </c>
      <c r="DK117" s="32">
        <f t="shared" si="37"/>
        <v>5195940</v>
      </c>
      <c r="DL117" s="32">
        <f t="shared" si="37"/>
        <v>7838570</v>
      </c>
      <c r="DM117" s="32">
        <f t="shared" si="37"/>
        <v>0</v>
      </c>
      <c r="DN117" s="32">
        <f t="shared" si="37"/>
        <v>0</v>
      </c>
      <c r="DO117" s="26">
        <f t="shared" si="30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R117">
        <v>790</v>
      </c>
      <c r="ES117" s="21" t="s">
        <v>17</v>
      </c>
      <c r="ET117" s="75">
        <f t="shared" si="35"/>
        <v>46110</v>
      </c>
      <c r="EU117" s="75">
        <f t="shared" si="47"/>
        <v>93080</v>
      </c>
      <c r="EV117" s="75">
        <f t="shared" si="48"/>
        <v>61360</v>
      </c>
      <c r="EW117" s="75">
        <f t="shared" si="49"/>
        <v>92560</v>
      </c>
      <c r="EX117" s="75">
        <f t="shared" si="50"/>
        <v>91520</v>
      </c>
      <c r="EY117" s="75">
        <f t="shared" si="51"/>
        <v>801500</v>
      </c>
      <c r="EZ117" s="75">
        <f t="shared" si="52"/>
        <v>17000</v>
      </c>
      <c r="FA117" s="75">
        <f t="shared" si="53"/>
        <v>34790</v>
      </c>
      <c r="FB117" s="75">
        <f t="shared" si="54"/>
        <v>72030</v>
      </c>
      <c r="FC117" s="75">
        <f t="shared" si="55"/>
        <v>76440</v>
      </c>
      <c r="FD117" s="75">
        <f t="shared" si="56"/>
        <v>53900</v>
      </c>
      <c r="FE117" s="75">
        <f t="shared" si="57"/>
        <v>62230</v>
      </c>
      <c r="FF117" s="75">
        <f t="shared" si="58"/>
        <v>80940</v>
      </c>
      <c r="FG117" s="75">
        <f t="shared" si="59"/>
        <v>71060</v>
      </c>
      <c r="FH117" s="75">
        <f t="shared" si="60"/>
        <v>210520</v>
      </c>
      <c r="FI117" s="75">
        <f t="shared" si="61"/>
        <v>693250</v>
      </c>
      <c r="FJ117" s="75">
        <f t="shared" si="38"/>
        <v>329940</v>
      </c>
      <c r="FK117" s="75">
        <f t="shared" si="39"/>
        <v>1089930</v>
      </c>
      <c r="FL117" s="75">
        <f t="shared" si="40"/>
        <v>799940</v>
      </c>
      <c r="FM117" s="75">
        <f t="shared" si="41"/>
        <v>557380</v>
      </c>
      <c r="FN117" s="75">
        <f t="shared" si="42"/>
        <v>926260</v>
      </c>
      <c r="FO117" s="75">
        <f t="shared" si="43"/>
        <v>520330</v>
      </c>
      <c r="FP117" s="75">
        <f t="shared" si="44"/>
        <v>871080</v>
      </c>
      <c r="FQ117" s="75">
        <f t="shared" si="45"/>
        <v>962870</v>
      </c>
      <c r="FR117" s="75">
        <f t="shared" si="46"/>
        <v>1239540</v>
      </c>
      <c r="FS117" s="30">
        <f t="shared" si="32"/>
        <v>9855560</v>
      </c>
    </row>
    <row r="118" spans="2:175" ht="20.399999999999999" x14ac:dyDescent="0.3">
      <c r="B118" s="21" t="s">
        <v>18</v>
      </c>
      <c r="C118" s="32">
        <v>109</v>
      </c>
      <c r="D118" s="32">
        <v>108</v>
      </c>
      <c r="E118" s="32">
        <v>34</v>
      </c>
      <c r="F118" s="32">
        <v>30</v>
      </c>
      <c r="G118" s="32">
        <v>50</v>
      </c>
      <c r="H118" s="32">
        <v>1871</v>
      </c>
      <c r="I118" s="32">
        <v>55</v>
      </c>
      <c r="J118" s="32">
        <v>71</v>
      </c>
      <c r="K118" s="32">
        <v>26</v>
      </c>
      <c r="L118" s="32">
        <v>46</v>
      </c>
      <c r="M118" s="32">
        <v>70</v>
      </c>
      <c r="N118" s="32">
        <v>36</v>
      </c>
      <c r="O118" s="32">
        <v>413</v>
      </c>
      <c r="P118" s="32">
        <v>569</v>
      </c>
      <c r="Q118" s="32">
        <v>122</v>
      </c>
      <c r="R118" s="32">
        <v>63</v>
      </c>
      <c r="S118" s="32">
        <v>144</v>
      </c>
      <c r="T118" s="32">
        <v>866</v>
      </c>
      <c r="U118" s="32">
        <v>429</v>
      </c>
      <c r="V118" s="32">
        <v>258</v>
      </c>
      <c r="W118" s="32">
        <v>501</v>
      </c>
      <c r="X118" s="32">
        <v>227</v>
      </c>
      <c r="Y118" s="32">
        <v>417</v>
      </c>
      <c r="Z118" s="32">
        <v>384</v>
      </c>
      <c r="AA118" s="32">
        <v>459</v>
      </c>
      <c r="AB118" s="32">
        <f t="shared" si="36"/>
        <v>0</v>
      </c>
      <c r="AC118" s="32">
        <f t="shared" si="36"/>
        <v>0</v>
      </c>
      <c r="AD118" s="26">
        <f t="shared" si="28"/>
        <v>7358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3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4"/>
        <v>298700</v>
      </c>
      <c r="CO118" s="32">
        <f t="shared" si="37"/>
        <v>299730</v>
      </c>
      <c r="CP118" s="32">
        <f t="shared" si="37"/>
        <v>136050</v>
      </c>
      <c r="CQ118" s="32">
        <f t="shared" si="37"/>
        <v>116720</v>
      </c>
      <c r="CR118" s="32">
        <f t="shared" si="37"/>
        <v>198870</v>
      </c>
      <c r="CS118" s="32">
        <f t="shared" si="37"/>
        <v>6024940</v>
      </c>
      <c r="CT118" s="32">
        <f t="shared" si="37"/>
        <v>200760</v>
      </c>
      <c r="CU118" s="32">
        <f t="shared" si="37"/>
        <v>225420</v>
      </c>
      <c r="CV118" s="32">
        <f t="shared" si="37"/>
        <v>128100</v>
      </c>
      <c r="CW118" s="32">
        <f t="shared" si="37"/>
        <v>213920</v>
      </c>
      <c r="CX118" s="32">
        <f t="shared" si="37"/>
        <v>227700</v>
      </c>
      <c r="CY118" s="32">
        <f t="shared" si="37"/>
        <v>136710</v>
      </c>
      <c r="CZ118" s="32">
        <f t="shared" si="37"/>
        <v>1407550</v>
      </c>
      <c r="DA118" s="32">
        <f t="shared" si="37"/>
        <v>1565760</v>
      </c>
      <c r="DB118" s="32">
        <f t="shared" si="37"/>
        <v>331650</v>
      </c>
      <c r="DC118" s="32">
        <f t="shared" si="37"/>
        <v>257040</v>
      </c>
      <c r="DD118" s="32">
        <f t="shared" si="37"/>
        <v>487750</v>
      </c>
      <c r="DE118" s="32">
        <f t="shared" si="37"/>
        <v>1834980</v>
      </c>
      <c r="DF118" s="32">
        <f t="shared" si="37"/>
        <v>1189850</v>
      </c>
      <c r="DG118" s="32">
        <f t="shared" si="37"/>
        <v>930420</v>
      </c>
      <c r="DH118" s="32">
        <f t="shared" si="37"/>
        <v>1368430</v>
      </c>
      <c r="DI118" s="32">
        <f t="shared" si="37"/>
        <v>1117480</v>
      </c>
      <c r="DJ118" s="32">
        <f t="shared" si="37"/>
        <v>1414910</v>
      </c>
      <c r="DK118" s="32">
        <f t="shared" si="37"/>
        <v>2169430</v>
      </c>
      <c r="DL118" s="32">
        <f t="shared" si="37"/>
        <v>2305270</v>
      </c>
      <c r="DM118" s="32">
        <f t="shared" si="37"/>
        <v>0</v>
      </c>
      <c r="DN118" s="32">
        <f t="shared" si="37"/>
        <v>0</v>
      </c>
      <c r="DO118" s="26">
        <f t="shared" si="30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R118">
        <v>790</v>
      </c>
      <c r="ES118" s="21" t="s">
        <v>18</v>
      </c>
      <c r="ET118" s="75">
        <f t="shared" si="35"/>
        <v>57770</v>
      </c>
      <c r="EU118" s="75">
        <f t="shared" si="47"/>
        <v>56160</v>
      </c>
      <c r="EV118" s="75">
        <f t="shared" si="48"/>
        <v>17680</v>
      </c>
      <c r="EW118" s="75">
        <f t="shared" si="49"/>
        <v>15600</v>
      </c>
      <c r="EX118" s="75">
        <f t="shared" si="50"/>
        <v>26000</v>
      </c>
      <c r="EY118" s="75">
        <f t="shared" si="51"/>
        <v>935500</v>
      </c>
      <c r="EZ118" s="75">
        <f t="shared" si="52"/>
        <v>27500</v>
      </c>
      <c r="FA118" s="75">
        <f t="shared" si="53"/>
        <v>34790</v>
      </c>
      <c r="FB118" s="75">
        <f t="shared" si="54"/>
        <v>12740</v>
      </c>
      <c r="FC118" s="75">
        <f t="shared" si="55"/>
        <v>22540</v>
      </c>
      <c r="FD118" s="75">
        <f t="shared" si="56"/>
        <v>34300</v>
      </c>
      <c r="FE118" s="75">
        <f t="shared" si="57"/>
        <v>17640</v>
      </c>
      <c r="FF118" s="75">
        <f t="shared" si="58"/>
        <v>156940</v>
      </c>
      <c r="FG118" s="75">
        <f t="shared" si="59"/>
        <v>216220</v>
      </c>
      <c r="FH118" s="75">
        <f t="shared" si="60"/>
        <v>46360</v>
      </c>
      <c r="FI118" s="75">
        <f t="shared" si="61"/>
        <v>29610</v>
      </c>
      <c r="FJ118" s="75">
        <f t="shared" si="38"/>
        <v>67680</v>
      </c>
      <c r="FK118" s="75">
        <f t="shared" si="39"/>
        <v>407020</v>
      </c>
      <c r="FL118" s="75">
        <f t="shared" si="40"/>
        <v>201630</v>
      </c>
      <c r="FM118" s="75">
        <f t="shared" si="41"/>
        <v>149640</v>
      </c>
      <c r="FN118" s="75">
        <f t="shared" si="42"/>
        <v>290580</v>
      </c>
      <c r="FO118" s="75">
        <f t="shared" si="43"/>
        <v>138470</v>
      </c>
      <c r="FP118" s="75">
        <f t="shared" si="44"/>
        <v>254370</v>
      </c>
      <c r="FQ118" s="75">
        <f t="shared" si="45"/>
        <v>280320</v>
      </c>
      <c r="FR118" s="75">
        <f t="shared" si="46"/>
        <v>335070</v>
      </c>
      <c r="FS118" s="30">
        <f t="shared" si="32"/>
        <v>3832130</v>
      </c>
    </row>
    <row r="119" spans="2:175" ht="20.399999999999999" x14ac:dyDescent="0.3">
      <c r="B119" s="21" t="s">
        <v>19</v>
      </c>
      <c r="C119" s="32">
        <v>213</v>
      </c>
      <c r="D119" s="32">
        <v>303</v>
      </c>
      <c r="E119" s="32">
        <v>151</v>
      </c>
      <c r="F119" s="32">
        <v>295</v>
      </c>
      <c r="G119" s="32">
        <v>289</v>
      </c>
      <c r="H119" s="32">
        <v>8457</v>
      </c>
      <c r="I119" s="32">
        <v>316</v>
      </c>
      <c r="J119" s="32">
        <v>385</v>
      </c>
      <c r="K119" s="32">
        <v>220</v>
      </c>
      <c r="L119" s="32">
        <v>287</v>
      </c>
      <c r="M119" s="32">
        <v>291</v>
      </c>
      <c r="N119" s="32">
        <v>236</v>
      </c>
      <c r="O119" s="32">
        <v>2051</v>
      </c>
      <c r="P119" s="32">
        <v>1548</v>
      </c>
      <c r="Q119" s="32">
        <v>109</v>
      </c>
      <c r="R119" s="32">
        <v>431</v>
      </c>
      <c r="S119" s="32">
        <v>645</v>
      </c>
      <c r="T119" s="32">
        <v>2803</v>
      </c>
      <c r="U119" s="32">
        <v>1602</v>
      </c>
      <c r="V119" s="32">
        <v>1137</v>
      </c>
      <c r="W119" s="32">
        <v>2157</v>
      </c>
      <c r="X119" s="32">
        <v>1182</v>
      </c>
      <c r="Y119" s="32">
        <v>1899</v>
      </c>
      <c r="Z119" s="32">
        <v>2215</v>
      </c>
      <c r="AA119" s="32">
        <v>2807</v>
      </c>
      <c r="AB119" s="32">
        <f t="shared" si="36"/>
        <v>0</v>
      </c>
      <c r="AC119" s="32">
        <f t="shared" si="36"/>
        <v>0</v>
      </c>
      <c r="AD119" s="26">
        <f t="shared" si="28"/>
        <v>32029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3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4"/>
        <v>902520</v>
      </c>
      <c r="CO119" s="32">
        <f t="shared" si="37"/>
        <v>829440</v>
      </c>
      <c r="CP119" s="32">
        <f t="shared" si="37"/>
        <v>549320</v>
      </c>
      <c r="CQ119" s="32">
        <f t="shared" si="37"/>
        <v>677640</v>
      </c>
      <c r="CR119" s="32">
        <f t="shared" si="37"/>
        <v>1151040</v>
      </c>
      <c r="CS119" s="32">
        <f t="shared" si="37"/>
        <v>34596560</v>
      </c>
      <c r="CT119" s="32">
        <f t="shared" si="37"/>
        <v>1055130</v>
      </c>
      <c r="CU119" s="32">
        <f t="shared" si="37"/>
        <v>1374150</v>
      </c>
      <c r="CV119" s="32">
        <f t="shared" si="37"/>
        <v>1088760</v>
      </c>
      <c r="CW119" s="32">
        <f t="shared" si="37"/>
        <v>1135350</v>
      </c>
      <c r="CX119" s="32">
        <f t="shared" si="37"/>
        <v>977660</v>
      </c>
      <c r="CY119" s="32">
        <f t="shared" si="37"/>
        <v>1051680</v>
      </c>
      <c r="CZ119" s="32">
        <f t="shared" si="37"/>
        <v>7432020</v>
      </c>
      <c r="DA119" s="32">
        <f t="shared" si="37"/>
        <v>5827310</v>
      </c>
      <c r="DB119" s="32">
        <f t="shared" si="37"/>
        <v>222370</v>
      </c>
      <c r="DC119" s="32">
        <f t="shared" si="37"/>
        <v>1285750</v>
      </c>
      <c r="DD119" s="32">
        <f t="shared" si="37"/>
        <v>1512670</v>
      </c>
      <c r="DE119" s="32">
        <f t="shared" si="37"/>
        <v>6251480</v>
      </c>
      <c r="DF119" s="32">
        <f t="shared" si="37"/>
        <v>3280600</v>
      </c>
      <c r="DG119" s="32">
        <f t="shared" si="37"/>
        <v>3297960</v>
      </c>
      <c r="DH119" s="32">
        <f t="shared" si="37"/>
        <v>6497820</v>
      </c>
      <c r="DI119" s="32">
        <f t="shared" si="37"/>
        <v>3977280</v>
      </c>
      <c r="DJ119" s="32">
        <f t="shared" si="37"/>
        <v>6585140</v>
      </c>
      <c r="DK119" s="32">
        <f t="shared" si="37"/>
        <v>8062250</v>
      </c>
      <c r="DL119" s="32">
        <f t="shared" si="37"/>
        <v>8872520</v>
      </c>
      <c r="DM119" s="32">
        <f t="shared" si="37"/>
        <v>0</v>
      </c>
      <c r="DN119" s="32">
        <f t="shared" si="37"/>
        <v>0</v>
      </c>
      <c r="DO119" s="26">
        <f t="shared" si="30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R119">
        <v>650</v>
      </c>
      <c r="ES119" s="21" t="s">
        <v>19</v>
      </c>
      <c r="ET119" s="75">
        <f t="shared" si="35"/>
        <v>115020</v>
      </c>
      <c r="EU119" s="75">
        <f t="shared" si="47"/>
        <v>160590</v>
      </c>
      <c r="EV119" s="75">
        <f t="shared" si="48"/>
        <v>80030</v>
      </c>
      <c r="EW119" s="75">
        <f t="shared" si="49"/>
        <v>156350</v>
      </c>
      <c r="EX119" s="75">
        <f t="shared" si="50"/>
        <v>153170</v>
      </c>
      <c r="EY119" s="75">
        <f t="shared" si="51"/>
        <v>4313070</v>
      </c>
      <c r="EZ119" s="75">
        <f t="shared" si="52"/>
        <v>161160</v>
      </c>
      <c r="FA119" s="75">
        <f t="shared" si="53"/>
        <v>204050</v>
      </c>
      <c r="FB119" s="75">
        <f t="shared" si="54"/>
        <v>116600</v>
      </c>
      <c r="FC119" s="75">
        <f t="shared" si="55"/>
        <v>152110</v>
      </c>
      <c r="FD119" s="75">
        <f t="shared" si="56"/>
        <v>154230</v>
      </c>
      <c r="FE119" s="75">
        <f t="shared" si="57"/>
        <v>125080</v>
      </c>
      <c r="FF119" s="75">
        <f t="shared" si="58"/>
        <v>963970</v>
      </c>
      <c r="FG119" s="75">
        <f t="shared" si="59"/>
        <v>727560</v>
      </c>
      <c r="FH119" s="75">
        <f t="shared" si="60"/>
        <v>51230</v>
      </c>
      <c r="FI119" s="75">
        <f t="shared" si="61"/>
        <v>163780</v>
      </c>
      <c r="FJ119" s="75">
        <f t="shared" si="38"/>
        <v>245100</v>
      </c>
      <c r="FK119" s="75">
        <f t="shared" si="39"/>
        <v>1065140</v>
      </c>
      <c r="FL119" s="75">
        <f t="shared" si="40"/>
        <v>608760</v>
      </c>
      <c r="FM119" s="75">
        <f t="shared" si="41"/>
        <v>613980</v>
      </c>
      <c r="FN119" s="75">
        <f t="shared" si="42"/>
        <v>1164780</v>
      </c>
      <c r="FO119" s="75">
        <f t="shared" si="43"/>
        <v>661920</v>
      </c>
      <c r="FP119" s="75">
        <f t="shared" si="44"/>
        <v>1063440</v>
      </c>
      <c r="FQ119" s="75">
        <f t="shared" si="45"/>
        <v>1284700</v>
      </c>
      <c r="FR119" s="75">
        <f t="shared" si="46"/>
        <v>1628060</v>
      </c>
      <c r="FS119" s="30">
        <f t="shared" si="32"/>
        <v>16133880</v>
      </c>
    </row>
    <row r="120" spans="2:175" ht="20.399999999999999" x14ac:dyDescent="0.3">
      <c r="B120" s="21" t="s">
        <v>65</v>
      </c>
      <c r="C120" s="32">
        <v>154</v>
      </c>
      <c r="D120" s="32">
        <v>183</v>
      </c>
      <c r="E120" s="32">
        <v>125</v>
      </c>
      <c r="F120" s="32">
        <v>103</v>
      </c>
      <c r="G120" s="32">
        <v>118</v>
      </c>
      <c r="H120" s="32">
        <v>4957</v>
      </c>
      <c r="I120" s="32">
        <v>89</v>
      </c>
      <c r="J120" s="32">
        <v>102</v>
      </c>
      <c r="K120" s="32">
        <v>182</v>
      </c>
      <c r="L120" s="32">
        <v>145</v>
      </c>
      <c r="M120" s="32">
        <v>82</v>
      </c>
      <c r="N120" s="32">
        <v>122</v>
      </c>
      <c r="O120" s="32">
        <v>871</v>
      </c>
      <c r="P120" s="32">
        <v>838</v>
      </c>
      <c r="Q120" s="32">
        <v>132</v>
      </c>
      <c r="R120" s="32">
        <v>537</v>
      </c>
      <c r="S120" s="32">
        <v>126</v>
      </c>
      <c r="T120" s="32">
        <v>816</v>
      </c>
      <c r="U120" s="32">
        <v>514</v>
      </c>
      <c r="V120" s="32">
        <v>362</v>
      </c>
      <c r="W120" s="32">
        <v>1205</v>
      </c>
      <c r="X120" s="32">
        <v>683</v>
      </c>
      <c r="Y120" s="32">
        <v>1094</v>
      </c>
      <c r="Z120" s="32">
        <v>1263</v>
      </c>
      <c r="AA120" s="32">
        <v>1136</v>
      </c>
      <c r="AB120" s="32">
        <f t="shared" si="36"/>
        <v>0</v>
      </c>
      <c r="AC120" s="32">
        <f t="shared" si="36"/>
        <v>0</v>
      </c>
      <c r="AD120" s="26">
        <f t="shared" si="28"/>
        <v>15939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3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4"/>
        <v>572670</v>
      </c>
      <c r="CO120" s="32">
        <f t="shared" si="37"/>
        <v>577670</v>
      </c>
      <c r="CP120" s="32">
        <f t="shared" si="37"/>
        <v>369590</v>
      </c>
      <c r="CQ120" s="32">
        <f t="shared" si="37"/>
        <v>397990</v>
      </c>
      <c r="CR120" s="32">
        <f t="shared" si="37"/>
        <v>566780</v>
      </c>
      <c r="CS120" s="32">
        <f t="shared" si="37"/>
        <v>18952750</v>
      </c>
      <c r="CT120" s="32">
        <f t="shared" si="37"/>
        <v>282130</v>
      </c>
      <c r="CU120" s="32">
        <f t="shared" si="37"/>
        <v>442700</v>
      </c>
      <c r="CV120" s="32">
        <f t="shared" si="37"/>
        <v>622500</v>
      </c>
      <c r="CW120" s="32">
        <f t="shared" si="37"/>
        <v>644840</v>
      </c>
      <c r="CX120" s="32">
        <f t="shared" si="37"/>
        <v>412910</v>
      </c>
      <c r="CY120" s="32">
        <f t="shared" si="37"/>
        <v>514390</v>
      </c>
      <c r="CZ120" s="32">
        <f t="shared" si="37"/>
        <v>2767720</v>
      </c>
      <c r="DA120" s="32">
        <f t="shared" si="37"/>
        <v>3012180</v>
      </c>
      <c r="DB120" s="32">
        <f t="shared" si="37"/>
        <v>484970</v>
      </c>
      <c r="DC120" s="32">
        <f t="shared" si="37"/>
        <v>1276170</v>
      </c>
      <c r="DD120" s="32">
        <f t="shared" si="37"/>
        <v>440280</v>
      </c>
      <c r="DE120" s="32">
        <f t="shared" si="37"/>
        <v>2049770</v>
      </c>
      <c r="DF120" s="32">
        <f t="shared" si="37"/>
        <v>1365570</v>
      </c>
      <c r="DG120" s="32">
        <f t="shared" si="37"/>
        <v>1202220</v>
      </c>
      <c r="DH120" s="32">
        <f t="shared" si="37"/>
        <v>3885210</v>
      </c>
      <c r="DI120" s="32">
        <f t="shared" si="37"/>
        <v>2256940</v>
      </c>
      <c r="DJ120" s="32">
        <f t="shared" si="37"/>
        <v>3542240</v>
      </c>
      <c r="DK120" s="32">
        <f t="shared" si="37"/>
        <v>4282320</v>
      </c>
      <c r="DL120" s="32">
        <f t="shared" si="37"/>
        <v>4175190</v>
      </c>
      <c r="DM120" s="32">
        <f t="shared" si="37"/>
        <v>0</v>
      </c>
      <c r="DN120" s="32">
        <f t="shared" si="37"/>
        <v>0</v>
      </c>
      <c r="DO120" s="26">
        <f t="shared" si="30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R120">
        <v>650</v>
      </c>
      <c r="ES120" s="21" t="s">
        <v>65</v>
      </c>
      <c r="ET120" s="75">
        <f t="shared" si="35"/>
        <v>83160</v>
      </c>
      <c r="EU120" s="75">
        <f t="shared" si="47"/>
        <v>96990</v>
      </c>
      <c r="EV120" s="75">
        <f t="shared" si="48"/>
        <v>66250</v>
      </c>
      <c r="EW120" s="75">
        <f t="shared" si="49"/>
        <v>54590</v>
      </c>
      <c r="EX120" s="75">
        <f t="shared" si="50"/>
        <v>62540</v>
      </c>
      <c r="EY120" s="75">
        <f t="shared" si="51"/>
        <v>2528070</v>
      </c>
      <c r="EZ120" s="75">
        <f t="shared" si="52"/>
        <v>45390</v>
      </c>
      <c r="FA120" s="75">
        <f t="shared" si="53"/>
        <v>54060</v>
      </c>
      <c r="FB120" s="75">
        <f t="shared" si="54"/>
        <v>96460</v>
      </c>
      <c r="FC120" s="75">
        <f t="shared" si="55"/>
        <v>76850</v>
      </c>
      <c r="FD120" s="75">
        <f t="shared" si="56"/>
        <v>43460</v>
      </c>
      <c r="FE120" s="75">
        <f t="shared" si="57"/>
        <v>64660</v>
      </c>
      <c r="FF120" s="75">
        <f t="shared" si="58"/>
        <v>409370</v>
      </c>
      <c r="FG120" s="75">
        <f t="shared" si="59"/>
        <v>393860</v>
      </c>
      <c r="FH120" s="75">
        <f t="shared" si="60"/>
        <v>62040</v>
      </c>
      <c r="FI120" s="75">
        <f t="shared" si="61"/>
        <v>204060</v>
      </c>
      <c r="FJ120" s="75">
        <f t="shared" si="38"/>
        <v>47880</v>
      </c>
      <c r="FK120" s="75">
        <f t="shared" si="39"/>
        <v>310080</v>
      </c>
      <c r="FL120" s="75">
        <f t="shared" si="40"/>
        <v>195320</v>
      </c>
      <c r="FM120" s="75">
        <f t="shared" si="41"/>
        <v>195480</v>
      </c>
      <c r="FN120" s="75">
        <f t="shared" si="42"/>
        <v>650700</v>
      </c>
      <c r="FO120" s="75">
        <f t="shared" si="43"/>
        <v>382480</v>
      </c>
      <c r="FP120" s="75">
        <f t="shared" si="44"/>
        <v>612640</v>
      </c>
      <c r="FQ120" s="75">
        <f t="shared" si="45"/>
        <v>732540</v>
      </c>
      <c r="FR120" s="75">
        <f t="shared" si="46"/>
        <v>658880</v>
      </c>
      <c r="FS120" s="30">
        <f t="shared" si="32"/>
        <v>8127810</v>
      </c>
    </row>
    <row r="121" spans="2:175" ht="30.6" x14ac:dyDescent="0.3">
      <c r="B121" s="21" t="s">
        <v>21</v>
      </c>
      <c r="C121" s="32">
        <v>176</v>
      </c>
      <c r="D121" s="32">
        <v>277</v>
      </c>
      <c r="E121" s="32">
        <v>189</v>
      </c>
      <c r="F121" s="32">
        <v>128</v>
      </c>
      <c r="G121" s="32">
        <v>344</v>
      </c>
      <c r="H121" s="32">
        <v>16381</v>
      </c>
      <c r="I121" s="32">
        <v>261</v>
      </c>
      <c r="J121" s="32">
        <v>155</v>
      </c>
      <c r="K121" s="32">
        <v>288</v>
      </c>
      <c r="L121" s="32">
        <v>489</v>
      </c>
      <c r="M121" s="32">
        <v>211</v>
      </c>
      <c r="N121" s="32">
        <v>297</v>
      </c>
      <c r="O121" s="32">
        <v>3043</v>
      </c>
      <c r="P121" s="32">
        <v>2451</v>
      </c>
      <c r="Q121" s="32">
        <v>688</v>
      </c>
      <c r="R121" s="32">
        <v>2352</v>
      </c>
      <c r="S121" s="32">
        <v>686</v>
      </c>
      <c r="T121" s="32">
        <v>466</v>
      </c>
      <c r="U121" s="32">
        <v>814</v>
      </c>
      <c r="V121" s="32">
        <v>818</v>
      </c>
      <c r="W121" s="32">
        <v>2207</v>
      </c>
      <c r="X121" s="32">
        <v>1148</v>
      </c>
      <c r="Y121" s="32">
        <v>1698</v>
      </c>
      <c r="Z121" s="32">
        <v>1761</v>
      </c>
      <c r="AA121" s="32">
        <v>2603</v>
      </c>
      <c r="AB121" s="32">
        <f t="shared" si="36"/>
        <v>0</v>
      </c>
      <c r="AC121" s="32">
        <f t="shared" si="36"/>
        <v>0</v>
      </c>
      <c r="AD121" s="26">
        <f t="shared" si="28"/>
        <v>39931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3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62">+CN24+CN56+CN88</f>
        <v>683910</v>
      </c>
      <c r="CO121" s="32">
        <f t="shared" si="37"/>
        <v>785670</v>
      </c>
      <c r="CP121" s="32">
        <f t="shared" si="37"/>
        <v>485850</v>
      </c>
      <c r="CQ121" s="32">
        <f t="shared" si="37"/>
        <v>496360</v>
      </c>
      <c r="CR121" s="32">
        <f t="shared" si="37"/>
        <v>1223090</v>
      </c>
      <c r="CS121" s="32">
        <f t="shared" si="37"/>
        <v>59540390</v>
      </c>
      <c r="CT121" s="32">
        <f t="shared" si="37"/>
        <v>675280</v>
      </c>
      <c r="CU121" s="32">
        <f t="shared" si="37"/>
        <v>884670</v>
      </c>
      <c r="CV121" s="32">
        <f t="shared" si="37"/>
        <v>1448000</v>
      </c>
      <c r="CW121" s="32">
        <f t="shared" si="37"/>
        <v>1584380</v>
      </c>
      <c r="CX121" s="32">
        <f t="shared" si="37"/>
        <v>901030</v>
      </c>
      <c r="CY121" s="32">
        <f t="shared" si="37"/>
        <v>1056680</v>
      </c>
      <c r="CZ121" s="32">
        <f t="shared" si="37"/>
        <v>11872440</v>
      </c>
      <c r="DA121" s="32">
        <f t="shared" si="37"/>
        <v>7731140</v>
      </c>
      <c r="DB121" s="32">
        <f t="shared" si="37"/>
        <v>1550110</v>
      </c>
      <c r="DC121" s="32">
        <f t="shared" si="37"/>
        <v>5043480</v>
      </c>
      <c r="DD121" s="32">
        <f t="shared" si="37"/>
        <v>1670390</v>
      </c>
      <c r="DE121" s="32">
        <f t="shared" si="37"/>
        <v>1621740</v>
      </c>
      <c r="DF121" s="32">
        <f t="shared" si="37"/>
        <v>2307720</v>
      </c>
      <c r="DG121" s="32">
        <f t="shared" si="37"/>
        <v>2393280</v>
      </c>
      <c r="DH121" s="32">
        <f t="shared" si="37"/>
        <v>6409350</v>
      </c>
      <c r="DI121" s="32">
        <f t="shared" si="37"/>
        <v>3952680</v>
      </c>
      <c r="DJ121" s="32">
        <f t="shared" si="37"/>
        <v>5274560</v>
      </c>
      <c r="DK121" s="32">
        <f t="shared" si="37"/>
        <v>6219740</v>
      </c>
      <c r="DL121" s="32">
        <f t="shared" si="37"/>
        <v>8310610</v>
      </c>
      <c r="DM121" s="32">
        <f t="shared" si="37"/>
        <v>0</v>
      </c>
      <c r="DN121" s="32">
        <f t="shared" si="37"/>
        <v>0</v>
      </c>
      <c r="DO121" s="26">
        <f t="shared" si="30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R121">
        <v>650</v>
      </c>
      <c r="ES121" s="21" t="s">
        <v>21</v>
      </c>
      <c r="ET121" s="75">
        <f t="shared" si="35"/>
        <v>95040</v>
      </c>
      <c r="EU121" s="75">
        <f t="shared" si="47"/>
        <v>146810</v>
      </c>
      <c r="EV121" s="75">
        <f t="shared" si="48"/>
        <v>100170</v>
      </c>
      <c r="EW121" s="75">
        <f t="shared" si="49"/>
        <v>67840</v>
      </c>
      <c r="EX121" s="75">
        <f t="shared" si="50"/>
        <v>182320</v>
      </c>
      <c r="EY121" s="75">
        <f t="shared" si="51"/>
        <v>8354310</v>
      </c>
      <c r="EZ121" s="75">
        <f t="shared" si="52"/>
        <v>133110</v>
      </c>
      <c r="FA121" s="75">
        <f t="shared" si="53"/>
        <v>82150</v>
      </c>
      <c r="FB121" s="75">
        <f t="shared" si="54"/>
        <v>152640</v>
      </c>
      <c r="FC121" s="75">
        <f t="shared" si="55"/>
        <v>259170</v>
      </c>
      <c r="FD121" s="75">
        <f t="shared" si="56"/>
        <v>111830</v>
      </c>
      <c r="FE121" s="75">
        <f t="shared" si="57"/>
        <v>157410</v>
      </c>
      <c r="FF121" s="75">
        <f t="shared" si="58"/>
        <v>1430210</v>
      </c>
      <c r="FG121" s="75">
        <f t="shared" si="59"/>
        <v>1151970</v>
      </c>
      <c r="FH121" s="75">
        <f t="shared" si="60"/>
        <v>323360</v>
      </c>
      <c r="FI121" s="75">
        <f t="shared" si="61"/>
        <v>893760</v>
      </c>
      <c r="FJ121" s="75">
        <f t="shared" si="38"/>
        <v>260680</v>
      </c>
      <c r="FK121" s="75">
        <f t="shared" si="39"/>
        <v>177080</v>
      </c>
      <c r="FL121" s="75">
        <f t="shared" si="40"/>
        <v>309320</v>
      </c>
      <c r="FM121" s="75">
        <f t="shared" si="41"/>
        <v>441720</v>
      </c>
      <c r="FN121" s="75">
        <f t="shared" si="42"/>
        <v>1191780</v>
      </c>
      <c r="FO121" s="75">
        <f t="shared" si="43"/>
        <v>642880</v>
      </c>
      <c r="FP121" s="75">
        <f t="shared" si="44"/>
        <v>950880</v>
      </c>
      <c r="FQ121" s="75">
        <f t="shared" si="45"/>
        <v>1021380</v>
      </c>
      <c r="FR121" s="75">
        <f t="shared" si="46"/>
        <v>1509740</v>
      </c>
      <c r="FS121" s="30">
        <f t="shared" si="32"/>
        <v>20147560</v>
      </c>
    </row>
    <row r="122" spans="2:175" ht="20.399999999999999" x14ac:dyDescent="0.3">
      <c r="B122" s="21" t="s">
        <v>66</v>
      </c>
      <c r="C122" s="32">
        <v>108</v>
      </c>
      <c r="D122" s="32">
        <v>176</v>
      </c>
      <c r="E122" s="32">
        <v>145</v>
      </c>
      <c r="F122" s="32">
        <v>155</v>
      </c>
      <c r="G122" s="32">
        <v>138</v>
      </c>
      <c r="H122" s="32">
        <v>10871</v>
      </c>
      <c r="I122" s="32">
        <v>165</v>
      </c>
      <c r="J122" s="32">
        <v>235</v>
      </c>
      <c r="K122" s="32">
        <v>262</v>
      </c>
      <c r="L122" s="32">
        <v>336</v>
      </c>
      <c r="M122" s="32">
        <v>144</v>
      </c>
      <c r="N122" s="32">
        <v>409</v>
      </c>
      <c r="O122" s="32">
        <v>2381</v>
      </c>
      <c r="P122" s="32">
        <v>2047</v>
      </c>
      <c r="Q122" s="32">
        <v>518</v>
      </c>
      <c r="R122" s="32">
        <v>1006</v>
      </c>
      <c r="S122" s="32">
        <v>583</v>
      </c>
      <c r="T122" s="32">
        <v>744</v>
      </c>
      <c r="U122" s="32">
        <v>282</v>
      </c>
      <c r="V122" s="32">
        <v>433</v>
      </c>
      <c r="W122" s="32">
        <v>993</v>
      </c>
      <c r="X122" s="32">
        <v>715</v>
      </c>
      <c r="Y122" s="32">
        <v>1029</v>
      </c>
      <c r="Z122" s="32">
        <v>1139</v>
      </c>
      <c r="AA122" s="32">
        <v>1726</v>
      </c>
      <c r="AB122" s="32">
        <f t="shared" si="36"/>
        <v>0</v>
      </c>
      <c r="AC122" s="32">
        <f t="shared" si="36"/>
        <v>0</v>
      </c>
      <c r="AD122" s="26">
        <f t="shared" si="28"/>
        <v>26740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3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62"/>
        <v>330030</v>
      </c>
      <c r="CO122" s="32">
        <f t="shared" si="37"/>
        <v>451750</v>
      </c>
      <c r="CP122" s="32">
        <f t="shared" si="37"/>
        <v>339370</v>
      </c>
      <c r="CQ122" s="32">
        <f t="shared" si="37"/>
        <v>301320</v>
      </c>
      <c r="CR122" s="32">
        <f t="shared" si="37"/>
        <v>455820</v>
      </c>
      <c r="CS122" s="32">
        <f t="shared" si="37"/>
        <v>44106410</v>
      </c>
      <c r="CT122" s="32">
        <f t="shared" si="37"/>
        <v>909530</v>
      </c>
      <c r="CU122" s="32">
        <f t="shared" si="37"/>
        <v>895380</v>
      </c>
      <c r="CV122" s="32">
        <f t="shared" si="37"/>
        <v>982460</v>
      </c>
      <c r="CW122" s="32">
        <f t="shared" si="37"/>
        <v>1105460</v>
      </c>
      <c r="CX122" s="32">
        <f t="shared" si="37"/>
        <v>675750</v>
      </c>
      <c r="CY122" s="32">
        <f t="shared" si="37"/>
        <v>1366470</v>
      </c>
      <c r="CZ122" s="32">
        <f t="shared" si="37"/>
        <v>9439120</v>
      </c>
      <c r="DA122" s="32">
        <f t="shared" si="37"/>
        <v>6322360</v>
      </c>
      <c r="DB122" s="32">
        <f t="shared" si="37"/>
        <v>1245390</v>
      </c>
      <c r="DC122" s="32">
        <f t="shared" si="37"/>
        <v>2487260</v>
      </c>
      <c r="DD122" s="32">
        <f t="shared" si="37"/>
        <v>1275930</v>
      </c>
      <c r="DE122" s="32">
        <f t="shared" si="37"/>
        <v>2191050</v>
      </c>
      <c r="DF122" s="32">
        <f t="shared" si="37"/>
        <v>1062760</v>
      </c>
      <c r="DG122" s="32">
        <f t="shared" si="37"/>
        <v>1258740</v>
      </c>
      <c r="DH122" s="32">
        <f t="shared" si="37"/>
        <v>3628170</v>
      </c>
      <c r="DI122" s="32">
        <f t="shared" si="37"/>
        <v>2185380</v>
      </c>
      <c r="DJ122" s="32">
        <f t="shared" si="37"/>
        <v>3399880</v>
      </c>
      <c r="DK122" s="32">
        <f t="shared" si="37"/>
        <v>4265240</v>
      </c>
      <c r="DL122" s="32">
        <f t="shared" si="37"/>
        <v>5550780</v>
      </c>
      <c r="DM122" s="32">
        <f t="shared" si="37"/>
        <v>0</v>
      </c>
      <c r="DN122" s="32">
        <f t="shared" si="37"/>
        <v>0</v>
      </c>
      <c r="DO122" s="26">
        <f t="shared" si="30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R122">
        <v>650</v>
      </c>
      <c r="ES122" s="21" t="s">
        <v>85</v>
      </c>
      <c r="ET122" s="75">
        <f t="shared" si="35"/>
        <v>58320</v>
      </c>
      <c r="EU122" s="75">
        <f t="shared" si="47"/>
        <v>93280</v>
      </c>
      <c r="EV122" s="75">
        <f t="shared" si="48"/>
        <v>76850</v>
      </c>
      <c r="EW122" s="75">
        <f t="shared" si="49"/>
        <v>82150</v>
      </c>
      <c r="EX122" s="75">
        <f t="shared" si="50"/>
        <v>73140</v>
      </c>
      <c r="EY122" s="75">
        <f t="shared" si="51"/>
        <v>5544210</v>
      </c>
      <c r="EZ122" s="75">
        <f t="shared" si="52"/>
        <v>84150</v>
      </c>
      <c r="FA122" s="75">
        <f t="shared" si="53"/>
        <v>124550</v>
      </c>
      <c r="FB122" s="75">
        <f t="shared" si="54"/>
        <v>138860</v>
      </c>
      <c r="FC122" s="75">
        <f t="shared" si="55"/>
        <v>178080</v>
      </c>
      <c r="FD122" s="75">
        <f t="shared" si="56"/>
        <v>76320</v>
      </c>
      <c r="FE122" s="75">
        <f t="shared" si="57"/>
        <v>216770</v>
      </c>
      <c r="FF122" s="75">
        <f t="shared" si="58"/>
        <v>1119070</v>
      </c>
      <c r="FG122" s="75">
        <f t="shared" si="59"/>
        <v>962090</v>
      </c>
      <c r="FH122" s="75">
        <f t="shared" si="60"/>
        <v>243460</v>
      </c>
      <c r="FI122" s="75">
        <f t="shared" si="61"/>
        <v>382280</v>
      </c>
      <c r="FJ122" s="75">
        <f t="shared" si="38"/>
        <v>221540</v>
      </c>
      <c r="FK122" s="75">
        <f t="shared" si="39"/>
        <v>282720</v>
      </c>
      <c r="FL122" s="75">
        <f t="shared" si="40"/>
        <v>107160</v>
      </c>
      <c r="FM122" s="75">
        <f t="shared" si="41"/>
        <v>233820</v>
      </c>
      <c r="FN122" s="75">
        <f t="shared" si="42"/>
        <v>536220</v>
      </c>
      <c r="FO122" s="75">
        <f t="shared" si="43"/>
        <v>400400</v>
      </c>
      <c r="FP122" s="75">
        <f t="shared" si="44"/>
        <v>576240</v>
      </c>
      <c r="FQ122" s="75">
        <f t="shared" si="45"/>
        <v>660620</v>
      </c>
      <c r="FR122" s="75">
        <f t="shared" si="46"/>
        <v>1001080</v>
      </c>
      <c r="FS122" s="30">
        <f t="shared" si="32"/>
        <v>13473380</v>
      </c>
    </row>
    <row r="123" spans="2:175" ht="30.6" x14ac:dyDescent="0.3">
      <c r="B123" s="21" t="s">
        <v>22</v>
      </c>
      <c r="C123" s="32">
        <v>72</v>
      </c>
      <c r="D123" s="32">
        <v>180</v>
      </c>
      <c r="E123" s="32">
        <v>105</v>
      </c>
      <c r="F123" s="32">
        <v>150</v>
      </c>
      <c r="G123" s="32">
        <v>74</v>
      </c>
      <c r="H123" s="32">
        <v>6452</v>
      </c>
      <c r="I123" s="32">
        <v>111</v>
      </c>
      <c r="J123" s="32">
        <v>143</v>
      </c>
      <c r="K123" s="32">
        <v>195</v>
      </c>
      <c r="L123" s="32">
        <v>90</v>
      </c>
      <c r="M123" s="32">
        <v>95</v>
      </c>
      <c r="N123" s="32">
        <v>201</v>
      </c>
      <c r="O123" s="32">
        <v>1408</v>
      </c>
      <c r="P123" s="32">
        <v>991</v>
      </c>
      <c r="Q123" s="32">
        <v>303</v>
      </c>
      <c r="R123" s="32">
        <v>934</v>
      </c>
      <c r="S123" s="32">
        <v>348</v>
      </c>
      <c r="T123" s="32">
        <v>722</v>
      </c>
      <c r="U123" s="32">
        <v>411</v>
      </c>
      <c r="V123" s="32">
        <v>129</v>
      </c>
      <c r="W123" s="32">
        <v>771</v>
      </c>
      <c r="X123" s="32">
        <v>419</v>
      </c>
      <c r="Y123" s="32">
        <v>949</v>
      </c>
      <c r="Z123" s="32">
        <v>990</v>
      </c>
      <c r="AA123" s="32">
        <v>608</v>
      </c>
      <c r="AB123" s="32">
        <f t="shared" si="36"/>
        <v>0</v>
      </c>
      <c r="AC123" s="32">
        <f t="shared" si="36"/>
        <v>0</v>
      </c>
      <c r="AD123" s="26">
        <f t="shared" si="28"/>
        <v>16851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3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62"/>
        <v>406980</v>
      </c>
      <c r="CO123" s="32">
        <f t="shared" si="37"/>
        <v>665060</v>
      </c>
      <c r="CP123" s="32">
        <f t="shared" si="37"/>
        <v>486400</v>
      </c>
      <c r="CQ123" s="32">
        <f t="shared" si="37"/>
        <v>721420</v>
      </c>
      <c r="CR123" s="32">
        <f t="shared" si="37"/>
        <v>452690</v>
      </c>
      <c r="CS123" s="32">
        <f t="shared" si="37"/>
        <v>37518780</v>
      </c>
      <c r="CT123" s="32">
        <f t="shared" si="37"/>
        <v>785460</v>
      </c>
      <c r="CU123" s="32">
        <f t="shared" si="37"/>
        <v>723120</v>
      </c>
      <c r="CV123" s="32">
        <f t="shared" si="37"/>
        <v>1148400</v>
      </c>
      <c r="CW123" s="32">
        <f t="shared" si="37"/>
        <v>843800</v>
      </c>
      <c r="CX123" s="32">
        <f t="shared" si="37"/>
        <v>868780</v>
      </c>
      <c r="CY123" s="32">
        <f t="shared" si="37"/>
        <v>966920</v>
      </c>
      <c r="CZ123" s="32">
        <f t="shared" si="37"/>
        <v>4488280</v>
      </c>
      <c r="DA123" s="32">
        <f t="shared" si="37"/>
        <v>3446050</v>
      </c>
      <c r="DB123" s="32">
        <f t="shared" si="37"/>
        <v>1155980</v>
      </c>
      <c r="DC123" s="32">
        <f t="shared" si="37"/>
        <v>2765520</v>
      </c>
      <c r="DD123" s="32">
        <f t="shared" si="37"/>
        <v>1150380</v>
      </c>
      <c r="DE123" s="32">
        <f t="shared" si="37"/>
        <v>1823580</v>
      </c>
      <c r="DF123" s="32">
        <f t="shared" si="37"/>
        <v>1198260</v>
      </c>
      <c r="DG123" s="32">
        <f t="shared" si="37"/>
        <v>491820</v>
      </c>
      <c r="DH123" s="32">
        <f t="shared" si="37"/>
        <v>1846110</v>
      </c>
      <c r="DI123" s="32">
        <f t="shared" si="37"/>
        <v>1100340</v>
      </c>
      <c r="DJ123" s="32">
        <f t="shared" si="37"/>
        <v>2341020</v>
      </c>
      <c r="DK123" s="32">
        <f t="shared" si="37"/>
        <v>3122210</v>
      </c>
      <c r="DL123" s="32">
        <f t="shared" si="37"/>
        <v>2062100</v>
      </c>
      <c r="DM123" s="32">
        <f t="shared" si="37"/>
        <v>0</v>
      </c>
      <c r="DN123" s="32">
        <f t="shared" si="37"/>
        <v>0</v>
      </c>
      <c r="DO123" s="26">
        <f t="shared" si="30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R123">
        <v>530</v>
      </c>
      <c r="ES123" s="21" t="s">
        <v>22</v>
      </c>
      <c r="ET123" s="75">
        <f t="shared" si="35"/>
        <v>60480</v>
      </c>
      <c r="EU123" s="75">
        <f t="shared" si="47"/>
        <v>149400</v>
      </c>
      <c r="EV123" s="75">
        <f t="shared" si="48"/>
        <v>87150</v>
      </c>
      <c r="EW123" s="75">
        <f t="shared" si="49"/>
        <v>124500</v>
      </c>
      <c r="EX123" s="75">
        <f t="shared" si="50"/>
        <v>61420</v>
      </c>
      <c r="EY123" s="75">
        <f t="shared" si="51"/>
        <v>5032560</v>
      </c>
      <c r="EZ123" s="75">
        <f t="shared" si="52"/>
        <v>86580</v>
      </c>
      <c r="FA123" s="75">
        <f t="shared" si="53"/>
        <v>114400</v>
      </c>
      <c r="FB123" s="75">
        <f t="shared" si="54"/>
        <v>156000</v>
      </c>
      <c r="FC123" s="75">
        <f t="shared" si="55"/>
        <v>72000</v>
      </c>
      <c r="FD123" s="75">
        <f t="shared" si="56"/>
        <v>76950</v>
      </c>
      <c r="FE123" s="75">
        <f t="shared" si="57"/>
        <v>162810</v>
      </c>
      <c r="FF123" s="75">
        <f t="shared" si="58"/>
        <v>816640</v>
      </c>
      <c r="FG123" s="75">
        <f t="shared" si="59"/>
        <v>574780</v>
      </c>
      <c r="FH123" s="75">
        <f t="shared" si="60"/>
        <v>175740</v>
      </c>
      <c r="FI123" s="75">
        <f t="shared" si="61"/>
        <v>504360</v>
      </c>
      <c r="FJ123" s="75">
        <f t="shared" si="38"/>
        <v>187920</v>
      </c>
      <c r="FK123" s="75">
        <f t="shared" si="39"/>
        <v>389880</v>
      </c>
      <c r="FL123" s="75">
        <f t="shared" si="40"/>
        <v>221940</v>
      </c>
      <c r="FM123" s="75">
        <f t="shared" si="41"/>
        <v>49020</v>
      </c>
      <c r="FN123" s="75">
        <f t="shared" si="42"/>
        <v>292980</v>
      </c>
      <c r="FO123" s="75">
        <f t="shared" si="43"/>
        <v>167600</v>
      </c>
      <c r="FP123" s="75">
        <f t="shared" si="44"/>
        <v>379600</v>
      </c>
      <c r="FQ123" s="75">
        <f t="shared" si="45"/>
        <v>485100</v>
      </c>
      <c r="FR123" s="75">
        <f t="shared" si="46"/>
        <v>297920</v>
      </c>
      <c r="FS123" s="30">
        <f t="shared" si="32"/>
        <v>10727730</v>
      </c>
    </row>
    <row r="124" spans="2:175" ht="20.399999999999999" x14ac:dyDescent="0.3">
      <c r="B124" s="21" t="s">
        <v>23</v>
      </c>
      <c r="C124" s="32">
        <v>110</v>
      </c>
      <c r="D124" s="32">
        <v>98</v>
      </c>
      <c r="E124" s="32">
        <v>154</v>
      </c>
      <c r="F124" s="32">
        <v>145</v>
      </c>
      <c r="G124" s="32">
        <v>162</v>
      </c>
      <c r="H124" s="32">
        <v>16180</v>
      </c>
      <c r="I124" s="32">
        <v>188</v>
      </c>
      <c r="J124" s="32">
        <v>146</v>
      </c>
      <c r="K124" s="32">
        <v>251</v>
      </c>
      <c r="L124" s="32">
        <v>255</v>
      </c>
      <c r="M124" s="32">
        <v>179</v>
      </c>
      <c r="N124" s="32">
        <v>261</v>
      </c>
      <c r="O124" s="32">
        <v>3210</v>
      </c>
      <c r="P124" s="32">
        <v>1773</v>
      </c>
      <c r="Q124" s="32">
        <v>491</v>
      </c>
      <c r="R124" s="32">
        <v>2020</v>
      </c>
      <c r="S124" s="32">
        <v>1221</v>
      </c>
      <c r="T124" s="32">
        <v>2015</v>
      </c>
      <c r="U124" s="32">
        <v>1121</v>
      </c>
      <c r="V124" s="32">
        <v>1144</v>
      </c>
      <c r="W124" s="32">
        <v>484</v>
      </c>
      <c r="X124" s="32">
        <v>206</v>
      </c>
      <c r="Y124" s="32">
        <v>984</v>
      </c>
      <c r="Z124" s="32">
        <v>1425</v>
      </c>
      <c r="AA124" s="32">
        <v>1603</v>
      </c>
      <c r="AB124" s="32">
        <f t="shared" ref="D124:AC130" si="63">+AB27+AB59+AB91</f>
        <v>0</v>
      </c>
      <c r="AC124" s="32">
        <f t="shared" si="63"/>
        <v>0</v>
      </c>
      <c r="AD124" s="26">
        <f t="shared" si="28"/>
        <v>35826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3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62"/>
        <v>610540</v>
      </c>
      <c r="CO124" s="32">
        <f t="shared" si="37"/>
        <v>498090</v>
      </c>
      <c r="CP124" s="32">
        <f t="shared" si="37"/>
        <v>648230</v>
      </c>
      <c r="CQ124" s="32">
        <f t="shared" si="37"/>
        <v>529220</v>
      </c>
      <c r="CR124" s="32">
        <f t="shared" si="37"/>
        <v>972900</v>
      </c>
      <c r="CS124" s="32">
        <f t="shared" si="37"/>
        <v>93606240</v>
      </c>
      <c r="CT124" s="32">
        <f t="shared" ref="CT124:DN130" si="64">+CT27+CT59+CT91</f>
        <v>961350</v>
      </c>
      <c r="CU124" s="32">
        <f t="shared" si="64"/>
        <v>1224460</v>
      </c>
      <c r="CV124" s="32">
        <f t="shared" si="64"/>
        <v>1586440</v>
      </c>
      <c r="CW124" s="32">
        <f t="shared" si="64"/>
        <v>1323180</v>
      </c>
      <c r="CX124" s="32">
        <f t="shared" si="64"/>
        <v>1050760</v>
      </c>
      <c r="CY124" s="32">
        <f t="shared" si="64"/>
        <v>1565930</v>
      </c>
      <c r="CZ124" s="32">
        <f t="shared" si="64"/>
        <v>12015570</v>
      </c>
      <c r="DA124" s="32">
        <f t="shared" si="64"/>
        <v>6359250</v>
      </c>
      <c r="DB124" s="32">
        <f t="shared" si="64"/>
        <v>1531990</v>
      </c>
      <c r="DC124" s="32">
        <f t="shared" si="64"/>
        <v>6063840</v>
      </c>
      <c r="DD124" s="32">
        <f t="shared" si="64"/>
        <v>3754080</v>
      </c>
      <c r="DE124" s="32">
        <f t="shared" si="64"/>
        <v>6028020</v>
      </c>
      <c r="DF124" s="32">
        <f t="shared" si="64"/>
        <v>3732570</v>
      </c>
      <c r="DG124" s="32">
        <f t="shared" si="64"/>
        <v>2832450</v>
      </c>
      <c r="DH124" s="32">
        <f t="shared" si="64"/>
        <v>1780350</v>
      </c>
      <c r="DI124" s="32">
        <f t="shared" si="64"/>
        <v>739070</v>
      </c>
      <c r="DJ124" s="32">
        <f t="shared" si="64"/>
        <v>2738640</v>
      </c>
      <c r="DK124" s="32">
        <f t="shared" si="64"/>
        <v>5072010</v>
      </c>
      <c r="DL124" s="32">
        <f t="shared" si="64"/>
        <v>5842050</v>
      </c>
      <c r="DM124" s="32">
        <f t="shared" si="64"/>
        <v>0</v>
      </c>
      <c r="DN124" s="32">
        <f t="shared" si="64"/>
        <v>0</v>
      </c>
      <c r="DO124" s="26">
        <f t="shared" si="30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R124">
        <v>530</v>
      </c>
      <c r="ES124" s="21" t="s">
        <v>23</v>
      </c>
      <c r="ET124" s="75">
        <f t="shared" si="35"/>
        <v>92400</v>
      </c>
      <c r="EU124" s="75">
        <f t="shared" si="47"/>
        <v>81340</v>
      </c>
      <c r="EV124" s="75">
        <f t="shared" si="48"/>
        <v>127820</v>
      </c>
      <c r="EW124" s="75">
        <f t="shared" si="49"/>
        <v>120350</v>
      </c>
      <c r="EX124" s="75">
        <f t="shared" si="50"/>
        <v>134460</v>
      </c>
      <c r="EY124" s="75">
        <f t="shared" si="51"/>
        <v>12620400</v>
      </c>
      <c r="EZ124" s="75">
        <f t="shared" si="52"/>
        <v>146640</v>
      </c>
      <c r="FA124" s="75">
        <f t="shared" si="53"/>
        <v>116800</v>
      </c>
      <c r="FB124" s="75">
        <f t="shared" si="54"/>
        <v>200800</v>
      </c>
      <c r="FC124" s="75">
        <f t="shared" si="55"/>
        <v>204000</v>
      </c>
      <c r="FD124" s="75">
        <f t="shared" si="56"/>
        <v>144990</v>
      </c>
      <c r="FE124" s="75">
        <f t="shared" si="57"/>
        <v>211410</v>
      </c>
      <c r="FF124" s="75">
        <f t="shared" si="58"/>
        <v>1861800</v>
      </c>
      <c r="FG124" s="75">
        <f t="shared" si="59"/>
        <v>1028340</v>
      </c>
      <c r="FH124" s="75">
        <f t="shared" si="60"/>
        <v>284780</v>
      </c>
      <c r="FI124" s="75">
        <f t="shared" si="61"/>
        <v>1090800</v>
      </c>
      <c r="FJ124" s="75">
        <f t="shared" si="38"/>
        <v>659340</v>
      </c>
      <c r="FK124" s="75">
        <f t="shared" si="39"/>
        <v>1088100</v>
      </c>
      <c r="FL124" s="75">
        <f t="shared" si="40"/>
        <v>605340</v>
      </c>
      <c r="FM124" s="75">
        <f t="shared" si="41"/>
        <v>434720</v>
      </c>
      <c r="FN124" s="75">
        <f t="shared" si="42"/>
        <v>183920</v>
      </c>
      <c r="FO124" s="75">
        <f t="shared" si="43"/>
        <v>82400</v>
      </c>
      <c r="FP124" s="75">
        <f t="shared" si="44"/>
        <v>393600</v>
      </c>
      <c r="FQ124" s="75">
        <f t="shared" si="45"/>
        <v>698250</v>
      </c>
      <c r="FR124" s="75">
        <f t="shared" si="46"/>
        <v>785470</v>
      </c>
      <c r="FS124" s="30">
        <f t="shared" si="32"/>
        <v>23398270</v>
      </c>
    </row>
    <row r="125" spans="2:175" x14ac:dyDescent="0.3">
      <c r="B125" s="21" t="s">
        <v>24</v>
      </c>
      <c r="C125" s="32">
        <v>65</v>
      </c>
      <c r="D125" s="32">
        <v>118</v>
      </c>
      <c r="E125" s="32">
        <v>26</v>
      </c>
      <c r="F125" s="32">
        <v>51</v>
      </c>
      <c r="G125" s="32">
        <v>97</v>
      </c>
      <c r="H125" s="32">
        <v>9273</v>
      </c>
      <c r="I125" s="32">
        <v>87</v>
      </c>
      <c r="J125" s="32">
        <v>98</v>
      </c>
      <c r="K125" s="32">
        <v>129</v>
      </c>
      <c r="L125" s="32">
        <v>177</v>
      </c>
      <c r="M125" s="32">
        <v>85</v>
      </c>
      <c r="N125" s="32">
        <v>128</v>
      </c>
      <c r="O125" s="32">
        <v>2191</v>
      </c>
      <c r="P125" s="32">
        <v>1074</v>
      </c>
      <c r="Q125" s="32">
        <v>147</v>
      </c>
      <c r="R125" s="32">
        <v>933</v>
      </c>
      <c r="S125" s="32">
        <v>709</v>
      </c>
      <c r="T125" s="32">
        <v>1180</v>
      </c>
      <c r="U125" s="32">
        <v>542</v>
      </c>
      <c r="V125" s="32">
        <v>651</v>
      </c>
      <c r="W125" s="32">
        <v>271</v>
      </c>
      <c r="X125" s="32">
        <v>235</v>
      </c>
      <c r="Y125" s="32">
        <v>269</v>
      </c>
      <c r="Z125" s="32">
        <v>909</v>
      </c>
      <c r="AA125" s="32">
        <v>1010</v>
      </c>
      <c r="AB125" s="32">
        <f t="shared" si="63"/>
        <v>0</v>
      </c>
      <c r="AC125" s="32">
        <f t="shared" si="63"/>
        <v>0</v>
      </c>
      <c r="AD125" s="26">
        <f t="shared" si="28"/>
        <v>20455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3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62"/>
        <v>401510</v>
      </c>
      <c r="CO125" s="32">
        <f t="shared" si="62"/>
        <v>357140</v>
      </c>
      <c r="CP125" s="32">
        <f t="shared" si="62"/>
        <v>150780</v>
      </c>
      <c r="CQ125" s="32">
        <f t="shared" si="62"/>
        <v>238980</v>
      </c>
      <c r="CR125" s="32">
        <f t="shared" si="62"/>
        <v>511560</v>
      </c>
      <c r="CS125" s="32">
        <f t="shared" si="62"/>
        <v>54873780</v>
      </c>
      <c r="CT125" s="32">
        <f t="shared" si="62"/>
        <v>875680</v>
      </c>
      <c r="CU125" s="32">
        <f t="shared" si="62"/>
        <v>759710</v>
      </c>
      <c r="CV125" s="32">
        <f t="shared" si="62"/>
        <v>575520</v>
      </c>
      <c r="CW125" s="32">
        <f t="shared" si="62"/>
        <v>794880</v>
      </c>
      <c r="CX125" s="32">
        <f t="shared" si="62"/>
        <v>349170</v>
      </c>
      <c r="CY125" s="32">
        <f t="shared" si="62"/>
        <v>540930</v>
      </c>
      <c r="CZ125" s="32">
        <f t="shared" si="62"/>
        <v>7939750</v>
      </c>
      <c r="DA125" s="32">
        <f t="shared" si="62"/>
        <v>4390750</v>
      </c>
      <c r="DB125" s="32">
        <f t="shared" si="62"/>
        <v>944490</v>
      </c>
      <c r="DC125" s="32">
        <f t="shared" si="62"/>
        <v>3332600</v>
      </c>
      <c r="DD125" s="32">
        <f t="shared" si="64"/>
        <v>2139440</v>
      </c>
      <c r="DE125" s="32">
        <f t="shared" si="64"/>
        <v>3782420</v>
      </c>
      <c r="DF125" s="32">
        <f t="shared" si="64"/>
        <v>2236800</v>
      </c>
      <c r="DG125" s="32">
        <f t="shared" si="64"/>
        <v>1769050</v>
      </c>
      <c r="DH125" s="32">
        <f t="shared" si="64"/>
        <v>681760</v>
      </c>
      <c r="DI125" s="32">
        <f t="shared" si="64"/>
        <v>855230</v>
      </c>
      <c r="DJ125" s="32">
        <f t="shared" si="64"/>
        <v>816030</v>
      </c>
      <c r="DK125" s="32">
        <f t="shared" si="64"/>
        <v>2580370</v>
      </c>
      <c r="DL125" s="32">
        <f t="shared" si="64"/>
        <v>2796680</v>
      </c>
      <c r="DM125" s="32">
        <f t="shared" si="64"/>
        <v>0</v>
      </c>
      <c r="DN125" s="32">
        <f t="shared" si="64"/>
        <v>0</v>
      </c>
      <c r="DO125" s="26">
        <f t="shared" si="30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R125">
        <v>450</v>
      </c>
      <c r="ES125" s="21" t="s">
        <v>24</v>
      </c>
      <c r="ET125" s="75">
        <f t="shared" si="35"/>
        <v>57850</v>
      </c>
      <c r="EU125" s="75">
        <f t="shared" si="47"/>
        <v>99120</v>
      </c>
      <c r="EV125" s="75">
        <f t="shared" si="48"/>
        <v>21840</v>
      </c>
      <c r="EW125" s="75">
        <f t="shared" si="49"/>
        <v>42840</v>
      </c>
      <c r="EX125" s="75">
        <f t="shared" si="50"/>
        <v>81480</v>
      </c>
      <c r="EY125" s="75">
        <f t="shared" si="51"/>
        <v>7232940</v>
      </c>
      <c r="EZ125" s="75">
        <f t="shared" si="52"/>
        <v>67860</v>
      </c>
      <c r="FA125" s="75">
        <f t="shared" si="53"/>
        <v>79380</v>
      </c>
      <c r="FB125" s="75">
        <f t="shared" si="54"/>
        <v>104490</v>
      </c>
      <c r="FC125" s="75">
        <f t="shared" si="55"/>
        <v>143370</v>
      </c>
      <c r="FD125" s="75">
        <f t="shared" si="56"/>
        <v>70550</v>
      </c>
      <c r="FE125" s="75">
        <f t="shared" si="57"/>
        <v>106240</v>
      </c>
      <c r="FF125" s="75">
        <f t="shared" si="58"/>
        <v>1336510</v>
      </c>
      <c r="FG125" s="75">
        <f t="shared" si="59"/>
        <v>655140</v>
      </c>
      <c r="FH125" s="75">
        <f t="shared" si="60"/>
        <v>89670</v>
      </c>
      <c r="FI125" s="75">
        <f t="shared" si="61"/>
        <v>522480</v>
      </c>
      <c r="FJ125" s="75">
        <f t="shared" si="38"/>
        <v>397040</v>
      </c>
      <c r="FK125" s="75">
        <f t="shared" si="39"/>
        <v>660800</v>
      </c>
      <c r="FL125" s="75">
        <f t="shared" si="40"/>
        <v>303520</v>
      </c>
      <c r="FM125" s="75">
        <f t="shared" si="41"/>
        <v>260400</v>
      </c>
      <c r="FN125" s="75">
        <f t="shared" si="42"/>
        <v>108400</v>
      </c>
      <c r="FO125" s="75">
        <f t="shared" si="43"/>
        <v>89300</v>
      </c>
      <c r="FP125" s="75">
        <f t="shared" si="44"/>
        <v>102220</v>
      </c>
      <c r="FQ125" s="75">
        <f t="shared" si="45"/>
        <v>354510</v>
      </c>
      <c r="FR125" s="75">
        <f t="shared" si="46"/>
        <v>393900</v>
      </c>
      <c r="FS125" s="30">
        <f t="shared" si="32"/>
        <v>13381850</v>
      </c>
    </row>
    <row r="126" spans="2:175" ht="30.6" x14ac:dyDescent="0.3">
      <c r="B126" s="21" t="s">
        <v>25</v>
      </c>
      <c r="C126" s="32">
        <v>66</v>
      </c>
      <c r="D126" s="32">
        <v>74</v>
      </c>
      <c r="E126" s="32">
        <v>34</v>
      </c>
      <c r="F126" s="32">
        <v>127</v>
      </c>
      <c r="G126" s="32">
        <v>152</v>
      </c>
      <c r="H126" s="32">
        <v>15027</v>
      </c>
      <c r="I126" s="32">
        <v>237</v>
      </c>
      <c r="J126" s="32">
        <v>165</v>
      </c>
      <c r="K126" s="32">
        <v>165</v>
      </c>
      <c r="L126" s="32">
        <v>190</v>
      </c>
      <c r="M126" s="32">
        <v>108</v>
      </c>
      <c r="N126" s="32">
        <v>233</v>
      </c>
      <c r="O126" s="32">
        <v>2978</v>
      </c>
      <c r="P126" s="32">
        <v>1718</v>
      </c>
      <c r="Q126" s="32">
        <v>437</v>
      </c>
      <c r="R126" s="32">
        <v>1723</v>
      </c>
      <c r="S126" s="32">
        <v>1050</v>
      </c>
      <c r="T126" s="32">
        <v>1644</v>
      </c>
      <c r="U126" s="32">
        <v>981</v>
      </c>
      <c r="V126" s="32">
        <v>1383</v>
      </c>
      <c r="W126" s="32">
        <v>1222</v>
      </c>
      <c r="X126" s="32">
        <v>279</v>
      </c>
      <c r="Y126" s="32">
        <v>503</v>
      </c>
      <c r="Z126" s="32">
        <v>1033</v>
      </c>
      <c r="AA126" s="32">
        <v>1385</v>
      </c>
      <c r="AB126" s="32">
        <f t="shared" si="63"/>
        <v>0</v>
      </c>
      <c r="AC126" s="32">
        <f t="shared" si="63"/>
        <v>0</v>
      </c>
      <c r="AD126" s="26">
        <f t="shared" si="28"/>
        <v>32914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3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62"/>
        <v>412320</v>
      </c>
      <c r="CO126" s="32">
        <f t="shared" si="62"/>
        <v>435680</v>
      </c>
      <c r="CP126" s="32">
        <f t="shared" si="62"/>
        <v>195720</v>
      </c>
      <c r="CQ126" s="32">
        <f t="shared" si="62"/>
        <v>250740</v>
      </c>
      <c r="CR126" s="32">
        <f t="shared" si="62"/>
        <v>721280</v>
      </c>
      <c r="CS126" s="32">
        <f t="shared" si="62"/>
        <v>90411360</v>
      </c>
      <c r="CT126" s="32">
        <f t="shared" si="62"/>
        <v>1147380</v>
      </c>
      <c r="CU126" s="32">
        <f t="shared" si="62"/>
        <v>1744080</v>
      </c>
      <c r="CV126" s="32">
        <f t="shared" si="62"/>
        <v>959300</v>
      </c>
      <c r="CW126" s="32">
        <f t="shared" si="62"/>
        <v>1565210</v>
      </c>
      <c r="CX126" s="32">
        <f t="shared" si="62"/>
        <v>628750</v>
      </c>
      <c r="CY126" s="32">
        <f t="shared" si="62"/>
        <v>1423060</v>
      </c>
      <c r="CZ126" s="32">
        <f t="shared" si="62"/>
        <v>11706450</v>
      </c>
      <c r="DA126" s="32">
        <f t="shared" si="62"/>
        <v>6766130</v>
      </c>
      <c r="DB126" s="32">
        <f t="shared" si="62"/>
        <v>1625560</v>
      </c>
      <c r="DC126" s="32">
        <f t="shared" si="62"/>
        <v>6358160</v>
      </c>
      <c r="DD126" s="32">
        <f t="shared" si="64"/>
        <v>3527900</v>
      </c>
      <c r="DE126" s="32">
        <f t="shared" si="64"/>
        <v>5507380</v>
      </c>
      <c r="DF126" s="32">
        <f t="shared" si="64"/>
        <v>3324820</v>
      </c>
      <c r="DG126" s="32">
        <f t="shared" si="64"/>
        <v>3296710</v>
      </c>
      <c r="DH126" s="32">
        <f t="shared" si="64"/>
        <v>3363600</v>
      </c>
      <c r="DI126" s="32">
        <f t="shared" si="64"/>
        <v>983570</v>
      </c>
      <c r="DJ126" s="32">
        <f t="shared" si="64"/>
        <v>1513720</v>
      </c>
      <c r="DK126" s="32">
        <f t="shared" si="64"/>
        <v>3051650</v>
      </c>
      <c r="DL126" s="32">
        <f t="shared" si="64"/>
        <v>4265550</v>
      </c>
      <c r="DM126" s="32">
        <f t="shared" si="64"/>
        <v>0</v>
      </c>
      <c r="DN126" s="32">
        <f t="shared" si="64"/>
        <v>0</v>
      </c>
      <c r="DO126" s="26">
        <f t="shared" si="30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R126">
        <v>450</v>
      </c>
      <c r="ES126" s="21" t="s">
        <v>25</v>
      </c>
      <c r="ET126" s="75">
        <f t="shared" si="35"/>
        <v>58740</v>
      </c>
      <c r="EU126" s="75">
        <f t="shared" si="47"/>
        <v>62160</v>
      </c>
      <c r="EV126" s="75">
        <f t="shared" si="48"/>
        <v>28560</v>
      </c>
      <c r="EW126" s="75">
        <f t="shared" si="49"/>
        <v>106680</v>
      </c>
      <c r="EX126" s="75">
        <f t="shared" si="50"/>
        <v>127680</v>
      </c>
      <c r="EY126" s="75">
        <f t="shared" si="51"/>
        <v>11721060</v>
      </c>
      <c r="EZ126" s="75">
        <f t="shared" si="52"/>
        <v>184860</v>
      </c>
      <c r="FA126" s="75">
        <f t="shared" si="53"/>
        <v>133650</v>
      </c>
      <c r="FB126" s="75">
        <f t="shared" si="54"/>
        <v>133650</v>
      </c>
      <c r="FC126" s="75">
        <f t="shared" si="55"/>
        <v>153900</v>
      </c>
      <c r="FD126" s="75">
        <f t="shared" si="56"/>
        <v>89640</v>
      </c>
      <c r="FE126" s="75">
        <f t="shared" si="57"/>
        <v>193390</v>
      </c>
      <c r="FF126" s="75">
        <f t="shared" si="58"/>
        <v>1816580</v>
      </c>
      <c r="FG126" s="75">
        <f t="shared" si="59"/>
        <v>1047980</v>
      </c>
      <c r="FH126" s="75">
        <f t="shared" si="60"/>
        <v>266570</v>
      </c>
      <c r="FI126" s="75">
        <f t="shared" si="61"/>
        <v>964880</v>
      </c>
      <c r="FJ126" s="75">
        <f t="shared" si="38"/>
        <v>588000</v>
      </c>
      <c r="FK126" s="75">
        <f t="shared" si="39"/>
        <v>920640</v>
      </c>
      <c r="FL126" s="75">
        <f t="shared" si="40"/>
        <v>549360</v>
      </c>
      <c r="FM126" s="75">
        <f t="shared" si="41"/>
        <v>553200</v>
      </c>
      <c r="FN126" s="75">
        <f t="shared" si="42"/>
        <v>488800</v>
      </c>
      <c r="FO126" s="75">
        <f t="shared" si="43"/>
        <v>106020</v>
      </c>
      <c r="FP126" s="75">
        <f t="shared" si="44"/>
        <v>191140</v>
      </c>
      <c r="FQ126" s="75">
        <f t="shared" si="45"/>
        <v>402870</v>
      </c>
      <c r="FR126" s="75">
        <f t="shared" si="46"/>
        <v>540150</v>
      </c>
      <c r="FS126" s="30">
        <f t="shared" si="32"/>
        <v>21430160</v>
      </c>
    </row>
    <row r="127" spans="2:175" ht="30.6" x14ac:dyDescent="0.3">
      <c r="B127" s="21" t="s">
        <v>67</v>
      </c>
      <c r="C127" s="32">
        <v>84</v>
      </c>
      <c r="D127" s="32">
        <v>148</v>
      </c>
      <c r="E127" s="32">
        <v>98</v>
      </c>
      <c r="F127" s="32">
        <v>83</v>
      </c>
      <c r="G127" s="32">
        <v>133</v>
      </c>
      <c r="H127" s="32">
        <v>13479</v>
      </c>
      <c r="I127" s="32">
        <v>145</v>
      </c>
      <c r="J127" s="32">
        <v>154</v>
      </c>
      <c r="K127" s="32">
        <v>200</v>
      </c>
      <c r="L127" s="32">
        <v>189</v>
      </c>
      <c r="M127" s="32">
        <v>105</v>
      </c>
      <c r="N127" s="32">
        <v>172</v>
      </c>
      <c r="O127" s="32">
        <v>2054</v>
      </c>
      <c r="P127" s="32">
        <v>1326</v>
      </c>
      <c r="Q127" s="32">
        <v>424</v>
      </c>
      <c r="R127" s="32">
        <v>1805</v>
      </c>
      <c r="S127" s="32">
        <v>1210</v>
      </c>
      <c r="T127" s="32">
        <v>1615</v>
      </c>
      <c r="U127" s="32">
        <v>1174</v>
      </c>
      <c r="V127" s="32">
        <v>1384</v>
      </c>
      <c r="W127" s="32">
        <v>1819</v>
      </c>
      <c r="X127" s="32">
        <v>1087</v>
      </c>
      <c r="Y127" s="32">
        <v>1480</v>
      </c>
      <c r="Z127" s="32">
        <v>351</v>
      </c>
      <c r="AA127" s="32">
        <v>518</v>
      </c>
      <c r="AB127" s="32">
        <f t="shared" si="63"/>
        <v>0</v>
      </c>
      <c r="AC127" s="32">
        <f t="shared" si="63"/>
        <v>0</v>
      </c>
      <c r="AD127" s="26">
        <f t="shared" si="28"/>
        <v>31237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3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62"/>
        <v>504150</v>
      </c>
      <c r="CO127" s="32">
        <f t="shared" si="62"/>
        <v>449960</v>
      </c>
      <c r="CP127" s="32">
        <f t="shared" si="62"/>
        <v>259840</v>
      </c>
      <c r="CQ127" s="32">
        <f t="shared" si="62"/>
        <v>323260</v>
      </c>
      <c r="CR127" s="32">
        <f t="shared" si="62"/>
        <v>493920</v>
      </c>
      <c r="CS127" s="32">
        <f t="shared" si="62"/>
        <v>78848640</v>
      </c>
      <c r="CT127" s="32">
        <f t="shared" si="62"/>
        <v>1006310</v>
      </c>
      <c r="CU127" s="32">
        <f t="shared" si="62"/>
        <v>1361250</v>
      </c>
      <c r="CV127" s="32">
        <f t="shared" si="62"/>
        <v>1045790</v>
      </c>
      <c r="CW127" s="32">
        <f t="shared" si="62"/>
        <v>1223170</v>
      </c>
      <c r="CX127" s="32">
        <f t="shared" si="62"/>
        <v>783300</v>
      </c>
      <c r="CY127" s="32">
        <f t="shared" si="62"/>
        <v>977060</v>
      </c>
      <c r="CZ127" s="32">
        <f t="shared" si="62"/>
        <v>10161340</v>
      </c>
      <c r="DA127" s="32">
        <f t="shared" si="62"/>
        <v>5789940</v>
      </c>
      <c r="DB127" s="32">
        <f t="shared" si="62"/>
        <v>2137470</v>
      </c>
      <c r="DC127" s="32">
        <f t="shared" si="62"/>
        <v>7094590</v>
      </c>
      <c r="DD127" s="32">
        <f t="shared" si="64"/>
        <v>3892700</v>
      </c>
      <c r="DE127" s="32">
        <f t="shared" si="64"/>
        <v>5835660</v>
      </c>
      <c r="DF127" s="32">
        <f t="shared" si="64"/>
        <v>3958410</v>
      </c>
      <c r="DG127" s="32">
        <f t="shared" si="64"/>
        <v>4544080</v>
      </c>
      <c r="DH127" s="32">
        <f t="shared" si="64"/>
        <v>6404900</v>
      </c>
      <c r="DI127" s="32">
        <f t="shared" si="64"/>
        <v>3197370</v>
      </c>
      <c r="DJ127" s="32">
        <f t="shared" si="64"/>
        <v>4122210</v>
      </c>
      <c r="DK127" s="32">
        <f t="shared" si="64"/>
        <v>1329650</v>
      </c>
      <c r="DL127" s="32">
        <f t="shared" si="64"/>
        <v>1862950</v>
      </c>
      <c r="DM127" s="32">
        <f t="shared" si="64"/>
        <v>0</v>
      </c>
      <c r="DN127" s="32">
        <f t="shared" si="64"/>
        <v>0</v>
      </c>
      <c r="DO127" s="26">
        <f t="shared" si="30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R127">
        <v>440</v>
      </c>
      <c r="ES127" s="21" t="s">
        <v>86</v>
      </c>
      <c r="ET127" s="75">
        <f t="shared" si="35"/>
        <v>75600</v>
      </c>
      <c r="EU127" s="75">
        <f t="shared" si="47"/>
        <v>124320</v>
      </c>
      <c r="EV127" s="75">
        <f t="shared" si="48"/>
        <v>82320</v>
      </c>
      <c r="EW127" s="75">
        <f t="shared" si="49"/>
        <v>69720</v>
      </c>
      <c r="EX127" s="75">
        <f t="shared" si="50"/>
        <v>111720</v>
      </c>
      <c r="EY127" s="75">
        <f t="shared" si="51"/>
        <v>10917990</v>
      </c>
      <c r="EZ127" s="75">
        <f t="shared" si="52"/>
        <v>117450</v>
      </c>
      <c r="FA127" s="75">
        <f t="shared" si="53"/>
        <v>127820</v>
      </c>
      <c r="FB127" s="75">
        <f t="shared" si="54"/>
        <v>166000</v>
      </c>
      <c r="FC127" s="75">
        <f t="shared" si="55"/>
        <v>156870</v>
      </c>
      <c r="FD127" s="75">
        <f t="shared" si="56"/>
        <v>88200</v>
      </c>
      <c r="FE127" s="75">
        <f t="shared" si="57"/>
        <v>144480</v>
      </c>
      <c r="FF127" s="75">
        <f t="shared" si="58"/>
        <v>1499420</v>
      </c>
      <c r="FG127" s="75">
        <f t="shared" si="59"/>
        <v>967980</v>
      </c>
      <c r="FH127" s="75">
        <f t="shared" si="60"/>
        <v>309520</v>
      </c>
      <c r="FI127" s="75">
        <f t="shared" si="61"/>
        <v>1046900</v>
      </c>
      <c r="FJ127" s="75">
        <f t="shared" si="38"/>
        <v>701800</v>
      </c>
      <c r="FK127" s="75">
        <f t="shared" si="39"/>
        <v>936700</v>
      </c>
      <c r="FL127" s="75">
        <f t="shared" si="40"/>
        <v>680920</v>
      </c>
      <c r="FM127" s="75">
        <f t="shared" si="41"/>
        <v>678160</v>
      </c>
      <c r="FN127" s="75">
        <f t="shared" si="42"/>
        <v>891310</v>
      </c>
      <c r="FO127" s="75">
        <f t="shared" si="43"/>
        <v>423930</v>
      </c>
      <c r="FP127" s="75">
        <f t="shared" si="44"/>
        <v>577200</v>
      </c>
      <c r="FQ127" s="75">
        <f t="shared" si="45"/>
        <v>133380</v>
      </c>
      <c r="FR127" s="75">
        <f t="shared" si="46"/>
        <v>196840</v>
      </c>
      <c r="FS127" s="30">
        <f t="shared" si="32"/>
        <v>21226550</v>
      </c>
    </row>
    <row r="128" spans="2:175" ht="30.6" x14ac:dyDescent="0.3">
      <c r="B128" s="21" t="s">
        <v>57</v>
      </c>
      <c r="C128" s="32">
        <v>263</v>
      </c>
      <c r="D128" s="32">
        <v>299</v>
      </c>
      <c r="E128" s="32">
        <v>274</v>
      </c>
      <c r="F128" s="32">
        <v>235</v>
      </c>
      <c r="G128" s="32">
        <v>313</v>
      </c>
      <c r="H128" s="32">
        <v>22709</v>
      </c>
      <c r="I128" s="32">
        <v>182</v>
      </c>
      <c r="J128" s="32">
        <v>295</v>
      </c>
      <c r="K128" s="32">
        <v>382</v>
      </c>
      <c r="L128" s="32">
        <v>380</v>
      </c>
      <c r="M128" s="32">
        <v>380</v>
      </c>
      <c r="N128" s="32">
        <v>431</v>
      </c>
      <c r="O128" s="32">
        <v>3692</v>
      </c>
      <c r="P128" s="32">
        <v>2153</v>
      </c>
      <c r="Q128" s="32">
        <v>518</v>
      </c>
      <c r="R128" s="32">
        <v>2521</v>
      </c>
      <c r="S128" s="32">
        <v>1120</v>
      </c>
      <c r="T128" s="32">
        <v>2408</v>
      </c>
      <c r="U128" s="32">
        <v>1723</v>
      </c>
      <c r="V128" s="32">
        <v>920</v>
      </c>
      <c r="W128" s="32">
        <v>1904</v>
      </c>
      <c r="X128" s="32">
        <v>1199</v>
      </c>
      <c r="Y128" s="32">
        <v>1651</v>
      </c>
      <c r="Z128" s="32">
        <v>1170</v>
      </c>
      <c r="AA128" s="32">
        <v>349</v>
      </c>
      <c r="AB128" s="32">
        <f t="shared" si="63"/>
        <v>0</v>
      </c>
      <c r="AC128" s="32">
        <f t="shared" si="63"/>
        <v>0</v>
      </c>
      <c r="AD128" s="26">
        <f t="shared" si="28"/>
        <v>47471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3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62"/>
        <v>1108200</v>
      </c>
      <c r="CO128" s="32">
        <f t="shared" si="62"/>
        <v>1121820</v>
      </c>
      <c r="CP128" s="32">
        <f t="shared" si="62"/>
        <v>992180</v>
      </c>
      <c r="CQ128" s="32">
        <f t="shared" si="62"/>
        <v>976920</v>
      </c>
      <c r="CR128" s="32">
        <f t="shared" si="62"/>
        <v>1316000</v>
      </c>
      <c r="CS128" s="32">
        <f t="shared" si="62"/>
        <v>129966760</v>
      </c>
      <c r="CT128" s="32">
        <f t="shared" si="62"/>
        <v>1113260</v>
      </c>
      <c r="CU128" s="32">
        <f t="shared" si="62"/>
        <v>2330870</v>
      </c>
      <c r="CV128" s="32">
        <f t="shared" si="62"/>
        <v>2611550</v>
      </c>
      <c r="CW128" s="32">
        <f t="shared" si="62"/>
        <v>2303140</v>
      </c>
      <c r="CX128" s="32">
        <f t="shared" si="62"/>
        <v>1767220</v>
      </c>
      <c r="CY128" s="32">
        <f t="shared" si="62"/>
        <v>2103220</v>
      </c>
      <c r="CZ128" s="32">
        <f t="shared" si="62"/>
        <v>17005680</v>
      </c>
      <c r="DA128" s="32">
        <f t="shared" si="62"/>
        <v>9194470</v>
      </c>
      <c r="DB128" s="32">
        <f t="shared" si="62"/>
        <v>2228430</v>
      </c>
      <c r="DC128" s="32">
        <f t="shared" si="62"/>
        <v>7877460</v>
      </c>
      <c r="DD128" s="32">
        <f t="shared" si="64"/>
        <v>4232650</v>
      </c>
      <c r="DE128" s="32">
        <f t="shared" si="64"/>
        <v>7609560</v>
      </c>
      <c r="DF128" s="32">
        <f t="shared" si="64"/>
        <v>5336980</v>
      </c>
      <c r="DG128" s="32">
        <f t="shared" si="64"/>
        <v>2526450</v>
      </c>
      <c r="DH128" s="32">
        <f t="shared" si="64"/>
        <v>6014350</v>
      </c>
      <c r="DI128" s="32">
        <f t="shared" si="64"/>
        <v>3311920</v>
      </c>
      <c r="DJ128" s="32">
        <f t="shared" si="64"/>
        <v>4891510</v>
      </c>
      <c r="DK128" s="32">
        <f t="shared" si="64"/>
        <v>3189910</v>
      </c>
      <c r="DL128" s="32">
        <f t="shared" si="64"/>
        <v>1093810</v>
      </c>
      <c r="DM128" s="32">
        <f t="shared" si="64"/>
        <v>0</v>
      </c>
      <c r="DN128" s="32">
        <f t="shared" si="64"/>
        <v>0</v>
      </c>
      <c r="DO128" s="26">
        <f t="shared" si="30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R128">
        <v>440</v>
      </c>
      <c r="ES128" s="21" t="s">
        <v>87</v>
      </c>
      <c r="ET128" s="75">
        <f t="shared" si="35"/>
        <v>236700</v>
      </c>
      <c r="EU128" s="75">
        <f t="shared" si="47"/>
        <v>251160</v>
      </c>
      <c r="EV128" s="75">
        <f t="shared" si="48"/>
        <v>230160</v>
      </c>
      <c r="EW128" s="75">
        <f t="shared" si="49"/>
        <v>197400</v>
      </c>
      <c r="EX128" s="75">
        <f t="shared" si="50"/>
        <v>262920</v>
      </c>
      <c r="EY128" s="75">
        <f t="shared" si="51"/>
        <v>18394290</v>
      </c>
      <c r="EZ128" s="75">
        <f t="shared" si="52"/>
        <v>147420</v>
      </c>
      <c r="FA128" s="75">
        <f t="shared" si="53"/>
        <v>244850</v>
      </c>
      <c r="FB128" s="75">
        <f t="shared" si="54"/>
        <v>317060</v>
      </c>
      <c r="FC128" s="75">
        <f t="shared" si="55"/>
        <v>315400</v>
      </c>
      <c r="FD128" s="75">
        <f t="shared" si="56"/>
        <v>319200</v>
      </c>
      <c r="FE128" s="75">
        <f t="shared" si="57"/>
        <v>362040</v>
      </c>
      <c r="FF128" s="75">
        <f t="shared" si="58"/>
        <v>2695160</v>
      </c>
      <c r="FG128" s="75">
        <f t="shared" si="59"/>
        <v>1571690</v>
      </c>
      <c r="FH128" s="75">
        <f t="shared" si="60"/>
        <v>378140</v>
      </c>
      <c r="FI128" s="75">
        <f t="shared" si="61"/>
        <v>1462180</v>
      </c>
      <c r="FJ128" s="75">
        <f t="shared" si="38"/>
        <v>649600</v>
      </c>
      <c r="FK128" s="75">
        <f t="shared" si="39"/>
        <v>1396640</v>
      </c>
      <c r="FL128" s="75">
        <f t="shared" si="40"/>
        <v>999340</v>
      </c>
      <c r="FM128" s="75">
        <f t="shared" si="41"/>
        <v>450800</v>
      </c>
      <c r="FN128" s="75">
        <f t="shared" si="42"/>
        <v>932960</v>
      </c>
      <c r="FO128" s="75">
        <f t="shared" si="43"/>
        <v>467610</v>
      </c>
      <c r="FP128" s="75">
        <f t="shared" si="44"/>
        <v>643890</v>
      </c>
      <c r="FQ128" s="75">
        <f t="shared" si="45"/>
        <v>444600</v>
      </c>
      <c r="FR128" s="75">
        <f t="shared" si="46"/>
        <v>132620</v>
      </c>
      <c r="FS128" s="30">
        <f t="shared" si="32"/>
        <v>33503830</v>
      </c>
    </row>
    <row r="129" spans="1:175" ht="20.399999999999999" x14ac:dyDescent="0.3">
      <c r="B129" s="21" t="s">
        <v>58</v>
      </c>
      <c r="C129" s="32">
        <f t="shared" ref="C129:C130" si="65">+C32+C64+C96</f>
        <v>0</v>
      </c>
      <c r="D129" s="32">
        <f t="shared" si="63"/>
        <v>0</v>
      </c>
      <c r="E129" s="32">
        <f t="shared" si="63"/>
        <v>0</v>
      </c>
      <c r="F129" s="32">
        <f t="shared" si="63"/>
        <v>0</v>
      </c>
      <c r="G129" s="32">
        <f t="shared" si="63"/>
        <v>0</v>
      </c>
      <c r="H129" s="32">
        <f t="shared" si="63"/>
        <v>0</v>
      </c>
      <c r="I129" s="32">
        <f t="shared" si="63"/>
        <v>0</v>
      </c>
      <c r="J129" s="32">
        <f t="shared" si="63"/>
        <v>0</v>
      </c>
      <c r="K129" s="32">
        <f t="shared" si="63"/>
        <v>0</v>
      </c>
      <c r="L129" s="32">
        <f t="shared" si="63"/>
        <v>0</v>
      </c>
      <c r="M129" s="32">
        <f t="shared" si="63"/>
        <v>0</v>
      </c>
      <c r="N129" s="32">
        <f t="shared" si="63"/>
        <v>0</v>
      </c>
      <c r="O129" s="32">
        <f t="shared" si="63"/>
        <v>0</v>
      </c>
      <c r="P129" s="32">
        <f t="shared" si="63"/>
        <v>0</v>
      </c>
      <c r="Q129" s="32">
        <f t="shared" si="63"/>
        <v>0</v>
      </c>
      <c r="R129" s="32">
        <f t="shared" si="63"/>
        <v>0</v>
      </c>
      <c r="S129" s="32">
        <f t="shared" si="63"/>
        <v>0</v>
      </c>
      <c r="T129" s="32">
        <f t="shared" si="63"/>
        <v>0</v>
      </c>
      <c r="U129" s="32">
        <f t="shared" si="63"/>
        <v>0</v>
      </c>
      <c r="V129" s="32">
        <f t="shared" si="63"/>
        <v>0</v>
      </c>
      <c r="W129" s="32">
        <f t="shared" si="63"/>
        <v>0</v>
      </c>
      <c r="X129" s="32">
        <f t="shared" si="63"/>
        <v>0</v>
      </c>
      <c r="Y129" s="32">
        <f t="shared" si="63"/>
        <v>0</v>
      </c>
      <c r="Z129" s="32">
        <f t="shared" si="63"/>
        <v>0</v>
      </c>
      <c r="AA129" s="32">
        <f t="shared" si="63"/>
        <v>0</v>
      </c>
      <c r="AB129" s="32">
        <f t="shared" si="63"/>
        <v>0</v>
      </c>
      <c r="AC129" s="32">
        <f t="shared" si="63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3"/>
        <v>0</v>
      </c>
      <c r="CM129" s="21" t="s">
        <v>58</v>
      </c>
      <c r="CN129" s="32">
        <f t="shared" si="62"/>
        <v>0</v>
      </c>
      <c r="CO129" s="32">
        <f t="shared" si="62"/>
        <v>0</v>
      </c>
      <c r="CP129" s="32">
        <f t="shared" si="62"/>
        <v>0</v>
      </c>
      <c r="CQ129" s="32">
        <f t="shared" si="62"/>
        <v>0</v>
      </c>
      <c r="CR129" s="32">
        <f t="shared" si="62"/>
        <v>0</v>
      </c>
      <c r="CS129" s="32">
        <f t="shared" si="62"/>
        <v>0</v>
      </c>
      <c r="CT129" s="32">
        <f t="shared" si="62"/>
        <v>0</v>
      </c>
      <c r="CU129" s="32">
        <f t="shared" si="62"/>
        <v>0</v>
      </c>
      <c r="CV129" s="32">
        <f t="shared" si="62"/>
        <v>0</v>
      </c>
      <c r="CW129" s="32">
        <f t="shared" si="62"/>
        <v>0</v>
      </c>
      <c r="CX129" s="32">
        <f t="shared" si="62"/>
        <v>0</v>
      </c>
      <c r="CY129" s="32">
        <f t="shared" si="62"/>
        <v>0</v>
      </c>
      <c r="CZ129" s="32">
        <f t="shared" si="62"/>
        <v>0</v>
      </c>
      <c r="DA129" s="32">
        <f t="shared" si="62"/>
        <v>0</v>
      </c>
      <c r="DB129" s="32">
        <f t="shared" si="62"/>
        <v>0</v>
      </c>
      <c r="DC129" s="32">
        <f t="shared" si="62"/>
        <v>0</v>
      </c>
      <c r="DD129" s="32">
        <f t="shared" si="64"/>
        <v>0</v>
      </c>
      <c r="DE129" s="32">
        <f t="shared" si="64"/>
        <v>0</v>
      </c>
      <c r="DF129" s="32">
        <f t="shared" si="64"/>
        <v>0</v>
      </c>
      <c r="DG129" s="32">
        <f t="shared" si="64"/>
        <v>0</v>
      </c>
      <c r="DH129" s="32">
        <f t="shared" si="64"/>
        <v>0</v>
      </c>
      <c r="DI129" s="32">
        <f t="shared" si="64"/>
        <v>0</v>
      </c>
      <c r="DJ129" s="32">
        <f t="shared" si="64"/>
        <v>0</v>
      </c>
      <c r="DK129" s="32">
        <f t="shared" si="64"/>
        <v>0</v>
      </c>
      <c r="DL129" s="32">
        <f t="shared" si="64"/>
        <v>0</v>
      </c>
      <c r="DM129" s="32">
        <f t="shared" si="64"/>
        <v>0</v>
      </c>
      <c r="DN129" s="32">
        <f t="shared" si="64"/>
        <v>0</v>
      </c>
      <c r="DO129" s="26">
        <f t="shared" si="30"/>
        <v>0</v>
      </c>
      <c r="DS129">
        <v>970</v>
      </c>
      <c r="DT129">
        <v>910</v>
      </c>
      <c r="DU129">
        <v>910</v>
      </c>
      <c r="DV129">
        <v>910</v>
      </c>
      <c r="DW129">
        <v>910</v>
      </c>
      <c r="DX129">
        <v>880</v>
      </c>
      <c r="DY129">
        <v>880</v>
      </c>
      <c r="DZ129">
        <v>900</v>
      </c>
      <c r="EA129">
        <v>900</v>
      </c>
      <c r="EB129">
        <v>900</v>
      </c>
      <c r="EC129">
        <v>910</v>
      </c>
      <c r="ED129">
        <v>910</v>
      </c>
      <c r="EE129">
        <v>790</v>
      </c>
      <c r="EF129">
        <v>790</v>
      </c>
      <c r="EG129">
        <v>790</v>
      </c>
      <c r="EH129">
        <v>650</v>
      </c>
      <c r="EI129">
        <v>650</v>
      </c>
      <c r="EJ129">
        <v>650</v>
      </c>
      <c r="EK129">
        <v>650</v>
      </c>
      <c r="EL129">
        <v>530</v>
      </c>
      <c r="EM129">
        <v>530</v>
      </c>
      <c r="EN129">
        <v>450</v>
      </c>
      <c r="EO129">
        <v>450</v>
      </c>
      <c r="EP129">
        <v>440</v>
      </c>
      <c r="EQ129">
        <v>440</v>
      </c>
      <c r="ER129">
        <v>440</v>
      </c>
      <c r="ET129" s="30">
        <f t="shared" ref="ET129:FR129" si="66">SUM(ET104:ET128)</f>
        <v>7271430</v>
      </c>
      <c r="EU129" s="30">
        <f t="shared" si="66"/>
        <v>4304730</v>
      </c>
      <c r="EV129" s="30">
        <f t="shared" si="66"/>
        <v>4191530</v>
      </c>
      <c r="EW129" s="30">
        <f t="shared" si="66"/>
        <v>3050250</v>
      </c>
      <c r="EX129" s="30">
        <f t="shared" si="66"/>
        <v>4394560</v>
      </c>
      <c r="EY129" s="30">
        <f t="shared" si="66"/>
        <v>104843770</v>
      </c>
      <c r="EZ129" s="30">
        <f t="shared" si="66"/>
        <v>3219460</v>
      </c>
      <c r="FA129" s="30">
        <f t="shared" si="66"/>
        <v>3488070</v>
      </c>
      <c r="FB129" s="30">
        <f t="shared" si="66"/>
        <v>4461040</v>
      </c>
      <c r="FC129" s="30">
        <f t="shared" si="66"/>
        <v>4615740</v>
      </c>
      <c r="FD129" s="30">
        <f t="shared" si="66"/>
        <v>3222420</v>
      </c>
      <c r="FE129" s="30">
        <f t="shared" si="66"/>
        <v>4595890</v>
      </c>
      <c r="FF129" s="30">
        <f t="shared" si="66"/>
        <v>16421910</v>
      </c>
      <c r="FG129" s="30">
        <f t="shared" si="66"/>
        <v>11312910</v>
      </c>
      <c r="FH129" s="30">
        <f t="shared" si="66"/>
        <v>3991060</v>
      </c>
      <c r="FI129" s="30">
        <f t="shared" si="66"/>
        <v>15160180</v>
      </c>
      <c r="FJ129" s="30">
        <f t="shared" si="66"/>
        <v>7541110</v>
      </c>
      <c r="FK129" s="30">
        <f t="shared" si="66"/>
        <v>19882340</v>
      </c>
      <c r="FL129" s="30">
        <f t="shared" si="66"/>
        <v>13559850</v>
      </c>
      <c r="FM129" s="30">
        <f t="shared" si="66"/>
        <v>11670970</v>
      </c>
      <c r="FN129" s="30">
        <f t="shared" si="66"/>
        <v>23850740</v>
      </c>
      <c r="FO129" s="30">
        <f t="shared" si="66"/>
        <v>13017330</v>
      </c>
      <c r="FP129" s="30">
        <f t="shared" si="66"/>
        <v>19753720</v>
      </c>
      <c r="FQ129" s="30">
        <f t="shared" si="66"/>
        <v>20438250</v>
      </c>
      <c r="FR129" s="30">
        <f t="shared" si="66"/>
        <v>26881320</v>
      </c>
      <c r="FS129" s="30">
        <f t="shared" si="32"/>
        <v>355140580</v>
      </c>
    </row>
    <row r="130" spans="1:175" ht="30.6" x14ac:dyDescent="0.3">
      <c r="B130" s="21" t="s">
        <v>49</v>
      </c>
      <c r="C130" s="32">
        <f t="shared" si="65"/>
        <v>0</v>
      </c>
      <c r="D130" s="32">
        <f t="shared" si="63"/>
        <v>0</v>
      </c>
      <c r="E130" s="32">
        <f t="shared" si="63"/>
        <v>0</v>
      </c>
      <c r="F130" s="32">
        <f t="shared" si="63"/>
        <v>0</v>
      </c>
      <c r="G130" s="32">
        <f t="shared" si="63"/>
        <v>0</v>
      </c>
      <c r="H130" s="32">
        <f t="shared" si="63"/>
        <v>0</v>
      </c>
      <c r="I130" s="32">
        <f t="shared" si="63"/>
        <v>0</v>
      </c>
      <c r="J130" s="32">
        <f t="shared" si="63"/>
        <v>0</v>
      </c>
      <c r="K130" s="32">
        <f t="shared" si="63"/>
        <v>0</v>
      </c>
      <c r="L130" s="32">
        <f t="shared" si="63"/>
        <v>0</v>
      </c>
      <c r="M130" s="32">
        <f t="shared" si="63"/>
        <v>0</v>
      </c>
      <c r="N130" s="32">
        <f t="shared" si="63"/>
        <v>0</v>
      </c>
      <c r="O130" s="32">
        <f t="shared" si="63"/>
        <v>0</v>
      </c>
      <c r="P130" s="32">
        <f t="shared" si="63"/>
        <v>0</v>
      </c>
      <c r="Q130" s="32">
        <f t="shared" si="63"/>
        <v>0</v>
      </c>
      <c r="R130" s="32">
        <f t="shared" si="63"/>
        <v>0</v>
      </c>
      <c r="S130" s="32">
        <f t="shared" si="63"/>
        <v>0</v>
      </c>
      <c r="T130" s="32">
        <f t="shared" si="63"/>
        <v>0</v>
      </c>
      <c r="U130" s="32">
        <f t="shared" si="63"/>
        <v>0</v>
      </c>
      <c r="V130" s="32">
        <f t="shared" si="63"/>
        <v>0</v>
      </c>
      <c r="W130" s="32">
        <f t="shared" si="63"/>
        <v>0</v>
      </c>
      <c r="X130" s="32">
        <f t="shared" si="63"/>
        <v>0</v>
      </c>
      <c r="Y130" s="32">
        <f t="shared" si="63"/>
        <v>0</v>
      </c>
      <c r="Z130" s="32">
        <f t="shared" si="63"/>
        <v>0</v>
      </c>
      <c r="AA130" s="32">
        <f t="shared" si="63"/>
        <v>0</v>
      </c>
      <c r="AB130" s="32">
        <f t="shared" si="63"/>
        <v>0</v>
      </c>
      <c r="AC130" s="32">
        <f t="shared" si="63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3"/>
        <v>0</v>
      </c>
      <c r="CM130" s="21" t="s">
        <v>49</v>
      </c>
      <c r="CN130" s="32">
        <f t="shared" si="62"/>
        <v>0</v>
      </c>
      <c r="CO130" s="32">
        <f t="shared" si="62"/>
        <v>0</v>
      </c>
      <c r="CP130" s="32">
        <f t="shared" si="62"/>
        <v>0</v>
      </c>
      <c r="CQ130" s="32">
        <f t="shared" si="62"/>
        <v>0</v>
      </c>
      <c r="CR130" s="32">
        <f t="shared" si="62"/>
        <v>0</v>
      </c>
      <c r="CS130" s="32">
        <f t="shared" si="62"/>
        <v>0</v>
      </c>
      <c r="CT130" s="32">
        <f t="shared" si="62"/>
        <v>0</v>
      </c>
      <c r="CU130" s="32">
        <f t="shared" si="62"/>
        <v>0</v>
      </c>
      <c r="CV130" s="32">
        <f t="shared" si="62"/>
        <v>0</v>
      </c>
      <c r="CW130" s="32">
        <f t="shared" si="62"/>
        <v>0</v>
      </c>
      <c r="CX130" s="32">
        <f t="shared" si="62"/>
        <v>0</v>
      </c>
      <c r="CY130" s="32">
        <f t="shared" si="62"/>
        <v>0</v>
      </c>
      <c r="CZ130" s="32">
        <f t="shared" si="62"/>
        <v>0</v>
      </c>
      <c r="DA130" s="32">
        <f t="shared" si="62"/>
        <v>0</v>
      </c>
      <c r="DB130" s="32">
        <f t="shared" si="62"/>
        <v>0</v>
      </c>
      <c r="DC130" s="32">
        <f t="shared" si="62"/>
        <v>0</v>
      </c>
      <c r="DD130" s="32">
        <f t="shared" si="64"/>
        <v>0</v>
      </c>
      <c r="DE130" s="32">
        <f t="shared" si="64"/>
        <v>0</v>
      </c>
      <c r="DF130" s="32">
        <f t="shared" si="64"/>
        <v>0</v>
      </c>
      <c r="DG130" s="32">
        <f t="shared" si="64"/>
        <v>0</v>
      </c>
      <c r="DH130" s="32">
        <f t="shared" si="64"/>
        <v>0</v>
      </c>
      <c r="DI130" s="32">
        <f t="shared" si="64"/>
        <v>0</v>
      </c>
      <c r="DJ130" s="32">
        <f t="shared" si="64"/>
        <v>0</v>
      </c>
      <c r="DK130" s="32">
        <f t="shared" si="64"/>
        <v>0</v>
      </c>
      <c r="DL130" s="32">
        <f t="shared" si="64"/>
        <v>0</v>
      </c>
      <c r="DM130" s="32">
        <f t="shared" si="64"/>
        <v>0</v>
      </c>
      <c r="DN130" s="32">
        <f t="shared" si="64"/>
        <v>0</v>
      </c>
      <c r="DO130" s="26">
        <f t="shared" si="30"/>
        <v>0</v>
      </c>
    </row>
    <row r="131" spans="1:175" x14ac:dyDescent="0.3">
      <c r="B131" s="21" t="s">
        <v>26</v>
      </c>
      <c r="C131" s="27">
        <f>SUM(C104:C129)</f>
        <v>14079</v>
      </c>
      <c r="D131" s="27">
        <f t="shared" ref="D131:AC131" si="67">SUM(D104:D129)</f>
        <v>8143</v>
      </c>
      <c r="E131" s="27">
        <f t="shared" si="67"/>
        <v>8187</v>
      </c>
      <c r="F131" s="27">
        <f t="shared" si="67"/>
        <v>5675</v>
      </c>
      <c r="G131" s="27">
        <f t="shared" si="67"/>
        <v>8351</v>
      </c>
      <c r="H131" s="27">
        <f t="shared" si="67"/>
        <v>163749</v>
      </c>
      <c r="I131" s="27">
        <f t="shared" si="67"/>
        <v>6177</v>
      </c>
      <c r="J131" s="27">
        <f t="shared" si="67"/>
        <v>6573</v>
      </c>
      <c r="K131" s="27">
        <f t="shared" si="67"/>
        <v>8468</v>
      </c>
      <c r="L131" s="27">
        <f t="shared" si="67"/>
        <v>8749</v>
      </c>
      <c r="M131" s="27">
        <f t="shared" si="67"/>
        <v>5805</v>
      </c>
      <c r="N131" s="27">
        <f t="shared" si="67"/>
        <v>8209</v>
      </c>
      <c r="O131" s="27">
        <f t="shared" si="67"/>
        <v>28954</v>
      </c>
      <c r="P131" s="27">
        <f t="shared" si="67"/>
        <v>20599</v>
      </c>
      <c r="Q131" s="27">
        <f t="shared" si="67"/>
        <v>7624</v>
      </c>
      <c r="R131" s="27">
        <f t="shared" si="67"/>
        <v>29975</v>
      </c>
      <c r="S131" s="27">
        <f t="shared" si="67"/>
        <v>14777</v>
      </c>
      <c r="T131" s="27">
        <f t="shared" si="67"/>
        <v>39596</v>
      </c>
      <c r="U131" s="27">
        <f t="shared" si="67"/>
        <v>26992</v>
      </c>
      <c r="V131" s="27">
        <f t="shared" si="67"/>
        <v>18822</v>
      </c>
      <c r="W131" s="27">
        <f t="shared" si="67"/>
        <v>36424</v>
      </c>
      <c r="X131" s="27">
        <f t="shared" si="67"/>
        <v>19916</v>
      </c>
      <c r="Y131" s="27">
        <f t="shared" si="67"/>
        <v>30594</v>
      </c>
      <c r="Z131" s="27">
        <f t="shared" si="67"/>
        <v>30080</v>
      </c>
      <c r="AA131" s="27">
        <f t="shared" si="67"/>
        <v>38453</v>
      </c>
      <c r="AB131" s="27">
        <f t="shared" si="67"/>
        <v>0</v>
      </c>
      <c r="AC131" s="27">
        <f t="shared" si="67"/>
        <v>0</v>
      </c>
      <c r="AD131" s="27">
        <f>SUM(AD104:AD129)</f>
        <v>594971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68">SUM(CO104:CO129)</f>
        <v>22382440</v>
      </c>
      <c r="CP131" s="27">
        <f t="shared" si="68"/>
        <v>21139110</v>
      </c>
      <c r="CQ131" s="27">
        <f t="shared" si="68"/>
        <v>16174110</v>
      </c>
      <c r="CR131" s="27">
        <f t="shared" si="68"/>
        <v>24884430</v>
      </c>
      <c r="CS131" s="27">
        <f t="shared" si="68"/>
        <v>746947410</v>
      </c>
      <c r="CT131" s="27">
        <f t="shared" si="68"/>
        <v>19384160</v>
      </c>
      <c r="CU131" s="27">
        <f t="shared" si="68"/>
        <v>25417650</v>
      </c>
      <c r="CV131" s="27">
        <f t="shared" si="68"/>
        <v>27616810</v>
      </c>
      <c r="CW131" s="27">
        <f t="shared" si="68"/>
        <v>29411680</v>
      </c>
      <c r="CX131" s="27">
        <f t="shared" si="68"/>
        <v>19743450</v>
      </c>
      <c r="CY131" s="27">
        <f t="shared" si="68"/>
        <v>28006270</v>
      </c>
      <c r="CZ131" s="27">
        <f t="shared" si="68"/>
        <v>111023690</v>
      </c>
      <c r="DA131" s="27">
        <f t="shared" si="68"/>
        <v>74525140</v>
      </c>
      <c r="DB131" s="27">
        <f t="shared" si="68"/>
        <v>26054640</v>
      </c>
      <c r="DC131" s="27">
        <f t="shared" si="68"/>
        <v>98915470</v>
      </c>
      <c r="DD131" s="27">
        <f t="shared" si="68"/>
        <v>48813300</v>
      </c>
      <c r="DE131" s="27">
        <f t="shared" si="68"/>
        <v>127571660</v>
      </c>
      <c r="DF131" s="27">
        <f t="shared" si="68"/>
        <v>89460420</v>
      </c>
      <c r="DG131" s="27">
        <f t="shared" si="68"/>
        <v>75447250</v>
      </c>
      <c r="DH131" s="27">
        <f t="shared" si="68"/>
        <v>160959200</v>
      </c>
      <c r="DI131" s="27">
        <f t="shared" si="68"/>
        <v>90543420</v>
      </c>
      <c r="DJ131" s="27">
        <f t="shared" si="68"/>
        <v>139071850</v>
      </c>
      <c r="DK131" s="27">
        <f t="shared" si="68"/>
        <v>140952700</v>
      </c>
      <c r="DL131" s="27">
        <f t="shared" si="68"/>
        <v>175847080</v>
      </c>
      <c r="DM131" s="27">
        <f t="shared" si="68"/>
        <v>0</v>
      </c>
      <c r="DN131" s="27">
        <f t="shared" si="68"/>
        <v>0</v>
      </c>
      <c r="DO131" s="27">
        <f>SUM(DO104:DO129)</f>
        <v>2380512040</v>
      </c>
    </row>
    <row r="132" spans="1:175" x14ac:dyDescent="0.3">
      <c r="DO132" s="49">
        <f>DO131/AD131</f>
        <v>4001.0555808602435</v>
      </c>
    </row>
    <row r="133" spans="1:175" x14ac:dyDescent="0.3">
      <c r="J133">
        <v>2025</v>
      </c>
      <c r="L133" s="74">
        <v>0.1</v>
      </c>
      <c r="N133" t="s">
        <v>818</v>
      </c>
      <c r="O133" t="s">
        <v>88</v>
      </c>
      <c r="P133" t="s">
        <v>817</v>
      </c>
      <c r="Q133" t="s">
        <v>812</v>
      </c>
      <c r="R133" t="s">
        <v>813</v>
      </c>
      <c r="S133" t="s">
        <v>814</v>
      </c>
      <c r="T133" t="s">
        <v>815</v>
      </c>
      <c r="U133" t="s">
        <v>816</v>
      </c>
    </row>
    <row r="134" spans="1:175" x14ac:dyDescent="0.3">
      <c r="J134" s="18">
        <v>681.40095652373441</v>
      </c>
      <c r="L134" s="74">
        <v>0.2</v>
      </c>
      <c r="N134" t="s">
        <v>809</v>
      </c>
      <c r="O134" s="34">
        <f>B138-O135</f>
        <v>305063</v>
      </c>
      <c r="P134" s="30">
        <v>228504670</v>
      </c>
      <c r="Q134" s="34">
        <f>O134*$L$134</f>
        <v>61012.600000000006</v>
      </c>
      <c r="R134" s="30">
        <f>P134/O134</f>
        <v>749.04091941664512</v>
      </c>
      <c r="S134" s="31">
        <f>R134*(1-$L$133)</f>
        <v>674.13682747498058</v>
      </c>
      <c r="T134" s="30">
        <f>Q134*S134</f>
        <v>41130840.600000001</v>
      </c>
      <c r="U134">
        <f>O134*$L$135*R134</f>
        <v>182803736.00000003</v>
      </c>
      <c r="W134" s="31"/>
    </row>
    <row r="135" spans="1:175" x14ac:dyDescent="0.3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J135" s="18">
        <v>484.81237614717583</v>
      </c>
      <c r="L135" s="74">
        <v>0.8</v>
      </c>
      <c r="N135" t="s">
        <v>810</v>
      </c>
      <c r="O135" s="34">
        <f>SUM(H116:H122,O109:U109,O116:U122)</f>
        <v>142306</v>
      </c>
      <c r="P135" s="30">
        <v>76864820</v>
      </c>
      <c r="Q135" s="34">
        <f t="shared" ref="Q135:Q136" si="69">O135*$L$134</f>
        <v>28461.200000000001</v>
      </c>
      <c r="R135" s="30">
        <f t="shared" ref="R135:R137" si="70">P135/O135</f>
        <v>540.13759082540446</v>
      </c>
      <c r="S135" s="31">
        <f t="shared" ref="S135:S137" si="71">R135*(1-$L$133)</f>
        <v>486.12383174286401</v>
      </c>
      <c r="T135" s="30">
        <f t="shared" ref="T135:T137" si="72">Q135*S135</f>
        <v>13835667.600000001</v>
      </c>
      <c r="U135">
        <f t="shared" ref="U135:U136" si="73">O135*$L$135*R135</f>
        <v>61491856.000000007</v>
      </c>
      <c r="W135" s="31"/>
    </row>
    <row r="136" spans="1:175" x14ac:dyDescent="0.3">
      <c r="A136" s="41" t="s">
        <v>93</v>
      </c>
      <c r="B136" s="42">
        <f>SUM(C104:N115)</f>
        <v>99399</v>
      </c>
      <c r="C136" s="42">
        <v>1305712</v>
      </c>
      <c r="D136" s="29">
        <f>(B136-C136)/C136</f>
        <v>-0.92387371794086293</v>
      </c>
      <c r="E136" s="43">
        <f>B136/B$139</f>
        <v>0.16706528553492522</v>
      </c>
      <c r="F136" t="s">
        <v>753</v>
      </c>
      <c r="G136" s="18">
        <f>SUMPRODUCT(C104:AA128,BL104:CJ128)</f>
        <v>9923069.3350000065</v>
      </c>
      <c r="H136" s="47">
        <f>G136/AD131</f>
        <v>16.678240342806635</v>
      </c>
      <c r="J136" s="18">
        <v>469.05753579009848</v>
      </c>
      <c r="N136" t="s">
        <v>93</v>
      </c>
      <c r="O136" s="34">
        <f>B136</f>
        <v>99399</v>
      </c>
      <c r="P136" s="30">
        <v>50953510</v>
      </c>
      <c r="Q136" s="34">
        <f t="shared" si="69"/>
        <v>19879.800000000003</v>
      </c>
      <c r="R136" s="30">
        <f t="shared" si="70"/>
        <v>512.61592168935306</v>
      </c>
      <c r="S136" s="31">
        <f t="shared" si="71"/>
        <v>461.35432952041776</v>
      </c>
      <c r="T136" s="30">
        <f t="shared" si="72"/>
        <v>9171631.8000000026</v>
      </c>
      <c r="U136">
        <f t="shared" si="73"/>
        <v>40762808.000000007</v>
      </c>
      <c r="W136" s="31"/>
      <c r="AD136" s="9"/>
    </row>
    <row r="137" spans="1:175" x14ac:dyDescent="0.3">
      <c r="A137" s="41" t="s">
        <v>70</v>
      </c>
      <c r="B137" s="42">
        <f>AD131-B138-B136</f>
        <v>48203</v>
      </c>
      <c r="C137" s="42">
        <v>726063</v>
      </c>
      <c r="D137" s="29">
        <f>(B137-C137)/C137</f>
        <v>-0.9336104442727422</v>
      </c>
      <c r="E137" s="43">
        <f>B137/B$139</f>
        <v>8.1017394125091804E-2</v>
      </c>
      <c r="J137" s="18">
        <v>656.69771590979815</v>
      </c>
      <c r="N137" t="s">
        <v>811</v>
      </c>
      <c r="O137" s="34">
        <f>B137</f>
        <v>48203</v>
      </c>
      <c r="P137" s="30">
        <v>34851190</v>
      </c>
      <c r="Q137" s="34">
        <f>O137*$L$134</f>
        <v>9640.6</v>
      </c>
      <c r="R137" s="30">
        <f t="shared" si="70"/>
        <v>723.00873389623052</v>
      </c>
      <c r="S137" s="31">
        <f t="shared" si="71"/>
        <v>650.70786050660752</v>
      </c>
      <c r="T137" s="30">
        <f t="shared" si="72"/>
        <v>6273214.2000000011</v>
      </c>
      <c r="U137">
        <f>O137*$L$135*R137</f>
        <v>27880952</v>
      </c>
      <c r="W137" s="31"/>
    </row>
    <row r="138" spans="1:175" x14ac:dyDescent="0.3">
      <c r="A138" s="41" t="s">
        <v>94</v>
      </c>
      <c r="B138" s="42">
        <f>SUM(H116:H130)+SUM(O109:AC109)+SUM(O116:AC130)</f>
        <v>447369</v>
      </c>
      <c r="C138" s="42">
        <v>7542944</v>
      </c>
      <c r="D138" s="29">
        <f>(B138-C138)/C138</f>
        <v>-0.94069039886813421</v>
      </c>
      <c r="E138" s="43">
        <f>B138/B$139</f>
        <v>0.75191732033998293</v>
      </c>
      <c r="G138" s="29">
        <f>B136/B139</f>
        <v>0.16706528553492522</v>
      </c>
      <c r="O138" s="34">
        <f>SUM(O134:O137)</f>
        <v>594971</v>
      </c>
      <c r="P138" s="31">
        <f>SUM(P134:P137)</f>
        <v>391174190</v>
      </c>
      <c r="Q138" s="34">
        <f>SUM(Q134:Q137)</f>
        <v>118994.20000000001</v>
      </c>
      <c r="T138" s="31">
        <f>SUM(T134:T137)</f>
        <v>70411354.200000003</v>
      </c>
      <c r="U138">
        <f>SUM(U134:U137)</f>
        <v>312939352.00000006</v>
      </c>
      <c r="V138" s="31">
        <f>SUM(T138:U138)</f>
        <v>383350706.20000005</v>
      </c>
      <c r="W138" s="31">
        <f>P138-V138</f>
        <v>7823483.7999999523</v>
      </c>
      <c r="X138" s="31">
        <f>W138*10</f>
        <v>78234837.999999523</v>
      </c>
      <c r="Y138" s="31">
        <f>W138*L135</f>
        <v>6258787.0399999619</v>
      </c>
      <c r="Z138" s="31">
        <f>Y138*2</f>
        <v>12517574.079999924</v>
      </c>
      <c r="AA138" s="76">
        <f>X138+Z138</f>
        <v>90752412.079999447</v>
      </c>
    </row>
    <row r="139" spans="1:175" x14ac:dyDescent="0.3">
      <c r="A139" s="41" t="s">
        <v>26</v>
      </c>
      <c r="B139" s="42">
        <f>AD131</f>
        <v>594971</v>
      </c>
      <c r="C139" s="42">
        <v>9574719</v>
      </c>
      <c r="E139" s="44">
        <f>SUM(E136:E138)</f>
        <v>1</v>
      </c>
      <c r="G139" s="29">
        <f>B138/B139</f>
        <v>0.75191732033998293</v>
      </c>
      <c r="R139" s="34">
        <f>Q138*(1+L133)</f>
        <v>130893.62000000002</v>
      </c>
      <c r="U139" s="29"/>
      <c r="V139" t="s">
        <v>770</v>
      </c>
      <c r="W139" t="s">
        <v>772</v>
      </c>
    </row>
    <row r="140" spans="1:175" x14ac:dyDescent="0.3">
      <c r="A140" s="63" t="s">
        <v>774</v>
      </c>
      <c r="B140" s="37">
        <f>SUMIFS($C$104:$AC$130,$AG$104:$BG$130,C140)</f>
        <v>29590</v>
      </c>
      <c r="C140" s="37" t="s">
        <v>761</v>
      </c>
      <c r="G140" s="29">
        <f>B137/B139</f>
        <v>8.1017394125091804E-2</v>
      </c>
      <c r="R140" s="34">
        <f>R139-Q138</f>
        <v>11899.420000000013</v>
      </c>
      <c r="U140" s="29">
        <f>B140/B136</f>
        <v>0.2976891115604785</v>
      </c>
      <c r="V140" s="34">
        <f>B140+B143</f>
        <v>39908</v>
      </c>
      <c r="W140" s="34">
        <f>B141+B144</f>
        <v>32244</v>
      </c>
    </row>
    <row r="141" spans="1:175" x14ac:dyDescent="0.3">
      <c r="A141" s="63" t="s">
        <v>775</v>
      </c>
      <c r="B141" s="37">
        <f t="shared" ref="B141:B147" si="74">SUMIFS($C$104:$AC$130,$AG$104:$BG$130,C141)</f>
        <v>18154</v>
      </c>
      <c r="C141" s="37" t="s">
        <v>762</v>
      </c>
      <c r="R141" s="34">
        <f>R140*12</f>
        <v>142793.04000000015</v>
      </c>
      <c r="U141" t="s">
        <v>93</v>
      </c>
      <c r="V141" s="29">
        <f>B140/V140</f>
        <v>0.74145534729878726</v>
      </c>
      <c r="W141" s="29">
        <f>B141/W140</f>
        <v>0.56301947649175044</v>
      </c>
    </row>
    <row r="142" spans="1:175" x14ac:dyDescent="0.3">
      <c r="A142" s="63" t="s">
        <v>769</v>
      </c>
      <c r="B142" s="37">
        <f t="shared" si="74"/>
        <v>51655</v>
      </c>
      <c r="C142" s="37" t="s">
        <v>773</v>
      </c>
      <c r="D142" s="29">
        <f>B142/SUM(B140:B142)</f>
        <v>0.51967323614925709</v>
      </c>
      <c r="R142" s="34"/>
      <c r="U142" t="s">
        <v>771</v>
      </c>
      <c r="V142" s="29">
        <f>B143/V140</f>
        <v>0.2585446527012128</v>
      </c>
      <c r="W142" s="29">
        <f>B144/W140</f>
        <v>0.43698052350824962</v>
      </c>
    </row>
    <row r="143" spans="1:175" x14ac:dyDescent="0.3">
      <c r="A143" s="63" t="s">
        <v>776</v>
      </c>
      <c r="B143" s="37">
        <f t="shared" si="74"/>
        <v>10318</v>
      </c>
      <c r="C143" s="37" t="s">
        <v>765</v>
      </c>
    </row>
    <row r="144" spans="1:175" x14ac:dyDescent="0.3">
      <c r="A144" s="63" t="s">
        <v>777</v>
      </c>
      <c r="B144" s="37">
        <f t="shared" si="74"/>
        <v>14090</v>
      </c>
      <c r="C144" s="37" t="s">
        <v>767</v>
      </c>
      <c r="D144" s="34">
        <f>SUM(B143:B144)</f>
        <v>24408</v>
      </c>
      <c r="E144" s="29">
        <f>D144/SUM(B143:B145)</f>
        <v>0.50635852540298321</v>
      </c>
      <c r="U144" s="29">
        <f>B145/B137</f>
        <v>0.49364147459701679</v>
      </c>
      <c r="V144" t="s">
        <v>768</v>
      </c>
      <c r="W144" t="s">
        <v>769</v>
      </c>
      <c r="X144" t="s">
        <v>26</v>
      </c>
    </row>
    <row r="145" spans="1:24" x14ac:dyDescent="0.3">
      <c r="A145" s="63" t="s">
        <v>778</v>
      </c>
      <c r="B145" s="37">
        <f t="shared" si="74"/>
        <v>23795</v>
      </c>
      <c r="C145" s="37" t="s">
        <v>763</v>
      </c>
      <c r="D145" s="29">
        <f>B145/SUM(B143:B145)</f>
        <v>0.49364147459701679</v>
      </c>
      <c r="U145" s="63" t="s">
        <v>759</v>
      </c>
      <c r="V145" s="34">
        <f>B146-SUM(H116:H128)</f>
        <v>103169</v>
      </c>
      <c r="W145" s="34">
        <f>B146-V145</f>
        <v>128358</v>
      </c>
      <c r="X145" s="34">
        <f>SUM(V145:W145)</f>
        <v>231527</v>
      </c>
    </row>
    <row r="146" spans="1:24" x14ac:dyDescent="0.3">
      <c r="A146" s="63" t="s">
        <v>759</v>
      </c>
      <c r="B146" s="37">
        <f t="shared" si="74"/>
        <v>231527</v>
      </c>
      <c r="C146" s="37" t="s">
        <v>766</v>
      </c>
      <c r="U146" s="63" t="s">
        <v>760</v>
      </c>
      <c r="V146" s="34">
        <f>B147-SUM(O109:AA109)</f>
        <v>90067</v>
      </c>
      <c r="W146" s="34">
        <f>B147-V146</f>
        <v>125775</v>
      </c>
      <c r="X146" s="34">
        <f>SUM(V146:W146)</f>
        <v>215842</v>
      </c>
    </row>
    <row r="147" spans="1:24" x14ac:dyDescent="0.3">
      <c r="A147" s="63" t="s">
        <v>760</v>
      </c>
      <c r="B147" s="37">
        <f t="shared" si="74"/>
        <v>215842</v>
      </c>
      <c r="C147" s="37" t="s">
        <v>764</v>
      </c>
      <c r="U147" t="s">
        <v>26</v>
      </c>
      <c r="V147" s="34">
        <f>SUM(V145:V146)</f>
        <v>193236</v>
      </c>
      <c r="W147" s="34">
        <f>SUM(W145:W146)</f>
        <v>254133</v>
      </c>
      <c r="X147" s="34">
        <f>SUM(V147:W147)</f>
        <v>447369</v>
      </c>
    </row>
    <row r="148" spans="1:24" x14ac:dyDescent="0.3">
      <c r="V148" s="29">
        <f>V147/X147</f>
        <v>0.43193873513810749</v>
      </c>
      <c r="W148" s="29">
        <f>W147/X147</f>
        <v>0.56806126486189257</v>
      </c>
    </row>
    <row r="149" spans="1:24" x14ac:dyDescent="0.3">
      <c r="A149" t="s">
        <v>93</v>
      </c>
      <c r="B149" s="18">
        <f>SUM(B140:B144)</f>
        <v>123807</v>
      </c>
      <c r="C149" s="29">
        <f>B149/B139</f>
        <v>0.20808913375609903</v>
      </c>
      <c r="D149" s="29"/>
    </row>
    <row r="150" spans="1:24" x14ac:dyDescent="0.3">
      <c r="A150" t="s">
        <v>94</v>
      </c>
      <c r="B150" s="18">
        <f>SUM(B145:B147)</f>
        <v>471164</v>
      </c>
      <c r="C150" s="29">
        <f>B150/B139</f>
        <v>0.79191086624390095</v>
      </c>
    </row>
    <row r="151" spans="1:24" x14ac:dyDescent="0.3">
      <c r="A151" s="63" t="s">
        <v>757</v>
      </c>
      <c r="B151" s="37">
        <f>SUM(B140,B143)</f>
        <v>39908</v>
      </c>
      <c r="C151" s="18"/>
    </row>
    <row r="152" spans="1:24" x14ac:dyDescent="0.3">
      <c r="A152" s="63" t="s">
        <v>758</v>
      </c>
      <c r="B152" s="37">
        <f>SUM(B141,B144)</f>
        <v>32244</v>
      </c>
      <c r="C152" s="18"/>
    </row>
    <row r="153" spans="1:24" x14ac:dyDescent="0.3">
      <c r="A153" s="63" t="s">
        <v>759</v>
      </c>
      <c r="B153" s="37">
        <f>SUM(B146)</f>
        <v>231527</v>
      </c>
      <c r="C153" s="18"/>
    </row>
    <row r="154" spans="1:24" x14ac:dyDescent="0.3">
      <c r="A154" s="63" t="s">
        <v>760</v>
      </c>
      <c r="B154" s="37">
        <f>SUM(B147,B145)</f>
        <v>239637</v>
      </c>
      <c r="C154" s="18"/>
    </row>
    <row r="155" spans="1:24" x14ac:dyDescent="0.3">
      <c r="A155" s="72" t="s">
        <v>802</v>
      </c>
      <c r="B155" s="34">
        <f>SUM(H104:H128,C109:G109,I109:AA109)</f>
        <v>314685</v>
      </c>
      <c r="C155" s="29">
        <f>B155/B139</f>
        <v>0.52890813165683703</v>
      </c>
    </row>
    <row r="158" spans="1:24" x14ac:dyDescent="0.3">
      <c r="A158" s="35" t="s">
        <v>123</v>
      </c>
      <c r="B158" s="35" t="s">
        <v>124</v>
      </c>
    </row>
    <row r="159" spans="1:24" x14ac:dyDescent="0.3">
      <c r="A159" t="s">
        <v>125</v>
      </c>
      <c r="B159" s="36" cm="1">
        <f t="array" ref="B159:B183">TRANSPOSE($C$104:$AA$104)</f>
        <v>98</v>
      </c>
    </row>
    <row r="160" spans="1:24" x14ac:dyDescent="0.3">
      <c r="A160" t="s">
        <v>126</v>
      </c>
      <c r="B160" s="37">
        <v>153</v>
      </c>
    </row>
    <row r="161" spans="1:2" x14ac:dyDescent="0.3">
      <c r="A161" t="s">
        <v>127</v>
      </c>
      <c r="B161" s="37">
        <v>208</v>
      </c>
    </row>
    <row r="162" spans="1:2" x14ac:dyDescent="0.3">
      <c r="A162" t="s">
        <v>128</v>
      </c>
      <c r="B162" s="37">
        <v>190</v>
      </c>
    </row>
    <row r="163" spans="1:2" x14ac:dyDescent="0.3">
      <c r="A163" t="s">
        <v>129</v>
      </c>
      <c r="B163" s="37">
        <v>344</v>
      </c>
    </row>
    <row r="164" spans="1:2" x14ac:dyDescent="0.3">
      <c r="A164" t="s">
        <v>130</v>
      </c>
      <c r="B164" s="37">
        <v>4631</v>
      </c>
    </row>
    <row r="165" spans="1:2" x14ac:dyDescent="0.3">
      <c r="A165" t="s">
        <v>131</v>
      </c>
      <c r="B165" s="37">
        <v>544</v>
      </c>
    </row>
    <row r="166" spans="1:2" x14ac:dyDescent="0.3">
      <c r="A166" t="s">
        <v>132</v>
      </c>
      <c r="B166" s="37">
        <v>495</v>
      </c>
    </row>
    <row r="167" spans="1:2" x14ac:dyDescent="0.3">
      <c r="A167" t="s">
        <v>133</v>
      </c>
      <c r="B167" s="37">
        <v>465</v>
      </c>
    </row>
    <row r="168" spans="1:2" x14ac:dyDescent="0.3">
      <c r="A168" t="s">
        <v>134</v>
      </c>
      <c r="B168" s="37">
        <v>516</v>
      </c>
    </row>
    <row r="169" spans="1:2" x14ac:dyDescent="0.3">
      <c r="A169" t="s">
        <v>135</v>
      </c>
      <c r="B169" s="37">
        <v>359</v>
      </c>
    </row>
    <row r="170" spans="1:2" x14ac:dyDescent="0.3">
      <c r="A170" t="s">
        <v>136</v>
      </c>
      <c r="B170" s="37">
        <v>613</v>
      </c>
    </row>
    <row r="171" spans="1:2" x14ac:dyDescent="0.3">
      <c r="A171" t="s">
        <v>137</v>
      </c>
      <c r="B171" s="37">
        <v>284</v>
      </c>
    </row>
    <row r="172" spans="1:2" x14ac:dyDescent="0.3">
      <c r="A172" t="s">
        <v>138</v>
      </c>
      <c r="B172" s="37">
        <v>140</v>
      </c>
    </row>
    <row r="173" spans="1:2" x14ac:dyDescent="0.3">
      <c r="A173" t="s">
        <v>139</v>
      </c>
      <c r="B173" s="37">
        <v>77</v>
      </c>
    </row>
    <row r="174" spans="1:2" x14ac:dyDescent="0.3">
      <c r="A174" t="s">
        <v>140</v>
      </c>
      <c r="B174" s="37">
        <v>121</v>
      </c>
    </row>
    <row r="175" spans="1:2" x14ac:dyDescent="0.3">
      <c r="A175" t="s">
        <v>141</v>
      </c>
      <c r="B175" s="37">
        <v>166</v>
      </c>
    </row>
    <row r="176" spans="1:2" x14ac:dyDescent="0.3">
      <c r="A176" t="s">
        <v>142</v>
      </c>
      <c r="B176" s="37">
        <v>139</v>
      </c>
    </row>
    <row r="177" spans="1:2" x14ac:dyDescent="0.3">
      <c r="A177" t="s">
        <v>143</v>
      </c>
      <c r="B177" s="37">
        <v>93</v>
      </c>
    </row>
    <row r="178" spans="1:2" x14ac:dyDescent="0.3">
      <c r="A178" t="s">
        <v>144</v>
      </c>
      <c r="B178" s="37">
        <v>95</v>
      </c>
    </row>
    <row r="179" spans="1:2" x14ac:dyDescent="0.3">
      <c r="A179" t="s">
        <v>145</v>
      </c>
      <c r="B179" s="37">
        <v>111</v>
      </c>
    </row>
    <row r="180" spans="1:2" x14ac:dyDescent="0.3">
      <c r="A180" t="s">
        <v>146</v>
      </c>
      <c r="B180" s="37">
        <v>56</v>
      </c>
    </row>
    <row r="181" spans="1:2" x14ac:dyDescent="0.3">
      <c r="A181" t="s">
        <v>147</v>
      </c>
      <c r="B181" s="37">
        <v>61</v>
      </c>
    </row>
    <row r="182" spans="1:2" x14ac:dyDescent="0.3">
      <c r="A182" t="s">
        <v>148</v>
      </c>
      <c r="B182" s="37">
        <v>120</v>
      </c>
    </row>
    <row r="183" spans="1:2" x14ac:dyDescent="0.3">
      <c r="A183" t="s">
        <v>149</v>
      </c>
      <c r="B183" s="37">
        <v>156</v>
      </c>
    </row>
    <row r="184" spans="1:2" x14ac:dyDescent="0.3">
      <c r="A184" t="s">
        <v>150</v>
      </c>
      <c r="B184" s="37" cm="1">
        <f t="array" ref="B184:B208">TRANSPOSE($C$105:$AA$105)</f>
        <v>360</v>
      </c>
    </row>
    <row r="185" spans="1:2" x14ac:dyDescent="0.3">
      <c r="A185" t="s">
        <v>151</v>
      </c>
      <c r="B185" s="37">
        <v>53</v>
      </c>
    </row>
    <row r="186" spans="1:2" x14ac:dyDescent="0.3">
      <c r="A186" t="s">
        <v>152</v>
      </c>
      <c r="B186" s="37">
        <v>76</v>
      </c>
    </row>
    <row r="187" spans="1:2" x14ac:dyDescent="0.3">
      <c r="A187" t="s">
        <v>153</v>
      </c>
      <c r="B187" s="37">
        <v>61</v>
      </c>
    </row>
    <row r="188" spans="1:2" x14ac:dyDescent="0.3">
      <c r="A188" t="s">
        <v>154</v>
      </c>
      <c r="B188" s="37">
        <v>140</v>
      </c>
    </row>
    <row r="189" spans="1:2" x14ac:dyDescent="0.3">
      <c r="A189" t="s">
        <v>155</v>
      </c>
      <c r="B189" s="37">
        <v>2761</v>
      </c>
    </row>
    <row r="190" spans="1:2" x14ac:dyDescent="0.3">
      <c r="A190" t="s">
        <v>156</v>
      </c>
      <c r="B190" s="37">
        <v>387</v>
      </c>
    </row>
    <row r="191" spans="1:2" x14ac:dyDescent="0.3">
      <c r="A191" t="s">
        <v>157</v>
      </c>
      <c r="B191" s="37">
        <v>427</v>
      </c>
    </row>
    <row r="192" spans="1:2" x14ac:dyDescent="0.3">
      <c r="A192" t="s">
        <v>158</v>
      </c>
      <c r="B192" s="37">
        <v>538</v>
      </c>
    </row>
    <row r="193" spans="1:2" x14ac:dyDescent="0.3">
      <c r="A193" t="s">
        <v>159</v>
      </c>
      <c r="B193" s="37">
        <v>435</v>
      </c>
    </row>
    <row r="194" spans="1:2" x14ac:dyDescent="0.3">
      <c r="A194" t="s">
        <v>160</v>
      </c>
      <c r="B194" s="37">
        <v>324</v>
      </c>
    </row>
    <row r="195" spans="1:2" x14ac:dyDescent="0.3">
      <c r="A195" t="s">
        <v>161</v>
      </c>
      <c r="B195" s="37">
        <v>553</v>
      </c>
    </row>
    <row r="196" spans="1:2" x14ac:dyDescent="0.3">
      <c r="A196" t="s">
        <v>162</v>
      </c>
      <c r="B196" s="37">
        <v>479</v>
      </c>
    </row>
    <row r="197" spans="1:2" x14ac:dyDescent="0.3">
      <c r="A197" t="s">
        <v>163</v>
      </c>
      <c r="B197" s="37">
        <v>188</v>
      </c>
    </row>
    <row r="198" spans="1:2" x14ac:dyDescent="0.3">
      <c r="A198" t="s">
        <v>164</v>
      </c>
      <c r="B198" s="37">
        <v>126</v>
      </c>
    </row>
    <row r="199" spans="1:2" x14ac:dyDescent="0.3">
      <c r="A199" t="s">
        <v>165</v>
      </c>
      <c r="B199" s="37">
        <v>271</v>
      </c>
    </row>
    <row r="200" spans="1:2" x14ac:dyDescent="0.3">
      <c r="A200" t="s">
        <v>166</v>
      </c>
      <c r="B200" s="37">
        <v>209</v>
      </c>
    </row>
    <row r="201" spans="1:2" x14ac:dyDescent="0.3">
      <c r="A201" t="s">
        <v>167</v>
      </c>
      <c r="B201" s="37">
        <v>246</v>
      </c>
    </row>
    <row r="202" spans="1:2" x14ac:dyDescent="0.3">
      <c r="A202" t="s">
        <v>168</v>
      </c>
      <c r="B202" s="37">
        <v>160</v>
      </c>
    </row>
    <row r="203" spans="1:2" x14ac:dyDescent="0.3">
      <c r="A203" t="s">
        <v>169</v>
      </c>
      <c r="B203" s="37">
        <v>193</v>
      </c>
    </row>
    <row r="204" spans="1:2" x14ac:dyDescent="0.3">
      <c r="A204" t="s">
        <v>170</v>
      </c>
      <c r="B204" s="37">
        <v>75</v>
      </c>
    </row>
    <row r="205" spans="1:2" x14ac:dyDescent="0.3">
      <c r="A205" t="s">
        <v>171</v>
      </c>
      <c r="B205" s="37">
        <v>115</v>
      </c>
    </row>
    <row r="206" spans="1:2" x14ac:dyDescent="0.3">
      <c r="A206" t="s">
        <v>172</v>
      </c>
      <c r="B206" s="37">
        <v>90</v>
      </c>
    </row>
    <row r="207" spans="1:2" x14ac:dyDescent="0.3">
      <c r="A207" t="s">
        <v>173</v>
      </c>
      <c r="B207" s="37">
        <v>98</v>
      </c>
    </row>
    <row r="208" spans="1:2" x14ac:dyDescent="0.3">
      <c r="A208" t="s">
        <v>174</v>
      </c>
      <c r="B208" s="37">
        <v>218</v>
      </c>
    </row>
    <row r="209" spans="1:2" x14ac:dyDescent="0.3">
      <c r="A209" t="s">
        <v>175</v>
      </c>
      <c r="B209" s="37" cm="1">
        <f t="array" ref="B209:B233">TRANSPOSE($C$106:$AA$106)</f>
        <v>401</v>
      </c>
    </row>
    <row r="210" spans="1:2" x14ac:dyDescent="0.3">
      <c r="A210" t="s">
        <v>176</v>
      </c>
      <c r="B210" s="37">
        <v>53</v>
      </c>
    </row>
    <row r="211" spans="1:2" x14ac:dyDescent="0.3">
      <c r="A211" t="s">
        <v>177</v>
      </c>
      <c r="B211" s="37">
        <v>66</v>
      </c>
    </row>
    <row r="212" spans="1:2" x14ac:dyDescent="0.3">
      <c r="A212" t="s">
        <v>178</v>
      </c>
      <c r="B212" s="37">
        <v>131</v>
      </c>
    </row>
    <row r="213" spans="1:2" x14ac:dyDescent="0.3">
      <c r="A213" t="s">
        <v>179</v>
      </c>
      <c r="B213" s="37">
        <v>129</v>
      </c>
    </row>
    <row r="214" spans="1:2" x14ac:dyDescent="0.3">
      <c r="A214" t="s">
        <v>180</v>
      </c>
      <c r="B214" s="37">
        <v>3467</v>
      </c>
    </row>
    <row r="215" spans="1:2" x14ac:dyDescent="0.3">
      <c r="A215" t="s">
        <v>181</v>
      </c>
      <c r="B215" s="37">
        <v>479</v>
      </c>
    </row>
    <row r="216" spans="1:2" x14ac:dyDescent="0.3">
      <c r="A216" t="s">
        <v>182</v>
      </c>
      <c r="B216" s="37">
        <v>398</v>
      </c>
    </row>
    <row r="217" spans="1:2" x14ac:dyDescent="0.3">
      <c r="A217" t="s">
        <v>183</v>
      </c>
      <c r="B217" s="37">
        <v>355</v>
      </c>
    </row>
    <row r="218" spans="1:2" x14ac:dyDescent="0.3">
      <c r="A218" t="s">
        <v>184</v>
      </c>
      <c r="B218" s="37">
        <v>562</v>
      </c>
    </row>
    <row r="219" spans="1:2" x14ac:dyDescent="0.3">
      <c r="A219" t="s">
        <v>185</v>
      </c>
      <c r="B219" s="37">
        <v>304</v>
      </c>
    </row>
    <row r="220" spans="1:2" x14ac:dyDescent="0.3">
      <c r="A220" t="s">
        <v>186</v>
      </c>
      <c r="B220" s="37">
        <v>444</v>
      </c>
    </row>
    <row r="221" spans="1:2" x14ac:dyDescent="0.3">
      <c r="A221" t="s">
        <v>187</v>
      </c>
      <c r="B221" s="37">
        <v>378</v>
      </c>
    </row>
    <row r="222" spans="1:2" x14ac:dyDescent="0.3">
      <c r="A222" t="s">
        <v>188</v>
      </c>
      <c r="B222" s="37">
        <v>80</v>
      </c>
    </row>
    <row r="223" spans="1:2" x14ac:dyDescent="0.3">
      <c r="A223" t="s">
        <v>189</v>
      </c>
      <c r="B223" s="37">
        <v>44</v>
      </c>
    </row>
    <row r="224" spans="1:2" x14ac:dyDescent="0.3">
      <c r="A224" t="s">
        <v>190</v>
      </c>
      <c r="B224" s="37">
        <v>84</v>
      </c>
    </row>
    <row r="225" spans="1:2" x14ac:dyDescent="0.3">
      <c r="A225" t="s">
        <v>191</v>
      </c>
      <c r="B225" s="37">
        <v>123</v>
      </c>
    </row>
    <row r="226" spans="1:2" x14ac:dyDescent="0.3">
      <c r="A226" t="s">
        <v>192</v>
      </c>
      <c r="B226" s="37">
        <v>143</v>
      </c>
    </row>
    <row r="227" spans="1:2" x14ac:dyDescent="0.3">
      <c r="A227" t="s">
        <v>193</v>
      </c>
      <c r="B227" s="37">
        <v>136</v>
      </c>
    </row>
    <row r="228" spans="1:2" x14ac:dyDescent="0.3">
      <c r="A228" t="s">
        <v>194</v>
      </c>
      <c r="B228" s="37">
        <v>40</v>
      </c>
    </row>
    <row r="229" spans="1:2" x14ac:dyDescent="0.3">
      <c r="A229" t="s">
        <v>195</v>
      </c>
      <c r="B229" s="37">
        <v>148</v>
      </c>
    </row>
    <row r="230" spans="1:2" x14ac:dyDescent="0.3">
      <c r="A230" t="s">
        <v>196</v>
      </c>
      <c r="B230" s="37">
        <v>26</v>
      </c>
    </row>
    <row r="231" spans="1:2" x14ac:dyDescent="0.3">
      <c r="A231" t="s">
        <v>197</v>
      </c>
      <c r="B231" s="37">
        <v>35</v>
      </c>
    </row>
    <row r="232" spans="1:2" x14ac:dyDescent="0.3">
      <c r="A232" t="s">
        <v>198</v>
      </c>
      <c r="B232" s="37">
        <v>98</v>
      </c>
    </row>
    <row r="233" spans="1:2" x14ac:dyDescent="0.3">
      <c r="A233" t="s">
        <v>199</v>
      </c>
      <c r="B233" s="37">
        <v>257</v>
      </c>
    </row>
    <row r="234" spans="1:2" x14ac:dyDescent="0.3">
      <c r="A234" t="s">
        <v>200</v>
      </c>
      <c r="B234" s="37" cm="1">
        <f t="array" ref="B234:B258">TRANSPOSE($C$107:$AA$107)</f>
        <v>503</v>
      </c>
    </row>
    <row r="235" spans="1:2" x14ac:dyDescent="0.3">
      <c r="A235" t="s">
        <v>201</v>
      </c>
      <c r="B235" s="37">
        <v>40</v>
      </c>
    </row>
    <row r="236" spans="1:2" x14ac:dyDescent="0.3">
      <c r="A236" t="s">
        <v>202</v>
      </c>
      <c r="B236" s="37">
        <v>78</v>
      </c>
    </row>
    <row r="237" spans="1:2" x14ac:dyDescent="0.3">
      <c r="A237" t="s">
        <v>203</v>
      </c>
      <c r="B237" s="37">
        <v>61</v>
      </c>
    </row>
    <row r="238" spans="1:2" x14ac:dyDescent="0.3">
      <c r="A238" t="s">
        <v>204</v>
      </c>
      <c r="B238" s="37">
        <v>36</v>
      </c>
    </row>
    <row r="239" spans="1:2" x14ac:dyDescent="0.3">
      <c r="A239" t="s">
        <v>205</v>
      </c>
      <c r="B239" s="37">
        <v>1349</v>
      </c>
    </row>
    <row r="240" spans="1:2" x14ac:dyDescent="0.3">
      <c r="A240" t="s">
        <v>206</v>
      </c>
      <c r="B240" s="37">
        <v>224</v>
      </c>
    </row>
    <row r="241" spans="1:2" x14ac:dyDescent="0.3">
      <c r="A241" t="s">
        <v>207</v>
      </c>
      <c r="B241" s="37">
        <v>334</v>
      </c>
    </row>
    <row r="242" spans="1:2" x14ac:dyDescent="0.3">
      <c r="A242" t="s">
        <v>208</v>
      </c>
      <c r="B242" s="37">
        <v>297</v>
      </c>
    </row>
    <row r="243" spans="1:2" x14ac:dyDescent="0.3">
      <c r="A243" t="s">
        <v>209</v>
      </c>
      <c r="B243" s="37">
        <v>431</v>
      </c>
    </row>
    <row r="244" spans="1:2" x14ac:dyDescent="0.3">
      <c r="A244" t="s">
        <v>210</v>
      </c>
      <c r="B244" s="37">
        <v>167</v>
      </c>
    </row>
    <row r="245" spans="1:2" x14ac:dyDescent="0.3">
      <c r="A245" t="s">
        <v>211</v>
      </c>
      <c r="B245" s="37">
        <v>291</v>
      </c>
    </row>
    <row r="246" spans="1:2" x14ac:dyDescent="0.3">
      <c r="A246" t="s">
        <v>212</v>
      </c>
      <c r="B246" s="37">
        <v>235</v>
      </c>
    </row>
    <row r="247" spans="1:2" x14ac:dyDescent="0.3">
      <c r="A247" t="s">
        <v>213</v>
      </c>
      <c r="B247" s="37">
        <v>169</v>
      </c>
    </row>
    <row r="248" spans="1:2" x14ac:dyDescent="0.3">
      <c r="A248" t="s">
        <v>214</v>
      </c>
      <c r="B248" s="37">
        <v>29</v>
      </c>
    </row>
    <row r="249" spans="1:2" x14ac:dyDescent="0.3">
      <c r="A249" t="s">
        <v>215</v>
      </c>
      <c r="B249" s="37">
        <v>197</v>
      </c>
    </row>
    <row r="250" spans="1:2" x14ac:dyDescent="0.3">
      <c r="A250" t="s">
        <v>216</v>
      </c>
      <c r="B250" s="37">
        <v>94</v>
      </c>
    </row>
    <row r="251" spans="1:2" x14ac:dyDescent="0.3">
      <c r="A251" t="s">
        <v>217</v>
      </c>
      <c r="B251" s="37">
        <v>122</v>
      </c>
    </row>
    <row r="252" spans="1:2" x14ac:dyDescent="0.3">
      <c r="A252" t="s">
        <v>218</v>
      </c>
      <c r="B252" s="37">
        <v>155</v>
      </c>
    </row>
    <row r="253" spans="1:2" x14ac:dyDescent="0.3">
      <c r="A253" t="s">
        <v>219</v>
      </c>
      <c r="B253" s="37">
        <v>104</v>
      </c>
    </row>
    <row r="254" spans="1:2" x14ac:dyDescent="0.3">
      <c r="A254" t="s">
        <v>220</v>
      </c>
      <c r="B254" s="37">
        <v>143</v>
      </c>
    </row>
    <row r="255" spans="1:2" x14ac:dyDescent="0.3">
      <c r="A255" t="s">
        <v>221</v>
      </c>
      <c r="B255" s="37">
        <v>60</v>
      </c>
    </row>
    <row r="256" spans="1:2" x14ac:dyDescent="0.3">
      <c r="A256" t="s">
        <v>222</v>
      </c>
      <c r="B256" s="37">
        <v>90</v>
      </c>
    </row>
    <row r="257" spans="1:2" x14ac:dyDescent="0.3">
      <c r="A257" t="s">
        <v>223</v>
      </c>
      <c r="B257" s="37">
        <v>73</v>
      </c>
    </row>
    <row r="258" spans="1:2" x14ac:dyDescent="0.3">
      <c r="A258" t="s">
        <v>224</v>
      </c>
      <c r="B258" s="37">
        <v>190</v>
      </c>
    </row>
    <row r="259" spans="1:2" x14ac:dyDescent="0.3">
      <c r="A259" t="s">
        <v>225</v>
      </c>
      <c r="B259" s="37" cm="1">
        <f t="array" ref="B259:B283">TRANSPOSE($C$108:$AA$108)</f>
        <v>693</v>
      </c>
    </row>
    <row r="260" spans="1:2" x14ac:dyDescent="0.3">
      <c r="A260" t="s">
        <v>226</v>
      </c>
      <c r="B260" s="37">
        <v>121</v>
      </c>
    </row>
    <row r="261" spans="1:2" x14ac:dyDescent="0.3">
      <c r="A261" t="s">
        <v>227</v>
      </c>
      <c r="B261" s="37">
        <v>205</v>
      </c>
    </row>
    <row r="262" spans="1:2" x14ac:dyDescent="0.3">
      <c r="A262" t="s">
        <v>228</v>
      </c>
      <c r="B262" s="37">
        <v>27</v>
      </c>
    </row>
    <row r="263" spans="1:2" x14ac:dyDescent="0.3">
      <c r="A263" t="s">
        <v>229</v>
      </c>
      <c r="B263" s="37">
        <v>125</v>
      </c>
    </row>
    <row r="264" spans="1:2" x14ac:dyDescent="0.3">
      <c r="A264" t="s">
        <v>230</v>
      </c>
      <c r="B264" s="37">
        <v>2477</v>
      </c>
    </row>
    <row r="265" spans="1:2" x14ac:dyDescent="0.3">
      <c r="A265" t="s">
        <v>231</v>
      </c>
      <c r="B265" s="37">
        <v>411</v>
      </c>
    </row>
    <row r="266" spans="1:2" x14ac:dyDescent="0.3">
      <c r="A266" t="s">
        <v>232</v>
      </c>
      <c r="B266" s="37">
        <v>617</v>
      </c>
    </row>
    <row r="267" spans="1:2" x14ac:dyDescent="0.3">
      <c r="A267" t="s">
        <v>233</v>
      </c>
      <c r="B267" s="37">
        <v>522</v>
      </c>
    </row>
    <row r="268" spans="1:2" x14ac:dyDescent="0.3">
      <c r="A268" t="s">
        <v>234</v>
      </c>
      <c r="B268" s="37">
        <v>609</v>
      </c>
    </row>
    <row r="269" spans="1:2" x14ac:dyDescent="0.3">
      <c r="A269" t="s">
        <v>235</v>
      </c>
      <c r="B269" s="37">
        <v>341</v>
      </c>
    </row>
    <row r="270" spans="1:2" x14ac:dyDescent="0.3">
      <c r="A270" t="s">
        <v>236</v>
      </c>
      <c r="B270" s="37">
        <v>889</v>
      </c>
    </row>
    <row r="271" spans="1:2" x14ac:dyDescent="0.3">
      <c r="A271" t="s">
        <v>237</v>
      </c>
      <c r="B271" s="37">
        <v>340</v>
      </c>
    </row>
    <row r="272" spans="1:2" x14ac:dyDescent="0.3">
      <c r="A272" t="s">
        <v>238</v>
      </c>
      <c r="B272" s="37">
        <v>149</v>
      </c>
    </row>
    <row r="273" spans="1:2" x14ac:dyDescent="0.3">
      <c r="A273" t="s">
        <v>239</v>
      </c>
      <c r="B273" s="37">
        <v>33</v>
      </c>
    </row>
    <row r="274" spans="1:2" x14ac:dyDescent="0.3">
      <c r="A274" t="s">
        <v>240</v>
      </c>
      <c r="B274" s="37">
        <v>220</v>
      </c>
    </row>
    <row r="275" spans="1:2" x14ac:dyDescent="0.3">
      <c r="A275" t="s">
        <v>241</v>
      </c>
      <c r="B275" s="37">
        <v>177</v>
      </c>
    </row>
    <row r="276" spans="1:2" x14ac:dyDescent="0.3">
      <c r="A276" t="s">
        <v>242</v>
      </c>
      <c r="B276" s="37">
        <v>287</v>
      </c>
    </row>
    <row r="277" spans="1:2" x14ac:dyDescent="0.3">
      <c r="A277" t="s">
        <v>243</v>
      </c>
      <c r="B277" s="37">
        <v>148</v>
      </c>
    </row>
    <row r="278" spans="1:2" x14ac:dyDescent="0.3">
      <c r="A278" t="s">
        <v>244</v>
      </c>
      <c r="B278" s="37">
        <v>119</v>
      </c>
    </row>
    <row r="279" spans="1:2" x14ac:dyDescent="0.3">
      <c r="A279" t="s">
        <v>245</v>
      </c>
      <c r="B279" s="37">
        <v>153</v>
      </c>
    </row>
    <row r="280" spans="1:2" x14ac:dyDescent="0.3">
      <c r="A280" t="s">
        <v>246</v>
      </c>
      <c r="B280" s="37">
        <v>93</v>
      </c>
    </row>
    <row r="281" spans="1:2" x14ac:dyDescent="0.3">
      <c r="A281" t="s">
        <v>247</v>
      </c>
      <c r="B281" s="37">
        <v>122</v>
      </c>
    </row>
    <row r="282" spans="1:2" x14ac:dyDescent="0.3">
      <c r="A282" t="s">
        <v>248</v>
      </c>
      <c r="B282" s="37">
        <v>178</v>
      </c>
    </row>
    <row r="283" spans="1:2" x14ac:dyDescent="0.3">
      <c r="A283" t="s">
        <v>249</v>
      </c>
      <c r="B283" s="37">
        <v>319</v>
      </c>
    </row>
    <row r="284" spans="1:2" x14ac:dyDescent="0.3">
      <c r="A284" t="s">
        <v>250</v>
      </c>
      <c r="B284" s="37" cm="1">
        <f t="array" ref="B284:B308">TRANSPOSE($C$109:$AA$109)</f>
        <v>6872</v>
      </c>
    </row>
    <row r="285" spans="1:2" x14ac:dyDescent="0.3">
      <c r="A285" t="s">
        <v>251</v>
      </c>
      <c r="B285" s="37">
        <v>2490</v>
      </c>
    </row>
    <row r="286" spans="1:2" x14ac:dyDescent="0.3">
      <c r="A286" t="s">
        <v>252</v>
      </c>
      <c r="B286" s="37">
        <v>3245</v>
      </c>
    </row>
    <row r="287" spans="1:2" x14ac:dyDescent="0.3">
      <c r="A287" t="s">
        <v>253</v>
      </c>
      <c r="B287" s="37">
        <v>1298</v>
      </c>
    </row>
    <row r="288" spans="1:2" x14ac:dyDescent="0.3">
      <c r="A288" t="s">
        <v>254</v>
      </c>
      <c r="B288" s="37">
        <v>2114</v>
      </c>
    </row>
    <row r="289" spans="1:2" x14ac:dyDescent="0.3">
      <c r="A289" t="s">
        <v>255</v>
      </c>
      <c r="B289" s="37">
        <v>8897</v>
      </c>
    </row>
    <row r="290" spans="1:2" x14ac:dyDescent="0.3">
      <c r="A290" t="s">
        <v>256</v>
      </c>
      <c r="B290" s="37">
        <v>433</v>
      </c>
    </row>
    <row r="291" spans="1:2" x14ac:dyDescent="0.3">
      <c r="A291" t="s">
        <v>257</v>
      </c>
      <c r="B291" s="37">
        <v>1017</v>
      </c>
    </row>
    <row r="292" spans="1:2" x14ac:dyDescent="0.3">
      <c r="A292" t="s">
        <v>258</v>
      </c>
      <c r="B292" s="37">
        <v>2518</v>
      </c>
    </row>
    <row r="293" spans="1:2" x14ac:dyDescent="0.3">
      <c r="A293" t="s">
        <v>259</v>
      </c>
      <c r="B293" s="37">
        <v>2164</v>
      </c>
    </row>
    <row r="294" spans="1:2" x14ac:dyDescent="0.3">
      <c r="A294" t="s">
        <v>260</v>
      </c>
      <c r="B294" s="37">
        <v>1520</v>
      </c>
    </row>
    <row r="295" spans="1:2" x14ac:dyDescent="0.3">
      <c r="A295" t="s">
        <v>261</v>
      </c>
      <c r="B295" s="37">
        <v>1490</v>
      </c>
    </row>
    <row r="296" spans="1:2" x14ac:dyDescent="0.3">
      <c r="A296" t="s">
        <v>262</v>
      </c>
      <c r="B296" s="37">
        <v>1583</v>
      </c>
    </row>
    <row r="297" spans="1:2" x14ac:dyDescent="0.3">
      <c r="A297" t="s">
        <v>263</v>
      </c>
      <c r="B297" s="37">
        <v>2082</v>
      </c>
    </row>
    <row r="298" spans="1:2" x14ac:dyDescent="0.3">
      <c r="A298" t="s">
        <v>264</v>
      </c>
      <c r="B298" s="37">
        <v>2045</v>
      </c>
    </row>
    <row r="299" spans="1:2" x14ac:dyDescent="0.3">
      <c r="A299" t="s">
        <v>265</v>
      </c>
      <c r="B299" s="37">
        <v>9953</v>
      </c>
    </row>
    <row r="300" spans="1:2" x14ac:dyDescent="0.3">
      <c r="A300" t="s">
        <v>266</v>
      </c>
      <c r="B300" s="37">
        <v>4333</v>
      </c>
    </row>
    <row r="301" spans="1:2" x14ac:dyDescent="0.3">
      <c r="A301" t="s">
        <v>267</v>
      </c>
      <c r="B301" s="37">
        <v>16791</v>
      </c>
    </row>
    <row r="302" spans="1:2" x14ac:dyDescent="0.3">
      <c r="A302" t="s">
        <v>268</v>
      </c>
      <c r="B302" s="37">
        <v>11900</v>
      </c>
    </row>
    <row r="303" spans="1:2" x14ac:dyDescent="0.3">
      <c r="A303" t="s">
        <v>269</v>
      </c>
      <c r="B303" s="37">
        <v>6752</v>
      </c>
    </row>
    <row r="304" spans="1:2" x14ac:dyDescent="0.3">
      <c r="A304" t="s">
        <v>270</v>
      </c>
      <c r="B304" s="37">
        <v>16911</v>
      </c>
    </row>
    <row r="305" spans="1:2" x14ac:dyDescent="0.3">
      <c r="A305" t="s">
        <v>271</v>
      </c>
      <c r="B305" s="37">
        <v>9322</v>
      </c>
    </row>
    <row r="306" spans="1:2" x14ac:dyDescent="0.3">
      <c r="A306" t="s">
        <v>272</v>
      </c>
      <c r="B306" s="37">
        <v>14053</v>
      </c>
    </row>
    <row r="307" spans="1:2" x14ac:dyDescent="0.3">
      <c r="A307" t="s">
        <v>273</v>
      </c>
      <c r="B307" s="37">
        <v>12936</v>
      </c>
    </row>
    <row r="308" spans="1:2" x14ac:dyDescent="0.3">
      <c r="A308" t="s">
        <v>274</v>
      </c>
      <c r="B308" s="37">
        <v>17114</v>
      </c>
    </row>
    <row r="309" spans="1:2" x14ac:dyDescent="0.3">
      <c r="A309" t="s">
        <v>275</v>
      </c>
      <c r="B309" s="37" cm="1">
        <f t="array" ref="B309:B333">TRANSPOSE($C$110:$AA$110)</f>
        <v>606</v>
      </c>
    </row>
    <row r="310" spans="1:2" x14ac:dyDescent="0.3">
      <c r="A310" t="s">
        <v>276</v>
      </c>
      <c r="B310" s="37">
        <v>350</v>
      </c>
    </row>
    <row r="311" spans="1:2" x14ac:dyDescent="0.3">
      <c r="A311" t="s">
        <v>277</v>
      </c>
      <c r="B311" s="37">
        <v>346</v>
      </c>
    </row>
    <row r="312" spans="1:2" x14ac:dyDescent="0.3">
      <c r="A312" t="s">
        <v>278</v>
      </c>
      <c r="B312" s="37">
        <v>222</v>
      </c>
    </row>
    <row r="313" spans="1:2" x14ac:dyDescent="0.3">
      <c r="A313" t="s">
        <v>279</v>
      </c>
      <c r="B313" s="37">
        <v>370</v>
      </c>
    </row>
    <row r="314" spans="1:2" x14ac:dyDescent="0.3">
      <c r="A314" t="s">
        <v>280</v>
      </c>
      <c r="B314" s="37">
        <v>601</v>
      </c>
    </row>
    <row r="315" spans="1:2" x14ac:dyDescent="0.3">
      <c r="A315" t="s">
        <v>281</v>
      </c>
      <c r="B315" s="37">
        <v>51</v>
      </c>
    </row>
    <row r="316" spans="1:2" x14ac:dyDescent="0.3">
      <c r="A316" t="s">
        <v>282</v>
      </c>
      <c r="B316" s="37">
        <v>115</v>
      </c>
    </row>
    <row r="317" spans="1:2" x14ac:dyDescent="0.3">
      <c r="A317" t="s">
        <v>283</v>
      </c>
      <c r="B317" s="37">
        <v>303</v>
      </c>
    </row>
    <row r="318" spans="1:2" x14ac:dyDescent="0.3">
      <c r="A318" t="s">
        <v>284</v>
      </c>
      <c r="B318" s="37">
        <v>422</v>
      </c>
    </row>
    <row r="319" spans="1:2" x14ac:dyDescent="0.3">
      <c r="A319" t="s">
        <v>285</v>
      </c>
      <c r="B319" s="37">
        <v>313</v>
      </c>
    </row>
    <row r="320" spans="1:2" x14ac:dyDescent="0.3">
      <c r="A320" t="s">
        <v>286</v>
      </c>
      <c r="B320" s="37">
        <v>378</v>
      </c>
    </row>
    <row r="321" spans="1:2" x14ac:dyDescent="0.3">
      <c r="A321" t="s">
        <v>287</v>
      </c>
      <c r="B321" s="37">
        <v>76</v>
      </c>
    </row>
    <row r="322" spans="1:2" x14ac:dyDescent="0.3">
      <c r="A322" t="s">
        <v>288</v>
      </c>
      <c r="B322" s="37">
        <v>58</v>
      </c>
    </row>
    <row r="323" spans="1:2" x14ac:dyDescent="0.3">
      <c r="A323" t="s">
        <v>289</v>
      </c>
      <c r="B323" s="37">
        <v>53</v>
      </c>
    </row>
    <row r="324" spans="1:2" x14ac:dyDescent="0.3">
      <c r="A324" t="s">
        <v>290</v>
      </c>
      <c r="B324" s="37">
        <v>181</v>
      </c>
    </row>
    <row r="325" spans="1:2" x14ac:dyDescent="0.3">
      <c r="A325" t="s">
        <v>291</v>
      </c>
      <c r="B325" s="37">
        <v>30</v>
      </c>
    </row>
    <row r="326" spans="1:2" x14ac:dyDescent="0.3">
      <c r="A326" t="s">
        <v>292</v>
      </c>
      <c r="B326" s="37">
        <v>173</v>
      </c>
    </row>
    <row r="327" spans="1:2" x14ac:dyDescent="0.3">
      <c r="A327" t="s">
        <v>293</v>
      </c>
      <c r="B327" s="37">
        <v>92</v>
      </c>
    </row>
    <row r="328" spans="1:2" x14ac:dyDescent="0.3">
      <c r="A328" t="s">
        <v>294</v>
      </c>
      <c r="B328" s="37">
        <v>75</v>
      </c>
    </row>
    <row r="329" spans="1:2" x14ac:dyDescent="0.3">
      <c r="A329" t="s">
        <v>295</v>
      </c>
      <c r="B329" s="37">
        <v>158</v>
      </c>
    </row>
    <row r="330" spans="1:2" x14ac:dyDescent="0.3">
      <c r="A330" t="s">
        <v>296</v>
      </c>
      <c r="B330" s="37">
        <v>44</v>
      </c>
    </row>
    <row r="331" spans="1:2" x14ac:dyDescent="0.3">
      <c r="A331" t="s">
        <v>297</v>
      </c>
      <c r="B331" s="37">
        <v>133</v>
      </c>
    </row>
    <row r="332" spans="1:2" x14ac:dyDescent="0.3">
      <c r="A332" t="s">
        <v>298</v>
      </c>
      <c r="B332" s="37">
        <v>89</v>
      </c>
    </row>
    <row r="333" spans="1:2" x14ac:dyDescent="0.3">
      <c r="A333" t="s">
        <v>299</v>
      </c>
      <c r="B333" s="37">
        <v>140</v>
      </c>
    </row>
    <row r="334" spans="1:2" x14ac:dyDescent="0.3">
      <c r="A334" t="s">
        <v>300</v>
      </c>
      <c r="B334" s="37" cm="1">
        <f t="array" ref="B334:B358">TRANSPOSE($C$111:$AA$111)</f>
        <v>536</v>
      </c>
    </row>
    <row r="335" spans="1:2" x14ac:dyDescent="0.3">
      <c r="A335" t="s">
        <v>301</v>
      </c>
      <c r="B335" s="37">
        <v>444</v>
      </c>
    </row>
    <row r="336" spans="1:2" x14ac:dyDescent="0.3">
      <c r="A336" t="s">
        <v>302</v>
      </c>
      <c r="B336" s="37">
        <v>447</v>
      </c>
    </row>
    <row r="337" spans="1:2" x14ac:dyDescent="0.3">
      <c r="A337" t="s">
        <v>303</v>
      </c>
      <c r="B337" s="37">
        <v>373</v>
      </c>
    </row>
    <row r="338" spans="1:2" x14ac:dyDescent="0.3">
      <c r="A338" t="s">
        <v>304</v>
      </c>
      <c r="B338" s="37">
        <v>587</v>
      </c>
    </row>
    <row r="339" spans="1:2" x14ac:dyDescent="0.3">
      <c r="A339" t="s">
        <v>305</v>
      </c>
      <c r="B339" s="37">
        <v>1259</v>
      </c>
    </row>
    <row r="340" spans="1:2" x14ac:dyDescent="0.3">
      <c r="A340" t="s">
        <v>306</v>
      </c>
      <c r="B340" s="37">
        <v>158</v>
      </c>
    </row>
    <row r="341" spans="1:2" x14ac:dyDescent="0.3">
      <c r="A341" t="s">
        <v>307</v>
      </c>
      <c r="B341" s="37">
        <v>66</v>
      </c>
    </row>
    <row r="342" spans="1:2" x14ac:dyDescent="0.3">
      <c r="A342" t="s">
        <v>308</v>
      </c>
      <c r="B342" s="37">
        <v>222</v>
      </c>
    </row>
    <row r="343" spans="1:2" x14ac:dyDescent="0.3">
      <c r="A343" t="s">
        <v>309</v>
      </c>
      <c r="B343" s="37">
        <v>359</v>
      </c>
    </row>
    <row r="344" spans="1:2" x14ac:dyDescent="0.3">
      <c r="A344" t="s">
        <v>310</v>
      </c>
      <c r="B344" s="37">
        <v>241</v>
      </c>
    </row>
    <row r="345" spans="1:2" x14ac:dyDescent="0.3">
      <c r="A345" t="s">
        <v>311</v>
      </c>
      <c r="B345" s="37">
        <v>341</v>
      </c>
    </row>
    <row r="346" spans="1:2" x14ac:dyDescent="0.3">
      <c r="A346" t="s">
        <v>312</v>
      </c>
      <c r="B346" s="37">
        <v>123</v>
      </c>
    </row>
    <row r="347" spans="1:2" x14ac:dyDescent="0.3">
      <c r="A347" t="s">
        <v>313</v>
      </c>
      <c r="B347" s="37">
        <v>121</v>
      </c>
    </row>
    <row r="348" spans="1:2" x14ac:dyDescent="0.3">
      <c r="A348" t="s">
        <v>314</v>
      </c>
      <c r="B348" s="37">
        <v>64</v>
      </c>
    </row>
    <row r="349" spans="1:2" x14ac:dyDescent="0.3">
      <c r="A349" t="s">
        <v>315</v>
      </c>
      <c r="B349" s="37">
        <v>362</v>
      </c>
    </row>
    <row r="350" spans="1:2" x14ac:dyDescent="0.3">
      <c r="A350" t="s">
        <v>316</v>
      </c>
      <c r="B350" s="37">
        <v>86</v>
      </c>
    </row>
    <row r="351" spans="1:2" x14ac:dyDescent="0.3">
      <c r="A351" t="s">
        <v>317</v>
      </c>
      <c r="B351" s="37">
        <v>123</v>
      </c>
    </row>
    <row r="352" spans="1:2" x14ac:dyDescent="0.3">
      <c r="A352" t="s">
        <v>318</v>
      </c>
      <c r="B352" s="37">
        <v>193</v>
      </c>
    </row>
    <row r="353" spans="1:2" x14ac:dyDescent="0.3">
      <c r="A353" t="s">
        <v>319</v>
      </c>
      <c r="B353" s="37">
        <v>203</v>
      </c>
    </row>
    <row r="354" spans="1:2" x14ac:dyDescent="0.3">
      <c r="A354" t="s">
        <v>320</v>
      </c>
      <c r="B354" s="37">
        <v>130</v>
      </c>
    </row>
    <row r="355" spans="1:2" x14ac:dyDescent="0.3">
      <c r="A355" t="s">
        <v>321</v>
      </c>
      <c r="B355" s="37">
        <v>104</v>
      </c>
    </row>
    <row r="356" spans="1:2" x14ac:dyDescent="0.3">
      <c r="A356" t="s">
        <v>322</v>
      </c>
      <c r="B356" s="37">
        <v>109</v>
      </c>
    </row>
    <row r="357" spans="1:2" x14ac:dyDescent="0.3">
      <c r="A357" t="s">
        <v>323</v>
      </c>
      <c r="B357" s="37">
        <v>173</v>
      </c>
    </row>
    <row r="358" spans="1:2" x14ac:dyDescent="0.3">
      <c r="A358" t="s">
        <v>324</v>
      </c>
      <c r="B358" s="37">
        <v>294</v>
      </c>
    </row>
    <row r="359" spans="1:2" x14ac:dyDescent="0.3">
      <c r="A359" t="s">
        <v>325</v>
      </c>
      <c r="B359" s="37" cm="1">
        <f t="array" ref="B359:B383">TRANSPOSE($C$112:$AA$112)</f>
        <v>586</v>
      </c>
    </row>
    <row r="360" spans="1:2" x14ac:dyDescent="0.3">
      <c r="A360" t="s">
        <v>326</v>
      </c>
      <c r="B360" s="37">
        <v>623</v>
      </c>
    </row>
    <row r="361" spans="1:2" x14ac:dyDescent="0.3">
      <c r="A361" t="s">
        <v>327</v>
      </c>
      <c r="B361" s="37">
        <v>427</v>
      </c>
    </row>
    <row r="362" spans="1:2" x14ac:dyDescent="0.3">
      <c r="A362" t="s">
        <v>328</v>
      </c>
      <c r="B362" s="37">
        <v>381</v>
      </c>
    </row>
    <row r="363" spans="1:2" x14ac:dyDescent="0.3">
      <c r="A363" t="s">
        <v>329</v>
      </c>
      <c r="B363" s="37">
        <v>536</v>
      </c>
    </row>
    <row r="364" spans="1:2" x14ac:dyDescent="0.3">
      <c r="A364" t="s">
        <v>330</v>
      </c>
      <c r="B364" s="37">
        <v>3291</v>
      </c>
    </row>
    <row r="365" spans="1:2" x14ac:dyDescent="0.3">
      <c r="A365" t="s">
        <v>331</v>
      </c>
      <c r="B365" s="37">
        <v>355</v>
      </c>
    </row>
    <row r="366" spans="1:2" x14ac:dyDescent="0.3">
      <c r="A366" t="s">
        <v>332</v>
      </c>
      <c r="B366" s="37">
        <v>146</v>
      </c>
    </row>
    <row r="367" spans="1:2" x14ac:dyDescent="0.3">
      <c r="A367" t="s">
        <v>333</v>
      </c>
      <c r="B367" s="37">
        <v>78</v>
      </c>
    </row>
    <row r="368" spans="1:2" x14ac:dyDescent="0.3">
      <c r="A368" t="s">
        <v>334</v>
      </c>
      <c r="B368" s="37">
        <v>105</v>
      </c>
    </row>
    <row r="369" spans="1:2" x14ac:dyDescent="0.3">
      <c r="A369" t="s">
        <v>335</v>
      </c>
      <c r="B369" s="37">
        <v>122</v>
      </c>
    </row>
    <row r="370" spans="1:2" x14ac:dyDescent="0.3">
      <c r="A370" t="s">
        <v>336</v>
      </c>
      <c r="B370" s="37">
        <v>105</v>
      </c>
    </row>
    <row r="371" spans="1:2" x14ac:dyDescent="0.3">
      <c r="A371" t="s">
        <v>337</v>
      </c>
      <c r="B371" s="37">
        <v>219</v>
      </c>
    </row>
    <row r="372" spans="1:2" x14ac:dyDescent="0.3">
      <c r="A372" t="s">
        <v>338</v>
      </c>
      <c r="B372" s="37">
        <v>197</v>
      </c>
    </row>
    <row r="373" spans="1:2" x14ac:dyDescent="0.3">
      <c r="A373" t="s">
        <v>339</v>
      </c>
      <c r="B373" s="37">
        <v>62</v>
      </c>
    </row>
    <row r="374" spans="1:2" x14ac:dyDescent="0.3">
      <c r="A374" t="s">
        <v>340</v>
      </c>
      <c r="B374" s="37">
        <v>184</v>
      </c>
    </row>
    <row r="375" spans="1:2" x14ac:dyDescent="0.3">
      <c r="A375" t="s">
        <v>341</v>
      </c>
      <c r="B375" s="37">
        <v>215</v>
      </c>
    </row>
    <row r="376" spans="1:2" x14ac:dyDescent="0.3">
      <c r="A376" t="s">
        <v>342</v>
      </c>
      <c r="B376" s="37">
        <v>388</v>
      </c>
    </row>
    <row r="377" spans="1:2" x14ac:dyDescent="0.3">
      <c r="A377" t="s">
        <v>343</v>
      </c>
      <c r="B377" s="37">
        <v>261</v>
      </c>
    </row>
    <row r="378" spans="1:2" x14ac:dyDescent="0.3">
      <c r="A378" t="s">
        <v>344</v>
      </c>
      <c r="B378" s="37">
        <v>232</v>
      </c>
    </row>
    <row r="379" spans="1:2" x14ac:dyDescent="0.3">
      <c r="A379" t="s">
        <v>345</v>
      </c>
      <c r="B379" s="37">
        <v>293</v>
      </c>
    </row>
    <row r="380" spans="1:2" x14ac:dyDescent="0.3">
      <c r="A380" t="s">
        <v>346</v>
      </c>
      <c r="B380" s="37">
        <v>122</v>
      </c>
    </row>
    <row r="381" spans="1:2" x14ac:dyDescent="0.3">
      <c r="A381" t="s">
        <v>347</v>
      </c>
      <c r="B381" s="37">
        <v>181</v>
      </c>
    </row>
    <row r="382" spans="1:2" x14ac:dyDescent="0.3">
      <c r="A382" t="s">
        <v>348</v>
      </c>
      <c r="B382" s="37">
        <v>246</v>
      </c>
    </row>
    <row r="383" spans="1:2" x14ac:dyDescent="0.3">
      <c r="A383" t="s">
        <v>349</v>
      </c>
      <c r="B383" s="37">
        <v>484</v>
      </c>
    </row>
    <row r="384" spans="1:2" x14ac:dyDescent="0.3">
      <c r="A384" t="s">
        <v>350</v>
      </c>
      <c r="B384" s="37" cm="1">
        <f t="array" ref="B384:B408">TRANSPOSE($C$113:$AA$113)</f>
        <v>544</v>
      </c>
    </row>
    <row r="385" spans="1:2" x14ac:dyDescent="0.3">
      <c r="A385" t="s">
        <v>351</v>
      </c>
      <c r="B385" s="37">
        <v>453</v>
      </c>
    </row>
    <row r="386" spans="1:2" x14ac:dyDescent="0.3">
      <c r="A386" t="s">
        <v>352</v>
      </c>
      <c r="B386" s="37">
        <v>576</v>
      </c>
    </row>
    <row r="387" spans="1:2" x14ac:dyDescent="0.3">
      <c r="A387" t="s">
        <v>353</v>
      </c>
      <c r="B387" s="37">
        <v>399</v>
      </c>
    </row>
    <row r="388" spans="1:2" x14ac:dyDescent="0.3">
      <c r="A388" t="s">
        <v>354</v>
      </c>
      <c r="B388" s="37">
        <v>524</v>
      </c>
    </row>
    <row r="389" spans="1:2" x14ac:dyDescent="0.3">
      <c r="A389" t="s">
        <v>355</v>
      </c>
      <c r="B389" s="37">
        <v>2555</v>
      </c>
    </row>
    <row r="390" spans="1:2" x14ac:dyDescent="0.3">
      <c r="A390" t="s">
        <v>356</v>
      </c>
      <c r="B390" s="37">
        <v>488</v>
      </c>
    </row>
    <row r="391" spans="1:2" x14ac:dyDescent="0.3">
      <c r="A391" t="s">
        <v>357</v>
      </c>
      <c r="B391" s="37">
        <v>275</v>
      </c>
    </row>
    <row r="392" spans="1:2" x14ac:dyDescent="0.3">
      <c r="A392" t="s">
        <v>358</v>
      </c>
      <c r="B392" s="37">
        <v>176</v>
      </c>
    </row>
    <row r="393" spans="1:2" x14ac:dyDescent="0.3">
      <c r="A393" t="s">
        <v>359</v>
      </c>
      <c r="B393" s="37">
        <v>43</v>
      </c>
    </row>
    <row r="394" spans="1:2" x14ac:dyDescent="0.3">
      <c r="A394" t="s">
        <v>360</v>
      </c>
      <c r="B394" s="37">
        <v>83</v>
      </c>
    </row>
    <row r="395" spans="1:2" x14ac:dyDescent="0.3">
      <c r="A395" t="s">
        <v>361</v>
      </c>
      <c r="B395" s="37">
        <v>229</v>
      </c>
    </row>
    <row r="396" spans="1:2" x14ac:dyDescent="0.3">
      <c r="A396" t="s">
        <v>362</v>
      </c>
      <c r="B396" s="37">
        <v>222</v>
      </c>
    </row>
    <row r="397" spans="1:2" x14ac:dyDescent="0.3">
      <c r="A397" t="s">
        <v>363</v>
      </c>
      <c r="B397" s="37">
        <v>220</v>
      </c>
    </row>
    <row r="398" spans="1:2" x14ac:dyDescent="0.3">
      <c r="A398" t="s">
        <v>364</v>
      </c>
      <c r="B398" s="37">
        <v>102</v>
      </c>
    </row>
    <row r="399" spans="1:2" x14ac:dyDescent="0.3">
      <c r="A399" t="s">
        <v>365</v>
      </c>
      <c r="B399" s="37">
        <v>260</v>
      </c>
    </row>
    <row r="400" spans="1:2" x14ac:dyDescent="0.3">
      <c r="A400" t="s">
        <v>366</v>
      </c>
      <c r="B400" s="37">
        <v>105</v>
      </c>
    </row>
    <row r="401" spans="1:2" x14ac:dyDescent="0.3">
      <c r="A401" t="s">
        <v>367</v>
      </c>
      <c r="B401" s="37">
        <v>431</v>
      </c>
    </row>
    <row r="402" spans="1:2" x14ac:dyDescent="0.3">
      <c r="A402" t="s">
        <v>368</v>
      </c>
      <c r="B402" s="37">
        <v>301</v>
      </c>
    </row>
    <row r="403" spans="1:2" x14ac:dyDescent="0.3">
      <c r="A403" t="s">
        <v>369</v>
      </c>
      <c r="B403" s="37">
        <v>135</v>
      </c>
    </row>
    <row r="404" spans="1:2" x14ac:dyDescent="0.3">
      <c r="A404" t="s">
        <v>370</v>
      </c>
      <c r="B404" s="37">
        <v>299</v>
      </c>
    </row>
    <row r="405" spans="1:2" x14ac:dyDescent="0.3">
      <c r="A405" t="s">
        <v>371</v>
      </c>
      <c r="B405" s="37">
        <v>145</v>
      </c>
    </row>
    <row r="406" spans="1:2" x14ac:dyDescent="0.3">
      <c r="A406" t="s">
        <v>372</v>
      </c>
      <c r="B406" s="37">
        <v>148</v>
      </c>
    </row>
    <row r="407" spans="1:2" x14ac:dyDescent="0.3">
      <c r="A407" t="s">
        <v>373</v>
      </c>
      <c r="B407" s="37">
        <v>178</v>
      </c>
    </row>
    <row r="408" spans="1:2" x14ac:dyDescent="0.3">
      <c r="A408" t="s">
        <v>374</v>
      </c>
      <c r="B408" s="37">
        <v>317</v>
      </c>
    </row>
    <row r="409" spans="1:2" x14ac:dyDescent="0.3">
      <c r="A409" t="s">
        <v>375</v>
      </c>
      <c r="B409" s="37" cm="1">
        <f t="array" ref="B409:B433">TRANSPOSE($C$114:$AA$114)</f>
        <v>465</v>
      </c>
    </row>
    <row r="410" spans="1:2" x14ac:dyDescent="0.3">
      <c r="A410" t="s">
        <v>376</v>
      </c>
      <c r="B410" s="37">
        <v>324</v>
      </c>
    </row>
    <row r="411" spans="1:2" x14ac:dyDescent="0.3">
      <c r="A411" t="s">
        <v>377</v>
      </c>
      <c r="B411" s="37">
        <v>276</v>
      </c>
    </row>
    <row r="412" spans="1:2" x14ac:dyDescent="0.3">
      <c r="A412" t="s">
        <v>378</v>
      </c>
      <c r="B412" s="37">
        <v>214</v>
      </c>
    </row>
    <row r="413" spans="1:2" x14ac:dyDescent="0.3">
      <c r="A413" t="s">
        <v>379</v>
      </c>
      <c r="B413" s="37">
        <v>300</v>
      </c>
    </row>
    <row r="414" spans="1:2" x14ac:dyDescent="0.3">
      <c r="A414" t="s">
        <v>380</v>
      </c>
      <c r="B414" s="37">
        <v>1903</v>
      </c>
    </row>
    <row r="415" spans="1:2" x14ac:dyDescent="0.3">
      <c r="A415" t="s">
        <v>381</v>
      </c>
      <c r="B415" s="37">
        <v>301</v>
      </c>
    </row>
    <row r="416" spans="1:2" x14ac:dyDescent="0.3">
      <c r="A416" t="s">
        <v>382</v>
      </c>
      <c r="B416" s="37">
        <v>223</v>
      </c>
    </row>
    <row r="417" spans="1:2" x14ac:dyDescent="0.3">
      <c r="A417" t="s">
        <v>383</v>
      </c>
      <c r="B417" s="37">
        <v>142</v>
      </c>
    </row>
    <row r="418" spans="1:2" x14ac:dyDescent="0.3">
      <c r="A418" t="s">
        <v>384</v>
      </c>
      <c r="B418" s="37">
        <v>78</v>
      </c>
    </row>
    <row r="419" spans="1:2" x14ac:dyDescent="0.3">
      <c r="A419" t="s">
        <v>385</v>
      </c>
      <c r="B419" s="37">
        <v>47</v>
      </c>
    </row>
    <row r="420" spans="1:2" x14ac:dyDescent="0.3">
      <c r="A420" t="s">
        <v>386</v>
      </c>
      <c r="B420" s="37">
        <v>17</v>
      </c>
    </row>
    <row r="421" spans="1:2" x14ac:dyDescent="0.3">
      <c r="A421" t="s">
        <v>387</v>
      </c>
      <c r="B421" s="37">
        <v>207</v>
      </c>
    </row>
    <row r="422" spans="1:2" x14ac:dyDescent="0.3">
      <c r="A422" t="s">
        <v>388</v>
      </c>
      <c r="B422" s="37">
        <v>139</v>
      </c>
    </row>
    <row r="423" spans="1:2" x14ac:dyDescent="0.3">
      <c r="A423" t="s">
        <v>389</v>
      </c>
      <c r="B423" s="37">
        <v>86</v>
      </c>
    </row>
    <row r="424" spans="1:2" x14ac:dyDescent="0.3">
      <c r="A424" t="s">
        <v>390</v>
      </c>
      <c r="B424" s="37">
        <v>229</v>
      </c>
    </row>
    <row r="425" spans="1:2" x14ac:dyDescent="0.3">
      <c r="A425" t="s">
        <v>391</v>
      </c>
      <c r="B425" s="37">
        <v>49</v>
      </c>
    </row>
    <row r="426" spans="1:2" x14ac:dyDescent="0.3">
      <c r="A426" t="s">
        <v>392</v>
      </c>
      <c r="B426" s="37">
        <v>172</v>
      </c>
    </row>
    <row r="427" spans="1:2" x14ac:dyDescent="0.3">
      <c r="A427" t="s">
        <v>393</v>
      </c>
      <c r="B427" s="37">
        <v>96</v>
      </c>
    </row>
    <row r="428" spans="1:2" x14ac:dyDescent="0.3">
      <c r="A428" t="s">
        <v>394</v>
      </c>
      <c r="B428" s="37">
        <v>82</v>
      </c>
    </row>
    <row r="429" spans="1:2" x14ac:dyDescent="0.3">
      <c r="A429" t="s">
        <v>395</v>
      </c>
      <c r="B429" s="37">
        <v>197</v>
      </c>
    </row>
    <row r="430" spans="1:2" x14ac:dyDescent="0.3">
      <c r="A430" t="s">
        <v>396</v>
      </c>
      <c r="B430" s="37">
        <v>121</v>
      </c>
    </row>
    <row r="431" spans="1:2" x14ac:dyDescent="0.3">
      <c r="A431" t="s">
        <v>397</v>
      </c>
      <c r="B431" s="37">
        <v>56</v>
      </c>
    </row>
    <row r="432" spans="1:2" x14ac:dyDescent="0.3">
      <c r="A432" t="s">
        <v>398</v>
      </c>
      <c r="B432" s="37">
        <v>145</v>
      </c>
    </row>
    <row r="433" spans="1:2" x14ac:dyDescent="0.3">
      <c r="A433" t="s">
        <v>399</v>
      </c>
      <c r="B433" s="37">
        <v>312</v>
      </c>
    </row>
    <row r="434" spans="1:2" x14ac:dyDescent="0.3">
      <c r="A434" t="s">
        <v>400</v>
      </c>
      <c r="B434" s="37" cm="1">
        <f t="array" ref="B434:B458">TRANSPOSE($C$115:$AA$115)</f>
        <v>543</v>
      </c>
    </row>
    <row r="435" spans="1:2" x14ac:dyDescent="0.3">
      <c r="A435" t="s">
        <v>401</v>
      </c>
      <c r="B435" s="37">
        <v>595</v>
      </c>
    </row>
    <row r="436" spans="1:2" x14ac:dyDescent="0.3">
      <c r="A436" t="s">
        <v>402</v>
      </c>
      <c r="B436" s="37">
        <v>497</v>
      </c>
    </row>
    <row r="437" spans="1:2" x14ac:dyDescent="0.3">
      <c r="A437" t="s">
        <v>403</v>
      </c>
      <c r="B437" s="37">
        <v>403</v>
      </c>
    </row>
    <row r="438" spans="1:2" x14ac:dyDescent="0.3">
      <c r="A438" t="s">
        <v>404</v>
      </c>
      <c r="B438" s="37">
        <v>799</v>
      </c>
    </row>
    <row r="439" spans="1:2" x14ac:dyDescent="0.3">
      <c r="A439" t="s">
        <v>405</v>
      </c>
      <c r="B439" s="37">
        <v>2200</v>
      </c>
    </row>
    <row r="440" spans="1:2" x14ac:dyDescent="0.3">
      <c r="A440" t="s">
        <v>406</v>
      </c>
      <c r="B440" s="37">
        <v>449</v>
      </c>
    </row>
    <row r="441" spans="1:2" x14ac:dyDescent="0.3">
      <c r="A441" t="s">
        <v>407</v>
      </c>
      <c r="B441" s="37">
        <v>352</v>
      </c>
    </row>
    <row r="442" spans="1:2" x14ac:dyDescent="0.3">
      <c r="A442" t="s">
        <v>408</v>
      </c>
      <c r="B442" s="37">
        <v>303</v>
      </c>
    </row>
    <row r="443" spans="1:2" x14ac:dyDescent="0.3">
      <c r="A443" t="s">
        <v>409</v>
      </c>
      <c r="B443" s="37">
        <v>194</v>
      </c>
    </row>
    <row r="444" spans="1:2" x14ac:dyDescent="0.3">
      <c r="A444" t="s">
        <v>410</v>
      </c>
      <c r="B444" s="37">
        <v>60</v>
      </c>
    </row>
    <row r="445" spans="1:2" x14ac:dyDescent="0.3">
      <c r="A445" t="s">
        <v>411</v>
      </c>
      <c r="B445" s="37">
        <v>78</v>
      </c>
    </row>
    <row r="446" spans="1:2" x14ac:dyDescent="0.3">
      <c r="A446" t="s">
        <v>412</v>
      </c>
      <c r="B446" s="37">
        <v>161</v>
      </c>
    </row>
    <row r="447" spans="1:2" x14ac:dyDescent="0.3">
      <c r="A447" t="s">
        <v>413</v>
      </c>
      <c r="B447" s="37">
        <v>171</v>
      </c>
    </row>
    <row r="448" spans="1:2" x14ac:dyDescent="0.3">
      <c r="A448" t="s">
        <v>414</v>
      </c>
      <c r="B448" s="37">
        <v>96</v>
      </c>
    </row>
    <row r="449" spans="1:2" x14ac:dyDescent="0.3">
      <c r="A449" t="s">
        <v>415</v>
      </c>
      <c r="B449" s="37">
        <v>289</v>
      </c>
    </row>
    <row r="450" spans="1:2" x14ac:dyDescent="0.3">
      <c r="A450" t="s">
        <v>416</v>
      </c>
      <c r="B450" s="37">
        <v>91</v>
      </c>
    </row>
    <row r="451" spans="1:2" x14ac:dyDescent="0.3">
      <c r="A451" t="s">
        <v>417</v>
      </c>
      <c r="B451" s="37">
        <v>259</v>
      </c>
    </row>
    <row r="452" spans="1:2" x14ac:dyDescent="0.3">
      <c r="A452" t="s">
        <v>418</v>
      </c>
      <c r="B452" s="37">
        <v>442</v>
      </c>
    </row>
    <row r="453" spans="1:2" x14ac:dyDescent="0.3">
      <c r="A453" t="s">
        <v>419</v>
      </c>
      <c r="B453" s="37">
        <v>191</v>
      </c>
    </row>
    <row r="454" spans="1:2" x14ac:dyDescent="0.3">
      <c r="A454" t="s">
        <v>420</v>
      </c>
      <c r="B454" s="37">
        <v>285</v>
      </c>
    </row>
    <row r="455" spans="1:2" x14ac:dyDescent="0.3">
      <c r="A455" t="s">
        <v>421</v>
      </c>
      <c r="B455" s="37">
        <v>141</v>
      </c>
    </row>
    <row r="456" spans="1:2" x14ac:dyDescent="0.3">
      <c r="A456" t="s">
        <v>422</v>
      </c>
      <c r="B456" s="37">
        <v>198</v>
      </c>
    </row>
    <row r="457" spans="1:2" x14ac:dyDescent="0.3">
      <c r="A457" t="s">
        <v>423</v>
      </c>
      <c r="B457" s="37">
        <v>196</v>
      </c>
    </row>
    <row r="458" spans="1:2" x14ac:dyDescent="0.3">
      <c r="A458" t="s">
        <v>424</v>
      </c>
      <c r="B458" s="37">
        <v>372</v>
      </c>
    </row>
    <row r="459" spans="1:2" x14ac:dyDescent="0.3">
      <c r="A459" t="s">
        <v>425</v>
      </c>
      <c r="B459" s="37" cm="1">
        <f t="array" ref="B459:B483">TRANSPOSE($C$116:$AA$116)</f>
        <v>365</v>
      </c>
    </row>
    <row r="460" spans="1:2" x14ac:dyDescent="0.3">
      <c r="A460" t="s">
        <v>426</v>
      </c>
      <c r="B460" s="37">
        <v>301</v>
      </c>
    </row>
    <row r="461" spans="1:2" x14ac:dyDescent="0.3">
      <c r="A461" t="s">
        <v>427</v>
      </c>
      <c r="B461" s="37">
        <v>287</v>
      </c>
    </row>
    <row r="462" spans="1:2" x14ac:dyDescent="0.3">
      <c r="A462" t="s">
        <v>428</v>
      </c>
      <c r="B462" s="37">
        <v>235</v>
      </c>
    </row>
    <row r="463" spans="1:2" x14ac:dyDescent="0.3">
      <c r="A463" t="s">
        <v>429</v>
      </c>
      <c r="B463" s="37">
        <v>301</v>
      </c>
    </row>
    <row r="464" spans="1:2" x14ac:dyDescent="0.3">
      <c r="A464" t="s">
        <v>430</v>
      </c>
      <c r="B464" s="37">
        <v>1098</v>
      </c>
    </row>
    <row r="465" spans="1:2" x14ac:dyDescent="0.3">
      <c r="A465" t="s">
        <v>431</v>
      </c>
      <c r="B465" s="37">
        <v>27</v>
      </c>
    </row>
    <row r="466" spans="1:2" x14ac:dyDescent="0.3">
      <c r="A466" t="s">
        <v>432</v>
      </c>
      <c r="B466" s="37">
        <v>88</v>
      </c>
    </row>
    <row r="467" spans="1:2" x14ac:dyDescent="0.3">
      <c r="A467" t="s">
        <v>433</v>
      </c>
      <c r="B467" s="37">
        <v>102</v>
      </c>
    </row>
    <row r="468" spans="1:2" x14ac:dyDescent="0.3">
      <c r="A468" t="s">
        <v>434</v>
      </c>
      <c r="B468" s="37">
        <v>91</v>
      </c>
    </row>
    <row r="469" spans="1:2" x14ac:dyDescent="0.3">
      <c r="A469" t="s">
        <v>435</v>
      </c>
      <c r="B469" s="37">
        <v>64</v>
      </c>
    </row>
    <row r="470" spans="1:2" x14ac:dyDescent="0.3">
      <c r="A470" t="s">
        <v>436</v>
      </c>
      <c r="B470" s="37">
        <v>128</v>
      </c>
    </row>
    <row r="471" spans="1:2" x14ac:dyDescent="0.3">
      <c r="A471" t="s">
        <v>437</v>
      </c>
      <c r="B471" s="37">
        <v>142</v>
      </c>
    </row>
    <row r="472" spans="1:2" x14ac:dyDescent="0.3">
      <c r="A472" t="s">
        <v>438</v>
      </c>
      <c r="B472" s="37">
        <v>210</v>
      </c>
    </row>
    <row r="473" spans="1:2" x14ac:dyDescent="0.3">
      <c r="A473" t="s">
        <v>439</v>
      </c>
      <c r="B473" s="37">
        <v>364</v>
      </c>
    </row>
    <row r="474" spans="1:2" x14ac:dyDescent="0.3">
      <c r="A474" t="s">
        <v>440</v>
      </c>
      <c r="B474" s="37">
        <v>1824</v>
      </c>
    </row>
    <row r="475" spans="1:2" x14ac:dyDescent="0.3">
      <c r="A475" t="s">
        <v>441</v>
      </c>
      <c r="B475" s="37">
        <v>555</v>
      </c>
    </row>
    <row r="476" spans="1:2" x14ac:dyDescent="0.3">
      <c r="A476" t="s">
        <v>442</v>
      </c>
      <c r="B476" s="37">
        <v>2724</v>
      </c>
    </row>
    <row r="477" spans="1:2" x14ac:dyDescent="0.3">
      <c r="A477" t="s">
        <v>443</v>
      </c>
      <c r="B477" s="37">
        <v>1720</v>
      </c>
    </row>
    <row r="478" spans="1:2" x14ac:dyDescent="0.3">
      <c r="A478" t="s">
        <v>444</v>
      </c>
      <c r="B478" s="37">
        <v>1021</v>
      </c>
    </row>
    <row r="479" spans="1:2" x14ac:dyDescent="0.3">
      <c r="A479" t="s">
        <v>445</v>
      </c>
      <c r="B479" s="37">
        <v>2390</v>
      </c>
    </row>
    <row r="480" spans="1:2" x14ac:dyDescent="0.3">
      <c r="A480" t="s">
        <v>446</v>
      </c>
      <c r="B480" s="37">
        <v>1334</v>
      </c>
    </row>
    <row r="481" spans="1:2" x14ac:dyDescent="0.3">
      <c r="A481" t="s">
        <v>447</v>
      </c>
      <c r="B481" s="37">
        <v>1917</v>
      </c>
    </row>
    <row r="482" spans="1:2" x14ac:dyDescent="0.3">
      <c r="A482" t="s">
        <v>448</v>
      </c>
      <c r="B482" s="37">
        <v>1591</v>
      </c>
    </row>
    <row r="483" spans="1:2" x14ac:dyDescent="0.3">
      <c r="A483" t="s">
        <v>449</v>
      </c>
      <c r="B483" s="37">
        <v>2378</v>
      </c>
    </row>
    <row r="484" spans="1:2" x14ac:dyDescent="0.3">
      <c r="A484" t="s">
        <v>450</v>
      </c>
      <c r="B484" s="37" cm="1">
        <f t="array" ref="B484:B508">TRANSPOSE($C$117:$AA$117)</f>
        <v>87</v>
      </c>
    </row>
    <row r="485" spans="1:2" x14ac:dyDescent="0.3">
      <c r="A485" t="s">
        <v>451</v>
      </c>
      <c r="B485" s="37">
        <v>179</v>
      </c>
    </row>
    <row r="486" spans="1:2" x14ac:dyDescent="0.3">
      <c r="A486" t="s">
        <v>452</v>
      </c>
      <c r="B486" s="37">
        <v>118</v>
      </c>
    </row>
    <row r="487" spans="1:2" x14ac:dyDescent="0.3">
      <c r="A487" t="s">
        <v>453</v>
      </c>
      <c r="B487" s="37">
        <v>178</v>
      </c>
    </row>
    <row r="488" spans="1:2" x14ac:dyDescent="0.3">
      <c r="A488" t="s">
        <v>454</v>
      </c>
      <c r="B488" s="37">
        <v>176</v>
      </c>
    </row>
    <row r="489" spans="1:2" x14ac:dyDescent="0.3">
      <c r="A489" t="s">
        <v>455</v>
      </c>
      <c r="B489" s="37">
        <v>1603</v>
      </c>
    </row>
    <row r="490" spans="1:2" x14ac:dyDescent="0.3">
      <c r="A490" t="s">
        <v>456</v>
      </c>
      <c r="B490" s="37">
        <v>34</v>
      </c>
    </row>
    <row r="491" spans="1:2" x14ac:dyDescent="0.3">
      <c r="A491" t="s">
        <v>457</v>
      </c>
      <c r="B491" s="37">
        <v>71</v>
      </c>
    </row>
    <row r="492" spans="1:2" x14ac:dyDescent="0.3">
      <c r="A492" t="s">
        <v>458</v>
      </c>
      <c r="B492" s="37">
        <v>147</v>
      </c>
    </row>
    <row r="493" spans="1:2" x14ac:dyDescent="0.3">
      <c r="A493" t="s">
        <v>459</v>
      </c>
      <c r="B493" s="37">
        <v>156</v>
      </c>
    </row>
    <row r="494" spans="1:2" x14ac:dyDescent="0.3">
      <c r="A494" t="s">
        <v>460</v>
      </c>
      <c r="B494" s="37">
        <v>110</v>
      </c>
    </row>
    <row r="495" spans="1:2" x14ac:dyDescent="0.3">
      <c r="A495" t="s">
        <v>461</v>
      </c>
      <c r="B495" s="37">
        <v>127</v>
      </c>
    </row>
    <row r="496" spans="1:2" x14ac:dyDescent="0.3">
      <c r="A496" t="s">
        <v>462</v>
      </c>
      <c r="B496" s="37">
        <v>213</v>
      </c>
    </row>
    <row r="497" spans="1:2" x14ac:dyDescent="0.3">
      <c r="A497" t="s">
        <v>463</v>
      </c>
      <c r="B497" s="37">
        <v>187</v>
      </c>
    </row>
    <row r="498" spans="1:2" x14ac:dyDescent="0.3">
      <c r="A498" t="s">
        <v>464</v>
      </c>
      <c r="B498" s="37">
        <v>554</v>
      </c>
    </row>
    <row r="499" spans="1:2" x14ac:dyDescent="0.3">
      <c r="A499" t="s">
        <v>465</v>
      </c>
      <c r="B499" s="37">
        <v>1475</v>
      </c>
    </row>
    <row r="500" spans="1:2" x14ac:dyDescent="0.3">
      <c r="A500" t="s">
        <v>466</v>
      </c>
      <c r="B500" s="37">
        <v>702</v>
      </c>
    </row>
    <row r="501" spans="1:2" x14ac:dyDescent="0.3">
      <c r="A501" t="s">
        <v>467</v>
      </c>
      <c r="B501" s="37">
        <v>2319</v>
      </c>
    </row>
    <row r="502" spans="1:2" x14ac:dyDescent="0.3">
      <c r="A502" t="s">
        <v>468</v>
      </c>
      <c r="B502" s="37">
        <v>1702</v>
      </c>
    </row>
    <row r="503" spans="1:2" x14ac:dyDescent="0.3">
      <c r="A503" t="s">
        <v>469</v>
      </c>
      <c r="B503" s="37">
        <v>961</v>
      </c>
    </row>
    <row r="504" spans="1:2" x14ac:dyDescent="0.3">
      <c r="A504" t="s">
        <v>470</v>
      </c>
      <c r="B504" s="37">
        <v>1597</v>
      </c>
    </row>
    <row r="505" spans="1:2" x14ac:dyDescent="0.3">
      <c r="A505" t="s">
        <v>471</v>
      </c>
      <c r="B505" s="37">
        <v>853</v>
      </c>
    </row>
    <row r="506" spans="1:2" x14ac:dyDescent="0.3">
      <c r="A506" t="s">
        <v>472</v>
      </c>
      <c r="B506" s="37">
        <v>1428</v>
      </c>
    </row>
    <row r="507" spans="1:2" x14ac:dyDescent="0.3">
      <c r="A507" t="s">
        <v>473</v>
      </c>
      <c r="B507" s="37">
        <v>1319</v>
      </c>
    </row>
    <row r="508" spans="1:2" x14ac:dyDescent="0.3">
      <c r="A508" t="s">
        <v>474</v>
      </c>
      <c r="B508" s="37">
        <v>1698</v>
      </c>
    </row>
    <row r="509" spans="1:2" x14ac:dyDescent="0.3">
      <c r="A509" t="s">
        <v>475</v>
      </c>
      <c r="B509" s="37" cm="1">
        <f t="array" ref="B509:B533">TRANSPOSE($C$118:$AA$118)</f>
        <v>109</v>
      </c>
    </row>
    <row r="510" spans="1:2" x14ac:dyDescent="0.3">
      <c r="A510" t="s">
        <v>476</v>
      </c>
      <c r="B510" s="37">
        <v>108</v>
      </c>
    </row>
    <row r="511" spans="1:2" x14ac:dyDescent="0.3">
      <c r="A511" t="s">
        <v>477</v>
      </c>
      <c r="B511" s="37">
        <v>34</v>
      </c>
    </row>
    <row r="512" spans="1:2" x14ac:dyDescent="0.3">
      <c r="A512" t="s">
        <v>478</v>
      </c>
      <c r="B512" s="37">
        <v>30</v>
      </c>
    </row>
    <row r="513" spans="1:2" x14ac:dyDescent="0.3">
      <c r="A513" t="s">
        <v>479</v>
      </c>
      <c r="B513" s="37">
        <v>50</v>
      </c>
    </row>
    <row r="514" spans="1:2" x14ac:dyDescent="0.3">
      <c r="A514" t="s">
        <v>480</v>
      </c>
      <c r="B514" s="37">
        <v>1871</v>
      </c>
    </row>
    <row r="515" spans="1:2" x14ac:dyDescent="0.3">
      <c r="A515" t="s">
        <v>481</v>
      </c>
      <c r="B515" s="37">
        <v>55</v>
      </c>
    </row>
    <row r="516" spans="1:2" x14ac:dyDescent="0.3">
      <c r="A516" t="s">
        <v>482</v>
      </c>
      <c r="B516" s="37">
        <v>71</v>
      </c>
    </row>
    <row r="517" spans="1:2" x14ac:dyDescent="0.3">
      <c r="A517" t="s">
        <v>483</v>
      </c>
      <c r="B517" s="37">
        <v>26</v>
      </c>
    </row>
    <row r="518" spans="1:2" x14ac:dyDescent="0.3">
      <c r="A518" t="s">
        <v>484</v>
      </c>
      <c r="B518" s="37">
        <v>46</v>
      </c>
    </row>
    <row r="519" spans="1:2" x14ac:dyDescent="0.3">
      <c r="A519" t="s">
        <v>485</v>
      </c>
      <c r="B519" s="37">
        <v>70</v>
      </c>
    </row>
    <row r="520" spans="1:2" x14ac:dyDescent="0.3">
      <c r="A520" t="s">
        <v>486</v>
      </c>
      <c r="B520" s="37">
        <v>36</v>
      </c>
    </row>
    <row r="521" spans="1:2" x14ac:dyDescent="0.3">
      <c r="A521" t="s">
        <v>487</v>
      </c>
      <c r="B521" s="37">
        <v>413</v>
      </c>
    </row>
    <row r="522" spans="1:2" x14ac:dyDescent="0.3">
      <c r="A522" t="s">
        <v>488</v>
      </c>
      <c r="B522" s="37">
        <v>569</v>
      </c>
    </row>
    <row r="523" spans="1:2" x14ac:dyDescent="0.3">
      <c r="A523" t="s">
        <v>489</v>
      </c>
      <c r="B523" s="37">
        <v>122</v>
      </c>
    </row>
    <row r="524" spans="1:2" x14ac:dyDescent="0.3">
      <c r="A524" t="s">
        <v>490</v>
      </c>
      <c r="B524" s="37">
        <v>63</v>
      </c>
    </row>
    <row r="525" spans="1:2" x14ac:dyDescent="0.3">
      <c r="A525" t="s">
        <v>491</v>
      </c>
      <c r="B525" s="37">
        <v>144</v>
      </c>
    </row>
    <row r="526" spans="1:2" x14ac:dyDescent="0.3">
      <c r="A526" t="s">
        <v>492</v>
      </c>
      <c r="B526" s="37">
        <v>866</v>
      </c>
    </row>
    <row r="527" spans="1:2" x14ac:dyDescent="0.3">
      <c r="A527" t="s">
        <v>493</v>
      </c>
      <c r="B527" s="37">
        <v>429</v>
      </c>
    </row>
    <row r="528" spans="1:2" x14ac:dyDescent="0.3">
      <c r="A528" t="s">
        <v>494</v>
      </c>
      <c r="B528" s="37">
        <v>258</v>
      </c>
    </row>
    <row r="529" spans="1:2" x14ac:dyDescent="0.3">
      <c r="A529" t="s">
        <v>495</v>
      </c>
      <c r="B529" s="37">
        <v>501</v>
      </c>
    </row>
    <row r="530" spans="1:2" x14ac:dyDescent="0.3">
      <c r="A530" t="s">
        <v>496</v>
      </c>
      <c r="B530" s="37">
        <v>227</v>
      </c>
    </row>
    <row r="531" spans="1:2" x14ac:dyDescent="0.3">
      <c r="A531" t="s">
        <v>497</v>
      </c>
      <c r="B531" s="37">
        <v>417</v>
      </c>
    </row>
    <row r="532" spans="1:2" x14ac:dyDescent="0.3">
      <c r="A532" t="s">
        <v>498</v>
      </c>
      <c r="B532" s="37">
        <v>384</v>
      </c>
    </row>
    <row r="533" spans="1:2" x14ac:dyDescent="0.3">
      <c r="A533" t="s">
        <v>499</v>
      </c>
      <c r="B533" s="37">
        <v>459</v>
      </c>
    </row>
    <row r="534" spans="1:2" x14ac:dyDescent="0.3">
      <c r="A534" t="s">
        <v>500</v>
      </c>
      <c r="B534" s="37" cm="1">
        <f t="array" ref="B534:B558">TRANSPOSE($C$119:$AA$119)</f>
        <v>213</v>
      </c>
    </row>
    <row r="535" spans="1:2" x14ac:dyDescent="0.3">
      <c r="A535" t="s">
        <v>501</v>
      </c>
      <c r="B535" s="37">
        <v>303</v>
      </c>
    </row>
    <row r="536" spans="1:2" x14ac:dyDescent="0.3">
      <c r="A536" t="s">
        <v>502</v>
      </c>
      <c r="B536" s="37">
        <v>151</v>
      </c>
    </row>
    <row r="537" spans="1:2" x14ac:dyDescent="0.3">
      <c r="A537" t="s">
        <v>503</v>
      </c>
      <c r="B537" s="37">
        <v>295</v>
      </c>
    </row>
    <row r="538" spans="1:2" x14ac:dyDescent="0.3">
      <c r="A538" t="s">
        <v>504</v>
      </c>
      <c r="B538" s="37">
        <v>289</v>
      </c>
    </row>
    <row r="539" spans="1:2" x14ac:dyDescent="0.3">
      <c r="A539" t="s">
        <v>505</v>
      </c>
      <c r="B539" s="37">
        <v>8457</v>
      </c>
    </row>
    <row r="540" spans="1:2" x14ac:dyDescent="0.3">
      <c r="A540" t="s">
        <v>506</v>
      </c>
      <c r="B540" s="37">
        <v>316</v>
      </c>
    </row>
    <row r="541" spans="1:2" x14ac:dyDescent="0.3">
      <c r="A541" t="s">
        <v>507</v>
      </c>
      <c r="B541" s="37">
        <v>385</v>
      </c>
    </row>
    <row r="542" spans="1:2" x14ac:dyDescent="0.3">
      <c r="A542" t="s">
        <v>508</v>
      </c>
      <c r="B542" s="37">
        <v>220</v>
      </c>
    </row>
    <row r="543" spans="1:2" x14ac:dyDescent="0.3">
      <c r="A543" t="s">
        <v>509</v>
      </c>
      <c r="B543" s="37">
        <v>287</v>
      </c>
    </row>
    <row r="544" spans="1:2" x14ac:dyDescent="0.3">
      <c r="A544" t="s">
        <v>510</v>
      </c>
      <c r="B544" s="37">
        <v>291</v>
      </c>
    </row>
    <row r="545" spans="1:2" x14ac:dyDescent="0.3">
      <c r="A545" t="s">
        <v>511</v>
      </c>
      <c r="B545" s="37">
        <v>236</v>
      </c>
    </row>
    <row r="546" spans="1:2" x14ac:dyDescent="0.3">
      <c r="A546" t="s">
        <v>512</v>
      </c>
      <c r="B546" s="37">
        <v>2051</v>
      </c>
    </row>
    <row r="547" spans="1:2" x14ac:dyDescent="0.3">
      <c r="A547" t="s">
        <v>513</v>
      </c>
      <c r="B547" s="37">
        <v>1548</v>
      </c>
    </row>
    <row r="548" spans="1:2" x14ac:dyDescent="0.3">
      <c r="A548" t="s">
        <v>514</v>
      </c>
      <c r="B548" s="37">
        <v>109</v>
      </c>
    </row>
    <row r="549" spans="1:2" x14ac:dyDescent="0.3">
      <c r="A549" t="s">
        <v>515</v>
      </c>
      <c r="B549" s="37">
        <v>431</v>
      </c>
    </row>
    <row r="550" spans="1:2" x14ac:dyDescent="0.3">
      <c r="A550" t="s">
        <v>516</v>
      </c>
      <c r="B550" s="37">
        <v>645</v>
      </c>
    </row>
    <row r="551" spans="1:2" x14ac:dyDescent="0.3">
      <c r="A551" t="s">
        <v>517</v>
      </c>
      <c r="B551" s="37">
        <v>2803</v>
      </c>
    </row>
    <row r="552" spans="1:2" x14ac:dyDescent="0.3">
      <c r="A552" t="s">
        <v>518</v>
      </c>
      <c r="B552" s="37">
        <v>1602</v>
      </c>
    </row>
    <row r="553" spans="1:2" x14ac:dyDescent="0.3">
      <c r="A553" t="s">
        <v>519</v>
      </c>
      <c r="B553" s="37">
        <v>1137</v>
      </c>
    </row>
    <row r="554" spans="1:2" x14ac:dyDescent="0.3">
      <c r="A554" t="s">
        <v>520</v>
      </c>
      <c r="B554" s="37">
        <v>2157</v>
      </c>
    </row>
    <row r="555" spans="1:2" x14ac:dyDescent="0.3">
      <c r="A555" t="s">
        <v>521</v>
      </c>
      <c r="B555" s="37">
        <v>1182</v>
      </c>
    </row>
    <row r="556" spans="1:2" x14ac:dyDescent="0.3">
      <c r="A556" t="s">
        <v>522</v>
      </c>
      <c r="B556" s="37">
        <v>1899</v>
      </c>
    </row>
    <row r="557" spans="1:2" x14ac:dyDescent="0.3">
      <c r="A557" t="s">
        <v>523</v>
      </c>
      <c r="B557" s="37">
        <v>2215</v>
      </c>
    </row>
    <row r="558" spans="1:2" x14ac:dyDescent="0.3">
      <c r="A558" t="s">
        <v>524</v>
      </c>
      <c r="B558" s="37">
        <v>2807</v>
      </c>
    </row>
    <row r="559" spans="1:2" x14ac:dyDescent="0.3">
      <c r="A559" t="s">
        <v>525</v>
      </c>
      <c r="B559" s="37" cm="1">
        <f t="array" ref="B559:B583">TRANSPOSE($C$120:$AA$120)</f>
        <v>154</v>
      </c>
    </row>
    <row r="560" spans="1:2" x14ac:dyDescent="0.3">
      <c r="A560" t="s">
        <v>526</v>
      </c>
      <c r="B560" s="37">
        <v>183</v>
      </c>
    </row>
    <row r="561" spans="1:2" x14ac:dyDescent="0.3">
      <c r="A561" t="s">
        <v>527</v>
      </c>
      <c r="B561" s="37">
        <v>125</v>
      </c>
    </row>
    <row r="562" spans="1:2" x14ac:dyDescent="0.3">
      <c r="A562" t="s">
        <v>528</v>
      </c>
      <c r="B562" s="37">
        <v>103</v>
      </c>
    </row>
    <row r="563" spans="1:2" x14ac:dyDescent="0.3">
      <c r="A563" t="s">
        <v>529</v>
      </c>
      <c r="B563" s="37">
        <v>118</v>
      </c>
    </row>
    <row r="564" spans="1:2" x14ac:dyDescent="0.3">
      <c r="A564" t="s">
        <v>530</v>
      </c>
      <c r="B564" s="37">
        <v>4957</v>
      </c>
    </row>
    <row r="565" spans="1:2" x14ac:dyDescent="0.3">
      <c r="A565" t="s">
        <v>531</v>
      </c>
      <c r="B565" s="37">
        <v>89</v>
      </c>
    </row>
    <row r="566" spans="1:2" x14ac:dyDescent="0.3">
      <c r="A566" t="s">
        <v>532</v>
      </c>
      <c r="B566" s="37">
        <v>102</v>
      </c>
    </row>
    <row r="567" spans="1:2" x14ac:dyDescent="0.3">
      <c r="A567" t="s">
        <v>533</v>
      </c>
      <c r="B567" s="37">
        <v>182</v>
      </c>
    </row>
    <row r="568" spans="1:2" x14ac:dyDescent="0.3">
      <c r="A568" t="s">
        <v>534</v>
      </c>
      <c r="B568" s="37">
        <v>145</v>
      </c>
    </row>
    <row r="569" spans="1:2" x14ac:dyDescent="0.3">
      <c r="A569" t="s">
        <v>535</v>
      </c>
      <c r="B569" s="37">
        <v>82</v>
      </c>
    </row>
    <row r="570" spans="1:2" x14ac:dyDescent="0.3">
      <c r="A570" t="s">
        <v>536</v>
      </c>
      <c r="B570" s="37">
        <v>122</v>
      </c>
    </row>
    <row r="571" spans="1:2" x14ac:dyDescent="0.3">
      <c r="A571" t="s">
        <v>537</v>
      </c>
      <c r="B571" s="37">
        <v>871</v>
      </c>
    </row>
    <row r="572" spans="1:2" x14ac:dyDescent="0.3">
      <c r="A572" t="s">
        <v>538</v>
      </c>
      <c r="B572" s="37">
        <v>838</v>
      </c>
    </row>
    <row r="573" spans="1:2" x14ac:dyDescent="0.3">
      <c r="A573" t="s">
        <v>539</v>
      </c>
      <c r="B573" s="37">
        <v>132</v>
      </c>
    </row>
    <row r="574" spans="1:2" x14ac:dyDescent="0.3">
      <c r="A574" t="s">
        <v>540</v>
      </c>
      <c r="B574" s="37">
        <v>537</v>
      </c>
    </row>
    <row r="575" spans="1:2" x14ac:dyDescent="0.3">
      <c r="A575" t="s">
        <v>541</v>
      </c>
      <c r="B575" s="37">
        <v>126</v>
      </c>
    </row>
    <row r="576" spans="1:2" x14ac:dyDescent="0.3">
      <c r="A576" t="s">
        <v>542</v>
      </c>
      <c r="B576" s="37">
        <v>816</v>
      </c>
    </row>
    <row r="577" spans="1:2" x14ac:dyDescent="0.3">
      <c r="A577" t="s">
        <v>543</v>
      </c>
      <c r="B577" s="37">
        <v>514</v>
      </c>
    </row>
    <row r="578" spans="1:2" x14ac:dyDescent="0.3">
      <c r="A578" t="s">
        <v>544</v>
      </c>
      <c r="B578" s="37">
        <v>362</v>
      </c>
    </row>
    <row r="579" spans="1:2" x14ac:dyDescent="0.3">
      <c r="A579" t="s">
        <v>545</v>
      </c>
      <c r="B579" s="37">
        <v>1205</v>
      </c>
    </row>
    <row r="580" spans="1:2" x14ac:dyDescent="0.3">
      <c r="A580" t="s">
        <v>546</v>
      </c>
      <c r="B580" s="37">
        <v>683</v>
      </c>
    </row>
    <row r="581" spans="1:2" x14ac:dyDescent="0.3">
      <c r="A581" t="s">
        <v>547</v>
      </c>
      <c r="B581" s="37">
        <v>1094</v>
      </c>
    </row>
    <row r="582" spans="1:2" x14ac:dyDescent="0.3">
      <c r="A582" t="s">
        <v>548</v>
      </c>
      <c r="B582" s="37">
        <v>1263</v>
      </c>
    </row>
    <row r="583" spans="1:2" x14ac:dyDescent="0.3">
      <c r="A583" t="s">
        <v>549</v>
      </c>
      <c r="B583" s="37">
        <v>1136</v>
      </c>
    </row>
    <row r="584" spans="1:2" x14ac:dyDescent="0.3">
      <c r="A584" t="s">
        <v>550</v>
      </c>
      <c r="B584" s="37" cm="1">
        <f t="array" ref="B584:B608">TRANSPOSE($C$121:$AA$121)</f>
        <v>176</v>
      </c>
    </row>
    <row r="585" spans="1:2" x14ac:dyDescent="0.3">
      <c r="A585" t="s">
        <v>551</v>
      </c>
      <c r="B585" s="37">
        <v>277</v>
      </c>
    </row>
    <row r="586" spans="1:2" x14ac:dyDescent="0.3">
      <c r="A586" t="s">
        <v>552</v>
      </c>
      <c r="B586" s="37">
        <v>189</v>
      </c>
    </row>
    <row r="587" spans="1:2" x14ac:dyDescent="0.3">
      <c r="A587" t="s">
        <v>553</v>
      </c>
      <c r="B587" s="37">
        <v>128</v>
      </c>
    </row>
    <row r="588" spans="1:2" x14ac:dyDescent="0.3">
      <c r="A588" t="s">
        <v>554</v>
      </c>
      <c r="B588" s="37">
        <v>344</v>
      </c>
    </row>
    <row r="589" spans="1:2" x14ac:dyDescent="0.3">
      <c r="A589" t="s">
        <v>555</v>
      </c>
      <c r="B589" s="37">
        <v>16381</v>
      </c>
    </row>
    <row r="590" spans="1:2" x14ac:dyDescent="0.3">
      <c r="A590" t="s">
        <v>556</v>
      </c>
      <c r="B590" s="37">
        <v>261</v>
      </c>
    </row>
    <row r="591" spans="1:2" x14ac:dyDescent="0.3">
      <c r="A591" t="s">
        <v>557</v>
      </c>
      <c r="B591" s="37">
        <v>155</v>
      </c>
    </row>
    <row r="592" spans="1:2" x14ac:dyDescent="0.3">
      <c r="A592" t="s">
        <v>558</v>
      </c>
      <c r="B592" s="37">
        <v>288</v>
      </c>
    </row>
    <row r="593" spans="1:2" x14ac:dyDescent="0.3">
      <c r="A593" t="s">
        <v>559</v>
      </c>
      <c r="B593" s="37">
        <v>489</v>
      </c>
    </row>
    <row r="594" spans="1:2" x14ac:dyDescent="0.3">
      <c r="A594" t="s">
        <v>560</v>
      </c>
      <c r="B594" s="37">
        <v>211</v>
      </c>
    </row>
    <row r="595" spans="1:2" x14ac:dyDescent="0.3">
      <c r="A595" t="s">
        <v>561</v>
      </c>
      <c r="B595" s="37">
        <v>297</v>
      </c>
    </row>
    <row r="596" spans="1:2" x14ac:dyDescent="0.3">
      <c r="A596" t="s">
        <v>562</v>
      </c>
      <c r="B596" s="37">
        <v>3043</v>
      </c>
    </row>
    <row r="597" spans="1:2" x14ac:dyDescent="0.3">
      <c r="A597" t="s">
        <v>563</v>
      </c>
      <c r="B597" s="37">
        <v>2451</v>
      </c>
    </row>
    <row r="598" spans="1:2" x14ac:dyDescent="0.3">
      <c r="A598" t="s">
        <v>564</v>
      </c>
      <c r="B598" s="37">
        <v>688</v>
      </c>
    </row>
    <row r="599" spans="1:2" x14ac:dyDescent="0.3">
      <c r="A599" t="s">
        <v>565</v>
      </c>
      <c r="B599" s="37">
        <v>2352</v>
      </c>
    </row>
    <row r="600" spans="1:2" x14ac:dyDescent="0.3">
      <c r="A600" t="s">
        <v>566</v>
      </c>
      <c r="B600" s="37">
        <v>686</v>
      </c>
    </row>
    <row r="601" spans="1:2" x14ac:dyDescent="0.3">
      <c r="A601" t="s">
        <v>567</v>
      </c>
      <c r="B601" s="37">
        <v>466</v>
      </c>
    </row>
    <row r="602" spans="1:2" x14ac:dyDescent="0.3">
      <c r="A602" t="s">
        <v>568</v>
      </c>
      <c r="B602" s="37">
        <v>814</v>
      </c>
    </row>
    <row r="603" spans="1:2" x14ac:dyDescent="0.3">
      <c r="A603" t="s">
        <v>569</v>
      </c>
      <c r="B603" s="37">
        <v>818</v>
      </c>
    </row>
    <row r="604" spans="1:2" x14ac:dyDescent="0.3">
      <c r="A604" t="s">
        <v>570</v>
      </c>
      <c r="B604" s="37">
        <v>2207</v>
      </c>
    </row>
    <row r="605" spans="1:2" x14ac:dyDescent="0.3">
      <c r="A605" t="s">
        <v>571</v>
      </c>
      <c r="B605" s="37">
        <v>1148</v>
      </c>
    </row>
    <row r="606" spans="1:2" x14ac:dyDescent="0.3">
      <c r="A606" t="s">
        <v>572</v>
      </c>
      <c r="B606" s="37">
        <v>1698</v>
      </c>
    </row>
    <row r="607" spans="1:2" x14ac:dyDescent="0.3">
      <c r="A607" t="s">
        <v>573</v>
      </c>
      <c r="B607" s="37">
        <v>1761</v>
      </c>
    </row>
    <row r="608" spans="1:2" x14ac:dyDescent="0.3">
      <c r="A608" t="s">
        <v>574</v>
      </c>
      <c r="B608" s="37">
        <v>2603</v>
      </c>
    </row>
    <row r="609" spans="1:2" x14ac:dyDescent="0.3">
      <c r="A609" t="s">
        <v>575</v>
      </c>
      <c r="B609" s="37" cm="1">
        <f t="array" ref="B609:B633">TRANSPOSE($C$122:$AA$122)</f>
        <v>108</v>
      </c>
    </row>
    <row r="610" spans="1:2" x14ac:dyDescent="0.3">
      <c r="A610" t="s">
        <v>576</v>
      </c>
      <c r="B610" s="37">
        <v>176</v>
      </c>
    </row>
    <row r="611" spans="1:2" x14ac:dyDescent="0.3">
      <c r="A611" t="s">
        <v>577</v>
      </c>
      <c r="B611" s="37">
        <v>145</v>
      </c>
    </row>
    <row r="612" spans="1:2" x14ac:dyDescent="0.3">
      <c r="A612" t="s">
        <v>578</v>
      </c>
      <c r="B612" s="37">
        <v>155</v>
      </c>
    </row>
    <row r="613" spans="1:2" x14ac:dyDescent="0.3">
      <c r="A613" t="s">
        <v>579</v>
      </c>
      <c r="B613" s="37">
        <v>138</v>
      </c>
    </row>
    <row r="614" spans="1:2" x14ac:dyDescent="0.3">
      <c r="A614" t="s">
        <v>580</v>
      </c>
      <c r="B614" s="37">
        <v>10871</v>
      </c>
    </row>
    <row r="615" spans="1:2" x14ac:dyDescent="0.3">
      <c r="A615" t="s">
        <v>581</v>
      </c>
      <c r="B615" s="37">
        <v>165</v>
      </c>
    </row>
    <row r="616" spans="1:2" x14ac:dyDescent="0.3">
      <c r="A616" t="s">
        <v>582</v>
      </c>
      <c r="B616" s="37">
        <v>235</v>
      </c>
    </row>
    <row r="617" spans="1:2" x14ac:dyDescent="0.3">
      <c r="A617" t="s">
        <v>583</v>
      </c>
      <c r="B617" s="37">
        <v>262</v>
      </c>
    </row>
    <row r="618" spans="1:2" x14ac:dyDescent="0.3">
      <c r="A618" t="s">
        <v>584</v>
      </c>
      <c r="B618" s="37">
        <v>336</v>
      </c>
    </row>
    <row r="619" spans="1:2" x14ac:dyDescent="0.3">
      <c r="A619" t="s">
        <v>585</v>
      </c>
      <c r="B619" s="37">
        <v>144</v>
      </c>
    </row>
    <row r="620" spans="1:2" x14ac:dyDescent="0.3">
      <c r="A620" t="s">
        <v>586</v>
      </c>
      <c r="B620" s="37">
        <v>409</v>
      </c>
    </row>
    <row r="621" spans="1:2" x14ac:dyDescent="0.3">
      <c r="A621" t="s">
        <v>587</v>
      </c>
      <c r="B621" s="37">
        <v>2381</v>
      </c>
    </row>
    <row r="622" spans="1:2" x14ac:dyDescent="0.3">
      <c r="A622" t="s">
        <v>588</v>
      </c>
      <c r="B622" s="37">
        <v>2047</v>
      </c>
    </row>
    <row r="623" spans="1:2" x14ac:dyDescent="0.3">
      <c r="A623" t="s">
        <v>589</v>
      </c>
      <c r="B623" s="37">
        <v>518</v>
      </c>
    </row>
    <row r="624" spans="1:2" x14ac:dyDescent="0.3">
      <c r="A624" t="s">
        <v>590</v>
      </c>
      <c r="B624" s="37">
        <v>1006</v>
      </c>
    </row>
    <row r="625" spans="1:2" x14ac:dyDescent="0.3">
      <c r="A625" t="s">
        <v>591</v>
      </c>
      <c r="B625" s="37">
        <v>583</v>
      </c>
    </row>
    <row r="626" spans="1:2" x14ac:dyDescent="0.3">
      <c r="A626" t="s">
        <v>592</v>
      </c>
      <c r="B626" s="37">
        <v>744</v>
      </c>
    </row>
    <row r="627" spans="1:2" x14ac:dyDescent="0.3">
      <c r="A627" t="s">
        <v>593</v>
      </c>
      <c r="B627" s="37">
        <v>282</v>
      </c>
    </row>
    <row r="628" spans="1:2" x14ac:dyDescent="0.3">
      <c r="A628" t="s">
        <v>594</v>
      </c>
      <c r="B628" s="37">
        <v>433</v>
      </c>
    </row>
    <row r="629" spans="1:2" x14ac:dyDescent="0.3">
      <c r="A629" t="s">
        <v>595</v>
      </c>
      <c r="B629" s="37">
        <v>993</v>
      </c>
    </row>
    <row r="630" spans="1:2" x14ac:dyDescent="0.3">
      <c r="A630" t="s">
        <v>596</v>
      </c>
      <c r="B630" s="37">
        <v>715</v>
      </c>
    </row>
    <row r="631" spans="1:2" x14ac:dyDescent="0.3">
      <c r="A631" t="s">
        <v>597</v>
      </c>
      <c r="B631" s="37">
        <v>1029</v>
      </c>
    </row>
    <row r="632" spans="1:2" x14ac:dyDescent="0.3">
      <c r="A632" t="s">
        <v>598</v>
      </c>
      <c r="B632" s="37">
        <v>1139</v>
      </c>
    </row>
    <row r="633" spans="1:2" x14ac:dyDescent="0.3">
      <c r="A633" t="s">
        <v>599</v>
      </c>
      <c r="B633" s="37">
        <v>1726</v>
      </c>
    </row>
    <row r="634" spans="1:2" x14ac:dyDescent="0.3">
      <c r="A634" t="s">
        <v>600</v>
      </c>
      <c r="B634" s="37" cm="1">
        <f t="array" ref="B634:B658">TRANSPOSE($C$123:$AA$123)</f>
        <v>72</v>
      </c>
    </row>
    <row r="635" spans="1:2" x14ac:dyDescent="0.3">
      <c r="A635" t="s">
        <v>601</v>
      </c>
      <c r="B635" s="37">
        <v>180</v>
      </c>
    </row>
    <row r="636" spans="1:2" x14ac:dyDescent="0.3">
      <c r="A636" t="s">
        <v>602</v>
      </c>
      <c r="B636" s="37">
        <v>105</v>
      </c>
    </row>
    <row r="637" spans="1:2" x14ac:dyDescent="0.3">
      <c r="A637" t="s">
        <v>603</v>
      </c>
      <c r="B637" s="37">
        <v>150</v>
      </c>
    </row>
    <row r="638" spans="1:2" x14ac:dyDescent="0.3">
      <c r="A638" t="s">
        <v>604</v>
      </c>
      <c r="B638" s="37">
        <v>74</v>
      </c>
    </row>
    <row r="639" spans="1:2" x14ac:dyDescent="0.3">
      <c r="A639" t="s">
        <v>605</v>
      </c>
      <c r="B639" s="37">
        <v>6452</v>
      </c>
    </row>
    <row r="640" spans="1:2" x14ac:dyDescent="0.3">
      <c r="A640" t="s">
        <v>606</v>
      </c>
      <c r="B640" s="37">
        <v>111</v>
      </c>
    </row>
    <row r="641" spans="1:2" x14ac:dyDescent="0.3">
      <c r="A641" t="s">
        <v>607</v>
      </c>
      <c r="B641" s="37">
        <v>143</v>
      </c>
    </row>
    <row r="642" spans="1:2" x14ac:dyDescent="0.3">
      <c r="A642" t="s">
        <v>608</v>
      </c>
      <c r="B642" s="37">
        <v>195</v>
      </c>
    </row>
    <row r="643" spans="1:2" x14ac:dyDescent="0.3">
      <c r="A643" t="s">
        <v>609</v>
      </c>
      <c r="B643" s="37">
        <v>90</v>
      </c>
    </row>
    <row r="644" spans="1:2" x14ac:dyDescent="0.3">
      <c r="A644" t="s">
        <v>610</v>
      </c>
      <c r="B644" s="37">
        <v>95</v>
      </c>
    </row>
    <row r="645" spans="1:2" x14ac:dyDescent="0.3">
      <c r="A645" t="s">
        <v>611</v>
      </c>
      <c r="B645" s="37">
        <v>201</v>
      </c>
    </row>
    <row r="646" spans="1:2" x14ac:dyDescent="0.3">
      <c r="A646" t="s">
        <v>612</v>
      </c>
      <c r="B646" s="37">
        <v>1408</v>
      </c>
    </row>
    <row r="647" spans="1:2" x14ac:dyDescent="0.3">
      <c r="A647" t="s">
        <v>613</v>
      </c>
      <c r="B647" s="37">
        <v>991</v>
      </c>
    </row>
    <row r="648" spans="1:2" x14ac:dyDescent="0.3">
      <c r="A648" t="s">
        <v>614</v>
      </c>
      <c r="B648" s="37">
        <v>303</v>
      </c>
    </row>
    <row r="649" spans="1:2" x14ac:dyDescent="0.3">
      <c r="A649" t="s">
        <v>615</v>
      </c>
      <c r="B649" s="37">
        <v>934</v>
      </c>
    </row>
    <row r="650" spans="1:2" x14ac:dyDescent="0.3">
      <c r="A650" t="s">
        <v>616</v>
      </c>
      <c r="B650" s="37">
        <v>348</v>
      </c>
    </row>
    <row r="651" spans="1:2" x14ac:dyDescent="0.3">
      <c r="A651" t="s">
        <v>617</v>
      </c>
      <c r="B651" s="37">
        <v>722</v>
      </c>
    </row>
    <row r="652" spans="1:2" x14ac:dyDescent="0.3">
      <c r="A652" t="s">
        <v>618</v>
      </c>
      <c r="B652" s="37">
        <v>411</v>
      </c>
    </row>
    <row r="653" spans="1:2" x14ac:dyDescent="0.3">
      <c r="A653" t="s">
        <v>619</v>
      </c>
      <c r="B653" s="37">
        <v>129</v>
      </c>
    </row>
    <row r="654" spans="1:2" x14ac:dyDescent="0.3">
      <c r="A654" t="s">
        <v>620</v>
      </c>
      <c r="B654" s="37">
        <v>771</v>
      </c>
    </row>
    <row r="655" spans="1:2" x14ac:dyDescent="0.3">
      <c r="A655" t="s">
        <v>621</v>
      </c>
      <c r="B655" s="37">
        <v>419</v>
      </c>
    </row>
    <row r="656" spans="1:2" x14ac:dyDescent="0.3">
      <c r="A656" t="s">
        <v>622</v>
      </c>
      <c r="B656" s="37">
        <v>949</v>
      </c>
    </row>
    <row r="657" spans="1:2" x14ac:dyDescent="0.3">
      <c r="A657" t="s">
        <v>623</v>
      </c>
      <c r="B657" s="37">
        <v>990</v>
      </c>
    </row>
    <row r="658" spans="1:2" x14ac:dyDescent="0.3">
      <c r="A658" t="s">
        <v>624</v>
      </c>
      <c r="B658" s="37">
        <v>608</v>
      </c>
    </row>
    <row r="659" spans="1:2" x14ac:dyDescent="0.3">
      <c r="A659" t="s">
        <v>625</v>
      </c>
      <c r="B659" s="37" cm="1">
        <f t="array" ref="B659:B683">TRANSPOSE($C$124:$AA$124)</f>
        <v>110</v>
      </c>
    </row>
    <row r="660" spans="1:2" x14ac:dyDescent="0.3">
      <c r="A660" t="s">
        <v>626</v>
      </c>
      <c r="B660" s="37">
        <v>98</v>
      </c>
    </row>
    <row r="661" spans="1:2" x14ac:dyDescent="0.3">
      <c r="A661" t="s">
        <v>627</v>
      </c>
      <c r="B661" s="37">
        <v>154</v>
      </c>
    </row>
    <row r="662" spans="1:2" x14ac:dyDescent="0.3">
      <c r="A662" t="s">
        <v>628</v>
      </c>
      <c r="B662" s="37">
        <v>145</v>
      </c>
    </row>
    <row r="663" spans="1:2" x14ac:dyDescent="0.3">
      <c r="A663" t="s">
        <v>629</v>
      </c>
      <c r="B663" s="37">
        <v>162</v>
      </c>
    </row>
    <row r="664" spans="1:2" x14ac:dyDescent="0.3">
      <c r="A664" t="s">
        <v>630</v>
      </c>
      <c r="B664" s="37">
        <v>16180</v>
      </c>
    </row>
    <row r="665" spans="1:2" x14ac:dyDescent="0.3">
      <c r="A665" t="s">
        <v>631</v>
      </c>
      <c r="B665" s="37">
        <v>188</v>
      </c>
    </row>
    <row r="666" spans="1:2" x14ac:dyDescent="0.3">
      <c r="A666" t="s">
        <v>632</v>
      </c>
      <c r="B666" s="37">
        <v>146</v>
      </c>
    </row>
    <row r="667" spans="1:2" x14ac:dyDescent="0.3">
      <c r="A667" t="s">
        <v>633</v>
      </c>
      <c r="B667" s="37">
        <v>251</v>
      </c>
    </row>
    <row r="668" spans="1:2" x14ac:dyDescent="0.3">
      <c r="A668" t="s">
        <v>634</v>
      </c>
      <c r="B668" s="37">
        <v>255</v>
      </c>
    </row>
    <row r="669" spans="1:2" x14ac:dyDescent="0.3">
      <c r="A669" t="s">
        <v>635</v>
      </c>
      <c r="B669" s="37">
        <v>179</v>
      </c>
    </row>
    <row r="670" spans="1:2" x14ac:dyDescent="0.3">
      <c r="A670" t="s">
        <v>636</v>
      </c>
      <c r="B670" s="37">
        <v>261</v>
      </c>
    </row>
    <row r="671" spans="1:2" x14ac:dyDescent="0.3">
      <c r="A671" t="s">
        <v>637</v>
      </c>
      <c r="B671" s="37">
        <v>3210</v>
      </c>
    </row>
    <row r="672" spans="1:2" x14ac:dyDescent="0.3">
      <c r="A672" t="s">
        <v>638</v>
      </c>
      <c r="B672" s="37">
        <v>1773</v>
      </c>
    </row>
    <row r="673" spans="1:2" x14ac:dyDescent="0.3">
      <c r="A673" t="s">
        <v>639</v>
      </c>
      <c r="B673" s="37">
        <v>491</v>
      </c>
    </row>
    <row r="674" spans="1:2" x14ac:dyDescent="0.3">
      <c r="A674" t="s">
        <v>640</v>
      </c>
      <c r="B674" s="37">
        <v>2020</v>
      </c>
    </row>
    <row r="675" spans="1:2" x14ac:dyDescent="0.3">
      <c r="A675" t="s">
        <v>641</v>
      </c>
      <c r="B675" s="37">
        <v>1221</v>
      </c>
    </row>
    <row r="676" spans="1:2" x14ac:dyDescent="0.3">
      <c r="A676" t="s">
        <v>642</v>
      </c>
      <c r="B676" s="37">
        <v>2015</v>
      </c>
    </row>
    <row r="677" spans="1:2" x14ac:dyDescent="0.3">
      <c r="A677" t="s">
        <v>643</v>
      </c>
      <c r="B677" s="37">
        <v>1121</v>
      </c>
    </row>
    <row r="678" spans="1:2" x14ac:dyDescent="0.3">
      <c r="A678" t="s">
        <v>644</v>
      </c>
      <c r="B678" s="37">
        <v>1144</v>
      </c>
    </row>
    <row r="679" spans="1:2" x14ac:dyDescent="0.3">
      <c r="A679" t="s">
        <v>645</v>
      </c>
      <c r="B679" s="37">
        <v>484</v>
      </c>
    </row>
    <row r="680" spans="1:2" x14ac:dyDescent="0.3">
      <c r="A680" t="s">
        <v>646</v>
      </c>
      <c r="B680" s="37">
        <v>206</v>
      </c>
    </row>
    <row r="681" spans="1:2" x14ac:dyDescent="0.3">
      <c r="A681" t="s">
        <v>647</v>
      </c>
      <c r="B681" s="37">
        <v>984</v>
      </c>
    </row>
    <row r="682" spans="1:2" x14ac:dyDescent="0.3">
      <c r="A682" t="s">
        <v>648</v>
      </c>
      <c r="B682" s="37">
        <v>1425</v>
      </c>
    </row>
    <row r="683" spans="1:2" x14ac:dyDescent="0.3">
      <c r="A683" t="s">
        <v>649</v>
      </c>
      <c r="B683" s="37">
        <v>1603</v>
      </c>
    </row>
    <row r="684" spans="1:2" x14ac:dyDescent="0.3">
      <c r="A684" t="s">
        <v>650</v>
      </c>
      <c r="B684" s="37" cm="1">
        <f t="array" ref="B684:B708">TRANSPOSE($C$125:$AA$125)</f>
        <v>65</v>
      </c>
    </row>
    <row r="685" spans="1:2" x14ac:dyDescent="0.3">
      <c r="A685" t="s">
        <v>651</v>
      </c>
      <c r="B685" s="37">
        <v>118</v>
      </c>
    </row>
    <row r="686" spans="1:2" x14ac:dyDescent="0.3">
      <c r="A686" t="s">
        <v>652</v>
      </c>
      <c r="B686" s="37">
        <v>26</v>
      </c>
    </row>
    <row r="687" spans="1:2" x14ac:dyDescent="0.3">
      <c r="A687" t="s">
        <v>653</v>
      </c>
      <c r="B687" s="37">
        <v>51</v>
      </c>
    </row>
    <row r="688" spans="1:2" x14ac:dyDescent="0.3">
      <c r="A688" t="s">
        <v>654</v>
      </c>
      <c r="B688" s="37">
        <v>97</v>
      </c>
    </row>
    <row r="689" spans="1:2" x14ac:dyDescent="0.3">
      <c r="A689" t="s">
        <v>655</v>
      </c>
      <c r="B689" s="37">
        <v>9273</v>
      </c>
    </row>
    <row r="690" spans="1:2" x14ac:dyDescent="0.3">
      <c r="A690" t="s">
        <v>656</v>
      </c>
      <c r="B690" s="37">
        <v>87</v>
      </c>
    </row>
    <row r="691" spans="1:2" x14ac:dyDescent="0.3">
      <c r="A691" t="s">
        <v>657</v>
      </c>
      <c r="B691" s="37">
        <v>98</v>
      </c>
    </row>
    <row r="692" spans="1:2" x14ac:dyDescent="0.3">
      <c r="A692" t="s">
        <v>658</v>
      </c>
      <c r="B692" s="37">
        <v>129</v>
      </c>
    </row>
    <row r="693" spans="1:2" x14ac:dyDescent="0.3">
      <c r="A693" t="s">
        <v>659</v>
      </c>
      <c r="B693" s="37">
        <v>177</v>
      </c>
    </row>
    <row r="694" spans="1:2" x14ac:dyDescent="0.3">
      <c r="A694" t="s">
        <v>660</v>
      </c>
      <c r="B694" s="37">
        <v>85</v>
      </c>
    </row>
    <row r="695" spans="1:2" x14ac:dyDescent="0.3">
      <c r="A695" t="s">
        <v>661</v>
      </c>
      <c r="B695" s="37">
        <v>128</v>
      </c>
    </row>
    <row r="696" spans="1:2" x14ac:dyDescent="0.3">
      <c r="A696" t="s">
        <v>662</v>
      </c>
      <c r="B696" s="37">
        <v>2191</v>
      </c>
    </row>
    <row r="697" spans="1:2" x14ac:dyDescent="0.3">
      <c r="A697" t="s">
        <v>663</v>
      </c>
      <c r="B697" s="37">
        <v>1074</v>
      </c>
    </row>
    <row r="698" spans="1:2" x14ac:dyDescent="0.3">
      <c r="A698" t="s">
        <v>664</v>
      </c>
      <c r="B698" s="37">
        <v>147</v>
      </c>
    </row>
    <row r="699" spans="1:2" x14ac:dyDescent="0.3">
      <c r="A699" t="s">
        <v>665</v>
      </c>
      <c r="B699" s="37">
        <v>933</v>
      </c>
    </row>
    <row r="700" spans="1:2" x14ac:dyDescent="0.3">
      <c r="A700" t="s">
        <v>666</v>
      </c>
      <c r="B700" s="37">
        <v>709</v>
      </c>
    </row>
    <row r="701" spans="1:2" x14ac:dyDescent="0.3">
      <c r="A701" t="s">
        <v>667</v>
      </c>
      <c r="B701" s="37">
        <v>1180</v>
      </c>
    </row>
    <row r="702" spans="1:2" x14ac:dyDescent="0.3">
      <c r="A702" t="s">
        <v>668</v>
      </c>
      <c r="B702" s="37">
        <v>542</v>
      </c>
    </row>
    <row r="703" spans="1:2" x14ac:dyDescent="0.3">
      <c r="A703" t="s">
        <v>669</v>
      </c>
      <c r="B703" s="37">
        <v>651</v>
      </c>
    </row>
    <row r="704" spans="1:2" x14ac:dyDescent="0.3">
      <c r="A704" t="s">
        <v>670</v>
      </c>
      <c r="B704" s="37">
        <v>271</v>
      </c>
    </row>
    <row r="705" spans="1:2" x14ac:dyDescent="0.3">
      <c r="A705" t="s">
        <v>671</v>
      </c>
      <c r="B705" s="37">
        <v>235</v>
      </c>
    </row>
    <row r="706" spans="1:2" x14ac:dyDescent="0.3">
      <c r="A706" t="s">
        <v>672</v>
      </c>
      <c r="B706" s="37">
        <v>269</v>
      </c>
    </row>
    <row r="707" spans="1:2" x14ac:dyDescent="0.3">
      <c r="A707" t="s">
        <v>673</v>
      </c>
      <c r="B707" s="37">
        <v>909</v>
      </c>
    </row>
    <row r="708" spans="1:2" x14ac:dyDescent="0.3">
      <c r="A708" t="s">
        <v>674</v>
      </c>
      <c r="B708" s="37">
        <v>1010</v>
      </c>
    </row>
    <row r="709" spans="1:2" x14ac:dyDescent="0.3">
      <c r="A709" t="s">
        <v>675</v>
      </c>
      <c r="B709" s="37" cm="1">
        <f t="array" ref="B709:B733">TRANSPOSE($C$126:$AA$126)</f>
        <v>66</v>
      </c>
    </row>
    <row r="710" spans="1:2" x14ac:dyDescent="0.3">
      <c r="A710" t="s">
        <v>676</v>
      </c>
      <c r="B710" s="37">
        <v>74</v>
      </c>
    </row>
    <row r="711" spans="1:2" x14ac:dyDescent="0.3">
      <c r="A711" t="s">
        <v>677</v>
      </c>
      <c r="B711" s="37">
        <v>34</v>
      </c>
    </row>
    <row r="712" spans="1:2" x14ac:dyDescent="0.3">
      <c r="A712" t="s">
        <v>678</v>
      </c>
      <c r="B712" s="37">
        <v>127</v>
      </c>
    </row>
    <row r="713" spans="1:2" x14ac:dyDescent="0.3">
      <c r="A713" t="s">
        <v>679</v>
      </c>
      <c r="B713" s="37">
        <v>152</v>
      </c>
    </row>
    <row r="714" spans="1:2" x14ac:dyDescent="0.3">
      <c r="A714" t="s">
        <v>680</v>
      </c>
      <c r="B714" s="37">
        <v>15027</v>
      </c>
    </row>
    <row r="715" spans="1:2" x14ac:dyDescent="0.3">
      <c r="A715" t="s">
        <v>681</v>
      </c>
      <c r="B715" s="37">
        <v>237</v>
      </c>
    </row>
    <row r="716" spans="1:2" x14ac:dyDescent="0.3">
      <c r="A716" t="s">
        <v>682</v>
      </c>
      <c r="B716" s="37">
        <v>165</v>
      </c>
    </row>
    <row r="717" spans="1:2" x14ac:dyDescent="0.3">
      <c r="A717" t="s">
        <v>683</v>
      </c>
      <c r="B717" s="37">
        <v>165</v>
      </c>
    </row>
    <row r="718" spans="1:2" x14ac:dyDescent="0.3">
      <c r="A718" t="s">
        <v>684</v>
      </c>
      <c r="B718" s="37">
        <v>190</v>
      </c>
    </row>
    <row r="719" spans="1:2" x14ac:dyDescent="0.3">
      <c r="A719" t="s">
        <v>685</v>
      </c>
      <c r="B719" s="37">
        <v>108</v>
      </c>
    </row>
    <row r="720" spans="1:2" x14ac:dyDescent="0.3">
      <c r="A720" t="s">
        <v>686</v>
      </c>
      <c r="B720" s="37">
        <v>233</v>
      </c>
    </row>
    <row r="721" spans="1:2" x14ac:dyDescent="0.3">
      <c r="A721" t="s">
        <v>687</v>
      </c>
      <c r="B721" s="37">
        <v>2978</v>
      </c>
    </row>
    <row r="722" spans="1:2" x14ac:dyDescent="0.3">
      <c r="A722" t="s">
        <v>688</v>
      </c>
      <c r="B722" s="37">
        <v>1718</v>
      </c>
    </row>
    <row r="723" spans="1:2" x14ac:dyDescent="0.3">
      <c r="A723" t="s">
        <v>689</v>
      </c>
      <c r="B723" s="37">
        <v>437</v>
      </c>
    </row>
    <row r="724" spans="1:2" x14ac:dyDescent="0.3">
      <c r="A724" t="s">
        <v>690</v>
      </c>
      <c r="B724" s="37">
        <v>1723</v>
      </c>
    </row>
    <row r="725" spans="1:2" x14ac:dyDescent="0.3">
      <c r="A725" t="s">
        <v>691</v>
      </c>
      <c r="B725" s="37">
        <v>1050</v>
      </c>
    </row>
    <row r="726" spans="1:2" x14ac:dyDescent="0.3">
      <c r="A726" t="s">
        <v>692</v>
      </c>
      <c r="B726" s="37">
        <v>1644</v>
      </c>
    </row>
    <row r="727" spans="1:2" x14ac:dyDescent="0.3">
      <c r="A727" t="s">
        <v>693</v>
      </c>
      <c r="B727" s="37">
        <v>981</v>
      </c>
    </row>
    <row r="728" spans="1:2" x14ac:dyDescent="0.3">
      <c r="A728" t="s">
        <v>694</v>
      </c>
      <c r="B728" s="37">
        <v>1383</v>
      </c>
    </row>
    <row r="729" spans="1:2" x14ac:dyDescent="0.3">
      <c r="A729" t="s">
        <v>695</v>
      </c>
      <c r="B729" s="37">
        <v>1222</v>
      </c>
    </row>
    <row r="730" spans="1:2" x14ac:dyDescent="0.3">
      <c r="A730" t="s">
        <v>696</v>
      </c>
      <c r="B730" s="37">
        <v>279</v>
      </c>
    </row>
    <row r="731" spans="1:2" x14ac:dyDescent="0.3">
      <c r="A731" t="s">
        <v>697</v>
      </c>
      <c r="B731" s="37">
        <v>503</v>
      </c>
    </row>
    <row r="732" spans="1:2" x14ac:dyDescent="0.3">
      <c r="A732" t="s">
        <v>698</v>
      </c>
      <c r="B732" s="37">
        <v>1033</v>
      </c>
    </row>
    <row r="733" spans="1:2" x14ac:dyDescent="0.3">
      <c r="A733" t="s">
        <v>699</v>
      </c>
      <c r="B733" s="37">
        <v>1385</v>
      </c>
    </row>
    <row r="734" spans="1:2" x14ac:dyDescent="0.3">
      <c r="A734" t="s">
        <v>700</v>
      </c>
      <c r="B734" s="37" cm="1">
        <f t="array" ref="B734:B758">TRANSPOSE($C$127:$AA$127)</f>
        <v>84</v>
      </c>
    </row>
    <row r="735" spans="1:2" x14ac:dyDescent="0.3">
      <c r="A735" t="s">
        <v>701</v>
      </c>
      <c r="B735" s="37">
        <v>148</v>
      </c>
    </row>
    <row r="736" spans="1:2" x14ac:dyDescent="0.3">
      <c r="A736" t="s">
        <v>702</v>
      </c>
      <c r="B736" s="37">
        <v>98</v>
      </c>
    </row>
    <row r="737" spans="1:2" x14ac:dyDescent="0.3">
      <c r="A737" t="s">
        <v>703</v>
      </c>
      <c r="B737" s="37">
        <v>83</v>
      </c>
    </row>
    <row r="738" spans="1:2" x14ac:dyDescent="0.3">
      <c r="A738" t="s">
        <v>704</v>
      </c>
      <c r="B738" s="37">
        <v>133</v>
      </c>
    </row>
    <row r="739" spans="1:2" x14ac:dyDescent="0.3">
      <c r="A739" t="s">
        <v>705</v>
      </c>
      <c r="B739" s="37">
        <v>13479</v>
      </c>
    </row>
    <row r="740" spans="1:2" x14ac:dyDescent="0.3">
      <c r="A740" t="s">
        <v>706</v>
      </c>
      <c r="B740" s="37">
        <v>145</v>
      </c>
    </row>
    <row r="741" spans="1:2" x14ac:dyDescent="0.3">
      <c r="A741" t="s">
        <v>707</v>
      </c>
      <c r="B741" s="37">
        <v>154</v>
      </c>
    </row>
    <row r="742" spans="1:2" x14ac:dyDescent="0.3">
      <c r="A742" t="s">
        <v>708</v>
      </c>
      <c r="B742" s="37">
        <v>200</v>
      </c>
    </row>
    <row r="743" spans="1:2" x14ac:dyDescent="0.3">
      <c r="A743" t="s">
        <v>709</v>
      </c>
      <c r="B743" s="37">
        <v>189</v>
      </c>
    </row>
    <row r="744" spans="1:2" x14ac:dyDescent="0.3">
      <c r="A744" t="s">
        <v>710</v>
      </c>
      <c r="B744" s="37">
        <v>105</v>
      </c>
    </row>
    <row r="745" spans="1:2" x14ac:dyDescent="0.3">
      <c r="A745" t="s">
        <v>711</v>
      </c>
      <c r="B745" s="37">
        <v>172</v>
      </c>
    </row>
    <row r="746" spans="1:2" x14ac:dyDescent="0.3">
      <c r="A746" t="s">
        <v>712</v>
      </c>
      <c r="B746" s="37">
        <v>2054</v>
      </c>
    </row>
    <row r="747" spans="1:2" x14ac:dyDescent="0.3">
      <c r="A747" t="s">
        <v>713</v>
      </c>
      <c r="B747" s="37">
        <v>1326</v>
      </c>
    </row>
    <row r="748" spans="1:2" x14ac:dyDescent="0.3">
      <c r="A748" t="s">
        <v>714</v>
      </c>
      <c r="B748" s="37">
        <v>424</v>
      </c>
    </row>
    <row r="749" spans="1:2" x14ac:dyDescent="0.3">
      <c r="A749" t="s">
        <v>715</v>
      </c>
      <c r="B749" s="37">
        <v>1805</v>
      </c>
    </row>
    <row r="750" spans="1:2" x14ac:dyDescent="0.3">
      <c r="A750" t="s">
        <v>716</v>
      </c>
      <c r="B750" s="37">
        <v>1210</v>
      </c>
    </row>
    <row r="751" spans="1:2" x14ac:dyDescent="0.3">
      <c r="A751" t="s">
        <v>717</v>
      </c>
      <c r="B751" s="37">
        <v>1615</v>
      </c>
    </row>
    <row r="752" spans="1:2" x14ac:dyDescent="0.3">
      <c r="A752" t="s">
        <v>718</v>
      </c>
      <c r="B752" s="37">
        <v>1174</v>
      </c>
    </row>
    <row r="753" spans="1:2" x14ac:dyDescent="0.3">
      <c r="A753" t="s">
        <v>719</v>
      </c>
      <c r="B753" s="37">
        <v>1384</v>
      </c>
    </row>
    <row r="754" spans="1:2" x14ac:dyDescent="0.3">
      <c r="A754" t="s">
        <v>720</v>
      </c>
      <c r="B754" s="37">
        <v>1819</v>
      </c>
    </row>
    <row r="755" spans="1:2" x14ac:dyDescent="0.3">
      <c r="A755" t="s">
        <v>721</v>
      </c>
      <c r="B755" s="37">
        <v>1087</v>
      </c>
    </row>
    <row r="756" spans="1:2" x14ac:dyDescent="0.3">
      <c r="A756" t="s">
        <v>722</v>
      </c>
      <c r="B756" s="37">
        <v>1480</v>
      </c>
    </row>
    <row r="757" spans="1:2" x14ac:dyDescent="0.3">
      <c r="A757" t="s">
        <v>723</v>
      </c>
      <c r="B757" s="37">
        <v>351</v>
      </c>
    </row>
    <row r="758" spans="1:2" x14ac:dyDescent="0.3">
      <c r="A758" t="s">
        <v>724</v>
      </c>
      <c r="B758" s="37">
        <v>518</v>
      </c>
    </row>
    <row r="759" spans="1:2" x14ac:dyDescent="0.3">
      <c r="A759" t="s">
        <v>725</v>
      </c>
      <c r="B759" s="37" cm="1">
        <f t="array" ref="B759:B783">TRANSPOSE($C$128:$AA$128)</f>
        <v>263</v>
      </c>
    </row>
    <row r="760" spans="1:2" x14ac:dyDescent="0.3">
      <c r="A760" t="s">
        <v>726</v>
      </c>
      <c r="B760" s="37">
        <v>299</v>
      </c>
    </row>
    <row r="761" spans="1:2" x14ac:dyDescent="0.3">
      <c r="A761" t="s">
        <v>727</v>
      </c>
      <c r="B761" s="37">
        <v>274</v>
      </c>
    </row>
    <row r="762" spans="1:2" x14ac:dyDescent="0.3">
      <c r="A762" t="s">
        <v>728</v>
      </c>
      <c r="B762" s="37">
        <v>235</v>
      </c>
    </row>
    <row r="763" spans="1:2" x14ac:dyDescent="0.3">
      <c r="A763" t="s">
        <v>729</v>
      </c>
      <c r="B763" s="37">
        <v>313</v>
      </c>
    </row>
    <row r="764" spans="1:2" x14ac:dyDescent="0.3">
      <c r="A764" t="s">
        <v>730</v>
      </c>
      <c r="B764" s="37">
        <v>22709</v>
      </c>
    </row>
    <row r="765" spans="1:2" x14ac:dyDescent="0.3">
      <c r="A765" t="s">
        <v>731</v>
      </c>
      <c r="B765" s="37">
        <v>182</v>
      </c>
    </row>
    <row r="766" spans="1:2" x14ac:dyDescent="0.3">
      <c r="A766" t="s">
        <v>732</v>
      </c>
      <c r="B766" s="37">
        <v>295</v>
      </c>
    </row>
    <row r="767" spans="1:2" x14ac:dyDescent="0.3">
      <c r="A767" t="s">
        <v>733</v>
      </c>
      <c r="B767" s="37">
        <v>382</v>
      </c>
    </row>
    <row r="768" spans="1:2" x14ac:dyDescent="0.3">
      <c r="A768" t="s">
        <v>734</v>
      </c>
      <c r="B768" s="37">
        <v>380</v>
      </c>
    </row>
    <row r="769" spans="1:2" x14ac:dyDescent="0.3">
      <c r="A769" t="s">
        <v>735</v>
      </c>
      <c r="B769" s="37">
        <v>380</v>
      </c>
    </row>
    <row r="770" spans="1:2" x14ac:dyDescent="0.3">
      <c r="A770" t="s">
        <v>736</v>
      </c>
      <c r="B770" s="37">
        <v>431</v>
      </c>
    </row>
    <row r="771" spans="1:2" x14ac:dyDescent="0.3">
      <c r="A771" t="s">
        <v>737</v>
      </c>
      <c r="B771" s="37">
        <v>3692</v>
      </c>
    </row>
    <row r="772" spans="1:2" x14ac:dyDescent="0.3">
      <c r="A772" t="s">
        <v>738</v>
      </c>
      <c r="B772" s="37">
        <v>2153</v>
      </c>
    </row>
    <row r="773" spans="1:2" x14ac:dyDescent="0.3">
      <c r="A773" t="s">
        <v>739</v>
      </c>
      <c r="B773" s="37">
        <v>518</v>
      </c>
    </row>
    <row r="774" spans="1:2" x14ac:dyDescent="0.3">
      <c r="A774" t="s">
        <v>740</v>
      </c>
      <c r="B774" s="37">
        <v>2521</v>
      </c>
    </row>
    <row r="775" spans="1:2" x14ac:dyDescent="0.3">
      <c r="A775" t="s">
        <v>741</v>
      </c>
      <c r="B775" s="37">
        <v>1120</v>
      </c>
    </row>
    <row r="776" spans="1:2" x14ac:dyDescent="0.3">
      <c r="A776" t="s">
        <v>742</v>
      </c>
      <c r="B776" s="37">
        <v>2408</v>
      </c>
    </row>
    <row r="777" spans="1:2" x14ac:dyDescent="0.3">
      <c r="A777" t="s">
        <v>743</v>
      </c>
      <c r="B777" s="37">
        <v>1723</v>
      </c>
    </row>
    <row r="778" spans="1:2" x14ac:dyDescent="0.3">
      <c r="A778" t="s">
        <v>744</v>
      </c>
      <c r="B778" s="37">
        <v>920</v>
      </c>
    </row>
    <row r="779" spans="1:2" x14ac:dyDescent="0.3">
      <c r="A779" t="s">
        <v>745</v>
      </c>
      <c r="B779" s="37">
        <v>1904</v>
      </c>
    </row>
    <row r="780" spans="1:2" x14ac:dyDescent="0.3">
      <c r="A780" t="s">
        <v>746</v>
      </c>
      <c r="B780" s="37">
        <v>1199</v>
      </c>
    </row>
    <row r="781" spans="1:2" x14ac:dyDescent="0.3">
      <c r="A781" t="s">
        <v>747</v>
      </c>
      <c r="B781" s="37">
        <v>1651</v>
      </c>
    </row>
    <row r="782" spans="1:2" x14ac:dyDescent="0.3">
      <c r="A782" t="s">
        <v>748</v>
      </c>
      <c r="B782" s="37">
        <v>1170</v>
      </c>
    </row>
    <row r="783" spans="1:2" x14ac:dyDescent="0.3">
      <c r="A783" t="s">
        <v>749</v>
      </c>
      <c r="B783" s="37">
        <v>349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08A9-0F3C-4189-B10D-77CD68BA7E70}">
  <dimension ref="A4:FR783"/>
  <sheetViews>
    <sheetView topLeftCell="A113" zoomScale="70" zoomScaleNormal="70" workbookViewId="0">
      <selection activeCell="Q134" sqref="Q134:Q137"/>
    </sheetView>
  </sheetViews>
  <sheetFormatPr baseColWidth="10" defaultColWidth="7.44140625" defaultRowHeight="14.4" x14ac:dyDescent="0.3"/>
  <cols>
    <col min="1" max="1" width="36.33203125" bestFit="1" customWidth="1"/>
    <col min="2" max="2" width="15.44140625" customWidth="1"/>
    <col min="3" max="3" width="12.33203125" bestFit="1" customWidth="1"/>
    <col min="4" max="4" width="17" bestFit="1" customWidth="1"/>
    <col min="5" max="5" width="19.44140625" bestFit="1" customWidth="1"/>
    <col min="6" max="6" width="16.88671875" bestFit="1" customWidth="1"/>
    <col min="7" max="7" width="13.44140625" bestFit="1" customWidth="1"/>
    <col min="8" max="8" width="11.33203125" bestFit="1" customWidth="1"/>
    <col min="9" max="9" width="13" bestFit="1" customWidth="1"/>
    <col min="10" max="11" width="9.5546875" bestFit="1" customWidth="1"/>
    <col min="12" max="12" width="9.5546875" customWidth="1"/>
    <col min="13" max="13" width="8.5546875" bestFit="1" customWidth="1"/>
    <col min="14" max="14" width="9.5546875" customWidth="1"/>
    <col min="15" max="15" width="15.6640625" bestFit="1" customWidth="1"/>
    <col min="16" max="21" width="9.5546875" bestFit="1" customWidth="1"/>
    <col min="22" max="22" width="16.5546875" bestFit="1" customWidth="1"/>
    <col min="23" max="23" width="18.5546875" bestFit="1" customWidth="1"/>
    <col min="24" max="24" width="11.88671875" bestFit="1" customWidth="1"/>
    <col min="25" max="25" width="9.5546875" bestFit="1" customWidth="1"/>
    <col min="26" max="26" width="13.44140625" bestFit="1" customWidth="1"/>
    <col min="27" max="27" width="9.5546875" bestFit="1" customWidth="1"/>
    <col min="28" max="28" width="3.44140625" bestFit="1" customWidth="1"/>
    <col min="29" max="29" width="5.109375" bestFit="1" customWidth="1"/>
    <col min="30" max="30" width="12.44140625" customWidth="1"/>
    <col min="59" max="59" width="17.44140625" bestFit="1" customWidth="1"/>
    <col min="60" max="60" width="17.44140625" customWidth="1"/>
    <col min="61" max="61" width="4.44140625" bestFit="1" customWidth="1"/>
    <col min="62" max="67" width="4.6640625" bestFit="1" customWidth="1"/>
    <col min="68" max="68" width="4.44140625" bestFit="1" customWidth="1"/>
    <col min="69" max="69" width="6.6640625" bestFit="1" customWidth="1"/>
    <col min="70" max="70" width="4.6640625" bestFit="1" customWidth="1"/>
    <col min="71" max="71" width="4.44140625" bestFit="1" customWidth="1"/>
    <col min="72" max="73" width="4.6640625" bestFit="1" customWidth="1"/>
    <col min="74" max="74" width="6.6640625" bestFit="1" customWidth="1"/>
    <col min="75" max="77" width="4.6640625" bestFit="1" customWidth="1"/>
    <col min="78" max="78" width="6.6640625" bestFit="1" customWidth="1"/>
    <col min="79" max="79" width="4.6640625" bestFit="1" customWidth="1"/>
    <col min="80" max="80" width="6.6640625" bestFit="1" customWidth="1"/>
    <col min="81" max="81" width="4.6640625" bestFit="1" customWidth="1"/>
    <col min="82" max="82" width="4.44140625" bestFit="1" customWidth="1"/>
    <col min="83" max="83" width="6.6640625" bestFit="1" customWidth="1"/>
    <col min="84" max="84" width="4.6640625" bestFit="1" customWidth="1"/>
    <col min="85" max="86" width="4.44140625" bestFit="1" customWidth="1"/>
    <col min="87" max="88" width="4.44140625" customWidth="1"/>
    <col min="89" max="89" width="4.44140625" bestFit="1" customWidth="1"/>
    <col min="91" max="91" width="9.88671875" bestFit="1" customWidth="1"/>
    <col min="92" max="92" width="14" bestFit="1" customWidth="1"/>
    <col min="93" max="93" width="14.44140625" bestFit="1" customWidth="1"/>
    <col min="94" max="96" width="14" bestFit="1" customWidth="1"/>
    <col min="97" max="97" width="16.33203125" bestFit="1" customWidth="1"/>
    <col min="98" max="98" width="13.5546875" bestFit="1" customWidth="1"/>
    <col min="99" max="100" width="14.44140625" bestFit="1" customWidth="1"/>
    <col min="101" max="101" width="14" bestFit="1" customWidth="1"/>
    <col min="102" max="103" width="13.5546875" bestFit="1" customWidth="1"/>
    <col min="104" max="104" width="15.6640625" bestFit="1" customWidth="1"/>
    <col min="105" max="105" width="15.33203125" bestFit="1" customWidth="1"/>
    <col min="106" max="106" width="14" bestFit="1" customWidth="1"/>
    <col min="107" max="107" width="15.6640625" bestFit="1" customWidth="1"/>
    <col min="108" max="109" width="14.88671875" bestFit="1" customWidth="1"/>
    <col min="110" max="110" width="15.33203125" bestFit="1" customWidth="1"/>
    <col min="111" max="111" width="14.88671875" bestFit="1" customWidth="1"/>
    <col min="112" max="112" width="15.6640625" bestFit="1" customWidth="1"/>
    <col min="113" max="113" width="15.33203125" bestFit="1" customWidth="1"/>
    <col min="114" max="115" width="15.6640625" bestFit="1" customWidth="1"/>
    <col min="116" max="116" width="15.33203125" bestFit="1" customWidth="1"/>
    <col min="117" max="117" width="4.44140625" bestFit="1" customWidth="1"/>
    <col min="118" max="118" width="5.44140625" bestFit="1" customWidth="1"/>
    <col min="119" max="119" width="17.109375" bestFit="1" customWidth="1"/>
    <col min="149" max="149" width="10.88671875" bestFit="1" customWidth="1"/>
    <col min="150" max="152" width="8" bestFit="1" customWidth="1"/>
    <col min="153" max="154" width="7" bestFit="1" customWidth="1"/>
    <col min="155" max="155" width="9" bestFit="1" customWidth="1"/>
    <col min="156" max="157" width="7" bestFit="1" customWidth="1"/>
    <col min="158" max="158" width="8" bestFit="1" customWidth="1"/>
    <col min="159" max="161" width="7" bestFit="1" customWidth="1"/>
    <col min="162" max="169" width="8" bestFit="1" customWidth="1"/>
    <col min="170" max="170" width="9" bestFit="1" customWidth="1"/>
    <col min="171" max="171" width="8" bestFit="1" customWidth="1"/>
    <col min="172" max="174" width="9" bestFit="1" customWidth="1"/>
  </cols>
  <sheetData>
    <row r="4" spans="1:119" x14ac:dyDescent="0.3">
      <c r="BG4" t="s">
        <v>755</v>
      </c>
      <c r="CM4" t="s">
        <v>756</v>
      </c>
    </row>
    <row r="6" spans="1:119" ht="78.75" customHeight="1" x14ac:dyDescent="0.3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3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C22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ref="DD7:DM22" si="1">S7*BY7</f>
        <v>501660</v>
      </c>
      <c r="DE7" s="48">
        <f t="shared" si="1"/>
        <v>583200</v>
      </c>
      <c r="DF7" s="48">
        <f t="shared" si="1"/>
        <v>351000</v>
      </c>
      <c r="DG7" s="48">
        <f t="shared" si="1"/>
        <v>276360</v>
      </c>
      <c r="DH7" s="48">
        <f t="shared" si="1"/>
        <v>455280</v>
      </c>
      <c r="DI7" s="48">
        <f t="shared" si="1"/>
        <v>282130</v>
      </c>
      <c r="DJ7" s="48">
        <f t="shared" si="1"/>
        <v>333750</v>
      </c>
      <c r="DK7" s="48">
        <f t="shared" si="1"/>
        <v>522900</v>
      </c>
      <c r="DL7" s="48">
        <f t="shared" si="1"/>
        <v>1068300</v>
      </c>
      <c r="DM7" s="48">
        <f t="shared" si="1"/>
        <v>0</v>
      </c>
      <c r="DN7" s="6"/>
      <c r="DO7" s="31">
        <f t="shared" ref="DO7:DO32" si="2">SUM(CN7:DN7)</f>
        <v>29182220</v>
      </c>
    </row>
    <row r="8" spans="1:119" ht="20.25" customHeight="1" x14ac:dyDescent="0.3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3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1"/>
        <v>602610</v>
      </c>
      <c r="DE8" s="48">
        <f t="shared" si="1"/>
        <v>674160</v>
      </c>
      <c r="DF8" s="48">
        <f t="shared" si="1"/>
        <v>540600</v>
      </c>
      <c r="DG8" s="48">
        <f t="shared" si="1"/>
        <v>854900</v>
      </c>
      <c r="DH8" s="48">
        <f t="shared" si="1"/>
        <v>508790</v>
      </c>
      <c r="DI8" s="48">
        <f t="shared" si="1"/>
        <v>342720</v>
      </c>
      <c r="DJ8" s="48">
        <f t="shared" si="1"/>
        <v>471240</v>
      </c>
      <c r="DK8" s="48">
        <f t="shared" si="1"/>
        <v>430920</v>
      </c>
      <c r="DL8" s="48">
        <f t="shared" si="1"/>
        <v>861000</v>
      </c>
      <c r="DM8" s="48">
        <f t="shared" si="1"/>
        <v>0</v>
      </c>
      <c r="DN8" s="6"/>
      <c r="DO8" s="31">
        <f t="shared" si="2"/>
        <v>22861720</v>
      </c>
    </row>
    <row r="9" spans="1:119" ht="20.25" customHeight="1" x14ac:dyDescent="0.3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3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1"/>
        <v>393790</v>
      </c>
      <c r="DE9" s="48">
        <f t="shared" si="1"/>
        <v>455800</v>
      </c>
      <c r="DF9" s="48">
        <f t="shared" si="1"/>
        <v>367820</v>
      </c>
      <c r="DG9" s="48">
        <f t="shared" si="1"/>
        <v>349430</v>
      </c>
      <c r="DH9" s="48">
        <f t="shared" si="1"/>
        <v>555270</v>
      </c>
      <c r="DI9" s="48">
        <f t="shared" si="1"/>
        <v>135240</v>
      </c>
      <c r="DJ9" s="48">
        <f t="shared" si="1"/>
        <v>169680</v>
      </c>
      <c r="DK9" s="48">
        <f t="shared" si="1"/>
        <v>189840</v>
      </c>
      <c r="DL9" s="48">
        <f t="shared" si="1"/>
        <v>833280</v>
      </c>
      <c r="DM9" s="48">
        <f t="shared" si="1"/>
        <v>0</v>
      </c>
      <c r="DN9" s="6"/>
      <c r="DO9" s="31">
        <f t="shared" si="2"/>
        <v>19582910</v>
      </c>
    </row>
    <row r="10" spans="1:119" ht="20.25" customHeight="1" x14ac:dyDescent="0.3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3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1"/>
        <v>306870</v>
      </c>
      <c r="DE10" s="48">
        <f t="shared" si="1"/>
        <v>415520</v>
      </c>
      <c r="DF10" s="48">
        <f t="shared" si="1"/>
        <v>292560</v>
      </c>
      <c r="DG10" s="48">
        <f t="shared" si="1"/>
        <v>564400</v>
      </c>
      <c r="DH10" s="48">
        <f t="shared" si="1"/>
        <v>478080</v>
      </c>
      <c r="DI10" s="48">
        <f t="shared" si="1"/>
        <v>218400</v>
      </c>
      <c r="DJ10" s="48">
        <f t="shared" si="1"/>
        <v>152880</v>
      </c>
      <c r="DK10" s="48">
        <f t="shared" si="1"/>
        <v>249480</v>
      </c>
      <c r="DL10" s="48">
        <f t="shared" si="1"/>
        <v>730800</v>
      </c>
      <c r="DM10" s="48">
        <f t="shared" si="1"/>
        <v>0</v>
      </c>
      <c r="DN10" s="6"/>
      <c r="DO10" s="31">
        <f t="shared" si="2"/>
        <v>14655630</v>
      </c>
    </row>
    <row r="11" spans="1:119" ht="20.25" customHeight="1" x14ac:dyDescent="0.3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3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1"/>
        <v>462160</v>
      </c>
      <c r="DE11" s="48">
        <f t="shared" si="1"/>
        <v>802950</v>
      </c>
      <c r="DF11" s="48">
        <f t="shared" si="1"/>
        <v>406510</v>
      </c>
      <c r="DG11" s="48">
        <f t="shared" si="1"/>
        <v>435750</v>
      </c>
      <c r="DH11" s="48">
        <f t="shared" si="1"/>
        <v>512110</v>
      </c>
      <c r="DI11" s="48">
        <f t="shared" si="1"/>
        <v>361200</v>
      </c>
      <c r="DJ11" s="48">
        <f t="shared" si="1"/>
        <v>597240</v>
      </c>
      <c r="DK11" s="48">
        <f t="shared" si="1"/>
        <v>488040</v>
      </c>
      <c r="DL11" s="48">
        <f t="shared" si="1"/>
        <v>1060080</v>
      </c>
      <c r="DM11" s="48">
        <f t="shared" si="1"/>
        <v>0</v>
      </c>
      <c r="DN11" s="6"/>
      <c r="DO11" s="31">
        <f t="shared" si="2"/>
        <v>22931410</v>
      </c>
    </row>
    <row r="12" spans="1:119" ht="20.25" customHeight="1" x14ac:dyDescent="0.3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3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1"/>
        <v>14243280</v>
      </c>
      <c r="DE12" s="48">
        <f t="shared" si="1"/>
        <v>51589560</v>
      </c>
      <c r="DF12" s="48">
        <f t="shared" si="1"/>
        <v>37564560</v>
      </c>
      <c r="DG12" s="48">
        <f t="shared" si="1"/>
        <v>31078320</v>
      </c>
      <c r="DH12" s="48">
        <f t="shared" si="1"/>
        <v>79386840</v>
      </c>
      <c r="DI12" s="48">
        <f t="shared" si="1"/>
        <v>45323460</v>
      </c>
      <c r="DJ12" s="48">
        <f t="shared" si="1"/>
        <v>68740620</v>
      </c>
      <c r="DK12" s="48">
        <f t="shared" si="1"/>
        <v>64659870</v>
      </c>
      <c r="DL12" s="48">
        <f t="shared" si="1"/>
        <v>81225180</v>
      </c>
      <c r="DM12" s="48">
        <f t="shared" si="1"/>
        <v>0</v>
      </c>
      <c r="DN12" s="6"/>
      <c r="DO12" s="31">
        <f t="shared" si="2"/>
        <v>603530470</v>
      </c>
    </row>
    <row r="13" spans="1:119" ht="20.25" customHeight="1" x14ac:dyDescent="0.3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3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1"/>
        <v>214710</v>
      </c>
      <c r="DE13" s="48">
        <f t="shared" si="1"/>
        <v>526320</v>
      </c>
      <c r="DF13" s="48">
        <f t="shared" si="1"/>
        <v>420240</v>
      </c>
      <c r="DG13" s="48">
        <f t="shared" si="1"/>
        <v>478140</v>
      </c>
      <c r="DH13" s="48">
        <f t="shared" si="1"/>
        <v>747240</v>
      </c>
      <c r="DI13" s="48">
        <f t="shared" si="1"/>
        <v>449280</v>
      </c>
      <c r="DJ13" s="48">
        <f t="shared" si="1"/>
        <v>593580</v>
      </c>
      <c r="DK13" s="48">
        <f t="shared" si="1"/>
        <v>435780</v>
      </c>
      <c r="DL13" s="48">
        <f t="shared" si="1"/>
        <v>796230</v>
      </c>
      <c r="DM13" s="48">
        <f t="shared" si="1"/>
        <v>0</v>
      </c>
      <c r="DN13" s="6"/>
      <c r="DO13" s="31">
        <f t="shared" si="2"/>
        <v>15610820</v>
      </c>
    </row>
    <row r="14" spans="1:119" ht="20.25" customHeight="1" x14ac:dyDescent="0.3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3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1"/>
        <v>290970</v>
      </c>
      <c r="DE14" s="48">
        <f t="shared" si="1"/>
        <v>691120</v>
      </c>
      <c r="DF14" s="48">
        <f t="shared" si="1"/>
        <v>657730</v>
      </c>
      <c r="DG14" s="48">
        <f t="shared" si="1"/>
        <v>532000</v>
      </c>
      <c r="DH14" s="48">
        <f t="shared" si="1"/>
        <v>802400</v>
      </c>
      <c r="DI14" s="48">
        <f t="shared" si="1"/>
        <v>630180</v>
      </c>
      <c r="DJ14" s="48">
        <f t="shared" si="1"/>
        <v>998730</v>
      </c>
      <c r="DK14" s="48">
        <f t="shared" si="1"/>
        <v>864030</v>
      </c>
      <c r="DL14" s="48">
        <f t="shared" si="1"/>
        <v>1664150</v>
      </c>
      <c r="DM14" s="48">
        <f t="shared" si="1"/>
        <v>0</v>
      </c>
      <c r="DN14" s="6"/>
      <c r="DO14" s="31">
        <f t="shared" si="2"/>
        <v>21655040</v>
      </c>
    </row>
    <row r="15" spans="1:119" ht="20.25" customHeight="1" x14ac:dyDescent="0.3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3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1"/>
        <v>656140</v>
      </c>
      <c r="DE15" s="48">
        <f t="shared" si="1"/>
        <v>1456970</v>
      </c>
      <c r="DF15" s="48">
        <f t="shared" si="1"/>
        <v>702780</v>
      </c>
      <c r="DG15" s="48">
        <f t="shared" si="1"/>
        <v>1211200</v>
      </c>
      <c r="DH15" s="48">
        <f t="shared" si="1"/>
        <v>1261600</v>
      </c>
      <c r="DI15" s="48">
        <f t="shared" si="1"/>
        <v>523260</v>
      </c>
      <c r="DJ15" s="48">
        <f t="shared" si="1"/>
        <v>708750</v>
      </c>
      <c r="DK15" s="48">
        <f t="shared" si="1"/>
        <v>942050</v>
      </c>
      <c r="DL15" s="48">
        <f t="shared" si="1"/>
        <v>2490000</v>
      </c>
      <c r="DM15" s="48">
        <f t="shared" si="1"/>
        <v>0</v>
      </c>
      <c r="DN15" s="6"/>
      <c r="DO15" s="31">
        <f t="shared" si="2"/>
        <v>28188970</v>
      </c>
    </row>
    <row r="16" spans="1:119" ht="20.25" customHeight="1" x14ac:dyDescent="0.3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3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1"/>
        <v>550670</v>
      </c>
      <c r="DE16" s="48">
        <f t="shared" si="1"/>
        <v>1216350</v>
      </c>
      <c r="DF16" s="48">
        <f t="shared" si="1"/>
        <v>821500</v>
      </c>
      <c r="DG16" s="48">
        <f t="shared" si="1"/>
        <v>810400</v>
      </c>
      <c r="DH16" s="48">
        <f t="shared" si="1"/>
        <v>1201600</v>
      </c>
      <c r="DI16" s="48">
        <f t="shared" si="1"/>
        <v>646380</v>
      </c>
      <c r="DJ16" s="48">
        <f t="shared" si="1"/>
        <v>965520</v>
      </c>
      <c r="DK16" s="48">
        <f t="shared" si="1"/>
        <v>898060</v>
      </c>
      <c r="DL16" s="48">
        <f t="shared" si="1"/>
        <v>1671620</v>
      </c>
      <c r="DM16" s="48">
        <f t="shared" si="1"/>
        <v>0</v>
      </c>
      <c r="DN16" s="6"/>
      <c r="DO16" s="31">
        <f t="shared" si="2"/>
        <v>27075490</v>
      </c>
    </row>
    <row r="17" spans="1:119" ht="20.25" customHeight="1" x14ac:dyDescent="0.3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3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si="0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si="0"/>
        <v>637500</v>
      </c>
      <c r="CU17" s="48">
        <f t="shared" si="0"/>
        <v>399150</v>
      </c>
      <c r="CV17" s="48">
        <f t="shared" si="0"/>
        <v>301950</v>
      </c>
      <c r="CW17" s="48">
        <f t="shared" si="0"/>
        <v>250650</v>
      </c>
      <c r="CX17" s="48">
        <f t="shared" si="0"/>
        <v>90820</v>
      </c>
      <c r="CY17" s="48">
        <f t="shared" si="0"/>
        <v>55860</v>
      </c>
      <c r="CZ17" s="48">
        <f t="shared" si="0"/>
        <v>497350</v>
      </c>
      <c r="DA17" s="48">
        <f t="shared" si="0"/>
        <v>355740</v>
      </c>
      <c r="DB17" s="48">
        <f t="shared" si="0"/>
        <v>257250</v>
      </c>
      <c r="DC17" s="48">
        <f t="shared" si="0"/>
        <v>692710</v>
      </c>
      <c r="DD17" s="48">
        <f t="shared" si="1"/>
        <v>434070</v>
      </c>
      <c r="DE17" s="48">
        <f t="shared" si="1"/>
        <v>633350</v>
      </c>
      <c r="DF17" s="48">
        <f t="shared" si="1"/>
        <v>359870</v>
      </c>
      <c r="DG17" s="48">
        <f t="shared" si="1"/>
        <v>774360</v>
      </c>
      <c r="DH17" s="48">
        <f t="shared" si="1"/>
        <v>819720</v>
      </c>
      <c r="DI17" s="48">
        <f t="shared" si="1"/>
        <v>316230</v>
      </c>
      <c r="DJ17" s="48">
        <f t="shared" si="1"/>
        <v>537840</v>
      </c>
      <c r="DK17" s="48">
        <f t="shared" si="1"/>
        <v>703920</v>
      </c>
      <c r="DL17" s="48">
        <f t="shared" si="1"/>
        <v>1361640</v>
      </c>
      <c r="DM17" s="48">
        <f t="shared" si="1"/>
        <v>0</v>
      </c>
      <c r="DN17" s="6"/>
      <c r="DO17" s="31">
        <f t="shared" si="2"/>
        <v>18217850</v>
      </c>
    </row>
    <row r="18" spans="1:119" ht="20.25" customHeight="1" x14ac:dyDescent="0.3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3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0"/>
        <v>1832210</v>
      </c>
      <c r="CO18" s="48">
        <f t="shared" si="0"/>
        <v>1306110</v>
      </c>
      <c r="CP18" s="48">
        <f t="shared" si="0"/>
        <v>1215330</v>
      </c>
      <c r="CQ18" s="48">
        <f t="shared" si="0"/>
        <v>1107210</v>
      </c>
      <c r="CR18" s="48">
        <f t="shared" si="0"/>
        <v>2047650</v>
      </c>
      <c r="CS18" s="48">
        <f t="shared" si="0"/>
        <v>5815500</v>
      </c>
      <c r="CT18" s="48">
        <f t="shared" si="0"/>
        <v>998500</v>
      </c>
      <c r="CU18" s="48">
        <f t="shared" si="0"/>
        <v>906750</v>
      </c>
      <c r="CV18" s="48">
        <f t="shared" si="0"/>
        <v>572850</v>
      </c>
      <c r="CW18" s="48">
        <f t="shared" si="0"/>
        <v>701100</v>
      </c>
      <c r="CX18" s="48">
        <f t="shared" si="0"/>
        <v>122740</v>
      </c>
      <c r="CY18" s="48">
        <f t="shared" si="0"/>
        <v>183540</v>
      </c>
      <c r="CZ18" s="48">
        <f t="shared" si="0"/>
        <v>552720</v>
      </c>
      <c r="DA18" s="48">
        <f t="shared" si="0"/>
        <v>539980</v>
      </c>
      <c r="DB18" s="48">
        <f t="shared" si="0"/>
        <v>226870</v>
      </c>
      <c r="DC18" s="48">
        <f t="shared" si="0"/>
        <v>1179780</v>
      </c>
      <c r="DD18" s="48">
        <f t="shared" si="1"/>
        <v>448380</v>
      </c>
      <c r="DE18" s="48">
        <f t="shared" si="1"/>
        <v>1012300</v>
      </c>
      <c r="DF18" s="48">
        <f t="shared" si="1"/>
        <v>1304330</v>
      </c>
      <c r="DG18" s="48">
        <f t="shared" si="1"/>
        <v>1050570</v>
      </c>
      <c r="DH18" s="48">
        <f t="shared" si="1"/>
        <v>1473390</v>
      </c>
      <c r="DI18" s="48">
        <f t="shared" si="1"/>
        <v>481400</v>
      </c>
      <c r="DJ18" s="48">
        <f t="shared" si="1"/>
        <v>1132120</v>
      </c>
      <c r="DK18" s="48">
        <f t="shared" si="1"/>
        <v>903000</v>
      </c>
      <c r="DL18" s="48">
        <f t="shared" si="1"/>
        <v>1921080</v>
      </c>
      <c r="DM18" s="48">
        <f t="shared" si="1"/>
        <v>0</v>
      </c>
      <c r="DN18" s="6"/>
      <c r="DO18" s="31">
        <f t="shared" si="2"/>
        <v>29035410</v>
      </c>
    </row>
    <row r="19" spans="1:119" ht="20.25" customHeight="1" x14ac:dyDescent="0.3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3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0"/>
        <v>1153280</v>
      </c>
      <c r="CO19" s="48">
        <f t="shared" si="0"/>
        <v>875160</v>
      </c>
      <c r="CP19" s="48">
        <f t="shared" si="0"/>
        <v>870480</v>
      </c>
      <c r="CQ19" s="48">
        <f t="shared" si="0"/>
        <v>585000</v>
      </c>
      <c r="CR19" s="48">
        <f t="shared" si="0"/>
        <v>768560</v>
      </c>
      <c r="CS19" s="48">
        <f t="shared" si="0"/>
        <v>3734500</v>
      </c>
      <c r="CT19" s="48">
        <f t="shared" si="0"/>
        <v>133000</v>
      </c>
      <c r="CU19" s="48">
        <f t="shared" si="0"/>
        <v>295960</v>
      </c>
      <c r="CV19" s="48">
        <f t="shared" si="0"/>
        <v>356720</v>
      </c>
      <c r="CW19" s="48">
        <f t="shared" si="0"/>
        <v>421890</v>
      </c>
      <c r="CX19" s="48">
        <f t="shared" si="0"/>
        <v>304780</v>
      </c>
      <c r="CY19" s="48">
        <f t="shared" si="0"/>
        <v>373380</v>
      </c>
      <c r="CZ19" s="48">
        <f t="shared" si="0"/>
        <v>363280</v>
      </c>
      <c r="DA19" s="48">
        <f t="shared" si="0"/>
        <v>605340</v>
      </c>
      <c r="DB19" s="48">
        <f t="shared" si="0"/>
        <v>1065900</v>
      </c>
      <c r="DC19" s="48">
        <f t="shared" si="0"/>
        <v>5177520</v>
      </c>
      <c r="DD19" s="48">
        <f t="shared" si="1"/>
        <v>1686830</v>
      </c>
      <c r="DE19" s="48">
        <f t="shared" si="1"/>
        <v>8106090</v>
      </c>
      <c r="DF19" s="48">
        <f t="shared" si="1"/>
        <v>5629190</v>
      </c>
      <c r="DG19" s="48">
        <f t="shared" si="1"/>
        <v>2956260</v>
      </c>
      <c r="DH19" s="48">
        <f t="shared" si="1"/>
        <v>7731980</v>
      </c>
      <c r="DI19" s="48">
        <f t="shared" si="1"/>
        <v>4508510</v>
      </c>
      <c r="DJ19" s="48">
        <f t="shared" si="1"/>
        <v>6275070</v>
      </c>
      <c r="DK19" s="48">
        <f t="shared" si="1"/>
        <v>7113850</v>
      </c>
      <c r="DL19" s="48">
        <f t="shared" si="1"/>
        <v>9490000</v>
      </c>
      <c r="DM19" s="48">
        <f t="shared" si="1"/>
        <v>0</v>
      </c>
      <c r="DN19" s="6"/>
      <c r="DO19" s="31">
        <f t="shared" si="2"/>
        <v>70582530</v>
      </c>
    </row>
    <row r="20" spans="1:119" ht="20.25" customHeight="1" x14ac:dyDescent="0.3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3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0"/>
        <v>404920</v>
      </c>
      <c r="CO20" s="48">
        <f t="shared" si="0"/>
        <v>512720</v>
      </c>
      <c r="CP20" s="48">
        <f t="shared" si="0"/>
        <v>328120</v>
      </c>
      <c r="CQ20" s="48">
        <f t="shared" si="0"/>
        <v>490360</v>
      </c>
      <c r="CR20" s="48">
        <f t="shared" si="0"/>
        <v>754000</v>
      </c>
      <c r="CS20" s="48">
        <f t="shared" si="0"/>
        <v>5372000</v>
      </c>
      <c r="CT20" s="48">
        <f t="shared" si="0"/>
        <v>153500</v>
      </c>
      <c r="CU20" s="48">
        <f t="shared" si="0"/>
        <v>280770</v>
      </c>
      <c r="CV20" s="48">
        <f t="shared" si="0"/>
        <v>428750</v>
      </c>
      <c r="CW20" s="48">
        <f t="shared" si="0"/>
        <v>551250</v>
      </c>
      <c r="CX20" s="48">
        <f t="shared" si="0"/>
        <v>327810</v>
      </c>
      <c r="CY20" s="48">
        <f t="shared" si="0"/>
        <v>432670</v>
      </c>
      <c r="CZ20" s="48">
        <f t="shared" si="0"/>
        <v>623200</v>
      </c>
      <c r="DA20" s="48">
        <f t="shared" si="0"/>
        <v>563540</v>
      </c>
      <c r="DB20" s="48">
        <f t="shared" si="0"/>
        <v>1341780</v>
      </c>
      <c r="DC20" s="48">
        <f t="shared" si="0"/>
        <v>4470640</v>
      </c>
      <c r="DD20" s="48">
        <f t="shared" si="1"/>
        <v>2218400</v>
      </c>
      <c r="DE20" s="48">
        <f t="shared" si="1"/>
        <v>5903200</v>
      </c>
      <c r="DF20" s="48">
        <f t="shared" si="1"/>
        <v>4388860</v>
      </c>
      <c r="DG20" s="48">
        <f t="shared" si="1"/>
        <v>2544460</v>
      </c>
      <c r="DH20" s="48">
        <f t="shared" si="1"/>
        <v>4588960</v>
      </c>
      <c r="DI20" s="48">
        <f t="shared" si="1"/>
        <v>2680340</v>
      </c>
      <c r="DJ20" s="48">
        <f t="shared" si="1"/>
        <v>4329170</v>
      </c>
      <c r="DK20" s="48">
        <f t="shared" si="1"/>
        <v>4669810</v>
      </c>
      <c r="DL20" s="48">
        <f t="shared" si="1"/>
        <v>7273720</v>
      </c>
      <c r="DM20" s="48">
        <f t="shared" si="1"/>
        <v>0</v>
      </c>
      <c r="DN20" s="6"/>
      <c r="DO20" s="31">
        <f t="shared" si="2"/>
        <v>55632950</v>
      </c>
    </row>
    <row r="21" spans="1:119" ht="20.25" customHeight="1" x14ac:dyDescent="0.3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3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0"/>
        <v>293620</v>
      </c>
      <c r="CO21" s="48">
        <f t="shared" si="0"/>
        <v>295880</v>
      </c>
      <c r="CP21" s="48">
        <f t="shared" si="0"/>
        <v>120640</v>
      </c>
      <c r="CQ21" s="48">
        <f t="shared" si="0"/>
        <v>106600</v>
      </c>
      <c r="CR21" s="48">
        <f t="shared" si="0"/>
        <v>188760</v>
      </c>
      <c r="CS21" s="48">
        <f t="shared" si="0"/>
        <v>5587000</v>
      </c>
      <c r="CT21" s="48">
        <f t="shared" si="0"/>
        <v>182500</v>
      </c>
      <c r="CU21" s="48">
        <f t="shared" si="0"/>
        <v>218540</v>
      </c>
      <c r="CV21" s="48">
        <f t="shared" si="0"/>
        <v>105350</v>
      </c>
      <c r="CW21" s="48">
        <f t="shared" si="0"/>
        <v>211680</v>
      </c>
      <c r="CX21" s="48">
        <f t="shared" si="0"/>
        <v>223930</v>
      </c>
      <c r="CY21" s="48">
        <f t="shared" si="0"/>
        <v>117600</v>
      </c>
      <c r="CZ21" s="48">
        <f t="shared" si="0"/>
        <v>1351660</v>
      </c>
      <c r="DA21" s="48">
        <f t="shared" si="0"/>
        <v>1420440</v>
      </c>
      <c r="DB21" s="48">
        <f t="shared" si="0"/>
        <v>307420</v>
      </c>
      <c r="DC21" s="48">
        <f t="shared" si="0"/>
        <v>236880</v>
      </c>
      <c r="DD21" s="48">
        <f t="shared" si="1"/>
        <v>459190</v>
      </c>
      <c r="DE21" s="48">
        <f t="shared" si="1"/>
        <v>1679780</v>
      </c>
      <c r="DF21" s="48">
        <f t="shared" si="1"/>
        <v>1074890</v>
      </c>
      <c r="DG21" s="48">
        <f t="shared" si="1"/>
        <v>910600</v>
      </c>
      <c r="DH21" s="48">
        <f t="shared" si="1"/>
        <v>1263240</v>
      </c>
      <c r="DI21" s="48">
        <f t="shared" si="1"/>
        <v>1005890</v>
      </c>
      <c r="DJ21" s="48">
        <f t="shared" si="1"/>
        <v>1276730</v>
      </c>
      <c r="DK21" s="48">
        <f t="shared" si="1"/>
        <v>2004580</v>
      </c>
      <c r="DL21" s="48">
        <f t="shared" si="1"/>
        <v>2144010</v>
      </c>
      <c r="DM21" s="48">
        <f t="shared" si="1"/>
        <v>0</v>
      </c>
      <c r="DN21" s="6"/>
      <c r="DO21" s="31">
        <f t="shared" si="2"/>
        <v>22787410</v>
      </c>
    </row>
    <row r="22" spans="1:119" ht="20.25" customHeight="1" x14ac:dyDescent="0.3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3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0"/>
        <v>868860</v>
      </c>
      <c r="CO22" s="48">
        <f t="shared" si="0"/>
        <v>789700</v>
      </c>
      <c r="CP22" s="48">
        <f t="shared" si="0"/>
        <v>535300</v>
      </c>
      <c r="CQ22" s="48">
        <f t="shared" si="0"/>
        <v>643950</v>
      </c>
      <c r="CR22" s="48">
        <f t="shared" si="0"/>
        <v>1084380</v>
      </c>
      <c r="CS22" s="48">
        <f t="shared" si="0"/>
        <v>31709760</v>
      </c>
      <c r="CT22" s="48">
        <f t="shared" si="0"/>
        <v>1001640</v>
      </c>
      <c r="CU22" s="48">
        <f t="shared" si="0"/>
        <v>1261930</v>
      </c>
      <c r="CV22" s="48">
        <f t="shared" si="0"/>
        <v>994280</v>
      </c>
      <c r="CW22" s="48">
        <f t="shared" si="0"/>
        <v>1070600</v>
      </c>
      <c r="CX22" s="48">
        <f t="shared" si="0"/>
        <v>949760</v>
      </c>
      <c r="CY22" s="48">
        <f t="shared" si="0"/>
        <v>1000640</v>
      </c>
      <c r="CZ22" s="48">
        <f t="shared" si="0"/>
        <v>6846020</v>
      </c>
      <c r="DA22" s="48">
        <f t="shared" si="0"/>
        <v>5255070</v>
      </c>
      <c r="DB22" s="48">
        <f t="shared" si="0"/>
        <v>200690</v>
      </c>
      <c r="DC22" s="48">
        <f t="shared" si="0"/>
        <v>1170400</v>
      </c>
      <c r="DD22" s="48">
        <f t="shared" si="1"/>
        <v>1436020</v>
      </c>
      <c r="DE22" s="48">
        <f t="shared" si="1"/>
        <v>5629320</v>
      </c>
      <c r="DF22" s="48">
        <f t="shared" si="1"/>
        <v>2922200</v>
      </c>
      <c r="DG22" s="48">
        <f t="shared" si="1"/>
        <v>3008340</v>
      </c>
      <c r="DH22" s="48">
        <f t="shared" si="1"/>
        <v>5518800</v>
      </c>
      <c r="DI22" s="48">
        <f t="shared" si="1"/>
        <v>3439520</v>
      </c>
      <c r="DJ22" s="48">
        <f t="shared" si="1"/>
        <v>5707520</v>
      </c>
      <c r="DK22" s="48">
        <f t="shared" si="1"/>
        <v>7209980</v>
      </c>
      <c r="DL22" s="48">
        <f t="shared" si="1"/>
        <v>7940780</v>
      </c>
      <c r="DM22" s="48">
        <f t="shared" si="1"/>
        <v>0</v>
      </c>
      <c r="DN22" s="6"/>
      <c r="DO22" s="31">
        <f t="shared" si="2"/>
        <v>98195460</v>
      </c>
    </row>
    <row r="23" spans="1:119" ht="20.25" customHeight="1" x14ac:dyDescent="0.3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3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ref="CN23:DC32" si="4">C23*BI23</f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4"/>
        <v>248880</v>
      </c>
      <c r="CU23" s="48">
        <f t="shared" si="4"/>
        <v>426120</v>
      </c>
      <c r="CV23" s="48">
        <f t="shared" si="4"/>
        <v>576110</v>
      </c>
      <c r="CW23" s="48">
        <f t="shared" si="4"/>
        <v>615330</v>
      </c>
      <c r="CX23" s="48">
        <f t="shared" si="4"/>
        <v>396440</v>
      </c>
      <c r="CY23" s="48">
        <f t="shared" si="4"/>
        <v>503500</v>
      </c>
      <c r="CZ23" s="48">
        <f t="shared" si="4"/>
        <v>2569960</v>
      </c>
      <c r="DA23" s="48">
        <f t="shared" si="4"/>
        <v>2732580</v>
      </c>
      <c r="DB23" s="48">
        <f t="shared" si="4"/>
        <v>450730</v>
      </c>
      <c r="DC23" s="48">
        <f t="shared" si="4"/>
        <v>1221320</v>
      </c>
      <c r="DD23" s="48">
        <f t="shared" ref="DD23:DM32" si="5">S23*BY23</f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5"/>
        <v>2018800</v>
      </c>
      <c r="DJ23" s="48">
        <f t="shared" si="5"/>
        <v>3217760</v>
      </c>
      <c r="DK23" s="48">
        <f t="shared" si="5"/>
        <v>3921380</v>
      </c>
      <c r="DL23" s="48">
        <f t="shared" si="5"/>
        <v>3837280</v>
      </c>
      <c r="DM23" s="48">
        <f t="shared" si="5"/>
        <v>0</v>
      </c>
      <c r="DN23" s="6"/>
      <c r="DO23" s="31">
        <f t="shared" si="2"/>
        <v>50949670</v>
      </c>
    </row>
    <row r="24" spans="1:119" ht="20.25" customHeight="1" x14ac:dyDescent="0.3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3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4"/>
        <v>630870</v>
      </c>
      <c r="CU24" s="48">
        <f t="shared" si="4"/>
        <v>779630</v>
      </c>
      <c r="CV24" s="48">
        <f t="shared" si="4"/>
        <v>1341430</v>
      </c>
      <c r="CW24" s="48">
        <f t="shared" si="4"/>
        <v>1488770</v>
      </c>
      <c r="CX24" s="48">
        <f t="shared" si="4"/>
        <v>872380</v>
      </c>
      <c r="CY24" s="48">
        <f t="shared" si="4"/>
        <v>1005940</v>
      </c>
      <c r="CZ24" s="48">
        <f t="shared" si="4"/>
        <v>10544920</v>
      </c>
      <c r="DA24" s="48">
        <f t="shared" si="4"/>
        <v>6721940</v>
      </c>
      <c r="DB24" s="48">
        <f t="shared" si="4"/>
        <v>1412350</v>
      </c>
      <c r="DC24" s="48">
        <f t="shared" si="4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5"/>
        <v>3475360</v>
      </c>
      <c r="DJ24" s="48">
        <f t="shared" si="5"/>
        <v>4746560</v>
      </c>
      <c r="DK24" s="48">
        <f t="shared" si="5"/>
        <v>5663700</v>
      </c>
      <c r="DL24" s="48">
        <f t="shared" si="5"/>
        <v>7595100</v>
      </c>
      <c r="DM24" s="48">
        <f t="shared" si="5"/>
        <v>0</v>
      </c>
      <c r="DN24" s="6"/>
      <c r="DO24" s="31">
        <f t="shared" si="2"/>
        <v>119683540</v>
      </c>
    </row>
    <row r="25" spans="1:119" ht="20.25" customHeight="1" x14ac:dyDescent="0.3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3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4"/>
        <v>867510</v>
      </c>
      <c r="CU25" s="48">
        <f t="shared" si="4"/>
        <v>780690</v>
      </c>
      <c r="CV25" s="48">
        <f t="shared" si="4"/>
        <v>938100</v>
      </c>
      <c r="CW25" s="48">
        <f t="shared" si="4"/>
        <v>1040920</v>
      </c>
      <c r="CX25" s="48">
        <f t="shared" si="4"/>
        <v>639710</v>
      </c>
      <c r="CY25" s="48">
        <f t="shared" si="4"/>
        <v>1301150</v>
      </c>
      <c r="CZ25" s="48">
        <f t="shared" si="4"/>
        <v>8429920</v>
      </c>
      <c r="DA25" s="48">
        <f t="shared" si="4"/>
        <v>5608040</v>
      </c>
      <c r="DB25" s="48">
        <f t="shared" si="4"/>
        <v>1145390</v>
      </c>
      <c r="DC25" s="48">
        <f t="shared" si="4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5"/>
        <v>1968400</v>
      </c>
      <c r="DJ25" s="48">
        <f t="shared" si="5"/>
        <v>3036880</v>
      </c>
      <c r="DK25" s="48">
        <f t="shared" si="5"/>
        <v>3876140</v>
      </c>
      <c r="DL25" s="48">
        <f t="shared" si="5"/>
        <v>5035560</v>
      </c>
      <c r="DM25" s="48">
        <f t="shared" si="5"/>
        <v>0</v>
      </c>
      <c r="DN25" s="6"/>
      <c r="DO25" s="31">
        <f t="shared" si="2"/>
        <v>86144340</v>
      </c>
    </row>
    <row r="26" spans="1:119" ht="20.25" customHeight="1" x14ac:dyDescent="0.3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3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4"/>
        <v>741000</v>
      </c>
      <c r="CU26" s="48">
        <f t="shared" si="4"/>
        <v>619200</v>
      </c>
      <c r="CV26" s="48">
        <f t="shared" si="4"/>
        <v>1068800</v>
      </c>
      <c r="CW26" s="48">
        <f t="shared" si="4"/>
        <v>816000</v>
      </c>
      <c r="CX26" s="48">
        <f t="shared" si="4"/>
        <v>826200</v>
      </c>
      <c r="CY26" s="48">
        <f t="shared" si="4"/>
        <v>919350</v>
      </c>
      <c r="CZ26" s="48">
        <f t="shared" si="4"/>
        <v>4025780</v>
      </c>
      <c r="DA26" s="48">
        <f t="shared" si="4"/>
        <v>3045580</v>
      </c>
      <c r="DB26" s="48">
        <f t="shared" si="4"/>
        <v>1132740</v>
      </c>
      <c r="DC26" s="48">
        <f t="shared" si="4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5"/>
        <v>980000</v>
      </c>
      <c r="DJ26" s="48">
        <f t="shared" si="5"/>
        <v>2132000</v>
      </c>
      <c r="DK26" s="48">
        <f t="shared" si="5"/>
        <v>2861600</v>
      </c>
      <c r="DL26" s="48">
        <f t="shared" si="5"/>
        <v>1853180</v>
      </c>
      <c r="DM26" s="48">
        <f t="shared" si="5"/>
        <v>0</v>
      </c>
      <c r="DN26" s="6"/>
      <c r="DO26" s="31">
        <f t="shared" si="2"/>
        <v>64010540</v>
      </c>
    </row>
    <row r="27" spans="1:119" ht="20.25" customHeight="1" x14ac:dyDescent="0.3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3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4"/>
        <v>901680</v>
      </c>
      <c r="CU27" s="48">
        <f t="shared" si="4"/>
        <v>976000</v>
      </c>
      <c r="CV27" s="48">
        <f t="shared" si="4"/>
        <v>1377600</v>
      </c>
      <c r="CW27" s="48">
        <f t="shared" si="4"/>
        <v>1107200</v>
      </c>
      <c r="CX27" s="48">
        <f t="shared" si="4"/>
        <v>977670</v>
      </c>
      <c r="CY27" s="48">
        <f t="shared" si="4"/>
        <v>1408590</v>
      </c>
      <c r="CZ27" s="48">
        <f t="shared" si="4"/>
        <v>10509020</v>
      </c>
      <c r="DA27" s="48">
        <f t="shared" si="4"/>
        <v>5414880</v>
      </c>
      <c r="DB27" s="48">
        <f t="shared" si="4"/>
        <v>1432600</v>
      </c>
      <c r="DC27" s="48">
        <f t="shared" si="4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5"/>
        <v>614800</v>
      </c>
      <c r="DJ27" s="48">
        <f t="shared" si="5"/>
        <v>2339200</v>
      </c>
      <c r="DK27" s="48">
        <f t="shared" si="5"/>
        <v>4401180</v>
      </c>
      <c r="DL27" s="48">
        <f t="shared" si="5"/>
        <v>4986240</v>
      </c>
      <c r="DM27" s="48">
        <f t="shared" si="5"/>
        <v>0</v>
      </c>
      <c r="DN27" s="6"/>
      <c r="DO27" s="31">
        <f t="shared" si="2"/>
        <v>139871620</v>
      </c>
    </row>
    <row r="28" spans="1:119" ht="20.25" customHeight="1" x14ac:dyDescent="0.3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3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4"/>
        <v>835380</v>
      </c>
      <c r="CU28" s="48">
        <f t="shared" si="4"/>
        <v>562950</v>
      </c>
      <c r="CV28" s="48">
        <f t="shared" si="4"/>
        <v>495720</v>
      </c>
      <c r="CW28" s="48">
        <f t="shared" si="4"/>
        <v>699030</v>
      </c>
      <c r="CX28" s="48">
        <f t="shared" si="4"/>
        <v>296310</v>
      </c>
      <c r="CY28" s="48">
        <f t="shared" si="4"/>
        <v>473100</v>
      </c>
      <c r="CZ28" s="48">
        <f t="shared" si="4"/>
        <v>7087590</v>
      </c>
      <c r="DA28" s="48">
        <f t="shared" si="4"/>
        <v>3774070</v>
      </c>
      <c r="DB28" s="48">
        <f t="shared" si="4"/>
        <v>815570</v>
      </c>
      <c r="DC28" s="48">
        <f t="shared" si="4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5"/>
        <v>741760</v>
      </c>
      <c r="DJ28" s="48">
        <f t="shared" si="5"/>
        <v>657780</v>
      </c>
      <c r="DK28" s="48">
        <f t="shared" si="5"/>
        <v>2215200</v>
      </c>
      <c r="DL28" s="48">
        <f t="shared" si="5"/>
        <v>2295150</v>
      </c>
      <c r="DM28" s="48">
        <f t="shared" si="5"/>
        <v>0</v>
      </c>
      <c r="DN28" s="6"/>
      <c r="DO28" s="31">
        <f t="shared" si="2"/>
        <v>81099910</v>
      </c>
    </row>
    <row r="29" spans="1:119" ht="20.25" customHeight="1" x14ac:dyDescent="0.3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3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4"/>
        <v>906360</v>
      </c>
      <c r="CU29" s="48">
        <f t="shared" si="4"/>
        <v>1302480</v>
      </c>
      <c r="CV29" s="48">
        <f t="shared" si="4"/>
        <v>801900</v>
      </c>
      <c r="CW29" s="48">
        <f t="shared" si="4"/>
        <v>1372140</v>
      </c>
      <c r="CX29" s="48">
        <f t="shared" si="4"/>
        <v>554440</v>
      </c>
      <c r="CY29" s="48">
        <f t="shared" si="4"/>
        <v>1226740</v>
      </c>
      <c r="CZ29" s="48">
        <f t="shared" si="4"/>
        <v>9996680</v>
      </c>
      <c r="DA29" s="48">
        <f t="shared" si="4"/>
        <v>5843800</v>
      </c>
      <c r="DB29" s="48">
        <f t="shared" si="4"/>
        <v>1465220</v>
      </c>
      <c r="DC29" s="48">
        <f t="shared" si="4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5"/>
        <v>812060</v>
      </c>
      <c r="DJ29" s="48">
        <f t="shared" si="5"/>
        <v>1328480</v>
      </c>
      <c r="DK29" s="48">
        <f t="shared" si="5"/>
        <v>2605980</v>
      </c>
      <c r="DL29" s="48">
        <f t="shared" si="5"/>
        <v>3679260</v>
      </c>
      <c r="DM29" s="48">
        <f t="shared" si="5"/>
        <v>0</v>
      </c>
      <c r="DN29" s="6"/>
      <c r="DO29" s="31">
        <f t="shared" si="2"/>
        <v>131969520</v>
      </c>
    </row>
    <row r="30" spans="1:119" ht="20.25" customHeight="1" x14ac:dyDescent="0.3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3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4"/>
        <v>855360</v>
      </c>
      <c r="CU30" s="48">
        <f t="shared" si="4"/>
        <v>1035840</v>
      </c>
      <c r="CV30" s="48">
        <f t="shared" si="4"/>
        <v>981890</v>
      </c>
      <c r="CW30" s="48">
        <f t="shared" si="4"/>
        <v>1035010</v>
      </c>
      <c r="CX30" s="48">
        <f t="shared" si="4"/>
        <v>723240</v>
      </c>
      <c r="CY30" s="48">
        <f t="shared" si="4"/>
        <v>912240</v>
      </c>
      <c r="CZ30" s="48">
        <f t="shared" si="4"/>
        <v>9086310</v>
      </c>
      <c r="DA30" s="48">
        <f t="shared" si="4"/>
        <v>4986630</v>
      </c>
      <c r="DB30" s="48">
        <f t="shared" si="4"/>
        <v>1953480</v>
      </c>
      <c r="DC30" s="48">
        <f t="shared" si="4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5"/>
        <v>2787720</v>
      </c>
      <c r="DJ30" s="48">
        <f t="shared" si="5"/>
        <v>3545100</v>
      </c>
      <c r="DK30" s="48">
        <f t="shared" si="5"/>
        <v>1176100</v>
      </c>
      <c r="DL30" s="48">
        <f t="shared" si="5"/>
        <v>1585740</v>
      </c>
      <c r="DM30" s="48">
        <f t="shared" si="5"/>
        <v>0</v>
      </c>
      <c r="DN30" s="6"/>
      <c r="DO30" s="31">
        <f t="shared" si="2"/>
        <v>127493000</v>
      </c>
    </row>
    <row r="31" spans="1:119" ht="20.25" customHeight="1" x14ac:dyDescent="0.3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3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4"/>
        <v>1017360</v>
      </c>
      <c r="CU31" s="48">
        <f t="shared" si="4"/>
        <v>1962950</v>
      </c>
      <c r="CV31" s="48">
        <f t="shared" si="4"/>
        <v>2294120</v>
      </c>
      <c r="CW31" s="48">
        <f t="shared" si="4"/>
        <v>2011090</v>
      </c>
      <c r="CX31" s="48">
        <f t="shared" si="4"/>
        <v>1686720</v>
      </c>
      <c r="CY31" s="48">
        <f t="shared" si="4"/>
        <v>1972320</v>
      </c>
      <c r="CZ31" s="48">
        <f t="shared" si="4"/>
        <v>15052600</v>
      </c>
      <c r="DA31" s="48">
        <f t="shared" si="4"/>
        <v>8297910</v>
      </c>
      <c r="DB31" s="48">
        <f t="shared" si="4"/>
        <v>2059330</v>
      </c>
      <c r="DC31" s="48">
        <f t="shared" si="4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5"/>
        <v>2776020</v>
      </c>
      <c r="DJ31" s="48">
        <f t="shared" si="5"/>
        <v>4229550</v>
      </c>
      <c r="DK31" s="48">
        <f t="shared" si="5"/>
        <v>2750440</v>
      </c>
      <c r="DL31" s="48">
        <f t="shared" si="5"/>
        <v>963680</v>
      </c>
      <c r="DM31" s="48">
        <f t="shared" si="5"/>
        <v>0</v>
      </c>
      <c r="DN31" s="6"/>
      <c r="DO31" s="31">
        <f t="shared" si="2"/>
        <v>192953680</v>
      </c>
    </row>
    <row r="32" spans="1:119" ht="20.25" customHeight="1" x14ac:dyDescent="0.3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3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4"/>
        <v>0</v>
      </c>
      <c r="CU32" s="48">
        <f t="shared" si="4"/>
        <v>0</v>
      </c>
      <c r="CV32" s="48">
        <f t="shared" si="4"/>
        <v>0</v>
      </c>
      <c r="CW32" s="48">
        <f t="shared" si="4"/>
        <v>0</v>
      </c>
      <c r="CX32" s="48">
        <f t="shared" si="4"/>
        <v>0</v>
      </c>
      <c r="CY32" s="48">
        <f t="shared" si="4"/>
        <v>0</v>
      </c>
      <c r="CZ32" s="48">
        <f t="shared" si="4"/>
        <v>0</v>
      </c>
      <c r="DA32" s="48">
        <f t="shared" si="4"/>
        <v>0</v>
      </c>
      <c r="DB32" s="48">
        <f t="shared" si="4"/>
        <v>0</v>
      </c>
      <c r="DC32" s="48">
        <f t="shared" si="4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si="5"/>
        <v>0</v>
      </c>
      <c r="DK32" s="48">
        <f t="shared" si="5"/>
        <v>0</v>
      </c>
      <c r="DL32" s="48">
        <f t="shared" si="5"/>
        <v>0</v>
      </c>
      <c r="DM32" s="48">
        <f t="shared" si="5"/>
        <v>0</v>
      </c>
      <c r="DN32" s="6"/>
      <c r="DO32" s="31">
        <f t="shared" si="2"/>
        <v>0</v>
      </c>
    </row>
    <row r="33" spans="1:119" ht="20.25" customHeight="1" x14ac:dyDescent="0.3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3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3">
      <c r="B34" s="21" t="s">
        <v>26</v>
      </c>
      <c r="C34" s="23">
        <f t="shared" ref="C34:AC34" si="6">SUM(C7:C32)</f>
        <v>71720</v>
      </c>
      <c r="D34" s="23">
        <f t="shared" si="6"/>
        <v>40169</v>
      </c>
      <c r="E34" s="23">
        <f t="shared" si="6"/>
        <v>38811</v>
      </c>
      <c r="F34" s="23">
        <f t="shared" si="6"/>
        <v>28690</v>
      </c>
      <c r="G34" s="23">
        <f t="shared" si="6"/>
        <v>43876</v>
      </c>
      <c r="H34" s="23">
        <f t="shared" si="6"/>
        <v>1007104</v>
      </c>
      <c r="I34" s="23">
        <f t="shared" si="6"/>
        <v>33562</v>
      </c>
      <c r="J34" s="23">
        <f t="shared" si="6"/>
        <v>40136</v>
      </c>
      <c r="K34" s="23">
        <f t="shared" si="6"/>
        <v>47065</v>
      </c>
      <c r="L34" s="23">
        <f t="shared" si="6"/>
        <v>50436</v>
      </c>
      <c r="M34" s="23">
        <f t="shared" si="6"/>
        <v>33165</v>
      </c>
      <c r="N34" s="23">
        <f t="shared" si="6"/>
        <v>46456</v>
      </c>
      <c r="O34" s="23">
        <f t="shared" si="6"/>
        <v>177797</v>
      </c>
      <c r="P34" s="23">
        <f t="shared" si="6"/>
        <v>122200</v>
      </c>
      <c r="Q34" s="23">
        <f t="shared" si="6"/>
        <v>46322</v>
      </c>
      <c r="R34" s="23">
        <f t="shared" si="6"/>
        <v>176990</v>
      </c>
      <c r="S34" s="23">
        <f t="shared" si="6"/>
        <v>88434</v>
      </c>
      <c r="T34" s="23">
        <f t="shared" si="6"/>
        <v>227763</v>
      </c>
      <c r="U34" s="23">
        <f t="shared" si="6"/>
        <v>159250</v>
      </c>
      <c r="V34" s="23">
        <f t="shared" si="6"/>
        <v>106291</v>
      </c>
      <c r="W34" s="23">
        <f t="shared" si="6"/>
        <v>207988</v>
      </c>
      <c r="X34" s="23">
        <f t="shared" si="6"/>
        <v>118686</v>
      </c>
      <c r="Y34" s="23">
        <f t="shared" si="6"/>
        <v>181887</v>
      </c>
      <c r="Z34" s="23">
        <f t="shared" si="6"/>
        <v>179779</v>
      </c>
      <c r="AA34" s="23">
        <f t="shared" si="6"/>
        <v>221495</v>
      </c>
      <c r="AB34" s="23">
        <f t="shared" si="6"/>
        <v>0</v>
      </c>
      <c r="AC34" s="23">
        <f t="shared" si="6"/>
        <v>0</v>
      </c>
      <c r="AD34" s="23">
        <f>SUM(AD7:AD33)</f>
        <v>3496072</v>
      </c>
      <c r="CN34" s="31">
        <f t="shared" ref="CN34:DM34" si="7">SUM(CN7:CN33)</f>
        <v>37211140</v>
      </c>
      <c r="CO34" s="31">
        <f t="shared" si="7"/>
        <v>20997400</v>
      </c>
      <c r="CP34" s="31">
        <f t="shared" si="7"/>
        <v>19768530</v>
      </c>
      <c r="CQ34" s="31">
        <f t="shared" si="7"/>
        <v>15214920</v>
      </c>
      <c r="CR34" s="31">
        <f t="shared" si="7"/>
        <v>23150550</v>
      </c>
      <c r="CS34" s="31">
        <f t="shared" si="7"/>
        <v>647848940</v>
      </c>
      <c r="CT34" s="31">
        <f t="shared" si="7"/>
        <v>17962300</v>
      </c>
      <c r="CU34" s="31">
        <f t="shared" si="7"/>
        <v>21876330</v>
      </c>
      <c r="CV34" s="31">
        <f t="shared" si="7"/>
        <v>25349170</v>
      </c>
      <c r="CW34" s="31">
        <f t="shared" si="7"/>
        <v>26992930</v>
      </c>
      <c r="CX34" s="31">
        <f t="shared" si="7"/>
        <v>18645800</v>
      </c>
      <c r="CY34" s="31">
        <f t="shared" si="7"/>
        <v>26059240</v>
      </c>
      <c r="CZ34" s="31">
        <f t="shared" si="7"/>
        <v>99209250</v>
      </c>
      <c r="DA34" s="31">
        <f t="shared" si="7"/>
        <v>66118430</v>
      </c>
      <c r="DB34" s="31">
        <f t="shared" si="7"/>
        <v>24147070</v>
      </c>
      <c r="DC34" s="31">
        <f t="shared" si="7"/>
        <v>89393900</v>
      </c>
      <c r="DD34" s="31">
        <f t="shared" si="7"/>
        <v>44958210</v>
      </c>
      <c r="DE34" s="31">
        <f t="shared" si="7"/>
        <v>114062570</v>
      </c>
      <c r="DF34" s="31">
        <f t="shared" si="7"/>
        <v>79779960</v>
      </c>
      <c r="DG34" s="31">
        <f t="shared" si="7"/>
        <v>66318540</v>
      </c>
      <c r="DH34" s="31">
        <f t="shared" si="7"/>
        <v>136973230</v>
      </c>
      <c r="DI34" s="31">
        <f t="shared" si="7"/>
        <v>77519060</v>
      </c>
      <c r="DJ34" s="31">
        <f t="shared" si="7"/>
        <v>118223750</v>
      </c>
      <c r="DK34" s="31">
        <f t="shared" si="7"/>
        <v>121757830</v>
      </c>
      <c r="DL34" s="31">
        <f t="shared" si="7"/>
        <v>154363060</v>
      </c>
      <c r="DM34" s="31">
        <f t="shared" si="7"/>
        <v>0</v>
      </c>
      <c r="DO34" s="31">
        <f>SUM(CN34:DN34)</f>
        <v>2093902110</v>
      </c>
    </row>
    <row r="35" spans="1:119" x14ac:dyDescent="0.3">
      <c r="BI35" s="9">
        <f>AVERAGE(BI19:BM31,BO19:BT31)</f>
        <v>661.53846153846155</v>
      </c>
    </row>
    <row r="37" spans="1:119" x14ac:dyDescent="0.3">
      <c r="B37" s="3"/>
      <c r="E37" t="s">
        <v>27</v>
      </c>
    </row>
    <row r="38" spans="1:119" ht="78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3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8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C54" si="9">C39*BI39</f>
        <v>14430</v>
      </c>
      <c r="CO39" s="48">
        <f t="shared" si="9"/>
        <v>11850</v>
      </c>
      <c r="CP39" s="48">
        <f t="shared" si="9"/>
        <v>75450</v>
      </c>
      <c r="CQ39" s="48">
        <f t="shared" si="9"/>
        <v>75600</v>
      </c>
      <c r="CR39" s="48">
        <f t="shared" si="9"/>
        <v>56550</v>
      </c>
      <c r="CS39" s="48">
        <f t="shared" si="9"/>
        <v>789650</v>
      </c>
      <c r="CT39" s="48">
        <f t="shared" si="9"/>
        <v>25840</v>
      </c>
      <c r="CU39" s="48">
        <f t="shared" si="9"/>
        <v>140590</v>
      </c>
      <c r="CV39" s="48">
        <f t="shared" si="9"/>
        <v>47940</v>
      </c>
      <c r="CW39" s="48">
        <f t="shared" si="9"/>
        <v>87890</v>
      </c>
      <c r="CX39" s="48">
        <f t="shared" si="9"/>
        <v>29920</v>
      </c>
      <c r="CY39" s="48">
        <f t="shared" si="9"/>
        <v>44370</v>
      </c>
      <c r="CZ39" s="48">
        <f t="shared" si="9"/>
        <v>21590</v>
      </c>
      <c r="DA39" s="48">
        <f t="shared" si="9"/>
        <v>23120</v>
      </c>
      <c r="DB39" s="48">
        <f t="shared" si="9"/>
        <v>1360</v>
      </c>
      <c r="DC39" s="48">
        <f t="shared" si="9"/>
        <v>27900</v>
      </c>
      <c r="DD39" s="48">
        <f t="shared" ref="DD39:DM54" si="10">S39*BY39</f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3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8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36600</v>
      </c>
      <c r="CO40" s="48">
        <f t="shared" si="9"/>
        <v>5980</v>
      </c>
      <c r="CP40" s="48">
        <f t="shared" si="9"/>
        <v>7410</v>
      </c>
      <c r="CQ40" s="48">
        <f t="shared" si="9"/>
        <v>6890</v>
      </c>
      <c r="CR40" s="48">
        <f t="shared" si="9"/>
        <v>9230</v>
      </c>
      <c r="CS40" s="48">
        <f t="shared" si="9"/>
        <v>322720</v>
      </c>
      <c r="CT40" s="48">
        <f t="shared" si="9"/>
        <v>41600</v>
      </c>
      <c r="CU40" s="48">
        <f t="shared" si="9"/>
        <v>149600</v>
      </c>
      <c r="CV40" s="48">
        <f t="shared" si="9"/>
        <v>29070</v>
      </c>
      <c r="CW40" s="48">
        <f t="shared" si="9"/>
        <v>44540</v>
      </c>
      <c r="CX40" s="48">
        <f t="shared" si="9"/>
        <v>19720</v>
      </c>
      <c r="CY40" s="48">
        <f t="shared" si="9"/>
        <v>40120</v>
      </c>
      <c r="CZ40" s="48">
        <f t="shared" si="9"/>
        <v>23630</v>
      </c>
      <c r="DA40" s="48">
        <f t="shared" si="9"/>
        <v>22950</v>
      </c>
      <c r="DB40" s="48">
        <f t="shared" si="9"/>
        <v>2210</v>
      </c>
      <c r="DC40" s="48">
        <f t="shared" si="9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0.399999999999999" x14ac:dyDescent="0.3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8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120750</v>
      </c>
      <c r="CO41" s="48">
        <f t="shared" si="9"/>
        <v>4810</v>
      </c>
      <c r="CP41" s="48">
        <f t="shared" si="9"/>
        <v>6370</v>
      </c>
      <c r="CQ41" s="48">
        <f t="shared" si="9"/>
        <v>7280</v>
      </c>
      <c r="CR41" s="48">
        <f t="shared" si="9"/>
        <v>2600</v>
      </c>
      <c r="CS41" s="48">
        <f t="shared" si="9"/>
        <v>296320</v>
      </c>
      <c r="CT41" s="48">
        <f t="shared" si="9"/>
        <v>15360</v>
      </c>
      <c r="CU41" s="48">
        <f t="shared" si="9"/>
        <v>107950</v>
      </c>
      <c r="CV41" s="48">
        <f t="shared" si="9"/>
        <v>39440</v>
      </c>
      <c r="CW41" s="48">
        <f t="shared" si="9"/>
        <v>26350</v>
      </c>
      <c r="CX41" s="48">
        <f t="shared" si="9"/>
        <v>11220</v>
      </c>
      <c r="CY41" s="48">
        <f t="shared" si="9"/>
        <v>43180</v>
      </c>
      <c r="CZ41" s="48">
        <f t="shared" si="9"/>
        <v>14280</v>
      </c>
      <c r="DA41" s="48">
        <f t="shared" si="9"/>
        <v>4930</v>
      </c>
      <c r="DB41" s="48">
        <f t="shared" si="9"/>
        <v>12920</v>
      </c>
      <c r="DC41" s="48">
        <f t="shared" si="9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0.399999999999999" x14ac:dyDescent="0.3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8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236550</v>
      </c>
      <c r="CO42" s="48">
        <f t="shared" si="9"/>
        <v>4940</v>
      </c>
      <c r="CP42" s="48">
        <f t="shared" si="9"/>
        <v>37830</v>
      </c>
      <c r="CQ42" s="48">
        <f t="shared" si="9"/>
        <v>6760</v>
      </c>
      <c r="CR42" s="48">
        <f t="shared" si="9"/>
        <v>1430</v>
      </c>
      <c r="CS42" s="48">
        <f t="shared" si="9"/>
        <v>183840</v>
      </c>
      <c r="CT42" s="48">
        <f t="shared" si="9"/>
        <v>16800</v>
      </c>
      <c r="CU42" s="48">
        <f t="shared" si="9"/>
        <v>79560</v>
      </c>
      <c r="CV42" s="48">
        <f t="shared" si="9"/>
        <v>7650</v>
      </c>
      <c r="CW42" s="48">
        <f t="shared" si="9"/>
        <v>61880</v>
      </c>
      <c r="CX42" s="48">
        <f t="shared" si="9"/>
        <v>850</v>
      </c>
      <c r="CY42" s="48">
        <f t="shared" si="9"/>
        <v>3570</v>
      </c>
      <c r="CZ42" s="48">
        <f t="shared" si="9"/>
        <v>13090</v>
      </c>
      <c r="DA42" s="48">
        <f t="shared" si="9"/>
        <v>8330</v>
      </c>
      <c r="DB42" s="48">
        <f t="shared" si="9"/>
        <v>4760</v>
      </c>
      <c r="DC42" s="48">
        <f t="shared" si="9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0.399999999999999" x14ac:dyDescent="0.3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8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91200</v>
      </c>
      <c r="CO43" s="48">
        <f t="shared" si="9"/>
        <v>16120</v>
      </c>
      <c r="CP43" s="48">
        <f t="shared" si="9"/>
        <v>25870</v>
      </c>
      <c r="CQ43" s="48">
        <f t="shared" si="9"/>
        <v>1170</v>
      </c>
      <c r="CR43" s="48">
        <f t="shared" si="9"/>
        <v>8970</v>
      </c>
      <c r="CS43" s="48">
        <f t="shared" si="9"/>
        <v>205440</v>
      </c>
      <c r="CT43" s="48">
        <f t="shared" si="9"/>
        <v>9920</v>
      </c>
      <c r="CU43" s="48">
        <f t="shared" si="9"/>
        <v>178330</v>
      </c>
      <c r="CV43" s="48">
        <f t="shared" si="9"/>
        <v>32810</v>
      </c>
      <c r="CW43" s="48">
        <f t="shared" si="9"/>
        <v>45560</v>
      </c>
      <c r="CX43" s="48">
        <f t="shared" si="9"/>
        <v>20740</v>
      </c>
      <c r="CY43" s="48">
        <f t="shared" si="9"/>
        <v>34340</v>
      </c>
      <c r="CZ43" s="48">
        <f t="shared" si="9"/>
        <v>14450</v>
      </c>
      <c r="DA43" s="48">
        <f t="shared" si="9"/>
        <v>10030</v>
      </c>
      <c r="DB43" s="48">
        <f t="shared" si="9"/>
        <v>1870</v>
      </c>
      <c r="DC43" s="48">
        <f t="shared" si="9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0.399999999999999" x14ac:dyDescent="0.3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8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1034790</v>
      </c>
      <c r="CO44" s="48">
        <f t="shared" si="9"/>
        <v>297280</v>
      </c>
      <c r="CP44" s="48">
        <f t="shared" si="9"/>
        <v>272000</v>
      </c>
      <c r="CQ44" s="48">
        <f t="shared" si="9"/>
        <v>216160</v>
      </c>
      <c r="CR44" s="48">
        <f t="shared" si="9"/>
        <v>259840</v>
      </c>
      <c r="CS44" s="48">
        <f t="shared" si="9"/>
        <v>1584960</v>
      </c>
      <c r="CT44" s="48">
        <f t="shared" si="9"/>
        <v>43160</v>
      </c>
      <c r="CU44" s="48">
        <f t="shared" si="9"/>
        <v>271950</v>
      </c>
      <c r="CV44" s="48">
        <f t="shared" si="9"/>
        <v>215550</v>
      </c>
      <c r="CW44" s="48">
        <f t="shared" si="9"/>
        <v>260250</v>
      </c>
      <c r="CX44" s="48">
        <f t="shared" si="9"/>
        <v>131410</v>
      </c>
      <c r="CY44" s="48">
        <f t="shared" si="9"/>
        <v>173910</v>
      </c>
      <c r="CZ44" s="48">
        <f t="shared" si="9"/>
        <v>311270</v>
      </c>
      <c r="DA44" s="48">
        <f t="shared" si="9"/>
        <v>489430</v>
      </c>
      <c r="DB44" s="48">
        <f t="shared" si="9"/>
        <v>395250</v>
      </c>
      <c r="DC44" s="48">
        <f t="shared" si="9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0.399999999999999" x14ac:dyDescent="0.3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8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24650</v>
      </c>
      <c r="CO45" s="48">
        <f t="shared" si="9"/>
        <v>32480</v>
      </c>
      <c r="CP45" s="48">
        <f t="shared" si="9"/>
        <v>33440</v>
      </c>
      <c r="CQ45" s="48">
        <f t="shared" si="9"/>
        <v>19840</v>
      </c>
      <c r="CR45" s="48">
        <f t="shared" si="9"/>
        <v>13440</v>
      </c>
      <c r="CS45" s="48">
        <f t="shared" si="9"/>
        <v>34320</v>
      </c>
      <c r="CT45" s="48">
        <f t="shared" si="9"/>
        <v>3250</v>
      </c>
      <c r="CU45" s="48">
        <f t="shared" si="9"/>
        <v>41700</v>
      </c>
      <c r="CV45" s="48">
        <f t="shared" si="9"/>
        <v>12450</v>
      </c>
      <c r="CW45" s="48">
        <f t="shared" si="9"/>
        <v>38250</v>
      </c>
      <c r="CX45" s="48">
        <f t="shared" si="9"/>
        <v>21080</v>
      </c>
      <c r="CY45" s="48">
        <f t="shared" si="9"/>
        <v>27710</v>
      </c>
      <c r="CZ45" s="48">
        <f t="shared" si="9"/>
        <v>2040</v>
      </c>
      <c r="DA45" s="48">
        <f t="shared" si="9"/>
        <v>17340</v>
      </c>
      <c r="DB45" s="48">
        <f t="shared" si="9"/>
        <v>7990</v>
      </c>
      <c r="DC45" s="48">
        <f t="shared" si="9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3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8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116280</v>
      </c>
      <c r="CO46" s="48">
        <f t="shared" si="9"/>
        <v>106760</v>
      </c>
      <c r="CP46" s="48">
        <f t="shared" si="9"/>
        <v>79730</v>
      </c>
      <c r="CQ46" s="48">
        <f t="shared" si="9"/>
        <v>65110</v>
      </c>
      <c r="CR46" s="48">
        <f t="shared" si="9"/>
        <v>142630</v>
      </c>
      <c r="CS46" s="48">
        <f t="shared" si="9"/>
        <v>263100</v>
      </c>
      <c r="CT46" s="48">
        <f t="shared" si="9"/>
        <v>51300</v>
      </c>
      <c r="CU46" s="48">
        <f t="shared" si="9"/>
        <v>16640</v>
      </c>
      <c r="CV46" s="48">
        <f t="shared" si="9"/>
        <v>37180</v>
      </c>
      <c r="CW46" s="48">
        <f t="shared" si="9"/>
        <v>69940</v>
      </c>
      <c r="CX46" s="48">
        <f t="shared" si="9"/>
        <v>31350</v>
      </c>
      <c r="CY46" s="48">
        <f t="shared" si="9"/>
        <v>28800</v>
      </c>
      <c r="CZ46" s="48">
        <f t="shared" si="9"/>
        <v>20640</v>
      </c>
      <c r="DA46" s="48">
        <f t="shared" si="9"/>
        <v>61440</v>
      </c>
      <c r="DB46" s="48">
        <f t="shared" si="9"/>
        <v>9920</v>
      </c>
      <c r="DC46" s="48">
        <f t="shared" si="9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0.399999999999999" x14ac:dyDescent="0.3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8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40800</v>
      </c>
      <c r="CO47" s="48">
        <f t="shared" si="9"/>
        <v>14960</v>
      </c>
      <c r="CP47" s="48">
        <f t="shared" si="9"/>
        <v>41480</v>
      </c>
      <c r="CQ47" s="48">
        <f t="shared" si="9"/>
        <v>22780</v>
      </c>
      <c r="CR47" s="48">
        <f t="shared" si="9"/>
        <v>26520</v>
      </c>
      <c r="CS47" s="48">
        <f t="shared" si="9"/>
        <v>228900</v>
      </c>
      <c r="CT47" s="48">
        <f t="shared" si="9"/>
        <v>21900</v>
      </c>
      <c r="CU47" s="48">
        <f t="shared" si="9"/>
        <v>31850</v>
      </c>
      <c r="CV47" s="48">
        <f t="shared" si="9"/>
        <v>6760</v>
      </c>
      <c r="CW47" s="48">
        <f t="shared" si="9"/>
        <v>6370</v>
      </c>
      <c r="CX47" s="48">
        <f t="shared" si="9"/>
        <v>3600</v>
      </c>
      <c r="CY47" s="48">
        <f t="shared" si="9"/>
        <v>17250</v>
      </c>
      <c r="CZ47" s="48">
        <f t="shared" si="9"/>
        <v>22080</v>
      </c>
      <c r="DA47" s="48">
        <f t="shared" si="9"/>
        <v>27840</v>
      </c>
      <c r="DB47" s="48">
        <f t="shared" si="9"/>
        <v>7680</v>
      </c>
      <c r="DC47" s="48">
        <f t="shared" si="9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3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8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59160</v>
      </c>
      <c r="CO48" s="48">
        <f t="shared" si="9"/>
        <v>30430</v>
      </c>
      <c r="CP48" s="48">
        <f t="shared" si="9"/>
        <v>28050</v>
      </c>
      <c r="CQ48" s="48">
        <f t="shared" si="9"/>
        <v>47090</v>
      </c>
      <c r="CR48" s="48">
        <f t="shared" si="9"/>
        <v>33490</v>
      </c>
      <c r="CS48" s="48">
        <f t="shared" si="9"/>
        <v>256050</v>
      </c>
      <c r="CT48" s="48">
        <f t="shared" si="9"/>
        <v>28650</v>
      </c>
      <c r="CU48" s="48">
        <f t="shared" si="9"/>
        <v>48490</v>
      </c>
      <c r="CV48" s="48">
        <f t="shared" si="9"/>
        <v>3380</v>
      </c>
      <c r="CW48" s="48">
        <f t="shared" si="9"/>
        <v>5590</v>
      </c>
      <c r="CX48" s="48">
        <f t="shared" si="9"/>
        <v>4200</v>
      </c>
      <c r="CY48" s="48">
        <f t="shared" si="9"/>
        <v>14400</v>
      </c>
      <c r="CZ48" s="48">
        <f t="shared" si="9"/>
        <v>22080</v>
      </c>
      <c r="DA48" s="48">
        <f t="shared" si="9"/>
        <v>15360</v>
      </c>
      <c r="DB48" s="48">
        <f t="shared" si="9"/>
        <v>3040</v>
      </c>
      <c r="DC48" s="48">
        <f t="shared" si="9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si="10"/>
        <v>51570</v>
      </c>
      <c r="DJ48" s="48">
        <f t="shared" si="10"/>
        <v>74520</v>
      </c>
      <c r="DK48" s="48">
        <f t="shared" si="10"/>
        <v>74520</v>
      </c>
      <c r="DL48" s="48">
        <f t="shared" si="10"/>
        <v>108540</v>
      </c>
      <c r="DM48" s="48">
        <f t="shared" si="10"/>
        <v>0</v>
      </c>
      <c r="DN48" s="6"/>
      <c r="DO48" s="31">
        <f t="shared" si="11"/>
        <v>1118880</v>
      </c>
    </row>
    <row r="49" spans="2:119" x14ac:dyDescent="0.3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8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9"/>
        <v>22950</v>
      </c>
      <c r="CO49" s="48">
        <f t="shared" si="9"/>
        <v>15810</v>
      </c>
      <c r="CP49" s="48">
        <f t="shared" si="9"/>
        <v>15300</v>
      </c>
      <c r="CQ49" s="48">
        <f t="shared" si="9"/>
        <v>5270</v>
      </c>
      <c r="CR49" s="48">
        <f t="shared" si="9"/>
        <v>6630</v>
      </c>
      <c r="CS49" s="48">
        <f t="shared" si="9"/>
        <v>164220</v>
      </c>
      <c r="CT49" s="48">
        <f t="shared" si="9"/>
        <v>31450</v>
      </c>
      <c r="CU49" s="48">
        <f t="shared" si="9"/>
        <v>64500</v>
      </c>
      <c r="CV49" s="48">
        <f t="shared" si="9"/>
        <v>5400</v>
      </c>
      <c r="CW49" s="48">
        <f t="shared" si="9"/>
        <v>6600</v>
      </c>
      <c r="CX49" s="48">
        <f t="shared" si="9"/>
        <v>1560</v>
      </c>
      <c r="CY49" s="48">
        <f t="shared" si="9"/>
        <v>3640</v>
      </c>
      <c r="CZ49" s="48">
        <f t="shared" si="9"/>
        <v>2400</v>
      </c>
      <c r="DA49" s="48">
        <f t="shared" si="9"/>
        <v>10400</v>
      </c>
      <c r="DB49" s="48">
        <f t="shared" si="9"/>
        <v>1600</v>
      </c>
      <c r="DC49" s="48">
        <f t="shared" si="9"/>
        <v>18530</v>
      </c>
      <c r="DD49" s="48">
        <f t="shared" si="10"/>
        <v>15130</v>
      </c>
      <c r="DE49" s="48">
        <f t="shared" si="10"/>
        <v>13260</v>
      </c>
      <c r="DF49" s="48">
        <f t="shared" si="10"/>
        <v>17510</v>
      </c>
      <c r="DG49" s="48">
        <f t="shared" si="10"/>
        <v>26730</v>
      </c>
      <c r="DH49" s="48">
        <f t="shared" si="10"/>
        <v>24570</v>
      </c>
      <c r="DI49" s="48">
        <f t="shared" si="10"/>
        <v>8100</v>
      </c>
      <c r="DJ49" s="48">
        <f t="shared" si="10"/>
        <v>38880</v>
      </c>
      <c r="DK49" s="48">
        <f t="shared" si="10"/>
        <v>10920</v>
      </c>
      <c r="DL49" s="48">
        <f t="shared" si="10"/>
        <v>23800</v>
      </c>
      <c r="DM49" s="48">
        <f t="shared" si="10"/>
        <v>0</v>
      </c>
      <c r="DN49" s="6"/>
      <c r="DO49" s="31">
        <f t="shared" si="11"/>
        <v>555160</v>
      </c>
    </row>
    <row r="50" spans="2:119" x14ac:dyDescent="0.3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8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9"/>
        <v>53720</v>
      </c>
      <c r="CO50" s="48">
        <f t="shared" si="9"/>
        <v>30770</v>
      </c>
      <c r="CP50" s="48">
        <f t="shared" si="9"/>
        <v>33320</v>
      </c>
      <c r="CQ50" s="48">
        <f t="shared" si="9"/>
        <v>6290</v>
      </c>
      <c r="CR50" s="48">
        <f t="shared" si="9"/>
        <v>30770</v>
      </c>
      <c r="CS50" s="48">
        <f t="shared" si="9"/>
        <v>210120</v>
      </c>
      <c r="CT50" s="48">
        <f t="shared" si="9"/>
        <v>33660</v>
      </c>
      <c r="CU50" s="48">
        <f t="shared" si="9"/>
        <v>43200</v>
      </c>
      <c r="CV50" s="48">
        <f t="shared" si="9"/>
        <v>8400</v>
      </c>
      <c r="CW50" s="48">
        <f t="shared" si="9"/>
        <v>9000</v>
      </c>
      <c r="CX50" s="48">
        <f t="shared" si="9"/>
        <v>2080</v>
      </c>
      <c r="CY50" s="48">
        <f t="shared" si="9"/>
        <v>7280</v>
      </c>
      <c r="CZ50" s="48">
        <f t="shared" si="9"/>
        <v>8320</v>
      </c>
      <c r="DA50" s="48">
        <f t="shared" si="9"/>
        <v>4800</v>
      </c>
      <c r="DB50" s="48">
        <f t="shared" si="9"/>
        <v>3520</v>
      </c>
      <c r="DC50" s="48">
        <f t="shared" si="9"/>
        <v>14450</v>
      </c>
      <c r="DD50" s="48">
        <f t="shared" si="10"/>
        <v>11220</v>
      </c>
      <c r="DE50" s="48">
        <f t="shared" si="10"/>
        <v>32470</v>
      </c>
      <c r="DF50" s="48">
        <f t="shared" si="10"/>
        <v>21250</v>
      </c>
      <c r="DG50" s="48">
        <f t="shared" si="10"/>
        <v>23220</v>
      </c>
      <c r="DH50" s="48">
        <f t="shared" si="10"/>
        <v>32130</v>
      </c>
      <c r="DI50" s="48">
        <f t="shared" si="10"/>
        <v>33750</v>
      </c>
      <c r="DJ50" s="48">
        <f t="shared" si="10"/>
        <v>60480</v>
      </c>
      <c r="DK50" s="48">
        <f t="shared" si="10"/>
        <v>32200</v>
      </c>
      <c r="DL50" s="48">
        <f t="shared" si="10"/>
        <v>43120</v>
      </c>
      <c r="DM50" s="48">
        <f t="shared" si="10"/>
        <v>0</v>
      </c>
      <c r="DN50" s="6"/>
      <c r="DO50" s="31">
        <f t="shared" si="11"/>
        <v>789540</v>
      </c>
    </row>
    <row r="51" spans="2:119" ht="20.399999999999999" x14ac:dyDescent="0.3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8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9"/>
        <v>21760</v>
      </c>
      <c r="CO51" s="48">
        <f t="shared" si="9"/>
        <v>20230</v>
      </c>
      <c r="CP51" s="48">
        <f t="shared" si="9"/>
        <v>13260</v>
      </c>
      <c r="CQ51" s="48">
        <f t="shared" si="9"/>
        <v>10880</v>
      </c>
      <c r="CR51" s="48">
        <f t="shared" si="9"/>
        <v>15640</v>
      </c>
      <c r="CS51" s="48">
        <f t="shared" si="9"/>
        <v>170850</v>
      </c>
      <c r="CT51" s="48">
        <f t="shared" si="9"/>
        <v>1700</v>
      </c>
      <c r="CU51" s="48">
        <f t="shared" si="9"/>
        <v>24800</v>
      </c>
      <c r="CV51" s="48">
        <f t="shared" si="9"/>
        <v>13280</v>
      </c>
      <c r="CW51" s="48">
        <f t="shared" si="9"/>
        <v>20000</v>
      </c>
      <c r="CX51" s="48">
        <f t="shared" si="9"/>
        <v>6400</v>
      </c>
      <c r="CY51" s="48">
        <f t="shared" si="9"/>
        <v>4000</v>
      </c>
      <c r="CZ51" s="48">
        <f t="shared" si="9"/>
        <v>34580</v>
      </c>
      <c r="DA51" s="48">
        <f t="shared" si="9"/>
        <v>28730</v>
      </c>
      <c r="DB51" s="48">
        <f t="shared" si="9"/>
        <v>48490</v>
      </c>
      <c r="DC51" s="48">
        <f t="shared" si="9"/>
        <v>237120</v>
      </c>
      <c r="DD51" s="48">
        <f t="shared" si="10"/>
        <v>101600</v>
      </c>
      <c r="DE51" s="48">
        <f t="shared" si="10"/>
        <v>598560</v>
      </c>
      <c r="DF51" s="48">
        <f t="shared" si="10"/>
        <v>322560</v>
      </c>
      <c r="DG51" s="48">
        <f t="shared" si="10"/>
        <v>232370</v>
      </c>
      <c r="DH51" s="48">
        <f t="shared" si="10"/>
        <v>407550</v>
      </c>
      <c r="DI51" s="48">
        <f t="shared" si="10"/>
        <v>232800</v>
      </c>
      <c r="DJ51" s="48">
        <f t="shared" si="10"/>
        <v>380000</v>
      </c>
      <c r="DK51" s="48">
        <f t="shared" si="10"/>
        <v>279840</v>
      </c>
      <c r="DL51" s="48">
        <f t="shared" si="10"/>
        <v>405360</v>
      </c>
      <c r="DM51" s="48">
        <f t="shared" si="10"/>
        <v>0</v>
      </c>
      <c r="DN51" s="6"/>
      <c r="DO51" s="31">
        <f t="shared" si="11"/>
        <v>3632360</v>
      </c>
    </row>
    <row r="52" spans="2:119" ht="20.399999999999999" x14ac:dyDescent="0.3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8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9"/>
        <v>20230</v>
      </c>
      <c r="CO52" s="48">
        <f t="shared" si="9"/>
        <v>15980</v>
      </c>
      <c r="CP52" s="48">
        <f t="shared" si="9"/>
        <v>4760</v>
      </c>
      <c r="CQ52" s="48">
        <f t="shared" si="9"/>
        <v>6290</v>
      </c>
      <c r="CR52" s="48">
        <f t="shared" si="9"/>
        <v>26350</v>
      </c>
      <c r="CS52" s="48">
        <f t="shared" si="9"/>
        <v>332520</v>
      </c>
      <c r="CT52" s="48">
        <f t="shared" si="9"/>
        <v>10200</v>
      </c>
      <c r="CU52" s="48">
        <f t="shared" si="9"/>
        <v>87680</v>
      </c>
      <c r="CV52" s="48">
        <f t="shared" si="9"/>
        <v>16160</v>
      </c>
      <c r="CW52" s="48">
        <f t="shared" si="9"/>
        <v>23200</v>
      </c>
      <c r="CX52" s="48">
        <f t="shared" si="9"/>
        <v>7040</v>
      </c>
      <c r="CY52" s="48">
        <f t="shared" si="9"/>
        <v>5600</v>
      </c>
      <c r="CZ52" s="48">
        <f t="shared" si="9"/>
        <v>16380</v>
      </c>
      <c r="DA52" s="48">
        <f t="shared" si="9"/>
        <v>50440</v>
      </c>
      <c r="DB52" s="48">
        <f t="shared" si="9"/>
        <v>98800</v>
      </c>
      <c r="DC52" s="48">
        <f t="shared" si="9"/>
        <v>369600</v>
      </c>
      <c r="DD52" s="48">
        <f t="shared" si="10"/>
        <v>150720</v>
      </c>
      <c r="DE52" s="48">
        <f t="shared" si="10"/>
        <v>547840</v>
      </c>
      <c r="DF52" s="48">
        <f t="shared" si="10"/>
        <v>311200</v>
      </c>
      <c r="DG52" s="48">
        <f t="shared" si="10"/>
        <v>186200</v>
      </c>
      <c r="DH52" s="48">
        <f t="shared" si="10"/>
        <v>306280</v>
      </c>
      <c r="DI52" s="48">
        <f t="shared" si="10"/>
        <v>197000</v>
      </c>
      <c r="DJ52" s="48">
        <f t="shared" si="10"/>
        <v>236000</v>
      </c>
      <c r="DK52" s="48">
        <f t="shared" si="10"/>
        <v>235680</v>
      </c>
      <c r="DL52" s="48">
        <f t="shared" si="10"/>
        <v>262560</v>
      </c>
      <c r="DM52" s="48">
        <f t="shared" si="10"/>
        <v>0</v>
      </c>
      <c r="DN52" s="6"/>
      <c r="DO52" s="31">
        <f t="shared" si="11"/>
        <v>3524710</v>
      </c>
    </row>
    <row r="53" spans="2:119" x14ac:dyDescent="0.3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8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9"/>
        <v>2380</v>
      </c>
      <c r="CO53" s="48">
        <f t="shared" si="9"/>
        <v>2550</v>
      </c>
      <c r="CP53" s="48">
        <f t="shared" si="9"/>
        <v>14110</v>
      </c>
      <c r="CQ53" s="48">
        <f t="shared" si="9"/>
        <v>9860</v>
      </c>
      <c r="CR53" s="48">
        <f t="shared" si="9"/>
        <v>1530</v>
      </c>
      <c r="CS53" s="48">
        <f t="shared" si="9"/>
        <v>311440</v>
      </c>
      <c r="CT53" s="48">
        <f t="shared" si="9"/>
        <v>4760</v>
      </c>
      <c r="CU53" s="48">
        <f t="shared" si="9"/>
        <v>6880</v>
      </c>
      <c r="CV53" s="48">
        <f t="shared" si="9"/>
        <v>4000</v>
      </c>
      <c r="CW53" s="48">
        <f t="shared" si="9"/>
        <v>2240</v>
      </c>
      <c r="CX53" s="48">
        <f t="shared" si="9"/>
        <v>3520</v>
      </c>
      <c r="CY53" s="48">
        <f t="shared" si="9"/>
        <v>3360</v>
      </c>
      <c r="CZ53" s="48">
        <f t="shared" si="9"/>
        <v>45630</v>
      </c>
      <c r="DA53" s="48">
        <f t="shared" si="9"/>
        <v>95160</v>
      </c>
      <c r="DB53" s="48">
        <f t="shared" si="9"/>
        <v>21190</v>
      </c>
      <c r="DC53" s="48">
        <f t="shared" si="9"/>
        <v>16800</v>
      </c>
      <c r="DD53" s="48">
        <f t="shared" si="10"/>
        <v>23520</v>
      </c>
      <c r="DE53" s="48">
        <f t="shared" si="10"/>
        <v>102400</v>
      </c>
      <c r="DF53" s="48">
        <f t="shared" si="10"/>
        <v>82080</v>
      </c>
      <c r="DG53" s="48">
        <f t="shared" si="10"/>
        <v>16340</v>
      </c>
      <c r="DH53" s="48">
        <f t="shared" si="10"/>
        <v>65170</v>
      </c>
      <c r="DI53" s="48">
        <f t="shared" si="10"/>
        <v>84000</v>
      </c>
      <c r="DJ53" s="48">
        <f t="shared" si="10"/>
        <v>64400</v>
      </c>
      <c r="DK53" s="48">
        <f t="shared" si="10"/>
        <v>72720</v>
      </c>
      <c r="DL53" s="48">
        <f t="shared" si="10"/>
        <v>90960</v>
      </c>
      <c r="DM53" s="48">
        <f t="shared" si="10"/>
        <v>0</v>
      </c>
      <c r="DN53" s="6"/>
      <c r="DO53" s="31">
        <f t="shared" si="11"/>
        <v>1147000</v>
      </c>
    </row>
    <row r="54" spans="2:119" x14ac:dyDescent="0.3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8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9"/>
        <v>29880</v>
      </c>
      <c r="CO54" s="48">
        <f t="shared" si="9"/>
        <v>29750</v>
      </c>
      <c r="CP54" s="48">
        <f t="shared" si="9"/>
        <v>6460</v>
      </c>
      <c r="CQ54" s="48">
        <f t="shared" si="9"/>
        <v>10200</v>
      </c>
      <c r="CR54" s="48">
        <f t="shared" si="9"/>
        <v>41820</v>
      </c>
      <c r="CS54" s="48">
        <f t="shared" si="9"/>
        <v>2107320</v>
      </c>
      <c r="CT54" s="48">
        <f t="shared" si="9"/>
        <v>43350</v>
      </c>
      <c r="CU54" s="48">
        <f t="shared" si="9"/>
        <v>82790</v>
      </c>
      <c r="CV54" s="48">
        <f t="shared" si="9"/>
        <v>38590</v>
      </c>
      <c r="CW54" s="48">
        <f t="shared" si="9"/>
        <v>39100</v>
      </c>
      <c r="CX54" s="48">
        <f t="shared" si="9"/>
        <v>21420</v>
      </c>
      <c r="CY54" s="48">
        <f t="shared" si="9"/>
        <v>15130</v>
      </c>
      <c r="CZ54" s="48">
        <f t="shared" si="9"/>
        <v>326080</v>
      </c>
      <c r="DA54" s="48">
        <f t="shared" si="9"/>
        <v>453920</v>
      </c>
      <c r="DB54" s="48">
        <f t="shared" si="9"/>
        <v>18560</v>
      </c>
      <c r="DC54" s="48">
        <f t="shared" ref="CN54:DC64" si="12">R54*BX54</f>
        <v>104520</v>
      </c>
      <c r="DD54" s="48">
        <f t="shared" si="10"/>
        <v>62400</v>
      </c>
      <c r="DE54" s="48">
        <f t="shared" si="10"/>
        <v>485550</v>
      </c>
      <c r="DF54" s="48">
        <f t="shared" si="10"/>
        <v>274040</v>
      </c>
      <c r="DG54" s="48">
        <f t="shared" si="10"/>
        <v>236700</v>
      </c>
      <c r="DH54" s="48">
        <f t="shared" si="10"/>
        <v>780300</v>
      </c>
      <c r="DI54" s="48">
        <f t="shared" si="10"/>
        <v>451800</v>
      </c>
      <c r="DJ54" s="48">
        <f t="shared" si="10"/>
        <v>697860</v>
      </c>
      <c r="DK54" s="48">
        <f t="shared" si="10"/>
        <v>641440</v>
      </c>
      <c r="DL54" s="48">
        <f t="shared" si="10"/>
        <v>646380</v>
      </c>
      <c r="DM54" s="48">
        <f t="shared" si="10"/>
        <v>0</v>
      </c>
      <c r="DN54" s="6"/>
      <c r="DO54" s="31">
        <f t="shared" si="11"/>
        <v>7645360</v>
      </c>
    </row>
    <row r="55" spans="2:119" x14ac:dyDescent="0.3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8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2"/>
        <v>17820</v>
      </c>
      <c r="CO55" s="48">
        <f t="shared" si="12"/>
        <v>44370</v>
      </c>
      <c r="CP55" s="48">
        <f t="shared" si="12"/>
        <v>3060</v>
      </c>
      <c r="CQ55" s="48">
        <f t="shared" si="12"/>
        <v>24820</v>
      </c>
      <c r="CR55" s="48">
        <f t="shared" si="12"/>
        <v>25160</v>
      </c>
      <c r="CS55" s="48">
        <f t="shared" si="12"/>
        <v>935680</v>
      </c>
      <c r="CT55" s="48">
        <f t="shared" si="12"/>
        <v>10370</v>
      </c>
      <c r="CU55" s="48">
        <f t="shared" si="12"/>
        <v>10370</v>
      </c>
      <c r="CV55" s="48">
        <f t="shared" si="12"/>
        <v>34510</v>
      </c>
      <c r="CW55" s="48">
        <f t="shared" si="12"/>
        <v>24650</v>
      </c>
      <c r="CX55" s="48">
        <f t="shared" si="12"/>
        <v>13770</v>
      </c>
      <c r="CY55" s="48">
        <f t="shared" si="12"/>
        <v>7650</v>
      </c>
      <c r="CZ55" s="48">
        <f t="shared" si="12"/>
        <v>143040</v>
      </c>
      <c r="DA55" s="48">
        <f t="shared" si="12"/>
        <v>193920</v>
      </c>
      <c r="DB55" s="48">
        <f t="shared" si="12"/>
        <v>19360</v>
      </c>
      <c r="DC55" s="48">
        <f t="shared" si="12"/>
        <v>42120</v>
      </c>
      <c r="DD55" s="48">
        <f t="shared" ref="DD55:DM64" si="13">S55*BY55</f>
        <v>29120</v>
      </c>
      <c r="DE55" s="48">
        <f t="shared" si="13"/>
        <v>93340</v>
      </c>
      <c r="DF55" s="48">
        <f t="shared" si="13"/>
        <v>78130</v>
      </c>
      <c r="DG55" s="48">
        <f t="shared" si="13"/>
        <v>66060</v>
      </c>
      <c r="DH55" s="48">
        <f t="shared" si="13"/>
        <v>189180</v>
      </c>
      <c r="DI55" s="48">
        <f t="shared" si="13"/>
        <v>94500</v>
      </c>
      <c r="DJ55" s="48">
        <f t="shared" si="13"/>
        <v>159840</v>
      </c>
      <c r="DK55" s="48">
        <f t="shared" si="13"/>
        <v>199120</v>
      </c>
      <c r="DL55" s="48">
        <f t="shared" si="13"/>
        <v>134330</v>
      </c>
      <c r="DM55" s="48">
        <f t="shared" si="13"/>
        <v>0</v>
      </c>
      <c r="DN55" s="6"/>
      <c r="DO55" s="31">
        <f t="shared" si="11"/>
        <v>2594290</v>
      </c>
    </row>
    <row r="56" spans="2:119" ht="20.399999999999999" x14ac:dyDescent="0.3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8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2"/>
        <v>16740</v>
      </c>
      <c r="CO56" s="48">
        <f t="shared" si="12"/>
        <v>24990</v>
      </c>
      <c r="CP56" s="48">
        <f t="shared" si="12"/>
        <v>19550</v>
      </c>
      <c r="CQ56" s="48">
        <f t="shared" si="12"/>
        <v>20060</v>
      </c>
      <c r="CR56" s="48">
        <f t="shared" si="12"/>
        <v>28050</v>
      </c>
      <c r="CS56" s="48">
        <f t="shared" si="12"/>
        <v>5191970</v>
      </c>
      <c r="CT56" s="48">
        <f t="shared" si="12"/>
        <v>37910</v>
      </c>
      <c r="CU56" s="48">
        <f t="shared" si="12"/>
        <v>83980</v>
      </c>
      <c r="CV56" s="48">
        <f t="shared" si="12"/>
        <v>53380</v>
      </c>
      <c r="CW56" s="48">
        <f t="shared" si="12"/>
        <v>59160</v>
      </c>
      <c r="CX56" s="48">
        <f t="shared" si="12"/>
        <v>22440</v>
      </c>
      <c r="CY56" s="48">
        <f t="shared" si="12"/>
        <v>34000</v>
      </c>
      <c r="CZ56" s="48">
        <f t="shared" si="12"/>
        <v>903200</v>
      </c>
      <c r="DA56" s="48">
        <f t="shared" si="12"/>
        <v>835680</v>
      </c>
      <c r="DB56" s="48">
        <f t="shared" si="12"/>
        <v>105120</v>
      </c>
      <c r="DC56" s="48">
        <f t="shared" si="12"/>
        <v>382590</v>
      </c>
      <c r="DD56" s="48">
        <f t="shared" si="13"/>
        <v>75530</v>
      </c>
      <c r="DE56" s="48">
        <f t="shared" si="13"/>
        <v>183820</v>
      </c>
      <c r="DF56" s="48">
        <f t="shared" si="13"/>
        <v>184470</v>
      </c>
      <c r="DG56" s="48">
        <f t="shared" si="13"/>
        <v>178740</v>
      </c>
      <c r="DH56" s="48">
        <f t="shared" si="13"/>
        <v>374580</v>
      </c>
      <c r="DI56" s="48">
        <f t="shared" si="13"/>
        <v>208800</v>
      </c>
      <c r="DJ56" s="48">
        <f t="shared" si="13"/>
        <v>297000</v>
      </c>
      <c r="DK56" s="48">
        <f t="shared" si="13"/>
        <v>225150</v>
      </c>
      <c r="DL56" s="48">
        <f t="shared" si="13"/>
        <v>337060</v>
      </c>
      <c r="DM56" s="48">
        <f t="shared" si="13"/>
        <v>0</v>
      </c>
      <c r="DN56" s="6"/>
      <c r="DO56" s="31">
        <f t="shared" si="11"/>
        <v>9883970</v>
      </c>
    </row>
    <row r="57" spans="2:119" ht="20.399999999999999" x14ac:dyDescent="0.3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8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2"/>
        <v>6840</v>
      </c>
      <c r="CO57" s="48">
        <f t="shared" si="12"/>
        <v>21590</v>
      </c>
      <c r="CP57" s="48">
        <f t="shared" si="12"/>
        <v>4760</v>
      </c>
      <c r="CQ57" s="48">
        <f t="shared" si="12"/>
        <v>15300</v>
      </c>
      <c r="CR57" s="48">
        <f t="shared" si="12"/>
        <v>19040</v>
      </c>
      <c r="CS57" s="48">
        <f t="shared" si="12"/>
        <v>3664180</v>
      </c>
      <c r="CT57" s="48">
        <f t="shared" si="12"/>
        <v>18360</v>
      </c>
      <c r="CU57" s="48">
        <f t="shared" si="12"/>
        <v>88230</v>
      </c>
      <c r="CV57" s="48">
        <f t="shared" si="12"/>
        <v>33830</v>
      </c>
      <c r="CW57" s="48">
        <f t="shared" si="12"/>
        <v>56440</v>
      </c>
      <c r="CX57" s="48">
        <f t="shared" si="12"/>
        <v>17680</v>
      </c>
      <c r="CY57" s="48">
        <f t="shared" si="12"/>
        <v>29410</v>
      </c>
      <c r="CZ57" s="48">
        <f t="shared" si="12"/>
        <v>706080</v>
      </c>
      <c r="DA57" s="48">
        <f t="shared" si="12"/>
        <v>553760</v>
      </c>
      <c r="DB57" s="48">
        <f t="shared" si="12"/>
        <v>77920</v>
      </c>
      <c r="DC57" s="48">
        <f t="shared" si="12"/>
        <v>211250</v>
      </c>
      <c r="DD57" s="48">
        <f t="shared" si="13"/>
        <v>77220</v>
      </c>
      <c r="DE57" s="48">
        <f t="shared" si="13"/>
        <v>184080</v>
      </c>
      <c r="DF57" s="48">
        <f t="shared" si="13"/>
        <v>136890</v>
      </c>
      <c r="DG57" s="48">
        <f t="shared" si="13"/>
        <v>61560</v>
      </c>
      <c r="DH57" s="48">
        <f t="shared" si="13"/>
        <v>262080</v>
      </c>
      <c r="DI57" s="48">
        <f t="shared" si="13"/>
        <v>124020</v>
      </c>
      <c r="DJ57" s="48">
        <f t="shared" si="13"/>
        <v>145440</v>
      </c>
      <c r="DK57" s="48">
        <f t="shared" si="13"/>
        <v>147820</v>
      </c>
      <c r="DL57" s="48">
        <f t="shared" si="13"/>
        <v>243200</v>
      </c>
      <c r="DM57" s="48">
        <f t="shared" si="13"/>
        <v>0</v>
      </c>
      <c r="DN57" s="6"/>
      <c r="DO57" s="31">
        <f t="shared" si="11"/>
        <v>6906980</v>
      </c>
    </row>
    <row r="58" spans="2:119" ht="20.399999999999999" x14ac:dyDescent="0.3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8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2"/>
        <v>5880</v>
      </c>
      <c r="CO58" s="48">
        <f t="shared" si="12"/>
        <v>25920</v>
      </c>
      <c r="CP58" s="48">
        <f t="shared" si="12"/>
        <v>7290</v>
      </c>
      <c r="CQ58" s="48">
        <f t="shared" si="12"/>
        <v>16740</v>
      </c>
      <c r="CR58" s="48">
        <f t="shared" si="12"/>
        <v>16470</v>
      </c>
      <c r="CS58" s="48">
        <f t="shared" si="12"/>
        <v>4088760</v>
      </c>
      <c r="CT58" s="48">
        <f t="shared" si="12"/>
        <v>37440</v>
      </c>
      <c r="CU58" s="48">
        <f t="shared" si="12"/>
        <v>91520</v>
      </c>
      <c r="CV58" s="48">
        <f t="shared" si="12"/>
        <v>57200</v>
      </c>
      <c r="CW58" s="48">
        <f t="shared" si="12"/>
        <v>23400</v>
      </c>
      <c r="CX58" s="48">
        <f t="shared" si="12"/>
        <v>15930</v>
      </c>
      <c r="CY58" s="48">
        <f t="shared" si="12"/>
        <v>32400</v>
      </c>
      <c r="CZ58" s="48">
        <f t="shared" si="12"/>
        <v>322430</v>
      </c>
      <c r="DA58" s="48">
        <f t="shared" si="12"/>
        <v>320720</v>
      </c>
      <c r="DB58" s="48">
        <f t="shared" si="12"/>
        <v>19760</v>
      </c>
      <c r="DC58" s="48">
        <f t="shared" si="12"/>
        <v>222120</v>
      </c>
      <c r="DD58" s="48">
        <f t="shared" si="13"/>
        <v>54180</v>
      </c>
      <c r="DE58" s="48">
        <f t="shared" si="13"/>
        <v>101520</v>
      </c>
      <c r="DF58" s="48">
        <f t="shared" si="13"/>
        <v>50760</v>
      </c>
      <c r="DG58" s="48">
        <f t="shared" si="13"/>
        <v>65650</v>
      </c>
      <c r="DH58" s="48">
        <f t="shared" si="13"/>
        <v>106470</v>
      </c>
      <c r="DI58" s="48">
        <f t="shared" si="13"/>
        <v>75140</v>
      </c>
      <c r="DJ58" s="48">
        <f t="shared" si="13"/>
        <v>105820</v>
      </c>
      <c r="DK58" s="48">
        <f t="shared" si="13"/>
        <v>119360</v>
      </c>
      <c r="DL58" s="48">
        <f t="shared" si="13"/>
        <v>121920</v>
      </c>
      <c r="DM58" s="48">
        <f t="shared" si="13"/>
        <v>0</v>
      </c>
      <c r="DN58" s="6"/>
      <c r="DO58" s="31">
        <f t="shared" si="11"/>
        <v>6104800</v>
      </c>
    </row>
    <row r="59" spans="2:119" ht="20.399999999999999" x14ac:dyDescent="0.3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8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2"/>
        <v>21280</v>
      </c>
      <c r="CO59" s="48">
        <f t="shared" si="12"/>
        <v>48060</v>
      </c>
      <c r="CP59" s="48">
        <f t="shared" si="12"/>
        <v>41850</v>
      </c>
      <c r="CQ59" s="48">
        <f t="shared" si="12"/>
        <v>22140</v>
      </c>
      <c r="CR59" s="48">
        <f t="shared" si="12"/>
        <v>36450</v>
      </c>
      <c r="CS59" s="48">
        <f t="shared" si="12"/>
        <v>9449700</v>
      </c>
      <c r="CT59" s="48">
        <f t="shared" si="12"/>
        <v>32760</v>
      </c>
      <c r="CU59" s="48">
        <f t="shared" si="12"/>
        <v>169260</v>
      </c>
      <c r="CV59" s="48">
        <f t="shared" si="12"/>
        <v>118040</v>
      </c>
      <c r="CW59" s="48">
        <f t="shared" si="12"/>
        <v>83980</v>
      </c>
      <c r="CX59" s="48">
        <f t="shared" si="12"/>
        <v>35370</v>
      </c>
      <c r="CY59" s="48">
        <f t="shared" si="12"/>
        <v>41310</v>
      </c>
      <c r="CZ59" s="48">
        <f t="shared" si="12"/>
        <v>815480</v>
      </c>
      <c r="DA59" s="48">
        <f t="shared" si="12"/>
        <v>681340</v>
      </c>
      <c r="DB59" s="48">
        <f t="shared" si="12"/>
        <v>76190</v>
      </c>
      <c r="DC59" s="48">
        <f t="shared" si="12"/>
        <v>683280</v>
      </c>
      <c r="DD59" s="48">
        <f t="shared" si="13"/>
        <v>165780</v>
      </c>
      <c r="DE59" s="48">
        <f t="shared" si="13"/>
        <v>371520</v>
      </c>
      <c r="DF59" s="48">
        <f t="shared" si="13"/>
        <v>282240</v>
      </c>
      <c r="DG59" s="48">
        <f t="shared" si="13"/>
        <v>145470</v>
      </c>
      <c r="DH59" s="48">
        <f t="shared" si="13"/>
        <v>197080</v>
      </c>
      <c r="DI59" s="48">
        <f t="shared" si="13"/>
        <v>57070</v>
      </c>
      <c r="DJ59" s="48">
        <f t="shared" si="13"/>
        <v>206440</v>
      </c>
      <c r="DK59" s="48">
        <f t="shared" si="13"/>
        <v>310080</v>
      </c>
      <c r="DL59" s="48">
        <f t="shared" si="13"/>
        <v>286560</v>
      </c>
      <c r="DM59" s="48">
        <f t="shared" si="13"/>
        <v>0</v>
      </c>
      <c r="DN59" s="6"/>
      <c r="DO59" s="31">
        <f t="shared" si="11"/>
        <v>14378730</v>
      </c>
    </row>
    <row r="60" spans="2:119" x14ac:dyDescent="0.3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8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2"/>
        <v>32480</v>
      </c>
      <c r="CO60" s="48">
        <f t="shared" si="12"/>
        <v>3920</v>
      </c>
      <c r="CP60" s="48">
        <f t="shared" si="12"/>
        <v>3360</v>
      </c>
      <c r="CQ60" s="48">
        <f t="shared" si="12"/>
        <v>5880</v>
      </c>
      <c r="CR60" s="48">
        <f t="shared" si="12"/>
        <v>10080</v>
      </c>
      <c r="CS60" s="48">
        <f t="shared" si="12"/>
        <v>5664360</v>
      </c>
      <c r="CT60" s="48">
        <f t="shared" si="12"/>
        <v>15340</v>
      </c>
      <c r="CU60" s="48">
        <f t="shared" si="12"/>
        <v>113940</v>
      </c>
      <c r="CV60" s="48">
        <f t="shared" si="12"/>
        <v>45360</v>
      </c>
      <c r="CW60" s="48">
        <f t="shared" si="12"/>
        <v>73710</v>
      </c>
      <c r="CX60" s="48">
        <f t="shared" si="12"/>
        <v>12960</v>
      </c>
      <c r="CY60" s="48">
        <f t="shared" si="12"/>
        <v>35910</v>
      </c>
      <c r="CZ60" s="48">
        <f t="shared" si="12"/>
        <v>537200</v>
      </c>
      <c r="DA60" s="48">
        <f t="shared" si="12"/>
        <v>353800</v>
      </c>
      <c r="DB60" s="48">
        <f t="shared" si="12"/>
        <v>81800</v>
      </c>
      <c r="DC60" s="48">
        <f t="shared" si="12"/>
        <v>366840</v>
      </c>
      <c r="DD60" s="48">
        <f t="shared" si="13"/>
        <v>104400</v>
      </c>
      <c r="DE60" s="48">
        <f t="shared" si="13"/>
        <v>176580</v>
      </c>
      <c r="DF60" s="48">
        <f t="shared" si="13"/>
        <v>131760</v>
      </c>
      <c r="DG60" s="48">
        <f t="shared" si="13"/>
        <v>83850</v>
      </c>
      <c r="DH60" s="48">
        <f t="shared" si="13"/>
        <v>45760</v>
      </c>
      <c r="DI60" s="48">
        <f t="shared" si="13"/>
        <v>85540</v>
      </c>
      <c r="DJ60" s="48">
        <f t="shared" si="13"/>
        <v>53560</v>
      </c>
      <c r="DK60" s="48">
        <f t="shared" si="13"/>
        <v>164970</v>
      </c>
      <c r="DL60" s="48">
        <f t="shared" si="13"/>
        <v>122330</v>
      </c>
      <c r="DM60" s="48">
        <f t="shared" si="13"/>
        <v>0</v>
      </c>
      <c r="DN60" s="6"/>
      <c r="DO60" s="31">
        <f t="shared" si="11"/>
        <v>8325690</v>
      </c>
    </row>
    <row r="61" spans="2:119" ht="20.399999999999999" x14ac:dyDescent="0.3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8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2"/>
        <v>16530</v>
      </c>
      <c r="CO61" s="48">
        <f t="shared" si="12"/>
        <v>14840</v>
      </c>
      <c r="CP61" s="48">
        <f t="shared" si="12"/>
        <v>12600</v>
      </c>
      <c r="CQ61" s="48">
        <f t="shared" si="12"/>
        <v>6720</v>
      </c>
      <c r="CR61" s="48">
        <f t="shared" si="12"/>
        <v>40880</v>
      </c>
      <c r="CS61" s="48">
        <f t="shared" si="12"/>
        <v>10444980</v>
      </c>
      <c r="CT61" s="48">
        <f t="shared" si="12"/>
        <v>44460</v>
      </c>
      <c r="CU61" s="48">
        <f t="shared" si="12"/>
        <v>318600</v>
      </c>
      <c r="CV61" s="48">
        <f t="shared" si="12"/>
        <v>102870</v>
      </c>
      <c r="CW61" s="48">
        <f t="shared" si="12"/>
        <v>80730</v>
      </c>
      <c r="CX61" s="48">
        <f t="shared" si="12"/>
        <v>46170</v>
      </c>
      <c r="CY61" s="48">
        <f t="shared" si="12"/>
        <v>74520</v>
      </c>
      <c r="CZ61" s="48">
        <f t="shared" si="12"/>
        <v>951200</v>
      </c>
      <c r="DA61" s="48">
        <f t="shared" si="12"/>
        <v>611400</v>
      </c>
      <c r="DB61" s="48">
        <f t="shared" si="12"/>
        <v>75400</v>
      </c>
      <c r="DC61" s="48">
        <f t="shared" si="12"/>
        <v>725400</v>
      </c>
      <c r="DD61" s="48">
        <f t="shared" si="13"/>
        <v>153900</v>
      </c>
      <c r="DE61" s="48">
        <f t="shared" si="13"/>
        <v>325980</v>
      </c>
      <c r="DF61" s="48">
        <f t="shared" si="13"/>
        <v>138420</v>
      </c>
      <c r="DG61" s="48">
        <f t="shared" si="13"/>
        <v>115310</v>
      </c>
      <c r="DH61" s="48">
        <f t="shared" si="13"/>
        <v>239200</v>
      </c>
      <c r="DI61" s="48">
        <f t="shared" si="13"/>
        <v>61880</v>
      </c>
      <c r="DJ61" s="48">
        <f t="shared" si="13"/>
        <v>142870</v>
      </c>
      <c r="DK61" s="48">
        <f t="shared" si="13"/>
        <v>223470</v>
      </c>
      <c r="DL61" s="48">
        <f t="shared" si="13"/>
        <v>199290</v>
      </c>
      <c r="DM61" s="48">
        <f t="shared" si="13"/>
        <v>0</v>
      </c>
      <c r="DN61" s="6"/>
      <c r="DO61" s="31">
        <f t="shared" si="11"/>
        <v>15167620</v>
      </c>
    </row>
    <row r="62" spans="2:119" ht="20.399999999999999" x14ac:dyDescent="0.3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8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2"/>
        <v>11400</v>
      </c>
      <c r="CO62" s="48">
        <f t="shared" si="12"/>
        <v>7280</v>
      </c>
      <c r="CP62" s="48">
        <f t="shared" si="12"/>
        <v>37240</v>
      </c>
      <c r="CQ62" s="48">
        <f t="shared" si="12"/>
        <v>7000</v>
      </c>
      <c r="CR62" s="48">
        <f t="shared" si="12"/>
        <v>26040</v>
      </c>
      <c r="CS62" s="48">
        <f t="shared" si="12"/>
        <v>8845200</v>
      </c>
      <c r="CT62" s="48">
        <f t="shared" si="12"/>
        <v>93960</v>
      </c>
      <c r="CU62" s="48">
        <f t="shared" si="12"/>
        <v>274590</v>
      </c>
      <c r="CV62" s="48">
        <f t="shared" si="12"/>
        <v>32400</v>
      </c>
      <c r="CW62" s="48">
        <f t="shared" si="12"/>
        <v>86940</v>
      </c>
      <c r="CX62" s="48">
        <f t="shared" si="12"/>
        <v>20160</v>
      </c>
      <c r="CY62" s="48">
        <f t="shared" si="12"/>
        <v>30800</v>
      </c>
      <c r="CZ62" s="48">
        <f t="shared" si="12"/>
        <v>677280</v>
      </c>
      <c r="DA62" s="48">
        <f t="shared" si="12"/>
        <v>389280</v>
      </c>
      <c r="DB62" s="48">
        <f t="shared" si="12"/>
        <v>76320</v>
      </c>
      <c r="DC62" s="48">
        <f t="shared" si="12"/>
        <v>560310</v>
      </c>
      <c r="DD62" s="48">
        <f t="shared" si="13"/>
        <v>174610</v>
      </c>
      <c r="DE62" s="48">
        <f t="shared" si="13"/>
        <v>215460</v>
      </c>
      <c r="DF62" s="48">
        <f t="shared" si="13"/>
        <v>137370</v>
      </c>
      <c r="DG62" s="48">
        <f t="shared" si="13"/>
        <v>136480</v>
      </c>
      <c r="DH62" s="48">
        <f t="shared" si="13"/>
        <v>377440</v>
      </c>
      <c r="DI62" s="48">
        <f t="shared" si="13"/>
        <v>182650</v>
      </c>
      <c r="DJ62" s="48">
        <f t="shared" si="13"/>
        <v>279110</v>
      </c>
      <c r="DK62" s="48">
        <f t="shared" si="13"/>
        <v>122200</v>
      </c>
      <c r="DL62" s="48">
        <f t="shared" si="13"/>
        <v>125970</v>
      </c>
      <c r="DM62" s="48">
        <f t="shared" si="13"/>
        <v>0</v>
      </c>
      <c r="DN62" s="6"/>
      <c r="DO62" s="31">
        <f t="shared" si="11"/>
        <v>12927490</v>
      </c>
    </row>
    <row r="63" spans="2:119" ht="20.399999999999999" x14ac:dyDescent="0.3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8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2"/>
        <v>39000</v>
      </c>
      <c r="CO63" s="48">
        <f t="shared" si="12"/>
        <v>25200</v>
      </c>
      <c r="CP63" s="48">
        <f t="shared" si="12"/>
        <v>28280</v>
      </c>
      <c r="CQ63" s="48">
        <f t="shared" si="12"/>
        <v>19320</v>
      </c>
      <c r="CR63" s="48">
        <f t="shared" si="12"/>
        <v>87920</v>
      </c>
      <c r="CS63" s="48">
        <f t="shared" si="12"/>
        <v>14079420</v>
      </c>
      <c r="CT63" s="48">
        <f t="shared" si="12"/>
        <v>36450</v>
      </c>
      <c r="CU63" s="48">
        <f t="shared" si="12"/>
        <v>332640</v>
      </c>
      <c r="CV63" s="48">
        <f t="shared" si="12"/>
        <v>161190</v>
      </c>
      <c r="CW63" s="48">
        <f t="shared" si="12"/>
        <v>207630</v>
      </c>
      <c r="CX63" s="48">
        <f t="shared" si="12"/>
        <v>27160</v>
      </c>
      <c r="CY63" s="48">
        <f t="shared" si="12"/>
        <v>38920</v>
      </c>
      <c r="CZ63" s="48">
        <f t="shared" si="12"/>
        <v>1102080</v>
      </c>
      <c r="DA63" s="48">
        <f t="shared" si="12"/>
        <v>553200</v>
      </c>
      <c r="DB63" s="48">
        <f t="shared" si="12"/>
        <v>119520</v>
      </c>
      <c r="DC63" s="48">
        <f t="shared" si="12"/>
        <v>540170</v>
      </c>
      <c r="DD63" s="48">
        <f t="shared" si="13"/>
        <v>154090</v>
      </c>
      <c r="DE63" s="48">
        <f t="shared" si="13"/>
        <v>255740</v>
      </c>
      <c r="DF63" s="48">
        <f t="shared" si="13"/>
        <v>219640</v>
      </c>
      <c r="DG63" s="48">
        <f t="shared" si="13"/>
        <v>122080</v>
      </c>
      <c r="DH63" s="48">
        <f t="shared" si="13"/>
        <v>317920</v>
      </c>
      <c r="DI63" s="48">
        <f t="shared" si="13"/>
        <v>144300</v>
      </c>
      <c r="DJ63" s="48">
        <f t="shared" si="13"/>
        <v>212160</v>
      </c>
      <c r="DK63" s="48">
        <f t="shared" si="13"/>
        <v>214890</v>
      </c>
      <c r="DL63" s="48">
        <f t="shared" si="13"/>
        <v>107900</v>
      </c>
      <c r="DM63" s="48">
        <f t="shared" si="13"/>
        <v>0</v>
      </c>
      <c r="DN63" s="6"/>
      <c r="DO63" s="31">
        <f t="shared" si="11"/>
        <v>19146820</v>
      </c>
    </row>
    <row r="64" spans="2:119" ht="20.399999999999999" x14ac:dyDescent="0.3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8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2"/>
        <v>0</v>
      </c>
      <c r="CO64" s="48">
        <f t="shared" si="12"/>
        <v>0</v>
      </c>
      <c r="CP64" s="48">
        <f t="shared" si="12"/>
        <v>0</v>
      </c>
      <c r="CQ64" s="48">
        <f t="shared" si="12"/>
        <v>0</v>
      </c>
      <c r="CR64" s="48">
        <f t="shared" si="12"/>
        <v>0</v>
      </c>
      <c r="CS64" s="48">
        <f t="shared" si="12"/>
        <v>0</v>
      </c>
      <c r="CT64" s="48">
        <f t="shared" si="12"/>
        <v>0</v>
      </c>
      <c r="CU64" s="48">
        <f t="shared" si="12"/>
        <v>0</v>
      </c>
      <c r="CV64" s="48">
        <f t="shared" si="12"/>
        <v>0</v>
      </c>
      <c r="CW64" s="48">
        <f t="shared" si="12"/>
        <v>0</v>
      </c>
      <c r="CX64" s="48">
        <f t="shared" si="12"/>
        <v>0</v>
      </c>
      <c r="CY64" s="48">
        <f t="shared" si="12"/>
        <v>0</v>
      </c>
      <c r="CZ64" s="48">
        <f t="shared" si="12"/>
        <v>0</v>
      </c>
      <c r="DA64" s="48">
        <f t="shared" si="12"/>
        <v>0</v>
      </c>
      <c r="DB64" s="48">
        <f t="shared" si="12"/>
        <v>0</v>
      </c>
      <c r="DC64" s="48">
        <f t="shared" si="12"/>
        <v>0</v>
      </c>
      <c r="DD64" s="48">
        <f t="shared" si="13"/>
        <v>0</v>
      </c>
      <c r="DE64" s="48">
        <f t="shared" si="13"/>
        <v>0</v>
      </c>
      <c r="DF64" s="48">
        <f t="shared" si="13"/>
        <v>0</v>
      </c>
      <c r="DG64" s="48">
        <f t="shared" si="13"/>
        <v>0</v>
      </c>
      <c r="DH64" s="48">
        <f t="shared" si="13"/>
        <v>0</v>
      </c>
      <c r="DI64" s="48">
        <f t="shared" si="13"/>
        <v>0</v>
      </c>
      <c r="DJ64" s="48">
        <f t="shared" si="13"/>
        <v>0</v>
      </c>
      <c r="DK64" s="48">
        <f t="shared" si="13"/>
        <v>0</v>
      </c>
      <c r="DL64" s="48">
        <f t="shared" si="13"/>
        <v>0</v>
      </c>
      <c r="DM64" s="48">
        <f t="shared" si="13"/>
        <v>0</v>
      </c>
      <c r="DN64" s="6"/>
      <c r="DO64" s="31">
        <f t="shared" si="11"/>
        <v>0</v>
      </c>
    </row>
    <row r="65" spans="2:119" ht="20.399999999999999" x14ac:dyDescent="0.3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8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3">
      <c r="B66" s="21" t="s">
        <v>26</v>
      </c>
      <c r="C66" s="23">
        <f t="shared" ref="C66:AC66" si="14">SUM(C39:C64)</f>
        <v>12391</v>
      </c>
      <c r="D66" s="23">
        <f t="shared" si="14"/>
        <v>4949</v>
      </c>
      <c r="E66" s="23">
        <f t="shared" si="14"/>
        <v>5033</v>
      </c>
      <c r="F66" s="23">
        <f t="shared" si="14"/>
        <v>3867</v>
      </c>
      <c r="G66" s="23">
        <f t="shared" si="14"/>
        <v>5380</v>
      </c>
      <c r="H66" s="23">
        <f t="shared" si="14"/>
        <v>304316</v>
      </c>
      <c r="I66" s="23">
        <f t="shared" si="14"/>
        <v>3822</v>
      </c>
      <c r="J66" s="23">
        <f t="shared" si="14"/>
        <v>14575</v>
      </c>
      <c r="K66" s="23">
        <f t="shared" si="14"/>
        <v>5991</v>
      </c>
      <c r="L66" s="23">
        <f t="shared" si="14"/>
        <v>7705</v>
      </c>
      <c r="M66" s="23">
        <f t="shared" si="14"/>
        <v>2798</v>
      </c>
      <c r="N66" s="23">
        <f t="shared" si="14"/>
        <v>4166</v>
      </c>
      <c r="O66" s="23">
        <f t="shared" si="14"/>
        <v>37405</v>
      </c>
      <c r="P66" s="23">
        <f t="shared" si="14"/>
        <v>32239</v>
      </c>
      <c r="Q66" s="23">
        <f t="shared" si="14"/>
        <v>7453</v>
      </c>
      <c r="R66" s="23">
        <f t="shared" si="14"/>
        <v>41896</v>
      </c>
      <c r="S66" s="23">
        <f t="shared" si="14"/>
        <v>13915</v>
      </c>
      <c r="T66" s="23">
        <f t="shared" si="14"/>
        <v>56310</v>
      </c>
      <c r="U66" s="23">
        <f t="shared" si="14"/>
        <v>39890</v>
      </c>
      <c r="V66" s="23">
        <f t="shared" si="14"/>
        <v>28092</v>
      </c>
      <c r="W66" s="23">
        <f t="shared" si="14"/>
        <v>65439</v>
      </c>
      <c r="X66" s="23">
        <f t="shared" si="14"/>
        <v>36079</v>
      </c>
      <c r="Y66" s="23">
        <f t="shared" si="14"/>
        <v>59733</v>
      </c>
      <c r="Z66" s="23">
        <f t="shared" si="14"/>
        <v>52448</v>
      </c>
      <c r="AA66" s="23">
        <f t="shared" si="14"/>
        <v>55482</v>
      </c>
      <c r="AB66" s="23">
        <f t="shared" si="14"/>
        <v>0</v>
      </c>
      <c r="AC66" s="23">
        <f t="shared" si="14"/>
        <v>0</v>
      </c>
      <c r="AD66" s="23">
        <f>SUM(AD39:AD65)</f>
        <v>901374</v>
      </c>
      <c r="CN66" s="31">
        <f t="shared" ref="CN66:DM66" si="15">SUM(CN39:CN65)</f>
        <v>2094100</v>
      </c>
      <c r="CO66" s="31">
        <f t="shared" si="15"/>
        <v>856870</v>
      </c>
      <c r="CP66" s="31">
        <f t="shared" si="15"/>
        <v>852830</v>
      </c>
      <c r="CQ66" s="31">
        <f t="shared" si="15"/>
        <v>655450</v>
      </c>
      <c r="CR66" s="31">
        <f t="shared" si="15"/>
        <v>967530</v>
      </c>
      <c r="CS66" s="31">
        <f t="shared" si="15"/>
        <v>69826020</v>
      </c>
      <c r="CT66" s="31">
        <f t="shared" si="15"/>
        <v>709950</v>
      </c>
      <c r="CU66" s="31">
        <f t="shared" si="15"/>
        <v>2859640</v>
      </c>
      <c r="CV66" s="31">
        <f t="shared" si="15"/>
        <v>1156840</v>
      </c>
      <c r="CW66" s="31">
        <f t="shared" si="15"/>
        <v>1443400</v>
      </c>
      <c r="CX66" s="31">
        <f t="shared" si="15"/>
        <v>527750</v>
      </c>
      <c r="CY66" s="31">
        <f t="shared" si="15"/>
        <v>791580</v>
      </c>
      <c r="CZ66" s="31">
        <f t="shared" si="15"/>
        <v>7056530</v>
      </c>
      <c r="DA66" s="31">
        <f t="shared" si="15"/>
        <v>5817320</v>
      </c>
      <c r="DB66" s="31">
        <f t="shared" si="15"/>
        <v>1290550</v>
      </c>
      <c r="DC66" s="31">
        <f t="shared" si="15"/>
        <v>7083880</v>
      </c>
      <c r="DD66" s="31">
        <f t="shared" si="15"/>
        <v>2334860</v>
      </c>
      <c r="DE66" s="31">
        <f t="shared" si="15"/>
        <v>9307570</v>
      </c>
      <c r="DF66" s="31">
        <f t="shared" si="15"/>
        <v>6600670</v>
      </c>
      <c r="DG66" s="31">
        <f t="shared" si="15"/>
        <v>6334870</v>
      </c>
      <c r="DH66" s="31">
        <f t="shared" si="15"/>
        <v>14998810</v>
      </c>
      <c r="DI66" s="31">
        <f t="shared" si="15"/>
        <v>8242850</v>
      </c>
      <c r="DJ66" s="31">
        <f t="shared" si="15"/>
        <v>13770180</v>
      </c>
      <c r="DK66" s="31">
        <f t="shared" si="15"/>
        <v>12506480</v>
      </c>
      <c r="DL66" s="31">
        <f t="shared" si="15"/>
        <v>13442350</v>
      </c>
      <c r="DM66" s="31">
        <f t="shared" si="15"/>
        <v>0</v>
      </c>
      <c r="DO66" s="31">
        <f>SUM(CN66:DN66)</f>
        <v>191528880</v>
      </c>
    </row>
    <row r="69" spans="2:119" x14ac:dyDescent="0.3">
      <c r="B69" s="3"/>
      <c r="E69" t="s">
        <v>28</v>
      </c>
    </row>
    <row r="70" spans="2:119" ht="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3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6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C86" si="17">C71*BI71</f>
        <v>1330</v>
      </c>
      <c r="CO71" s="48">
        <f t="shared" si="17"/>
        <v>1610</v>
      </c>
      <c r="CP71" s="48">
        <f t="shared" si="17"/>
        <v>8050</v>
      </c>
      <c r="CQ71" s="48">
        <f t="shared" si="17"/>
        <v>5750</v>
      </c>
      <c r="CR71" s="48">
        <f t="shared" si="17"/>
        <v>28750</v>
      </c>
      <c r="CS71" s="48">
        <f t="shared" si="17"/>
        <v>488750</v>
      </c>
      <c r="CT71" s="48">
        <f t="shared" si="17"/>
        <v>21500</v>
      </c>
      <c r="CU71" s="48">
        <f t="shared" si="17"/>
        <v>36920</v>
      </c>
      <c r="CV71" s="48">
        <f t="shared" si="17"/>
        <v>59540</v>
      </c>
      <c r="CW71" s="48">
        <f t="shared" si="17"/>
        <v>23140</v>
      </c>
      <c r="CX71" s="48">
        <f t="shared" si="17"/>
        <v>20790</v>
      </c>
      <c r="CY71" s="48">
        <f t="shared" si="17"/>
        <v>63720</v>
      </c>
      <c r="CZ71" s="48">
        <f t="shared" si="17"/>
        <v>56160</v>
      </c>
      <c r="DA71" s="48">
        <f t="shared" si="17"/>
        <v>9450</v>
      </c>
      <c r="DB71" s="48">
        <f t="shared" si="17"/>
        <v>1890</v>
      </c>
      <c r="DC71" s="48">
        <f t="shared" si="17"/>
        <v>4320</v>
      </c>
      <c r="DD71" s="48">
        <f t="shared" ref="DD71:DM86" si="18">S71*BY71</f>
        <v>19710</v>
      </c>
      <c r="DE71" s="48">
        <f t="shared" si="18"/>
        <v>15390</v>
      </c>
      <c r="DF71" s="48">
        <f t="shared" si="18"/>
        <v>1890</v>
      </c>
      <c r="DG71" s="48">
        <f t="shared" si="18"/>
        <v>13020</v>
      </c>
      <c r="DH71" s="48">
        <f t="shared" si="18"/>
        <v>28980</v>
      </c>
      <c r="DI71" s="48">
        <f t="shared" si="18"/>
        <v>9450</v>
      </c>
      <c r="DJ71" s="48">
        <f t="shared" si="18"/>
        <v>17100</v>
      </c>
      <c r="DK71" s="48">
        <f t="shared" si="18"/>
        <v>9900</v>
      </c>
      <c r="DL71" s="48">
        <f t="shared" si="18"/>
        <v>15750</v>
      </c>
      <c r="DM71" s="48">
        <f t="shared" si="18"/>
        <v>0</v>
      </c>
      <c r="DN71" s="6"/>
      <c r="DO71" s="31">
        <f t="shared" ref="DO71:DO96" si="19">SUM(CN71:DN71)</f>
        <v>962860</v>
      </c>
    </row>
    <row r="72" spans="2:119" x14ac:dyDescent="0.3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6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7"/>
        <v>7130</v>
      </c>
      <c r="CO72" s="48">
        <f t="shared" si="17"/>
        <v>1900</v>
      </c>
      <c r="CP72" s="48">
        <f t="shared" si="17"/>
        <v>570</v>
      </c>
      <c r="CQ72" s="48">
        <f t="shared" si="17"/>
        <v>6080</v>
      </c>
      <c r="CR72" s="48">
        <f t="shared" si="17"/>
        <v>4180</v>
      </c>
      <c r="CS72" s="48">
        <f t="shared" si="17"/>
        <v>159360</v>
      </c>
      <c r="CT72" s="48">
        <f t="shared" si="17"/>
        <v>15360</v>
      </c>
      <c r="CU72" s="48">
        <f t="shared" si="17"/>
        <v>16750</v>
      </c>
      <c r="CV72" s="48">
        <f t="shared" si="17"/>
        <v>34500</v>
      </c>
      <c r="CW72" s="48">
        <f t="shared" si="17"/>
        <v>35250</v>
      </c>
      <c r="CX72" s="48">
        <f t="shared" si="17"/>
        <v>22360</v>
      </c>
      <c r="CY72" s="48">
        <f t="shared" si="17"/>
        <v>55380</v>
      </c>
      <c r="CZ72" s="48">
        <f t="shared" si="17"/>
        <v>47060</v>
      </c>
      <c r="DA72" s="48">
        <f t="shared" si="17"/>
        <v>10920</v>
      </c>
      <c r="DB72" s="48">
        <f t="shared" si="17"/>
        <v>780</v>
      </c>
      <c r="DC72" s="48">
        <f t="shared" si="17"/>
        <v>7290</v>
      </c>
      <c r="DD72" s="48">
        <f t="shared" si="18"/>
        <v>6480</v>
      </c>
      <c r="DE72" s="48">
        <f t="shared" si="18"/>
        <v>4590</v>
      </c>
      <c r="DF72" s="48">
        <f t="shared" si="18"/>
        <v>810</v>
      </c>
      <c r="DG72" s="48">
        <f t="shared" si="18"/>
        <v>13020</v>
      </c>
      <c r="DH72" s="48">
        <f t="shared" si="18"/>
        <v>27300</v>
      </c>
      <c r="DI72" s="48">
        <f t="shared" si="18"/>
        <v>17220</v>
      </c>
      <c r="DJ72" s="48">
        <f t="shared" si="18"/>
        <v>23940</v>
      </c>
      <c r="DK72" s="48">
        <f t="shared" si="18"/>
        <v>18900</v>
      </c>
      <c r="DL72" s="48">
        <f t="shared" si="18"/>
        <v>10080</v>
      </c>
      <c r="DM72" s="48">
        <f t="shared" si="18"/>
        <v>0</v>
      </c>
      <c r="DN72" s="6"/>
      <c r="DO72" s="31">
        <f t="shared" si="19"/>
        <v>547210</v>
      </c>
    </row>
    <row r="73" spans="2:119" ht="20.399999999999999" x14ac:dyDescent="0.3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6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7"/>
        <v>7820</v>
      </c>
      <c r="CO73" s="48">
        <f t="shared" si="17"/>
        <v>380</v>
      </c>
      <c r="CP73" s="48">
        <f t="shared" si="17"/>
        <v>2470</v>
      </c>
      <c r="CQ73" s="48">
        <f t="shared" si="17"/>
        <v>5320</v>
      </c>
      <c r="CR73" s="48">
        <f t="shared" si="17"/>
        <v>6840</v>
      </c>
      <c r="CS73" s="48">
        <f t="shared" si="17"/>
        <v>100800</v>
      </c>
      <c r="CT73" s="48">
        <f t="shared" si="17"/>
        <v>47520</v>
      </c>
      <c r="CU73" s="48">
        <f t="shared" si="17"/>
        <v>10000</v>
      </c>
      <c r="CV73" s="48">
        <f t="shared" si="17"/>
        <v>18250</v>
      </c>
      <c r="CW73" s="48">
        <f t="shared" si="17"/>
        <v>32250</v>
      </c>
      <c r="CX73" s="48">
        <f t="shared" si="17"/>
        <v>9880</v>
      </c>
      <c r="CY73" s="48">
        <f t="shared" si="17"/>
        <v>72280</v>
      </c>
      <c r="CZ73" s="48">
        <f t="shared" si="17"/>
        <v>18980</v>
      </c>
      <c r="DA73" s="48">
        <f t="shared" si="17"/>
        <v>260</v>
      </c>
      <c r="DB73" s="48">
        <f t="shared" si="17"/>
        <v>260</v>
      </c>
      <c r="DC73" s="48">
        <f t="shared" si="17"/>
        <v>2700</v>
      </c>
      <c r="DD73" s="48">
        <f t="shared" si="18"/>
        <v>1620</v>
      </c>
      <c r="DE73" s="48">
        <f t="shared" si="18"/>
        <v>5400</v>
      </c>
      <c r="DF73" s="48">
        <f t="shared" si="18"/>
        <v>4050</v>
      </c>
      <c r="DG73" s="48">
        <f t="shared" si="18"/>
        <v>3360</v>
      </c>
      <c r="DH73" s="48">
        <f t="shared" si="18"/>
        <v>7140</v>
      </c>
      <c r="DI73" s="48">
        <f t="shared" si="18"/>
        <v>2100</v>
      </c>
      <c r="DJ73" s="48">
        <f t="shared" si="18"/>
        <v>1680</v>
      </c>
      <c r="DK73" s="48">
        <f t="shared" si="18"/>
        <v>10920</v>
      </c>
      <c r="DL73" s="48">
        <f t="shared" si="18"/>
        <v>42840</v>
      </c>
      <c r="DM73" s="48">
        <f t="shared" si="18"/>
        <v>0</v>
      </c>
      <c r="DN73" s="6"/>
      <c r="DO73" s="31">
        <f t="shared" si="19"/>
        <v>415120</v>
      </c>
    </row>
    <row r="74" spans="2:119" ht="20.399999999999999" x14ac:dyDescent="0.3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6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7"/>
        <v>6670</v>
      </c>
      <c r="CO74" s="48">
        <f t="shared" si="17"/>
        <v>3230</v>
      </c>
      <c r="CP74" s="48">
        <f t="shared" si="17"/>
        <v>10070</v>
      </c>
      <c r="CQ74" s="48">
        <f t="shared" si="17"/>
        <v>1710</v>
      </c>
      <c r="CR74" s="48">
        <f t="shared" si="17"/>
        <v>7410</v>
      </c>
      <c r="CS74" s="48">
        <f t="shared" si="17"/>
        <v>100080</v>
      </c>
      <c r="CT74" s="48">
        <f t="shared" si="17"/>
        <v>14880</v>
      </c>
      <c r="CU74" s="48">
        <f t="shared" si="17"/>
        <v>4000</v>
      </c>
      <c r="CV74" s="48">
        <f t="shared" si="17"/>
        <v>10000</v>
      </c>
      <c r="CW74" s="48">
        <f t="shared" si="17"/>
        <v>32750</v>
      </c>
      <c r="CX74" s="48">
        <f t="shared" si="17"/>
        <v>1560</v>
      </c>
      <c r="CY74" s="48">
        <f t="shared" si="17"/>
        <v>26260</v>
      </c>
      <c r="CZ74" s="48">
        <f t="shared" si="17"/>
        <v>37700</v>
      </c>
      <c r="DA74" s="48">
        <f t="shared" si="17"/>
        <v>6500</v>
      </c>
      <c r="DB74" s="48">
        <f t="shared" si="17"/>
        <v>0</v>
      </c>
      <c r="DC74" s="48">
        <f t="shared" si="17"/>
        <v>20250</v>
      </c>
      <c r="DD74" s="48">
        <f t="shared" si="18"/>
        <v>4050</v>
      </c>
      <c r="DE74" s="48">
        <f t="shared" si="18"/>
        <v>6480</v>
      </c>
      <c r="DF74" s="48">
        <f t="shared" si="18"/>
        <v>31860</v>
      </c>
      <c r="DG74" s="48">
        <f t="shared" si="18"/>
        <v>11340</v>
      </c>
      <c r="DH74" s="48">
        <f t="shared" si="18"/>
        <v>20160</v>
      </c>
      <c r="DI74" s="48">
        <f t="shared" si="18"/>
        <v>5460</v>
      </c>
      <c r="DJ74" s="48">
        <f t="shared" si="18"/>
        <v>2520</v>
      </c>
      <c r="DK74" s="48">
        <f t="shared" si="18"/>
        <v>2940</v>
      </c>
      <c r="DL74" s="48">
        <f t="shared" si="18"/>
        <v>7980</v>
      </c>
      <c r="DM74" s="48">
        <f t="shared" si="18"/>
        <v>0</v>
      </c>
      <c r="DN74" s="6"/>
      <c r="DO74" s="31">
        <f t="shared" si="19"/>
        <v>375860</v>
      </c>
    </row>
    <row r="75" spans="2:119" ht="20.399999999999999" x14ac:dyDescent="0.3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6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7"/>
        <v>52440</v>
      </c>
      <c r="CO75" s="48">
        <f t="shared" si="17"/>
        <v>4940</v>
      </c>
      <c r="CP75" s="48">
        <f t="shared" si="17"/>
        <v>3990</v>
      </c>
      <c r="CQ75" s="48">
        <f t="shared" si="17"/>
        <v>3040</v>
      </c>
      <c r="CR75" s="48">
        <f t="shared" si="17"/>
        <v>2660</v>
      </c>
      <c r="CS75" s="48">
        <f t="shared" si="17"/>
        <v>153840</v>
      </c>
      <c r="CT75" s="48">
        <f t="shared" si="17"/>
        <v>16320</v>
      </c>
      <c r="CU75" s="48">
        <f t="shared" si="17"/>
        <v>21000</v>
      </c>
      <c r="CV75" s="48">
        <f t="shared" si="17"/>
        <v>58000</v>
      </c>
      <c r="CW75" s="48">
        <f t="shared" si="17"/>
        <v>15000</v>
      </c>
      <c r="CX75" s="48">
        <f t="shared" si="17"/>
        <v>19760</v>
      </c>
      <c r="CY75" s="48">
        <f t="shared" si="17"/>
        <v>50700</v>
      </c>
      <c r="CZ75" s="48">
        <f t="shared" si="17"/>
        <v>28080</v>
      </c>
      <c r="DA75" s="48">
        <f t="shared" si="17"/>
        <v>1560</v>
      </c>
      <c r="DB75" s="48">
        <f t="shared" si="17"/>
        <v>8580</v>
      </c>
      <c r="DC75" s="48">
        <f t="shared" si="17"/>
        <v>22680</v>
      </c>
      <c r="DD75" s="48">
        <f t="shared" si="18"/>
        <v>17820</v>
      </c>
      <c r="DE75" s="48">
        <f t="shared" si="18"/>
        <v>24840</v>
      </c>
      <c r="DF75" s="48">
        <f t="shared" si="18"/>
        <v>3240</v>
      </c>
      <c r="DG75" s="48">
        <f t="shared" si="18"/>
        <v>840</v>
      </c>
      <c r="DH75" s="48">
        <f t="shared" si="18"/>
        <v>62580</v>
      </c>
      <c r="DI75" s="48">
        <f t="shared" si="18"/>
        <v>6720</v>
      </c>
      <c r="DJ75" s="48">
        <f t="shared" si="18"/>
        <v>18900</v>
      </c>
      <c r="DK75" s="48">
        <f t="shared" si="18"/>
        <v>37380</v>
      </c>
      <c r="DL75" s="48">
        <f t="shared" si="18"/>
        <v>58380</v>
      </c>
      <c r="DM75" s="48">
        <f t="shared" si="18"/>
        <v>0</v>
      </c>
      <c r="DN75" s="6"/>
      <c r="DO75" s="31">
        <f t="shared" si="19"/>
        <v>693290</v>
      </c>
    </row>
    <row r="76" spans="2:119" ht="20.399999999999999" x14ac:dyDescent="0.3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6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7"/>
        <v>387250</v>
      </c>
      <c r="CO76" s="48">
        <f t="shared" si="17"/>
        <v>114240</v>
      </c>
      <c r="CP76" s="48">
        <f t="shared" si="17"/>
        <v>166560</v>
      </c>
      <c r="CQ76" s="48">
        <f t="shared" si="17"/>
        <v>70080</v>
      </c>
      <c r="CR76" s="48">
        <f t="shared" si="17"/>
        <v>174000</v>
      </c>
      <c r="CS76" s="48">
        <f t="shared" si="17"/>
        <v>453340</v>
      </c>
      <c r="CT76" s="48">
        <f t="shared" si="17"/>
        <v>29830</v>
      </c>
      <c r="CU76" s="48">
        <f t="shared" si="17"/>
        <v>50370</v>
      </c>
      <c r="CV76" s="48">
        <f t="shared" si="17"/>
        <v>280140</v>
      </c>
      <c r="CW76" s="48">
        <f t="shared" si="17"/>
        <v>129720</v>
      </c>
      <c r="CX76" s="48">
        <f t="shared" si="17"/>
        <v>139500</v>
      </c>
      <c r="CY76" s="48">
        <f t="shared" si="17"/>
        <v>125000</v>
      </c>
      <c r="CZ76" s="48">
        <f t="shared" si="17"/>
        <v>173250</v>
      </c>
      <c r="DA76" s="48">
        <f t="shared" si="17"/>
        <v>171250</v>
      </c>
      <c r="DB76" s="48">
        <f t="shared" si="17"/>
        <v>114000</v>
      </c>
      <c r="DC76" s="48">
        <f t="shared" si="17"/>
        <v>802620</v>
      </c>
      <c r="DD76" s="48">
        <f t="shared" si="18"/>
        <v>240760</v>
      </c>
      <c r="DE76" s="48">
        <f t="shared" si="18"/>
        <v>1473160</v>
      </c>
      <c r="DF76" s="48">
        <f t="shared" si="18"/>
        <v>1241760</v>
      </c>
      <c r="DG76" s="48">
        <f t="shared" si="18"/>
        <v>1497210</v>
      </c>
      <c r="DH76" s="48">
        <f t="shared" si="18"/>
        <v>5235360</v>
      </c>
      <c r="DI76" s="48">
        <f t="shared" si="18"/>
        <v>2657460</v>
      </c>
      <c r="DJ76" s="48">
        <f t="shared" si="18"/>
        <v>3728400</v>
      </c>
      <c r="DK76" s="48">
        <f t="shared" si="18"/>
        <v>3429650</v>
      </c>
      <c r="DL76" s="48">
        <f t="shared" si="18"/>
        <v>4098360</v>
      </c>
      <c r="DM76" s="48">
        <f t="shared" si="18"/>
        <v>0</v>
      </c>
      <c r="DN76" s="6"/>
      <c r="DO76" s="31">
        <f t="shared" si="19"/>
        <v>26983270</v>
      </c>
    </row>
    <row r="77" spans="2:119" ht="20.399999999999999" x14ac:dyDescent="0.3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6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7"/>
        <v>19250</v>
      </c>
      <c r="CO77" s="48">
        <f t="shared" si="17"/>
        <v>14640</v>
      </c>
      <c r="CP77" s="48">
        <f t="shared" si="17"/>
        <v>26640</v>
      </c>
      <c r="CQ77" s="48">
        <f t="shared" si="17"/>
        <v>5520</v>
      </c>
      <c r="CR77" s="48">
        <f t="shared" si="17"/>
        <v>18960</v>
      </c>
      <c r="CS77" s="48">
        <f t="shared" si="17"/>
        <v>37430</v>
      </c>
      <c r="CT77" s="48">
        <f t="shared" si="17"/>
        <v>1330</v>
      </c>
      <c r="CU77" s="48">
        <f t="shared" si="17"/>
        <v>4140</v>
      </c>
      <c r="CV77" s="48">
        <f t="shared" si="17"/>
        <v>29900</v>
      </c>
      <c r="CW77" s="48">
        <f t="shared" si="17"/>
        <v>6440</v>
      </c>
      <c r="CX77" s="48">
        <f t="shared" si="17"/>
        <v>36000</v>
      </c>
      <c r="CY77" s="48">
        <f t="shared" si="17"/>
        <v>57250</v>
      </c>
      <c r="CZ77" s="48">
        <f t="shared" si="17"/>
        <v>750</v>
      </c>
      <c r="DA77" s="48">
        <f t="shared" si="17"/>
        <v>2500</v>
      </c>
      <c r="DB77" s="48">
        <f t="shared" si="17"/>
        <v>11250</v>
      </c>
      <c r="DC77" s="48">
        <f t="shared" si="17"/>
        <v>17420</v>
      </c>
      <c r="DD77" s="48">
        <f t="shared" si="18"/>
        <v>15340</v>
      </c>
      <c r="DE77" s="48">
        <f t="shared" si="18"/>
        <v>16380</v>
      </c>
      <c r="DF77" s="48">
        <f t="shared" si="18"/>
        <v>10920</v>
      </c>
      <c r="DG77" s="48">
        <f t="shared" si="18"/>
        <v>14820</v>
      </c>
      <c r="DH77" s="48">
        <f t="shared" si="18"/>
        <v>24180</v>
      </c>
      <c r="DI77" s="48">
        <f t="shared" si="18"/>
        <v>5850</v>
      </c>
      <c r="DJ77" s="48">
        <f t="shared" si="18"/>
        <v>79560</v>
      </c>
      <c r="DK77" s="48">
        <f t="shared" si="18"/>
        <v>4510</v>
      </c>
      <c r="DL77" s="48">
        <f t="shared" si="18"/>
        <v>15170</v>
      </c>
      <c r="DM77" s="48">
        <f t="shared" si="18"/>
        <v>0</v>
      </c>
      <c r="DN77" s="6"/>
      <c r="DO77" s="31">
        <f t="shared" si="19"/>
        <v>476150</v>
      </c>
    </row>
    <row r="78" spans="2:119" x14ac:dyDescent="0.3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6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7"/>
        <v>43420</v>
      </c>
      <c r="CO78" s="48">
        <f t="shared" si="17"/>
        <v>21500</v>
      </c>
      <c r="CP78" s="48">
        <f t="shared" si="17"/>
        <v>22750</v>
      </c>
      <c r="CQ78" s="48">
        <f t="shared" si="17"/>
        <v>1500</v>
      </c>
      <c r="CR78" s="48">
        <f t="shared" si="17"/>
        <v>24000</v>
      </c>
      <c r="CS78" s="48">
        <f t="shared" si="17"/>
        <v>57040</v>
      </c>
      <c r="CT78" s="48">
        <f t="shared" si="17"/>
        <v>5060</v>
      </c>
      <c r="CU78" s="48">
        <f t="shared" si="17"/>
        <v>2850</v>
      </c>
      <c r="CV78" s="48">
        <f t="shared" si="17"/>
        <v>5320</v>
      </c>
      <c r="CW78" s="48">
        <f t="shared" si="17"/>
        <v>22040</v>
      </c>
      <c r="CX78" s="48">
        <f t="shared" si="17"/>
        <v>6210</v>
      </c>
      <c r="CY78" s="48">
        <f t="shared" si="17"/>
        <v>34960</v>
      </c>
      <c r="CZ78" s="48">
        <f t="shared" si="17"/>
        <v>500</v>
      </c>
      <c r="DA78" s="48">
        <f t="shared" si="17"/>
        <v>5750</v>
      </c>
      <c r="DB78" s="48">
        <f t="shared" si="17"/>
        <v>250</v>
      </c>
      <c r="DC78" s="48">
        <f t="shared" si="17"/>
        <v>16470</v>
      </c>
      <c r="DD78" s="48">
        <f t="shared" si="18"/>
        <v>3240</v>
      </c>
      <c r="DE78" s="48">
        <f t="shared" si="18"/>
        <v>24840</v>
      </c>
      <c r="DF78" s="48">
        <f t="shared" si="18"/>
        <v>20250</v>
      </c>
      <c r="DG78" s="48">
        <f t="shared" si="18"/>
        <v>800</v>
      </c>
      <c r="DH78" s="48">
        <f t="shared" si="18"/>
        <v>47200</v>
      </c>
      <c r="DI78" s="48">
        <f t="shared" si="18"/>
        <v>64780</v>
      </c>
      <c r="DJ78" s="48">
        <f t="shared" si="18"/>
        <v>86510</v>
      </c>
      <c r="DK78" s="48">
        <f t="shared" si="18"/>
        <v>41580</v>
      </c>
      <c r="DL78" s="48">
        <f t="shared" si="18"/>
        <v>17220</v>
      </c>
      <c r="DM78" s="48">
        <f t="shared" si="18"/>
        <v>0</v>
      </c>
      <c r="DN78" s="6"/>
      <c r="DO78" s="31">
        <f t="shared" si="19"/>
        <v>576040</v>
      </c>
    </row>
    <row r="79" spans="2:119" ht="20.399999999999999" x14ac:dyDescent="0.3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6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7"/>
        <v>76440</v>
      </c>
      <c r="CO79" s="48">
        <f t="shared" si="17"/>
        <v>19750</v>
      </c>
      <c r="CP79" s="48">
        <f t="shared" si="17"/>
        <v>31750</v>
      </c>
      <c r="CQ79" s="48">
        <f t="shared" si="17"/>
        <v>19000</v>
      </c>
      <c r="CR79" s="48">
        <f t="shared" si="17"/>
        <v>74000</v>
      </c>
      <c r="CS79" s="48">
        <f t="shared" si="17"/>
        <v>393990</v>
      </c>
      <c r="CT79" s="48">
        <f t="shared" si="17"/>
        <v>35420</v>
      </c>
      <c r="CU79" s="48">
        <f t="shared" si="17"/>
        <v>22040</v>
      </c>
      <c r="CV79" s="48">
        <f t="shared" si="17"/>
        <v>5130</v>
      </c>
      <c r="CW79" s="48">
        <f t="shared" si="17"/>
        <v>5320</v>
      </c>
      <c r="CX79" s="48">
        <f t="shared" si="17"/>
        <v>6210</v>
      </c>
      <c r="CY79" s="48">
        <f t="shared" si="17"/>
        <v>33810</v>
      </c>
      <c r="CZ79" s="48">
        <f t="shared" si="17"/>
        <v>33000</v>
      </c>
      <c r="DA79" s="48">
        <f t="shared" si="17"/>
        <v>14500</v>
      </c>
      <c r="DB79" s="48">
        <f t="shared" si="17"/>
        <v>17750</v>
      </c>
      <c r="DC79" s="48">
        <f t="shared" si="17"/>
        <v>33480</v>
      </c>
      <c r="DD79" s="48">
        <f t="shared" si="18"/>
        <v>19980</v>
      </c>
      <c r="DE79" s="48">
        <f t="shared" si="18"/>
        <v>48870</v>
      </c>
      <c r="DF79" s="48">
        <f t="shared" si="18"/>
        <v>20250</v>
      </c>
      <c r="DG79" s="48">
        <f t="shared" si="18"/>
        <v>48400</v>
      </c>
      <c r="DH79" s="48">
        <f t="shared" si="18"/>
        <v>68800</v>
      </c>
      <c r="DI79" s="48">
        <f t="shared" si="18"/>
        <v>55350</v>
      </c>
      <c r="DJ79" s="48">
        <f t="shared" si="18"/>
        <v>55350</v>
      </c>
      <c r="DK79" s="48">
        <f t="shared" si="18"/>
        <v>32760</v>
      </c>
      <c r="DL79" s="48">
        <f t="shared" si="18"/>
        <v>136500</v>
      </c>
      <c r="DM79" s="48">
        <f t="shared" si="18"/>
        <v>0</v>
      </c>
      <c r="DN79" s="6"/>
      <c r="DO79" s="31">
        <f t="shared" si="19"/>
        <v>1307850</v>
      </c>
    </row>
    <row r="80" spans="2:119" x14ac:dyDescent="0.3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6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7"/>
        <v>37960</v>
      </c>
      <c r="CO80" s="48">
        <f t="shared" si="17"/>
        <v>41250</v>
      </c>
      <c r="CP80" s="48">
        <f t="shared" si="17"/>
        <v>25500</v>
      </c>
      <c r="CQ80" s="48">
        <f t="shared" si="17"/>
        <v>23000</v>
      </c>
      <c r="CR80" s="48">
        <f t="shared" si="17"/>
        <v>20250</v>
      </c>
      <c r="CS80" s="48">
        <f t="shared" si="17"/>
        <v>177330</v>
      </c>
      <c r="CT80" s="48">
        <f t="shared" si="17"/>
        <v>10120</v>
      </c>
      <c r="CU80" s="48">
        <f t="shared" si="17"/>
        <v>3990</v>
      </c>
      <c r="CV80" s="48">
        <f t="shared" si="17"/>
        <v>4560</v>
      </c>
      <c r="CW80" s="48">
        <f t="shared" si="17"/>
        <v>950</v>
      </c>
      <c r="CX80" s="48">
        <f t="shared" si="17"/>
        <v>13110</v>
      </c>
      <c r="CY80" s="48">
        <f t="shared" si="17"/>
        <v>73370</v>
      </c>
      <c r="CZ80" s="48">
        <f t="shared" si="17"/>
        <v>30250</v>
      </c>
      <c r="DA80" s="48">
        <f t="shared" si="17"/>
        <v>9500</v>
      </c>
      <c r="DB80" s="48">
        <f t="shared" si="17"/>
        <v>1250</v>
      </c>
      <c r="DC80" s="48">
        <f t="shared" si="17"/>
        <v>35100</v>
      </c>
      <c r="DD80" s="48">
        <f t="shared" si="18"/>
        <v>8910</v>
      </c>
      <c r="DE80" s="48">
        <f t="shared" si="18"/>
        <v>37260</v>
      </c>
      <c r="DF80" s="48">
        <f t="shared" si="18"/>
        <v>7560</v>
      </c>
      <c r="DG80" s="48">
        <f t="shared" si="18"/>
        <v>4000</v>
      </c>
      <c r="DH80" s="48">
        <f t="shared" si="18"/>
        <v>116400</v>
      </c>
      <c r="DI80" s="48">
        <f t="shared" si="18"/>
        <v>39360</v>
      </c>
      <c r="DJ80" s="48">
        <f t="shared" si="18"/>
        <v>106600</v>
      </c>
      <c r="DK80" s="48">
        <f t="shared" si="18"/>
        <v>141960</v>
      </c>
      <c r="DL80" s="48">
        <f t="shared" si="18"/>
        <v>114240</v>
      </c>
      <c r="DM80" s="48">
        <f t="shared" si="18"/>
        <v>0</v>
      </c>
      <c r="DN80" s="6"/>
      <c r="DO80" s="31">
        <f t="shared" si="19"/>
        <v>1083780</v>
      </c>
    </row>
    <row r="81" spans="2:119" x14ac:dyDescent="0.3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6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7"/>
        <v>25110</v>
      </c>
      <c r="CO81" s="48">
        <f t="shared" si="17"/>
        <v>9360</v>
      </c>
      <c r="CP81" s="48">
        <f t="shared" si="17"/>
        <v>6500</v>
      </c>
      <c r="CQ81" s="48">
        <f t="shared" si="17"/>
        <v>3380</v>
      </c>
      <c r="CR81" s="48">
        <f t="shared" si="17"/>
        <v>26520</v>
      </c>
      <c r="CS81" s="48">
        <f t="shared" si="17"/>
        <v>159000</v>
      </c>
      <c r="CT81" s="48">
        <f t="shared" si="17"/>
        <v>26000</v>
      </c>
      <c r="CU81" s="48">
        <f t="shared" si="17"/>
        <v>4370</v>
      </c>
      <c r="CV81" s="48">
        <f t="shared" si="17"/>
        <v>3680</v>
      </c>
      <c r="CW81" s="48">
        <f t="shared" si="17"/>
        <v>24380</v>
      </c>
      <c r="CX81" s="48">
        <f t="shared" si="17"/>
        <v>1140</v>
      </c>
      <c r="CY81" s="48">
        <f t="shared" si="17"/>
        <v>9880</v>
      </c>
      <c r="CZ81" s="48">
        <f t="shared" si="17"/>
        <v>31750</v>
      </c>
      <c r="DA81" s="48">
        <f t="shared" si="17"/>
        <v>17500</v>
      </c>
      <c r="DB81" s="48">
        <f t="shared" si="17"/>
        <v>250</v>
      </c>
      <c r="DC81" s="48">
        <f t="shared" si="17"/>
        <v>22140</v>
      </c>
      <c r="DD81" s="48">
        <f t="shared" si="18"/>
        <v>29430</v>
      </c>
      <c r="DE81" s="48">
        <f t="shared" si="18"/>
        <v>7290</v>
      </c>
      <c r="DF81" s="48">
        <f t="shared" si="18"/>
        <v>16470</v>
      </c>
      <c r="DG81" s="48">
        <f t="shared" si="18"/>
        <v>16400</v>
      </c>
      <c r="DH81" s="48">
        <f t="shared" si="18"/>
        <v>21730</v>
      </c>
      <c r="DI81" s="48">
        <f t="shared" si="18"/>
        <v>9240</v>
      </c>
      <c r="DJ81" s="48">
        <f t="shared" si="18"/>
        <v>26040</v>
      </c>
      <c r="DK81" s="48">
        <f t="shared" si="18"/>
        <v>35700</v>
      </c>
      <c r="DL81" s="48">
        <f t="shared" si="18"/>
        <v>10500</v>
      </c>
      <c r="DM81" s="48">
        <f t="shared" si="18"/>
        <v>0</v>
      </c>
      <c r="DN81" s="6"/>
      <c r="DO81" s="31">
        <f t="shared" si="19"/>
        <v>543760</v>
      </c>
    </row>
    <row r="82" spans="2:119" x14ac:dyDescent="0.3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6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7"/>
        <v>62100</v>
      </c>
      <c r="CO82" s="48">
        <f t="shared" si="17"/>
        <v>68380</v>
      </c>
      <c r="CP82" s="48">
        <f t="shared" si="17"/>
        <v>60840</v>
      </c>
      <c r="CQ82" s="48">
        <f t="shared" si="17"/>
        <v>26260</v>
      </c>
      <c r="CR82" s="48">
        <f t="shared" si="17"/>
        <v>47840</v>
      </c>
      <c r="CS82" s="48">
        <f t="shared" si="17"/>
        <v>136750</v>
      </c>
      <c r="CT82" s="48">
        <f t="shared" si="17"/>
        <v>37750</v>
      </c>
      <c r="CU82" s="48">
        <f t="shared" si="17"/>
        <v>30820</v>
      </c>
      <c r="CV82" s="48">
        <f t="shared" si="17"/>
        <v>35880</v>
      </c>
      <c r="CW82" s="48">
        <f t="shared" si="17"/>
        <v>83030</v>
      </c>
      <c r="CX82" s="48">
        <f t="shared" si="17"/>
        <v>7980</v>
      </c>
      <c r="CY82" s="48">
        <f t="shared" si="17"/>
        <v>4370</v>
      </c>
      <c r="CZ82" s="48">
        <f t="shared" si="17"/>
        <v>39000</v>
      </c>
      <c r="DA82" s="48">
        <f t="shared" si="17"/>
        <v>26750</v>
      </c>
      <c r="DB82" s="48">
        <f t="shared" si="17"/>
        <v>11250</v>
      </c>
      <c r="DC82" s="48">
        <f t="shared" si="17"/>
        <v>40230</v>
      </c>
      <c r="DD82" s="48">
        <f t="shared" si="18"/>
        <v>3780</v>
      </c>
      <c r="DE82" s="48">
        <f t="shared" si="18"/>
        <v>11610</v>
      </c>
      <c r="DF82" s="48">
        <f t="shared" si="18"/>
        <v>39960</v>
      </c>
      <c r="DG82" s="48">
        <f t="shared" si="18"/>
        <v>16400</v>
      </c>
      <c r="DH82" s="48">
        <f t="shared" si="18"/>
        <v>131200</v>
      </c>
      <c r="DI82" s="48">
        <f t="shared" si="18"/>
        <v>26040</v>
      </c>
      <c r="DJ82" s="48">
        <f t="shared" si="18"/>
        <v>74340</v>
      </c>
      <c r="DK82" s="48">
        <f t="shared" si="18"/>
        <v>22260</v>
      </c>
      <c r="DL82" s="48">
        <f t="shared" si="18"/>
        <v>47460</v>
      </c>
      <c r="DM82" s="48">
        <f t="shared" si="18"/>
        <v>0</v>
      </c>
      <c r="DN82" s="6"/>
      <c r="DO82" s="31">
        <f t="shared" si="19"/>
        <v>1092280</v>
      </c>
    </row>
    <row r="83" spans="2:119" ht="20.399999999999999" x14ac:dyDescent="0.3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6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7"/>
        <v>28890</v>
      </c>
      <c r="CO83" s="48">
        <f t="shared" si="17"/>
        <v>36660</v>
      </c>
      <c r="CP83" s="48">
        <f t="shared" si="17"/>
        <v>32760</v>
      </c>
      <c r="CQ83" s="48">
        <f t="shared" si="17"/>
        <v>26520</v>
      </c>
      <c r="CR83" s="48">
        <f t="shared" si="17"/>
        <v>28860</v>
      </c>
      <c r="CS83" s="48">
        <f t="shared" si="17"/>
        <v>148250</v>
      </c>
      <c r="CT83" s="48">
        <f t="shared" si="17"/>
        <v>1500</v>
      </c>
      <c r="CU83" s="48">
        <f t="shared" si="17"/>
        <v>3250</v>
      </c>
      <c r="CV83" s="48">
        <f t="shared" si="17"/>
        <v>22000</v>
      </c>
      <c r="CW83" s="48">
        <f t="shared" si="17"/>
        <v>26000</v>
      </c>
      <c r="CX83" s="48">
        <f t="shared" si="17"/>
        <v>14500</v>
      </c>
      <c r="CY83" s="48">
        <f t="shared" si="17"/>
        <v>22250</v>
      </c>
      <c r="CZ83" s="48">
        <f t="shared" si="17"/>
        <v>5700</v>
      </c>
      <c r="DA83" s="48">
        <f t="shared" si="17"/>
        <v>43510</v>
      </c>
      <c r="DB83" s="48">
        <f t="shared" si="17"/>
        <v>9880</v>
      </c>
      <c r="DC83" s="48">
        <f t="shared" si="17"/>
        <v>178560</v>
      </c>
      <c r="DD83" s="48">
        <f t="shared" si="18"/>
        <v>35760</v>
      </c>
      <c r="DE83" s="48">
        <f t="shared" si="18"/>
        <v>320160</v>
      </c>
      <c r="DF83" s="48">
        <f t="shared" si="18"/>
        <v>247200</v>
      </c>
      <c r="DG83" s="48">
        <f t="shared" si="18"/>
        <v>131950</v>
      </c>
      <c r="DH83" s="48">
        <f t="shared" si="18"/>
        <v>469220</v>
      </c>
      <c r="DI83" s="48">
        <f t="shared" si="18"/>
        <v>198090</v>
      </c>
      <c r="DJ83" s="48">
        <f t="shared" si="18"/>
        <v>506850</v>
      </c>
      <c r="DK83" s="48">
        <f t="shared" si="18"/>
        <v>392200</v>
      </c>
      <c r="DL83" s="48">
        <f t="shared" si="18"/>
        <v>359270</v>
      </c>
      <c r="DM83" s="48">
        <f t="shared" si="18"/>
        <v>0</v>
      </c>
      <c r="DN83" s="6"/>
      <c r="DO83" s="31">
        <f t="shared" si="19"/>
        <v>3289790</v>
      </c>
    </row>
    <row r="84" spans="2:119" ht="20.399999999999999" x14ac:dyDescent="0.3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6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7"/>
        <v>5670</v>
      </c>
      <c r="CO84" s="48">
        <f t="shared" si="17"/>
        <v>23400</v>
      </c>
      <c r="CP84" s="48">
        <f t="shared" si="17"/>
        <v>1300</v>
      </c>
      <c r="CQ84" s="48">
        <f t="shared" si="17"/>
        <v>2340</v>
      </c>
      <c r="CR84" s="48">
        <f t="shared" si="17"/>
        <v>2080</v>
      </c>
      <c r="CS84" s="48">
        <f t="shared" si="17"/>
        <v>137500</v>
      </c>
      <c r="CT84" s="48">
        <f t="shared" si="17"/>
        <v>750</v>
      </c>
      <c r="CU84" s="48">
        <f t="shared" si="17"/>
        <v>4500</v>
      </c>
      <c r="CV84" s="48">
        <f t="shared" si="17"/>
        <v>3750</v>
      </c>
      <c r="CW84" s="48">
        <f t="shared" si="17"/>
        <v>7500</v>
      </c>
      <c r="CX84" s="48">
        <f t="shared" si="17"/>
        <v>11250</v>
      </c>
      <c r="CY84" s="48">
        <f t="shared" si="17"/>
        <v>7750</v>
      </c>
      <c r="CZ84" s="48">
        <f t="shared" si="17"/>
        <v>49970</v>
      </c>
      <c r="DA84" s="48">
        <f t="shared" si="17"/>
        <v>7220</v>
      </c>
      <c r="DB84" s="48">
        <f t="shared" si="17"/>
        <v>47880</v>
      </c>
      <c r="DC84" s="48">
        <f t="shared" si="17"/>
        <v>129840</v>
      </c>
      <c r="DD84" s="48">
        <f t="shared" si="18"/>
        <v>51600</v>
      </c>
      <c r="DE84" s="48">
        <f t="shared" si="18"/>
        <v>161280</v>
      </c>
      <c r="DF84" s="48">
        <f t="shared" si="18"/>
        <v>127440</v>
      </c>
      <c r="DG84" s="48">
        <f t="shared" si="18"/>
        <v>109330</v>
      </c>
      <c r="DH84" s="48">
        <f t="shared" si="18"/>
        <v>252010</v>
      </c>
      <c r="DI84" s="48">
        <f t="shared" si="18"/>
        <v>197160</v>
      </c>
      <c r="DJ84" s="48">
        <f t="shared" si="18"/>
        <v>292330</v>
      </c>
      <c r="DK84" s="48">
        <f t="shared" si="18"/>
        <v>290450</v>
      </c>
      <c r="DL84" s="48">
        <f t="shared" si="18"/>
        <v>302290</v>
      </c>
      <c r="DM84" s="48">
        <f t="shared" si="18"/>
        <v>0</v>
      </c>
      <c r="DN84" s="6"/>
      <c r="DO84" s="31">
        <f t="shared" si="19"/>
        <v>2226590</v>
      </c>
    </row>
    <row r="85" spans="2:119" x14ac:dyDescent="0.3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6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7"/>
        <v>2700</v>
      </c>
      <c r="CO85" s="48">
        <f t="shared" si="17"/>
        <v>1300</v>
      </c>
      <c r="CP85" s="48">
        <f t="shared" si="17"/>
        <v>1300</v>
      </c>
      <c r="CQ85" s="48">
        <f t="shared" si="17"/>
        <v>260</v>
      </c>
      <c r="CR85" s="48">
        <f t="shared" si="17"/>
        <v>8580</v>
      </c>
      <c r="CS85" s="48">
        <f t="shared" si="17"/>
        <v>126500</v>
      </c>
      <c r="CT85" s="48">
        <f t="shared" si="17"/>
        <v>13500</v>
      </c>
      <c r="CU85" s="48">
        <f t="shared" si="17"/>
        <v>0</v>
      </c>
      <c r="CV85" s="48">
        <f t="shared" si="17"/>
        <v>18750</v>
      </c>
      <c r="CW85" s="48">
        <f t="shared" si="17"/>
        <v>0</v>
      </c>
      <c r="CX85" s="48">
        <f t="shared" si="17"/>
        <v>250</v>
      </c>
      <c r="CY85" s="48">
        <f t="shared" si="17"/>
        <v>15750</v>
      </c>
      <c r="CZ85" s="48">
        <f t="shared" si="17"/>
        <v>10260</v>
      </c>
      <c r="DA85" s="48">
        <f t="shared" si="17"/>
        <v>50160</v>
      </c>
      <c r="DB85" s="48">
        <f t="shared" si="17"/>
        <v>3040</v>
      </c>
      <c r="DC85" s="48">
        <f t="shared" si="17"/>
        <v>3360</v>
      </c>
      <c r="DD85" s="48">
        <f t="shared" si="18"/>
        <v>5040</v>
      </c>
      <c r="DE85" s="48">
        <f t="shared" si="18"/>
        <v>52800</v>
      </c>
      <c r="DF85" s="48">
        <f t="shared" si="18"/>
        <v>32880</v>
      </c>
      <c r="DG85" s="48">
        <f t="shared" si="18"/>
        <v>3480</v>
      </c>
      <c r="DH85" s="48">
        <f t="shared" si="18"/>
        <v>40020</v>
      </c>
      <c r="DI85" s="48">
        <f t="shared" si="18"/>
        <v>27590</v>
      </c>
      <c r="DJ85" s="48">
        <f t="shared" si="18"/>
        <v>73780</v>
      </c>
      <c r="DK85" s="48">
        <f t="shared" si="18"/>
        <v>92130</v>
      </c>
      <c r="DL85" s="48">
        <f t="shared" si="18"/>
        <v>70300</v>
      </c>
      <c r="DM85" s="48">
        <f t="shared" si="18"/>
        <v>0</v>
      </c>
      <c r="DN85" s="6"/>
      <c r="DO85" s="31">
        <f t="shared" si="19"/>
        <v>653730</v>
      </c>
    </row>
    <row r="86" spans="2:119" x14ac:dyDescent="0.3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6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7"/>
        <v>3780</v>
      </c>
      <c r="CO86" s="48">
        <f t="shared" si="17"/>
        <v>9990</v>
      </c>
      <c r="CP86" s="48">
        <f t="shared" si="17"/>
        <v>7560</v>
      </c>
      <c r="CQ86" s="48">
        <f t="shared" si="17"/>
        <v>23490</v>
      </c>
      <c r="CR86" s="48">
        <f t="shared" si="17"/>
        <v>24840</v>
      </c>
      <c r="CS86" s="48">
        <f t="shared" si="17"/>
        <v>779480</v>
      </c>
      <c r="CT86" s="48">
        <f t="shared" si="17"/>
        <v>10140</v>
      </c>
      <c r="CU86" s="48">
        <f t="shared" si="17"/>
        <v>29430</v>
      </c>
      <c r="CV86" s="48">
        <f t="shared" si="17"/>
        <v>55890</v>
      </c>
      <c r="CW86" s="48">
        <f t="shared" si="17"/>
        <v>25650</v>
      </c>
      <c r="CX86" s="48">
        <f t="shared" si="17"/>
        <v>6480</v>
      </c>
      <c r="CY86" s="48">
        <f t="shared" si="17"/>
        <v>35910</v>
      </c>
      <c r="CZ86" s="48">
        <f t="shared" si="17"/>
        <v>259920</v>
      </c>
      <c r="DA86" s="48">
        <f t="shared" si="17"/>
        <v>118320</v>
      </c>
      <c r="DB86" s="48">
        <f t="shared" si="17"/>
        <v>3120</v>
      </c>
      <c r="DC86" s="48">
        <f t="shared" ref="CN86:DC96" si="20">R86*BX86</f>
        <v>10830</v>
      </c>
      <c r="DD86" s="48">
        <f t="shared" si="18"/>
        <v>14250</v>
      </c>
      <c r="DE86" s="48">
        <f t="shared" si="18"/>
        <v>136610</v>
      </c>
      <c r="DF86" s="48">
        <f t="shared" si="18"/>
        <v>84360</v>
      </c>
      <c r="DG86" s="48">
        <f t="shared" si="18"/>
        <v>52920</v>
      </c>
      <c r="DH86" s="48">
        <f t="shared" si="18"/>
        <v>198720</v>
      </c>
      <c r="DI86" s="48">
        <f t="shared" si="18"/>
        <v>85960</v>
      </c>
      <c r="DJ86" s="48">
        <f t="shared" si="18"/>
        <v>179760</v>
      </c>
      <c r="DK86" s="48">
        <f t="shared" si="18"/>
        <v>210830</v>
      </c>
      <c r="DL86" s="48">
        <f t="shared" si="18"/>
        <v>285360</v>
      </c>
      <c r="DM86" s="48">
        <f t="shared" si="18"/>
        <v>0</v>
      </c>
      <c r="DN86" s="6"/>
      <c r="DO86" s="31">
        <f t="shared" si="19"/>
        <v>2653600</v>
      </c>
    </row>
    <row r="87" spans="2:119" x14ac:dyDescent="0.3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6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0"/>
        <v>14310</v>
      </c>
      <c r="CO87" s="48">
        <f t="shared" si="20"/>
        <v>6480</v>
      </c>
      <c r="CP87" s="48">
        <f t="shared" si="20"/>
        <v>1890</v>
      </c>
      <c r="CQ87" s="48">
        <f t="shared" si="20"/>
        <v>2700</v>
      </c>
      <c r="CR87" s="48">
        <f t="shared" si="20"/>
        <v>26460</v>
      </c>
      <c r="CS87" s="48">
        <f t="shared" si="20"/>
        <v>280800</v>
      </c>
      <c r="CT87" s="48">
        <f t="shared" si="20"/>
        <v>22880</v>
      </c>
      <c r="CU87" s="48">
        <f t="shared" si="20"/>
        <v>6210</v>
      </c>
      <c r="CV87" s="48">
        <f t="shared" si="20"/>
        <v>11880</v>
      </c>
      <c r="CW87" s="48">
        <f t="shared" si="20"/>
        <v>4860</v>
      </c>
      <c r="CX87" s="48">
        <f t="shared" si="20"/>
        <v>2700</v>
      </c>
      <c r="CY87" s="48">
        <f t="shared" si="20"/>
        <v>3240</v>
      </c>
      <c r="CZ87" s="48">
        <f t="shared" si="20"/>
        <v>54720</v>
      </c>
      <c r="DA87" s="48">
        <f t="shared" si="20"/>
        <v>85680</v>
      </c>
      <c r="DB87" s="48">
        <f t="shared" si="20"/>
        <v>14880</v>
      </c>
      <c r="DC87" s="48">
        <f t="shared" si="20"/>
        <v>12730</v>
      </c>
      <c r="DD87" s="48">
        <f t="shared" ref="DD87:DM96" si="21">S87*BY87</f>
        <v>4560</v>
      </c>
      <c r="DE87" s="48">
        <f t="shared" si="21"/>
        <v>92150</v>
      </c>
      <c r="DF87" s="48">
        <f t="shared" si="21"/>
        <v>15200</v>
      </c>
      <c r="DG87" s="48">
        <f t="shared" si="21"/>
        <v>44820</v>
      </c>
      <c r="DH87" s="48">
        <f t="shared" si="21"/>
        <v>170910</v>
      </c>
      <c r="DI87" s="48">
        <f t="shared" si="21"/>
        <v>143640</v>
      </c>
      <c r="DJ87" s="48">
        <f t="shared" si="21"/>
        <v>164640</v>
      </c>
      <c r="DK87" s="48">
        <f t="shared" si="21"/>
        <v>161820</v>
      </c>
      <c r="DL87" s="48">
        <f t="shared" si="21"/>
        <v>203580</v>
      </c>
      <c r="DM87" s="48">
        <f t="shared" si="21"/>
        <v>0</v>
      </c>
      <c r="DN87" s="6"/>
      <c r="DO87" s="31">
        <f t="shared" si="19"/>
        <v>1553740</v>
      </c>
    </row>
    <row r="88" spans="2:119" ht="20.399999999999999" x14ac:dyDescent="0.3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6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0"/>
        <v>29970</v>
      </c>
      <c r="CO88" s="48">
        <f t="shared" si="20"/>
        <v>21330</v>
      </c>
      <c r="CP88" s="48">
        <f t="shared" si="20"/>
        <v>8910</v>
      </c>
      <c r="CQ88" s="48">
        <f t="shared" si="20"/>
        <v>5130</v>
      </c>
      <c r="CR88" s="48">
        <f t="shared" si="20"/>
        <v>22680</v>
      </c>
      <c r="CS88" s="48">
        <f t="shared" si="20"/>
        <v>1578720</v>
      </c>
      <c r="CT88" s="48">
        <f t="shared" si="20"/>
        <v>6500</v>
      </c>
      <c r="CU88" s="48">
        <f t="shared" si="20"/>
        <v>21060</v>
      </c>
      <c r="CV88" s="48">
        <f t="shared" si="20"/>
        <v>53190</v>
      </c>
      <c r="CW88" s="48">
        <f t="shared" si="20"/>
        <v>36450</v>
      </c>
      <c r="CX88" s="48">
        <f t="shared" si="20"/>
        <v>6210</v>
      </c>
      <c r="CY88" s="48">
        <f t="shared" si="20"/>
        <v>16740</v>
      </c>
      <c r="CZ88" s="48">
        <f t="shared" si="20"/>
        <v>424320</v>
      </c>
      <c r="DA88" s="48">
        <f t="shared" si="20"/>
        <v>173520</v>
      </c>
      <c r="DB88" s="48">
        <f t="shared" si="20"/>
        <v>32640</v>
      </c>
      <c r="DC88" s="48">
        <f t="shared" si="20"/>
        <v>130910</v>
      </c>
      <c r="DD88" s="48">
        <f t="shared" si="21"/>
        <v>84360</v>
      </c>
      <c r="DE88" s="48">
        <f t="shared" si="21"/>
        <v>21660</v>
      </c>
      <c r="DF88" s="48">
        <f t="shared" si="21"/>
        <v>140790</v>
      </c>
      <c r="DG88" s="48">
        <f t="shared" si="21"/>
        <v>74520</v>
      </c>
      <c r="DH88" s="48">
        <f t="shared" si="21"/>
        <v>456570</v>
      </c>
      <c r="DI88" s="48">
        <f t="shared" si="21"/>
        <v>268520</v>
      </c>
      <c r="DJ88" s="48">
        <f t="shared" si="21"/>
        <v>231000</v>
      </c>
      <c r="DK88" s="48">
        <f t="shared" si="21"/>
        <v>330890</v>
      </c>
      <c r="DL88" s="48">
        <f t="shared" si="21"/>
        <v>378450</v>
      </c>
      <c r="DM88" s="48">
        <f t="shared" si="21"/>
        <v>0</v>
      </c>
      <c r="DN88" s="6"/>
      <c r="DO88" s="31">
        <f t="shared" si="19"/>
        <v>4555040</v>
      </c>
    </row>
    <row r="89" spans="2:119" ht="20.399999999999999" x14ac:dyDescent="0.3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6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0"/>
        <v>6210</v>
      </c>
      <c r="CO89" s="48">
        <f t="shared" si="20"/>
        <v>3510</v>
      </c>
      <c r="CP89" s="48">
        <f t="shared" si="20"/>
        <v>9720</v>
      </c>
      <c r="CQ89" s="48">
        <f t="shared" si="20"/>
        <v>18900</v>
      </c>
      <c r="CR89" s="48">
        <f t="shared" si="20"/>
        <v>3240</v>
      </c>
      <c r="CS89" s="48">
        <f t="shared" si="20"/>
        <v>1339000</v>
      </c>
      <c r="CT89" s="48">
        <f t="shared" si="20"/>
        <v>23660</v>
      </c>
      <c r="CU89" s="48">
        <f t="shared" si="20"/>
        <v>26460</v>
      </c>
      <c r="CV89" s="48">
        <f t="shared" si="20"/>
        <v>10530</v>
      </c>
      <c r="CW89" s="48">
        <f t="shared" si="20"/>
        <v>8100</v>
      </c>
      <c r="CX89" s="48">
        <f t="shared" si="20"/>
        <v>18360</v>
      </c>
      <c r="CY89" s="48">
        <f t="shared" si="20"/>
        <v>35910</v>
      </c>
      <c r="CZ89" s="48">
        <f t="shared" si="20"/>
        <v>303120</v>
      </c>
      <c r="DA89" s="48">
        <f t="shared" si="20"/>
        <v>160560</v>
      </c>
      <c r="DB89" s="48">
        <f t="shared" si="20"/>
        <v>22080</v>
      </c>
      <c r="DC89" s="48">
        <f t="shared" si="20"/>
        <v>38190</v>
      </c>
      <c r="DD89" s="48">
        <f t="shared" si="21"/>
        <v>13870</v>
      </c>
      <c r="DE89" s="48">
        <f t="shared" si="21"/>
        <v>138130</v>
      </c>
      <c r="DF89" s="48">
        <f t="shared" si="21"/>
        <v>15390</v>
      </c>
      <c r="DG89" s="48">
        <f t="shared" si="21"/>
        <v>15120</v>
      </c>
      <c r="DH89" s="48">
        <f t="shared" si="21"/>
        <v>146610</v>
      </c>
      <c r="DI89" s="48">
        <f t="shared" si="21"/>
        <v>92960</v>
      </c>
      <c r="DJ89" s="48">
        <f t="shared" si="21"/>
        <v>217560</v>
      </c>
      <c r="DK89" s="48">
        <f t="shared" si="21"/>
        <v>241280</v>
      </c>
      <c r="DL89" s="48">
        <f t="shared" si="21"/>
        <v>272020</v>
      </c>
      <c r="DM89" s="48">
        <f t="shared" si="21"/>
        <v>0</v>
      </c>
      <c r="DN89" s="6"/>
      <c r="DO89" s="31">
        <f t="shared" si="19"/>
        <v>3180490</v>
      </c>
    </row>
    <row r="90" spans="2:119" ht="20.399999999999999" x14ac:dyDescent="0.3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6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0"/>
        <v>2100</v>
      </c>
      <c r="CO90" s="48">
        <f t="shared" si="20"/>
        <v>3360</v>
      </c>
      <c r="CP90" s="48">
        <f t="shared" si="20"/>
        <v>16800</v>
      </c>
      <c r="CQ90" s="48">
        <f t="shared" si="20"/>
        <v>840</v>
      </c>
      <c r="CR90" s="48">
        <f t="shared" si="20"/>
        <v>4620</v>
      </c>
      <c r="CS90" s="48">
        <f t="shared" si="20"/>
        <v>1475760</v>
      </c>
      <c r="CT90" s="48">
        <f t="shared" si="20"/>
        <v>7020</v>
      </c>
      <c r="CU90" s="48">
        <f t="shared" si="20"/>
        <v>12400</v>
      </c>
      <c r="CV90" s="48">
        <f t="shared" si="20"/>
        <v>22400</v>
      </c>
      <c r="CW90" s="48">
        <f t="shared" si="20"/>
        <v>4400</v>
      </c>
      <c r="CX90" s="48">
        <f t="shared" si="20"/>
        <v>26650</v>
      </c>
      <c r="CY90" s="48">
        <f t="shared" si="20"/>
        <v>15170</v>
      </c>
      <c r="CZ90" s="48">
        <f t="shared" si="20"/>
        <v>140070</v>
      </c>
      <c r="DA90" s="48">
        <f t="shared" si="20"/>
        <v>79750</v>
      </c>
      <c r="DB90" s="48">
        <f t="shared" si="20"/>
        <v>3480</v>
      </c>
      <c r="DC90" s="48">
        <f t="shared" si="20"/>
        <v>38340</v>
      </c>
      <c r="DD90" s="48">
        <f t="shared" si="21"/>
        <v>45900</v>
      </c>
      <c r="DE90" s="48">
        <f t="shared" si="21"/>
        <v>70740</v>
      </c>
      <c r="DF90" s="48">
        <f t="shared" si="21"/>
        <v>9180</v>
      </c>
      <c r="DG90" s="48">
        <f t="shared" si="21"/>
        <v>7410</v>
      </c>
      <c r="DH90" s="48">
        <f t="shared" si="21"/>
        <v>101080</v>
      </c>
      <c r="DI90" s="48">
        <f t="shared" si="21"/>
        <v>45200</v>
      </c>
      <c r="DJ90" s="48">
        <f t="shared" si="21"/>
        <v>103200</v>
      </c>
      <c r="DK90" s="48">
        <f t="shared" si="21"/>
        <v>141250</v>
      </c>
      <c r="DL90" s="48">
        <f t="shared" si="21"/>
        <v>87000</v>
      </c>
      <c r="DM90" s="48">
        <f t="shared" si="21"/>
        <v>0</v>
      </c>
      <c r="DN90" s="6"/>
      <c r="DO90" s="31">
        <f t="shared" si="19"/>
        <v>2464120</v>
      </c>
    </row>
    <row r="91" spans="2:119" ht="20.399999999999999" x14ac:dyDescent="0.3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6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0"/>
        <v>34860</v>
      </c>
      <c r="CO91" s="48">
        <f t="shared" si="20"/>
        <v>14280</v>
      </c>
      <c r="CP91" s="48">
        <f t="shared" si="20"/>
        <v>5460</v>
      </c>
      <c r="CQ91" s="48">
        <f t="shared" si="20"/>
        <v>30660</v>
      </c>
      <c r="CR91" s="48">
        <f t="shared" si="20"/>
        <v>52500</v>
      </c>
      <c r="CS91" s="48">
        <f t="shared" si="20"/>
        <v>4908540</v>
      </c>
      <c r="CT91" s="48">
        <f t="shared" si="20"/>
        <v>26910</v>
      </c>
      <c r="CU91" s="48">
        <f t="shared" si="20"/>
        <v>79200</v>
      </c>
      <c r="CV91" s="48">
        <f t="shared" si="20"/>
        <v>90800</v>
      </c>
      <c r="CW91" s="48">
        <f t="shared" si="20"/>
        <v>132000</v>
      </c>
      <c r="CX91" s="48">
        <f t="shared" si="20"/>
        <v>37720</v>
      </c>
      <c r="CY91" s="48">
        <f t="shared" si="20"/>
        <v>116030</v>
      </c>
      <c r="CZ91" s="48">
        <f t="shared" si="20"/>
        <v>691070</v>
      </c>
      <c r="DA91" s="48">
        <f t="shared" si="20"/>
        <v>263030</v>
      </c>
      <c r="DB91" s="48">
        <f t="shared" si="20"/>
        <v>23200</v>
      </c>
      <c r="DC91" s="48">
        <f t="shared" si="20"/>
        <v>180360</v>
      </c>
      <c r="DD91" s="48">
        <f t="shared" si="21"/>
        <v>174420</v>
      </c>
      <c r="DE91" s="48">
        <f t="shared" si="21"/>
        <v>433080</v>
      </c>
      <c r="DF91" s="48">
        <f t="shared" si="21"/>
        <v>147690</v>
      </c>
      <c r="DG91" s="48">
        <f t="shared" si="21"/>
        <v>131480</v>
      </c>
      <c r="DH91" s="48">
        <f t="shared" si="21"/>
        <v>53390</v>
      </c>
      <c r="DI91" s="48">
        <f t="shared" si="21"/>
        <v>67200</v>
      </c>
      <c r="DJ91" s="48">
        <f t="shared" si="21"/>
        <v>193000</v>
      </c>
      <c r="DK91" s="48">
        <f t="shared" si="21"/>
        <v>360750</v>
      </c>
      <c r="DL91" s="48">
        <f t="shared" si="21"/>
        <v>569250</v>
      </c>
      <c r="DM91" s="48">
        <f t="shared" si="21"/>
        <v>0</v>
      </c>
      <c r="DN91" s="6"/>
      <c r="DO91" s="31">
        <f t="shared" si="19"/>
        <v>8816880</v>
      </c>
    </row>
    <row r="92" spans="2:119" x14ac:dyDescent="0.3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6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0"/>
        <v>11250</v>
      </c>
      <c r="CO92" s="48">
        <f t="shared" si="20"/>
        <v>43260</v>
      </c>
      <c r="CP92" s="48">
        <f t="shared" si="20"/>
        <v>420</v>
      </c>
      <c r="CQ92" s="48">
        <f t="shared" si="20"/>
        <v>4620</v>
      </c>
      <c r="CR92" s="48">
        <f t="shared" si="20"/>
        <v>21000</v>
      </c>
      <c r="CS92" s="48">
        <f t="shared" si="20"/>
        <v>2922660</v>
      </c>
      <c r="CT92" s="48">
        <f t="shared" si="20"/>
        <v>24960</v>
      </c>
      <c r="CU92" s="48">
        <f t="shared" si="20"/>
        <v>82820</v>
      </c>
      <c r="CV92" s="48">
        <f t="shared" si="20"/>
        <v>34440</v>
      </c>
      <c r="CW92" s="48">
        <f t="shared" si="20"/>
        <v>22140</v>
      </c>
      <c r="CX92" s="48">
        <f t="shared" si="20"/>
        <v>39900</v>
      </c>
      <c r="CY92" s="48">
        <f t="shared" si="20"/>
        <v>31920</v>
      </c>
      <c r="CZ92" s="48">
        <f t="shared" si="20"/>
        <v>314960</v>
      </c>
      <c r="DA92" s="48">
        <f t="shared" si="20"/>
        <v>262880</v>
      </c>
      <c r="DB92" s="48">
        <f t="shared" si="20"/>
        <v>47120</v>
      </c>
      <c r="DC92" s="48">
        <f t="shared" si="20"/>
        <v>62160</v>
      </c>
      <c r="DD92" s="48">
        <f t="shared" si="21"/>
        <v>152880</v>
      </c>
      <c r="DE92" s="48">
        <f t="shared" si="21"/>
        <v>263200</v>
      </c>
      <c r="DF92" s="48">
        <f t="shared" si="21"/>
        <v>109200</v>
      </c>
      <c r="DG92" s="48">
        <f t="shared" si="21"/>
        <v>42800</v>
      </c>
      <c r="DH92" s="48">
        <f t="shared" si="21"/>
        <v>62800</v>
      </c>
      <c r="DI92" s="48">
        <f t="shared" si="21"/>
        <v>27930</v>
      </c>
      <c r="DJ92" s="48">
        <f t="shared" si="21"/>
        <v>104690</v>
      </c>
      <c r="DK92" s="48">
        <f t="shared" si="21"/>
        <v>200200</v>
      </c>
      <c r="DL92" s="48">
        <f t="shared" si="21"/>
        <v>379200</v>
      </c>
      <c r="DM92" s="48">
        <f t="shared" si="21"/>
        <v>0</v>
      </c>
      <c r="DN92" s="6"/>
      <c r="DO92" s="31">
        <f t="shared" si="19"/>
        <v>5269410</v>
      </c>
    </row>
    <row r="93" spans="2:119" ht="20.399999999999999" x14ac:dyDescent="0.3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6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0"/>
        <v>16650</v>
      </c>
      <c r="CO93" s="48">
        <f t="shared" si="20"/>
        <v>17640</v>
      </c>
      <c r="CP93" s="48">
        <f t="shared" si="20"/>
        <v>3360</v>
      </c>
      <c r="CQ93" s="48">
        <f t="shared" si="20"/>
        <v>3780</v>
      </c>
      <c r="CR93" s="48">
        <f t="shared" si="20"/>
        <v>21840</v>
      </c>
      <c r="CS93" s="48">
        <f t="shared" si="20"/>
        <v>4105140</v>
      </c>
      <c r="CT93" s="48">
        <f t="shared" si="20"/>
        <v>196560</v>
      </c>
      <c r="CU93" s="48">
        <f t="shared" si="20"/>
        <v>123000</v>
      </c>
      <c r="CV93" s="48">
        <f t="shared" si="20"/>
        <v>54530</v>
      </c>
      <c r="CW93" s="48">
        <f t="shared" si="20"/>
        <v>112340</v>
      </c>
      <c r="CX93" s="48">
        <f t="shared" si="20"/>
        <v>28140</v>
      </c>
      <c r="CY93" s="48">
        <f t="shared" si="20"/>
        <v>121800</v>
      </c>
      <c r="CZ93" s="48">
        <f t="shared" si="20"/>
        <v>758570</v>
      </c>
      <c r="DA93" s="48">
        <f t="shared" si="20"/>
        <v>310930</v>
      </c>
      <c r="DB93" s="48">
        <f t="shared" si="20"/>
        <v>84940</v>
      </c>
      <c r="DC93" s="48">
        <f t="shared" si="20"/>
        <v>190680</v>
      </c>
      <c r="DD93" s="48">
        <f t="shared" si="21"/>
        <v>208320</v>
      </c>
      <c r="DE93" s="48">
        <f t="shared" si="21"/>
        <v>256760</v>
      </c>
      <c r="DF93" s="48">
        <f t="shared" si="21"/>
        <v>266560</v>
      </c>
      <c r="DG93" s="48">
        <f t="shared" si="21"/>
        <v>173400</v>
      </c>
      <c r="DH93" s="48">
        <f t="shared" si="21"/>
        <v>232800</v>
      </c>
      <c r="DI93" s="48">
        <f t="shared" si="21"/>
        <v>109630</v>
      </c>
      <c r="DJ93" s="48">
        <f t="shared" si="21"/>
        <v>42370</v>
      </c>
      <c r="DK93" s="48">
        <f t="shared" si="21"/>
        <v>222200</v>
      </c>
      <c r="DL93" s="48">
        <f t="shared" si="21"/>
        <v>387000</v>
      </c>
      <c r="DM93" s="48">
        <f t="shared" si="21"/>
        <v>0</v>
      </c>
      <c r="DN93" s="6"/>
      <c r="DO93" s="31">
        <f t="shared" si="19"/>
        <v>8048940</v>
      </c>
    </row>
    <row r="94" spans="2:119" ht="20.399999999999999" x14ac:dyDescent="0.3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6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0"/>
        <v>13950</v>
      </c>
      <c r="CO94" s="48">
        <f t="shared" si="20"/>
        <v>18480</v>
      </c>
      <c r="CP94" s="48">
        <f t="shared" si="20"/>
        <v>10920</v>
      </c>
      <c r="CQ94" s="48">
        <f t="shared" si="20"/>
        <v>2940</v>
      </c>
      <c r="CR94" s="48">
        <f t="shared" si="20"/>
        <v>56280</v>
      </c>
      <c r="CS94" s="48">
        <f t="shared" si="20"/>
        <v>3520260</v>
      </c>
      <c r="CT94" s="48">
        <f t="shared" si="20"/>
        <v>56990</v>
      </c>
      <c r="CU94" s="48">
        <f t="shared" si="20"/>
        <v>50820</v>
      </c>
      <c r="CV94" s="48">
        <f t="shared" si="20"/>
        <v>31500</v>
      </c>
      <c r="CW94" s="48">
        <f t="shared" si="20"/>
        <v>101220</v>
      </c>
      <c r="CX94" s="48">
        <f t="shared" si="20"/>
        <v>39900</v>
      </c>
      <c r="CY94" s="48">
        <f t="shared" si="20"/>
        <v>34020</v>
      </c>
      <c r="CZ94" s="48">
        <f t="shared" si="20"/>
        <v>397750</v>
      </c>
      <c r="DA94" s="48">
        <f t="shared" si="20"/>
        <v>414030</v>
      </c>
      <c r="DB94" s="48">
        <f t="shared" si="20"/>
        <v>107670</v>
      </c>
      <c r="DC94" s="48">
        <f t="shared" si="20"/>
        <v>198940</v>
      </c>
      <c r="DD94" s="48">
        <f t="shared" si="21"/>
        <v>171970</v>
      </c>
      <c r="DE94" s="48">
        <f t="shared" si="21"/>
        <v>281880</v>
      </c>
      <c r="DF94" s="48">
        <f t="shared" si="21"/>
        <v>234320</v>
      </c>
      <c r="DG94" s="48">
        <f t="shared" si="21"/>
        <v>284250</v>
      </c>
      <c r="DH94" s="48">
        <f t="shared" si="21"/>
        <v>451750</v>
      </c>
      <c r="DI94" s="48">
        <f t="shared" si="21"/>
        <v>227000</v>
      </c>
      <c r="DJ94" s="48">
        <f t="shared" si="21"/>
        <v>298000</v>
      </c>
      <c r="DK94" s="48">
        <f t="shared" si="21"/>
        <v>31350</v>
      </c>
      <c r="DL94" s="48">
        <f t="shared" si="21"/>
        <v>151240</v>
      </c>
      <c r="DM94" s="48">
        <f t="shared" si="21"/>
        <v>0</v>
      </c>
      <c r="DN94" s="6"/>
      <c r="DO94" s="31">
        <f t="shared" si="19"/>
        <v>7187430</v>
      </c>
    </row>
    <row r="95" spans="2:119" ht="20.399999999999999" x14ac:dyDescent="0.3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6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0"/>
        <v>16200</v>
      </c>
      <c r="CO95" s="48">
        <f t="shared" si="20"/>
        <v>27300</v>
      </c>
      <c r="CP95" s="48">
        <f t="shared" si="20"/>
        <v>51660</v>
      </c>
      <c r="CQ95" s="48">
        <f t="shared" si="20"/>
        <v>10920</v>
      </c>
      <c r="CR95" s="48">
        <f t="shared" si="20"/>
        <v>57960</v>
      </c>
      <c r="CS95" s="48">
        <f t="shared" si="20"/>
        <v>5532130</v>
      </c>
      <c r="CT95" s="48">
        <f t="shared" si="20"/>
        <v>59450</v>
      </c>
      <c r="CU95" s="48">
        <f t="shared" si="20"/>
        <v>35280</v>
      </c>
      <c r="CV95" s="48">
        <f t="shared" si="20"/>
        <v>156240</v>
      </c>
      <c r="CW95" s="48">
        <f t="shared" si="20"/>
        <v>84420</v>
      </c>
      <c r="CX95" s="48">
        <f t="shared" si="20"/>
        <v>53340</v>
      </c>
      <c r="CY95" s="48">
        <f t="shared" si="20"/>
        <v>91980</v>
      </c>
      <c r="CZ95" s="48">
        <f t="shared" si="20"/>
        <v>851000</v>
      </c>
      <c r="DA95" s="48">
        <f t="shared" si="20"/>
        <v>343360</v>
      </c>
      <c r="DB95" s="48">
        <f t="shared" si="20"/>
        <v>49580</v>
      </c>
      <c r="DC95" s="48">
        <f t="shared" si="20"/>
        <v>238090</v>
      </c>
      <c r="DD95" s="48">
        <f t="shared" si="21"/>
        <v>186180</v>
      </c>
      <c r="DE95" s="48">
        <f t="shared" si="21"/>
        <v>296960</v>
      </c>
      <c r="DF95" s="48">
        <f t="shared" si="21"/>
        <v>250560</v>
      </c>
      <c r="DG95" s="48">
        <f t="shared" si="21"/>
        <v>82750</v>
      </c>
      <c r="DH95" s="48">
        <f t="shared" si="21"/>
        <v>560250</v>
      </c>
      <c r="DI95" s="48">
        <f t="shared" si="21"/>
        <v>391600</v>
      </c>
      <c r="DJ95" s="48">
        <f t="shared" si="21"/>
        <v>449800</v>
      </c>
      <c r="DK95" s="48">
        <f t="shared" si="21"/>
        <v>224580</v>
      </c>
      <c r="DL95" s="48">
        <f t="shared" si="21"/>
        <v>22230</v>
      </c>
      <c r="DM95" s="48">
        <f t="shared" si="21"/>
        <v>0</v>
      </c>
      <c r="DN95" s="6"/>
      <c r="DO95" s="31">
        <f t="shared" si="19"/>
        <v>10123820</v>
      </c>
    </row>
    <row r="96" spans="2:119" ht="20.399999999999999" x14ac:dyDescent="0.3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6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0"/>
        <v>0</v>
      </c>
      <c r="CO96" s="48">
        <f t="shared" si="20"/>
        <v>0</v>
      </c>
      <c r="CP96" s="48">
        <f t="shared" si="20"/>
        <v>0</v>
      </c>
      <c r="CQ96" s="48">
        <f t="shared" si="20"/>
        <v>0</v>
      </c>
      <c r="CR96" s="48">
        <f t="shared" si="20"/>
        <v>0</v>
      </c>
      <c r="CS96" s="48">
        <f t="shared" si="20"/>
        <v>0</v>
      </c>
      <c r="CT96" s="48">
        <f t="shared" si="20"/>
        <v>0</v>
      </c>
      <c r="CU96" s="48">
        <f t="shared" si="20"/>
        <v>0</v>
      </c>
      <c r="CV96" s="48">
        <f t="shared" si="20"/>
        <v>0</v>
      </c>
      <c r="CW96" s="48">
        <f t="shared" si="20"/>
        <v>0</v>
      </c>
      <c r="CX96" s="48">
        <f t="shared" si="20"/>
        <v>0</v>
      </c>
      <c r="CY96" s="48">
        <f t="shared" si="20"/>
        <v>0</v>
      </c>
      <c r="CZ96" s="48">
        <f t="shared" si="20"/>
        <v>0</v>
      </c>
      <c r="DA96" s="48">
        <f t="shared" si="20"/>
        <v>0</v>
      </c>
      <c r="DB96" s="48">
        <f t="shared" si="20"/>
        <v>0</v>
      </c>
      <c r="DC96" s="48">
        <f t="shared" si="20"/>
        <v>0</v>
      </c>
      <c r="DD96" s="48">
        <f t="shared" si="21"/>
        <v>0</v>
      </c>
      <c r="DE96" s="48">
        <f t="shared" si="21"/>
        <v>0</v>
      </c>
      <c r="DF96" s="48">
        <f t="shared" si="21"/>
        <v>0</v>
      </c>
      <c r="DG96" s="48">
        <f t="shared" si="21"/>
        <v>0</v>
      </c>
      <c r="DH96" s="48">
        <f t="shared" si="21"/>
        <v>0</v>
      </c>
      <c r="DI96" s="48">
        <f t="shared" si="21"/>
        <v>0</v>
      </c>
      <c r="DJ96" s="48">
        <f t="shared" si="21"/>
        <v>0</v>
      </c>
      <c r="DK96" s="48">
        <f t="shared" si="21"/>
        <v>0</v>
      </c>
      <c r="DL96" s="48">
        <f t="shared" si="21"/>
        <v>0</v>
      </c>
      <c r="DM96" s="48">
        <f t="shared" si="21"/>
        <v>0</v>
      </c>
      <c r="DN96" s="6"/>
      <c r="DO96" s="31">
        <f t="shared" si="19"/>
        <v>0</v>
      </c>
    </row>
    <row r="97" spans="2:174" ht="20.399999999999999" x14ac:dyDescent="0.3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6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4" x14ac:dyDescent="0.3">
      <c r="B98" s="21" t="s">
        <v>26</v>
      </c>
      <c r="C98" s="23">
        <f t="shared" ref="C98:AD98" si="22">SUM(C71:C96)</f>
        <v>3441</v>
      </c>
      <c r="D98" s="23">
        <f t="shared" si="22"/>
        <v>1913</v>
      </c>
      <c r="E98" s="23">
        <f t="shared" si="22"/>
        <v>1960</v>
      </c>
      <c r="F98" s="23">
        <f t="shared" si="22"/>
        <v>1139</v>
      </c>
      <c r="G98" s="23">
        <f t="shared" si="22"/>
        <v>2747</v>
      </c>
      <c r="H98" s="23">
        <f t="shared" si="22"/>
        <v>84013</v>
      </c>
      <c r="I98" s="23">
        <f t="shared" si="22"/>
        <v>2362</v>
      </c>
      <c r="J98" s="23">
        <f t="shared" si="22"/>
        <v>2166</v>
      </c>
      <c r="K98" s="23">
        <f t="shared" si="22"/>
        <v>3923</v>
      </c>
      <c r="L98" s="23">
        <f t="shared" si="22"/>
        <v>3281</v>
      </c>
      <c r="M98" s="23">
        <f t="shared" si="22"/>
        <v>1914</v>
      </c>
      <c r="N98" s="23">
        <f t="shared" si="22"/>
        <v>3954</v>
      </c>
      <c r="O98" s="23">
        <f t="shared" si="22"/>
        <v>16342</v>
      </c>
      <c r="P98" s="23">
        <f t="shared" si="22"/>
        <v>8953</v>
      </c>
      <c r="Q98" s="23">
        <f t="shared" si="22"/>
        <v>2234</v>
      </c>
      <c r="R98" s="23">
        <f t="shared" si="22"/>
        <v>9445</v>
      </c>
      <c r="S98" s="23">
        <f t="shared" si="22"/>
        <v>5753</v>
      </c>
      <c r="T98" s="23">
        <f t="shared" si="22"/>
        <v>16410</v>
      </c>
      <c r="U98" s="23">
        <f t="shared" si="22"/>
        <v>11999</v>
      </c>
      <c r="V98" s="23">
        <f t="shared" si="22"/>
        <v>9007</v>
      </c>
      <c r="W98" s="23">
        <f t="shared" si="22"/>
        <v>27355</v>
      </c>
      <c r="X98" s="23">
        <f t="shared" si="22"/>
        <v>15252</v>
      </c>
      <c r="Y98" s="23">
        <f t="shared" si="22"/>
        <v>22401</v>
      </c>
      <c r="Z98" s="23">
        <f t="shared" si="22"/>
        <v>20037</v>
      </c>
      <c r="AA98" s="23">
        <f t="shared" si="22"/>
        <v>24404</v>
      </c>
      <c r="AB98" s="23">
        <f t="shared" si="22"/>
        <v>0</v>
      </c>
      <c r="AC98" s="23">
        <f t="shared" si="22"/>
        <v>0</v>
      </c>
      <c r="AD98" s="23">
        <f t="shared" si="22"/>
        <v>302405</v>
      </c>
      <c r="CN98" s="31">
        <f t="shared" ref="CN98:DM98" si="23">SUM(CN71:CN97)</f>
        <v>913460</v>
      </c>
      <c r="CO98" s="31">
        <f t="shared" si="23"/>
        <v>528170</v>
      </c>
      <c r="CP98" s="31">
        <f t="shared" si="23"/>
        <v>517750</v>
      </c>
      <c r="CQ98" s="31">
        <f t="shared" si="23"/>
        <v>303740</v>
      </c>
      <c r="CR98" s="31">
        <f t="shared" si="23"/>
        <v>766350</v>
      </c>
      <c r="CS98" s="31">
        <f t="shared" si="23"/>
        <v>29272450</v>
      </c>
      <c r="CT98" s="31">
        <f t="shared" si="23"/>
        <v>711910</v>
      </c>
      <c r="CU98" s="31">
        <f t="shared" si="23"/>
        <v>681680</v>
      </c>
      <c r="CV98" s="31">
        <f t="shared" si="23"/>
        <v>1110800</v>
      </c>
      <c r="CW98" s="31">
        <f t="shared" si="23"/>
        <v>975350</v>
      </c>
      <c r="CX98" s="31">
        <f t="shared" si="23"/>
        <v>569900</v>
      </c>
      <c r="CY98" s="31">
        <f t="shared" si="23"/>
        <v>1155450</v>
      </c>
      <c r="CZ98" s="31">
        <f t="shared" si="23"/>
        <v>4757910</v>
      </c>
      <c r="DA98" s="31">
        <f t="shared" si="23"/>
        <v>2589390</v>
      </c>
      <c r="DB98" s="31">
        <f t="shared" si="23"/>
        <v>617020</v>
      </c>
      <c r="DC98" s="31">
        <f t="shared" si="23"/>
        <v>2437690</v>
      </c>
      <c r="DD98" s="31">
        <f t="shared" si="23"/>
        <v>1520230</v>
      </c>
      <c r="DE98" s="31">
        <f t="shared" si="23"/>
        <v>4201520</v>
      </c>
      <c r="DF98" s="31">
        <f t="shared" si="23"/>
        <v>3079790</v>
      </c>
      <c r="DG98" s="31">
        <f t="shared" si="23"/>
        <v>2793840</v>
      </c>
      <c r="DH98" s="31">
        <f t="shared" si="23"/>
        <v>8987160</v>
      </c>
      <c r="DI98" s="31">
        <f t="shared" si="23"/>
        <v>4781510</v>
      </c>
      <c r="DJ98" s="31">
        <f t="shared" si="23"/>
        <v>7077920</v>
      </c>
      <c r="DK98" s="31">
        <f t="shared" si="23"/>
        <v>6688390</v>
      </c>
      <c r="DL98" s="31">
        <f t="shared" si="23"/>
        <v>8041670</v>
      </c>
      <c r="DM98" s="31">
        <f t="shared" si="23"/>
        <v>0</v>
      </c>
      <c r="DO98" s="31">
        <f>SUM(CN98:DN98)</f>
        <v>95081050</v>
      </c>
    </row>
    <row r="99" spans="2:174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4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4" ht="79.2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4" x14ac:dyDescent="0.3">
      <c r="B104" s="21" t="s">
        <v>5</v>
      </c>
      <c r="C104" s="32">
        <v>37240</v>
      </c>
      <c r="D104" s="32">
        <v>68850</v>
      </c>
      <c r="E104" s="32">
        <v>93600</v>
      </c>
      <c r="F104" s="32">
        <v>85500</v>
      </c>
      <c r="G104" s="32">
        <v>154800</v>
      </c>
      <c r="H104" s="32">
        <v>2315500</v>
      </c>
      <c r="I104" s="32">
        <v>272000</v>
      </c>
      <c r="J104" s="32">
        <v>252450</v>
      </c>
      <c r="K104" s="32">
        <v>237150</v>
      </c>
      <c r="L104" s="32">
        <v>263160</v>
      </c>
      <c r="M104" s="32">
        <v>190270</v>
      </c>
      <c r="N104" s="32">
        <v>324890</v>
      </c>
      <c r="O104" s="32">
        <v>150520</v>
      </c>
      <c r="P104" s="32">
        <v>74200</v>
      </c>
      <c r="Q104" s="32">
        <v>40810</v>
      </c>
      <c r="R104" s="32">
        <v>65340</v>
      </c>
      <c r="S104" s="32">
        <v>89640</v>
      </c>
      <c r="T104" s="32">
        <v>75060</v>
      </c>
      <c r="U104" s="32">
        <v>50220</v>
      </c>
      <c r="V104" s="32">
        <v>79800</v>
      </c>
      <c r="W104" s="32">
        <v>93240</v>
      </c>
      <c r="X104" s="32">
        <v>49840</v>
      </c>
      <c r="Y104" s="32">
        <v>54290</v>
      </c>
      <c r="Z104" s="32">
        <v>108000</v>
      </c>
      <c r="AA104" s="32">
        <v>140400</v>
      </c>
      <c r="AB104" s="32">
        <f t="shared" ref="AB104:AC119" si="24">+AB7+AB39+AB71</f>
        <v>0</v>
      </c>
      <c r="AC104" s="32">
        <f t="shared" si="24"/>
        <v>0</v>
      </c>
      <c r="AD104" s="26">
        <f t="shared" ref="AD104:AD130" si="25">SUM(C104:AB104)</f>
        <v>5366770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6">+CO7+CO39+CO71</f>
        <v>251960</v>
      </c>
      <c r="CP104" s="32">
        <f t="shared" si="26"/>
        <v>646450</v>
      </c>
      <c r="CQ104" s="32">
        <f t="shared" si="26"/>
        <v>701450</v>
      </c>
      <c r="CR104" s="32">
        <f t="shared" si="26"/>
        <v>923650</v>
      </c>
      <c r="CS104" s="32">
        <f t="shared" si="26"/>
        <v>12724400</v>
      </c>
      <c r="CT104" s="32">
        <f t="shared" si="26"/>
        <v>1338840</v>
      </c>
      <c r="CU104" s="32">
        <f t="shared" si="26"/>
        <v>1686600</v>
      </c>
      <c r="CV104" s="32">
        <f t="shared" si="26"/>
        <v>1237130</v>
      </c>
      <c r="CW104" s="32">
        <f t="shared" si="26"/>
        <v>1569630</v>
      </c>
      <c r="CX104" s="32">
        <f t="shared" si="26"/>
        <v>1205580</v>
      </c>
      <c r="CY104" s="32">
        <f t="shared" si="26"/>
        <v>1856030</v>
      </c>
      <c r="CZ104" s="32">
        <f t="shared" si="26"/>
        <v>1311060</v>
      </c>
      <c r="DA104" s="32">
        <f t="shared" si="26"/>
        <v>515400</v>
      </c>
      <c r="DB104" s="32">
        <f t="shared" si="26"/>
        <v>231680</v>
      </c>
      <c r="DC104" s="32">
        <f t="shared" si="26"/>
        <v>701280</v>
      </c>
      <c r="DD104" s="32">
        <f t="shared" si="26"/>
        <v>531090</v>
      </c>
      <c r="DE104" s="32">
        <f t="shared" si="26"/>
        <v>606510</v>
      </c>
      <c r="DF104" s="32">
        <f t="shared" si="26"/>
        <v>357570</v>
      </c>
      <c r="DG104" s="32">
        <f t="shared" si="26"/>
        <v>296660</v>
      </c>
      <c r="DH104" s="32">
        <f t="shared" si="26"/>
        <v>492940</v>
      </c>
      <c r="DI104" s="32">
        <f t="shared" si="26"/>
        <v>326670</v>
      </c>
      <c r="DJ104" s="32">
        <f t="shared" si="26"/>
        <v>361870</v>
      </c>
      <c r="DK104" s="32">
        <f t="shared" si="26"/>
        <v>551700</v>
      </c>
      <c r="DL104" s="32">
        <f t="shared" si="26"/>
        <v>1114050</v>
      </c>
      <c r="DM104" s="32">
        <f t="shared" si="26"/>
        <v>0</v>
      </c>
      <c r="DN104" s="32">
        <f t="shared" si="26"/>
        <v>0</v>
      </c>
      <c r="DO104" s="26">
        <f t="shared" ref="DO104:DO130" si="27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S104" s="21" t="s">
        <v>5</v>
      </c>
      <c r="ET104" s="73">
        <f>C104*DS104</f>
        <v>14151200</v>
      </c>
      <c r="EU104" s="73">
        <f t="shared" ref="EU104:FJ119" si="28">D104*DT104</f>
        <v>30982500</v>
      </c>
      <c r="EV104" s="73">
        <f t="shared" si="28"/>
        <v>42120000</v>
      </c>
      <c r="EW104" s="73">
        <f t="shared" si="28"/>
        <v>38475000</v>
      </c>
      <c r="EX104" s="73">
        <f t="shared" si="28"/>
        <v>69660000</v>
      </c>
      <c r="EY104" s="73">
        <f t="shared" si="28"/>
        <v>1157750000</v>
      </c>
      <c r="EZ104" s="73">
        <f t="shared" si="28"/>
        <v>136000000</v>
      </c>
      <c r="FA104" s="73">
        <f t="shared" si="28"/>
        <v>128749500</v>
      </c>
      <c r="FB104" s="73">
        <f t="shared" si="28"/>
        <v>120946500</v>
      </c>
      <c r="FC104" s="73">
        <f t="shared" si="28"/>
        <v>134211600</v>
      </c>
      <c r="FD104" s="73">
        <f t="shared" si="28"/>
        <v>100843100</v>
      </c>
      <c r="FE104" s="73">
        <f t="shared" si="28"/>
        <v>172191700</v>
      </c>
      <c r="FF104" s="73">
        <f t="shared" si="28"/>
        <v>79775600</v>
      </c>
      <c r="FG104" s="73">
        <f t="shared" si="28"/>
        <v>39326000</v>
      </c>
      <c r="FH104" s="73">
        <f t="shared" si="28"/>
        <v>21629300</v>
      </c>
      <c r="FI104" s="73">
        <f t="shared" si="28"/>
        <v>35283600</v>
      </c>
      <c r="FJ104" s="73">
        <f t="shared" si="28"/>
        <v>48405600</v>
      </c>
      <c r="FK104" s="73">
        <f t="shared" ref="FK104:FR119" si="29">T104*EJ104</f>
        <v>40532400</v>
      </c>
      <c r="FL104" s="73">
        <f t="shared" si="29"/>
        <v>27118800</v>
      </c>
      <c r="FM104" s="73">
        <f t="shared" si="29"/>
        <v>67032000</v>
      </c>
      <c r="FN104" s="73">
        <f t="shared" si="29"/>
        <v>78321600</v>
      </c>
      <c r="FO104" s="73">
        <f t="shared" si="29"/>
        <v>44357600</v>
      </c>
      <c r="FP104" s="73">
        <f t="shared" si="29"/>
        <v>48318100</v>
      </c>
      <c r="FQ104" s="73">
        <f t="shared" si="29"/>
        <v>97200000</v>
      </c>
      <c r="FR104" s="73">
        <f t="shared" si="29"/>
        <v>126360000</v>
      </c>
    </row>
    <row r="105" spans="2:174" ht="30.6" x14ac:dyDescent="0.3">
      <c r="B105" s="21" t="s">
        <v>50</v>
      </c>
      <c r="C105" s="32">
        <v>162000</v>
      </c>
      <c r="D105" s="32">
        <v>20140</v>
      </c>
      <c r="E105" s="32">
        <v>28880</v>
      </c>
      <c r="F105" s="32">
        <v>23180</v>
      </c>
      <c r="G105" s="32">
        <v>53200</v>
      </c>
      <c r="H105" s="32">
        <v>1297670</v>
      </c>
      <c r="I105" s="32">
        <v>181890</v>
      </c>
      <c r="J105" s="32">
        <v>213500</v>
      </c>
      <c r="K105" s="32">
        <v>269000</v>
      </c>
      <c r="L105" s="32">
        <v>217500</v>
      </c>
      <c r="M105" s="32">
        <v>165240</v>
      </c>
      <c r="N105" s="32">
        <v>282030</v>
      </c>
      <c r="O105" s="32">
        <v>249080</v>
      </c>
      <c r="P105" s="32">
        <v>97760</v>
      </c>
      <c r="Q105" s="32">
        <v>65520</v>
      </c>
      <c r="R105" s="32">
        <v>143630</v>
      </c>
      <c r="S105" s="32">
        <v>110770</v>
      </c>
      <c r="T105" s="32">
        <v>130380</v>
      </c>
      <c r="U105" s="32">
        <v>84800</v>
      </c>
      <c r="V105" s="32">
        <v>160190</v>
      </c>
      <c r="W105" s="32">
        <v>62250</v>
      </c>
      <c r="X105" s="32">
        <v>96600</v>
      </c>
      <c r="Y105" s="32">
        <v>75600</v>
      </c>
      <c r="Z105" s="32">
        <v>82320</v>
      </c>
      <c r="AA105" s="32">
        <v>183120</v>
      </c>
      <c r="AB105" s="32">
        <f t="shared" si="24"/>
        <v>0</v>
      </c>
      <c r="AC105" s="32">
        <f t="shared" si="24"/>
        <v>0</v>
      </c>
      <c r="AD105" s="26">
        <f t="shared" si="25"/>
        <v>4456250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6"/>
        <v>650740</v>
      </c>
      <c r="DE105" s="32">
        <f t="shared" si="26"/>
        <v>698640</v>
      </c>
      <c r="DF105" s="32">
        <f t="shared" si="26"/>
        <v>563340</v>
      </c>
      <c r="DG105" s="32">
        <f t="shared" si="26"/>
        <v>883850</v>
      </c>
      <c r="DH105" s="32">
        <f t="shared" si="26"/>
        <v>594950</v>
      </c>
      <c r="DI105" s="32">
        <f t="shared" si="26"/>
        <v>363580</v>
      </c>
      <c r="DJ105" s="32">
        <f t="shared" si="26"/>
        <v>505260</v>
      </c>
      <c r="DK105" s="32">
        <f t="shared" si="26"/>
        <v>458220</v>
      </c>
      <c r="DL105" s="32">
        <f t="shared" si="26"/>
        <v>896000</v>
      </c>
      <c r="DM105" s="32">
        <f t="shared" si="26"/>
        <v>0</v>
      </c>
      <c r="DN105" s="32">
        <f t="shared" si="26"/>
        <v>0</v>
      </c>
      <c r="DO105" s="26">
        <f t="shared" si="27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S105" s="21" t="s">
        <v>84</v>
      </c>
      <c r="ET105" s="73">
        <f t="shared" ref="ET105:FI128" si="32">C105*DS105</f>
        <v>72900000</v>
      </c>
      <c r="EU105" s="73">
        <f t="shared" si="28"/>
        <v>7653200</v>
      </c>
      <c r="EV105" s="73">
        <f t="shared" si="28"/>
        <v>10974400</v>
      </c>
      <c r="EW105" s="73">
        <f t="shared" si="28"/>
        <v>8808400</v>
      </c>
      <c r="EX105" s="73">
        <f t="shared" si="28"/>
        <v>20216000</v>
      </c>
      <c r="EY105" s="73">
        <f t="shared" si="28"/>
        <v>609904900</v>
      </c>
      <c r="EZ105" s="73">
        <f t="shared" si="28"/>
        <v>85488300</v>
      </c>
      <c r="FA105" s="73">
        <f t="shared" si="28"/>
        <v>106750000</v>
      </c>
      <c r="FB105" s="73">
        <f t="shared" si="28"/>
        <v>134500000</v>
      </c>
      <c r="FC105" s="73">
        <f t="shared" si="28"/>
        <v>108750000</v>
      </c>
      <c r="FD105" s="73">
        <f t="shared" si="28"/>
        <v>84272400</v>
      </c>
      <c r="FE105" s="73">
        <f t="shared" si="28"/>
        <v>143835300</v>
      </c>
      <c r="FF105" s="73">
        <f t="shared" si="28"/>
        <v>129521600</v>
      </c>
      <c r="FG105" s="73">
        <f t="shared" si="28"/>
        <v>50835200</v>
      </c>
      <c r="FH105" s="73">
        <f t="shared" si="28"/>
        <v>34070400</v>
      </c>
      <c r="FI105" s="73">
        <f t="shared" si="28"/>
        <v>76123900</v>
      </c>
      <c r="FJ105" s="73">
        <f t="shared" si="28"/>
        <v>58708100</v>
      </c>
      <c r="FK105" s="73">
        <f t="shared" si="29"/>
        <v>69101400</v>
      </c>
      <c r="FL105" s="73">
        <f t="shared" si="29"/>
        <v>44944000</v>
      </c>
      <c r="FM105" s="73">
        <f t="shared" si="29"/>
        <v>132957700</v>
      </c>
      <c r="FN105" s="73">
        <f t="shared" si="29"/>
        <v>51667500</v>
      </c>
      <c r="FO105" s="73">
        <f t="shared" si="29"/>
        <v>81144000</v>
      </c>
      <c r="FP105" s="73">
        <f t="shared" si="29"/>
        <v>63504000</v>
      </c>
      <c r="FQ105" s="73">
        <f t="shared" si="29"/>
        <v>69148800</v>
      </c>
      <c r="FR105" s="73">
        <f t="shared" si="29"/>
        <v>153820800</v>
      </c>
    </row>
    <row r="106" spans="2:174" ht="20.399999999999999" x14ac:dyDescent="0.3">
      <c r="B106" s="21" t="s">
        <v>61</v>
      </c>
      <c r="C106" s="32">
        <v>180450</v>
      </c>
      <c r="D106" s="32">
        <v>20140</v>
      </c>
      <c r="E106" s="32">
        <v>25080</v>
      </c>
      <c r="F106" s="32">
        <v>49780</v>
      </c>
      <c r="G106" s="32">
        <v>49020</v>
      </c>
      <c r="H106" s="32">
        <v>1629490</v>
      </c>
      <c r="I106" s="32">
        <v>225130</v>
      </c>
      <c r="J106" s="32">
        <v>199000</v>
      </c>
      <c r="K106" s="32">
        <v>177500</v>
      </c>
      <c r="L106" s="32">
        <v>281000</v>
      </c>
      <c r="M106" s="32">
        <v>155040</v>
      </c>
      <c r="N106" s="32">
        <v>226440</v>
      </c>
      <c r="O106" s="32">
        <v>196560</v>
      </c>
      <c r="P106" s="32">
        <v>41600</v>
      </c>
      <c r="Q106" s="32">
        <v>22880</v>
      </c>
      <c r="R106" s="32">
        <v>44520</v>
      </c>
      <c r="S106" s="32">
        <v>65190</v>
      </c>
      <c r="T106" s="32">
        <v>75790</v>
      </c>
      <c r="U106" s="32">
        <v>72080</v>
      </c>
      <c r="V106" s="32">
        <v>33200</v>
      </c>
      <c r="W106" s="32">
        <v>122840</v>
      </c>
      <c r="X106" s="32">
        <v>21840</v>
      </c>
      <c r="Y106" s="32">
        <v>29400</v>
      </c>
      <c r="Z106" s="32">
        <v>82320</v>
      </c>
      <c r="AA106" s="32">
        <v>215880</v>
      </c>
      <c r="AB106" s="32">
        <f t="shared" si="24"/>
        <v>0</v>
      </c>
      <c r="AC106" s="32">
        <f t="shared" si="24"/>
        <v>0</v>
      </c>
      <c r="AD106" s="26">
        <f t="shared" si="25"/>
        <v>4242170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6"/>
        <v>130970</v>
      </c>
      <c r="CP106" s="32">
        <f t="shared" si="26"/>
        <v>165400</v>
      </c>
      <c r="CQ106" s="32">
        <f t="shared" si="26"/>
        <v>206400</v>
      </c>
      <c r="CR106" s="32">
        <f t="shared" si="26"/>
        <v>238960</v>
      </c>
      <c r="CS106" s="32">
        <f t="shared" si="26"/>
        <v>7468270</v>
      </c>
      <c r="CT106" s="32">
        <f t="shared" si="26"/>
        <v>1072440</v>
      </c>
      <c r="CU106" s="32">
        <f t="shared" si="26"/>
        <v>1020450</v>
      </c>
      <c r="CV106" s="32">
        <f t="shared" si="26"/>
        <v>966690</v>
      </c>
      <c r="CW106" s="32">
        <f t="shared" si="26"/>
        <v>1070600</v>
      </c>
      <c r="CX106" s="32">
        <f t="shared" si="26"/>
        <v>644320</v>
      </c>
      <c r="CY106" s="32">
        <f t="shared" si="26"/>
        <v>1113020</v>
      </c>
      <c r="CZ106" s="32">
        <f t="shared" si="26"/>
        <v>1327540</v>
      </c>
      <c r="DA106" s="32">
        <f t="shared" si="26"/>
        <v>311990</v>
      </c>
      <c r="DB106" s="32">
        <f t="shared" si="26"/>
        <v>124980</v>
      </c>
      <c r="DC106" s="32">
        <f t="shared" si="26"/>
        <v>379570</v>
      </c>
      <c r="DD106" s="32">
        <f t="shared" si="26"/>
        <v>399830</v>
      </c>
      <c r="DE106" s="32">
        <f t="shared" si="26"/>
        <v>481090</v>
      </c>
      <c r="DF106" s="32">
        <f t="shared" si="26"/>
        <v>380880</v>
      </c>
      <c r="DG106" s="32">
        <f t="shared" si="26"/>
        <v>356570</v>
      </c>
      <c r="DH106" s="32">
        <f t="shared" si="26"/>
        <v>603720</v>
      </c>
      <c r="DI106" s="32">
        <f t="shared" si="26"/>
        <v>142940</v>
      </c>
      <c r="DJ106" s="32">
        <f t="shared" si="26"/>
        <v>177520</v>
      </c>
      <c r="DK106" s="32">
        <f t="shared" si="26"/>
        <v>233240</v>
      </c>
      <c r="DL106" s="32">
        <f t="shared" si="26"/>
        <v>903280</v>
      </c>
      <c r="DM106" s="32">
        <f t="shared" si="26"/>
        <v>0</v>
      </c>
      <c r="DN106" s="32">
        <f t="shared" si="26"/>
        <v>0</v>
      </c>
      <c r="DO106" s="26">
        <f t="shared" si="27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S106" s="21" t="s">
        <v>6</v>
      </c>
      <c r="ET106" s="73">
        <f t="shared" si="32"/>
        <v>81202500</v>
      </c>
      <c r="EU106" s="73">
        <f t="shared" si="28"/>
        <v>7653200</v>
      </c>
      <c r="EV106" s="73">
        <f t="shared" si="28"/>
        <v>9530400</v>
      </c>
      <c r="EW106" s="73">
        <f t="shared" si="28"/>
        <v>18916400</v>
      </c>
      <c r="EX106" s="73">
        <f t="shared" si="28"/>
        <v>18627600</v>
      </c>
      <c r="EY106" s="73">
        <f t="shared" si="28"/>
        <v>765860300</v>
      </c>
      <c r="EZ106" s="73">
        <f t="shared" si="28"/>
        <v>105811100</v>
      </c>
      <c r="FA106" s="73">
        <f t="shared" si="28"/>
        <v>99500000</v>
      </c>
      <c r="FB106" s="73">
        <f t="shared" si="28"/>
        <v>88750000</v>
      </c>
      <c r="FC106" s="73">
        <f t="shared" si="28"/>
        <v>140500000</v>
      </c>
      <c r="FD106" s="73">
        <f t="shared" si="28"/>
        <v>79070400</v>
      </c>
      <c r="FE106" s="73">
        <f t="shared" si="28"/>
        <v>115484400</v>
      </c>
      <c r="FF106" s="73">
        <f t="shared" si="28"/>
        <v>102211200</v>
      </c>
      <c r="FG106" s="73">
        <f t="shared" si="28"/>
        <v>21632000</v>
      </c>
      <c r="FH106" s="73">
        <f t="shared" si="28"/>
        <v>11897600</v>
      </c>
      <c r="FI106" s="73">
        <f t="shared" si="28"/>
        <v>23595600</v>
      </c>
      <c r="FJ106" s="73">
        <f t="shared" si="28"/>
        <v>34550700</v>
      </c>
      <c r="FK106" s="73">
        <f t="shared" si="29"/>
        <v>40168700</v>
      </c>
      <c r="FL106" s="73">
        <f t="shared" si="29"/>
        <v>38202400</v>
      </c>
      <c r="FM106" s="73">
        <f t="shared" si="29"/>
        <v>27556000</v>
      </c>
      <c r="FN106" s="73">
        <f t="shared" si="29"/>
        <v>101957200</v>
      </c>
      <c r="FO106" s="73">
        <f t="shared" si="29"/>
        <v>18345600</v>
      </c>
      <c r="FP106" s="73">
        <f t="shared" si="29"/>
        <v>24696000</v>
      </c>
      <c r="FQ106" s="73">
        <f t="shared" si="29"/>
        <v>69148800</v>
      </c>
      <c r="FR106" s="73">
        <f t="shared" si="29"/>
        <v>181339200</v>
      </c>
    </row>
    <row r="107" spans="2:174" ht="20.399999999999999" x14ac:dyDescent="0.3">
      <c r="B107" s="21" t="s">
        <v>7</v>
      </c>
      <c r="C107" s="32">
        <v>226350</v>
      </c>
      <c r="D107" s="32">
        <v>15200</v>
      </c>
      <c r="E107" s="32">
        <v>29640</v>
      </c>
      <c r="F107" s="32">
        <v>23180</v>
      </c>
      <c r="G107" s="32">
        <v>13680</v>
      </c>
      <c r="H107" s="32">
        <v>634030</v>
      </c>
      <c r="I107" s="32">
        <v>105280</v>
      </c>
      <c r="J107" s="32">
        <v>167000</v>
      </c>
      <c r="K107" s="32">
        <v>148500</v>
      </c>
      <c r="L107" s="32">
        <v>215500</v>
      </c>
      <c r="M107" s="32">
        <v>85170</v>
      </c>
      <c r="N107" s="32">
        <v>148410</v>
      </c>
      <c r="O107" s="32">
        <v>122200</v>
      </c>
      <c r="P107" s="32">
        <v>87880</v>
      </c>
      <c r="Q107" s="32">
        <v>15080</v>
      </c>
      <c r="R107" s="32">
        <v>104410</v>
      </c>
      <c r="S107" s="32">
        <v>49820</v>
      </c>
      <c r="T107" s="32">
        <v>64660</v>
      </c>
      <c r="U107" s="32">
        <v>82150</v>
      </c>
      <c r="V107" s="32">
        <v>86320</v>
      </c>
      <c r="W107" s="32">
        <v>118690</v>
      </c>
      <c r="X107" s="32">
        <v>50400</v>
      </c>
      <c r="Y107" s="32">
        <v>75600</v>
      </c>
      <c r="Z107" s="32">
        <v>61320</v>
      </c>
      <c r="AA107" s="32">
        <v>159600</v>
      </c>
      <c r="AB107" s="32">
        <f t="shared" si="24"/>
        <v>0</v>
      </c>
      <c r="AC107" s="32">
        <f t="shared" si="24"/>
        <v>0</v>
      </c>
      <c r="AD107" s="26">
        <f t="shared" si="25"/>
        <v>2890070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6"/>
        <v>101270</v>
      </c>
      <c r="CP107" s="32">
        <f t="shared" si="26"/>
        <v>211300</v>
      </c>
      <c r="CQ107" s="32">
        <f t="shared" si="26"/>
        <v>132730</v>
      </c>
      <c r="CR107" s="32">
        <f t="shared" si="26"/>
        <v>47220</v>
      </c>
      <c r="CS107" s="32">
        <f t="shared" si="26"/>
        <v>3601180</v>
      </c>
      <c r="CT107" s="32">
        <f t="shared" si="26"/>
        <v>623880</v>
      </c>
      <c r="CU107" s="32">
        <f t="shared" si="26"/>
        <v>856060</v>
      </c>
      <c r="CV107" s="32">
        <f t="shared" si="26"/>
        <v>742650</v>
      </c>
      <c r="CW107" s="32">
        <f t="shared" si="26"/>
        <v>1041630</v>
      </c>
      <c r="CX107" s="32">
        <f t="shared" si="26"/>
        <v>415510</v>
      </c>
      <c r="CY107" s="32">
        <f t="shared" si="26"/>
        <v>904990</v>
      </c>
      <c r="CZ107" s="32">
        <f t="shared" si="26"/>
        <v>696110</v>
      </c>
      <c r="DA107" s="32">
        <f t="shared" si="26"/>
        <v>416790</v>
      </c>
      <c r="DB107" s="32">
        <f t="shared" si="26"/>
        <v>107200</v>
      </c>
      <c r="DC107" s="32">
        <f t="shared" si="26"/>
        <v>557130</v>
      </c>
      <c r="DD107" s="32">
        <f t="shared" si="26"/>
        <v>325540</v>
      </c>
      <c r="DE107" s="32">
        <f t="shared" si="26"/>
        <v>431180</v>
      </c>
      <c r="DF107" s="32">
        <f t="shared" si="26"/>
        <v>337510</v>
      </c>
      <c r="DG107" s="32">
        <f t="shared" si="26"/>
        <v>585460</v>
      </c>
      <c r="DH107" s="32">
        <f t="shared" si="26"/>
        <v>524970</v>
      </c>
      <c r="DI107" s="32">
        <f t="shared" si="26"/>
        <v>230020</v>
      </c>
      <c r="DJ107" s="32">
        <f t="shared" si="26"/>
        <v>167440</v>
      </c>
      <c r="DK107" s="32">
        <f t="shared" si="26"/>
        <v>256340</v>
      </c>
      <c r="DL107" s="32">
        <f t="shared" si="26"/>
        <v>759500</v>
      </c>
      <c r="DM107" s="32">
        <f t="shared" si="26"/>
        <v>0</v>
      </c>
      <c r="DN107" s="32">
        <f t="shared" si="26"/>
        <v>0</v>
      </c>
      <c r="DO107" s="26">
        <f t="shared" si="27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S107" s="21" t="s">
        <v>7</v>
      </c>
      <c r="ET107" s="73">
        <f t="shared" si="32"/>
        <v>101857500</v>
      </c>
      <c r="EU107" s="73">
        <f t="shared" si="28"/>
        <v>5776000</v>
      </c>
      <c r="EV107" s="73">
        <f t="shared" si="28"/>
        <v>11263200</v>
      </c>
      <c r="EW107" s="73">
        <f t="shared" si="28"/>
        <v>8808400</v>
      </c>
      <c r="EX107" s="73">
        <f t="shared" si="28"/>
        <v>5198400</v>
      </c>
      <c r="EY107" s="73">
        <f t="shared" si="28"/>
        <v>297994100</v>
      </c>
      <c r="EZ107" s="73">
        <f t="shared" si="28"/>
        <v>49481600</v>
      </c>
      <c r="FA107" s="73">
        <f t="shared" si="28"/>
        <v>83500000</v>
      </c>
      <c r="FB107" s="73">
        <f t="shared" si="28"/>
        <v>74250000</v>
      </c>
      <c r="FC107" s="73">
        <f t="shared" si="28"/>
        <v>107750000</v>
      </c>
      <c r="FD107" s="73">
        <f t="shared" si="28"/>
        <v>43436700</v>
      </c>
      <c r="FE107" s="73">
        <f t="shared" si="28"/>
        <v>75689100</v>
      </c>
      <c r="FF107" s="73">
        <f t="shared" si="28"/>
        <v>63544000</v>
      </c>
      <c r="FG107" s="73">
        <f t="shared" si="28"/>
        <v>45697600</v>
      </c>
      <c r="FH107" s="73">
        <f t="shared" si="28"/>
        <v>7841600</v>
      </c>
      <c r="FI107" s="73">
        <f t="shared" si="28"/>
        <v>55337300</v>
      </c>
      <c r="FJ107" s="73">
        <f t="shared" si="28"/>
        <v>26404600</v>
      </c>
      <c r="FK107" s="73">
        <f t="shared" si="29"/>
        <v>34269800</v>
      </c>
      <c r="FL107" s="73">
        <f t="shared" si="29"/>
        <v>43539500</v>
      </c>
      <c r="FM107" s="73">
        <f t="shared" si="29"/>
        <v>71645600</v>
      </c>
      <c r="FN107" s="73">
        <f t="shared" si="29"/>
        <v>98512700</v>
      </c>
      <c r="FO107" s="73">
        <f t="shared" si="29"/>
        <v>42336000</v>
      </c>
      <c r="FP107" s="73">
        <f t="shared" si="29"/>
        <v>63504000</v>
      </c>
      <c r="FQ107" s="73">
        <f t="shared" si="29"/>
        <v>51508800</v>
      </c>
      <c r="FR107" s="73">
        <f t="shared" si="29"/>
        <v>134064000</v>
      </c>
    </row>
    <row r="108" spans="2:174" ht="20.399999999999999" x14ac:dyDescent="0.3">
      <c r="B108" s="21" t="s">
        <v>8</v>
      </c>
      <c r="C108" s="32">
        <v>311850</v>
      </c>
      <c r="D108" s="32">
        <v>45980</v>
      </c>
      <c r="E108" s="32">
        <v>77900</v>
      </c>
      <c r="F108" s="32">
        <v>10260</v>
      </c>
      <c r="G108" s="32">
        <v>47500</v>
      </c>
      <c r="H108" s="32">
        <v>1164190</v>
      </c>
      <c r="I108" s="32">
        <v>193170</v>
      </c>
      <c r="J108" s="32">
        <v>308500</v>
      </c>
      <c r="K108" s="32">
        <v>261000</v>
      </c>
      <c r="L108" s="32">
        <v>304500</v>
      </c>
      <c r="M108" s="32">
        <v>173910</v>
      </c>
      <c r="N108" s="32">
        <v>453390</v>
      </c>
      <c r="O108" s="32">
        <v>176800</v>
      </c>
      <c r="P108" s="32">
        <v>77480</v>
      </c>
      <c r="Q108" s="32">
        <v>17160</v>
      </c>
      <c r="R108" s="32">
        <v>116600</v>
      </c>
      <c r="S108" s="32">
        <v>93810</v>
      </c>
      <c r="T108" s="32">
        <v>152110</v>
      </c>
      <c r="U108" s="32">
        <v>78440</v>
      </c>
      <c r="V108" s="32">
        <v>98770</v>
      </c>
      <c r="W108" s="32">
        <v>126990</v>
      </c>
      <c r="X108" s="32">
        <v>78120</v>
      </c>
      <c r="Y108" s="32">
        <v>102480</v>
      </c>
      <c r="Z108" s="32">
        <v>149520</v>
      </c>
      <c r="AA108" s="32">
        <v>267960</v>
      </c>
      <c r="AB108" s="32">
        <f t="shared" si="24"/>
        <v>0</v>
      </c>
      <c r="AC108" s="32">
        <f t="shared" si="24"/>
        <v>0</v>
      </c>
      <c r="AD108" s="26">
        <f t="shared" si="25"/>
        <v>4888390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6"/>
        <v>299980</v>
      </c>
      <c r="CP108" s="32">
        <f t="shared" si="26"/>
        <v>428860</v>
      </c>
      <c r="CQ108" s="32">
        <f t="shared" si="26"/>
        <v>56270</v>
      </c>
      <c r="CR108" s="32">
        <f t="shared" si="26"/>
        <v>208090</v>
      </c>
      <c r="CS108" s="32">
        <f t="shared" si="26"/>
        <v>5537270</v>
      </c>
      <c r="CT108" s="32">
        <f t="shared" si="26"/>
        <v>805970</v>
      </c>
      <c r="CU108" s="32">
        <f t="shared" si="26"/>
        <v>1492330</v>
      </c>
      <c r="CV108" s="32">
        <f t="shared" si="26"/>
        <v>1191810</v>
      </c>
      <c r="CW108" s="32">
        <f t="shared" si="26"/>
        <v>1839060</v>
      </c>
      <c r="CX108" s="32">
        <f t="shared" si="26"/>
        <v>706050</v>
      </c>
      <c r="CY108" s="32">
        <f t="shared" si="26"/>
        <v>2142890</v>
      </c>
      <c r="CZ108" s="32">
        <f t="shared" si="26"/>
        <v>805890</v>
      </c>
      <c r="DA108" s="32">
        <f t="shared" si="26"/>
        <v>519630</v>
      </c>
      <c r="DB108" s="32">
        <f t="shared" si="26"/>
        <v>273570</v>
      </c>
      <c r="DC108" s="32">
        <f t="shared" si="26"/>
        <v>807030</v>
      </c>
      <c r="DD108" s="32">
        <f t="shared" si="26"/>
        <v>495450</v>
      </c>
      <c r="DE108" s="32">
        <f t="shared" si="26"/>
        <v>852100</v>
      </c>
      <c r="DF108" s="32">
        <f t="shared" si="26"/>
        <v>434570</v>
      </c>
      <c r="DG108" s="32">
        <f t="shared" si="26"/>
        <v>462510</v>
      </c>
      <c r="DH108" s="32">
        <f t="shared" si="26"/>
        <v>607090</v>
      </c>
      <c r="DI108" s="32">
        <f t="shared" si="26"/>
        <v>379400</v>
      </c>
      <c r="DJ108" s="32">
        <f t="shared" si="26"/>
        <v>639380</v>
      </c>
      <c r="DK108" s="32">
        <f t="shared" si="26"/>
        <v>569100</v>
      </c>
      <c r="DL108" s="32">
        <f t="shared" si="26"/>
        <v>1151220</v>
      </c>
      <c r="DM108" s="32">
        <f t="shared" si="26"/>
        <v>0</v>
      </c>
      <c r="DN108" s="32">
        <f t="shared" si="26"/>
        <v>0</v>
      </c>
      <c r="DO108" s="26">
        <f t="shared" si="27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S108" s="21" t="s">
        <v>8</v>
      </c>
      <c r="ET108" s="73">
        <f t="shared" si="32"/>
        <v>140332500</v>
      </c>
      <c r="EU108" s="73">
        <f t="shared" si="28"/>
        <v>17472400</v>
      </c>
      <c r="EV108" s="73">
        <f t="shared" si="28"/>
        <v>29602000</v>
      </c>
      <c r="EW108" s="73">
        <f t="shared" si="28"/>
        <v>3898800</v>
      </c>
      <c r="EX108" s="73">
        <f t="shared" si="28"/>
        <v>18050000</v>
      </c>
      <c r="EY108" s="73">
        <f t="shared" si="28"/>
        <v>547169300</v>
      </c>
      <c r="EZ108" s="73">
        <f t="shared" si="28"/>
        <v>90789900</v>
      </c>
      <c r="FA108" s="73">
        <f t="shared" si="28"/>
        <v>154250000</v>
      </c>
      <c r="FB108" s="73">
        <f t="shared" si="28"/>
        <v>130500000</v>
      </c>
      <c r="FC108" s="73">
        <f t="shared" si="28"/>
        <v>152250000</v>
      </c>
      <c r="FD108" s="73">
        <f t="shared" si="28"/>
        <v>88694100</v>
      </c>
      <c r="FE108" s="73">
        <f t="shared" si="28"/>
        <v>231228900</v>
      </c>
      <c r="FF108" s="73">
        <f t="shared" si="28"/>
        <v>91936000</v>
      </c>
      <c r="FG108" s="73">
        <f t="shared" si="28"/>
        <v>40289600</v>
      </c>
      <c r="FH108" s="73">
        <f t="shared" si="28"/>
        <v>8923200</v>
      </c>
      <c r="FI108" s="73">
        <f t="shared" si="28"/>
        <v>61798000</v>
      </c>
      <c r="FJ108" s="73">
        <f t="shared" si="28"/>
        <v>49719300</v>
      </c>
      <c r="FK108" s="73">
        <f t="shared" si="29"/>
        <v>80618300</v>
      </c>
      <c r="FL108" s="73">
        <f t="shared" si="29"/>
        <v>41573200</v>
      </c>
      <c r="FM108" s="73">
        <f t="shared" si="29"/>
        <v>81979100</v>
      </c>
      <c r="FN108" s="73">
        <f t="shared" si="29"/>
        <v>105401700</v>
      </c>
      <c r="FO108" s="73">
        <f t="shared" si="29"/>
        <v>65620800</v>
      </c>
      <c r="FP108" s="73">
        <f t="shared" si="29"/>
        <v>86083200</v>
      </c>
      <c r="FQ108" s="73">
        <f t="shared" si="29"/>
        <v>125596800</v>
      </c>
      <c r="FR108" s="73">
        <f t="shared" si="29"/>
        <v>225086400</v>
      </c>
    </row>
    <row r="109" spans="2:174" ht="20.399999999999999" x14ac:dyDescent="0.3">
      <c r="B109" s="21" t="s">
        <v>62</v>
      </c>
      <c r="C109" s="32">
        <v>3436000</v>
      </c>
      <c r="D109" s="32">
        <v>1170300</v>
      </c>
      <c r="E109" s="32">
        <v>1525150</v>
      </c>
      <c r="F109" s="32">
        <v>610060</v>
      </c>
      <c r="G109" s="32">
        <v>993580</v>
      </c>
      <c r="H109" s="32">
        <v>3380860</v>
      </c>
      <c r="I109" s="32">
        <v>164540</v>
      </c>
      <c r="J109" s="32">
        <v>457650</v>
      </c>
      <c r="K109" s="32">
        <v>1133100</v>
      </c>
      <c r="L109" s="32">
        <v>973800</v>
      </c>
      <c r="M109" s="32">
        <v>760000</v>
      </c>
      <c r="N109" s="32">
        <v>745000</v>
      </c>
      <c r="O109" s="32">
        <v>791500</v>
      </c>
      <c r="P109" s="32">
        <v>1041000</v>
      </c>
      <c r="Q109" s="32">
        <v>1022500</v>
      </c>
      <c r="R109" s="32">
        <v>5076030</v>
      </c>
      <c r="S109" s="32">
        <v>2209830</v>
      </c>
      <c r="T109" s="32">
        <v>8563410</v>
      </c>
      <c r="U109" s="32">
        <v>6069000</v>
      </c>
      <c r="V109" s="32">
        <v>5266560</v>
      </c>
      <c r="W109" s="32">
        <v>13190580</v>
      </c>
      <c r="X109" s="32">
        <v>7271160</v>
      </c>
      <c r="Y109" s="32">
        <v>10961340</v>
      </c>
      <c r="Z109" s="32">
        <v>10478160</v>
      </c>
      <c r="AA109" s="32">
        <v>13862340</v>
      </c>
      <c r="AB109" s="32">
        <f t="shared" si="24"/>
        <v>0</v>
      </c>
      <c r="AC109" s="32">
        <f t="shared" si="24"/>
        <v>0</v>
      </c>
      <c r="AD109" s="26">
        <f t="shared" si="25"/>
        <v>101153450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6"/>
        <v>6147870</v>
      </c>
      <c r="CP109" s="32">
        <f t="shared" si="26"/>
        <v>7422290</v>
      </c>
      <c r="CQ109" s="32">
        <f t="shared" si="26"/>
        <v>3425370</v>
      </c>
      <c r="CR109" s="32">
        <f t="shared" si="26"/>
        <v>5333120</v>
      </c>
      <c r="CS109" s="32">
        <f t="shared" si="26"/>
        <v>21910020</v>
      </c>
      <c r="CT109" s="32">
        <f t="shared" si="26"/>
        <v>1110390</v>
      </c>
      <c r="CU109" s="32">
        <f t="shared" si="26"/>
        <v>2851770</v>
      </c>
      <c r="CV109" s="32">
        <f t="shared" si="26"/>
        <v>6679590</v>
      </c>
      <c r="CW109" s="32">
        <f t="shared" si="26"/>
        <v>5083020</v>
      </c>
      <c r="CX109" s="32">
        <f t="shared" si="26"/>
        <v>4299410</v>
      </c>
      <c r="CY109" s="32">
        <f t="shared" si="26"/>
        <v>4587410</v>
      </c>
      <c r="CZ109" s="32">
        <f t="shared" si="26"/>
        <v>4978020</v>
      </c>
      <c r="DA109" s="32">
        <f t="shared" si="26"/>
        <v>7662680</v>
      </c>
      <c r="DB109" s="32">
        <f t="shared" si="26"/>
        <v>7179750</v>
      </c>
      <c r="DC109" s="32">
        <f t="shared" si="26"/>
        <v>35520360</v>
      </c>
      <c r="DD109" s="32">
        <f t="shared" si="26"/>
        <v>15336080</v>
      </c>
      <c r="DE109" s="32">
        <f t="shared" si="26"/>
        <v>58443900</v>
      </c>
      <c r="DF109" s="32">
        <f t="shared" si="26"/>
        <v>42779220</v>
      </c>
      <c r="DG109" s="32">
        <f t="shared" si="26"/>
        <v>36967970</v>
      </c>
      <c r="DH109" s="32">
        <f t="shared" si="26"/>
        <v>95432480</v>
      </c>
      <c r="DI109" s="32">
        <f t="shared" si="26"/>
        <v>53912560</v>
      </c>
      <c r="DJ109" s="32">
        <f t="shared" si="26"/>
        <v>82703920</v>
      </c>
      <c r="DK109" s="32">
        <f t="shared" si="26"/>
        <v>77089970</v>
      </c>
      <c r="DL109" s="32">
        <f t="shared" si="26"/>
        <v>95072160</v>
      </c>
      <c r="DM109" s="32">
        <f t="shared" si="26"/>
        <v>0</v>
      </c>
      <c r="DN109" s="32">
        <f t="shared" si="26"/>
        <v>0</v>
      </c>
      <c r="DO109" s="26">
        <f t="shared" si="27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S109" s="21" t="s">
        <v>9</v>
      </c>
      <c r="ET109" s="73">
        <f t="shared" si="32"/>
        <v>1718000000</v>
      </c>
      <c r="EU109" s="73">
        <f t="shared" si="28"/>
        <v>550041000</v>
      </c>
      <c r="EV109" s="73">
        <f t="shared" si="28"/>
        <v>716820500</v>
      </c>
      <c r="EW109" s="73">
        <f t="shared" si="28"/>
        <v>286728200</v>
      </c>
      <c r="EX109" s="73">
        <f t="shared" si="28"/>
        <v>466982600</v>
      </c>
      <c r="EY109" s="73">
        <f t="shared" si="28"/>
        <v>1284726800</v>
      </c>
      <c r="EZ109" s="73">
        <f t="shared" si="28"/>
        <v>62525200</v>
      </c>
      <c r="FA109" s="73">
        <f t="shared" si="28"/>
        <v>205942500</v>
      </c>
      <c r="FB109" s="73">
        <f t="shared" si="28"/>
        <v>509895000</v>
      </c>
      <c r="FC109" s="73">
        <f t="shared" si="28"/>
        <v>438210000</v>
      </c>
      <c r="FD109" s="73">
        <f t="shared" si="28"/>
        <v>380000000</v>
      </c>
      <c r="FE109" s="73">
        <f t="shared" si="28"/>
        <v>372500000</v>
      </c>
      <c r="FF109" s="73">
        <f t="shared" si="28"/>
        <v>395750000</v>
      </c>
      <c r="FG109" s="73">
        <f t="shared" si="28"/>
        <v>520500000</v>
      </c>
      <c r="FH109" s="73">
        <f t="shared" si="28"/>
        <v>511250000</v>
      </c>
      <c r="FI109" s="73">
        <f t="shared" si="28"/>
        <v>2588775300</v>
      </c>
      <c r="FJ109" s="73">
        <f t="shared" si="28"/>
        <v>1127013300</v>
      </c>
      <c r="FK109" s="73">
        <f t="shared" si="29"/>
        <v>4367339100</v>
      </c>
      <c r="FL109" s="73">
        <f t="shared" si="29"/>
        <v>3095190000</v>
      </c>
      <c r="FM109" s="73">
        <f t="shared" si="29"/>
        <v>4107916800</v>
      </c>
      <c r="FN109" s="73">
        <f t="shared" si="29"/>
        <v>10288652400</v>
      </c>
      <c r="FO109" s="73">
        <f t="shared" si="29"/>
        <v>5671504800</v>
      </c>
      <c r="FP109" s="73">
        <f t="shared" si="29"/>
        <v>8549845200</v>
      </c>
      <c r="FQ109" s="73">
        <f t="shared" si="29"/>
        <v>8487309600</v>
      </c>
      <c r="FR109" s="73">
        <f t="shared" si="29"/>
        <v>11228495400</v>
      </c>
    </row>
    <row r="110" spans="2:174" ht="20.399999999999999" x14ac:dyDescent="0.3">
      <c r="B110" s="21" t="s">
        <v>10</v>
      </c>
      <c r="C110" s="32">
        <v>303000</v>
      </c>
      <c r="D110" s="32">
        <v>164500</v>
      </c>
      <c r="E110" s="32">
        <v>162620</v>
      </c>
      <c r="F110" s="32">
        <v>104340</v>
      </c>
      <c r="G110" s="32">
        <v>173900</v>
      </c>
      <c r="H110" s="32">
        <v>228380</v>
      </c>
      <c r="I110" s="32">
        <v>19380</v>
      </c>
      <c r="J110" s="32">
        <v>51750</v>
      </c>
      <c r="K110" s="32">
        <v>136350</v>
      </c>
      <c r="L110" s="32">
        <v>189900</v>
      </c>
      <c r="M110" s="32">
        <v>156500</v>
      </c>
      <c r="N110" s="32">
        <v>189000</v>
      </c>
      <c r="O110" s="32">
        <v>38000</v>
      </c>
      <c r="P110" s="32">
        <v>29000</v>
      </c>
      <c r="Q110" s="32">
        <v>26500</v>
      </c>
      <c r="R110" s="32">
        <v>92310</v>
      </c>
      <c r="S110" s="32">
        <v>15300</v>
      </c>
      <c r="T110" s="32">
        <v>88230</v>
      </c>
      <c r="U110" s="32">
        <v>46920</v>
      </c>
      <c r="V110" s="32">
        <v>58500</v>
      </c>
      <c r="W110" s="32">
        <v>123240</v>
      </c>
      <c r="X110" s="32">
        <v>34320</v>
      </c>
      <c r="Y110" s="32">
        <v>103740</v>
      </c>
      <c r="Z110" s="32">
        <v>72090</v>
      </c>
      <c r="AA110" s="32">
        <v>113400</v>
      </c>
      <c r="AB110" s="32">
        <f t="shared" si="24"/>
        <v>0</v>
      </c>
      <c r="AC110" s="32">
        <f t="shared" si="24"/>
        <v>0</v>
      </c>
      <c r="AD110" s="26">
        <f t="shared" si="25"/>
        <v>2721170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6"/>
        <v>903930</v>
      </c>
      <c r="CP110" s="32">
        <f t="shared" si="26"/>
        <v>837930</v>
      </c>
      <c r="CQ110" s="32">
        <f t="shared" si="26"/>
        <v>746810</v>
      </c>
      <c r="CR110" s="32">
        <f t="shared" si="26"/>
        <v>942320</v>
      </c>
      <c r="CS110" s="32">
        <f t="shared" si="26"/>
        <v>1345510</v>
      </c>
      <c r="CT110" s="32">
        <f t="shared" si="26"/>
        <v>94260</v>
      </c>
      <c r="CU110" s="32">
        <f t="shared" si="26"/>
        <v>372090</v>
      </c>
      <c r="CV110" s="32">
        <f t="shared" si="26"/>
        <v>687200</v>
      </c>
      <c r="CW110" s="32">
        <f t="shared" si="26"/>
        <v>1131890</v>
      </c>
      <c r="CX110" s="32">
        <f t="shared" si="26"/>
        <v>813580</v>
      </c>
      <c r="CY110" s="32">
        <f t="shared" si="26"/>
        <v>953460</v>
      </c>
      <c r="CZ110" s="32">
        <f t="shared" si="26"/>
        <v>242290</v>
      </c>
      <c r="DA110" s="32">
        <f t="shared" si="26"/>
        <v>143840</v>
      </c>
      <c r="DB110" s="32">
        <f t="shared" si="26"/>
        <v>205740</v>
      </c>
      <c r="DC110" s="32">
        <f t="shared" si="26"/>
        <v>623810</v>
      </c>
      <c r="DD110" s="32">
        <f t="shared" si="26"/>
        <v>233790</v>
      </c>
      <c r="DE110" s="32">
        <f t="shared" si="26"/>
        <v>563100</v>
      </c>
      <c r="DF110" s="32">
        <f t="shared" si="26"/>
        <v>453090</v>
      </c>
      <c r="DG110" s="32">
        <f t="shared" si="26"/>
        <v>520260</v>
      </c>
      <c r="DH110" s="32">
        <f t="shared" si="26"/>
        <v>797160</v>
      </c>
      <c r="DI110" s="32">
        <f t="shared" si="26"/>
        <v>483470</v>
      </c>
      <c r="DJ110" s="32">
        <f t="shared" si="26"/>
        <v>714480</v>
      </c>
      <c r="DK110" s="32">
        <f t="shared" si="26"/>
        <v>511030</v>
      </c>
      <c r="DL110" s="32">
        <f t="shared" si="26"/>
        <v>839480</v>
      </c>
      <c r="DM110" s="32">
        <f t="shared" si="26"/>
        <v>0</v>
      </c>
      <c r="DN110" s="32">
        <f t="shared" si="26"/>
        <v>0</v>
      </c>
      <c r="DO110" s="26">
        <f t="shared" si="27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S110" s="21" t="s">
        <v>10</v>
      </c>
      <c r="ET110" s="73">
        <f t="shared" si="32"/>
        <v>151500000</v>
      </c>
      <c r="EU110" s="73">
        <f t="shared" si="28"/>
        <v>77315000</v>
      </c>
      <c r="EV110" s="73">
        <f t="shared" si="28"/>
        <v>76431400</v>
      </c>
      <c r="EW110" s="73">
        <f t="shared" si="28"/>
        <v>49039800</v>
      </c>
      <c r="EX110" s="73">
        <f t="shared" si="28"/>
        <v>81733000</v>
      </c>
      <c r="EY110" s="73">
        <f t="shared" si="28"/>
        <v>86784400</v>
      </c>
      <c r="EZ110" s="73">
        <f t="shared" si="28"/>
        <v>7364400</v>
      </c>
      <c r="FA110" s="73">
        <f t="shared" si="28"/>
        <v>23287500</v>
      </c>
      <c r="FB110" s="73">
        <f t="shared" si="28"/>
        <v>61357500</v>
      </c>
      <c r="FC110" s="73">
        <f t="shared" si="28"/>
        <v>85455000</v>
      </c>
      <c r="FD110" s="73">
        <f t="shared" si="28"/>
        <v>78250000</v>
      </c>
      <c r="FE110" s="73">
        <f t="shared" si="28"/>
        <v>94500000</v>
      </c>
      <c r="FF110" s="73">
        <f t="shared" si="28"/>
        <v>19000000</v>
      </c>
      <c r="FG110" s="73">
        <f t="shared" si="28"/>
        <v>14500000</v>
      </c>
      <c r="FH110" s="73">
        <f t="shared" si="28"/>
        <v>13250000</v>
      </c>
      <c r="FI110" s="73">
        <f t="shared" si="28"/>
        <v>47078100</v>
      </c>
      <c r="FJ110" s="73">
        <f t="shared" si="28"/>
        <v>7803000</v>
      </c>
      <c r="FK110" s="73">
        <f t="shared" si="29"/>
        <v>44997300</v>
      </c>
      <c r="FL110" s="73">
        <f t="shared" si="29"/>
        <v>23929200</v>
      </c>
      <c r="FM110" s="73">
        <f t="shared" si="29"/>
        <v>45630000</v>
      </c>
      <c r="FN110" s="73">
        <f t="shared" si="29"/>
        <v>96127200</v>
      </c>
      <c r="FO110" s="73">
        <f t="shared" si="29"/>
        <v>26769600</v>
      </c>
      <c r="FP110" s="73">
        <f t="shared" si="29"/>
        <v>80917200</v>
      </c>
      <c r="FQ110" s="73">
        <f t="shared" si="29"/>
        <v>58392900</v>
      </c>
      <c r="FR110" s="73">
        <f t="shared" si="29"/>
        <v>91854000</v>
      </c>
    </row>
    <row r="111" spans="2:174" x14ac:dyDescent="0.3">
      <c r="B111" s="21" t="s">
        <v>11</v>
      </c>
      <c r="C111" s="32">
        <v>273360</v>
      </c>
      <c r="D111" s="32">
        <v>222000</v>
      </c>
      <c r="E111" s="32">
        <v>223500</v>
      </c>
      <c r="F111" s="32">
        <v>186500</v>
      </c>
      <c r="G111" s="32">
        <v>293500</v>
      </c>
      <c r="H111" s="32">
        <v>566550</v>
      </c>
      <c r="I111" s="32">
        <v>71100</v>
      </c>
      <c r="J111" s="32">
        <v>25080</v>
      </c>
      <c r="K111" s="32">
        <v>84360</v>
      </c>
      <c r="L111" s="32">
        <v>136420</v>
      </c>
      <c r="M111" s="32">
        <v>108450</v>
      </c>
      <c r="N111" s="32">
        <v>153450</v>
      </c>
      <c r="O111" s="32">
        <v>60270</v>
      </c>
      <c r="P111" s="32">
        <v>59290</v>
      </c>
      <c r="Q111" s="32">
        <v>31360</v>
      </c>
      <c r="R111" s="32">
        <v>191860</v>
      </c>
      <c r="S111" s="32">
        <v>45580</v>
      </c>
      <c r="T111" s="32">
        <v>65190</v>
      </c>
      <c r="U111" s="32">
        <v>102290</v>
      </c>
      <c r="V111" s="32">
        <v>162400</v>
      </c>
      <c r="W111" s="32">
        <v>104000</v>
      </c>
      <c r="X111" s="32">
        <v>84240</v>
      </c>
      <c r="Y111" s="32">
        <v>88290</v>
      </c>
      <c r="Z111" s="32">
        <v>143590</v>
      </c>
      <c r="AA111" s="32">
        <v>244020</v>
      </c>
      <c r="AB111" s="32">
        <f t="shared" si="24"/>
        <v>0</v>
      </c>
      <c r="AC111" s="32">
        <f t="shared" si="24"/>
        <v>0</v>
      </c>
      <c r="AD111" s="26">
        <f t="shared" si="25"/>
        <v>3726650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6"/>
        <v>1356260</v>
      </c>
      <c r="CP111" s="32">
        <f t="shared" si="26"/>
        <v>1121980</v>
      </c>
      <c r="CQ111" s="32">
        <f t="shared" si="26"/>
        <v>930110</v>
      </c>
      <c r="CR111" s="32">
        <f t="shared" si="26"/>
        <v>1466130</v>
      </c>
      <c r="CS111" s="32">
        <f t="shared" si="26"/>
        <v>3315790</v>
      </c>
      <c r="CT111" s="32">
        <f t="shared" si="26"/>
        <v>432110</v>
      </c>
      <c r="CU111" s="32">
        <f t="shared" si="26"/>
        <v>183270</v>
      </c>
      <c r="CV111" s="32">
        <f t="shared" si="26"/>
        <v>489000</v>
      </c>
      <c r="CW111" s="32">
        <f t="shared" si="26"/>
        <v>1157120</v>
      </c>
      <c r="CX111" s="32">
        <f t="shared" si="26"/>
        <v>537510</v>
      </c>
      <c r="CY111" s="32">
        <f t="shared" si="26"/>
        <v>874210</v>
      </c>
      <c r="CZ111" s="32">
        <f t="shared" si="26"/>
        <v>441560</v>
      </c>
      <c r="DA111" s="32">
        <f t="shared" si="26"/>
        <v>377850</v>
      </c>
      <c r="DB111" s="32">
        <f t="shared" si="26"/>
        <v>327690</v>
      </c>
      <c r="DC111" s="32">
        <f t="shared" si="26"/>
        <v>1175350</v>
      </c>
      <c r="DD111" s="32">
        <f t="shared" si="26"/>
        <v>304240</v>
      </c>
      <c r="DE111" s="32">
        <f t="shared" si="26"/>
        <v>785150</v>
      </c>
      <c r="DF111" s="32">
        <f t="shared" si="26"/>
        <v>753970</v>
      </c>
      <c r="DG111" s="32">
        <f t="shared" si="26"/>
        <v>632120</v>
      </c>
      <c r="DH111" s="32">
        <f t="shared" si="26"/>
        <v>975700</v>
      </c>
      <c r="DI111" s="32">
        <f t="shared" si="26"/>
        <v>772720</v>
      </c>
      <c r="DJ111" s="32">
        <f t="shared" si="26"/>
        <v>1320410</v>
      </c>
      <c r="DK111" s="32">
        <f t="shared" si="26"/>
        <v>1133760</v>
      </c>
      <c r="DL111" s="32">
        <f t="shared" si="26"/>
        <v>1844990</v>
      </c>
      <c r="DM111" s="32">
        <f t="shared" si="26"/>
        <v>0</v>
      </c>
      <c r="DN111" s="32">
        <f t="shared" si="26"/>
        <v>0</v>
      </c>
      <c r="DO111" s="26">
        <f t="shared" si="27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S111" s="21" t="s">
        <v>11</v>
      </c>
      <c r="ET111" s="73">
        <f t="shared" si="32"/>
        <v>139413600</v>
      </c>
      <c r="EU111" s="73">
        <f t="shared" si="28"/>
        <v>111000000</v>
      </c>
      <c r="EV111" s="73">
        <f t="shared" si="28"/>
        <v>111750000</v>
      </c>
      <c r="EW111" s="73">
        <f t="shared" si="28"/>
        <v>93250000</v>
      </c>
      <c r="EX111" s="73">
        <f t="shared" si="28"/>
        <v>146750000</v>
      </c>
      <c r="EY111" s="73">
        <f t="shared" si="28"/>
        <v>254947500</v>
      </c>
      <c r="EZ111" s="73">
        <f t="shared" si="28"/>
        <v>31995000</v>
      </c>
      <c r="FA111" s="73">
        <f t="shared" si="28"/>
        <v>9530400</v>
      </c>
      <c r="FB111" s="73">
        <f t="shared" si="28"/>
        <v>32056800</v>
      </c>
      <c r="FC111" s="73">
        <f t="shared" si="28"/>
        <v>51839600</v>
      </c>
      <c r="FD111" s="73">
        <f t="shared" si="28"/>
        <v>48802500</v>
      </c>
      <c r="FE111" s="73">
        <f t="shared" si="28"/>
        <v>69052500</v>
      </c>
      <c r="FF111" s="73">
        <f t="shared" si="28"/>
        <v>29532300</v>
      </c>
      <c r="FG111" s="73">
        <f t="shared" si="28"/>
        <v>29052100</v>
      </c>
      <c r="FH111" s="73">
        <f t="shared" si="28"/>
        <v>15366400</v>
      </c>
      <c r="FI111" s="73">
        <f t="shared" si="28"/>
        <v>101685800</v>
      </c>
      <c r="FJ111" s="73">
        <f t="shared" si="28"/>
        <v>24157400</v>
      </c>
      <c r="FK111" s="73">
        <f t="shared" si="29"/>
        <v>34550700</v>
      </c>
      <c r="FL111" s="73">
        <f t="shared" si="29"/>
        <v>54213700</v>
      </c>
      <c r="FM111" s="73">
        <f t="shared" si="29"/>
        <v>129920000</v>
      </c>
      <c r="FN111" s="73">
        <f t="shared" si="29"/>
        <v>83200000</v>
      </c>
      <c r="FO111" s="73">
        <f t="shared" si="29"/>
        <v>68234400</v>
      </c>
      <c r="FP111" s="73">
        <f t="shared" si="29"/>
        <v>71514900</v>
      </c>
      <c r="FQ111" s="73">
        <f t="shared" si="29"/>
        <v>119179700</v>
      </c>
      <c r="FR111" s="73">
        <f t="shared" si="29"/>
        <v>202536600</v>
      </c>
    </row>
    <row r="112" spans="2:174" ht="30.6" x14ac:dyDescent="0.3">
      <c r="B112" s="21" t="s">
        <v>63</v>
      </c>
      <c r="C112" s="32">
        <v>298860</v>
      </c>
      <c r="D112" s="32">
        <v>311500</v>
      </c>
      <c r="E112" s="32">
        <v>213500</v>
      </c>
      <c r="F112" s="32">
        <v>190500</v>
      </c>
      <c r="G112" s="32">
        <v>268000</v>
      </c>
      <c r="H112" s="32">
        <v>1480950</v>
      </c>
      <c r="I112" s="32">
        <v>159750</v>
      </c>
      <c r="J112" s="32">
        <v>55480</v>
      </c>
      <c r="K112" s="32">
        <v>29640</v>
      </c>
      <c r="L112" s="32">
        <v>39900</v>
      </c>
      <c r="M112" s="32">
        <v>54900</v>
      </c>
      <c r="N112" s="32">
        <v>47250</v>
      </c>
      <c r="O112" s="32">
        <v>107310</v>
      </c>
      <c r="P112" s="32">
        <v>96530</v>
      </c>
      <c r="Q112" s="32">
        <v>30380</v>
      </c>
      <c r="R112" s="32">
        <v>97520</v>
      </c>
      <c r="S112" s="32">
        <v>113950</v>
      </c>
      <c r="T112" s="32">
        <v>205640</v>
      </c>
      <c r="U112" s="32">
        <v>138330</v>
      </c>
      <c r="V112" s="32">
        <v>185600</v>
      </c>
      <c r="W112" s="32">
        <v>234400</v>
      </c>
      <c r="X112" s="32">
        <v>98820</v>
      </c>
      <c r="Y112" s="32">
        <v>146610</v>
      </c>
      <c r="Z112" s="32">
        <v>204180</v>
      </c>
      <c r="AA112" s="32">
        <v>401720</v>
      </c>
      <c r="AB112" s="32">
        <f t="shared" si="24"/>
        <v>0</v>
      </c>
      <c r="AC112" s="32">
        <f t="shared" si="24"/>
        <v>0</v>
      </c>
      <c r="AD112" s="26">
        <f t="shared" si="25"/>
        <v>5211220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6"/>
        <v>1504210</v>
      </c>
      <c r="CP112" s="32">
        <f t="shared" si="26"/>
        <v>1163730</v>
      </c>
      <c r="CQ112" s="32">
        <f t="shared" si="26"/>
        <v>797780</v>
      </c>
      <c r="CR112" s="32">
        <f t="shared" si="26"/>
        <v>1301520</v>
      </c>
      <c r="CS112" s="32">
        <f t="shared" si="26"/>
        <v>8129340</v>
      </c>
      <c r="CT112" s="32">
        <f t="shared" si="26"/>
        <v>774170</v>
      </c>
      <c r="CU112" s="32">
        <f t="shared" si="26"/>
        <v>464670</v>
      </c>
      <c r="CV112" s="32">
        <f t="shared" si="26"/>
        <v>226210</v>
      </c>
      <c r="CW112" s="32">
        <f t="shared" si="26"/>
        <v>239310</v>
      </c>
      <c r="CX112" s="32">
        <f t="shared" si="26"/>
        <v>429660</v>
      </c>
      <c r="CY112" s="32">
        <f t="shared" si="26"/>
        <v>533460</v>
      </c>
      <c r="CZ112" s="32">
        <f t="shared" si="26"/>
        <v>765580</v>
      </c>
      <c r="DA112" s="32">
        <f t="shared" si="26"/>
        <v>629360</v>
      </c>
      <c r="DB112" s="32">
        <f t="shared" si="26"/>
        <v>260140</v>
      </c>
      <c r="DC112" s="32">
        <f t="shared" si="26"/>
        <v>909910</v>
      </c>
      <c r="DD112" s="32">
        <f t="shared" si="26"/>
        <v>693970</v>
      </c>
      <c r="DE112" s="32">
        <f t="shared" si="26"/>
        <v>1540350</v>
      </c>
      <c r="DF112" s="32">
        <f t="shared" si="26"/>
        <v>750230</v>
      </c>
      <c r="DG112" s="32">
        <f t="shared" si="26"/>
        <v>1300160</v>
      </c>
      <c r="DH112" s="32">
        <f t="shared" si="26"/>
        <v>1397480</v>
      </c>
      <c r="DI112" s="32">
        <f t="shared" si="26"/>
        <v>628830</v>
      </c>
      <c r="DJ112" s="32">
        <f t="shared" si="26"/>
        <v>805950</v>
      </c>
      <c r="DK112" s="32">
        <f t="shared" si="26"/>
        <v>1000190</v>
      </c>
      <c r="DL112" s="32">
        <f t="shared" si="26"/>
        <v>2733690</v>
      </c>
      <c r="DM112" s="32">
        <f t="shared" si="26"/>
        <v>0</v>
      </c>
      <c r="DN112" s="32">
        <f t="shared" si="26"/>
        <v>0</v>
      </c>
      <c r="DO112" s="26">
        <f t="shared" si="27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S112" s="21" t="s">
        <v>12</v>
      </c>
      <c r="ET112" s="73">
        <f t="shared" si="32"/>
        <v>152418600</v>
      </c>
      <c r="EU112" s="73">
        <f t="shared" si="28"/>
        <v>155750000</v>
      </c>
      <c r="EV112" s="73">
        <f t="shared" si="28"/>
        <v>106750000</v>
      </c>
      <c r="EW112" s="73">
        <f t="shared" si="28"/>
        <v>95250000</v>
      </c>
      <c r="EX112" s="73">
        <f t="shared" si="28"/>
        <v>134000000</v>
      </c>
      <c r="EY112" s="73">
        <f t="shared" si="28"/>
        <v>666427500</v>
      </c>
      <c r="EZ112" s="73">
        <f t="shared" si="28"/>
        <v>71887500</v>
      </c>
      <c r="FA112" s="73">
        <f t="shared" si="28"/>
        <v>21082400</v>
      </c>
      <c r="FB112" s="73">
        <f t="shared" si="28"/>
        <v>11263200</v>
      </c>
      <c r="FC112" s="73">
        <f t="shared" si="28"/>
        <v>15162000</v>
      </c>
      <c r="FD112" s="73">
        <f t="shared" si="28"/>
        <v>24705000</v>
      </c>
      <c r="FE112" s="73">
        <f t="shared" si="28"/>
        <v>21262500</v>
      </c>
      <c r="FF112" s="73">
        <f t="shared" si="28"/>
        <v>52581900</v>
      </c>
      <c r="FG112" s="73">
        <f t="shared" si="28"/>
        <v>47299700</v>
      </c>
      <c r="FH112" s="73">
        <f t="shared" si="28"/>
        <v>14886200</v>
      </c>
      <c r="FI112" s="73">
        <f t="shared" si="28"/>
        <v>51685600</v>
      </c>
      <c r="FJ112" s="73">
        <f t="shared" si="28"/>
        <v>60393500</v>
      </c>
      <c r="FK112" s="73">
        <f t="shared" si="29"/>
        <v>108989200</v>
      </c>
      <c r="FL112" s="73">
        <f t="shared" si="29"/>
        <v>73314900</v>
      </c>
      <c r="FM112" s="73">
        <f t="shared" si="29"/>
        <v>148480000</v>
      </c>
      <c r="FN112" s="73">
        <f t="shared" si="29"/>
        <v>187520000</v>
      </c>
      <c r="FO112" s="73">
        <f t="shared" si="29"/>
        <v>80044200</v>
      </c>
      <c r="FP112" s="73">
        <f t="shared" si="29"/>
        <v>118754100</v>
      </c>
      <c r="FQ112" s="73">
        <f t="shared" si="29"/>
        <v>169469400</v>
      </c>
      <c r="FR112" s="73">
        <f t="shared" si="29"/>
        <v>333427600</v>
      </c>
    </row>
    <row r="113" spans="2:174" ht="20.399999999999999" x14ac:dyDescent="0.3">
      <c r="B113" s="21" t="s">
        <v>13</v>
      </c>
      <c r="C113" s="32">
        <v>277440</v>
      </c>
      <c r="D113" s="32">
        <v>226500</v>
      </c>
      <c r="E113" s="32">
        <v>288000</v>
      </c>
      <c r="F113" s="32">
        <v>199500</v>
      </c>
      <c r="G113" s="32">
        <v>262000</v>
      </c>
      <c r="H113" s="32">
        <v>1149750</v>
      </c>
      <c r="I113" s="32">
        <v>219600</v>
      </c>
      <c r="J113" s="32">
        <v>104500</v>
      </c>
      <c r="K113" s="32">
        <v>66880</v>
      </c>
      <c r="L113" s="32">
        <v>16340</v>
      </c>
      <c r="M113" s="32">
        <v>37350</v>
      </c>
      <c r="N113" s="32">
        <v>103050</v>
      </c>
      <c r="O113" s="32">
        <v>108780</v>
      </c>
      <c r="P113" s="32">
        <v>107800</v>
      </c>
      <c r="Q113" s="32">
        <v>49980</v>
      </c>
      <c r="R113" s="32">
        <v>137800</v>
      </c>
      <c r="S113" s="32">
        <v>55650</v>
      </c>
      <c r="T113" s="32">
        <v>228430</v>
      </c>
      <c r="U113" s="32">
        <v>159530</v>
      </c>
      <c r="V113" s="32">
        <v>108000</v>
      </c>
      <c r="W113" s="32">
        <v>239200</v>
      </c>
      <c r="X113" s="32">
        <v>117450</v>
      </c>
      <c r="Y113" s="32">
        <v>119880</v>
      </c>
      <c r="Z113" s="32">
        <v>147740</v>
      </c>
      <c r="AA113" s="32">
        <v>263110</v>
      </c>
      <c r="AB113" s="32">
        <f t="shared" si="24"/>
        <v>0</v>
      </c>
      <c r="AC113" s="32">
        <f t="shared" si="24"/>
        <v>0</v>
      </c>
      <c r="AD113" s="26">
        <f t="shared" si="25"/>
        <v>4794260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6"/>
        <v>1266180</v>
      </c>
      <c r="CP113" s="32">
        <f t="shared" si="26"/>
        <v>1082550</v>
      </c>
      <c r="CQ113" s="32">
        <f t="shared" si="26"/>
        <v>1206090</v>
      </c>
      <c r="CR113" s="32">
        <f t="shared" si="26"/>
        <v>1635740</v>
      </c>
      <c r="CS113" s="32">
        <f t="shared" si="26"/>
        <v>6532680</v>
      </c>
      <c r="CT113" s="32">
        <f t="shared" si="26"/>
        <v>1094020</v>
      </c>
      <c r="CU113" s="32">
        <f t="shared" si="26"/>
        <v>842500</v>
      </c>
      <c r="CV113" s="32">
        <f t="shared" si="26"/>
        <v>188820</v>
      </c>
      <c r="CW113" s="32">
        <f t="shared" si="26"/>
        <v>123200</v>
      </c>
      <c r="CX113" s="32">
        <f t="shared" si="26"/>
        <v>289560</v>
      </c>
      <c r="CY113" s="32">
        <f t="shared" si="26"/>
        <v>828470</v>
      </c>
      <c r="CZ113" s="32">
        <f t="shared" si="26"/>
        <v>578100</v>
      </c>
      <c r="DA113" s="32">
        <f t="shared" si="26"/>
        <v>682440</v>
      </c>
      <c r="DB113" s="32">
        <f t="shared" si="26"/>
        <v>355620</v>
      </c>
      <c r="DC113" s="32">
        <f t="shared" si="26"/>
        <v>1079150</v>
      </c>
      <c r="DD113" s="32">
        <f t="shared" si="26"/>
        <v>571480</v>
      </c>
      <c r="DE113" s="32">
        <f t="shared" si="26"/>
        <v>1286590</v>
      </c>
      <c r="DF113" s="32">
        <f t="shared" si="26"/>
        <v>869860</v>
      </c>
      <c r="DG113" s="32">
        <f t="shared" si="26"/>
        <v>830260</v>
      </c>
      <c r="DH113" s="32">
        <f t="shared" si="26"/>
        <v>1393920</v>
      </c>
      <c r="DI113" s="32">
        <f t="shared" si="26"/>
        <v>737310</v>
      </c>
      <c r="DJ113" s="32">
        <f t="shared" si="26"/>
        <v>1146640</v>
      </c>
      <c r="DK113" s="32">
        <f t="shared" si="26"/>
        <v>1114540</v>
      </c>
      <c r="DL113" s="32">
        <f t="shared" si="26"/>
        <v>1894400</v>
      </c>
      <c r="DM113" s="32">
        <f t="shared" si="26"/>
        <v>0</v>
      </c>
      <c r="DN113" s="32">
        <f t="shared" si="26"/>
        <v>0</v>
      </c>
      <c r="DO113" s="26">
        <f t="shared" si="27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S113" s="21" t="s">
        <v>13</v>
      </c>
      <c r="ET113" s="73">
        <f t="shared" si="32"/>
        <v>141494400</v>
      </c>
      <c r="EU113" s="73">
        <f t="shared" si="28"/>
        <v>113250000</v>
      </c>
      <c r="EV113" s="73">
        <f t="shared" si="28"/>
        <v>144000000</v>
      </c>
      <c r="EW113" s="73">
        <f t="shared" si="28"/>
        <v>99750000</v>
      </c>
      <c r="EX113" s="73">
        <f t="shared" si="28"/>
        <v>131000000</v>
      </c>
      <c r="EY113" s="73">
        <f t="shared" si="28"/>
        <v>517387500</v>
      </c>
      <c r="EZ113" s="73">
        <f t="shared" si="28"/>
        <v>98820000</v>
      </c>
      <c r="FA113" s="73">
        <f t="shared" si="28"/>
        <v>39710000</v>
      </c>
      <c r="FB113" s="73">
        <f t="shared" si="28"/>
        <v>25414400</v>
      </c>
      <c r="FC113" s="73">
        <f t="shared" si="28"/>
        <v>6209200</v>
      </c>
      <c r="FD113" s="73">
        <f t="shared" si="28"/>
        <v>16807500</v>
      </c>
      <c r="FE113" s="73">
        <f t="shared" si="28"/>
        <v>46372500</v>
      </c>
      <c r="FF113" s="73">
        <f t="shared" si="28"/>
        <v>53302200</v>
      </c>
      <c r="FG113" s="73">
        <f t="shared" si="28"/>
        <v>52822000</v>
      </c>
      <c r="FH113" s="73">
        <f t="shared" si="28"/>
        <v>24490200</v>
      </c>
      <c r="FI113" s="73">
        <f t="shared" si="28"/>
        <v>73034000</v>
      </c>
      <c r="FJ113" s="73">
        <f t="shared" si="28"/>
        <v>29494500</v>
      </c>
      <c r="FK113" s="73">
        <f t="shared" si="29"/>
        <v>121067900</v>
      </c>
      <c r="FL113" s="73">
        <f t="shared" si="29"/>
        <v>84550900</v>
      </c>
      <c r="FM113" s="73">
        <f t="shared" si="29"/>
        <v>86400000</v>
      </c>
      <c r="FN113" s="73">
        <f t="shared" si="29"/>
        <v>191360000</v>
      </c>
      <c r="FO113" s="73">
        <f t="shared" si="29"/>
        <v>95134500</v>
      </c>
      <c r="FP113" s="73">
        <f t="shared" si="29"/>
        <v>97102800</v>
      </c>
      <c r="FQ113" s="73">
        <f t="shared" si="29"/>
        <v>122624200</v>
      </c>
      <c r="FR113" s="73">
        <f t="shared" si="29"/>
        <v>218381300</v>
      </c>
    </row>
    <row r="114" spans="2:174" ht="20.399999999999999" x14ac:dyDescent="0.3">
      <c r="B114" s="21" t="s">
        <v>51</v>
      </c>
      <c r="C114" s="32">
        <v>246450</v>
      </c>
      <c r="D114" s="32">
        <v>165240</v>
      </c>
      <c r="E114" s="32">
        <v>140760</v>
      </c>
      <c r="F114" s="32">
        <v>109140</v>
      </c>
      <c r="G114" s="32">
        <v>153000</v>
      </c>
      <c r="H114" s="32">
        <v>951500</v>
      </c>
      <c r="I114" s="32">
        <v>150500</v>
      </c>
      <c r="J114" s="32">
        <v>100350</v>
      </c>
      <c r="K114" s="32">
        <v>63900</v>
      </c>
      <c r="L114" s="32">
        <v>35100</v>
      </c>
      <c r="M114" s="32">
        <v>17860</v>
      </c>
      <c r="N114" s="32">
        <v>6460</v>
      </c>
      <c r="O114" s="32">
        <v>101430</v>
      </c>
      <c r="P114" s="32">
        <v>68110</v>
      </c>
      <c r="Q114" s="32">
        <v>42140</v>
      </c>
      <c r="R114" s="32">
        <v>121370</v>
      </c>
      <c r="S114" s="32">
        <v>25970</v>
      </c>
      <c r="T114" s="32">
        <v>91160</v>
      </c>
      <c r="U114" s="32">
        <v>50880</v>
      </c>
      <c r="V114" s="32">
        <v>66420</v>
      </c>
      <c r="W114" s="32">
        <v>159570</v>
      </c>
      <c r="X114" s="32">
        <v>100430</v>
      </c>
      <c r="Y114" s="32">
        <v>46480</v>
      </c>
      <c r="Z114" s="32">
        <v>121800</v>
      </c>
      <c r="AA114" s="32">
        <v>262080</v>
      </c>
      <c r="AB114" s="32">
        <f t="shared" si="24"/>
        <v>0</v>
      </c>
      <c r="AC114" s="32">
        <f t="shared" si="24"/>
        <v>0</v>
      </c>
      <c r="AD114" s="26">
        <f t="shared" si="25"/>
        <v>3398100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6"/>
        <v>893190</v>
      </c>
      <c r="CP114" s="32">
        <f t="shared" si="26"/>
        <v>732740</v>
      </c>
      <c r="CQ114" s="32">
        <f t="shared" si="26"/>
        <v>528850</v>
      </c>
      <c r="CR114" s="32">
        <f t="shared" si="26"/>
        <v>668610</v>
      </c>
      <c r="CS114" s="32">
        <f t="shared" si="26"/>
        <v>5067720</v>
      </c>
      <c r="CT114" s="32">
        <f t="shared" si="26"/>
        <v>694950</v>
      </c>
      <c r="CU114" s="32">
        <f t="shared" si="26"/>
        <v>468020</v>
      </c>
      <c r="CV114" s="32">
        <f t="shared" si="26"/>
        <v>311030</v>
      </c>
      <c r="CW114" s="32">
        <f t="shared" si="26"/>
        <v>281630</v>
      </c>
      <c r="CX114" s="32">
        <f t="shared" si="26"/>
        <v>93520</v>
      </c>
      <c r="CY114" s="32">
        <f t="shared" ref="CO114:DN124" si="33">+CY17+CY49+CY81</f>
        <v>69380</v>
      </c>
      <c r="CZ114" s="32">
        <f t="shared" si="33"/>
        <v>531500</v>
      </c>
      <c r="DA114" s="32">
        <f t="shared" si="33"/>
        <v>383640</v>
      </c>
      <c r="DB114" s="32">
        <f t="shared" si="33"/>
        <v>259100</v>
      </c>
      <c r="DC114" s="32">
        <f t="shared" si="33"/>
        <v>733380</v>
      </c>
      <c r="DD114" s="32">
        <f t="shared" si="33"/>
        <v>478630</v>
      </c>
      <c r="DE114" s="32">
        <f t="shared" si="33"/>
        <v>653900</v>
      </c>
      <c r="DF114" s="32">
        <f t="shared" si="33"/>
        <v>393850</v>
      </c>
      <c r="DG114" s="32">
        <f t="shared" si="33"/>
        <v>817490</v>
      </c>
      <c r="DH114" s="32">
        <f t="shared" si="33"/>
        <v>866020</v>
      </c>
      <c r="DI114" s="32">
        <f t="shared" si="33"/>
        <v>333570</v>
      </c>
      <c r="DJ114" s="32">
        <f t="shared" si="33"/>
        <v>602760</v>
      </c>
      <c r="DK114" s="32">
        <f t="shared" si="33"/>
        <v>750540</v>
      </c>
      <c r="DL114" s="32">
        <f t="shared" si="33"/>
        <v>1395940</v>
      </c>
      <c r="DM114" s="32">
        <f t="shared" si="33"/>
        <v>0</v>
      </c>
      <c r="DN114" s="32">
        <f t="shared" si="33"/>
        <v>0</v>
      </c>
      <c r="DO114" s="26">
        <f t="shared" si="27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S114" s="21" t="s">
        <v>14</v>
      </c>
      <c r="ET114" s="73">
        <f t="shared" si="32"/>
        <v>130618500</v>
      </c>
      <c r="EU114" s="73">
        <f t="shared" si="28"/>
        <v>84272400</v>
      </c>
      <c r="EV114" s="73">
        <f t="shared" si="28"/>
        <v>71787600</v>
      </c>
      <c r="EW114" s="73">
        <f t="shared" si="28"/>
        <v>55661400</v>
      </c>
      <c r="EX114" s="73">
        <f t="shared" si="28"/>
        <v>78030000</v>
      </c>
      <c r="EY114" s="73">
        <f t="shared" si="28"/>
        <v>475750000</v>
      </c>
      <c r="EZ114" s="73">
        <f t="shared" si="28"/>
        <v>75250000</v>
      </c>
      <c r="FA114" s="73">
        <f t="shared" si="28"/>
        <v>45157500</v>
      </c>
      <c r="FB114" s="73">
        <f t="shared" si="28"/>
        <v>28755000</v>
      </c>
      <c r="FC114" s="73">
        <f t="shared" si="28"/>
        <v>15795000</v>
      </c>
      <c r="FD114" s="73">
        <f t="shared" si="28"/>
        <v>6786800</v>
      </c>
      <c r="FE114" s="73">
        <f t="shared" si="28"/>
        <v>2454800</v>
      </c>
      <c r="FF114" s="73">
        <f t="shared" si="28"/>
        <v>49700700</v>
      </c>
      <c r="FG114" s="73">
        <f t="shared" si="28"/>
        <v>33373900</v>
      </c>
      <c r="FH114" s="73">
        <f t="shared" si="28"/>
        <v>20648600</v>
      </c>
      <c r="FI114" s="73">
        <f t="shared" si="28"/>
        <v>64326100</v>
      </c>
      <c r="FJ114" s="73">
        <f t="shared" si="28"/>
        <v>13764100</v>
      </c>
      <c r="FK114" s="73">
        <f t="shared" si="29"/>
        <v>48314800</v>
      </c>
      <c r="FL114" s="73">
        <f t="shared" si="29"/>
        <v>26966400</v>
      </c>
      <c r="FM114" s="73">
        <f t="shared" si="29"/>
        <v>53800200</v>
      </c>
      <c r="FN114" s="73">
        <f t="shared" si="29"/>
        <v>129251700</v>
      </c>
      <c r="FO114" s="73">
        <f t="shared" si="29"/>
        <v>83356900</v>
      </c>
      <c r="FP114" s="73">
        <f t="shared" si="29"/>
        <v>38578400</v>
      </c>
      <c r="FQ114" s="73">
        <f t="shared" si="29"/>
        <v>102312000</v>
      </c>
      <c r="FR114" s="73">
        <f t="shared" si="29"/>
        <v>220147200</v>
      </c>
    </row>
    <row r="115" spans="2:174" ht="20.399999999999999" x14ac:dyDescent="0.3">
      <c r="B115" s="21" t="s">
        <v>15</v>
      </c>
      <c r="C115" s="32">
        <v>287790</v>
      </c>
      <c r="D115" s="32">
        <v>303450</v>
      </c>
      <c r="E115" s="32">
        <v>253470</v>
      </c>
      <c r="F115" s="32">
        <v>205530</v>
      </c>
      <c r="G115" s="32">
        <v>407490</v>
      </c>
      <c r="H115" s="32">
        <v>1100000</v>
      </c>
      <c r="I115" s="32">
        <v>224500</v>
      </c>
      <c r="J115" s="32">
        <v>158400</v>
      </c>
      <c r="K115" s="32">
        <v>136350</v>
      </c>
      <c r="L115" s="32">
        <v>87300</v>
      </c>
      <c r="M115" s="32">
        <v>22800</v>
      </c>
      <c r="N115" s="32">
        <v>29640</v>
      </c>
      <c r="O115" s="32">
        <v>78890</v>
      </c>
      <c r="P115" s="32">
        <v>83790</v>
      </c>
      <c r="Q115" s="32">
        <v>47040</v>
      </c>
      <c r="R115" s="32">
        <v>153170</v>
      </c>
      <c r="S115" s="32">
        <v>48230</v>
      </c>
      <c r="T115" s="32">
        <v>137270</v>
      </c>
      <c r="U115" s="32">
        <v>234260</v>
      </c>
      <c r="V115" s="32">
        <v>154710</v>
      </c>
      <c r="W115" s="32">
        <v>230850</v>
      </c>
      <c r="X115" s="32">
        <v>117030</v>
      </c>
      <c r="Y115" s="32">
        <v>164340</v>
      </c>
      <c r="Z115" s="32">
        <v>164640</v>
      </c>
      <c r="AA115" s="32">
        <v>312480</v>
      </c>
      <c r="AB115" s="32">
        <f t="shared" si="24"/>
        <v>0</v>
      </c>
      <c r="AC115" s="32">
        <f t="shared" si="24"/>
        <v>0</v>
      </c>
      <c r="AD115" s="26">
        <f t="shared" si="25"/>
        <v>5143420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3"/>
        <v>1405260</v>
      </c>
      <c r="CP115" s="32">
        <f t="shared" si="33"/>
        <v>1309490</v>
      </c>
      <c r="CQ115" s="32">
        <f t="shared" si="33"/>
        <v>1139760</v>
      </c>
      <c r="CR115" s="32">
        <f t="shared" si="33"/>
        <v>2126260</v>
      </c>
      <c r="CS115" s="32">
        <f t="shared" si="33"/>
        <v>6162370</v>
      </c>
      <c r="CT115" s="32">
        <f t="shared" si="33"/>
        <v>1069910</v>
      </c>
      <c r="CU115" s="32">
        <f t="shared" si="33"/>
        <v>980770</v>
      </c>
      <c r="CV115" s="32">
        <f t="shared" si="33"/>
        <v>617130</v>
      </c>
      <c r="CW115" s="32">
        <f t="shared" si="33"/>
        <v>793130</v>
      </c>
      <c r="CX115" s="32">
        <f t="shared" si="33"/>
        <v>132800</v>
      </c>
      <c r="CY115" s="32">
        <f t="shared" si="33"/>
        <v>195190</v>
      </c>
      <c r="CZ115" s="32">
        <f t="shared" si="33"/>
        <v>600040</v>
      </c>
      <c r="DA115" s="32">
        <f t="shared" si="33"/>
        <v>571530</v>
      </c>
      <c r="DB115" s="32">
        <f t="shared" si="33"/>
        <v>241640</v>
      </c>
      <c r="DC115" s="32">
        <f t="shared" si="33"/>
        <v>1234460</v>
      </c>
      <c r="DD115" s="32">
        <f t="shared" si="33"/>
        <v>463380</v>
      </c>
      <c r="DE115" s="32">
        <f t="shared" si="33"/>
        <v>1056380</v>
      </c>
      <c r="DF115" s="32">
        <f t="shared" si="33"/>
        <v>1365540</v>
      </c>
      <c r="DG115" s="32">
        <f t="shared" si="33"/>
        <v>1090190</v>
      </c>
      <c r="DH115" s="32">
        <f t="shared" si="33"/>
        <v>1636720</v>
      </c>
      <c r="DI115" s="32">
        <f t="shared" si="33"/>
        <v>541190</v>
      </c>
      <c r="DJ115" s="32">
        <f t="shared" si="33"/>
        <v>1266940</v>
      </c>
      <c r="DK115" s="32">
        <f t="shared" si="33"/>
        <v>957460</v>
      </c>
      <c r="DL115" s="32">
        <f t="shared" si="33"/>
        <v>2011660</v>
      </c>
      <c r="DM115" s="32">
        <f t="shared" si="33"/>
        <v>0</v>
      </c>
      <c r="DN115" s="32">
        <f t="shared" si="33"/>
        <v>0</v>
      </c>
      <c r="DO115" s="26">
        <f t="shared" si="27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S115" s="21" t="s">
        <v>15</v>
      </c>
      <c r="ET115" s="73">
        <f t="shared" si="32"/>
        <v>152528700</v>
      </c>
      <c r="EU115" s="73">
        <f t="shared" si="28"/>
        <v>154759500</v>
      </c>
      <c r="EV115" s="73">
        <f t="shared" si="28"/>
        <v>129269700</v>
      </c>
      <c r="EW115" s="73">
        <f t="shared" si="28"/>
        <v>104820300</v>
      </c>
      <c r="EX115" s="73">
        <f t="shared" si="28"/>
        <v>207819900</v>
      </c>
      <c r="EY115" s="73">
        <f t="shared" si="28"/>
        <v>550000000</v>
      </c>
      <c r="EZ115" s="73">
        <f t="shared" si="28"/>
        <v>112250000</v>
      </c>
      <c r="FA115" s="73">
        <f t="shared" si="28"/>
        <v>71280000</v>
      </c>
      <c r="FB115" s="73">
        <f t="shared" si="28"/>
        <v>61357500</v>
      </c>
      <c r="FC115" s="73">
        <f t="shared" si="28"/>
        <v>39285000</v>
      </c>
      <c r="FD115" s="73">
        <f t="shared" si="28"/>
        <v>8664000</v>
      </c>
      <c r="FE115" s="73">
        <f t="shared" si="28"/>
        <v>11263200</v>
      </c>
      <c r="FF115" s="73">
        <f t="shared" si="28"/>
        <v>38656100</v>
      </c>
      <c r="FG115" s="73">
        <f t="shared" si="28"/>
        <v>41057100</v>
      </c>
      <c r="FH115" s="73">
        <f t="shared" si="28"/>
        <v>23049600</v>
      </c>
      <c r="FI115" s="73">
        <f t="shared" si="28"/>
        <v>81180100</v>
      </c>
      <c r="FJ115" s="73">
        <f t="shared" si="28"/>
        <v>25561900</v>
      </c>
      <c r="FK115" s="73">
        <f t="shared" si="29"/>
        <v>72753100</v>
      </c>
      <c r="FL115" s="73">
        <f t="shared" si="29"/>
        <v>124157800</v>
      </c>
      <c r="FM115" s="73">
        <f t="shared" si="29"/>
        <v>125315100</v>
      </c>
      <c r="FN115" s="73">
        <f t="shared" si="29"/>
        <v>186988500</v>
      </c>
      <c r="FO115" s="73">
        <f t="shared" si="29"/>
        <v>97134900</v>
      </c>
      <c r="FP115" s="73">
        <f t="shared" si="29"/>
        <v>136402200</v>
      </c>
      <c r="FQ115" s="73">
        <f t="shared" si="29"/>
        <v>138297600</v>
      </c>
      <c r="FR115" s="73">
        <f t="shared" si="29"/>
        <v>262483200</v>
      </c>
    </row>
    <row r="116" spans="2:174" ht="20.399999999999999" x14ac:dyDescent="0.3">
      <c r="B116" s="21" t="s">
        <v>16</v>
      </c>
      <c r="C116" s="32">
        <v>193450</v>
      </c>
      <c r="D116" s="32">
        <v>156520</v>
      </c>
      <c r="E116" s="32">
        <v>149240</v>
      </c>
      <c r="F116" s="32">
        <v>122200</v>
      </c>
      <c r="G116" s="32">
        <v>156520</v>
      </c>
      <c r="H116" s="32">
        <v>549000</v>
      </c>
      <c r="I116" s="32">
        <v>13500</v>
      </c>
      <c r="J116" s="32">
        <v>43120</v>
      </c>
      <c r="K116" s="32">
        <v>49980</v>
      </c>
      <c r="L116" s="32">
        <v>44590</v>
      </c>
      <c r="M116" s="32">
        <v>31360</v>
      </c>
      <c r="N116" s="32">
        <v>62720</v>
      </c>
      <c r="O116" s="32">
        <v>53960</v>
      </c>
      <c r="P116" s="32">
        <v>79800</v>
      </c>
      <c r="Q116" s="32">
        <v>138320</v>
      </c>
      <c r="R116" s="32">
        <v>857280</v>
      </c>
      <c r="S116" s="32">
        <v>260850</v>
      </c>
      <c r="T116" s="32">
        <v>1280280</v>
      </c>
      <c r="U116" s="32">
        <v>808400</v>
      </c>
      <c r="V116" s="32">
        <v>592180</v>
      </c>
      <c r="W116" s="32">
        <v>1386200</v>
      </c>
      <c r="X116" s="32">
        <v>813740</v>
      </c>
      <c r="Y116" s="32">
        <v>1169370</v>
      </c>
      <c r="Z116" s="32">
        <v>1161430</v>
      </c>
      <c r="AA116" s="32">
        <v>1735940</v>
      </c>
      <c r="AB116" s="32">
        <f t="shared" si="24"/>
        <v>0</v>
      </c>
      <c r="AC116" s="32">
        <f t="shared" si="24"/>
        <v>0</v>
      </c>
      <c r="AD116" s="26">
        <f t="shared" si="25"/>
        <v>11909950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3"/>
        <v>932050</v>
      </c>
      <c r="CP116" s="32">
        <f t="shared" si="33"/>
        <v>916500</v>
      </c>
      <c r="CQ116" s="32">
        <f t="shared" si="33"/>
        <v>622400</v>
      </c>
      <c r="CR116" s="32">
        <f t="shared" si="33"/>
        <v>813060</v>
      </c>
      <c r="CS116" s="32">
        <f t="shared" si="33"/>
        <v>4053600</v>
      </c>
      <c r="CT116" s="32">
        <f t="shared" si="33"/>
        <v>136200</v>
      </c>
      <c r="CU116" s="32">
        <f t="shared" si="33"/>
        <v>324010</v>
      </c>
      <c r="CV116" s="32">
        <f t="shared" si="33"/>
        <v>392000</v>
      </c>
      <c r="CW116" s="32">
        <f t="shared" si="33"/>
        <v>467890</v>
      </c>
      <c r="CX116" s="32">
        <f t="shared" si="33"/>
        <v>325680</v>
      </c>
      <c r="CY116" s="32">
        <f t="shared" si="33"/>
        <v>399630</v>
      </c>
      <c r="CZ116" s="32">
        <f t="shared" si="33"/>
        <v>403560</v>
      </c>
      <c r="DA116" s="32">
        <f t="shared" si="33"/>
        <v>677580</v>
      </c>
      <c r="DB116" s="32">
        <f t="shared" si="33"/>
        <v>1124270</v>
      </c>
      <c r="DC116" s="32">
        <f t="shared" si="33"/>
        <v>5593200</v>
      </c>
      <c r="DD116" s="32">
        <f t="shared" si="33"/>
        <v>1824190</v>
      </c>
      <c r="DE116" s="32">
        <f t="shared" si="33"/>
        <v>9024810</v>
      </c>
      <c r="DF116" s="32">
        <f t="shared" si="33"/>
        <v>6198950</v>
      </c>
      <c r="DG116" s="32">
        <f t="shared" si="33"/>
        <v>3320580</v>
      </c>
      <c r="DH116" s="32">
        <f t="shared" si="33"/>
        <v>8608750</v>
      </c>
      <c r="DI116" s="32">
        <f t="shared" si="33"/>
        <v>4939400</v>
      </c>
      <c r="DJ116" s="32">
        <f t="shared" si="33"/>
        <v>7161920</v>
      </c>
      <c r="DK116" s="32">
        <f t="shared" si="33"/>
        <v>7785890</v>
      </c>
      <c r="DL116" s="32">
        <f t="shared" si="33"/>
        <v>10254630</v>
      </c>
      <c r="DM116" s="32">
        <f t="shared" si="33"/>
        <v>0</v>
      </c>
      <c r="DN116" s="32">
        <f t="shared" si="33"/>
        <v>0</v>
      </c>
      <c r="DO116" s="26">
        <f t="shared" si="27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S116" s="21" t="s">
        <v>16</v>
      </c>
      <c r="ET116" s="73">
        <f t="shared" si="32"/>
        <v>102528500</v>
      </c>
      <c r="EU116" s="73">
        <f t="shared" si="28"/>
        <v>81390400</v>
      </c>
      <c r="EV116" s="73">
        <f t="shared" si="28"/>
        <v>77604800</v>
      </c>
      <c r="EW116" s="73">
        <f t="shared" si="28"/>
        <v>63544000</v>
      </c>
      <c r="EX116" s="73">
        <f t="shared" si="28"/>
        <v>81390400</v>
      </c>
      <c r="EY116" s="73">
        <f t="shared" si="28"/>
        <v>274500000</v>
      </c>
      <c r="EZ116" s="73">
        <f t="shared" si="28"/>
        <v>6750000</v>
      </c>
      <c r="FA116" s="73">
        <f t="shared" si="28"/>
        <v>21128800</v>
      </c>
      <c r="FB116" s="73">
        <f t="shared" si="28"/>
        <v>24490200</v>
      </c>
      <c r="FC116" s="73">
        <f t="shared" si="28"/>
        <v>21849100</v>
      </c>
      <c r="FD116" s="73">
        <f t="shared" si="28"/>
        <v>15366400</v>
      </c>
      <c r="FE116" s="73">
        <f t="shared" si="28"/>
        <v>30732800</v>
      </c>
      <c r="FF116" s="73">
        <f t="shared" si="28"/>
        <v>20504800</v>
      </c>
      <c r="FG116" s="73">
        <f t="shared" si="28"/>
        <v>30324000</v>
      </c>
      <c r="FH116" s="73">
        <f t="shared" si="28"/>
        <v>52561600</v>
      </c>
      <c r="FI116" s="73">
        <f t="shared" si="28"/>
        <v>402921600</v>
      </c>
      <c r="FJ116" s="73">
        <f t="shared" si="28"/>
        <v>122599500</v>
      </c>
      <c r="FK116" s="73">
        <f t="shared" si="29"/>
        <v>601731600</v>
      </c>
      <c r="FL116" s="73">
        <f t="shared" si="29"/>
        <v>379948000</v>
      </c>
      <c r="FM116" s="73">
        <f t="shared" si="29"/>
        <v>343464400</v>
      </c>
      <c r="FN116" s="73">
        <f t="shared" si="29"/>
        <v>803996000</v>
      </c>
      <c r="FO116" s="73">
        <f t="shared" si="29"/>
        <v>496381400</v>
      </c>
      <c r="FP116" s="73">
        <f t="shared" si="29"/>
        <v>713315700</v>
      </c>
      <c r="FQ116" s="73">
        <f t="shared" si="29"/>
        <v>847843900</v>
      </c>
      <c r="FR116" s="73">
        <f t="shared" si="29"/>
        <v>1267236200</v>
      </c>
    </row>
    <row r="117" spans="2:174" ht="30.6" x14ac:dyDescent="0.3">
      <c r="B117" s="21" t="s">
        <v>64</v>
      </c>
      <c r="C117" s="32">
        <v>46110</v>
      </c>
      <c r="D117" s="32">
        <v>93080</v>
      </c>
      <c r="E117" s="32">
        <v>61360</v>
      </c>
      <c r="F117" s="32">
        <v>92560</v>
      </c>
      <c r="G117" s="32">
        <v>91520</v>
      </c>
      <c r="H117" s="32">
        <v>801500</v>
      </c>
      <c r="I117" s="32">
        <v>17000</v>
      </c>
      <c r="J117" s="32">
        <v>34790</v>
      </c>
      <c r="K117" s="32">
        <v>72030</v>
      </c>
      <c r="L117" s="32">
        <v>76440</v>
      </c>
      <c r="M117" s="32">
        <v>53900</v>
      </c>
      <c r="N117" s="32">
        <v>62230</v>
      </c>
      <c r="O117" s="32">
        <v>80940</v>
      </c>
      <c r="P117" s="32">
        <v>71060</v>
      </c>
      <c r="Q117" s="32">
        <v>210520</v>
      </c>
      <c r="R117" s="32">
        <v>693250</v>
      </c>
      <c r="S117" s="32">
        <v>329940</v>
      </c>
      <c r="T117" s="32">
        <v>1089930</v>
      </c>
      <c r="U117" s="32">
        <v>799940</v>
      </c>
      <c r="V117" s="32">
        <v>557380</v>
      </c>
      <c r="W117" s="32">
        <v>926260</v>
      </c>
      <c r="X117" s="32">
        <v>520330</v>
      </c>
      <c r="Y117" s="32">
        <v>871080</v>
      </c>
      <c r="Z117" s="32">
        <v>962870</v>
      </c>
      <c r="AA117" s="32">
        <v>1239540</v>
      </c>
      <c r="AB117" s="32">
        <f t="shared" si="24"/>
        <v>0</v>
      </c>
      <c r="AC117" s="32">
        <f t="shared" si="24"/>
        <v>0</v>
      </c>
      <c r="AD117" s="26">
        <f t="shared" si="25"/>
        <v>9855560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3"/>
        <v>552100</v>
      </c>
      <c r="CP117" s="32">
        <f t="shared" si="33"/>
        <v>334180</v>
      </c>
      <c r="CQ117" s="32">
        <f t="shared" si="33"/>
        <v>498990</v>
      </c>
      <c r="CR117" s="32">
        <f t="shared" si="33"/>
        <v>782430</v>
      </c>
      <c r="CS117" s="32">
        <f t="shared" si="33"/>
        <v>5842020</v>
      </c>
      <c r="CT117" s="32">
        <f t="shared" si="33"/>
        <v>164450</v>
      </c>
      <c r="CU117" s="32">
        <f t="shared" si="33"/>
        <v>372950</v>
      </c>
      <c r="CV117" s="32">
        <f t="shared" si="33"/>
        <v>448660</v>
      </c>
      <c r="CW117" s="32">
        <f t="shared" si="33"/>
        <v>581950</v>
      </c>
      <c r="CX117" s="32">
        <f t="shared" si="33"/>
        <v>346100</v>
      </c>
      <c r="CY117" s="32">
        <f t="shared" si="33"/>
        <v>446020</v>
      </c>
      <c r="CZ117" s="32">
        <f t="shared" si="33"/>
        <v>689550</v>
      </c>
      <c r="DA117" s="32">
        <f t="shared" si="33"/>
        <v>621200</v>
      </c>
      <c r="DB117" s="32">
        <f t="shared" si="33"/>
        <v>1488460</v>
      </c>
      <c r="DC117" s="32">
        <f t="shared" si="33"/>
        <v>4970080</v>
      </c>
      <c r="DD117" s="32">
        <f t="shared" si="33"/>
        <v>2420720</v>
      </c>
      <c r="DE117" s="32">
        <f t="shared" si="33"/>
        <v>6612320</v>
      </c>
      <c r="DF117" s="32">
        <f t="shared" si="33"/>
        <v>4827500</v>
      </c>
      <c r="DG117" s="32">
        <f t="shared" si="33"/>
        <v>2839990</v>
      </c>
      <c r="DH117" s="32">
        <f t="shared" si="33"/>
        <v>5147250</v>
      </c>
      <c r="DI117" s="32">
        <f t="shared" si="33"/>
        <v>3074500</v>
      </c>
      <c r="DJ117" s="32">
        <f t="shared" si="33"/>
        <v>4857500</v>
      </c>
      <c r="DK117" s="32">
        <f t="shared" si="33"/>
        <v>5195940</v>
      </c>
      <c r="DL117" s="32">
        <f t="shared" si="33"/>
        <v>7838570</v>
      </c>
      <c r="DM117" s="32">
        <f t="shared" si="33"/>
        <v>0</v>
      </c>
      <c r="DN117" s="32">
        <f t="shared" si="33"/>
        <v>0</v>
      </c>
      <c r="DO117" s="26">
        <f t="shared" si="27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S117" s="21" t="s">
        <v>17</v>
      </c>
      <c r="ET117" s="73">
        <f t="shared" si="32"/>
        <v>24438300</v>
      </c>
      <c r="EU117" s="73">
        <f t="shared" si="28"/>
        <v>48401600</v>
      </c>
      <c r="EV117" s="73">
        <f t="shared" si="28"/>
        <v>31907200</v>
      </c>
      <c r="EW117" s="73">
        <f t="shared" si="28"/>
        <v>48131200</v>
      </c>
      <c r="EX117" s="73">
        <f t="shared" si="28"/>
        <v>47590400</v>
      </c>
      <c r="EY117" s="73">
        <f t="shared" si="28"/>
        <v>400750000</v>
      </c>
      <c r="EZ117" s="73">
        <f t="shared" si="28"/>
        <v>8500000</v>
      </c>
      <c r="FA117" s="73">
        <f t="shared" si="28"/>
        <v>17047100</v>
      </c>
      <c r="FB117" s="73">
        <f t="shared" si="28"/>
        <v>35294700</v>
      </c>
      <c r="FC117" s="73">
        <f t="shared" si="28"/>
        <v>37455600</v>
      </c>
      <c r="FD117" s="73">
        <f t="shared" si="28"/>
        <v>26411000</v>
      </c>
      <c r="FE117" s="73">
        <f t="shared" si="28"/>
        <v>30492700</v>
      </c>
      <c r="FF117" s="73">
        <f t="shared" si="28"/>
        <v>30757200</v>
      </c>
      <c r="FG117" s="73">
        <f t="shared" si="28"/>
        <v>27002800</v>
      </c>
      <c r="FH117" s="73">
        <f t="shared" si="28"/>
        <v>79997600</v>
      </c>
      <c r="FI117" s="73">
        <f t="shared" si="28"/>
        <v>325827500</v>
      </c>
      <c r="FJ117" s="73">
        <f t="shared" si="28"/>
        <v>155071800</v>
      </c>
      <c r="FK117" s="73">
        <f t="shared" si="29"/>
        <v>512267100</v>
      </c>
      <c r="FL117" s="73">
        <f t="shared" si="29"/>
        <v>375971800</v>
      </c>
      <c r="FM117" s="73">
        <f t="shared" si="29"/>
        <v>323280400</v>
      </c>
      <c r="FN117" s="73">
        <f t="shared" si="29"/>
        <v>537230800</v>
      </c>
      <c r="FO117" s="73">
        <f t="shared" si="29"/>
        <v>317401300</v>
      </c>
      <c r="FP117" s="73">
        <f t="shared" si="29"/>
        <v>531358800</v>
      </c>
      <c r="FQ117" s="73">
        <f t="shared" si="29"/>
        <v>702895100</v>
      </c>
      <c r="FR117" s="73">
        <f t="shared" si="29"/>
        <v>904864200</v>
      </c>
    </row>
    <row r="118" spans="2:174" ht="20.399999999999999" x14ac:dyDescent="0.3">
      <c r="B118" s="21" t="s">
        <v>18</v>
      </c>
      <c r="C118" s="32">
        <v>57770</v>
      </c>
      <c r="D118" s="32">
        <v>56160</v>
      </c>
      <c r="E118" s="32">
        <v>17680</v>
      </c>
      <c r="F118" s="32">
        <v>15600</v>
      </c>
      <c r="G118" s="32">
        <v>26000</v>
      </c>
      <c r="H118" s="32">
        <v>935500</v>
      </c>
      <c r="I118" s="32">
        <v>27500</v>
      </c>
      <c r="J118" s="32">
        <v>34790</v>
      </c>
      <c r="K118" s="32">
        <v>12740</v>
      </c>
      <c r="L118" s="32">
        <v>22540</v>
      </c>
      <c r="M118" s="32">
        <v>34300</v>
      </c>
      <c r="N118" s="32">
        <v>17640</v>
      </c>
      <c r="O118" s="32">
        <v>156940</v>
      </c>
      <c r="P118" s="32">
        <v>216220</v>
      </c>
      <c r="Q118" s="32">
        <v>46360</v>
      </c>
      <c r="R118" s="32">
        <v>29610</v>
      </c>
      <c r="S118" s="32">
        <v>67680</v>
      </c>
      <c r="T118" s="32">
        <v>407020</v>
      </c>
      <c r="U118" s="32">
        <v>201630</v>
      </c>
      <c r="V118" s="32">
        <v>149640</v>
      </c>
      <c r="W118" s="32">
        <v>290580</v>
      </c>
      <c r="X118" s="32">
        <v>138470</v>
      </c>
      <c r="Y118" s="32">
        <v>254370</v>
      </c>
      <c r="Z118" s="32">
        <v>280320</v>
      </c>
      <c r="AA118" s="32">
        <v>335070</v>
      </c>
      <c r="AB118" s="32">
        <f t="shared" si="24"/>
        <v>0</v>
      </c>
      <c r="AC118" s="32">
        <f t="shared" si="24"/>
        <v>0</v>
      </c>
      <c r="AD118" s="26">
        <f t="shared" si="25"/>
        <v>3832130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3"/>
        <v>299730</v>
      </c>
      <c r="CP118" s="32">
        <f t="shared" si="33"/>
        <v>136050</v>
      </c>
      <c r="CQ118" s="32">
        <f t="shared" si="33"/>
        <v>116720</v>
      </c>
      <c r="CR118" s="32">
        <f t="shared" si="33"/>
        <v>198870</v>
      </c>
      <c r="CS118" s="32">
        <f t="shared" si="33"/>
        <v>6024940</v>
      </c>
      <c r="CT118" s="32">
        <f t="shared" si="33"/>
        <v>200760</v>
      </c>
      <c r="CU118" s="32">
        <f t="shared" si="33"/>
        <v>225420</v>
      </c>
      <c r="CV118" s="32">
        <f t="shared" si="33"/>
        <v>128100</v>
      </c>
      <c r="CW118" s="32">
        <f t="shared" si="33"/>
        <v>213920</v>
      </c>
      <c r="CX118" s="32">
        <f t="shared" si="33"/>
        <v>227700</v>
      </c>
      <c r="CY118" s="32">
        <f t="shared" si="33"/>
        <v>136710</v>
      </c>
      <c r="CZ118" s="32">
        <f t="shared" si="33"/>
        <v>1407550</v>
      </c>
      <c r="DA118" s="32">
        <f t="shared" si="33"/>
        <v>1565760</v>
      </c>
      <c r="DB118" s="32">
        <f t="shared" si="33"/>
        <v>331650</v>
      </c>
      <c r="DC118" s="32">
        <f t="shared" si="33"/>
        <v>257040</v>
      </c>
      <c r="DD118" s="32">
        <f t="shared" si="33"/>
        <v>487750</v>
      </c>
      <c r="DE118" s="32">
        <f t="shared" si="33"/>
        <v>1834980</v>
      </c>
      <c r="DF118" s="32">
        <f t="shared" si="33"/>
        <v>1189850</v>
      </c>
      <c r="DG118" s="32">
        <f t="shared" si="33"/>
        <v>930420</v>
      </c>
      <c r="DH118" s="32">
        <f t="shared" si="33"/>
        <v>1368430</v>
      </c>
      <c r="DI118" s="32">
        <f t="shared" si="33"/>
        <v>1117480</v>
      </c>
      <c r="DJ118" s="32">
        <f t="shared" si="33"/>
        <v>1414910</v>
      </c>
      <c r="DK118" s="32">
        <f t="shared" si="33"/>
        <v>2169430</v>
      </c>
      <c r="DL118" s="32">
        <f t="shared" si="33"/>
        <v>2305270</v>
      </c>
      <c r="DM118" s="32">
        <f t="shared" si="33"/>
        <v>0</v>
      </c>
      <c r="DN118" s="32">
        <f t="shared" si="33"/>
        <v>0</v>
      </c>
      <c r="DO118" s="26">
        <f t="shared" si="27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S118" s="21" t="s">
        <v>18</v>
      </c>
      <c r="ET118" s="73">
        <f t="shared" si="32"/>
        <v>30618100</v>
      </c>
      <c r="EU118" s="73">
        <f t="shared" si="28"/>
        <v>29203200</v>
      </c>
      <c r="EV118" s="73">
        <f t="shared" si="28"/>
        <v>9193600</v>
      </c>
      <c r="EW118" s="73">
        <f t="shared" si="28"/>
        <v>8112000</v>
      </c>
      <c r="EX118" s="73">
        <f t="shared" si="28"/>
        <v>13520000</v>
      </c>
      <c r="EY118" s="73">
        <f t="shared" si="28"/>
        <v>467750000</v>
      </c>
      <c r="EZ118" s="73">
        <f t="shared" si="28"/>
        <v>13750000</v>
      </c>
      <c r="FA118" s="73">
        <f t="shared" si="28"/>
        <v>17047100</v>
      </c>
      <c r="FB118" s="73">
        <f t="shared" si="28"/>
        <v>6242600</v>
      </c>
      <c r="FC118" s="73">
        <f t="shared" si="28"/>
        <v>11044600</v>
      </c>
      <c r="FD118" s="73">
        <f t="shared" si="28"/>
        <v>16807000</v>
      </c>
      <c r="FE118" s="73">
        <f t="shared" si="28"/>
        <v>8643600</v>
      </c>
      <c r="FF118" s="73">
        <f t="shared" si="28"/>
        <v>59637200</v>
      </c>
      <c r="FG118" s="73">
        <f t="shared" si="28"/>
        <v>82163600</v>
      </c>
      <c r="FH118" s="73">
        <f t="shared" si="28"/>
        <v>17616800</v>
      </c>
      <c r="FI118" s="73">
        <f t="shared" si="28"/>
        <v>13916700</v>
      </c>
      <c r="FJ118" s="73">
        <f t="shared" si="28"/>
        <v>31809600</v>
      </c>
      <c r="FK118" s="73">
        <f t="shared" si="29"/>
        <v>191299400</v>
      </c>
      <c r="FL118" s="73">
        <f t="shared" si="29"/>
        <v>94766100</v>
      </c>
      <c r="FM118" s="73">
        <f t="shared" si="29"/>
        <v>86791200</v>
      </c>
      <c r="FN118" s="73">
        <f t="shared" si="29"/>
        <v>168536400</v>
      </c>
      <c r="FO118" s="73">
        <f t="shared" si="29"/>
        <v>84466700</v>
      </c>
      <c r="FP118" s="73">
        <f t="shared" si="29"/>
        <v>155165700</v>
      </c>
      <c r="FQ118" s="73">
        <f t="shared" si="29"/>
        <v>204633600</v>
      </c>
      <c r="FR118" s="73">
        <f t="shared" si="29"/>
        <v>244601100</v>
      </c>
    </row>
    <row r="119" spans="2:174" ht="20.399999999999999" x14ac:dyDescent="0.3">
      <c r="B119" s="21" t="s">
        <v>19</v>
      </c>
      <c r="C119" s="32">
        <v>115020</v>
      </c>
      <c r="D119" s="32">
        <v>160590</v>
      </c>
      <c r="E119" s="32">
        <v>80030</v>
      </c>
      <c r="F119" s="32">
        <v>156350</v>
      </c>
      <c r="G119" s="32">
        <v>153170</v>
      </c>
      <c r="H119" s="32">
        <v>4313070</v>
      </c>
      <c r="I119" s="32">
        <v>161160</v>
      </c>
      <c r="J119" s="32">
        <v>204050</v>
      </c>
      <c r="K119" s="32">
        <v>116600</v>
      </c>
      <c r="L119" s="32">
        <v>152110</v>
      </c>
      <c r="M119" s="32">
        <v>154230</v>
      </c>
      <c r="N119" s="32">
        <v>125080</v>
      </c>
      <c r="O119" s="32">
        <v>963970</v>
      </c>
      <c r="P119" s="32">
        <v>727560</v>
      </c>
      <c r="Q119" s="32">
        <v>51230</v>
      </c>
      <c r="R119" s="32">
        <v>163780</v>
      </c>
      <c r="S119" s="32">
        <v>245100</v>
      </c>
      <c r="T119" s="32">
        <v>1065140</v>
      </c>
      <c r="U119" s="32">
        <v>608760</v>
      </c>
      <c r="V119" s="32">
        <v>613980</v>
      </c>
      <c r="W119" s="32">
        <v>1164780</v>
      </c>
      <c r="X119" s="32">
        <v>661920</v>
      </c>
      <c r="Y119" s="32">
        <v>1063440</v>
      </c>
      <c r="Z119" s="32">
        <v>1284700</v>
      </c>
      <c r="AA119" s="32">
        <v>1628060</v>
      </c>
      <c r="AB119" s="32">
        <f t="shared" si="24"/>
        <v>0</v>
      </c>
      <c r="AC119" s="32">
        <f t="shared" si="24"/>
        <v>0</v>
      </c>
      <c r="AD119" s="26">
        <f t="shared" si="25"/>
        <v>16133880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3"/>
        <v>829440</v>
      </c>
      <c r="CP119" s="32">
        <f t="shared" si="33"/>
        <v>549320</v>
      </c>
      <c r="CQ119" s="32">
        <f t="shared" si="33"/>
        <v>677640</v>
      </c>
      <c r="CR119" s="32">
        <f t="shared" si="33"/>
        <v>1151040</v>
      </c>
      <c r="CS119" s="32">
        <f t="shared" si="33"/>
        <v>34596560</v>
      </c>
      <c r="CT119" s="32">
        <f t="shared" si="33"/>
        <v>1055130</v>
      </c>
      <c r="CU119" s="32">
        <f t="shared" si="33"/>
        <v>1374150</v>
      </c>
      <c r="CV119" s="32">
        <f t="shared" si="33"/>
        <v>1088760</v>
      </c>
      <c r="CW119" s="32">
        <f t="shared" si="33"/>
        <v>1135350</v>
      </c>
      <c r="CX119" s="32">
        <f t="shared" si="33"/>
        <v>977660</v>
      </c>
      <c r="CY119" s="32">
        <f t="shared" si="33"/>
        <v>1051680</v>
      </c>
      <c r="CZ119" s="32">
        <f t="shared" si="33"/>
        <v>7432020</v>
      </c>
      <c r="DA119" s="32">
        <f t="shared" si="33"/>
        <v>5827310</v>
      </c>
      <c r="DB119" s="32">
        <f t="shared" si="33"/>
        <v>222370</v>
      </c>
      <c r="DC119" s="32">
        <f t="shared" si="33"/>
        <v>1285750</v>
      </c>
      <c r="DD119" s="32">
        <f t="shared" si="33"/>
        <v>1512670</v>
      </c>
      <c r="DE119" s="32">
        <f t="shared" si="33"/>
        <v>6251480</v>
      </c>
      <c r="DF119" s="32">
        <f t="shared" si="33"/>
        <v>3280600</v>
      </c>
      <c r="DG119" s="32">
        <f t="shared" si="33"/>
        <v>3297960</v>
      </c>
      <c r="DH119" s="32">
        <f t="shared" si="33"/>
        <v>6497820</v>
      </c>
      <c r="DI119" s="32">
        <f t="shared" si="33"/>
        <v>3977280</v>
      </c>
      <c r="DJ119" s="32">
        <f t="shared" si="33"/>
        <v>6585140</v>
      </c>
      <c r="DK119" s="32">
        <f t="shared" si="33"/>
        <v>8062250</v>
      </c>
      <c r="DL119" s="32">
        <f t="shared" si="33"/>
        <v>8872520</v>
      </c>
      <c r="DM119" s="32">
        <f t="shared" si="33"/>
        <v>0</v>
      </c>
      <c r="DN119" s="32">
        <f t="shared" si="33"/>
        <v>0</v>
      </c>
      <c r="DO119" s="26">
        <f t="shared" si="27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S119" s="21" t="s">
        <v>19</v>
      </c>
      <c r="ET119" s="73">
        <f t="shared" si="32"/>
        <v>62110800</v>
      </c>
      <c r="EU119" s="73">
        <f t="shared" si="28"/>
        <v>85112700</v>
      </c>
      <c r="EV119" s="73">
        <f t="shared" si="28"/>
        <v>42415900</v>
      </c>
      <c r="EW119" s="73">
        <f t="shared" si="28"/>
        <v>82865500</v>
      </c>
      <c r="EX119" s="73">
        <f t="shared" si="28"/>
        <v>81180100</v>
      </c>
      <c r="EY119" s="73">
        <f t="shared" si="28"/>
        <v>2199665700</v>
      </c>
      <c r="EZ119" s="73">
        <f t="shared" si="28"/>
        <v>82191600</v>
      </c>
      <c r="FA119" s="73">
        <f t="shared" si="28"/>
        <v>108146500</v>
      </c>
      <c r="FB119" s="73">
        <f t="shared" si="28"/>
        <v>61798000</v>
      </c>
      <c r="FC119" s="73">
        <f t="shared" si="28"/>
        <v>80618300</v>
      </c>
      <c r="FD119" s="73">
        <f t="shared" si="28"/>
        <v>81741900</v>
      </c>
      <c r="FE119" s="73">
        <f t="shared" si="28"/>
        <v>66292400</v>
      </c>
      <c r="FF119" s="73">
        <f t="shared" si="28"/>
        <v>453065900</v>
      </c>
      <c r="FG119" s="73">
        <f t="shared" si="28"/>
        <v>341953200</v>
      </c>
      <c r="FH119" s="73">
        <f t="shared" si="28"/>
        <v>24078100</v>
      </c>
      <c r="FI119" s="73">
        <f t="shared" si="28"/>
        <v>62236400</v>
      </c>
      <c r="FJ119" s="73">
        <f t="shared" ref="FJ119:FR128" si="34">S119*EI119</f>
        <v>93138000</v>
      </c>
      <c r="FK119" s="73">
        <f t="shared" si="29"/>
        <v>404753200</v>
      </c>
      <c r="FL119" s="73">
        <f t="shared" si="29"/>
        <v>231328800</v>
      </c>
      <c r="FM119" s="73">
        <f t="shared" si="29"/>
        <v>331549200</v>
      </c>
      <c r="FN119" s="73">
        <f t="shared" si="29"/>
        <v>628981200</v>
      </c>
      <c r="FO119" s="73">
        <f t="shared" si="29"/>
        <v>370675200</v>
      </c>
      <c r="FP119" s="73">
        <f t="shared" si="29"/>
        <v>595526400</v>
      </c>
      <c r="FQ119" s="73">
        <f t="shared" si="29"/>
        <v>745126000</v>
      </c>
      <c r="FR119" s="73">
        <f t="shared" si="29"/>
        <v>944274800</v>
      </c>
    </row>
    <row r="120" spans="2:174" ht="20.399999999999999" x14ac:dyDescent="0.3">
      <c r="B120" s="21" t="s">
        <v>65</v>
      </c>
      <c r="C120" s="32">
        <v>83160</v>
      </c>
      <c r="D120" s="32">
        <v>96990</v>
      </c>
      <c r="E120" s="32">
        <v>66250</v>
      </c>
      <c r="F120" s="32">
        <v>54590</v>
      </c>
      <c r="G120" s="32">
        <v>62540</v>
      </c>
      <c r="H120" s="32">
        <v>2528070</v>
      </c>
      <c r="I120" s="32">
        <v>45390</v>
      </c>
      <c r="J120" s="32">
        <v>54060</v>
      </c>
      <c r="K120" s="32">
        <v>96460</v>
      </c>
      <c r="L120" s="32">
        <v>76850</v>
      </c>
      <c r="M120" s="32">
        <v>43460</v>
      </c>
      <c r="N120" s="32">
        <v>64660</v>
      </c>
      <c r="O120" s="32">
        <v>409370</v>
      </c>
      <c r="P120" s="32">
        <v>393860</v>
      </c>
      <c r="Q120" s="32">
        <v>62040</v>
      </c>
      <c r="R120" s="32">
        <v>204060</v>
      </c>
      <c r="S120" s="32">
        <v>47880</v>
      </c>
      <c r="T120" s="32">
        <v>310080</v>
      </c>
      <c r="U120" s="32">
        <v>195320</v>
      </c>
      <c r="V120" s="32">
        <v>195480</v>
      </c>
      <c r="W120" s="32">
        <v>650700</v>
      </c>
      <c r="X120" s="32">
        <v>382480</v>
      </c>
      <c r="Y120" s="32">
        <v>612640</v>
      </c>
      <c r="Z120" s="32">
        <v>732540</v>
      </c>
      <c r="AA120" s="32">
        <v>658880</v>
      </c>
      <c r="AB120" s="32">
        <f t="shared" ref="AB120:AC128" si="35">+AB23+AB55+AB87</f>
        <v>0</v>
      </c>
      <c r="AC120" s="32">
        <f t="shared" si="35"/>
        <v>0</v>
      </c>
      <c r="AD120" s="26">
        <f t="shared" si="25"/>
        <v>8127810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3"/>
        <v>577670</v>
      </c>
      <c r="CP120" s="32">
        <f t="shared" si="33"/>
        <v>369590</v>
      </c>
      <c r="CQ120" s="32">
        <f t="shared" si="33"/>
        <v>397990</v>
      </c>
      <c r="CR120" s="32">
        <f t="shared" si="33"/>
        <v>566780</v>
      </c>
      <c r="CS120" s="32">
        <f t="shared" si="33"/>
        <v>18952750</v>
      </c>
      <c r="CT120" s="32">
        <f t="shared" si="33"/>
        <v>282130</v>
      </c>
      <c r="CU120" s="32">
        <f t="shared" si="33"/>
        <v>442700</v>
      </c>
      <c r="CV120" s="32">
        <f t="shared" si="33"/>
        <v>622500</v>
      </c>
      <c r="CW120" s="32">
        <f t="shared" si="33"/>
        <v>644840</v>
      </c>
      <c r="CX120" s="32">
        <f t="shared" si="33"/>
        <v>412910</v>
      </c>
      <c r="CY120" s="32">
        <f t="shared" si="33"/>
        <v>514390</v>
      </c>
      <c r="CZ120" s="32">
        <f t="shared" si="33"/>
        <v>2767720</v>
      </c>
      <c r="DA120" s="32">
        <f t="shared" si="33"/>
        <v>3012180</v>
      </c>
      <c r="DB120" s="32">
        <f t="shared" si="33"/>
        <v>484970</v>
      </c>
      <c r="DC120" s="32">
        <f t="shared" si="33"/>
        <v>1276170</v>
      </c>
      <c r="DD120" s="32">
        <f t="shared" si="33"/>
        <v>440280</v>
      </c>
      <c r="DE120" s="32">
        <f t="shared" si="33"/>
        <v>2049770</v>
      </c>
      <c r="DF120" s="32">
        <f t="shared" si="33"/>
        <v>1365570</v>
      </c>
      <c r="DG120" s="32">
        <f t="shared" si="33"/>
        <v>1202220</v>
      </c>
      <c r="DH120" s="32">
        <f t="shared" si="33"/>
        <v>3885210</v>
      </c>
      <c r="DI120" s="32">
        <f t="shared" si="33"/>
        <v>2256940</v>
      </c>
      <c r="DJ120" s="32">
        <f t="shared" si="33"/>
        <v>3542240</v>
      </c>
      <c r="DK120" s="32">
        <f t="shared" si="33"/>
        <v>4282320</v>
      </c>
      <c r="DL120" s="32">
        <f t="shared" si="33"/>
        <v>4175190</v>
      </c>
      <c r="DM120" s="32">
        <f t="shared" si="33"/>
        <v>0</v>
      </c>
      <c r="DN120" s="32">
        <f t="shared" si="33"/>
        <v>0</v>
      </c>
      <c r="DO120" s="26">
        <f t="shared" si="27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S120" s="21" t="s">
        <v>65</v>
      </c>
      <c r="ET120" s="73">
        <f t="shared" si="32"/>
        <v>44906400</v>
      </c>
      <c r="EU120" s="73">
        <f t="shared" si="32"/>
        <v>51404700</v>
      </c>
      <c r="EV120" s="73">
        <f t="shared" si="32"/>
        <v>35112500</v>
      </c>
      <c r="EW120" s="73">
        <f t="shared" si="32"/>
        <v>28932700</v>
      </c>
      <c r="EX120" s="73">
        <f t="shared" si="32"/>
        <v>33146200</v>
      </c>
      <c r="EY120" s="73">
        <f t="shared" si="32"/>
        <v>1289315700</v>
      </c>
      <c r="EZ120" s="73">
        <f t="shared" si="32"/>
        <v>23148900</v>
      </c>
      <c r="FA120" s="73">
        <f t="shared" si="32"/>
        <v>28651800</v>
      </c>
      <c r="FB120" s="73">
        <f t="shared" si="32"/>
        <v>51123800</v>
      </c>
      <c r="FC120" s="73">
        <f t="shared" si="32"/>
        <v>40730500</v>
      </c>
      <c r="FD120" s="73">
        <f t="shared" si="32"/>
        <v>23033800</v>
      </c>
      <c r="FE120" s="73">
        <f t="shared" si="32"/>
        <v>34269800</v>
      </c>
      <c r="FF120" s="73">
        <f t="shared" si="32"/>
        <v>192403900</v>
      </c>
      <c r="FG120" s="73">
        <f t="shared" si="32"/>
        <v>185114200</v>
      </c>
      <c r="FH120" s="73">
        <f t="shared" si="32"/>
        <v>29158800</v>
      </c>
      <c r="FI120" s="73">
        <f t="shared" si="32"/>
        <v>77542800</v>
      </c>
      <c r="FJ120" s="73">
        <f t="shared" si="34"/>
        <v>18194400</v>
      </c>
      <c r="FK120" s="73">
        <f t="shared" si="34"/>
        <v>117830400</v>
      </c>
      <c r="FL120" s="73">
        <f t="shared" si="34"/>
        <v>74221600</v>
      </c>
      <c r="FM120" s="73">
        <f t="shared" si="34"/>
        <v>105559200</v>
      </c>
      <c r="FN120" s="73">
        <f t="shared" si="34"/>
        <v>351378000</v>
      </c>
      <c r="FO120" s="73">
        <f t="shared" si="34"/>
        <v>214188800</v>
      </c>
      <c r="FP120" s="73">
        <f t="shared" si="34"/>
        <v>343078400</v>
      </c>
      <c r="FQ120" s="73">
        <f t="shared" si="34"/>
        <v>424873200</v>
      </c>
      <c r="FR120" s="73">
        <f t="shared" si="34"/>
        <v>382150400</v>
      </c>
    </row>
    <row r="121" spans="2:174" ht="30.6" x14ac:dyDescent="0.3">
      <c r="B121" s="21" t="s">
        <v>21</v>
      </c>
      <c r="C121" s="32">
        <v>95040</v>
      </c>
      <c r="D121" s="32">
        <v>146810</v>
      </c>
      <c r="E121" s="32">
        <v>100170</v>
      </c>
      <c r="F121" s="32">
        <v>67840</v>
      </c>
      <c r="G121" s="32">
        <v>182320</v>
      </c>
      <c r="H121" s="32">
        <v>8354310</v>
      </c>
      <c r="I121" s="32">
        <v>133110</v>
      </c>
      <c r="J121" s="32">
        <v>82150</v>
      </c>
      <c r="K121" s="32">
        <v>152640</v>
      </c>
      <c r="L121" s="32">
        <v>259170</v>
      </c>
      <c r="M121" s="32">
        <v>111830</v>
      </c>
      <c r="N121" s="32">
        <v>157410</v>
      </c>
      <c r="O121" s="32">
        <v>1430210</v>
      </c>
      <c r="P121" s="32">
        <v>1151970</v>
      </c>
      <c r="Q121" s="32">
        <v>323360</v>
      </c>
      <c r="R121" s="32">
        <v>893760</v>
      </c>
      <c r="S121" s="32">
        <v>260680</v>
      </c>
      <c r="T121" s="32">
        <v>177080</v>
      </c>
      <c r="U121" s="32">
        <v>309320</v>
      </c>
      <c r="V121" s="32">
        <v>441720</v>
      </c>
      <c r="W121" s="32">
        <v>1191780</v>
      </c>
      <c r="X121" s="32">
        <v>642880</v>
      </c>
      <c r="Y121" s="32">
        <v>950880</v>
      </c>
      <c r="Z121" s="32">
        <v>1021380</v>
      </c>
      <c r="AA121" s="32">
        <v>1509740</v>
      </c>
      <c r="AB121" s="32">
        <f t="shared" si="35"/>
        <v>0</v>
      </c>
      <c r="AC121" s="32">
        <f t="shared" si="35"/>
        <v>0</v>
      </c>
      <c r="AD121" s="26">
        <f t="shared" si="25"/>
        <v>20147560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6">+CN24+CN56+CN88</f>
        <v>683910</v>
      </c>
      <c r="CO121" s="32">
        <f t="shared" si="33"/>
        <v>785670</v>
      </c>
      <c r="CP121" s="32">
        <f t="shared" si="33"/>
        <v>485850</v>
      </c>
      <c r="CQ121" s="32">
        <f t="shared" si="33"/>
        <v>496360</v>
      </c>
      <c r="CR121" s="32">
        <f t="shared" si="33"/>
        <v>1223090</v>
      </c>
      <c r="CS121" s="32">
        <f t="shared" si="33"/>
        <v>59540390</v>
      </c>
      <c r="CT121" s="32">
        <f t="shared" si="33"/>
        <v>675280</v>
      </c>
      <c r="CU121" s="32">
        <f t="shared" si="33"/>
        <v>884670</v>
      </c>
      <c r="CV121" s="32">
        <f t="shared" si="33"/>
        <v>1448000</v>
      </c>
      <c r="CW121" s="32">
        <f t="shared" si="33"/>
        <v>1584380</v>
      </c>
      <c r="CX121" s="32">
        <f t="shared" si="33"/>
        <v>901030</v>
      </c>
      <c r="CY121" s="32">
        <f t="shared" si="33"/>
        <v>1056680</v>
      </c>
      <c r="CZ121" s="32">
        <f t="shared" si="33"/>
        <v>11872440</v>
      </c>
      <c r="DA121" s="32">
        <f t="shared" si="33"/>
        <v>7731140</v>
      </c>
      <c r="DB121" s="32">
        <f t="shared" si="33"/>
        <v>1550110</v>
      </c>
      <c r="DC121" s="32">
        <f t="shared" si="33"/>
        <v>5043480</v>
      </c>
      <c r="DD121" s="32">
        <f t="shared" si="33"/>
        <v>1670390</v>
      </c>
      <c r="DE121" s="32">
        <f t="shared" si="33"/>
        <v>1621740</v>
      </c>
      <c r="DF121" s="32">
        <f t="shared" si="33"/>
        <v>2307720</v>
      </c>
      <c r="DG121" s="32">
        <f t="shared" si="33"/>
        <v>2393280</v>
      </c>
      <c r="DH121" s="32">
        <f t="shared" si="33"/>
        <v>6409350</v>
      </c>
      <c r="DI121" s="32">
        <f t="shared" si="33"/>
        <v>3952680</v>
      </c>
      <c r="DJ121" s="32">
        <f t="shared" si="33"/>
        <v>5274560</v>
      </c>
      <c r="DK121" s="32">
        <f t="shared" si="33"/>
        <v>6219740</v>
      </c>
      <c r="DL121" s="32">
        <f t="shared" si="33"/>
        <v>8310610</v>
      </c>
      <c r="DM121" s="32">
        <f t="shared" si="33"/>
        <v>0</v>
      </c>
      <c r="DN121" s="32">
        <f t="shared" si="33"/>
        <v>0</v>
      </c>
      <c r="DO121" s="26">
        <f t="shared" si="27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S121" s="21" t="s">
        <v>21</v>
      </c>
      <c r="ET121" s="73">
        <f t="shared" si="32"/>
        <v>51321600</v>
      </c>
      <c r="EU121" s="73">
        <f t="shared" si="32"/>
        <v>77809300</v>
      </c>
      <c r="EV121" s="73">
        <f t="shared" si="32"/>
        <v>53090100</v>
      </c>
      <c r="EW121" s="73">
        <f t="shared" si="32"/>
        <v>35955200</v>
      </c>
      <c r="EX121" s="73">
        <f t="shared" si="32"/>
        <v>96629600</v>
      </c>
      <c r="EY121" s="73">
        <f t="shared" si="32"/>
        <v>4260698100</v>
      </c>
      <c r="EZ121" s="73">
        <f t="shared" si="32"/>
        <v>67886100</v>
      </c>
      <c r="FA121" s="73">
        <f t="shared" si="32"/>
        <v>43539500</v>
      </c>
      <c r="FB121" s="73">
        <f t="shared" si="32"/>
        <v>80899200</v>
      </c>
      <c r="FC121" s="73">
        <f t="shared" si="32"/>
        <v>137360100</v>
      </c>
      <c r="FD121" s="73">
        <f t="shared" si="32"/>
        <v>59269900</v>
      </c>
      <c r="FE121" s="73">
        <f t="shared" si="32"/>
        <v>83427300</v>
      </c>
      <c r="FF121" s="73">
        <f t="shared" si="32"/>
        <v>672198700</v>
      </c>
      <c r="FG121" s="73">
        <f t="shared" si="32"/>
        <v>541425900</v>
      </c>
      <c r="FH121" s="73">
        <f t="shared" si="32"/>
        <v>151979200</v>
      </c>
      <c r="FI121" s="73">
        <f t="shared" si="32"/>
        <v>339628800</v>
      </c>
      <c r="FJ121" s="73">
        <f t="shared" si="34"/>
        <v>99058400</v>
      </c>
      <c r="FK121" s="73">
        <f t="shared" si="34"/>
        <v>67290400</v>
      </c>
      <c r="FL121" s="73">
        <f t="shared" si="34"/>
        <v>117541600</v>
      </c>
      <c r="FM121" s="73">
        <f t="shared" si="34"/>
        <v>238528800</v>
      </c>
      <c r="FN121" s="73">
        <f t="shared" si="34"/>
        <v>643561200</v>
      </c>
      <c r="FO121" s="73">
        <f t="shared" si="34"/>
        <v>360012800</v>
      </c>
      <c r="FP121" s="73">
        <f t="shared" si="34"/>
        <v>532492800</v>
      </c>
      <c r="FQ121" s="73">
        <f t="shared" si="34"/>
        <v>592400400</v>
      </c>
      <c r="FR121" s="73">
        <f t="shared" si="34"/>
        <v>875649200</v>
      </c>
    </row>
    <row r="122" spans="2:174" ht="20.399999999999999" x14ac:dyDescent="0.3">
      <c r="B122" s="21" t="s">
        <v>66</v>
      </c>
      <c r="C122" s="32">
        <v>58320</v>
      </c>
      <c r="D122" s="32">
        <v>93280</v>
      </c>
      <c r="E122" s="32">
        <v>76850</v>
      </c>
      <c r="F122" s="32">
        <v>82150</v>
      </c>
      <c r="G122" s="32">
        <v>73140</v>
      </c>
      <c r="H122" s="32">
        <v>5544210</v>
      </c>
      <c r="I122" s="32">
        <v>84150</v>
      </c>
      <c r="J122" s="32">
        <v>124550</v>
      </c>
      <c r="K122" s="32">
        <v>138860</v>
      </c>
      <c r="L122" s="32">
        <v>178080</v>
      </c>
      <c r="M122" s="32">
        <v>76320</v>
      </c>
      <c r="N122" s="32">
        <v>216770</v>
      </c>
      <c r="O122" s="32">
        <v>1119070</v>
      </c>
      <c r="P122" s="32">
        <v>962090</v>
      </c>
      <c r="Q122" s="32">
        <v>243460</v>
      </c>
      <c r="R122" s="32">
        <v>382280</v>
      </c>
      <c r="S122" s="32">
        <v>221540</v>
      </c>
      <c r="T122" s="32">
        <v>282720</v>
      </c>
      <c r="U122" s="32">
        <v>107160</v>
      </c>
      <c r="V122" s="32">
        <v>233820</v>
      </c>
      <c r="W122" s="32">
        <v>536220</v>
      </c>
      <c r="X122" s="32">
        <v>400400</v>
      </c>
      <c r="Y122" s="32">
        <v>576240</v>
      </c>
      <c r="Z122" s="32">
        <v>660620</v>
      </c>
      <c r="AA122" s="32">
        <v>1001080</v>
      </c>
      <c r="AB122" s="32">
        <f t="shared" si="35"/>
        <v>0</v>
      </c>
      <c r="AC122" s="32">
        <f t="shared" si="35"/>
        <v>0</v>
      </c>
      <c r="AD122" s="26">
        <f t="shared" si="25"/>
        <v>13473380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6"/>
        <v>330030</v>
      </c>
      <c r="CO122" s="32">
        <f t="shared" si="33"/>
        <v>451750</v>
      </c>
      <c r="CP122" s="32">
        <f t="shared" si="33"/>
        <v>339370</v>
      </c>
      <c r="CQ122" s="32">
        <f t="shared" si="33"/>
        <v>301320</v>
      </c>
      <c r="CR122" s="32">
        <f t="shared" si="33"/>
        <v>455820</v>
      </c>
      <c r="CS122" s="32">
        <f t="shared" si="33"/>
        <v>44106410</v>
      </c>
      <c r="CT122" s="32">
        <f t="shared" si="33"/>
        <v>909530</v>
      </c>
      <c r="CU122" s="32">
        <f t="shared" si="33"/>
        <v>895380</v>
      </c>
      <c r="CV122" s="32">
        <f t="shared" si="33"/>
        <v>982460</v>
      </c>
      <c r="CW122" s="32">
        <f t="shared" si="33"/>
        <v>1105460</v>
      </c>
      <c r="CX122" s="32">
        <f t="shared" si="33"/>
        <v>675750</v>
      </c>
      <c r="CY122" s="32">
        <f t="shared" si="33"/>
        <v>1366470</v>
      </c>
      <c r="CZ122" s="32">
        <f t="shared" si="33"/>
        <v>9439120</v>
      </c>
      <c r="DA122" s="32">
        <f t="shared" si="33"/>
        <v>6322360</v>
      </c>
      <c r="DB122" s="32">
        <f t="shared" si="33"/>
        <v>1245390</v>
      </c>
      <c r="DC122" s="32">
        <f t="shared" si="33"/>
        <v>2487260</v>
      </c>
      <c r="DD122" s="32">
        <f t="shared" si="33"/>
        <v>1275930</v>
      </c>
      <c r="DE122" s="32">
        <f t="shared" si="33"/>
        <v>2191050</v>
      </c>
      <c r="DF122" s="32">
        <f t="shared" si="33"/>
        <v>1062760</v>
      </c>
      <c r="DG122" s="32">
        <f t="shared" si="33"/>
        <v>1258740</v>
      </c>
      <c r="DH122" s="32">
        <f t="shared" si="33"/>
        <v>3628170</v>
      </c>
      <c r="DI122" s="32">
        <f t="shared" si="33"/>
        <v>2185380</v>
      </c>
      <c r="DJ122" s="32">
        <f t="shared" si="33"/>
        <v>3399880</v>
      </c>
      <c r="DK122" s="32">
        <f t="shared" si="33"/>
        <v>4265240</v>
      </c>
      <c r="DL122" s="32">
        <f t="shared" si="33"/>
        <v>5550780</v>
      </c>
      <c r="DM122" s="32">
        <f t="shared" si="33"/>
        <v>0</v>
      </c>
      <c r="DN122" s="32">
        <f t="shared" si="33"/>
        <v>0</v>
      </c>
      <c r="DO122" s="26">
        <f t="shared" si="27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S122" s="21" t="s">
        <v>85</v>
      </c>
      <c r="ET122" s="73">
        <f t="shared" si="32"/>
        <v>31492800</v>
      </c>
      <c r="EU122" s="73">
        <f t="shared" si="32"/>
        <v>49438400</v>
      </c>
      <c r="EV122" s="73">
        <f t="shared" si="32"/>
        <v>40730500</v>
      </c>
      <c r="EW122" s="73">
        <f t="shared" si="32"/>
        <v>43539500</v>
      </c>
      <c r="EX122" s="73">
        <f t="shared" si="32"/>
        <v>38764200</v>
      </c>
      <c r="EY122" s="73">
        <f t="shared" si="32"/>
        <v>2827547100</v>
      </c>
      <c r="EZ122" s="73">
        <f t="shared" si="32"/>
        <v>42916500</v>
      </c>
      <c r="FA122" s="73">
        <f t="shared" si="32"/>
        <v>66011500</v>
      </c>
      <c r="FB122" s="73">
        <f t="shared" si="32"/>
        <v>73595800</v>
      </c>
      <c r="FC122" s="73">
        <f t="shared" si="32"/>
        <v>94382400</v>
      </c>
      <c r="FD122" s="73">
        <f t="shared" si="32"/>
        <v>40449600</v>
      </c>
      <c r="FE122" s="73">
        <f t="shared" si="32"/>
        <v>114888100</v>
      </c>
      <c r="FF122" s="73">
        <f t="shared" si="32"/>
        <v>525962900</v>
      </c>
      <c r="FG122" s="73">
        <f t="shared" si="32"/>
        <v>452182300</v>
      </c>
      <c r="FH122" s="73">
        <f t="shared" si="32"/>
        <v>114426200</v>
      </c>
      <c r="FI122" s="73">
        <f t="shared" si="32"/>
        <v>145266400</v>
      </c>
      <c r="FJ122" s="73">
        <f t="shared" si="34"/>
        <v>84185200</v>
      </c>
      <c r="FK122" s="73">
        <f t="shared" si="34"/>
        <v>107433600</v>
      </c>
      <c r="FL122" s="73">
        <f t="shared" si="34"/>
        <v>40720800</v>
      </c>
      <c r="FM122" s="73">
        <f t="shared" si="34"/>
        <v>126262800</v>
      </c>
      <c r="FN122" s="73">
        <f t="shared" si="34"/>
        <v>289558800</v>
      </c>
      <c r="FO122" s="73">
        <f t="shared" si="34"/>
        <v>224224000</v>
      </c>
      <c r="FP122" s="73">
        <f t="shared" si="34"/>
        <v>322694400</v>
      </c>
      <c r="FQ122" s="73">
        <f t="shared" si="34"/>
        <v>383159600</v>
      </c>
      <c r="FR122" s="73">
        <f t="shared" si="34"/>
        <v>580626400</v>
      </c>
    </row>
    <row r="123" spans="2:174" ht="30.6" x14ac:dyDescent="0.3">
      <c r="B123" s="21" t="s">
        <v>22</v>
      </c>
      <c r="C123" s="32">
        <v>60480</v>
      </c>
      <c r="D123" s="32">
        <v>149400</v>
      </c>
      <c r="E123" s="32">
        <v>87150</v>
      </c>
      <c r="F123" s="32">
        <v>124500</v>
      </c>
      <c r="G123" s="32">
        <v>61420</v>
      </c>
      <c r="H123" s="32">
        <v>5032560</v>
      </c>
      <c r="I123" s="32">
        <v>86580</v>
      </c>
      <c r="J123" s="32">
        <v>114400</v>
      </c>
      <c r="K123" s="32">
        <v>156000</v>
      </c>
      <c r="L123" s="32">
        <v>72000</v>
      </c>
      <c r="M123" s="32">
        <v>76950</v>
      </c>
      <c r="N123" s="32">
        <v>162810</v>
      </c>
      <c r="O123" s="32">
        <v>816640</v>
      </c>
      <c r="P123" s="32">
        <v>574780</v>
      </c>
      <c r="Q123" s="32">
        <v>175740</v>
      </c>
      <c r="R123" s="32">
        <v>504360</v>
      </c>
      <c r="S123" s="32">
        <v>187920</v>
      </c>
      <c r="T123" s="32">
        <v>389880</v>
      </c>
      <c r="U123" s="32">
        <v>221940</v>
      </c>
      <c r="V123" s="32">
        <v>49020</v>
      </c>
      <c r="W123" s="32">
        <v>292980</v>
      </c>
      <c r="X123" s="32">
        <v>167600</v>
      </c>
      <c r="Y123" s="32">
        <v>379600</v>
      </c>
      <c r="Z123" s="32">
        <v>485100</v>
      </c>
      <c r="AA123" s="32">
        <v>297920</v>
      </c>
      <c r="AB123" s="32">
        <f t="shared" si="35"/>
        <v>0</v>
      </c>
      <c r="AC123" s="32">
        <f t="shared" si="35"/>
        <v>0</v>
      </c>
      <c r="AD123" s="26">
        <f t="shared" si="25"/>
        <v>10727730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6"/>
        <v>406980</v>
      </c>
      <c r="CO123" s="32">
        <f t="shared" si="33"/>
        <v>665060</v>
      </c>
      <c r="CP123" s="32">
        <f t="shared" si="33"/>
        <v>486400</v>
      </c>
      <c r="CQ123" s="32">
        <f t="shared" si="33"/>
        <v>721420</v>
      </c>
      <c r="CR123" s="32">
        <f t="shared" si="33"/>
        <v>452690</v>
      </c>
      <c r="CS123" s="32">
        <f t="shared" si="33"/>
        <v>37518780</v>
      </c>
      <c r="CT123" s="32">
        <f t="shared" si="33"/>
        <v>785460</v>
      </c>
      <c r="CU123" s="32">
        <f t="shared" si="33"/>
        <v>723120</v>
      </c>
      <c r="CV123" s="32">
        <f t="shared" si="33"/>
        <v>1148400</v>
      </c>
      <c r="CW123" s="32">
        <f t="shared" si="33"/>
        <v>843800</v>
      </c>
      <c r="CX123" s="32">
        <f t="shared" si="33"/>
        <v>868780</v>
      </c>
      <c r="CY123" s="32">
        <f t="shared" si="33"/>
        <v>966920</v>
      </c>
      <c r="CZ123" s="32">
        <f t="shared" si="33"/>
        <v>4488280</v>
      </c>
      <c r="DA123" s="32">
        <f t="shared" si="33"/>
        <v>3446050</v>
      </c>
      <c r="DB123" s="32">
        <f t="shared" si="33"/>
        <v>1155980</v>
      </c>
      <c r="DC123" s="32">
        <f t="shared" si="33"/>
        <v>2765520</v>
      </c>
      <c r="DD123" s="32">
        <f t="shared" si="33"/>
        <v>1150380</v>
      </c>
      <c r="DE123" s="32">
        <f t="shared" si="33"/>
        <v>1823580</v>
      </c>
      <c r="DF123" s="32">
        <f t="shared" si="33"/>
        <v>1198260</v>
      </c>
      <c r="DG123" s="32">
        <f t="shared" si="33"/>
        <v>491820</v>
      </c>
      <c r="DH123" s="32">
        <f t="shared" si="33"/>
        <v>1846110</v>
      </c>
      <c r="DI123" s="32">
        <f t="shared" si="33"/>
        <v>1100340</v>
      </c>
      <c r="DJ123" s="32">
        <f t="shared" si="33"/>
        <v>2341020</v>
      </c>
      <c r="DK123" s="32">
        <f t="shared" si="33"/>
        <v>3122210</v>
      </c>
      <c r="DL123" s="32">
        <f t="shared" si="33"/>
        <v>2062100</v>
      </c>
      <c r="DM123" s="32">
        <f t="shared" si="33"/>
        <v>0</v>
      </c>
      <c r="DN123" s="32">
        <f t="shared" si="33"/>
        <v>0</v>
      </c>
      <c r="DO123" s="26">
        <f t="shared" si="27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S123" s="21" t="s">
        <v>22</v>
      </c>
      <c r="ET123" s="73">
        <f t="shared" si="32"/>
        <v>50803200</v>
      </c>
      <c r="EU123" s="73">
        <f t="shared" si="32"/>
        <v>124002000</v>
      </c>
      <c r="EV123" s="73">
        <f t="shared" si="32"/>
        <v>72334500</v>
      </c>
      <c r="EW123" s="73">
        <f t="shared" si="32"/>
        <v>103335000</v>
      </c>
      <c r="EX123" s="73">
        <f t="shared" si="32"/>
        <v>50978600</v>
      </c>
      <c r="EY123" s="73">
        <f t="shared" si="32"/>
        <v>3925396800</v>
      </c>
      <c r="EZ123" s="73">
        <f t="shared" si="32"/>
        <v>67532400</v>
      </c>
      <c r="FA123" s="73">
        <f t="shared" si="32"/>
        <v>91520000</v>
      </c>
      <c r="FB123" s="73">
        <f t="shared" si="32"/>
        <v>124800000</v>
      </c>
      <c r="FC123" s="73">
        <f t="shared" si="32"/>
        <v>57600000</v>
      </c>
      <c r="FD123" s="73">
        <f t="shared" si="32"/>
        <v>62329500</v>
      </c>
      <c r="FE123" s="73">
        <f t="shared" si="32"/>
        <v>131876100</v>
      </c>
      <c r="FF123" s="73">
        <f t="shared" si="32"/>
        <v>473651200</v>
      </c>
      <c r="FG123" s="73">
        <f t="shared" si="32"/>
        <v>333372400</v>
      </c>
      <c r="FH123" s="73">
        <f t="shared" si="32"/>
        <v>101929200</v>
      </c>
      <c r="FI123" s="73">
        <f t="shared" si="32"/>
        <v>272354400</v>
      </c>
      <c r="FJ123" s="73">
        <f t="shared" si="34"/>
        <v>101476800</v>
      </c>
      <c r="FK123" s="73">
        <f t="shared" si="34"/>
        <v>210535200</v>
      </c>
      <c r="FL123" s="73">
        <f t="shared" si="34"/>
        <v>119847600</v>
      </c>
      <c r="FM123" s="73">
        <f t="shared" si="34"/>
        <v>18627600</v>
      </c>
      <c r="FN123" s="73">
        <f t="shared" si="34"/>
        <v>111332400</v>
      </c>
      <c r="FO123" s="73">
        <f t="shared" si="34"/>
        <v>67040000</v>
      </c>
      <c r="FP123" s="73">
        <f t="shared" si="34"/>
        <v>151840000</v>
      </c>
      <c r="FQ123" s="73">
        <f t="shared" si="34"/>
        <v>237699000</v>
      </c>
      <c r="FR123" s="73">
        <f t="shared" si="34"/>
        <v>145980800</v>
      </c>
    </row>
    <row r="124" spans="2:174" ht="20.399999999999999" x14ac:dyDescent="0.3">
      <c r="B124" s="21" t="s">
        <v>23</v>
      </c>
      <c r="C124" s="32">
        <v>92400</v>
      </c>
      <c r="D124" s="32">
        <v>81340</v>
      </c>
      <c r="E124" s="32">
        <v>127820</v>
      </c>
      <c r="F124" s="32">
        <v>120350</v>
      </c>
      <c r="G124" s="32">
        <v>134460</v>
      </c>
      <c r="H124" s="32">
        <v>12620400</v>
      </c>
      <c r="I124" s="32">
        <v>146640</v>
      </c>
      <c r="J124" s="32">
        <v>116800</v>
      </c>
      <c r="K124" s="32">
        <v>200800</v>
      </c>
      <c r="L124" s="32">
        <v>204000</v>
      </c>
      <c r="M124" s="32">
        <v>144990</v>
      </c>
      <c r="N124" s="32">
        <v>211410</v>
      </c>
      <c r="O124" s="32">
        <v>1861800</v>
      </c>
      <c r="P124" s="32">
        <v>1028340</v>
      </c>
      <c r="Q124" s="32">
        <v>284780</v>
      </c>
      <c r="R124" s="32">
        <v>1090800</v>
      </c>
      <c r="S124" s="32">
        <v>659340</v>
      </c>
      <c r="T124" s="32">
        <v>1088100</v>
      </c>
      <c r="U124" s="32">
        <v>605340</v>
      </c>
      <c r="V124" s="32">
        <v>434720</v>
      </c>
      <c r="W124" s="32">
        <v>183920</v>
      </c>
      <c r="X124" s="32">
        <v>82400</v>
      </c>
      <c r="Y124" s="32">
        <v>393600</v>
      </c>
      <c r="Z124" s="32">
        <v>698250</v>
      </c>
      <c r="AA124" s="32">
        <v>785470</v>
      </c>
      <c r="AB124" s="32">
        <f t="shared" si="35"/>
        <v>0</v>
      </c>
      <c r="AC124" s="32">
        <f t="shared" si="35"/>
        <v>0</v>
      </c>
      <c r="AD124" s="26">
        <f t="shared" si="25"/>
        <v>23398270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6"/>
        <v>610540</v>
      </c>
      <c r="CO124" s="32">
        <f t="shared" si="33"/>
        <v>498090</v>
      </c>
      <c r="CP124" s="32">
        <f t="shared" si="33"/>
        <v>648230</v>
      </c>
      <c r="CQ124" s="32">
        <f t="shared" si="33"/>
        <v>529220</v>
      </c>
      <c r="CR124" s="32">
        <f t="shared" si="33"/>
        <v>972900</v>
      </c>
      <c r="CS124" s="32">
        <f t="shared" si="33"/>
        <v>93606240</v>
      </c>
      <c r="CT124" s="32">
        <f t="shared" ref="CT124:DN130" si="37">+CT27+CT59+CT91</f>
        <v>961350</v>
      </c>
      <c r="CU124" s="32">
        <f t="shared" si="37"/>
        <v>1224460</v>
      </c>
      <c r="CV124" s="32">
        <f t="shared" si="37"/>
        <v>1586440</v>
      </c>
      <c r="CW124" s="32">
        <f t="shared" si="37"/>
        <v>1323180</v>
      </c>
      <c r="CX124" s="32">
        <f t="shared" si="37"/>
        <v>1050760</v>
      </c>
      <c r="CY124" s="32">
        <f t="shared" si="37"/>
        <v>1565930</v>
      </c>
      <c r="CZ124" s="32">
        <f t="shared" si="37"/>
        <v>12015570</v>
      </c>
      <c r="DA124" s="32">
        <f t="shared" si="37"/>
        <v>6359250</v>
      </c>
      <c r="DB124" s="32">
        <f t="shared" si="37"/>
        <v>1531990</v>
      </c>
      <c r="DC124" s="32">
        <f t="shared" si="37"/>
        <v>6063840</v>
      </c>
      <c r="DD124" s="32">
        <f t="shared" si="37"/>
        <v>3754080</v>
      </c>
      <c r="DE124" s="32">
        <f t="shared" si="37"/>
        <v>6028020</v>
      </c>
      <c r="DF124" s="32">
        <f t="shared" si="37"/>
        <v>3732570</v>
      </c>
      <c r="DG124" s="32">
        <f t="shared" si="37"/>
        <v>2832450</v>
      </c>
      <c r="DH124" s="32">
        <f t="shared" si="37"/>
        <v>1780350</v>
      </c>
      <c r="DI124" s="32">
        <f t="shared" si="37"/>
        <v>739070</v>
      </c>
      <c r="DJ124" s="32">
        <f t="shared" si="37"/>
        <v>2738640</v>
      </c>
      <c r="DK124" s="32">
        <f t="shared" si="37"/>
        <v>5072010</v>
      </c>
      <c r="DL124" s="32">
        <f t="shared" si="37"/>
        <v>5842050</v>
      </c>
      <c r="DM124" s="32">
        <f t="shared" si="37"/>
        <v>0</v>
      </c>
      <c r="DN124" s="32">
        <f t="shared" si="37"/>
        <v>0</v>
      </c>
      <c r="DO124" s="26">
        <f t="shared" si="27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S124" s="21" t="s">
        <v>23</v>
      </c>
      <c r="ET124" s="73">
        <f t="shared" si="32"/>
        <v>77616000</v>
      </c>
      <c r="EU124" s="73">
        <f t="shared" si="32"/>
        <v>67512200</v>
      </c>
      <c r="EV124" s="73">
        <f t="shared" si="32"/>
        <v>106090600</v>
      </c>
      <c r="EW124" s="73">
        <f t="shared" si="32"/>
        <v>99890500</v>
      </c>
      <c r="EX124" s="73">
        <f t="shared" si="32"/>
        <v>111601800</v>
      </c>
      <c r="EY124" s="73">
        <f t="shared" si="32"/>
        <v>9843912000</v>
      </c>
      <c r="EZ124" s="73">
        <f t="shared" si="32"/>
        <v>114379200</v>
      </c>
      <c r="FA124" s="73">
        <f t="shared" si="32"/>
        <v>93440000</v>
      </c>
      <c r="FB124" s="73">
        <f t="shared" si="32"/>
        <v>160640000</v>
      </c>
      <c r="FC124" s="73">
        <f t="shared" si="32"/>
        <v>163200000</v>
      </c>
      <c r="FD124" s="73">
        <f t="shared" si="32"/>
        <v>117441900</v>
      </c>
      <c r="FE124" s="73">
        <f t="shared" si="32"/>
        <v>171242100</v>
      </c>
      <c r="FF124" s="73">
        <f t="shared" si="32"/>
        <v>1079844000</v>
      </c>
      <c r="FG124" s="73">
        <f t="shared" si="32"/>
        <v>596437200</v>
      </c>
      <c r="FH124" s="73">
        <f t="shared" si="32"/>
        <v>165172400</v>
      </c>
      <c r="FI124" s="73">
        <f t="shared" si="32"/>
        <v>589032000</v>
      </c>
      <c r="FJ124" s="73">
        <f t="shared" si="34"/>
        <v>356043600</v>
      </c>
      <c r="FK124" s="73">
        <f t="shared" si="34"/>
        <v>587574000</v>
      </c>
      <c r="FL124" s="73">
        <f t="shared" si="34"/>
        <v>326883600</v>
      </c>
      <c r="FM124" s="73">
        <f t="shared" si="34"/>
        <v>165193600</v>
      </c>
      <c r="FN124" s="73">
        <f t="shared" si="34"/>
        <v>69889600</v>
      </c>
      <c r="FO124" s="73">
        <f t="shared" si="34"/>
        <v>32960000</v>
      </c>
      <c r="FP124" s="73">
        <f t="shared" si="34"/>
        <v>157440000</v>
      </c>
      <c r="FQ124" s="73">
        <f t="shared" si="34"/>
        <v>342142500</v>
      </c>
      <c r="FR124" s="73">
        <f t="shared" si="34"/>
        <v>384880300</v>
      </c>
    </row>
    <row r="125" spans="2:174" x14ac:dyDescent="0.3">
      <c r="B125" s="21" t="s">
        <v>24</v>
      </c>
      <c r="C125" s="32">
        <v>57850</v>
      </c>
      <c r="D125" s="32">
        <v>99120</v>
      </c>
      <c r="E125" s="32">
        <v>21840</v>
      </c>
      <c r="F125" s="32">
        <v>42840</v>
      </c>
      <c r="G125" s="32">
        <v>81480</v>
      </c>
      <c r="H125" s="32">
        <v>7232940</v>
      </c>
      <c r="I125" s="32">
        <v>67860</v>
      </c>
      <c r="J125" s="32">
        <v>79380</v>
      </c>
      <c r="K125" s="32">
        <v>104490</v>
      </c>
      <c r="L125" s="32">
        <v>143370</v>
      </c>
      <c r="M125" s="32">
        <v>70550</v>
      </c>
      <c r="N125" s="32">
        <v>106240</v>
      </c>
      <c r="O125" s="32">
        <v>1336510</v>
      </c>
      <c r="P125" s="32">
        <v>655140</v>
      </c>
      <c r="Q125" s="32">
        <v>89670</v>
      </c>
      <c r="R125" s="32">
        <v>522480</v>
      </c>
      <c r="S125" s="32">
        <v>397040</v>
      </c>
      <c r="T125" s="32">
        <v>660800</v>
      </c>
      <c r="U125" s="32">
        <v>303520</v>
      </c>
      <c r="V125" s="32">
        <v>260400</v>
      </c>
      <c r="W125" s="32">
        <v>108400</v>
      </c>
      <c r="X125" s="32">
        <v>89300</v>
      </c>
      <c r="Y125" s="32">
        <v>102220</v>
      </c>
      <c r="Z125" s="32">
        <v>354510</v>
      </c>
      <c r="AA125" s="32">
        <v>393900</v>
      </c>
      <c r="AB125" s="32">
        <f t="shared" si="35"/>
        <v>0</v>
      </c>
      <c r="AC125" s="32">
        <f t="shared" si="35"/>
        <v>0</v>
      </c>
      <c r="AD125" s="26">
        <f t="shared" si="25"/>
        <v>13381850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6"/>
        <v>401510</v>
      </c>
      <c r="CO125" s="32">
        <f t="shared" si="36"/>
        <v>357140</v>
      </c>
      <c r="CP125" s="32">
        <f t="shared" si="36"/>
        <v>150780</v>
      </c>
      <c r="CQ125" s="32">
        <f t="shared" si="36"/>
        <v>238980</v>
      </c>
      <c r="CR125" s="32">
        <f t="shared" si="36"/>
        <v>511560</v>
      </c>
      <c r="CS125" s="32">
        <f t="shared" si="36"/>
        <v>54873780</v>
      </c>
      <c r="CT125" s="32">
        <f t="shared" si="36"/>
        <v>875680</v>
      </c>
      <c r="CU125" s="32">
        <f t="shared" si="36"/>
        <v>759710</v>
      </c>
      <c r="CV125" s="32">
        <f t="shared" si="36"/>
        <v>575520</v>
      </c>
      <c r="CW125" s="32">
        <f t="shared" si="36"/>
        <v>794880</v>
      </c>
      <c r="CX125" s="32">
        <f t="shared" si="36"/>
        <v>349170</v>
      </c>
      <c r="CY125" s="32">
        <f t="shared" si="36"/>
        <v>540930</v>
      </c>
      <c r="CZ125" s="32">
        <f t="shared" si="36"/>
        <v>7939750</v>
      </c>
      <c r="DA125" s="32">
        <f t="shared" si="36"/>
        <v>4390750</v>
      </c>
      <c r="DB125" s="32">
        <f t="shared" si="36"/>
        <v>944490</v>
      </c>
      <c r="DC125" s="32">
        <f t="shared" si="36"/>
        <v>3332600</v>
      </c>
      <c r="DD125" s="32">
        <f t="shared" si="37"/>
        <v>2139440</v>
      </c>
      <c r="DE125" s="32">
        <f t="shared" si="37"/>
        <v>3782420</v>
      </c>
      <c r="DF125" s="32">
        <f t="shared" si="37"/>
        <v>2236800</v>
      </c>
      <c r="DG125" s="32">
        <f t="shared" si="37"/>
        <v>1769050</v>
      </c>
      <c r="DH125" s="32">
        <f t="shared" si="37"/>
        <v>681760</v>
      </c>
      <c r="DI125" s="32">
        <f t="shared" si="37"/>
        <v>855230</v>
      </c>
      <c r="DJ125" s="32">
        <f t="shared" si="37"/>
        <v>816030</v>
      </c>
      <c r="DK125" s="32">
        <f t="shared" si="37"/>
        <v>2580370</v>
      </c>
      <c r="DL125" s="32">
        <f t="shared" si="37"/>
        <v>2796680</v>
      </c>
      <c r="DM125" s="32">
        <f t="shared" si="37"/>
        <v>0</v>
      </c>
      <c r="DN125" s="32">
        <f t="shared" si="37"/>
        <v>0</v>
      </c>
      <c r="DO125" s="26">
        <f t="shared" si="27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S125" s="21" t="s">
        <v>24</v>
      </c>
      <c r="ET125" s="73">
        <f t="shared" si="32"/>
        <v>51486500</v>
      </c>
      <c r="EU125" s="73">
        <f t="shared" si="32"/>
        <v>83260800</v>
      </c>
      <c r="EV125" s="73">
        <f t="shared" si="32"/>
        <v>18345600</v>
      </c>
      <c r="EW125" s="73">
        <f t="shared" si="32"/>
        <v>35985600</v>
      </c>
      <c r="EX125" s="73">
        <f t="shared" si="32"/>
        <v>68443200</v>
      </c>
      <c r="EY125" s="73">
        <f t="shared" si="32"/>
        <v>5641693200</v>
      </c>
      <c r="EZ125" s="73">
        <f t="shared" si="32"/>
        <v>52930800</v>
      </c>
      <c r="FA125" s="73">
        <f t="shared" si="32"/>
        <v>64297800</v>
      </c>
      <c r="FB125" s="73">
        <f t="shared" si="32"/>
        <v>84636900</v>
      </c>
      <c r="FC125" s="73">
        <f t="shared" si="32"/>
        <v>116129700</v>
      </c>
      <c r="FD125" s="73">
        <f t="shared" si="32"/>
        <v>58556500</v>
      </c>
      <c r="FE125" s="73">
        <f t="shared" si="32"/>
        <v>88179200</v>
      </c>
      <c r="FF125" s="73">
        <f t="shared" si="32"/>
        <v>815271100</v>
      </c>
      <c r="FG125" s="73">
        <f t="shared" si="32"/>
        <v>399635400</v>
      </c>
      <c r="FH125" s="73">
        <f t="shared" si="32"/>
        <v>54698700</v>
      </c>
      <c r="FI125" s="73">
        <f t="shared" si="32"/>
        <v>292588800</v>
      </c>
      <c r="FJ125" s="73">
        <f t="shared" si="34"/>
        <v>222342400</v>
      </c>
      <c r="FK125" s="73">
        <f t="shared" si="34"/>
        <v>370048000</v>
      </c>
      <c r="FL125" s="73">
        <f t="shared" si="34"/>
        <v>169971200</v>
      </c>
      <c r="FM125" s="73">
        <f t="shared" si="34"/>
        <v>104160000</v>
      </c>
      <c r="FN125" s="73">
        <f t="shared" si="34"/>
        <v>43360000</v>
      </c>
      <c r="FO125" s="73">
        <f t="shared" si="34"/>
        <v>33934000</v>
      </c>
      <c r="FP125" s="73">
        <f t="shared" si="34"/>
        <v>38843600</v>
      </c>
      <c r="FQ125" s="73">
        <f t="shared" si="34"/>
        <v>138258900</v>
      </c>
      <c r="FR125" s="73">
        <f t="shared" si="34"/>
        <v>153621000</v>
      </c>
    </row>
    <row r="126" spans="2:174" ht="30.6" x14ac:dyDescent="0.3">
      <c r="B126" s="21" t="s">
        <v>25</v>
      </c>
      <c r="C126" s="32">
        <v>58740</v>
      </c>
      <c r="D126" s="32">
        <v>62160</v>
      </c>
      <c r="E126" s="32">
        <v>28560</v>
      </c>
      <c r="F126" s="32">
        <v>106680</v>
      </c>
      <c r="G126" s="32">
        <v>127680</v>
      </c>
      <c r="H126" s="32">
        <v>11721060</v>
      </c>
      <c r="I126" s="32">
        <v>184860</v>
      </c>
      <c r="J126" s="32">
        <v>133650</v>
      </c>
      <c r="K126" s="32">
        <v>133650</v>
      </c>
      <c r="L126" s="32">
        <v>153900</v>
      </c>
      <c r="M126" s="32">
        <v>89640</v>
      </c>
      <c r="N126" s="32">
        <v>193390</v>
      </c>
      <c r="O126" s="32">
        <v>1816580</v>
      </c>
      <c r="P126" s="32">
        <v>1047980</v>
      </c>
      <c r="Q126" s="32">
        <v>266570</v>
      </c>
      <c r="R126" s="32">
        <v>964880</v>
      </c>
      <c r="S126" s="32">
        <v>588000</v>
      </c>
      <c r="T126" s="32">
        <v>920640</v>
      </c>
      <c r="U126" s="32">
        <v>549360</v>
      </c>
      <c r="V126" s="32">
        <v>553200</v>
      </c>
      <c r="W126" s="32">
        <v>488800</v>
      </c>
      <c r="X126" s="32">
        <v>106020</v>
      </c>
      <c r="Y126" s="32">
        <v>191140</v>
      </c>
      <c r="Z126" s="32">
        <v>402870</v>
      </c>
      <c r="AA126" s="32">
        <v>540150</v>
      </c>
      <c r="AB126" s="32">
        <f t="shared" si="35"/>
        <v>0</v>
      </c>
      <c r="AC126" s="32">
        <f t="shared" si="35"/>
        <v>0</v>
      </c>
      <c r="AD126" s="26">
        <f t="shared" si="25"/>
        <v>21430160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6"/>
        <v>412320</v>
      </c>
      <c r="CO126" s="32">
        <f t="shared" si="36"/>
        <v>435680</v>
      </c>
      <c r="CP126" s="32">
        <f t="shared" si="36"/>
        <v>195720</v>
      </c>
      <c r="CQ126" s="32">
        <f t="shared" si="36"/>
        <v>250740</v>
      </c>
      <c r="CR126" s="32">
        <f t="shared" si="36"/>
        <v>721280</v>
      </c>
      <c r="CS126" s="32">
        <f t="shared" si="36"/>
        <v>90411360</v>
      </c>
      <c r="CT126" s="32">
        <f t="shared" si="36"/>
        <v>1147380</v>
      </c>
      <c r="CU126" s="32">
        <f t="shared" si="36"/>
        <v>1744080</v>
      </c>
      <c r="CV126" s="32">
        <f t="shared" si="36"/>
        <v>959300</v>
      </c>
      <c r="CW126" s="32">
        <f t="shared" si="36"/>
        <v>1565210</v>
      </c>
      <c r="CX126" s="32">
        <f t="shared" si="36"/>
        <v>628750</v>
      </c>
      <c r="CY126" s="32">
        <f t="shared" si="36"/>
        <v>1423060</v>
      </c>
      <c r="CZ126" s="32">
        <f t="shared" si="36"/>
        <v>11706450</v>
      </c>
      <c r="DA126" s="32">
        <f t="shared" si="36"/>
        <v>6766130</v>
      </c>
      <c r="DB126" s="32">
        <f t="shared" si="36"/>
        <v>1625560</v>
      </c>
      <c r="DC126" s="32">
        <f t="shared" si="36"/>
        <v>6358160</v>
      </c>
      <c r="DD126" s="32">
        <f t="shared" si="37"/>
        <v>3527900</v>
      </c>
      <c r="DE126" s="32">
        <f t="shared" si="37"/>
        <v>5507380</v>
      </c>
      <c r="DF126" s="32">
        <f t="shared" si="37"/>
        <v>3324820</v>
      </c>
      <c r="DG126" s="32">
        <f t="shared" si="37"/>
        <v>3296710</v>
      </c>
      <c r="DH126" s="32">
        <f t="shared" si="37"/>
        <v>3363600</v>
      </c>
      <c r="DI126" s="32">
        <f t="shared" si="37"/>
        <v>983570</v>
      </c>
      <c r="DJ126" s="32">
        <f t="shared" si="37"/>
        <v>1513720</v>
      </c>
      <c r="DK126" s="32">
        <f t="shared" si="37"/>
        <v>3051650</v>
      </c>
      <c r="DL126" s="32">
        <f t="shared" si="37"/>
        <v>4265550</v>
      </c>
      <c r="DM126" s="32">
        <f t="shared" si="37"/>
        <v>0</v>
      </c>
      <c r="DN126" s="32">
        <f t="shared" si="37"/>
        <v>0</v>
      </c>
      <c r="DO126" s="26">
        <f t="shared" si="27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S126" s="21" t="s">
        <v>25</v>
      </c>
      <c r="ET126" s="73">
        <f t="shared" si="32"/>
        <v>52278600</v>
      </c>
      <c r="EU126" s="73">
        <f t="shared" si="32"/>
        <v>52214400</v>
      </c>
      <c r="EV126" s="73">
        <f t="shared" si="32"/>
        <v>23990400</v>
      </c>
      <c r="EW126" s="73">
        <f t="shared" si="32"/>
        <v>89611200</v>
      </c>
      <c r="EX126" s="73">
        <f t="shared" si="32"/>
        <v>107251200</v>
      </c>
      <c r="EY126" s="73">
        <f t="shared" si="32"/>
        <v>9142426800</v>
      </c>
      <c r="EZ126" s="73">
        <f t="shared" si="32"/>
        <v>144190800</v>
      </c>
      <c r="FA126" s="73">
        <f t="shared" si="32"/>
        <v>108256500</v>
      </c>
      <c r="FB126" s="73">
        <f t="shared" si="32"/>
        <v>108256500</v>
      </c>
      <c r="FC126" s="73">
        <f t="shared" si="32"/>
        <v>124659000</v>
      </c>
      <c r="FD126" s="73">
        <f t="shared" si="32"/>
        <v>74401200</v>
      </c>
      <c r="FE126" s="73">
        <f t="shared" si="32"/>
        <v>160513700</v>
      </c>
      <c r="FF126" s="73">
        <f t="shared" si="32"/>
        <v>1108113800</v>
      </c>
      <c r="FG126" s="73">
        <f t="shared" si="32"/>
        <v>639267800</v>
      </c>
      <c r="FH126" s="73">
        <f t="shared" si="32"/>
        <v>162607700</v>
      </c>
      <c r="FI126" s="73">
        <f t="shared" si="32"/>
        <v>540332800</v>
      </c>
      <c r="FJ126" s="73">
        <f t="shared" si="34"/>
        <v>329280000</v>
      </c>
      <c r="FK126" s="73">
        <f t="shared" si="34"/>
        <v>515558400</v>
      </c>
      <c r="FL126" s="73">
        <f t="shared" si="34"/>
        <v>307641600</v>
      </c>
      <c r="FM126" s="73">
        <f t="shared" si="34"/>
        <v>221280000</v>
      </c>
      <c r="FN126" s="73">
        <f t="shared" si="34"/>
        <v>195520000</v>
      </c>
      <c r="FO126" s="73">
        <f t="shared" si="34"/>
        <v>40287600</v>
      </c>
      <c r="FP126" s="73">
        <f t="shared" si="34"/>
        <v>72633200</v>
      </c>
      <c r="FQ126" s="73">
        <f t="shared" si="34"/>
        <v>157119300</v>
      </c>
      <c r="FR126" s="73">
        <f t="shared" si="34"/>
        <v>210658500</v>
      </c>
    </row>
    <row r="127" spans="2:174" ht="30.6" x14ac:dyDescent="0.3">
      <c r="B127" s="21" t="s">
        <v>67</v>
      </c>
      <c r="C127" s="32">
        <v>75600</v>
      </c>
      <c r="D127" s="32">
        <v>124320</v>
      </c>
      <c r="E127" s="32">
        <v>82320</v>
      </c>
      <c r="F127" s="32">
        <v>69720</v>
      </c>
      <c r="G127" s="32">
        <v>111720</v>
      </c>
      <c r="H127" s="32">
        <v>10917990</v>
      </c>
      <c r="I127" s="32">
        <v>117450</v>
      </c>
      <c r="J127" s="32">
        <v>127820</v>
      </c>
      <c r="K127" s="32">
        <v>166000</v>
      </c>
      <c r="L127" s="32">
        <v>156870</v>
      </c>
      <c r="M127" s="32">
        <v>88200</v>
      </c>
      <c r="N127" s="32">
        <v>144480</v>
      </c>
      <c r="O127" s="32">
        <v>1499420</v>
      </c>
      <c r="P127" s="32">
        <v>967980</v>
      </c>
      <c r="Q127" s="32">
        <v>309520</v>
      </c>
      <c r="R127" s="32">
        <v>1046900</v>
      </c>
      <c r="S127" s="32">
        <v>701800</v>
      </c>
      <c r="T127" s="32">
        <v>936700</v>
      </c>
      <c r="U127" s="32">
        <v>680920</v>
      </c>
      <c r="V127" s="32">
        <v>678160</v>
      </c>
      <c r="W127" s="32">
        <v>891310</v>
      </c>
      <c r="X127" s="32">
        <v>423930</v>
      </c>
      <c r="Y127" s="32">
        <v>577200</v>
      </c>
      <c r="Z127" s="32">
        <v>133380</v>
      </c>
      <c r="AA127" s="32">
        <v>196840</v>
      </c>
      <c r="AB127" s="32">
        <f t="shared" si="35"/>
        <v>0</v>
      </c>
      <c r="AC127" s="32">
        <f t="shared" si="35"/>
        <v>0</v>
      </c>
      <c r="AD127" s="26">
        <f t="shared" si="25"/>
        <v>21226550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6"/>
        <v>504150</v>
      </c>
      <c r="CO127" s="32">
        <f t="shared" si="36"/>
        <v>449960</v>
      </c>
      <c r="CP127" s="32">
        <f t="shared" si="36"/>
        <v>259840</v>
      </c>
      <c r="CQ127" s="32">
        <f t="shared" si="36"/>
        <v>323260</v>
      </c>
      <c r="CR127" s="32">
        <f t="shared" si="36"/>
        <v>493920</v>
      </c>
      <c r="CS127" s="32">
        <f t="shared" si="36"/>
        <v>78848640</v>
      </c>
      <c r="CT127" s="32">
        <f t="shared" si="36"/>
        <v>1006310</v>
      </c>
      <c r="CU127" s="32">
        <f t="shared" si="36"/>
        <v>1361250</v>
      </c>
      <c r="CV127" s="32">
        <f t="shared" si="36"/>
        <v>1045790</v>
      </c>
      <c r="CW127" s="32">
        <f t="shared" si="36"/>
        <v>1223170</v>
      </c>
      <c r="CX127" s="32">
        <f t="shared" si="36"/>
        <v>783300</v>
      </c>
      <c r="CY127" s="32">
        <f t="shared" si="36"/>
        <v>977060</v>
      </c>
      <c r="CZ127" s="32">
        <f t="shared" si="36"/>
        <v>10161340</v>
      </c>
      <c r="DA127" s="32">
        <f t="shared" si="36"/>
        <v>5789940</v>
      </c>
      <c r="DB127" s="32">
        <f t="shared" si="36"/>
        <v>2137470</v>
      </c>
      <c r="DC127" s="32">
        <f t="shared" si="36"/>
        <v>7094590</v>
      </c>
      <c r="DD127" s="32">
        <f t="shared" si="37"/>
        <v>3892700</v>
      </c>
      <c r="DE127" s="32">
        <f t="shared" si="37"/>
        <v>5835660</v>
      </c>
      <c r="DF127" s="32">
        <f t="shared" si="37"/>
        <v>3958410</v>
      </c>
      <c r="DG127" s="32">
        <f t="shared" si="37"/>
        <v>4544080</v>
      </c>
      <c r="DH127" s="32">
        <f t="shared" si="37"/>
        <v>6404900</v>
      </c>
      <c r="DI127" s="32">
        <f t="shared" si="37"/>
        <v>3197370</v>
      </c>
      <c r="DJ127" s="32">
        <f t="shared" si="37"/>
        <v>4122210</v>
      </c>
      <c r="DK127" s="32">
        <f t="shared" si="37"/>
        <v>1329650</v>
      </c>
      <c r="DL127" s="32">
        <f t="shared" si="37"/>
        <v>1862950</v>
      </c>
      <c r="DM127" s="32">
        <f t="shared" si="37"/>
        <v>0</v>
      </c>
      <c r="DN127" s="32">
        <f t="shared" si="37"/>
        <v>0</v>
      </c>
      <c r="DO127" s="26">
        <f t="shared" si="27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S127" s="21" t="s">
        <v>86</v>
      </c>
      <c r="ET127" s="73">
        <f t="shared" si="32"/>
        <v>68040000</v>
      </c>
      <c r="EU127" s="73">
        <f t="shared" si="32"/>
        <v>104428800</v>
      </c>
      <c r="EV127" s="73">
        <f t="shared" si="32"/>
        <v>69148800</v>
      </c>
      <c r="EW127" s="73">
        <f t="shared" si="32"/>
        <v>58564800</v>
      </c>
      <c r="EX127" s="73">
        <f t="shared" si="32"/>
        <v>93844800</v>
      </c>
      <c r="EY127" s="73">
        <f t="shared" si="32"/>
        <v>8843571900</v>
      </c>
      <c r="EZ127" s="73">
        <f t="shared" si="32"/>
        <v>95134500</v>
      </c>
      <c r="FA127" s="73">
        <f t="shared" si="32"/>
        <v>106090600</v>
      </c>
      <c r="FB127" s="73">
        <f t="shared" si="32"/>
        <v>137780000</v>
      </c>
      <c r="FC127" s="73">
        <f t="shared" si="32"/>
        <v>130202100</v>
      </c>
      <c r="FD127" s="73">
        <f t="shared" si="32"/>
        <v>74088000</v>
      </c>
      <c r="FE127" s="73">
        <f t="shared" si="32"/>
        <v>121363200</v>
      </c>
      <c r="FF127" s="73">
        <f t="shared" si="32"/>
        <v>1094576600</v>
      </c>
      <c r="FG127" s="73">
        <f t="shared" si="32"/>
        <v>706625400</v>
      </c>
      <c r="FH127" s="73">
        <f t="shared" si="32"/>
        <v>225949600</v>
      </c>
      <c r="FI127" s="73">
        <f t="shared" si="32"/>
        <v>607202000</v>
      </c>
      <c r="FJ127" s="73">
        <f t="shared" si="34"/>
        <v>407044000</v>
      </c>
      <c r="FK127" s="73">
        <f t="shared" si="34"/>
        <v>543286000</v>
      </c>
      <c r="FL127" s="73">
        <f t="shared" si="34"/>
        <v>394933600</v>
      </c>
      <c r="FM127" s="73">
        <f t="shared" si="34"/>
        <v>332298400</v>
      </c>
      <c r="FN127" s="73">
        <f t="shared" si="34"/>
        <v>436741900</v>
      </c>
      <c r="FO127" s="73">
        <f t="shared" si="34"/>
        <v>165332700</v>
      </c>
      <c r="FP127" s="73">
        <f t="shared" si="34"/>
        <v>225108000</v>
      </c>
      <c r="FQ127" s="73">
        <f t="shared" si="34"/>
        <v>50684400</v>
      </c>
      <c r="FR127" s="73">
        <f t="shared" si="34"/>
        <v>74799200</v>
      </c>
    </row>
    <row r="128" spans="2:174" ht="30.6" x14ac:dyDescent="0.3">
      <c r="B128" s="21" t="s">
        <v>57</v>
      </c>
      <c r="C128" s="32">
        <v>236700</v>
      </c>
      <c r="D128" s="32">
        <v>251160</v>
      </c>
      <c r="E128" s="32">
        <v>230160</v>
      </c>
      <c r="F128" s="32">
        <v>197400</v>
      </c>
      <c r="G128" s="32">
        <v>262920</v>
      </c>
      <c r="H128" s="32">
        <v>18394290</v>
      </c>
      <c r="I128" s="32">
        <v>147420</v>
      </c>
      <c r="J128" s="32">
        <v>244850</v>
      </c>
      <c r="K128" s="32">
        <v>317060</v>
      </c>
      <c r="L128" s="32">
        <v>315400</v>
      </c>
      <c r="M128" s="32">
        <v>319200</v>
      </c>
      <c r="N128" s="32">
        <v>362040</v>
      </c>
      <c r="O128" s="32">
        <v>2695160</v>
      </c>
      <c r="P128" s="32">
        <v>1571690</v>
      </c>
      <c r="Q128" s="32">
        <v>378140</v>
      </c>
      <c r="R128" s="32">
        <v>1462180</v>
      </c>
      <c r="S128" s="32">
        <v>649600</v>
      </c>
      <c r="T128" s="32">
        <v>1396640</v>
      </c>
      <c r="U128" s="32">
        <v>999340</v>
      </c>
      <c r="V128" s="32">
        <v>450800</v>
      </c>
      <c r="W128" s="32">
        <v>932960</v>
      </c>
      <c r="X128" s="32">
        <v>467610</v>
      </c>
      <c r="Y128" s="32">
        <v>643890</v>
      </c>
      <c r="Z128" s="32">
        <v>444600</v>
      </c>
      <c r="AA128" s="32">
        <v>132620</v>
      </c>
      <c r="AB128" s="32">
        <f t="shared" si="35"/>
        <v>0</v>
      </c>
      <c r="AC128" s="32">
        <f t="shared" si="35"/>
        <v>0</v>
      </c>
      <c r="AD128" s="26">
        <f t="shared" si="25"/>
        <v>33503830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6"/>
        <v>1108200</v>
      </c>
      <c r="CO128" s="32">
        <f t="shared" si="36"/>
        <v>1121820</v>
      </c>
      <c r="CP128" s="32">
        <f t="shared" si="36"/>
        <v>992180</v>
      </c>
      <c r="CQ128" s="32">
        <f t="shared" si="36"/>
        <v>976920</v>
      </c>
      <c r="CR128" s="32">
        <f t="shared" si="36"/>
        <v>1316000</v>
      </c>
      <c r="CS128" s="32">
        <f t="shared" si="36"/>
        <v>129966760</v>
      </c>
      <c r="CT128" s="32">
        <f t="shared" si="36"/>
        <v>1113260</v>
      </c>
      <c r="CU128" s="32">
        <f t="shared" si="36"/>
        <v>2330870</v>
      </c>
      <c r="CV128" s="32">
        <f t="shared" si="36"/>
        <v>2611550</v>
      </c>
      <c r="CW128" s="32">
        <f t="shared" si="36"/>
        <v>2303140</v>
      </c>
      <c r="CX128" s="32">
        <f t="shared" si="36"/>
        <v>1767220</v>
      </c>
      <c r="CY128" s="32">
        <f t="shared" si="36"/>
        <v>2103220</v>
      </c>
      <c r="CZ128" s="32">
        <f t="shared" si="36"/>
        <v>17005680</v>
      </c>
      <c r="DA128" s="32">
        <f t="shared" si="36"/>
        <v>9194470</v>
      </c>
      <c r="DB128" s="32">
        <f t="shared" si="36"/>
        <v>2228430</v>
      </c>
      <c r="DC128" s="32">
        <f t="shared" si="36"/>
        <v>7877460</v>
      </c>
      <c r="DD128" s="32">
        <f t="shared" si="37"/>
        <v>4232650</v>
      </c>
      <c r="DE128" s="32">
        <f t="shared" si="37"/>
        <v>7609560</v>
      </c>
      <c r="DF128" s="32">
        <f t="shared" si="37"/>
        <v>5336980</v>
      </c>
      <c r="DG128" s="32">
        <f t="shared" si="37"/>
        <v>2526450</v>
      </c>
      <c r="DH128" s="32">
        <f t="shared" si="37"/>
        <v>6014350</v>
      </c>
      <c r="DI128" s="32">
        <f t="shared" si="37"/>
        <v>3311920</v>
      </c>
      <c r="DJ128" s="32">
        <f t="shared" si="37"/>
        <v>4891510</v>
      </c>
      <c r="DK128" s="32">
        <f t="shared" si="37"/>
        <v>3189910</v>
      </c>
      <c r="DL128" s="32">
        <f t="shared" si="37"/>
        <v>1093810</v>
      </c>
      <c r="DM128" s="32">
        <f t="shared" si="37"/>
        <v>0</v>
      </c>
      <c r="DN128" s="32">
        <f t="shared" si="37"/>
        <v>0</v>
      </c>
      <c r="DO128" s="26">
        <f t="shared" si="27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S128" s="21" t="s">
        <v>87</v>
      </c>
      <c r="ET128" s="73">
        <f t="shared" si="32"/>
        <v>213030000</v>
      </c>
      <c r="EU128" s="73">
        <f t="shared" si="32"/>
        <v>210974400</v>
      </c>
      <c r="EV128" s="73">
        <f t="shared" si="32"/>
        <v>193334400</v>
      </c>
      <c r="EW128" s="73">
        <f t="shared" si="32"/>
        <v>165816000</v>
      </c>
      <c r="EX128" s="73">
        <f t="shared" si="32"/>
        <v>220852800</v>
      </c>
      <c r="EY128" s="73">
        <f t="shared" si="32"/>
        <v>14899374900</v>
      </c>
      <c r="EZ128" s="73">
        <f t="shared" si="32"/>
        <v>119410200</v>
      </c>
      <c r="FA128" s="73">
        <f t="shared" si="32"/>
        <v>203225500</v>
      </c>
      <c r="FB128" s="73">
        <f t="shared" si="32"/>
        <v>263159800</v>
      </c>
      <c r="FC128" s="73">
        <f t="shared" si="32"/>
        <v>261782000</v>
      </c>
      <c r="FD128" s="73">
        <f t="shared" si="32"/>
        <v>268128000</v>
      </c>
      <c r="FE128" s="73">
        <f t="shared" si="32"/>
        <v>304113600</v>
      </c>
      <c r="FF128" s="73">
        <f t="shared" si="32"/>
        <v>1967466800</v>
      </c>
      <c r="FG128" s="73">
        <f t="shared" si="32"/>
        <v>1147333700</v>
      </c>
      <c r="FH128" s="73">
        <f t="shared" si="32"/>
        <v>276042200</v>
      </c>
      <c r="FI128" s="73">
        <f t="shared" si="32"/>
        <v>848064400</v>
      </c>
      <c r="FJ128" s="73">
        <f t="shared" si="34"/>
        <v>376768000</v>
      </c>
      <c r="FK128" s="73">
        <f t="shared" si="34"/>
        <v>810051200</v>
      </c>
      <c r="FL128" s="73">
        <f t="shared" si="34"/>
        <v>579617200</v>
      </c>
      <c r="FM128" s="73">
        <f t="shared" si="34"/>
        <v>220892000</v>
      </c>
      <c r="FN128" s="73">
        <f t="shared" si="34"/>
        <v>457150400</v>
      </c>
      <c r="FO128" s="73">
        <f t="shared" si="34"/>
        <v>182367900</v>
      </c>
      <c r="FP128" s="73">
        <f t="shared" si="34"/>
        <v>251117100</v>
      </c>
      <c r="FQ128" s="73">
        <f t="shared" si="34"/>
        <v>168948000</v>
      </c>
      <c r="FR128" s="73">
        <f t="shared" si="34"/>
        <v>50395600</v>
      </c>
    </row>
    <row r="129" spans="1:119" ht="20.399999999999999" x14ac:dyDescent="0.3">
      <c r="B129" s="21" t="s">
        <v>58</v>
      </c>
      <c r="C129" s="32">
        <f t="shared" ref="C129:AC130" si="38">+C32+C64+C96</f>
        <v>0</v>
      </c>
      <c r="D129" s="32">
        <f t="shared" si="38"/>
        <v>0</v>
      </c>
      <c r="E129" s="32">
        <f t="shared" si="38"/>
        <v>0</v>
      </c>
      <c r="F129" s="32">
        <f t="shared" si="38"/>
        <v>0</v>
      </c>
      <c r="G129" s="32">
        <f t="shared" si="38"/>
        <v>0</v>
      </c>
      <c r="H129" s="32">
        <f t="shared" si="38"/>
        <v>0</v>
      </c>
      <c r="I129" s="32">
        <f t="shared" si="38"/>
        <v>0</v>
      </c>
      <c r="J129" s="32">
        <f t="shared" si="38"/>
        <v>0</v>
      </c>
      <c r="K129" s="32">
        <f t="shared" si="38"/>
        <v>0</v>
      </c>
      <c r="L129" s="32">
        <f t="shared" si="38"/>
        <v>0</v>
      </c>
      <c r="M129" s="32">
        <f t="shared" si="38"/>
        <v>0</v>
      </c>
      <c r="N129" s="32">
        <f t="shared" si="38"/>
        <v>0</v>
      </c>
      <c r="O129" s="32">
        <f t="shared" si="38"/>
        <v>0</v>
      </c>
      <c r="P129" s="32">
        <f t="shared" si="38"/>
        <v>0</v>
      </c>
      <c r="Q129" s="32">
        <f t="shared" si="38"/>
        <v>0</v>
      </c>
      <c r="R129" s="32">
        <f t="shared" si="38"/>
        <v>0</v>
      </c>
      <c r="S129" s="32">
        <f t="shared" si="38"/>
        <v>0</v>
      </c>
      <c r="T129" s="32">
        <f t="shared" si="38"/>
        <v>0</v>
      </c>
      <c r="U129" s="32">
        <f t="shared" si="38"/>
        <v>0</v>
      </c>
      <c r="V129" s="32">
        <f t="shared" si="38"/>
        <v>0</v>
      </c>
      <c r="W129" s="32">
        <f t="shared" si="38"/>
        <v>0</v>
      </c>
      <c r="X129" s="32">
        <f t="shared" si="38"/>
        <v>0</v>
      </c>
      <c r="Y129" s="32">
        <f t="shared" si="38"/>
        <v>0</v>
      </c>
      <c r="Z129" s="32">
        <f t="shared" si="38"/>
        <v>0</v>
      </c>
      <c r="AA129" s="32">
        <f t="shared" si="38"/>
        <v>0</v>
      </c>
      <c r="AB129" s="32">
        <f t="shared" si="38"/>
        <v>0</v>
      </c>
      <c r="AC129" s="32">
        <f t="shared" si="38"/>
        <v>0</v>
      </c>
      <c r="AD129" s="26">
        <f t="shared" si="25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6"/>
        <v>0</v>
      </c>
      <c r="CO129" s="32">
        <f t="shared" si="36"/>
        <v>0</v>
      </c>
      <c r="CP129" s="32">
        <f t="shared" si="36"/>
        <v>0</v>
      </c>
      <c r="CQ129" s="32">
        <f t="shared" si="36"/>
        <v>0</v>
      </c>
      <c r="CR129" s="32">
        <f t="shared" si="36"/>
        <v>0</v>
      </c>
      <c r="CS129" s="32">
        <f t="shared" si="36"/>
        <v>0</v>
      </c>
      <c r="CT129" s="32">
        <f t="shared" si="36"/>
        <v>0</v>
      </c>
      <c r="CU129" s="32">
        <f t="shared" si="36"/>
        <v>0</v>
      </c>
      <c r="CV129" s="32">
        <f t="shared" si="36"/>
        <v>0</v>
      </c>
      <c r="CW129" s="32">
        <f t="shared" si="36"/>
        <v>0</v>
      </c>
      <c r="CX129" s="32">
        <f t="shared" si="36"/>
        <v>0</v>
      </c>
      <c r="CY129" s="32">
        <f t="shared" si="36"/>
        <v>0</v>
      </c>
      <c r="CZ129" s="32">
        <f t="shared" si="36"/>
        <v>0</v>
      </c>
      <c r="DA129" s="32">
        <f t="shared" si="36"/>
        <v>0</v>
      </c>
      <c r="DB129" s="32">
        <f t="shared" si="36"/>
        <v>0</v>
      </c>
      <c r="DC129" s="32">
        <f t="shared" si="36"/>
        <v>0</v>
      </c>
      <c r="DD129" s="32">
        <f t="shared" si="37"/>
        <v>0</v>
      </c>
      <c r="DE129" s="32">
        <f t="shared" si="37"/>
        <v>0</v>
      </c>
      <c r="DF129" s="32">
        <f t="shared" si="37"/>
        <v>0</v>
      </c>
      <c r="DG129" s="32">
        <f t="shared" si="37"/>
        <v>0</v>
      </c>
      <c r="DH129" s="32">
        <f t="shared" si="37"/>
        <v>0</v>
      </c>
      <c r="DI129" s="32">
        <f t="shared" si="37"/>
        <v>0</v>
      </c>
      <c r="DJ129" s="32">
        <f t="shared" si="37"/>
        <v>0</v>
      </c>
      <c r="DK129" s="32">
        <f t="shared" si="37"/>
        <v>0</v>
      </c>
      <c r="DL129" s="32">
        <f t="shared" si="37"/>
        <v>0</v>
      </c>
      <c r="DM129" s="32">
        <f t="shared" si="37"/>
        <v>0</v>
      </c>
      <c r="DN129" s="32">
        <f t="shared" si="37"/>
        <v>0</v>
      </c>
      <c r="DO129" s="26">
        <f t="shared" si="27"/>
        <v>0</v>
      </c>
    </row>
    <row r="130" spans="1:119" ht="30.6" x14ac:dyDescent="0.3">
      <c r="B130" s="21" t="s">
        <v>49</v>
      </c>
      <c r="C130" s="32">
        <f t="shared" si="38"/>
        <v>0</v>
      </c>
      <c r="D130" s="32">
        <f t="shared" si="38"/>
        <v>0</v>
      </c>
      <c r="E130" s="32">
        <f t="shared" si="38"/>
        <v>0</v>
      </c>
      <c r="F130" s="32">
        <f t="shared" si="38"/>
        <v>0</v>
      </c>
      <c r="G130" s="32">
        <f t="shared" si="38"/>
        <v>0</v>
      </c>
      <c r="H130" s="32">
        <f t="shared" si="38"/>
        <v>0</v>
      </c>
      <c r="I130" s="32">
        <f t="shared" si="38"/>
        <v>0</v>
      </c>
      <c r="J130" s="32">
        <f t="shared" si="38"/>
        <v>0</v>
      </c>
      <c r="K130" s="32">
        <f t="shared" si="38"/>
        <v>0</v>
      </c>
      <c r="L130" s="32">
        <f t="shared" si="38"/>
        <v>0</v>
      </c>
      <c r="M130" s="32">
        <f t="shared" si="38"/>
        <v>0</v>
      </c>
      <c r="N130" s="32">
        <f t="shared" si="38"/>
        <v>0</v>
      </c>
      <c r="O130" s="32">
        <f t="shared" si="38"/>
        <v>0</v>
      </c>
      <c r="P130" s="32">
        <f t="shared" si="38"/>
        <v>0</v>
      </c>
      <c r="Q130" s="32">
        <f t="shared" si="38"/>
        <v>0</v>
      </c>
      <c r="R130" s="32">
        <f t="shared" si="38"/>
        <v>0</v>
      </c>
      <c r="S130" s="32">
        <f t="shared" si="38"/>
        <v>0</v>
      </c>
      <c r="T130" s="32">
        <f t="shared" si="38"/>
        <v>0</v>
      </c>
      <c r="U130" s="32">
        <f t="shared" si="38"/>
        <v>0</v>
      </c>
      <c r="V130" s="32">
        <f t="shared" si="38"/>
        <v>0</v>
      </c>
      <c r="W130" s="32">
        <f t="shared" si="38"/>
        <v>0</v>
      </c>
      <c r="X130" s="32">
        <f t="shared" si="38"/>
        <v>0</v>
      </c>
      <c r="Y130" s="32">
        <f t="shared" si="38"/>
        <v>0</v>
      </c>
      <c r="Z130" s="32">
        <f t="shared" si="38"/>
        <v>0</v>
      </c>
      <c r="AA130" s="32">
        <f t="shared" si="38"/>
        <v>0</v>
      </c>
      <c r="AB130" s="32">
        <f t="shared" si="38"/>
        <v>0</v>
      </c>
      <c r="AC130" s="32">
        <f t="shared" si="38"/>
        <v>0</v>
      </c>
      <c r="AD130" s="26">
        <f t="shared" si="25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6"/>
        <v>0</v>
      </c>
      <c r="CO130" s="32">
        <f t="shared" si="36"/>
        <v>0</v>
      </c>
      <c r="CP130" s="32">
        <f t="shared" si="36"/>
        <v>0</v>
      </c>
      <c r="CQ130" s="32">
        <f t="shared" si="36"/>
        <v>0</v>
      </c>
      <c r="CR130" s="32">
        <f t="shared" si="36"/>
        <v>0</v>
      </c>
      <c r="CS130" s="32">
        <f t="shared" si="36"/>
        <v>0</v>
      </c>
      <c r="CT130" s="32">
        <f t="shared" si="36"/>
        <v>0</v>
      </c>
      <c r="CU130" s="32">
        <f t="shared" si="36"/>
        <v>0</v>
      </c>
      <c r="CV130" s="32">
        <f t="shared" si="36"/>
        <v>0</v>
      </c>
      <c r="CW130" s="32">
        <f t="shared" si="36"/>
        <v>0</v>
      </c>
      <c r="CX130" s="32">
        <f t="shared" si="36"/>
        <v>0</v>
      </c>
      <c r="CY130" s="32">
        <f t="shared" si="36"/>
        <v>0</v>
      </c>
      <c r="CZ130" s="32">
        <f t="shared" si="36"/>
        <v>0</v>
      </c>
      <c r="DA130" s="32">
        <f t="shared" si="36"/>
        <v>0</v>
      </c>
      <c r="DB130" s="32">
        <f t="shared" si="36"/>
        <v>0</v>
      </c>
      <c r="DC130" s="32">
        <f t="shared" si="36"/>
        <v>0</v>
      </c>
      <c r="DD130" s="32">
        <f t="shared" si="37"/>
        <v>0</v>
      </c>
      <c r="DE130" s="32">
        <f t="shared" si="37"/>
        <v>0</v>
      </c>
      <c r="DF130" s="32">
        <f t="shared" si="37"/>
        <v>0</v>
      </c>
      <c r="DG130" s="32">
        <f t="shared" si="37"/>
        <v>0</v>
      </c>
      <c r="DH130" s="32">
        <f t="shared" si="37"/>
        <v>0</v>
      </c>
      <c r="DI130" s="32">
        <f t="shared" si="37"/>
        <v>0</v>
      </c>
      <c r="DJ130" s="32">
        <f t="shared" si="37"/>
        <v>0</v>
      </c>
      <c r="DK130" s="32">
        <f t="shared" si="37"/>
        <v>0</v>
      </c>
      <c r="DL130" s="32">
        <f t="shared" si="37"/>
        <v>0</v>
      </c>
      <c r="DM130" s="32">
        <f t="shared" si="37"/>
        <v>0</v>
      </c>
      <c r="DN130" s="32">
        <f t="shared" si="37"/>
        <v>0</v>
      </c>
      <c r="DO130" s="26">
        <f t="shared" si="27"/>
        <v>0</v>
      </c>
    </row>
    <row r="131" spans="1:119" x14ac:dyDescent="0.3">
      <c r="B131" s="21" t="s">
        <v>26</v>
      </c>
      <c r="C131" s="27">
        <f>SUM(C104:C129)</f>
        <v>7271430</v>
      </c>
      <c r="D131" s="27">
        <f t="shared" ref="D131:AC131" si="39">SUM(D104:D129)</f>
        <v>4304730</v>
      </c>
      <c r="E131" s="27">
        <f t="shared" si="39"/>
        <v>4191530</v>
      </c>
      <c r="F131" s="27">
        <f t="shared" si="39"/>
        <v>3050250</v>
      </c>
      <c r="G131" s="27">
        <f t="shared" si="39"/>
        <v>4394560</v>
      </c>
      <c r="H131" s="27">
        <f t="shared" si="39"/>
        <v>104843770</v>
      </c>
      <c r="I131" s="27">
        <f t="shared" si="39"/>
        <v>3219460</v>
      </c>
      <c r="J131" s="27">
        <f t="shared" si="39"/>
        <v>3488070</v>
      </c>
      <c r="K131" s="27">
        <f t="shared" si="39"/>
        <v>4461040</v>
      </c>
      <c r="L131" s="27">
        <f t="shared" si="39"/>
        <v>4615740</v>
      </c>
      <c r="M131" s="27">
        <f t="shared" si="39"/>
        <v>3222420</v>
      </c>
      <c r="N131" s="27">
        <f t="shared" si="39"/>
        <v>4595890</v>
      </c>
      <c r="O131" s="27">
        <f t="shared" si="39"/>
        <v>16421910</v>
      </c>
      <c r="P131" s="27">
        <f t="shared" si="39"/>
        <v>11312910</v>
      </c>
      <c r="Q131" s="27">
        <f t="shared" si="39"/>
        <v>3991060</v>
      </c>
      <c r="R131" s="27">
        <f t="shared" si="39"/>
        <v>15160180</v>
      </c>
      <c r="S131" s="27">
        <f t="shared" si="39"/>
        <v>7541110</v>
      </c>
      <c r="T131" s="27">
        <f t="shared" si="39"/>
        <v>19882340</v>
      </c>
      <c r="U131" s="27">
        <f t="shared" si="39"/>
        <v>13559850</v>
      </c>
      <c r="V131" s="27">
        <f t="shared" si="39"/>
        <v>11670970</v>
      </c>
      <c r="W131" s="27">
        <f t="shared" si="39"/>
        <v>23850740</v>
      </c>
      <c r="X131" s="27">
        <f t="shared" si="39"/>
        <v>13017330</v>
      </c>
      <c r="Y131" s="27">
        <f t="shared" si="39"/>
        <v>19753720</v>
      </c>
      <c r="Z131" s="27">
        <f t="shared" si="39"/>
        <v>20438250</v>
      </c>
      <c r="AA131" s="27">
        <f t="shared" si="39"/>
        <v>26881320</v>
      </c>
      <c r="AB131" s="27">
        <f t="shared" si="39"/>
        <v>0</v>
      </c>
      <c r="AC131" s="27">
        <f t="shared" si="39"/>
        <v>0</v>
      </c>
      <c r="AD131" s="27">
        <f>SUM(AD104:AD129)</f>
        <v>355140580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40">SUM(CO104:CO129)</f>
        <v>22382440</v>
      </c>
      <c r="CP131" s="27">
        <f t="shared" si="40"/>
        <v>21139110</v>
      </c>
      <c r="CQ131" s="27">
        <f t="shared" si="40"/>
        <v>16174110</v>
      </c>
      <c r="CR131" s="27">
        <f t="shared" si="40"/>
        <v>24884430</v>
      </c>
      <c r="CS131" s="27">
        <f t="shared" si="40"/>
        <v>746947410</v>
      </c>
      <c r="CT131" s="27">
        <f t="shared" si="40"/>
        <v>19384160</v>
      </c>
      <c r="CU131" s="27">
        <f t="shared" si="40"/>
        <v>25417650</v>
      </c>
      <c r="CV131" s="27">
        <f t="shared" si="40"/>
        <v>27616810</v>
      </c>
      <c r="CW131" s="27">
        <f t="shared" si="40"/>
        <v>29411680</v>
      </c>
      <c r="CX131" s="27">
        <f t="shared" si="40"/>
        <v>19743450</v>
      </c>
      <c r="CY131" s="27">
        <f t="shared" si="40"/>
        <v>28006270</v>
      </c>
      <c r="CZ131" s="27">
        <f t="shared" si="40"/>
        <v>111023690</v>
      </c>
      <c r="DA131" s="27">
        <f t="shared" si="40"/>
        <v>74525140</v>
      </c>
      <c r="DB131" s="27">
        <f t="shared" si="40"/>
        <v>26054640</v>
      </c>
      <c r="DC131" s="27">
        <f t="shared" si="40"/>
        <v>98915470</v>
      </c>
      <c r="DD131" s="27">
        <f t="shared" si="40"/>
        <v>48813300</v>
      </c>
      <c r="DE131" s="27">
        <f t="shared" si="40"/>
        <v>127571660</v>
      </c>
      <c r="DF131" s="27">
        <f t="shared" si="40"/>
        <v>89460420</v>
      </c>
      <c r="DG131" s="27">
        <f t="shared" si="40"/>
        <v>75447250</v>
      </c>
      <c r="DH131" s="27">
        <f t="shared" si="40"/>
        <v>160959200</v>
      </c>
      <c r="DI131" s="27">
        <f t="shared" si="40"/>
        <v>90543420</v>
      </c>
      <c r="DJ131" s="27">
        <f t="shared" si="40"/>
        <v>139071850</v>
      </c>
      <c r="DK131" s="27">
        <f t="shared" si="40"/>
        <v>140952700</v>
      </c>
      <c r="DL131" s="27">
        <f t="shared" si="40"/>
        <v>175847080</v>
      </c>
      <c r="DM131" s="27">
        <f t="shared" si="40"/>
        <v>0</v>
      </c>
      <c r="DN131" s="27">
        <f t="shared" si="40"/>
        <v>0</v>
      </c>
      <c r="DO131" s="27">
        <f>SUM(DO104:DO129)</f>
        <v>2380512040</v>
      </c>
    </row>
    <row r="132" spans="1:119" x14ac:dyDescent="0.3">
      <c r="DO132" s="49">
        <f>DO131/AD131</f>
        <v>6.7030133250331456</v>
      </c>
    </row>
    <row r="134" spans="1:119" x14ac:dyDescent="0.3">
      <c r="N134" t="s">
        <v>809</v>
      </c>
      <c r="O134" s="34">
        <f>B138-O135</f>
        <v>207870220</v>
      </c>
      <c r="P134">
        <v>305063</v>
      </c>
      <c r="Q134" s="34">
        <f>O134/P134</f>
        <v>681.40095652373441</v>
      </c>
    </row>
    <row r="135" spans="1:119" x14ac:dyDescent="0.3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N135" t="s">
        <v>810</v>
      </c>
      <c r="O135" s="34">
        <f>SUM(H116:H122,O109:U109,O116:U122)</f>
        <v>68991710</v>
      </c>
      <c r="P135">
        <v>142306</v>
      </c>
      <c r="Q135" s="34">
        <f t="shared" ref="Q135:Q136" si="41">O135/P135</f>
        <v>484.81237614717583</v>
      </c>
    </row>
    <row r="136" spans="1:119" x14ac:dyDescent="0.3">
      <c r="A136" s="41" t="s">
        <v>93</v>
      </c>
      <c r="B136" s="42">
        <f>SUM(C104:N115)</f>
        <v>46623850</v>
      </c>
      <c r="C136" s="42">
        <v>1305712</v>
      </c>
      <c r="D136" s="29">
        <f>(B136-C136)/C136</f>
        <v>34.707606271520824</v>
      </c>
      <c r="E136" s="43">
        <f>B136/B$139</f>
        <v>0.13128280074330001</v>
      </c>
      <c r="F136" t="s">
        <v>753</v>
      </c>
      <c r="G136" s="18">
        <f>SUMPRODUCT(C104:AA128,BL104:CJ128)</f>
        <v>6563458001.8000021</v>
      </c>
      <c r="H136" s="47">
        <f>G136/AD131</f>
        <v>18.481295496560833</v>
      </c>
      <c r="N136" t="s">
        <v>93</v>
      </c>
      <c r="O136" s="34">
        <f>B136</f>
        <v>46623850</v>
      </c>
      <c r="P136">
        <v>99399</v>
      </c>
      <c r="Q136" s="34">
        <f t="shared" si="41"/>
        <v>469.05753579009848</v>
      </c>
      <c r="AD136" s="9"/>
    </row>
    <row r="137" spans="1:119" x14ac:dyDescent="0.3">
      <c r="A137" s="41" t="s">
        <v>70</v>
      </c>
      <c r="B137" s="42">
        <f>AD131-B138-B136</f>
        <v>31654800</v>
      </c>
      <c r="C137" s="42">
        <v>726063</v>
      </c>
      <c r="D137" s="29">
        <f>(B137-C137)/C137</f>
        <v>42.597869606356475</v>
      </c>
      <c r="E137" s="43">
        <f>B137/B$139</f>
        <v>8.913315397525115E-2</v>
      </c>
      <c r="N137" t="s">
        <v>811</v>
      </c>
      <c r="O137" s="34">
        <f>B137</f>
        <v>31654800</v>
      </c>
      <c r="P137">
        <v>48203</v>
      </c>
      <c r="Q137" s="34">
        <f>O137/P137</f>
        <v>656.69771590979815</v>
      </c>
    </row>
    <row r="138" spans="1:119" x14ac:dyDescent="0.3">
      <c r="A138" s="41" t="s">
        <v>94</v>
      </c>
      <c r="B138" s="42">
        <f>SUM(H116:H130)+SUM(O109:AC109)+SUM(O116:AC130)</f>
        <v>276861930</v>
      </c>
      <c r="C138" s="42">
        <v>7542944</v>
      </c>
      <c r="D138" s="29">
        <f>(B138-C138)/C138</f>
        <v>35.704757452792968</v>
      </c>
      <c r="E138" s="43">
        <f>B138/B$139</f>
        <v>0.77958404528144887</v>
      </c>
      <c r="G138" s="29">
        <f>B136/B139</f>
        <v>0.13128280074330001</v>
      </c>
      <c r="O138" s="34">
        <f>SUM(O134:O137)</f>
        <v>355140580</v>
      </c>
    </row>
    <row r="139" spans="1:119" x14ac:dyDescent="0.3">
      <c r="A139" s="41" t="s">
        <v>26</v>
      </c>
      <c r="B139" s="42">
        <f>AD131</f>
        <v>355140580</v>
      </c>
      <c r="C139" s="42">
        <v>9574719</v>
      </c>
      <c r="E139" s="44">
        <f>SUM(E136:E138)</f>
        <v>1</v>
      </c>
      <c r="G139" s="29">
        <f>B138/B139</f>
        <v>0.77958404528144887</v>
      </c>
      <c r="U139" s="29"/>
      <c r="V139" t="s">
        <v>770</v>
      </c>
      <c r="W139" t="s">
        <v>772</v>
      </c>
    </row>
    <row r="140" spans="1:119" x14ac:dyDescent="0.3">
      <c r="A140" s="63" t="s">
        <v>774</v>
      </c>
      <c r="B140" s="37">
        <f>SUMIFS($C$104:$AC$130,$AG$104:$BG$130,C140)</f>
        <v>13323560</v>
      </c>
      <c r="C140" s="37" t="s">
        <v>761</v>
      </c>
      <c r="G140" s="29">
        <f>B137/B139</f>
        <v>8.913315397525115E-2</v>
      </c>
      <c r="U140" s="29">
        <f>B140/B136</f>
        <v>0.28576704840977313</v>
      </c>
      <c r="V140" s="34">
        <f>B140+B143</f>
        <v>20032230</v>
      </c>
      <c r="W140" s="34">
        <f>B141+B144</f>
        <v>18194570</v>
      </c>
    </row>
    <row r="141" spans="1:119" x14ac:dyDescent="0.3">
      <c r="A141" s="63" t="s">
        <v>775</v>
      </c>
      <c r="B141" s="37">
        <f t="shared" ref="B141:B147" si="42">SUMIFS($C$104:$AC$130,$AG$104:$BG$130,C141)</f>
        <v>8813100</v>
      </c>
      <c r="C141" s="37" t="s">
        <v>762</v>
      </c>
      <c r="U141" t="s">
        <v>93</v>
      </c>
      <c r="V141" s="29">
        <f>B140/V140</f>
        <v>0.66510618138869215</v>
      </c>
      <c r="W141" s="29">
        <f>B141/W140</f>
        <v>0.48438077954026942</v>
      </c>
    </row>
    <row r="142" spans="1:119" x14ac:dyDescent="0.3">
      <c r="A142" s="63" t="s">
        <v>769</v>
      </c>
      <c r="B142" s="37">
        <f t="shared" si="42"/>
        <v>24487190</v>
      </c>
      <c r="C142" s="37" t="s">
        <v>773</v>
      </c>
      <c r="D142" s="29">
        <f>B142/SUM(B140:B142)</f>
        <v>0.5252073777691032</v>
      </c>
      <c r="U142" t="s">
        <v>771</v>
      </c>
      <c r="V142" s="29">
        <f>B143/V140</f>
        <v>0.3348938186113079</v>
      </c>
      <c r="W142" s="29">
        <f>B144/W140</f>
        <v>0.51561922045973052</v>
      </c>
    </row>
    <row r="143" spans="1:119" x14ac:dyDescent="0.3">
      <c r="A143" s="63" t="s">
        <v>776</v>
      </c>
      <c r="B143" s="37">
        <f t="shared" si="42"/>
        <v>6708670</v>
      </c>
      <c r="C143" s="37" t="s">
        <v>765</v>
      </c>
    </row>
    <row r="144" spans="1:119" x14ac:dyDescent="0.3">
      <c r="A144" s="63" t="s">
        <v>777</v>
      </c>
      <c r="B144" s="37">
        <f t="shared" si="42"/>
        <v>9381470</v>
      </c>
      <c r="C144" s="37" t="s">
        <v>767</v>
      </c>
      <c r="D144" s="34">
        <f>SUM(B143:B144)</f>
        <v>16090140</v>
      </c>
      <c r="E144" s="29">
        <f>D144/SUM(B143:B145)</f>
        <v>0.50830016300845371</v>
      </c>
      <c r="U144" s="29">
        <f>B145/B137</f>
        <v>0.49169983699154629</v>
      </c>
      <c r="V144" t="s">
        <v>768</v>
      </c>
      <c r="W144" t="s">
        <v>769</v>
      </c>
      <c r="X144" t="s">
        <v>26</v>
      </c>
    </row>
    <row r="145" spans="1:24" x14ac:dyDescent="0.3">
      <c r="A145" s="63" t="s">
        <v>778</v>
      </c>
      <c r="B145" s="37">
        <f t="shared" si="42"/>
        <v>15564660</v>
      </c>
      <c r="C145" s="37" t="s">
        <v>763</v>
      </c>
      <c r="D145" s="29">
        <f>B145/SUM(B143:B145)</f>
        <v>0.49169983699154629</v>
      </c>
      <c r="U145" s="63" t="s">
        <v>759</v>
      </c>
      <c r="V145" s="34">
        <f>B146-SUM(H116:H128)</f>
        <v>54350910</v>
      </c>
      <c r="W145" s="34">
        <f>B146-V145</f>
        <v>88944900</v>
      </c>
      <c r="X145" s="34">
        <f>SUM(V145:W145)</f>
        <v>143295810</v>
      </c>
    </row>
    <row r="146" spans="1:24" x14ac:dyDescent="0.3">
      <c r="A146" s="63" t="s">
        <v>759</v>
      </c>
      <c r="B146" s="37">
        <f t="shared" si="42"/>
        <v>143295810</v>
      </c>
      <c r="C146" s="37" t="s">
        <v>766</v>
      </c>
      <c r="U146" s="63" t="s">
        <v>760</v>
      </c>
      <c r="V146" s="34">
        <f>B147-SUM(O109:AA109)</f>
        <v>47762710</v>
      </c>
      <c r="W146" s="34">
        <f>B147-V146</f>
        <v>85803410</v>
      </c>
      <c r="X146" s="34">
        <f>SUM(V146:W146)</f>
        <v>133566120</v>
      </c>
    </row>
    <row r="147" spans="1:24" x14ac:dyDescent="0.3">
      <c r="A147" s="63" t="s">
        <v>760</v>
      </c>
      <c r="B147" s="37">
        <f t="shared" si="42"/>
        <v>133566120</v>
      </c>
      <c r="C147" s="37" t="s">
        <v>764</v>
      </c>
      <c r="U147" t="s">
        <v>26</v>
      </c>
      <c r="V147" s="34">
        <f>SUM(V145:V146)</f>
        <v>102113620</v>
      </c>
      <c r="W147" s="34">
        <f>SUM(W145:W146)</f>
        <v>174748310</v>
      </c>
      <c r="X147" s="34">
        <f>SUM(V147:W147)</f>
        <v>276861930</v>
      </c>
    </row>
    <row r="148" spans="1:24" x14ac:dyDescent="0.3">
      <c r="V148" s="29">
        <f>V147/X147</f>
        <v>0.36882506742620769</v>
      </c>
      <c r="W148" s="29">
        <f>W147/X147</f>
        <v>0.63117493257379231</v>
      </c>
    </row>
    <row r="149" spans="1:24" x14ac:dyDescent="0.3">
      <c r="A149" t="s">
        <v>93</v>
      </c>
      <c r="B149" s="18">
        <f>SUM(B140:B144)</f>
        <v>62713990</v>
      </c>
      <c r="C149" s="29">
        <f>B149/B139</f>
        <v>0.17658919743837778</v>
      </c>
      <c r="D149" s="29"/>
    </row>
    <row r="150" spans="1:24" x14ac:dyDescent="0.3">
      <c r="A150" t="s">
        <v>94</v>
      </c>
      <c r="B150" s="18">
        <f>SUM(B145:B147)</f>
        <v>292426590</v>
      </c>
      <c r="C150" s="29">
        <f>B150/B139</f>
        <v>0.82341080256162225</v>
      </c>
    </row>
    <row r="151" spans="1:24" x14ac:dyDescent="0.3">
      <c r="A151" s="63" t="s">
        <v>757</v>
      </c>
      <c r="B151" s="37">
        <f>SUM(B140,B143)</f>
        <v>20032230</v>
      </c>
      <c r="C151" s="18"/>
    </row>
    <row r="152" spans="1:24" x14ac:dyDescent="0.3">
      <c r="A152" s="63" t="s">
        <v>758</v>
      </c>
      <c r="B152" s="37">
        <f>SUM(B141,B144)</f>
        <v>18194570</v>
      </c>
      <c r="C152" s="18"/>
    </row>
    <row r="153" spans="1:24" x14ac:dyDescent="0.3">
      <c r="A153" s="63" t="s">
        <v>759</v>
      </c>
      <c r="B153" s="37">
        <f>SUM(B146)</f>
        <v>143295810</v>
      </c>
      <c r="C153" s="18"/>
    </row>
    <row r="154" spans="1:24" x14ac:dyDescent="0.3">
      <c r="A154" s="63" t="s">
        <v>760</v>
      </c>
      <c r="B154" s="37">
        <f>SUM(B147,B145)</f>
        <v>149130780</v>
      </c>
      <c r="C154" s="18"/>
    </row>
    <row r="155" spans="1:24" x14ac:dyDescent="0.3">
      <c r="A155" s="72" t="s">
        <v>802</v>
      </c>
      <c r="B155" s="34">
        <f>SUM(H104:H128,C109:G109,I109:AA109)</f>
        <v>202616360</v>
      </c>
      <c r="C155" s="29">
        <f>B155/B139</f>
        <v>0.57052438220380219</v>
      </c>
    </row>
    <row r="158" spans="1:24" x14ac:dyDescent="0.3">
      <c r="A158" s="35" t="s">
        <v>123</v>
      </c>
      <c r="B158" s="35" t="s">
        <v>124</v>
      </c>
    </row>
    <row r="159" spans="1:24" x14ac:dyDescent="0.3">
      <c r="A159" t="s">
        <v>125</v>
      </c>
      <c r="B159" s="36" cm="1">
        <f t="array" ref="B159:B183">TRANSPOSE($C$104:$AA$104)</f>
        <v>37240</v>
      </c>
    </row>
    <row r="160" spans="1:24" x14ac:dyDescent="0.3">
      <c r="A160" t="s">
        <v>126</v>
      </c>
      <c r="B160" s="37">
        <v>68850</v>
      </c>
    </row>
    <row r="161" spans="1:2" x14ac:dyDescent="0.3">
      <c r="A161" t="s">
        <v>127</v>
      </c>
      <c r="B161" s="37">
        <v>93600</v>
      </c>
    </row>
    <row r="162" spans="1:2" x14ac:dyDescent="0.3">
      <c r="A162" t="s">
        <v>128</v>
      </c>
      <c r="B162" s="37">
        <v>85500</v>
      </c>
    </row>
    <row r="163" spans="1:2" x14ac:dyDescent="0.3">
      <c r="A163" t="s">
        <v>129</v>
      </c>
      <c r="B163" s="37">
        <v>154800</v>
      </c>
    </row>
    <row r="164" spans="1:2" x14ac:dyDescent="0.3">
      <c r="A164" t="s">
        <v>130</v>
      </c>
      <c r="B164" s="37">
        <v>2315500</v>
      </c>
    </row>
    <row r="165" spans="1:2" x14ac:dyDescent="0.3">
      <c r="A165" t="s">
        <v>131</v>
      </c>
      <c r="B165" s="37">
        <v>272000</v>
      </c>
    </row>
    <row r="166" spans="1:2" x14ac:dyDescent="0.3">
      <c r="A166" t="s">
        <v>132</v>
      </c>
      <c r="B166" s="37">
        <v>252450</v>
      </c>
    </row>
    <row r="167" spans="1:2" x14ac:dyDescent="0.3">
      <c r="A167" t="s">
        <v>133</v>
      </c>
      <c r="B167" s="37">
        <v>237150</v>
      </c>
    </row>
    <row r="168" spans="1:2" x14ac:dyDescent="0.3">
      <c r="A168" t="s">
        <v>134</v>
      </c>
      <c r="B168" s="37">
        <v>263160</v>
      </c>
    </row>
    <row r="169" spans="1:2" x14ac:dyDescent="0.3">
      <c r="A169" t="s">
        <v>135</v>
      </c>
      <c r="B169" s="37">
        <v>190270</v>
      </c>
    </row>
    <row r="170" spans="1:2" x14ac:dyDescent="0.3">
      <c r="A170" t="s">
        <v>136</v>
      </c>
      <c r="B170" s="37">
        <v>324890</v>
      </c>
    </row>
    <row r="171" spans="1:2" x14ac:dyDescent="0.3">
      <c r="A171" t="s">
        <v>137</v>
      </c>
      <c r="B171" s="37">
        <v>150520</v>
      </c>
    </row>
    <row r="172" spans="1:2" x14ac:dyDescent="0.3">
      <c r="A172" t="s">
        <v>138</v>
      </c>
      <c r="B172" s="37">
        <v>74200</v>
      </c>
    </row>
    <row r="173" spans="1:2" x14ac:dyDescent="0.3">
      <c r="A173" t="s">
        <v>139</v>
      </c>
      <c r="B173" s="37">
        <v>40810</v>
      </c>
    </row>
    <row r="174" spans="1:2" x14ac:dyDescent="0.3">
      <c r="A174" t="s">
        <v>140</v>
      </c>
      <c r="B174" s="37">
        <v>65340</v>
      </c>
    </row>
    <row r="175" spans="1:2" x14ac:dyDescent="0.3">
      <c r="A175" t="s">
        <v>141</v>
      </c>
      <c r="B175" s="37">
        <v>89640</v>
      </c>
    </row>
    <row r="176" spans="1:2" x14ac:dyDescent="0.3">
      <c r="A176" t="s">
        <v>142</v>
      </c>
      <c r="B176" s="37">
        <v>75060</v>
      </c>
    </row>
    <row r="177" spans="1:2" x14ac:dyDescent="0.3">
      <c r="A177" t="s">
        <v>143</v>
      </c>
      <c r="B177" s="37">
        <v>50220</v>
      </c>
    </row>
    <row r="178" spans="1:2" x14ac:dyDescent="0.3">
      <c r="A178" t="s">
        <v>144</v>
      </c>
      <c r="B178" s="37">
        <v>79800</v>
      </c>
    </row>
    <row r="179" spans="1:2" x14ac:dyDescent="0.3">
      <c r="A179" t="s">
        <v>145</v>
      </c>
      <c r="B179" s="37">
        <v>93240</v>
      </c>
    </row>
    <row r="180" spans="1:2" x14ac:dyDescent="0.3">
      <c r="A180" t="s">
        <v>146</v>
      </c>
      <c r="B180" s="37">
        <v>49840</v>
      </c>
    </row>
    <row r="181" spans="1:2" x14ac:dyDescent="0.3">
      <c r="A181" t="s">
        <v>147</v>
      </c>
      <c r="B181" s="37">
        <v>54290</v>
      </c>
    </row>
    <row r="182" spans="1:2" x14ac:dyDescent="0.3">
      <c r="A182" t="s">
        <v>148</v>
      </c>
      <c r="B182" s="37">
        <v>108000</v>
      </c>
    </row>
    <row r="183" spans="1:2" x14ac:dyDescent="0.3">
      <c r="A183" t="s">
        <v>149</v>
      </c>
      <c r="B183" s="37">
        <v>140400</v>
      </c>
    </row>
    <row r="184" spans="1:2" x14ac:dyDescent="0.3">
      <c r="A184" t="s">
        <v>150</v>
      </c>
      <c r="B184" s="37" cm="1">
        <f t="array" ref="B184:B208">TRANSPOSE($C$105:$AA$105)</f>
        <v>162000</v>
      </c>
    </row>
    <row r="185" spans="1:2" x14ac:dyDescent="0.3">
      <c r="A185" t="s">
        <v>151</v>
      </c>
      <c r="B185" s="37">
        <v>20140</v>
      </c>
    </row>
    <row r="186" spans="1:2" x14ac:dyDescent="0.3">
      <c r="A186" t="s">
        <v>152</v>
      </c>
      <c r="B186" s="37">
        <v>28880</v>
      </c>
    </row>
    <row r="187" spans="1:2" x14ac:dyDescent="0.3">
      <c r="A187" t="s">
        <v>153</v>
      </c>
      <c r="B187" s="37">
        <v>23180</v>
      </c>
    </row>
    <row r="188" spans="1:2" x14ac:dyDescent="0.3">
      <c r="A188" t="s">
        <v>154</v>
      </c>
      <c r="B188" s="37">
        <v>53200</v>
      </c>
    </row>
    <row r="189" spans="1:2" x14ac:dyDescent="0.3">
      <c r="A189" t="s">
        <v>155</v>
      </c>
      <c r="B189" s="37">
        <v>1297670</v>
      </c>
    </row>
    <row r="190" spans="1:2" x14ac:dyDescent="0.3">
      <c r="A190" t="s">
        <v>156</v>
      </c>
      <c r="B190" s="37">
        <v>181890</v>
      </c>
    </row>
    <row r="191" spans="1:2" x14ac:dyDescent="0.3">
      <c r="A191" t="s">
        <v>157</v>
      </c>
      <c r="B191" s="37">
        <v>213500</v>
      </c>
    </row>
    <row r="192" spans="1:2" x14ac:dyDescent="0.3">
      <c r="A192" t="s">
        <v>158</v>
      </c>
      <c r="B192" s="37">
        <v>269000</v>
      </c>
    </row>
    <row r="193" spans="1:2" x14ac:dyDescent="0.3">
      <c r="A193" t="s">
        <v>159</v>
      </c>
      <c r="B193" s="37">
        <v>217500</v>
      </c>
    </row>
    <row r="194" spans="1:2" x14ac:dyDescent="0.3">
      <c r="A194" t="s">
        <v>160</v>
      </c>
      <c r="B194" s="37">
        <v>165240</v>
      </c>
    </row>
    <row r="195" spans="1:2" x14ac:dyDescent="0.3">
      <c r="A195" t="s">
        <v>161</v>
      </c>
      <c r="B195" s="37">
        <v>282030</v>
      </c>
    </row>
    <row r="196" spans="1:2" x14ac:dyDescent="0.3">
      <c r="A196" t="s">
        <v>162</v>
      </c>
      <c r="B196" s="37">
        <v>249080</v>
      </c>
    </row>
    <row r="197" spans="1:2" x14ac:dyDescent="0.3">
      <c r="A197" t="s">
        <v>163</v>
      </c>
      <c r="B197" s="37">
        <v>97760</v>
      </c>
    </row>
    <row r="198" spans="1:2" x14ac:dyDescent="0.3">
      <c r="A198" t="s">
        <v>164</v>
      </c>
      <c r="B198" s="37">
        <v>65520</v>
      </c>
    </row>
    <row r="199" spans="1:2" x14ac:dyDescent="0.3">
      <c r="A199" t="s">
        <v>165</v>
      </c>
      <c r="B199" s="37">
        <v>143630</v>
      </c>
    </row>
    <row r="200" spans="1:2" x14ac:dyDescent="0.3">
      <c r="A200" t="s">
        <v>166</v>
      </c>
      <c r="B200" s="37">
        <v>110770</v>
      </c>
    </row>
    <row r="201" spans="1:2" x14ac:dyDescent="0.3">
      <c r="A201" t="s">
        <v>167</v>
      </c>
      <c r="B201" s="37">
        <v>130380</v>
      </c>
    </row>
    <row r="202" spans="1:2" x14ac:dyDescent="0.3">
      <c r="A202" t="s">
        <v>168</v>
      </c>
      <c r="B202" s="37">
        <v>84800</v>
      </c>
    </row>
    <row r="203" spans="1:2" x14ac:dyDescent="0.3">
      <c r="A203" t="s">
        <v>169</v>
      </c>
      <c r="B203" s="37">
        <v>160190</v>
      </c>
    </row>
    <row r="204" spans="1:2" x14ac:dyDescent="0.3">
      <c r="A204" t="s">
        <v>170</v>
      </c>
      <c r="B204" s="37">
        <v>62250</v>
      </c>
    </row>
    <row r="205" spans="1:2" x14ac:dyDescent="0.3">
      <c r="A205" t="s">
        <v>171</v>
      </c>
      <c r="B205" s="37">
        <v>96600</v>
      </c>
    </row>
    <row r="206" spans="1:2" x14ac:dyDescent="0.3">
      <c r="A206" t="s">
        <v>172</v>
      </c>
      <c r="B206" s="37">
        <v>75600</v>
      </c>
    </row>
    <row r="207" spans="1:2" x14ac:dyDescent="0.3">
      <c r="A207" t="s">
        <v>173</v>
      </c>
      <c r="B207" s="37">
        <v>82320</v>
      </c>
    </row>
    <row r="208" spans="1:2" x14ac:dyDescent="0.3">
      <c r="A208" t="s">
        <v>174</v>
      </c>
      <c r="B208" s="37">
        <v>183120</v>
      </c>
    </row>
    <row r="209" spans="1:2" x14ac:dyDescent="0.3">
      <c r="A209" t="s">
        <v>175</v>
      </c>
      <c r="B209" s="37" cm="1">
        <f t="array" ref="B209:B233">TRANSPOSE($C$106:$AA$106)</f>
        <v>180450</v>
      </c>
    </row>
    <row r="210" spans="1:2" x14ac:dyDescent="0.3">
      <c r="A210" t="s">
        <v>176</v>
      </c>
      <c r="B210" s="37">
        <v>20140</v>
      </c>
    </row>
    <row r="211" spans="1:2" x14ac:dyDescent="0.3">
      <c r="A211" t="s">
        <v>177</v>
      </c>
      <c r="B211" s="37">
        <v>25080</v>
      </c>
    </row>
    <row r="212" spans="1:2" x14ac:dyDescent="0.3">
      <c r="A212" t="s">
        <v>178</v>
      </c>
      <c r="B212" s="37">
        <v>49780</v>
      </c>
    </row>
    <row r="213" spans="1:2" x14ac:dyDescent="0.3">
      <c r="A213" t="s">
        <v>179</v>
      </c>
      <c r="B213" s="37">
        <v>49020</v>
      </c>
    </row>
    <row r="214" spans="1:2" x14ac:dyDescent="0.3">
      <c r="A214" t="s">
        <v>180</v>
      </c>
      <c r="B214" s="37">
        <v>1629490</v>
      </c>
    </row>
    <row r="215" spans="1:2" x14ac:dyDescent="0.3">
      <c r="A215" t="s">
        <v>181</v>
      </c>
      <c r="B215" s="37">
        <v>225130</v>
      </c>
    </row>
    <row r="216" spans="1:2" x14ac:dyDescent="0.3">
      <c r="A216" t="s">
        <v>182</v>
      </c>
      <c r="B216" s="37">
        <v>199000</v>
      </c>
    </row>
    <row r="217" spans="1:2" x14ac:dyDescent="0.3">
      <c r="A217" t="s">
        <v>183</v>
      </c>
      <c r="B217" s="37">
        <v>177500</v>
      </c>
    </row>
    <row r="218" spans="1:2" x14ac:dyDescent="0.3">
      <c r="A218" t="s">
        <v>184</v>
      </c>
      <c r="B218" s="37">
        <v>281000</v>
      </c>
    </row>
    <row r="219" spans="1:2" x14ac:dyDescent="0.3">
      <c r="A219" t="s">
        <v>185</v>
      </c>
      <c r="B219" s="37">
        <v>155040</v>
      </c>
    </row>
    <row r="220" spans="1:2" x14ac:dyDescent="0.3">
      <c r="A220" t="s">
        <v>186</v>
      </c>
      <c r="B220" s="37">
        <v>226440</v>
      </c>
    </row>
    <row r="221" spans="1:2" x14ac:dyDescent="0.3">
      <c r="A221" t="s">
        <v>187</v>
      </c>
      <c r="B221" s="37">
        <v>196560</v>
      </c>
    </row>
    <row r="222" spans="1:2" x14ac:dyDescent="0.3">
      <c r="A222" t="s">
        <v>188</v>
      </c>
      <c r="B222" s="37">
        <v>41600</v>
      </c>
    </row>
    <row r="223" spans="1:2" x14ac:dyDescent="0.3">
      <c r="A223" t="s">
        <v>189</v>
      </c>
      <c r="B223" s="37">
        <v>22880</v>
      </c>
    </row>
    <row r="224" spans="1:2" x14ac:dyDescent="0.3">
      <c r="A224" t="s">
        <v>190</v>
      </c>
      <c r="B224" s="37">
        <v>44520</v>
      </c>
    </row>
    <row r="225" spans="1:2" x14ac:dyDescent="0.3">
      <c r="A225" t="s">
        <v>191</v>
      </c>
      <c r="B225" s="37">
        <v>65190</v>
      </c>
    </row>
    <row r="226" spans="1:2" x14ac:dyDescent="0.3">
      <c r="A226" t="s">
        <v>192</v>
      </c>
      <c r="B226" s="37">
        <v>75790</v>
      </c>
    </row>
    <row r="227" spans="1:2" x14ac:dyDescent="0.3">
      <c r="A227" t="s">
        <v>193</v>
      </c>
      <c r="B227" s="37">
        <v>72080</v>
      </c>
    </row>
    <row r="228" spans="1:2" x14ac:dyDescent="0.3">
      <c r="A228" t="s">
        <v>194</v>
      </c>
      <c r="B228" s="37">
        <v>33200</v>
      </c>
    </row>
    <row r="229" spans="1:2" x14ac:dyDescent="0.3">
      <c r="A229" t="s">
        <v>195</v>
      </c>
      <c r="B229" s="37">
        <v>122840</v>
      </c>
    </row>
    <row r="230" spans="1:2" x14ac:dyDescent="0.3">
      <c r="A230" t="s">
        <v>196</v>
      </c>
      <c r="B230" s="37">
        <v>21840</v>
      </c>
    </row>
    <row r="231" spans="1:2" x14ac:dyDescent="0.3">
      <c r="A231" t="s">
        <v>197</v>
      </c>
      <c r="B231" s="37">
        <v>29400</v>
      </c>
    </row>
    <row r="232" spans="1:2" x14ac:dyDescent="0.3">
      <c r="A232" t="s">
        <v>198</v>
      </c>
      <c r="B232" s="37">
        <v>82320</v>
      </c>
    </row>
    <row r="233" spans="1:2" x14ac:dyDescent="0.3">
      <c r="A233" t="s">
        <v>199</v>
      </c>
      <c r="B233" s="37">
        <v>215880</v>
      </c>
    </row>
    <row r="234" spans="1:2" x14ac:dyDescent="0.3">
      <c r="A234" t="s">
        <v>200</v>
      </c>
      <c r="B234" s="37" cm="1">
        <f t="array" ref="B234:B258">TRANSPOSE($C$107:$AA$107)</f>
        <v>226350</v>
      </c>
    </row>
    <row r="235" spans="1:2" x14ac:dyDescent="0.3">
      <c r="A235" t="s">
        <v>201</v>
      </c>
      <c r="B235" s="37">
        <v>15200</v>
      </c>
    </row>
    <row r="236" spans="1:2" x14ac:dyDescent="0.3">
      <c r="A236" t="s">
        <v>202</v>
      </c>
      <c r="B236" s="37">
        <v>29640</v>
      </c>
    </row>
    <row r="237" spans="1:2" x14ac:dyDescent="0.3">
      <c r="A237" t="s">
        <v>203</v>
      </c>
      <c r="B237" s="37">
        <v>23180</v>
      </c>
    </row>
    <row r="238" spans="1:2" x14ac:dyDescent="0.3">
      <c r="A238" t="s">
        <v>204</v>
      </c>
      <c r="B238" s="37">
        <v>13680</v>
      </c>
    </row>
    <row r="239" spans="1:2" x14ac:dyDescent="0.3">
      <c r="A239" t="s">
        <v>205</v>
      </c>
      <c r="B239" s="37">
        <v>634030</v>
      </c>
    </row>
    <row r="240" spans="1:2" x14ac:dyDescent="0.3">
      <c r="A240" t="s">
        <v>206</v>
      </c>
      <c r="B240" s="37">
        <v>105280</v>
      </c>
    </row>
    <row r="241" spans="1:2" x14ac:dyDescent="0.3">
      <c r="A241" t="s">
        <v>207</v>
      </c>
      <c r="B241" s="37">
        <v>167000</v>
      </c>
    </row>
    <row r="242" spans="1:2" x14ac:dyDescent="0.3">
      <c r="A242" t="s">
        <v>208</v>
      </c>
      <c r="B242" s="37">
        <v>148500</v>
      </c>
    </row>
    <row r="243" spans="1:2" x14ac:dyDescent="0.3">
      <c r="A243" t="s">
        <v>209</v>
      </c>
      <c r="B243" s="37">
        <v>215500</v>
      </c>
    </row>
    <row r="244" spans="1:2" x14ac:dyDescent="0.3">
      <c r="A244" t="s">
        <v>210</v>
      </c>
      <c r="B244" s="37">
        <v>85170</v>
      </c>
    </row>
    <row r="245" spans="1:2" x14ac:dyDescent="0.3">
      <c r="A245" t="s">
        <v>211</v>
      </c>
      <c r="B245" s="37">
        <v>148410</v>
      </c>
    </row>
    <row r="246" spans="1:2" x14ac:dyDescent="0.3">
      <c r="A246" t="s">
        <v>212</v>
      </c>
      <c r="B246" s="37">
        <v>122200</v>
      </c>
    </row>
    <row r="247" spans="1:2" x14ac:dyDescent="0.3">
      <c r="A247" t="s">
        <v>213</v>
      </c>
      <c r="B247" s="37">
        <v>87880</v>
      </c>
    </row>
    <row r="248" spans="1:2" x14ac:dyDescent="0.3">
      <c r="A248" t="s">
        <v>214</v>
      </c>
      <c r="B248" s="37">
        <v>15080</v>
      </c>
    </row>
    <row r="249" spans="1:2" x14ac:dyDescent="0.3">
      <c r="A249" t="s">
        <v>215</v>
      </c>
      <c r="B249" s="37">
        <v>104410</v>
      </c>
    </row>
    <row r="250" spans="1:2" x14ac:dyDescent="0.3">
      <c r="A250" t="s">
        <v>216</v>
      </c>
      <c r="B250" s="37">
        <v>49820</v>
      </c>
    </row>
    <row r="251" spans="1:2" x14ac:dyDescent="0.3">
      <c r="A251" t="s">
        <v>217</v>
      </c>
      <c r="B251" s="37">
        <v>64660</v>
      </c>
    </row>
    <row r="252" spans="1:2" x14ac:dyDescent="0.3">
      <c r="A252" t="s">
        <v>218</v>
      </c>
      <c r="B252" s="37">
        <v>82150</v>
      </c>
    </row>
    <row r="253" spans="1:2" x14ac:dyDescent="0.3">
      <c r="A253" t="s">
        <v>219</v>
      </c>
      <c r="B253" s="37">
        <v>86320</v>
      </c>
    </row>
    <row r="254" spans="1:2" x14ac:dyDescent="0.3">
      <c r="A254" t="s">
        <v>220</v>
      </c>
      <c r="B254" s="37">
        <v>118690</v>
      </c>
    </row>
    <row r="255" spans="1:2" x14ac:dyDescent="0.3">
      <c r="A255" t="s">
        <v>221</v>
      </c>
      <c r="B255" s="37">
        <v>50400</v>
      </c>
    </row>
    <row r="256" spans="1:2" x14ac:dyDescent="0.3">
      <c r="A256" t="s">
        <v>222</v>
      </c>
      <c r="B256" s="37">
        <v>75600</v>
      </c>
    </row>
    <row r="257" spans="1:2" x14ac:dyDescent="0.3">
      <c r="A257" t="s">
        <v>223</v>
      </c>
      <c r="B257" s="37">
        <v>61320</v>
      </c>
    </row>
    <row r="258" spans="1:2" x14ac:dyDescent="0.3">
      <c r="A258" t="s">
        <v>224</v>
      </c>
      <c r="B258" s="37">
        <v>159600</v>
      </c>
    </row>
    <row r="259" spans="1:2" x14ac:dyDescent="0.3">
      <c r="A259" t="s">
        <v>225</v>
      </c>
      <c r="B259" s="37" cm="1">
        <f t="array" ref="B259:B283">TRANSPOSE($C$108:$AA$108)</f>
        <v>311850</v>
      </c>
    </row>
    <row r="260" spans="1:2" x14ac:dyDescent="0.3">
      <c r="A260" t="s">
        <v>226</v>
      </c>
      <c r="B260" s="37">
        <v>45980</v>
      </c>
    </row>
    <row r="261" spans="1:2" x14ac:dyDescent="0.3">
      <c r="A261" t="s">
        <v>227</v>
      </c>
      <c r="B261" s="37">
        <v>77900</v>
      </c>
    </row>
    <row r="262" spans="1:2" x14ac:dyDescent="0.3">
      <c r="A262" t="s">
        <v>228</v>
      </c>
      <c r="B262" s="37">
        <v>10260</v>
      </c>
    </row>
    <row r="263" spans="1:2" x14ac:dyDescent="0.3">
      <c r="A263" t="s">
        <v>229</v>
      </c>
      <c r="B263" s="37">
        <v>47500</v>
      </c>
    </row>
    <row r="264" spans="1:2" x14ac:dyDescent="0.3">
      <c r="A264" t="s">
        <v>230</v>
      </c>
      <c r="B264" s="37">
        <v>1164190</v>
      </c>
    </row>
    <row r="265" spans="1:2" x14ac:dyDescent="0.3">
      <c r="A265" t="s">
        <v>231</v>
      </c>
      <c r="B265" s="37">
        <v>193170</v>
      </c>
    </row>
    <row r="266" spans="1:2" x14ac:dyDescent="0.3">
      <c r="A266" t="s">
        <v>232</v>
      </c>
      <c r="B266" s="37">
        <v>308500</v>
      </c>
    </row>
    <row r="267" spans="1:2" x14ac:dyDescent="0.3">
      <c r="A267" t="s">
        <v>233</v>
      </c>
      <c r="B267" s="37">
        <v>261000</v>
      </c>
    </row>
    <row r="268" spans="1:2" x14ac:dyDescent="0.3">
      <c r="A268" t="s">
        <v>234</v>
      </c>
      <c r="B268" s="37">
        <v>304500</v>
      </c>
    </row>
    <row r="269" spans="1:2" x14ac:dyDescent="0.3">
      <c r="A269" t="s">
        <v>235</v>
      </c>
      <c r="B269" s="37">
        <v>173910</v>
      </c>
    </row>
    <row r="270" spans="1:2" x14ac:dyDescent="0.3">
      <c r="A270" t="s">
        <v>236</v>
      </c>
      <c r="B270" s="37">
        <v>453390</v>
      </c>
    </row>
    <row r="271" spans="1:2" x14ac:dyDescent="0.3">
      <c r="A271" t="s">
        <v>237</v>
      </c>
      <c r="B271" s="37">
        <v>176800</v>
      </c>
    </row>
    <row r="272" spans="1:2" x14ac:dyDescent="0.3">
      <c r="A272" t="s">
        <v>238</v>
      </c>
      <c r="B272" s="37">
        <v>77480</v>
      </c>
    </row>
    <row r="273" spans="1:2" x14ac:dyDescent="0.3">
      <c r="A273" t="s">
        <v>239</v>
      </c>
      <c r="B273" s="37">
        <v>17160</v>
      </c>
    </row>
    <row r="274" spans="1:2" x14ac:dyDescent="0.3">
      <c r="A274" t="s">
        <v>240</v>
      </c>
      <c r="B274" s="37">
        <v>116600</v>
      </c>
    </row>
    <row r="275" spans="1:2" x14ac:dyDescent="0.3">
      <c r="A275" t="s">
        <v>241</v>
      </c>
      <c r="B275" s="37">
        <v>93810</v>
      </c>
    </row>
    <row r="276" spans="1:2" x14ac:dyDescent="0.3">
      <c r="A276" t="s">
        <v>242</v>
      </c>
      <c r="B276" s="37">
        <v>152110</v>
      </c>
    </row>
    <row r="277" spans="1:2" x14ac:dyDescent="0.3">
      <c r="A277" t="s">
        <v>243</v>
      </c>
      <c r="B277" s="37">
        <v>78440</v>
      </c>
    </row>
    <row r="278" spans="1:2" x14ac:dyDescent="0.3">
      <c r="A278" t="s">
        <v>244</v>
      </c>
      <c r="B278" s="37">
        <v>98770</v>
      </c>
    </row>
    <row r="279" spans="1:2" x14ac:dyDescent="0.3">
      <c r="A279" t="s">
        <v>245</v>
      </c>
      <c r="B279" s="37">
        <v>126990</v>
      </c>
    </row>
    <row r="280" spans="1:2" x14ac:dyDescent="0.3">
      <c r="A280" t="s">
        <v>246</v>
      </c>
      <c r="B280" s="37">
        <v>78120</v>
      </c>
    </row>
    <row r="281" spans="1:2" x14ac:dyDescent="0.3">
      <c r="A281" t="s">
        <v>247</v>
      </c>
      <c r="B281" s="37">
        <v>102480</v>
      </c>
    </row>
    <row r="282" spans="1:2" x14ac:dyDescent="0.3">
      <c r="A282" t="s">
        <v>248</v>
      </c>
      <c r="B282" s="37">
        <v>149520</v>
      </c>
    </row>
    <row r="283" spans="1:2" x14ac:dyDescent="0.3">
      <c r="A283" t="s">
        <v>249</v>
      </c>
      <c r="B283" s="37">
        <v>267960</v>
      </c>
    </row>
    <row r="284" spans="1:2" x14ac:dyDescent="0.3">
      <c r="A284" t="s">
        <v>250</v>
      </c>
      <c r="B284" s="37" cm="1">
        <f t="array" ref="B284:B308">TRANSPOSE($C$109:$AA$109)</f>
        <v>3436000</v>
      </c>
    </row>
    <row r="285" spans="1:2" x14ac:dyDescent="0.3">
      <c r="A285" t="s">
        <v>251</v>
      </c>
      <c r="B285" s="37">
        <v>1170300</v>
      </c>
    </row>
    <row r="286" spans="1:2" x14ac:dyDescent="0.3">
      <c r="A286" t="s">
        <v>252</v>
      </c>
      <c r="B286" s="37">
        <v>1525150</v>
      </c>
    </row>
    <row r="287" spans="1:2" x14ac:dyDescent="0.3">
      <c r="A287" t="s">
        <v>253</v>
      </c>
      <c r="B287" s="37">
        <v>610060</v>
      </c>
    </row>
    <row r="288" spans="1:2" x14ac:dyDescent="0.3">
      <c r="A288" t="s">
        <v>254</v>
      </c>
      <c r="B288" s="37">
        <v>993580</v>
      </c>
    </row>
    <row r="289" spans="1:2" x14ac:dyDescent="0.3">
      <c r="A289" t="s">
        <v>255</v>
      </c>
      <c r="B289" s="37">
        <v>3380860</v>
      </c>
    </row>
    <row r="290" spans="1:2" x14ac:dyDescent="0.3">
      <c r="A290" t="s">
        <v>256</v>
      </c>
      <c r="B290" s="37">
        <v>164540</v>
      </c>
    </row>
    <row r="291" spans="1:2" x14ac:dyDescent="0.3">
      <c r="A291" t="s">
        <v>257</v>
      </c>
      <c r="B291" s="37">
        <v>457650</v>
      </c>
    </row>
    <row r="292" spans="1:2" x14ac:dyDescent="0.3">
      <c r="A292" t="s">
        <v>258</v>
      </c>
      <c r="B292" s="37">
        <v>1133100</v>
      </c>
    </row>
    <row r="293" spans="1:2" x14ac:dyDescent="0.3">
      <c r="A293" t="s">
        <v>259</v>
      </c>
      <c r="B293" s="37">
        <v>973800</v>
      </c>
    </row>
    <row r="294" spans="1:2" x14ac:dyDescent="0.3">
      <c r="A294" t="s">
        <v>260</v>
      </c>
      <c r="B294" s="37">
        <v>760000</v>
      </c>
    </row>
    <row r="295" spans="1:2" x14ac:dyDescent="0.3">
      <c r="A295" t="s">
        <v>261</v>
      </c>
      <c r="B295" s="37">
        <v>745000</v>
      </c>
    </row>
    <row r="296" spans="1:2" x14ac:dyDescent="0.3">
      <c r="A296" t="s">
        <v>262</v>
      </c>
      <c r="B296" s="37">
        <v>791500</v>
      </c>
    </row>
    <row r="297" spans="1:2" x14ac:dyDescent="0.3">
      <c r="A297" t="s">
        <v>263</v>
      </c>
      <c r="B297" s="37">
        <v>1041000</v>
      </c>
    </row>
    <row r="298" spans="1:2" x14ac:dyDescent="0.3">
      <c r="A298" t="s">
        <v>264</v>
      </c>
      <c r="B298" s="37">
        <v>1022500</v>
      </c>
    </row>
    <row r="299" spans="1:2" x14ac:dyDescent="0.3">
      <c r="A299" t="s">
        <v>265</v>
      </c>
      <c r="B299" s="37">
        <v>5076030</v>
      </c>
    </row>
    <row r="300" spans="1:2" x14ac:dyDescent="0.3">
      <c r="A300" t="s">
        <v>266</v>
      </c>
      <c r="B300" s="37">
        <v>2209830</v>
      </c>
    </row>
    <row r="301" spans="1:2" x14ac:dyDescent="0.3">
      <c r="A301" t="s">
        <v>267</v>
      </c>
      <c r="B301" s="37">
        <v>8563410</v>
      </c>
    </row>
    <row r="302" spans="1:2" x14ac:dyDescent="0.3">
      <c r="A302" t="s">
        <v>268</v>
      </c>
      <c r="B302" s="37">
        <v>6069000</v>
      </c>
    </row>
    <row r="303" spans="1:2" x14ac:dyDescent="0.3">
      <c r="A303" t="s">
        <v>269</v>
      </c>
      <c r="B303" s="37">
        <v>5266560</v>
      </c>
    </row>
    <row r="304" spans="1:2" x14ac:dyDescent="0.3">
      <c r="A304" t="s">
        <v>270</v>
      </c>
      <c r="B304" s="37">
        <v>13190580</v>
      </c>
    </row>
    <row r="305" spans="1:2" x14ac:dyDescent="0.3">
      <c r="A305" t="s">
        <v>271</v>
      </c>
      <c r="B305" s="37">
        <v>7271160</v>
      </c>
    </row>
    <row r="306" spans="1:2" x14ac:dyDescent="0.3">
      <c r="A306" t="s">
        <v>272</v>
      </c>
      <c r="B306" s="37">
        <v>10961340</v>
      </c>
    </row>
    <row r="307" spans="1:2" x14ac:dyDescent="0.3">
      <c r="A307" t="s">
        <v>273</v>
      </c>
      <c r="B307" s="37">
        <v>10478160</v>
      </c>
    </row>
    <row r="308" spans="1:2" x14ac:dyDescent="0.3">
      <c r="A308" t="s">
        <v>274</v>
      </c>
      <c r="B308" s="37">
        <v>13862340</v>
      </c>
    </row>
    <row r="309" spans="1:2" x14ac:dyDescent="0.3">
      <c r="A309" t="s">
        <v>275</v>
      </c>
      <c r="B309" s="37" cm="1">
        <f t="array" ref="B309:B333">TRANSPOSE($C$110:$AA$110)</f>
        <v>303000</v>
      </c>
    </row>
    <row r="310" spans="1:2" x14ac:dyDescent="0.3">
      <c r="A310" t="s">
        <v>276</v>
      </c>
      <c r="B310" s="37">
        <v>164500</v>
      </c>
    </row>
    <row r="311" spans="1:2" x14ac:dyDescent="0.3">
      <c r="A311" t="s">
        <v>277</v>
      </c>
      <c r="B311" s="37">
        <v>162620</v>
      </c>
    </row>
    <row r="312" spans="1:2" x14ac:dyDescent="0.3">
      <c r="A312" t="s">
        <v>278</v>
      </c>
      <c r="B312" s="37">
        <v>104340</v>
      </c>
    </row>
    <row r="313" spans="1:2" x14ac:dyDescent="0.3">
      <c r="A313" t="s">
        <v>279</v>
      </c>
      <c r="B313" s="37">
        <v>173900</v>
      </c>
    </row>
    <row r="314" spans="1:2" x14ac:dyDescent="0.3">
      <c r="A314" t="s">
        <v>280</v>
      </c>
      <c r="B314" s="37">
        <v>228380</v>
      </c>
    </row>
    <row r="315" spans="1:2" x14ac:dyDescent="0.3">
      <c r="A315" t="s">
        <v>281</v>
      </c>
      <c r="B315" s="37">
        <v>19380</v>
      </c>
    </row>
    <row r="316" spans="1:2" x14ac:dyDescent="0.3">
      <c r="A316" t="s">
        <v>282</v>
      </c>
      <c r="B316" s="37">
        <v>51750</v>
      </c>
    </row>
    <row r="317" spans="1:2" x14ac:dyDescent="0.3">
      <c r="A317" t="s">
        <v>283</v>
      </c>
      <c r="B317" s="37">
        <v>136350</v>
      </c>
    </row>
    <row r="318" spans="1:2" x14ac:dyDescent="0.3">
      <c r="A318" t="s">
        <v>284</v>
      </c>
      <c r="B318" s="37">
        <v>189900</v>
      </c>
    </row>
    <row r="319" spans="1:2" x14ac:dyDescent="0.3">
      <c r="A319" t="s">
        <v>285</v>
      </c>
      <c r="B319" s="37">
        <v>156500</v>
      </c>
    </row>
    <row r="320" spans="1:2" x14ac:dyDescent="0.3">
      <c r="A320" t="s">
        <v>286</v>
      </c>
      <c r="B320" s="37">
        <v>189000</v>
      </c>
    </row>
    <row r="321" spans="1:2" x14ac:dyDescent="0.3">
      <c r="A321" t="s">
        <v>287</v>
      </c>
      <c r="B321" s="37">
        <v>38000</v>
      </c>
    </row>
    <row r="322" spans="1:2" x14ac:dyDescent="0.3">
      <c r="A322" t="s">
        <v>288</v>
      </c>
      <c r="B322" s="37">
        <v>29000</v>
      </c>
    </row>
    <row r="323" spans="1:2" x14ac:dyDescent="0.3">
      <c r="A323" t="s">
        <v>289</v>
      </c>
      <c r="B323" s="37">
        <v>26500</v>
      </c>
    </row>
    <row r="324" spans="1:2" x14ac:dyDescent="0.3">
      <c r="A324" t="s">
        <v>290</v>
      </c>
      <c r="B324" s="37">
        <v>92310</v>
      </c>
    </row>
    <row r="325" spans="1:2" x14ac:dyDescent="0.3">
      <c r="A325" t="s">
        <v>291</v>
      </c>
      <c r="B325" s="37">
        <v>15300</v>
      </c>
    </row>
    <row r="326" spans="1:2" x14ac:dyDescent="0.3">
      <c r="A326" t="s">
        <v>292</v>
      </c>
      <c r="B326" s="37">
        <v>88230</v>
      </c>
    </row>
    <row r="327" spans="1:2" x14ac:dyDescent="0.3">
      <c r="A327" t="s">
        <v>293</v>
      </c>
      <c r="B327" s="37">
        <v>46920</v>
      </c>
    </row>
    <row r="328" spans="1:2" x14ac:dyDescent="0.3">
      <c r="A328" t="s">
        <v>294</v>
      </c>
      <c r="B328" s="37">
        <v>58500</v>
      </c>
    </row>
    <row r="329" spans="1:2" x14ac:dyDescent="0.3">
      <c r="A329" t="s">
        <v>295</v>
      </c>
      <c r="B329" s="37">
        <v>123240</v>
      </c>
    </row>
    <row r="330" spans="1:2" x14ac:dyDescent="0.3">
      <c r="A330" t="s">
        <v>296</v>
      </c>
      <c r="B330" s="37">
        <v>34320</v>
      </c>
    </row>
    <row r="331" spans="1:2" x14ac:dyDescent="0.3">
      <c r="A331" t="s">
        <v>297</v>
      </c>
      <c r="B331" s="37">
        <v>103740</v>
      </c>
    </row>
    <row r="332" spans="1:2" x14ac:dyDescent="0.3">
      <c r="A332" t="s">
        <v>298</v>
      </c>
      <c r="B332" s="37">
        <v>72090</v>
      </c>
    </row>
    <row r="333" spans="1:2" x14ac:dyDescent="0.3">
      <c r="A333" t="s">
        <v>299</v>
      </c>
      <c r="B333" s="37">
        <v>113400</v>
      </c>
    </row>
    <row r="334" spans="1:2" x14ac:dyDescent="0.3">
      <c r="A334" t="s">
        <v>300</v>
      </c>
      <c r="B334" s="37" cm="1">
        <f t="array" ref="B334:B358">TRANSPOSE($C$111:$AA$111)</f>
        <v>273360</v>
      </c>
    </row>
    <row r="335" spans="1:2" x14ac:dyDescent="0.3">
      <c r="A335" t="s">
        <v>301</v>
      </c>
      <c r="B335" s="37">
        <v>222000</v>
      </c>
    </row>
    <row r="336" spans="1:2" x14ac:dyDescent="0.3">
      <c r="A336" t="s">
        <v>302</v>
      </c>
      <c r="B336" s="37">
        <v>223500</v>
      </c>
    </row>
    <row r="337" spans="1:2" x14ac:dyDescent="0.3">
      <c r="A337" t="s">
        <v>303</v>
      </c>
      <c r="B337" s="37">
        <v>186500</v>
      </c>
    </row>
    <row r="338" spans="1:2" x14ac:dyDescent="0.3">
      <c r="A338" t="s">
        <v>304</v>
      </c>
      <c r="B338" s="37">
        <v>293500</v>
      </c>
    </row>
    <row r="339" spans="1:2" x14ac:dyDescent="0.3">
      <c r="A339" t="s">
        <v>305</v>
      </c>
      <c r="B339" s="37">
        <v>566550</v>
      </c>
    </row>
    <row r="340" spans="1:2" x14ac:dyDescent="0.3">
      <c r="A340" t="s">
        <v>306</v>
      </c>
      <c r="B340" s="37">
        <v>71100</v>
      </c>
    </row>
    <row r="341" spans="1:2" x14ac:dyDescent="0.3">
      <c r="A341" t="s">
        <v>307</v>
      </c>
      <c r="B341" s="37">
        <v>25080</v>
      </c>
    </row>
    <row r="342" spans="1:2" x14ac:dyDescent="0.3">
      <c r="A342" t="s">
        <v>308</v>
      </c>
      <c r="B342" s="37">
        <v>84360</v>
      </c>
    </row>
    <row r="343" spans="1:2" x14ac:dyDescent="0.3">
      <c r="A343" t="s">
        <v>309</v>
      </c>
      <c r="B343" s="37">
        <v>136420</v>
      </c>
    </row>
    <row r="344" spans="1:2" x14ac:dyDescent="0.3">
      <c r="A344" t="s">
        <v>310</v>
      </c>
      <c r="B344" s="37">
        <v>108450</v>
      </c>
    </row>
    <row r="345" spans="1:2" x14ac:dyDescent="0.3">
      <c r="A345" t="s">
        <v>311</v>
      </c>
      <c r="B345" s="37">
        <v>153450</v>
      </c>
    </row>
    <row r="346" spans="1:2" x14ac:dyDescent="0.3">
      <c r="A346" t="s">
        <v>312</v>
      </c>
      <c r="B346" s="37">
        <v>60270</v>
      </c>
    </row>
    <row r="347" spans="1:2" x14ac:dyDescent="0.3">
      <c r="A347" t="s">
        <v>313</v>
      </c>
      <c r="B347" s="37">
        <v>59290</v>
      </c>
    </row>
    <row r="348" spans="1:2" x14ac:dyDescent="0.3">
      <c r="A348" t="s">
        <v>314</v>
      </c>
      <c r="B348" s="37">
        <v>31360</v>
      </c>
    </row>
    <row r="349" spans="1:2" x14ac:dyDescent="0.3">
      <c r="A349" t="s">
        <v>315</v>
      </c>
      <c r="B349" s="37">
        <v>191860</v>
      </c>
    </row>
    <row r="350" spans="1:2" x14ac:dyDescent="0.3">
      <c r="A350" t="s">
        <v>316</v>
      </c>
      <c r="B350" s="37">
        <v>45580</v>
      </c>
    </row>
    <row r="351" spans="1:2" x14ac:dyDescent="0.3">
      <c r="A351" t="s">
        <v>317</v>
      </c>
      <c r="B351" s="37">
        <v>65190</v>
      </c>
    </row>
    <row r="352" spans="1:2" x14ac:dyDescent="0.3">
      <c r="A352" t="s">
        <v>318</v>
      </c>
      <c r="B352" s="37">
        <v>102290</v>
      </c>
    </row>
    <row r="353" spans="1:2" x14ac:dyDescent="0.3">
      <c r="A353" t="s">
        <v>319</v>
      </c>
      <c r="B353" s="37">
        <v>162400</v>
      </c>
    </row>
    <row r="354" spans="1:2" x14ac:dyDescent="0.3">
      <c r="A354" t="s">
        <v>320</v>
      </c>
      <c r="B354" s="37">
        <v>104000</v>
      </c>
    </row>
    <row r="355" spans="1:2" x14ac:dyDescent="0.3">
      <c r="A355" t="s">
        <v>321</v>
      </c>
      <c r="B355" s="37">
        <v>84240</v>
      </c>
    </row>
    <row r="356" spans="1:2" x14ac:dyDescent="0.3">
      <c r="A356" t="s">
        <v>322</v>
      </c>
      <c r="B356" s="37">
        <v>88290</v>
      </c>
    </row>
    <row r="357" spans="1:2" x14ac:dyDescent="0.3">
      <c r="A357" t="s">
        <v>323</v>
      </c>
      <c r="B357" s="37">
        <v>143590</v>
      </c>
    </row>
    <row r="358" spans="1:2" x14ac:dyDescent="0.3">
      <c r="A358" t="s">
        <v>324</v>
      </c>
      <c r="B358" s="37">
        <v>244020</v>
      </c>
    </row>
    <row r="359" spans="1:2" x14ac:dyDescent="0.3">
      <c r="A359" t="s">
        <v>325</v>
      </c>
      <c r="B359" s="37" cm="1">
        <f t="array" ref="B359:B383">TRANSPOSE($C$112:$AA$112)</f>
        <v>298860</v>
      </c>
    </row>
    <row r="360" spans="1:2" x14ac:dyDescent="0.3">
      <c r="A360" t="s">
        <v>326</v>
      </c>
      <c r="B360" s="37">
        <v>311500</v>
      </c>
    </row>
    <row r="361" spans="1:2" x14ac:dyDescent="0.3">
      <c r="A361" t="s">
        <v>327</v>
      </c>
      <c r="B361" s="37">
        <v>213500</v>
      </c>
    </row>
    <row r="362" spans="1:2" x14ac:dyDescent="0.3">
      <c r="A362" t="s">
        <v>328</v>
      </c>
      <c r="B362" s="37">
        <v>190500</v>
      </c>
    </row>
    <row r="363" spans="1:2" x14ac:dyDescent="0.3">
      <c r="A363" t="s">
        <v>329</v>
      </c>
      <c r="B363" s="37">
        <v>268000</v>
      </c>
    </row>
    <row r="364" spans="1:2" x14ac:dyDescent="0.3">
      <c r="A364" t="s">
        <v>330</v>
      </c>
      <c r="B364" s="37">
        <v>1480950</v>
      </c>
    </row>
    <row r="365" spans="1:2" x14ac:dyDescent="0.3">
      <c r="A365" t="s">
        <v>331</v>
      </c>
      <c r="B365" s="37">
        <v>159750</v>
      </c>
    </row>
    <row r="366" spans="1:2" x14ac:dyDescent="0.3">
      <c r="A366" t="s">
        <v>332</v>
      </c>
      <c r="B366" s="37">
        <v>55480</v>
      </c>
    </row>
    <row r="367" spans="1:2" x14ac:dyDescent="0.3">
      <c r="A367" t="s">
        <v>333</v>
      </c>
      <c r="B367" s="37">
        <v>29640</v>
      </c>
    </row>
    <row r="368" spans="1:2" x14ac:dyDescent="0.3">
      <c r="A368" t="s">
        <v>334</v>
      </c>
      <c r="B368" s="37">
        <v>39900</v>
      </c>
    </row>
    <row r="369" spans="1:2" x14ac:dyDescent="0.3">
      <c r="A369" t="s">
        <v>335</v>
      </c>
      <c r="B369" s="37">
        <v>54900</v>
      </c>
    </row>
    <row r="370" spans="1:2" x14ac:dyDescent="0.3">
      <c r="A370" t="s">
        <v>336</v>
      </c>
      <c r="B370" s="37">
        <v>47250</v>
      </c>
    </row>
    <row r="371" spans="1:2" x14ac:dyDescent="0.3">
      <c r="A371" t="s">
        <v>337</v>
      </c>
      <c r="B371" s="37">
        <v>107310</v>
      </c>
    </row>
    <row r="372" spans="1:2" x14ac:dyDescent="0.3">
      <c r="A372" t="s">
        <v>338</v>
      </c>
      <c r="B372" s="37">
        <v>96530</v>
      </c>
    </row>
    <row r="373" spans="1:2" x14ac:dyDescent="0.3">
      <c r="A373" t="s">
        <v>339</v>
      </c>
      <c r="B373" s="37">
        <v>30380</v>
      </c>
    </row>
    <row r="374" spans="1:2" x14ac:dyDescent="0.3">
      <c r="A374" t="s">
        <v>340</v>
      </c>
      <c r="B374" s="37">
        <v>97520</v>
      </c>
    </row>
    <row r="375" spans="1:2" x14ac:dyDescent="0.3">
      <c r="A375" t="s">
        <v>341</v>
      </c>
      <c r="B375" s="37">
        <v>113950</v>
      </c>
    </row>
    <row r="376" spans="1:2" x14ac:dyDescent="0.3">
      <c r="A376" t="s">
        <v>342</v>
      </c>
      <c r="B376" s="37">
        <v>205640</v>
      </c>
    </row>
    <row r="377" spans="1:2" x14ac:dyDescent="0.3">
      <c r="A377" t="s">
        <v>343</v>
      </c>
      <c r="B377" s="37">
        <v>138330</v>
      </c>
    </row>
    <row r="378" spans="1:2" x14ac:dyDescent="0.3">
      <c r="A378" t="s">
        <v>344</v>
      </c>
      <c r="B378" s="37">
        <v>185600</v>
      </c>
    </row>
    <row r="379" spans="1:2" x14ac:dyDescent="0.3">
      <c r="A379" t="s">
        <v>345</v>
      </c>
      <c r="B379" s="37">
        <v>234400</v>
      </c>
    </row>
    <row r="380" spans="1:2" x14ac:dyDescent="0.3">
      <c r="A380" t="s">
        <v>346</v>
      </c>
      <c r="B380" s="37">
        <v>98820</v>
      </c>
    </row>
    <row r="381" spans="1:2" x14ac:dyDescent="0.3">
      <c r="A381" t="s">
        <v>347</v>
      </c>
      <c r="B381" s="37">
        <v>146610</v>
      </c>
    </row>
    <row r="382" spans="1:2" x14ac:dyDescent="0.3">
      <c r="A382" t="s">
        <v>348</v>
      </c>
      <c r="B382" s="37">
        <v>204180</v>
      </c>
    </row>
    <row r="383" spans="1:2" x14ac:dyDescent="0.3">
      <c r="A383" t="s">
        <v>349</v>
      </c>
      <c r="B383" s="37">
        <v>401720</v>
      </c>
    </row>
    <row r="384" spans="1:2" x14ac:dyDescent="0.3">
      <c r="A384" t="s">
        <v>350</v>
      </c>
      <c r="B384" s="37" cm="1">
        <f t="array" ref="B384:B408">TRANSPOSE($C$113:$AA$113)</f>
        <v>277440</v>
      </c>
    </row>
    <row r="385" spans="1:2" x14ac:dyDescent="0.3">
      <c r="A385" t="s">
        <v>351</v>
      </c>
      <c r="B385" s="37">
        <v>226500</v>
      </c>
    </row>
    <row r="386" spans="1:2" x14ac:dyDescent="0.3">
      <c r="A386" t="s">
        <v>352</v>
      </c>
      <c r="B386" s="37">
        <v>288000</v>
      </c>
    </row>
    <row r="387" spans="1:2" x14ac:dyDescent="0.3">
      <c r="A387" t="s">
        <v>353</v>
      </c>
      <c r="B387" s="37">
        <v>199500</v>
      </c>
    </row>
    <row r="388" spans="1:2" x14ac:dyDescent="0.3">
      <c r="A388" t="s">
        <v>354</v>
      </c>
      <c r="B388" s="37">
        <v>262000</v>
      </c>
    </row>
    <row r="389" spans="1:2" x14ac:dyDescent="0.3">
      <c r="A389" t="s">
        <v>355</v>
      </c>
      <c r="B389" s="37">
        <v>1149750</v>
      </c>
    </row>
    <row r="390" spans="1:2" x14ac:dyDescent="0.3">
      <c r="A390" t="s">
        <v>356</v>
      </c>
      <c r="B390" s="37">
        <v>219600</v>
      </c>
    </row>
    <row r="391" spans="1:2" x14ac:dyDescent="0.3">
      <c r="A391" t="s">
        <v>357</v>
      </c>
      <c r="B391" s="37">
        <v>104500</v>
      </c>
    </row>
    <row r="392" spans="1:2" x14ac:dyDescent="0.3">
      <c r="A392" t="s">
        <v>358</v>
      </c>
      <c r="B392" s="37">
        <v>66880</v>
      </c>
    </row>
    <row r="393" spans="1:2" x14ac:dyDescent="0.3">
      <c r="A393" t="s">
        <v>359</v>
      </c>
      <c r="B393" s="37">
        <v>16340</v>
      </c>
    </row>
    <row r="394" spans="1:2" x14ac:dyDescent="0.3">
      <c r="A394" t="s">
        <v>360</v>
      </c>
      <c r="B394" s="37">
        <v>37350</v>
      </c>
    </row>
    <row r="395" spans="1:2" x14ac:dyDescent="0.3">
      <c r="A395" t="s">
        <v>361</v>
      </c>
      <c r="B395" s="37">
        <v>103050</v>
      </c>
    </row>
    <row r="396" spans="1:2" x14ac:dyDescent="0.3">
      <c r="A396" t="s">
        <v>362</v>
      </c>
      <c r="B396" s="37">
        <v>108780</v>
      </c>
    </row>
    <row r="397" spans="1:2" x14ac:dyDescent="0.3">
      <c r="A397" t="s">
        <v>363</v>
      </c>
      <c r="B397" s="37">
        <v>107800</v>
      </c>
    </row>
    <row r="398" spans="1:2" x14ac:dyDescent="0.3">
      <c r="A398" t="s">
        <v>364</v>
      </c>
      <c r="B398" s="37">
        <v>49980</v>
      </c>
    </row>
    <row r="399" spans="1:2" x14ac:dyDescent="0.3">
      <c r="A399" t="s">
        <v>365</v>
      </c>
      <c r="B399" s="37">
        <v>137800</v>
      </c>
    </row>
    <row r="400" spans="1:2" x14ac:dyDescent="0.3">
      <c r="A400" t="s">
        <v>366</v>
      </c>
      <c r="B400" s="37">
        <v>55650</v>
      </c>
    </row>
    <row r="401" spans="1:2" x14ac:dyDescent="0.3">
      <c r="A401" t="s">
        <v>367</v>
      </c>
      <c r="B401" s="37">
        <v>228430</v>
      </c>
    </row>
    <row r="402" spans="1:2" x14ac:dyDescent="0.3">
      <c r="A402" t="s">
        <v>368</v>
      </c>
      <c r="B402" s="37">
        <v>159530</v>
      </c>
    </row>
    <row r="403" spans="1:2" x14ac:dyDescent="0.3">
      <c r="A403" t="s">
        <v>369</v>
      </c>
      <c r="B403" s="37">
        <v>108000</v>
      </c>
    </row>
    <row r="404" spans="1:2" x14ac:dyDescent="0.3">
      <c r="A404" t="s">
        <v>370</v>
      </c>
      <c r="B404" s="37">
        <v>239200</v>
      </c>
    </row>
    <row r="405" spans="1:2" x14ac:dyDescent="0.3">
      <c r="A405" t="s">
        <v>371</v>
      </c>
      <c r="B405" s="37">
        <v>117450</v>
      </c>
    </row>
    <row r="406" spans="1:2" x14ac:dyDescent="0.3">
      <c r="A406" t="s">
        <v>372</v>
      </c>
      <c r="B406" s="37">
        <v>119880</v>
      </c>
    </row>
    <row r="407" spans="1:2" x14ac:dyDescent="0.3">
      <c r="A407" t="s">
        <v>373</v>
      </c>
      <c r="B407" s="37">
        <v>147740</v>
      </c>
    </row>
    <row r="408" spans="1:2" x14ac:dyDescent="0.3">
      <c r="A408" t="s">
        <v>374</v>
      </c>
      <c r="B408" s="37">
        <v>263110</v>
      </c>
    </row>
    <row r="409" spans="1:2" x14ac:dyDescent="0.3">
      <c r="A409" t="s">
        <v>375</v>
      </c>
      <c r="B409" s="37" cm="1">
        <f t="array" ref="B409:B433">TRANSPOSE($C$114:$AA$114)</f>
        <v>246450</v>
      </c>
    </row>
    <row r="410" spans="1:2" x14ac:dyDescent="0.3">
      <c r="A410" t="s">
        <v>376</v>
      </c>
      <c r="B410" s="37">
        <v>165240</v>
      </c>
    </row>
    <row r="411" spans="1:2" x14ac:dyDescent="0.3">
      <c r="A411" t="s">
        <v>377</v>
      </c>
      <c r="B411" s="37">
        <v>140760</v>
      </c>
    </row>
    <row r="412" spans="1:2" x14ac:dyDescent="0.3">
      <c r="A412" t="s">
        <v>378</v>
      </c>
      <c r="B412" s="37">
        <v>109140</v>
      </c>
    </row>
    <row r="413" spans="1:2" x14ac:dyDescent="0.3">
      <c r="A413" t="s">
        <v>379</v>
      </c>
      <c r="B413" s="37">
        <v>153000</v>
      </c>
    </row>
    <row r="414" spans="1:2" x14ac:dyDescent="0.3">
      <c r="A414" t="s">
        <v>380</v>
      </c>
      <c r="B414" s="37">
        <v>951500</v>
      </c>
    </row>
    <row r="415" spans="1:2" x14ac:dyDescent="0.3">
      <c r="A415" t="s">
        <v>381</v>
      </c>
      <c r="B415" s="37">
        <v>150500</v>
      </c>
    </row>
    <row r="416" spans="1:2" x14ac:dyDescent="0.3">
      <c r="A416" t="s">
        <v>382</v>
      </c>
      <c r="B416" s="37">
        <v>100350</v>
      </c>
    </row>
    <row r="417" spans="1:2" x14ac:dyDescent="0.3">
      <c r="A417" t="s">
        <v>383</v>
      </c>
      <c r="B417" s="37">
        <v>63900</v>
      </c>
    </row>
    <row r="418" spans="1:2" x14ac:dyDescent="0.3">
      <c r="A418" t="s">
        <v>384</v>
      </c>
      <c r="B418" s="37">
        <v>35100</v>
      </c>
    </row>
    <row r="419" spans="1:2" x14ac:dyDescent="0.3">
      <c r="A419" t="s">
        <v>385</v>
      </c>
      <c r="B419" s="37">
        <v>17860</v>
      </c>
    </row>
    <row r="420" spans="1:2" x14ac:dyDescent="0.3">
      <c r="A420" t="s">
        <v>386</v>
      </c>
      <c r="B420" s="37">
        <v>6460</v>
      </c>
    </row>
    <row r="421" spans="1:2" x14ac:dyDescent="0.3">
      <c r="A421" t="s">
        <v>387</v>
      </c>
      <c r="B421" s="37">
        <v>101430</v>
      </c>
    </row>
    <row r="422" spans="1:2" x14ac:dyDescent="0.3">
      <c r="A422" t="s">
        <v>388</v>
      </c>
      <c r="B422" s="37">
        <v>68110</v>
      </c>
    </row>
    <row r="423" spans="1:2" x14ac:dyDescent="0.3">
      <c r="A423" t="s">
        <v>389</v>
      </c>
      <c r="B423" s="37">
        <v>42140</v>
      </c>
    </row>
    <row r="424" spans="1:2" x14ac:dyDescent="0.3">
      <c r="A424" t="s">
        <v>390</v>
      </c>
      <c r="B424" s="37">
        <v>121370</v>
      </c>
    </row>
    <row r="425" spans="1:2" x14ac:dyDescent="0.3">
      <c r="A425" t="s">
        <v>391</v>
      </c>
      <c r="B425" s="37">
        <v>25970</v>
      </c>
    </row>
    <row r="426" spans="1:2" x14ac:dyDescent="0.3">
      <c r="A426" t="s">
        <v>392</v>
      </c>
      <c r="B426" s="37">
        <v>91160</v>
      </c>
    </row>
    <row r="427" spans="1:2" x14ac:dyDescent="0.3">
      <c r="A427" t="s">
        <v>393</v>
      </c>
      <c r="B427" s="37">
        <v>50880</v>
      </c>
    </row>
    <row r="428" spans="1:2" x14ac:dyDescent="0.3">
      <c r="A428" t="s">
        <v>394</v>
      </c>
      <c r="B428" s="37">
        <v>66420</v>
      </c>
    </row>
    <row r="429" spans="1:2" x14ac:dyDescent="0.3">
      <c r="A429" t="s">
        <v>395</v>
      </c>
      <c r="B429" s="37">
        <v>159570</v>
      </c>
    </row>
    <row r="430" spans="1:2" x14ac:dyDescent="0.3">
      <c r="A430" t="s">
        <v>396</v>
      </c>
      <c r="B430" s="37">
        <v>100430</v>
      </c>
    </row>
    <row r="431" spans="1:2" x14ac:dyDescent="0.3">
      <c r="A431" t="s">
        <v>397</v>
      </c>
      <c r="B431" s="37">
        <v>46480</v>
      </c>
    </row>
    <row r="432" spans="1:2" x14ac:dyDescent="0.3">
      <c r="A432" t="s">
        <v>398</v>
      </c>
      <c r="B432" s="37">
        <v>121800</v>
      </c>
    </row>
    <row r="433" spans="1:2" x14ac:dyDescent="0.3">
      <c r="A433" t="s">
        <v>399</v>
      </c>
      <c r="B433" s="37">
        <v>262080</v>
      </c>
    </row>
    <row r="434" spans="1:2" x14ac:dyDescent="0.3">
      <c r="A434" t="s">
        <v>400</v>
      </c>
      <c r="B434" s="37" cm="1">
        <f t="array" ref="B434:B458">TRANSPOSE($C$115:$AA$115)</f>
        <v>287790</v>
      </c>
    </row>
    <row r="435" spans="1:2" x14ac:dyDescent="0.3">
      <c r="A435" t="s">
        <v>401</v>
      </c>
      <c r="B435" s="37">
        <v>303450</v>
      </c>
    </row>
    <row r="436" spans="1:2" x14ac:dyDescent="0.3">
      <c r="A436" t="s">
        <v>402</v>
      </c>
      <c r="B436" s="37">
        <v>253470</v>
      </c>
    </row>
    <row r="437" spans="1:2" x14ac:dyDescent="0.3">
      <c r="A437" t="s">
        <v>403</v>
      </c>
      <c r="B437" s="37">
        <v>205530</v>
      </c>
    </row>
    <row r="438" spans="1:2" x14ac:dyDescent="0.3">
      <c r="A438" t="s">
        <v>404</v>
      </c>
      <c r="B438" s="37">
        <v>407490</v>
      </c>
    </row>
    <row r="439" spans="1:2" x14ac:dyDescent="0.3">
      <c r="A439" t="s">
        <v>405</v>
      </c>
      <c r="B439" s="37">
        <v>1100000</v>
      </c>
    </row>
    <row r="440" spans="1:2" x14ac:dyDescent="0.3">
      <c r="A440" t="s">
        <v>406</v>
      </c>
      <c r="B440" s="37">
        <v>224500</v>
      </c>
    </row>
    <row r="441" spans="1:2" x14ac:dyDescent="0.3">
      <c r="A441" t="s">
        <v>407</v>
      </c>
      <c r="B441" s="37">
        <v>158400</v>
      </c>
    </row>
    <row r="442" spans="1:2" x14ac:dyDescent="0.3">
      <c r="A442" t="s">
        <v>408</v>
      </c>
      <c r="B442" s="37">
        <v>136350</v>
      </c>
    </row>
    <row r="443" spans="1:2" x14ac:dyDescent="0.3">
      <c r="A443" t="s">
        <v>409</v>
      </c>
      <c r="B443" s="37">
        <v>87300</v>
      </c>
    </row>
    <row r="444" spans="1:2" x14ac:dyDescent="0.3">
      <c r="A444" t="s">
        <v>410</v>
      </c>
      <c r="B444" s="37">
        <v>22800</v>
      </c>
    </row>
    <row r="445" spans="1:2" x14ac:dyDescent="0.3">
      <c r="A445" t="s">
        <v>411</v>
      </c>
      <c r="B445" s="37">
        <v>29640</v>
      </c>
    </row>
    <row r="446" spans="1:2" x14ac:dyDescent="0.3">
      <c r="A446" t="s">
        <v>412</v>
      </c>
      <c r="B446" s="37">
        <v>78890</v>
      </c>
    </row>
    <row r="447" spans="1:2" x14ac:dyDescent="0.3">
      <c r="A447" t="s">
        <v>413</v>
      </c>
      <c r="B447" s="37">
        <v>83790</v>
      </c>
    </row>
    <row r="448" spans="1:2" x14ac:dyDescent="0.3">
      <c r="A448" t="s">
        <v>414</v>
      </c>
      <c r="B448" s="37">
        <v>47040</v>
      </c>
    </row>
    <row r="449" spans="1:2" x14ac:dyDescent="0.3">
      <c r="A449" t="s">
        <v>415</v>
      </c>
      <c r="B449" s="37">
        <v>153170</v>
      </c>
    </row>
    <row r="450" spans="1:2" x14ac:dyDescent="0.3">
      <c r="A450" t="s">
        <v>416</v>
      </c>
      <c r="B450" s="37">
        <v>48230</v>
      </c>
    </row>
    <row r="451" spans="1:2" x14ac:dyDescent="0.3">
      <c r="A451" t="s">
        <v>417</v>
      </c>
      <c r="B451" s="37">
        <v>137270</v>
      </c>
    </row>
    <row r="452" spans="1:2" x14ac:dyDescent="0.3">
      <c r="A452" t="s">
        <v>418</v>
      </c>
      <c r="B452" s="37">
        <v>234260</v>
      </c>
    </row>
    <row r="453" spans="1:2" x14ac:dyDescent="0.3">
      <c r="A453" t="s">
        <v>419</v>
      </c>
      <c r="B453" s="37">
        <v>154710</v>
      </c>
    </row>
    <row r="454" spans="1:2" x14ac:dyDescent="0.3">
      <c r="A454" t="s">
        <v>420</v>
      </c>
      <c r="B454" s="37">
        <v>230850</v>
      </c>
    </row>
    <row r="455" spans="1:2" x14ac:dyDescent="0.3">
      <c r="A455" t="s">
        <v>421</v>
      </c>
      <c r="B455" s="37">
        <v>117030</v>
      </c>
    </row>
    <row r="456" spans="1:2" x14ac:dyDescent="0.3">
      <c r="A456" t="s">
        <v>422</v>
      </c>
      <c r="B456" s="37">
        <v>164340</v>
      </c>
    </row>
    <row r="457" spans="1:2" x14ac:dyDescent="0.3">
      <c r="A457" t="s">
        <v>423</v>
      </c>
      <c r="B457" s="37">
        <v>164640</v>
      </c>
    </row>
    <row r="458" spans="1:2" x14ac:dyDescent="0.3">
      <c r="A458" t="s">
        <v>424</v>
      </c>
      <c r="B458" s="37">
        <v>312480</v>
      </c>
    </row>
    <row r="459" spans="1:2" x14ac:dyDescent="0.3">
      <c r="A459" t="s">
        <v>425</v>
      </c>
      <c r="B459" s="37" cm="1">
        <f t="array" ref="B459:B483">TRANSPOSE($C$116:$AA$116)</f>
        <v>193450</v>
      </c>
    </row>
    <row r="460" spans="1:2" x14ac:dyDescent="0.3">
      <c r="A460" t="s">
        <v>426</v>
      </c>
      <c r="B460" s="37">
        <v>156520</v>
      </c>
    </row>
    <row r="461" spans="1:2" x14ac:dyDescent="0.3">
      <c r="A461" t="s">
        <v>427</v>
      </c>
      <c r="B461" s="37">
        <v>149240</v>
      </c>
    </row>
    <row r="462" spans="1:2" x14ac:dyDescent="0.3">
      <c r="A462" t="s">
        <v>428</v>
      </c>
      <c r="B462" s="37">
        <v>122200</v>
      </c>
    </row>
    <row r="463" spans="1:2" x14ac:dyDescent="0.3">
      <c r="A463" t="s">
        <v>429</v>
      </c>
      <c r="B463" s="37">
        <v>156520</v>
      </c>
    </row>
    <row r="464" spans="1:2" x14ac:dyDescent="0.3">
      <c r="A464" t="s">
        <v>430</v>
      </c>
      <c r="B464" s="37">
        <v>549000</v>
      </c>
    </row>
    <row r="465" spans="1:2" x14ac:dyDescent="0.3">
      <c r="A465" t="s">
        <v>431</v>
      </c>
      <c r="B465" s="37">
        <v>13500</v>
      </c>
    </row>
    <row r="466" spans="1:2" x14ac:dyDescent="0.3">
      <c r="A466" t="s">
        <v>432</v>
      </c>
      <c r="B466" s="37">
        <v>43120</v>
      </c>
    </row>
    <row r="467" spans="1:2" x14ac:dyDescent="0.3">
      <c r="A467" t="s">
        <v>433</v>
      </c>
      <c r="B467" s="37">
        <v>49980</v>
      </c>
    </row>
    <row r="468" spans="1:2" x14ac:dyDescent="0.3">
      <c r="A468" t="s">
        <v>434</v>
      </c>
      <c r="B468" s="37">
        <v>44590</v>
      </c>
    </row>
    <row r="469" spans="1:2" x14ac:dyDescent="0.3">
      <c r="A469" t="s">
        <v>435</v>
      </c>
      <c r="B469" s="37">
        <v>31360</v>
      </c>
    </row>
    <row r="470" spans="1:2" x14ac:dyDescent="0.3">
      <c r="A470" t="s">
        <v>436</v>
      </c>
      <c r="B470" s="37">
        <v>62720</v>
      </c>
    </row>
    <row r="471" spans="1:2" x14ac:dyDescent="0.3">
      <c r="A471" t="s">
        <v>437</v>
      </c>
      <c r="B471" s="37">
        <v>53960</v>
      </c>
    </row>
    <row r="472" spans="1:2" x14ac:dyDescent="0.3">
      <c r="A472" t="s">
        <v>438</v>
      </c>
      <c r="B472" s="37">
        <v>79800</v>
      </c>
    </row>
    <row r="473" spans="1:2" x14ac:dyDescent="0.3">
      <c r="A473" t="s">
        <v>439</v>
      </c>
      <c r="B473" s="37">
        <v>138320</v>
      </c>
    </row>
    <row r="474" spans="1:2" x14ac:dyDescent="0.3">
      <c r="A474" t="s">
        <v>440</v>
      </c>
      <c r="B474" s="37">
        <v>857280</v>
      </c>
    </row>
    <row r="475" spans="1:2" x14ac:dyDescent="0.3">
      <c r="A475" t="s">
        <v>441</v>
      </c>
      <c r="B475" s="37">
        <v>260850</v>
      </c>
    </row>
    <row r="476" spans="1:2" x14ac:dyDescent="0.3">
      <c r="A476" t="s">
        <v>442</v>
      </c>
      <c r="B476" s="37">
        <v>1280280</v>
      </c>
    </row>
    <row r="477" spans="1:2" x14ac:dyDescent="0.3">
      <c r="A477" t="s">
        <v>443</v>
      </c>
      <c r="B477" s="37">
        <v>808400</v>
      </c>
    </row>
    <row r="478" spans="1:2" x14ac:dyDescent="0.3">
      <c r="A478" t="s">
        <v>444</v>
      </c>
      <c r="B478" s="37">
        <v>592180</v>
      </c>
    </row>
    <row r="479" spans="1:2" x14ac:dyDescent="0.3">
      <c r="A479" t="s">
        <v>445</v>
      </c>
      <c r="B479" s="37">
        <v>1386200</v>
      </c>
    </row>
    <row r="480" spans="1:2" x14ac:dyDescent="0.3">
      <c r="A480" t="s">
        <v>446</v>
      </c>
      <c r="B480" s="37">
        <v>813740</v>
      </c>
    </row>
    <row r="481" spans="1:2" x14ac:dyDescent="0.3">
      <c r="A481" t="s">
        <v>447</v>
      </c>
      <c r="B481" s="37">
        <v>1169370</v>
      </c>
    </row>
    <row r="482" spans="1:2" x14ac:dyDescent="0.3">
      <c r="A482" t="s">
        <v>448</v>
      </c>
      <c r="B482" s="37">
        <v>1161430</v>
      </c>
    </row>
    <row r="483" spans="1:2" x14ac:dyDescent="0.3">
      <c r="A483" t="s">
        <v>449</v>
      </c>
      <c r="B483" s="37">
        <v>1735940</v>
      </c>
    </row>
    <row r="484" spans="1:2" x14ac:dyDescent="0.3">
      <c r="A484" t="s">
        <v>450</v>
      </c>
      <c r="B484" s="37" cm="1">
        <f t="array" ref="B484:B508">TRANSPOSE($C$117:$AA$117)</f>
        <v>46110</v>
      </c>
    </row>
    <row r="485" spans="1:2" x14ac:dyDescent="0.3">
      <c r="A485" t="s">
        <v>451</v>
      </c>
      <c r="B485" s="37">
        <v>93080</v>
      </c>
    </row>
    <row r="486" spans="1:2" x14ac:dyDescent="0.3">
      <c r="A486" t="s">
        <v>452</v>
      </c>
      <c r="B486" s="37">
        <v>61360</v>
      </c>
    </row>
    <row r="487" spans="1:2" x14ac:dyDescent="0.3">
      <c r="A487" t="s">
        <v>453</v>
      </c>
      <c r="B487" s="37">
        <v>92560</v>
      </c>
    </row>
    <row r="488" spans="1:2" x14ac:dyDescent="0.3">
      <c r="A488" t="s">
        <v>454</v>
      </c>
      <c r="B488" s="37">
        <v>91520</v>
      </c>
    </row>
    <row r="489" spans="1:2" x14ac:dyDescent="0.3">
      <c r="A489" t="s">
        <v>455</v>
      </c>
      <c r="B489" s="37">
        <v>801500</v>
      </c>
    </row>
    <row r="490" spans="1:2" x14ac:dyDescent="0.3">
      <c r="A490" t="s">
        <v>456</v>
      </c>
      <c r="B490" s="37">
        <v>17000</v>
      </c>
    </row>
    <row r="491" spans="1:2" x14ac:dyDescent="0.3">
      <c r="A491" t="s">
        <v>457</v>
      </c>
      <c r="B491" s="37">
        <v>34790</v>
      </c>
    </row>
    <row r="492" spans="1:2" x14ac:dyDescent="0.3">
      <c r="A492" t="s">
        <v>458</v>
      </c>
      <c r="B492" s="37">
        <v>72030</v>
      </c>
    </row>
    <row r="493" spans="1:2" x14ac:dyDescent="0.3">
      <c r="A493" t="s">
        <v>459</v>
      </c>
      <c r="B493" s="37">
        <v>76440</v>
      </c>
    </row>
    <row r="494" spans="1:2" x14ac:dyDescent="0.3">
      <c r="A494" t="s">
        <v>460</v>
      </c>
      <c r="B494" s="37">
        <v>53900</v>
      </c>
    </row>
    <row r="495" spans="1:2" x14ac:dyDescent="0.3">
      <c r="A495" t="s">
        <v>461</v>
      </c>
      <c r="B495" s="37">
        <v>62230</v>
      </c>
    </row>
    <row r="496" spans="1:2" x14ac:dyDescent="0.3">
      <c r="A496" t="s">
        <v>462</v>
      </c>
      <c r="B496" s="37">
        <v>80940</v>
      </c>
    </row>
    <row r="497" spans="1:2" x14ac:dyDescent="0.3">
      <c r="A497" t="s">
        <v>463</v>
      </c>
      <c r="B497" s="37">
        <v>71060</v>
      </c>
    </row>
    <row r="498" spans="1:2" x14ac:dyDescent="0.3">
      <c r="A498" t="s">
        <v>464</v>
      </c>
      <c r="B498" s="37">
        <v>210520</v>
      </c>
    </row>
    <row r="499" spans="1:2" x14ac:dyDescent="0.3">
      <c r="A499" t="s">
        <v>465</v>
      </c>
      <c r="B499" s="37">
        <v>693250</v>
      </c>
    </row>
    <row r="500" spans="1:2" x14ac:dyDescent="0.3">
      <c r="A500" t="s">
        <v>466</v>
      </c>
      <c r="B500" s="37">
        <v>329940</v>
      </c>
    </row>
    <row r="501" spans="1:2" x14ac:dyDescent="0.3">
      <c r="A501" t="s">
        <v>467</v>
      </c>
      <c r="B501" s="37">
        <v>1089930</v>
      </c>
    </row>
    <row r="502" spans="1:2" x14ac:dyDescent="0.3">
      <c r="A502" t="s">
        <v>468</v>
      </c>
      <c r="B502" s="37">
        <v>799940</v>
      </c>
    </row>
    <row r="503" spans="1:2" x14ac:dyDescent="0.3">
      <c r="A503" t="s">
        <v>469</v>
      </c>
      <c r="B503" s="37">
        <v>557380</v>
      </c>
    </row>
    <row r="504" spans="1:2" x14ac:dyDescent="0.3">
      <c r="A504" t="s">
        <v>470</v>
      </c>
      <c r="B504" s="37">
        <v>926260</v>
      </c>
    </row>
    <row r="505" spans="1:2" x14ac:dyDescent="0.3">
      <c r="A505" t="s">
        <v>471</v>
      </c>
      <c r="B505" s="37">
        <v>520330</v>
      </c>
    </row>
    <row r="506" spans="1:2" x14ac:dyDescent="0.3">
      <c r="A506" t="s">
        <v>472</v>
      </c>
      <c r="B506" s="37">
        <v>871080</v>
      </c>
    </row>
    <row r="507" spans="1:2" x14ac:dyDescent="0.3">
      <c r="A507" t="s">
        <v>473</v>
      </c>
      <c r="B507" s="37">
        <v>962870</v>
      </c>
    </row>
    <row r="508" spans="1:2" x14ac:dyDescent="0.3">
      <c r="A508" t="s">
        <v>474</v>
      </c>
      <c r="B508" s="37">
        <v>1239540</v>
      </c>
    </row>
    <row r="509" spans="1:2" x14ac:dyDescent="0.3">
      <c r="A509" t="s">
        <v>475</v>
      </c>
      <c r="B509" s="37" cm="1">
        <f t="array" ref="B509:B533">TRANSPOSE($C$118:$AA$118)</f>
        <v>57770</v>
      </c>
    </row>
    <row r="510" spans="1:2" x14ac:dyDescent="0.3">
      <c r="A510" t="s">
        <v>476</v>
      </c>
      <c r="B510" s="37">
        <v>56160</v>
      </c>
    </row>
    <row r="511" spans="1:2" x14ac:dyDescent="0.3">
      <c r="A511" t="s">
        <v>477</v>
      </c>
      <c r="B511" s="37">
        <v>17680</v>
      </c>
    </row>
    <row r="512" spans="1:2" x14ac:dyDescent="0.3">
      <c r="A512" t="s">
        <v>478</v>
      </c>
      <c r="B512" s="37">
        <v>15600</v>
      </c>
    </row>
    <row r="513" spans="1:2" x14ac:dyDescent="0.3">
      <c r="A513" t="s">
        <v>479</v>
      </c>
      <c r="B513" s="37">
        <v>26000</v>
      </c>
    </row>
    <row r="514" spans="1:2" x14ac:dyDescent="0.3">
      <c r="A514" t="s">
        <v>480</v>
      </c>
      <c r="B514" s="37">
        <v>935500</v>
      </c>
    </row>
    <row r="515" spans="1:2" x14ac:dyDescent="0.3">
      <c r="A515" t="s">
        <v>481</v>
      </c>
      <c r="B515" s="37">
        <v>27500</v>
      </c>
    </row>
    <row r="516" spans="1:2" x14ac:dyDescent="0.3">
      <c r="A516" t="s">
        <v>482</v>
      </c>
      <c r="B516" s="37">
        <v>34790</v>
      </c>
    </row>
    <row r="517" spans="1:2" x14ac:dyDescent="0.3">
      <c r="A517" t="s">
        <v>483</v>
      </c>
      <c r="B517" s="37">
        <v>12740</v>
      </c>
    </row>
    <row r="518" spans="1:2" x14ac:dyDescent="0.3">
      <c r="A518" t="s">
        <v>484</v>
      </c>
      <c r="B518" s="37">
        <v>22540</v>
      </c>
    </row>
    <row r="519" spans="1:2" x14ac:dyDescent="0.3">
      <c r="A519" t="s">
        <v>485</v>
      </c>
      <c r="B519" s="37">
        <v>34300</v>
      </c>
    </row>
    <row r="520" spans="1:2" x14ac:dyDescent="0.3">
      <c r="A520" t="s">
        <v>486</v>
      </c>
      <c r="B520" s="37">
        <v>17640</v>
      </c>
    </row>
    <row r="521" spans="1:2" x14ac:dyDescent="0.3">
      <c r="A521" t="s">
        <v>487</v>
      </c>
      <c r="B521" s="37">
        <v>156940</v>
      </c>
    </row>
    <row r="522" spans="1:2" x14ac:dyDescent="0.3">
      <c r="A522" t="s">
        <v>488</v>
      </c>
      <c r="B522" s="37">
        <v>216220</v>
      </c>
    </row>
    <row r="523" spans="1:2" x14ac:dyDescent="0.3">
      <c r="A523" t="s">
        <v>489</v>
      </c>
      <c r="B523" s="37">
        <v>46360</v>
      </c>
    </row>
    <row r="524" spans="1:2" x14ac:dyDescent="0.3">
      <c r="A524" t="s">
        <v>490</v>
      </c>
      <c r="B524" s="37">
        <v>29610</v>
      </c>
    </row>
    <row r="525" spans="1:2" x14ac:dyDescent="0.3">
      <c r="A525" t="s">
        <v>491</v>
      </c>
      <c r="B525" s="37">
        <v>67680</v>
      </c>
    </row>
    <row r="526" spans="1:2" x14ac:dyDescent="0.3">
      <c r="A526" t="s">
        <v>492</v>
      </c>
      <c r="B526" s="37">
        <v>407020</v>
      </c>
    </row>
    <row r="527" spans="1:2" x14ac:dyDescent="0.3">
      <c r="A527" t="s">
        <v>493</v>
      </c>
      <c r="B527" s="37">
        <v>201630</v>
      </c>
    </row>
    <row r="528" spans="1:2" x14ac:dyDescent="0.3">
      <c r="A528" t="s">
        <v>494</v>
      </c>
      <c r="B528" s="37">
        <v>149640</v>
      </c>
    </row>
    <row r="529" spans="1:2" x14ac:dyDescent="0.3">
      <c r="A529" t="s">
        <v>495</v>
      </c>
      <c r="B529" s="37">
        <v>290580</v>
      </c>
    </row>
    <row r="530" spans="1:2" x14ac:dyDescent="0.3">
      <c r="A530" t="s">
        <v>496</v>
      </c>
      <c r="B530" s="37">
        <v>138470</v>
      </c>
    </row>
    <row r="531" spans="1:2" x14ac:dyDescent="0.3">
      <c r="A531" t="s">
        <v>497</v>
      </c>
      <c r="B531" s="37">
        <v>254370</v>
      </c>
    </row>
    <row r="532" spans="1:2" x14ac:dyDescent="0.3">
      <c r="A532" t="s">
        <v>498</v>
      </c>
      <c r="B532" s="37">
        <v>280320</v>
      </c>
    </row>
    <row r="533" spans="1:2" x14ac:dyDescent="0.3">
      <c r="A533" t="s">
        <v>499</v>
      </c>
      <c r="B533" s="37">
        <v>335070</v>
      </c>
    </row>
    <row r="534" spans="1:2" x14ac:dyDescent="0.3">
      <c r="A534" t="s">
        <v>500</v>
      </c>
      <c r="B534" s="37" cm="1">
        <f t="array" ref="B534:B558">TRANSPOSE($C$119:$AA$119)</f>
        <v>115020</v>
      </c>
    </row>
    <row r="535" spans="1:2" x14ac:dyDescent="0.3">
      <c r="A535" t="s">
        <v>501</v>
      </c>
      <c r="B535" s="37">
        <v>160590</v>
      </c>
    </row>
    <row r="536" spans="1:2" x14ac:dyDescent="0.3">
      <c r="A536" t="s">
        <v>502</v>
      </c>
      <c r="B536" s="37">
        <v>80030</v>
      </c>
    </row>
    <row r="537" spans="1:2" x14ac:dyDescent="0.3">
      <c r="A537" t="s">
        <v>503</v>
      </c>
      <c r="B537" s="37">
        <v>156350</v>
      </c>
    </row>
    <row r="538" spans="1:2" x14ac:dyDescent="0.3">
      <c r="A538" t="s">
        <v>504</v>
      </c>
      <c r="B538" s="37">
        <v>153170</v>
      </c>
    </row>
    <row r="539" spans="1:2" x14ac:dyDescent="0.3">
      <c r="A539" t="s">
        <v>505</v>
      </c>
      <c r="B539" s="37">
        <v>4313070</v>
      </c>
    </row>
    <row r="540" spans="1:2" x14ac:dyDescent="0.3">
      <c r="A540" t="s">
        <v>506</v>
      </c>
      <c r="B540" s="37">
        <v>161160</v>
      </c>
    </row>
    <row r="541" spans="1:2" x14ac:dyDescent="0.3">
      <c r="A541" t="s">
        <v>507</v>
      </c>
      <c r="B541" s="37">
        <v>204050</v>
      </c>
    </row>
    <row r="542" spans="1:2" x14ac:dyDescent="0.3">
      <c r="A542" t="s">
        <v>508</v>
      </c>
      <c r="B542" s="37">
        <v>116600</v>
      </c>
    </row>
    <row r="543" spans="1:2" x14ac:dyDescent="0.3">
      <c r="A543" t="s">
        <v>509</v>
      </c>
      <c r="B543" s="37">
        <v>152110</v>
      </c>
    </row>
    <row r="544" spans="1:2" x14ac:dyDescent="0.3">
      <c r="A544" t="s">
        <v>510</v>
      </c>
      <c r="B544" s="37">
        <v>154230</v>
      </c>
    </row>
    <row r="545" spans="1:2" x14ac:dyDescent="0.3">
      <c r="A545" t="s">
        <v>511</v>
      </c>
      <c r="B545" s="37">
        <v>125080</v>
      </c>
    </row>
    <row r="546" spans="1:2" x14ac:dyDescent="0.3">
      <c r="A546" t="s">
        <v>512</v>
      </c>
      <c r="B546" s="37">
        <v>963970</v>
      </c>
    </row>
    <row r="547" spans="1:2" x14ac:dyDescent="0.3">
      <c r="A547" t="s">
        <v>513</v>
      </c>
      <c r="B547" s="37">
        <v>727560</v>
      </c>
    </row>
    <row r="548" spans="1:2" x14ac:dyDescent="0.3">
      <c r="A548" t="s">
        <v>514</v>
      </c>
      <c r="B548" s="37">
        <v>51230</v>
      </c>
    </row>
    <row r="549" spans="1:2" x14ac:dyDescent="0.3">
      <c r="A549" t="s">
        <v>515</v>
      </c>
      <c r="B549" s="37">
        <v>163780</v>
      </c>
    </row>
    <row r="550" spans="1:2" x14ac:dyDescent="0.3">
      <c r="A550" t="s">
        <v>516</v>
      </c>
      <c r="B550" s="37">
        <v>245100</v>
      </c>
    </row>
    <row r="551" spans="1:2" x14ac:dyDescent="0.3">
      <c r="A551" t="s">
        <v>517</v>
      </c>
      <c r="B551" s="37">
        <v>1065140</v>
      </c>
    </row>
    <row r="552" spans="1:2" x14ac:dyDescent="0.3">
      <c r="A552" t="s">
        <v>518</v>
      </c>
      <c r="B552" s="37">
        <v>608760</v>
      </c>
    </row>
    <row r="553" spans="1:2" x14ac:dyDescent="0.3">
      <c r="A553" t="s">
        <v>519</v>
      </c>
      <c r="B553" s="37">
        <v>613980</v>
      </c>
    </row>
    <row r="554" spans="1:2" x14ac:dyDescent="0.3">
      <c r="A554" t="s">
        <v>520</v>
      </c>
      <c r="B554" s="37">
        <v>1164780</v>
      </c>
    </row>
    <row r="555" spans="1:2" x14ac:dyDescent="0.3">
      <c r="A555" t="s">
        <v>521</v>
      </c>
      <c r="B555" s="37">
        <v>661920</v>
      </c>
    </row>
    <row r="556" spans="1:2" x14ac:dyDescent="0.3">
      <c r="A556" t="s">
        <v>522</v>
      </c>
      <c r="B556" s="37">
        <v>1063440</v>
      </c>
    </row>
    <row r="557" spans="1:2" x14ac:dyDescent="0.3">
      <c r="A557" t="s">
        <v>523</v>
      </c>
      <c r="B557" s="37">
        <v>1284700</v>
      </c>
    </row>
    <row r="558" spans="1:2" x14ac:dyDescent="0.3">
      <c r="A558" t="s">
        <v>524</v>
      </c>
      <c r="B558" s="37">
        <v>1628060</v>
      </c>
    </row>
    <row r="559" spans="1:2" x14ac:dyDescent="0.3">
      <c r="A559" t="s">
        <v>525</v>
      </c>
      <c r="B559" s="37" cm="1">
        <f t="array" ref="B559:B583">TRANSPOSE($C$120:$AA$120)</f>
        <v>83160</v>
      </c>
    </row>
    <row r="560" spans="1:2" x14ac:dyDescent="0.3">
      <c r="A560" t="s">
        <v>526</v>
      </c>
      <c r="B560" s="37">
        <v>96990</v>
      </c>
    </row>
    <row r="561" spans="1:2" x14ac:dyDescent="0.3">
      <c r="A561" t="s">
        <v>527</v>
      </c>
      <c r="B561" s="37">
        <v>66250</v>
      </c>
    </row>
    <row r="562" spans="1:2" x14ac:dyDescent="0.3">
      <c r="A562" t="s">
        <v>528</v>
      </c>
      <c r="B562" s="37">
        <v>54590</v>
      </c>
    </row>
    <row r="563" spans="1:2" x14ac:dyDescent="0.3">
      <c r="A563" t="s">
        <v>529</v>
      </c>
      <c r="B563" s="37">
        <v>62540</v>
      </c>
    </row>
    <row r="564" spans="1:2" x14ac:dyDescent="0.3">
      <c r="A564" t="s">
        <v>530</v>
      </c>
      <c r="B564" s="37">
        <v>2528070</v>
      </c>
    </row>
    <row r="565" spans="1:2" x14ac:dyDescent="0.3">
      <c r="A565" t="s">
        <v>531</v>
      </c>
      <c r="B565" s="37">
        <v>45390</v>
      </c>
    </row>
    <row r="566" spans="1:2" x14ac:dyDescent="0.3">
      <c r="A566" t="s">
        <v>532</v>
      </c>
      <c r="B566" s="37">
        <v>54060</v>
      </c>
    </row>
    <row r="567" spans="1:2" x14ac:dyDescent="0.3">
      <c r="A567" t="s">
        <v>533</v>
      </c>
      <c r="B567" s="37">
        <v>96460</v>
      </c>
    </row>
    <row r="568" spans="1:2" x14ac:dyDescent="0.3">
      <c r="A568" t="s">
        <v>534</v>
      </c>
      <c r="B568" s="37">
        <v>76850</v>
      </c>
    </row>
    <row r="569" spans="1:2" x14ac:dyDescent="0.3">
      <c r="A569" t="s">
        <v>535</v>
      </c>
      <c r="B569" s="37">
        <v>43460</v>
      </c>
    </row>
    <row r="570" spans="1:2" x14ac:dyDescent="0.3">
      <c r="A570" t="s">
        <v>536</v>
      </c>
      <c r="B570" s="37">
        <v>64660</v>
      </c>
    </row>
    <row r="571" spans="1:2" x14ac:dyDescent="0.3">
      <c r="A571" t="s">
        <v>537</v>
      </c>
      <c r="B571" s="37">
        <v>409370</v>
      </c>
    </row>
    <row r="572" spans="1:2" x14ac:dyDescent="0.3">
      <c r="A572" t="s">
        <v>538</v>
      </c>
      <c r="B572" s="37">
        <v>393860</v>
      </c>
    </row>
    <row r="573" spans="1:2" x14ac:dyDescent="0.3">
      <c r="A573" t="s">
        <v>539</v>
      </c>
      <c r="B573" s="37">
        <v>62040</v>
      </c>
    </row>
    <row r="574" spans="1:2" x14ac:dyDescent="0.3">
      <c r="A574" t="s">
        <v>540</v>
      </c>
      <c r="B574" s="37">
        <v>204060</v>
      </c>
    </row>
    <row r="575" spans="1:2" x14ac:dyDescent="0.3">
      <c r="A575" t="s">
        <v>541</v>
      </c>
      <c r="B575" s="37">
        <v>47880</v>
      </c>
    </row>
    <row r="576" spans="1:2" x14ac:dyDescent="0.3">
      <c r="A576" t="s">
        <v>542</v>
      </c>
      <c r="B576" s="37">
        <v>310080</v>
      </c>
    </row>
    <row r="577" spans="1:2" x14ac:dyDescent="0.3">
      <c r="A577" t="s">
        <v>543</v>
      </c>
      <c r="B577" s="37">
        <v>195320</v>
      </c>
    </row>
    <row r="578" spans="1:2" x14ac:dyDescent="0.3">
      <c r="A578" t="s">
        <v>544</v>
      </c>
      <c r="B578" s="37">
        <v>195480</v>
      </c>
    </row>
    <row r="579" spans="1:2" x14ac:dyDescent="0.3">
      <c r="A579" t="s">
        <v>545</v>
      </c>
      <c r="B579" s="37">
        <v>650700</v>
      </c>
    </row>
    <row r="580" spans="1:2" x14ac:dyDescent="0.3">
      <c r="A580" t="s">
        <v>546</v>
      </c>
      <c r="B580" s="37">
        <v>382480</v>
      </c>
    </row>
    <row r="581" spans="1:2" x14ac:dyDescent="0.3">
      <c r="A581" t="s">
        <v>547</v>
      </c>
      <c r="B581" s="37">
        <v>612640</v>
      </c>
    </row>
    <row r="582" spans="1:2" x14ac:dyDescent="0.3">
      <c r="A582" t="s">
        <v>548</v>
      </c>
      <c r="B582" s="37">
        <v>732540</v>
      </c>
    </row>
    <row r="583" spans="1:2" x14ac:dyDescent="0.3">
      <c r="A583" t="s">
        <v>549</v>
      </c>
      <c r="B583" s="37">
        <v>658880</v>
      </c>
    </row>
    <row r="584" spans="1:2" x14ac:dyDescent="0.3">
      <c r="A584" t="s">
        <v>550</v>
      </c>
      <c r="B584" s="37" cm="1">
        <f t="array" ref="B584:B608">TRANSPOSE($C$121:$AA$121)</f>
        <v>95040</v>
      </c>
    </row>
    <row r="585" spans="1:2" x14ac:dyDescent="0.3">
      <c r="A585" t="s">
        <v>551</v>
      </c>
      <c r="B585" s="37">
        <v>146810</v>
      </c>
    </row>
    <row r="586" spans="1:2" x14ac:dyDescent="0.3">
      <c r="A586" t="s">
        <v>552</v>
      </c>
      <c r="B586" s="37">
        <v>100170</v>
      </c>
    </row>
    <row r="587" spans="1:2" x14ac:dyDescent="0.3">
      <c r="A587" t="s">
        <v>553</v>
      </c>
      <c r="B587" s="37">
        <v>67840</v>
      </c>
    </row>
    <row r="588" spans="1:2" x14ac:dyDescent="0.3">
      <c r="A588" t="s">
        <v>554</v>
      </c>
      <c r="B588" s="37">
        <v>182320</v>
      </c>
    </row>
    <row r="589" spans="1:2" x14ac:dyDescent="0.3">
      <c r="A589" t="s">
        <v>555</v>
      </c>
      <c r="B589" s="37">
        <v>8354310</v>
      </c>
    </row>
    <row r="590" spans="1:2" x14ac:dyDescent="0.3">
      <c r="A590" t="s">
        <v>556</v>
      </c>
      <c r="B590" s="37">
        <v>133110</v>
      </c>
    </row>
    <row r="591" spans="1:2" x14ac:dyDescent="0.3">
      <c r="A591" t="s">
        <v>557</v>
      </c>
      <c r="B591" s="37">
        <v>82150</v>
      </c>
    </row>
    <row r="592" spans="1:2" x14ac:dyDescent="0.3">
      <c r="A592" t="s">
        <v>558</v>
      </c>
      <c r="B592" s="37">
        <v>152640</v>
      </c>
    </row>
    <row r="593" spans="1:2" x14ac:dyDescent="0.3">
      <c r="A593" t="s">
        <v>559</v>
      </c>
      <c r="B593" s="37">
        <v>259170</v>
      </c>
    </row>
    <row r="594" spans="1:2" x14ac:dyDescent="0.3">
      <c r="A594" t="s">
        <v>560</v>
      </c>
      <c r="B594" s="37">
        <v>111830</v>
      </c>
    </row>
    <row r="595" spans="1:2" x14ac:dyDescent="0.3">
      <c r="A595" t="s">
        <v>561</v>
      </c>
      <c r="B595" s="37">
        <v>157410</v>
      </c>
    </row>
    <row r="596" spans="1:2" x14ac:dyDescent="0.3">
      <c r="A596" t="s">
        <v>562</v>
      </c>
      <c r="B596" s="37">
        <v>1430210</v>
      </c>
    </row>
    <row r="597" spans="1:2" x14ac:dyDescent="0.3">
      <c r="A597" t="s">
        <v>563</v>
      </c>
      <c r="B597" s="37">
        <v>1151970</v>
      </c>
    </row>
    <row r="598" spans="1:2" x14ac:dyDescent="0.3">
      <c r="A598" t="s">
        <v>564</v>
      </c>
      <c r="B598" s="37">
        <v>323360</v>
      </c>
    </row>
    <row r="599" spans="1:2" x14ac:dyDescent="0.3">
      <c r="A599" t="s">
        <v>565</v>
      </c>
      <c r="B599" s="37">
        <v>893760</v>
      </c>
    </row>
    <row r="600" spans="1:2" x14ac:dyDescent="0.3">
      <c r="A600" t="s">
        <v>566</v>
      </c>
      <c r="B600" s="37">
        <v>260680</v>
      </c>
    </row>
    <row r="601" spans="1:2" x14ac:dyDescent="0.3">
      <c r="A601" t="s">
        <v>567</v>
      </c>
      <c r="B601" s="37">
        <v>177080</v>
      </c>
    </row>
    <row r="602" spans="1:2" x14ac:dyDescent="0.3">
      <c r="A602" t="s">
        <v>568</v>
      </c>
      <c r="B602" s="37">
        <v>309320</v>
      </c>
    </row>
    <row r="603" spans="1:2" x14ac:dyDescent="0.3">
      <c r="A603" t="s">
        <v>569</v>
      </c>
      <c r="B603" s="37">
        <v>441720</v>
      </c>
    </row>
    <row r="604" spans="1:2" x14ac:dyDescent="0.3">
      <c r="A604" t="s">
        <v>570</v>
      </c>
      <c r="B604" s="37">
        <v>1191780</v>
      </c>
    </row>
    <row r="605" spans="1:2" x14ac:dyDescent="0.3">
      <c r="A605" t="s">
        <v>571</v>
      </c>
      <c r="B605" s="37">
        <v>642880</v>
      </c>
    </row>
    <row r="606" spans="1:2" x14ac:dyDescent="0.3">
      <c r="A606" t="s">
        <v>572</v>
      </c>
      <c r="B606" s="37">
        <v>950880</v>
      </c>
    </row>
    <row r="607" spans="1:2" x14ac:dyDescent="0.3">
      <c r="A607" t="s">
        <v>573</v>
      </c>
      <c r="B607" s="37">
        <v>1021380</v>
      </c>
    </row>
    <row r="608" spans="1:2" x14ac:dyDescent="0.3">
      <c r="A608" t="s">
        <v>574</v>
      </c>
      <c r="B608" s="37">
        <v>1509740</v>
      </c>
    </row>
    <row r="609" spans="1:2" x14ac:dyDescent="0.3">
      <c r="A609" t="s">
        <v>575</v>
      </c>
      <c r="B609" s="37" cm="1">
        <f t="array" ref="B609:B633">TRANSPOSE($C$122:$AA$122)</f>
        <v>58320</v>
      </c>
    </row>
    <row r="610" spans="1:2" x14ac:dyDescent="0.3">
      <c r="A610" t="s">
        <v>576</v>
      </c>
      <c r="B610" s="37">
        <v>93280</v>
      </c>
    </row>
    <row r="611" spans="1:2" x14ac:dyDescent="0.3">
      <c r="A611" t="s">
        <v>577</v>
      </c>
      <c r="B611" s="37">
        <v>76850</v>
      </c>
    </row>
    <row r="612" spans="1:2" x14ac:dyDescent="0.3">
      <c r="A612" t="s">
        <v>578</v>
      </c>
      <c r="B612" s="37">
        <v>82150</v>
      </c>
    </row>
    <row r="613" spans="1:2" x14ac:dyDescent="0.3">
      <c r="A613" t="s">
        <v>579</v>
      </c>
      <c r="B613" s="37">
        <v>73140</v>
      </c>
    </row>
    <row r="614" spans="1:2" x14ac:dyDescent="0.3">
      <c r="A614" t="s">
        <v>580</v>
      </c>
      <c r="B614" s="37">
        <v>5544210</v>
      </c>
    </row>
    <row r="615" spans="1:2" x14ac:dyDescent="0.3">
      <c r="A615" t="s">
        <v>581</v>
      </c>
      <c r="B615" s="37">
        <v>84150</v>
      </c>
    </row>
    <row r="616" spans="1:2" x14ac:dyDescent="0.3">
      <c r="A616" t="s">
        <v>582</v>
      </c>
      <c r="B616" s="37">
        <v>124550</v>
      </c>
    </row>
    <row r="617" spans="1:2" x14ac:dyDescent="0.3">
      <c r="A617" t="s">
        <v>583</v>
      </c>
      <c r="B617" s="37">
        <v>138860</v>
      </c>
    </row>
    <row r="618" spans="1:2" x14ac:dyDescent="0.3">
      <c r="A618" t="s">
        <v>584</v>
      </c>
      <c r="B618" s="37">
        <v>178080</v>
      </c>
    </row>
    <row r="619" spans="1:2" x14ac:dyDescent="0.3">
      <c r="A619" t="s">
        <v>585</v>
      </c>
      <c r="B619" s="37">
        <v>76320</v>
      </c>
    </row>
    <row r="620" spans="1:2" x14ac:dyDescent="0.3">
      <c r="A620" t="s">
        <v>586</v>
      </c>
      <c r="B620" s="37">
        <v>216770</v>
      </c>
    </row>
    <row r="621" spans="1:2" x14ac:dyDescent="0.3">
      <c r="A621" t="s">
        <v>587</v>
      </c>
      <c r="B621" s="37">
        <v>1119070</v>
      </c>
    </row>
    <row r="622" spans="1:2" x14ac:dyDescent="0.3">
      <c r="A622" t="s">
        <v>588</v>
      </c>
      <c r="B622" s="37">
        <v>962090</v>
      </c>
    </row>
    <row r="623" spans="1:2" x14ac:dyDescent="0.3">
      <c r="A623" t="s">
        <v>589</v>
      </c>
      <c r="B623" s="37">
        <v>243460</v>
      </c>
    </row>
    <row r="624" spans="1:2" x14ac:dyDescent="0.3">
      <c r="A624" t="s">
        <v>590</v>
      </c>
      <c r="B624" s="37">
        <v>382280</v>
      </c>
    </row>
    <row r="625" spans="1:2" x14ac:dyDescent="0.3">
      <c r="A625" t="s">
        <v>591</v>
      </c>
      <c r="B625" s="37">
        <v>221540</v>
      </c>
    </row>
    <row r="626" spans="1:2" x14ac:dyDescent="0.3">
      <c r="A626" t="s">
        <v>592</v>
      </c>
      <c r="B626" s="37">
        <v>282720</v>
      </c>
    </row>
    <row r="627" spans="1:2" x14ac:dyDescent="0.3">
      <c r="A627" t="s">
        <v>593</v>
      </c>
      <c r="B627" s="37">
        <v>107160</v>
      </c>
    </row>
    <row r="628" spans="1:2" x14ac:dyDescent="0.3">
      <c r="A628" t="s">
        <v>594</v>
      </c>
      <c r="B628" s="37">
        <v>233820</v>
      </c>
    </row>
    <row r="629" spans="1:2" x14ac:dyDescent="0.3">
      <c r="A629" t="s">
        <v>595</v>
      </c>
      <c r="B629" s="37">
        <v>536220</v>
      </c>
    </row>
    <row r="630" spans="1:2" x14ac:dyDescent="0.3">
      <c r="A630" t="s">
        <v>596</v>
      </c>
      <c r="B630" s="37">
        <v>400400</v>
      </c>
    </row>
    <row r="631" spans="1:2" x14ac:dyDescent="0.3">
      <c r="A631" t="s">
        <v>597</v>
      </c>
      <c r="B631" s="37">
        <v>576240</v>
      </c>
    </row>
    <row r="632" spans="1:2" x14ac:dyDescent="0.3">
      <c r="A632" t="s">
        <v>598</v>
      </c>
      <c r="B632" s="37">
        <v>660620</v>
      </c>
    </row>
    <row r="633" spans="1:2" x14ac:dyDescent="0.3">
      <c r="A633" t="s">
        <v>599</v>
      </c>
      <c r="B633" s="37">
        <v>1001080</v>
      </c>
    </row>
    <row r="634" spans="1:2" x14ac:dyDescent="0.3">
      <c r="A634" t="s">
        <v>600</v>
      </c>
      <c r="B634" s="37" cm="1">
        <f t="array" ref="B634:B658">TRANSPOSE($C$123:$AA$123)</f>
        <v>60480</v>
      </c>
    </row>
    <row r="635" spans="1:2" x14ac:dyDescent="0.3">
      <c r="A635" t="s">
        <v>601</v>
      </c>
      <c r="B635" s="37">
        <v>149400</v>
      </c>
    </row>
    <row r="636" spans="1:2" x14ac:dyDescent="0.3">
      <c r="A636" t="s">
        <v>602</v>
      </c>
      <c r="B636" s="37">
        <v>87150</v>
      </c>
    </row>
    <row r="637" spans="1:2" x14ac:dyDescent="0.3">
      <c r="A637" t="s">
        <v>603</v>
      </c>
      <c r="B637" s="37">
        <v>124500</v>
      </c>
    </row>
    <row r="638" spans="1:2" x14ac:dyDescent="0.3">
      <c r="A638" t="s">
        <v>604</v>
      </c>
      <c r="B638" s="37">
        <v>61420</v>
      </c>
    </row>
    <row r="639" spans="1:2" x14ac:dyDescent="0.3">
      <c r="A639" t="s">
        <v>605</v>
      </c>
      <c r="B639" s="37">
        <v>5032560</v>
      </c>
    </row>
    <row r="640" spans="1:2" x14ac:dyDescent="0.3">
      <c r="A640" t="s">
        <v>606</v>
      </c>
      <c r="B640" s="37">
        <v>86580</v>
      </c>
    </row>
    <row r="641" spans="1:2" x14ac:dyDescent="0.3">
      <c r="A641" t="s">
        <v>607</v>
      </c>
      <c r="B641" s="37">
        <v>114400</v>
      </c>
    </row>
    <row r="642" spans="1:2" x14ac:dyDescent="0.3">
      <c r="A642" t="s">
        <v>608</v>
      </c>
      <c r="B642" s="37">
        <v>156000</v>
      </c>
    </row>
    <row r="643" spans="1:2" x14ac:dyDescent="0.3">
      <c r="A643" t="s">
        <v>609</v>
      </c>
      <c r="B643" s="37">
        <v>72000</v>
      </c>
    </row>
    <row r="644" spans="1:2" x14ac:dyDescent="0.3">
      <c r="A644" t="s">
        <v>610</v>
      </c>
      <c r="B644" s="37">
        <v>76950</v>
      </c>
    </row>
    <row r="645" spans="1:2" x14ac:dyDescent="0.3">
      <c r="A645" t="s">
        <v>611</v>
      </c>
      <c r="B645" s="37">
        <v>162810</v>
      </c>
    </row>
    <row r="646" spans="1:2" x14ac:dyDescent="0.3">
      <c r="A646" t="s">
        <v>612</v>
      </c>
      <c r="B646" s="37">
        <v>816640</v>
      </c>
    </row>
    <row r="647" spans="1:2" x14ac:dyDescent="0.3">
      <c r="A647" t="s">
        <v>613</v>
      </c>
      <c r="B647" s="37">
        <v>574780</v>
      </c>
    </row>
    <row r="648" spans="1:2" x14ac:dyDescent="0.3">
      <c r="A648" t="s">
        <v>614</v>
      </c>
      <c r="B648" s="37">
        <v>175740</v>
      </c>
    </row>
    <row r="649" spans="1:2" x14ac:dyDescent="0.3">
      <c r="A649" t="s">
        <v>615</v>
      </c>
      <c r="B649" s="37">
        <v>504360</v>
      </c>
    </row>
    <row r="650" spans="1:2" x14ac:dyDescent="0.3">
      <c r="A650" t="s">
        <v>616</v>
      </c>
      <c r="B650" s="37">
        <v>187920</v>
      </c>
    </row>
    <row r="651" spans="1:2" x14ac:dyDescent="0.3">
      <c r="A651" t="s">
        <v>617</v>
      </c>
      <c r="B651" s="37">
        <v>389880</v>
      </c>
    </row>
    <row r="652" spans="1:2" x14ac:dyDescent="0.3">
      <c r="A652" t="s">
        <v>618</v>
      </c>
      <c r="B652" s="37">
        <v>221940</v>
      </c>
    </row>
    <row r="653" spans="1:2" x14ac:dyDescent="0.3">
      <c r="A653" t="s">
        <v>619</v>
      </c>
      <c r="B653" s="37">
        <v>49020</v>
      </c>
    </row>
    <row r="654" spans="1:2" x14ac:dyDescent="0.3">
      <c r="A654" t="s">
        <v>620</v>
      </c>
      <c r="B654" s="37">
        <v>292980</v>
      </c>
    </row>
    <row r="655" spans="1:2" x14ac:dyDescent="0.3">
      <c r="A655" t="s">
        <v>621</v>
      </c>
      <c r="B655" s="37">
        <v>167600</v>
      </c>
    </row>
    <row r="656" spans="1:2" x14ac:dyDescent="0.3">
      <c r="A656" t="s">
        <v>622</v>
      </c>
      <c r="B656" s="37">
        <v>379600</v>
      </c>
    </row>
    <row r="657" spans="1:2" x14ac:dyDescent="0.3">
      <c r="A657" t="s">
        <v>623</v>
      </c>
      <c r="B657" s="37">
        <v>485100</v>
      </c>
    </row>
    <row r="658" spans="1:2" x14ac:dyDescent="0.3">
      <c r="A658" t="s">
        <v>624</v>
      </c>
      <c r="B658" s="37">
        <v>297920</v>
      </c>
    </row>
    <row r="659" spans="1:2" x14ac:dyDescent="0.3">
      <c r="A659" t="s">
        <v>625</v>
      </c>
      <c r="B659" s="37" cm="1">
        <f t="array" ref="B659:B683">TRANSPOSE($C$124:$AA$124)</f>
        <v>92400</v>
      </c>
    </row>
    <row r="660" spans="1:2" x14ac:dyDescent="0.3">
      <c r="A660" t="s">
        <v>626</v>
      </c>
      <c r="B660" s="37">
        <v>81340</v>
      </c>
    </row>
    <row r="661" spans="1:2" x14ac:dyDescent="0.3">
      <c r="A661" t="s">
        <v>627</v>
      </c>
      <c r="B661" s="37">
        <v>127820</v>
      </c>
    </row>
    <row r="662" spans="1:2" x14ac:dyDescent="0.3">
      <c r="A662" t="s">
        <v>628</v>
      </c>
      <c r="B662" s="37">
        <v>120350</v>
      </c>
    </row>
    <row r="663" spans="1:2" x14ac:dyDescent="0.3">
      <c r="A663" t="s">
        <v>629</v>
      </c>
      <c r="B663" s="37">
        <v>134460</v>
      </c>
    </row>
    <row r="664" spans="1:2" x14ac:dyDescent="0.3">
      <c r="A664" t="s">
        <v>630</v>
      </c>
      <c r="B664" s="37">
        <v>12620400</v>
      </c>
    </row>
    <row r="665" spans="1:2" x14ac:dyDescent="0.3">
      <c r="A665" t="s">
        <v>631</v>
      </c>
      <c r="B665" s="37">
        <v>146640</v>
      </c>
    </row>
    <row r="666" spans="1:2" x14ac:dyDescent="0.3">
      <c r="A666" t="s">
        <v>632</v>
      </c>
      <c r="B666" s="37">
        <v>116800</v>
      </c>
    </row>
    <row r="667" spans="1:2" x14ac:dyDescent="0.3">
      <c r="A667" t="s">
        <v>633</v>
      </c>
      <c r="B667" s="37">
        <v>200800</v>
      </c>
    </row>
    <row r="668" spans="1:2" x14ac:dyDescent="0.3">
      <c r="A668" t="s">
        <v>634</v>
      </c>
      <c r="B668" s="37">
        <v>204000</v>
      </c>
    </row>
    <row r="669" spans="1:2" x14ac:dyDescent="0.3">
      <c r="A669" t="s">
        <v>635</v>
      </c>
      <c r="B669" s="37">
        <v>144990</v>
      </c>
    </row>
    <row r="670" spans="1:2" x14ac:dyDescent="0.3">
      <c r="A670" t="s">
        <v>636</v>
      </c>
      <c r="B670" s="37">
        <v>211410</v>
      </c>
    </row>
    <row r="671" spans="1:2" x14ac:dyDescent="0.3">
      <c r="A671" t="s">
        <v>637</v>
      </c>
      <c r="B671" s="37">
        <v>1861800</v>
      </c>
    </row>
    <row r="672" spans="1:2" x14ac:dyDescent="0.3">
      <c r="A672" t="s">
        <v>638</v>
      </c>
      <c r="B672" s="37">
        <v>1028340</v>
      </c>
    </row>
    <row r="673" spans="1:2" x14ac:dyDescent="0.3">
      <c r="A673" t="s">
        <v>639</v>
      </c>
      <c r="B673" s="37">
        <v>284780</v>
      </c>
    </row>
    <row r="674" spans="1:2" x14ac:dyDescent="0.3">
      <c r="A674" t="s">
        <v>640</v>
      </c>
      <c r="B674" s="37">
        <v>1090800</v>
      </c>
    </row>
    <row r="675" spans="1:2" x14ac:dyDescent="0.3">
      <c r="A675" t="s">
        <v>641</v>
      </c>
      <c r="B675" s="37">
        <v>659340</v>
      </c>
    </row>
    <row r="676" spans="1:2" x14ac:dyDescent="0.3">
      <c r="A676" t="s">
        <v>642</v>
      </c>
      <c r="B676" s="37">
        <v>1088100</v>
      </c>
    </row>
    <row r="677" spans="1:2" x14ac:dyDescent="0.3">
      <c r="A677" t="s">
        <v>643</v>
      </c>
      <c r="B677" s="37">
        <v>605340</v>
      </c>
    </row>
    <row r="678" spans="1:2" x14ac:dyDescent="0.3">
      <c r="A678" t="s">
        <v>644</v>
      </c>
      <c r="B678" s="37">
        <v>434720</v>
      </c>
    </row>
    <row r="679" spans="1:2" x14ac:dyDescent="0.3">
      <c r="A679" t="s">
        <v>645</v>
      </c>
      <c r="B679" s="37">
        <v>183920</v>
      </c>
    </row>
    <row r="680" spans="1:2" x14ac:dyDescent="0.3">
      <c r="A680" t="s">
        <v>646</v>
      </c>
      <c r="B680" s="37">
        <v>82400</v>
      </c>
    </row>
    <row r="681" spans="1:2" x14ac:dyDescent="0.3">
      <c r="A681" t="s">
        <v>647</v>
      </c>
      <c r="B681" s="37">
        <v>393600</v>
      </c>
    </row>
    <row r="682" spans="1:2" x14ac:dyDescent="0.3">
      <c r="A682" t="s">
        <v>648</v>
      </c>
      <c r="B682" s="37">
        <v>698250</v>
      </c>
    </row>
    <row r="683" spans="1:2" x14ac:dyDescent="0.3">
      <c r="A683" t="s">
        <v>649</v>
      </c>
      <c r="B683" s="37">
        <v>785470</v>
      </c>
    </row>
    <row r="684" spans="1:2" x14ac:dyDescent="0.3">
      <c r="A684" t="s">
        <v>650</v>
      </c>
      <c r="B684" s="37" cm="1">
        <f t="array" ref="B684:B708">TRANSPOSE($C$125:$AA$125)</f>
        <v>57850</v>
      </c>
    </row>
    <row r="685" spans="1:2" x14ac:dyDescent="0.3">
      <c r="A685" t="s">
        <v>651</v>
      </c>
      <c r="B685" s="37">
        <v>99120</v>
      </c>
    </row>
    <row r="686" spans="1:2" x14ac:dyDescent="0.3">
      <c r="A686" t="s">
        <v>652</v>
      </c>
      <c r="B686" s="37">
        <v>21840</v>
      </c>
    </row>
    <row r="687" spans="1:2" x14ac:dyDescent="0.3">
      <c r="A687" t="s">
        <v>653</v>
      </c>
      <c r="B687" s="37">
        <v>42840</v>
      </c>
    </row>
    <row r="688" spans="1:2" x14ac:dyDescent="0.3">
      <c r="A688" t="s">
        <v>654</v>
      </c>
      <c r="B688" s="37">
        <v>81480</v>
      </c>
    </row>
    <row r="689" spans="1:2" x14ac:dyDescent="0.3">
      <c r="A689" t="s">
        <v>655</v>
      </c>
      <c r="B689" s="37">
        <v>7232940</v>
      </c>
    </row>
    <row r="690" spans="1:2" x14ac:dyDescent="0.3">
      <c r="A690" t="s">
        <v>656</v>
      </c>
      <c r="B690" s="37">
        <v>67860</v>
      </c>
    </row>
    <row r="691" spans="1:2" x14ac:dyDescent="0.3">
      <c r="A691" t="s">
        <v>657</v>
      </c>
      <c r="B691" s="37">
        <v>79380</v>
      </c>
    </row>
    <row r="692" spans="1:2" x14ac:dyDescent="0.3">
      <c r="A692" t="s">
        <v>658</v>
      </c>
      <c r="B692" s="37">
        <v>104490</v>
      </c>
    </row>
    <row r="693" spans="1:2" x14ac:dyDescent="0.3">
      <c r="A693" t="s">
        <v>659</v>
      </c>
      <c r="B693" s="37">
        <v>143370</v>
      </c>
    </row>
    <row r="694" spans="1:2" x14ac:dyDescent="0.3">
      <c r="A694" t="s">
        <v>660</v>
      </c>
      <c r="B694" s="37">
        <v>70550</v>
      </c>
    </row>
    <row r="695" spans="1:2" x14ac:dyDescent="0.3">
      <c r="A695" t="s">
        <v>661</v>
      </c>
      <c r="B695" s="37">
        <v>106240</v>
      </c>
    </row>
    <row r="696" spans="1:2" x14ac:dyDescent="0.3">
      <c r="A696" t="s">
        <v>662</v>
      </c>
      <c r="B696" s="37">
        <v>1336510</v>
      </c>
    </row>
    <row r="697" spans="1:2" x14ac:dyDescent="0.3">
      <c r="A697" t="s">
        <v>663</v>
      </c>
      <c r="B697" s="37">
        <v>655140</v>
      </c>
    </row>
    <row r="698" spans="1:2" x14ac:dyDescent="0.3">
      <c r="A698" t="s">
        <v>664</v>
      </c>
      <c r="B698" s="37">
        <v>89670</v>
      </c>
    </row>
    <row r="699" spans="1:2" x14ac:dyDescent="0.3">
      <c r="A699" t="s">
        <v>665</v>
      </c>
      <c r="B699" s="37">
        <v>522480</v>
      </c>
    </row>
    <row r="700" spans="1:2" x14ac:dyDescent="0.3">
      <c r="A700" t="s">
        <v>666</v>
      </c>
      <c r="B700" s="37">
        <v>397040</v>
      </c>
    </row>
    <row r="701" spans="1:2" x14ac:dyDescent="0.3">
      <c r="A701" t="s">
        <v>667</v>
      </c>
      <c r="B701" s="37">
        <v>660800</v>
      </c>
    </row>
    <row r="702" spans="1:2" x14ac:dyDescent="0.3">
      <c r="A702" t="s">
        <v>668</v>
      </c>
      <c r="B702" s="37">
        <v>303520</v>
      </c>
    </row>
    <row r="703" spans="1:2" x14ac:dyDescent="0.3">
      <c r="A703" t="s">
        <v>669</v>
      </c>
      <c r="B703" s="37">
        <v>260400</v>
      </c>
    </row>
    <row r="704" spans="1:2" x14ac:dyDescent="0.3">
      <c r="A704" t="s">
        <v>670</v>
      </c>
      <c r="B704" s="37">
        <v>108400</v>
      </c>
    </row>
    <row r="705" spans="1:2" x14ac:dyDescent="0.3">
      <c r="A705" t="s">
        <v>671</v>
      </c>
      <c r="B705" s="37">
        <v>89300</v>
      </c>
    </row>
    <row r="706" spans="1:2" x14ac:dyDescent="0.3">
      <c r="A706" t="s">
        <v>672</v>
      </c>
      <c r="B706" s="37">
        <v>102220</v>
      </c>
    </row>
    <row r="707" spans="1:2" x14ac:dyDescent="0.3">
      <c r="A707" t="s">
        <v>673</v>
      </c>
      <c r="B707" s="37">
        <v>354510</v>
      </c>
    </row>
    <row r="708" spans="1:2" x14ac:dyDescent="0.3">
      <c r="A708" t="s">
        <v>674</v>
      </c>
      <c r="B708" s="37">
        <v>393900</v>
      </c>
    </row>
    <row r="709" spans="1:2" x14ac:dyDescent="0.3">
      <c r="A709" t="s">
        <v>675</v>
      </c>
      <c r="B709" s="37" cm="1">
        <f t="array" ref="B709:B733">TRANSPOSE($C$126:$AA$126)</f>
        <v>58740</v>
      </c>
    </row>
    <row r="710" spans="1:2" x14ac:dyDescent="0.3">
      <c r="A710" t="s">
        <v>676</v>
      </c>
      <c r="B710" s="37">
        <v>62160</v>
      </c>
    </row>
    <row r="711" spans="1:2" x14ac:dyDescent="0.3">
      <c r="A711" t="s">
        <v>677</v>
      </c>
      <c r="B711" s="37">
        <v>28560</v>
      </c>
    </row>
    <row r="712" spans="1:2" x14ac:dyDescent="0.3">
      <c r="A712" t="s">
        <v>678</v>
      </c>
      <c r="B712" s="37">
        <v>106680</v>
      </c>
    </row>
    <row r="713" spans="1:2" x14ac:dyDescent="0.3">
      <c r="A713" t="s">
        <v>679</v>
      </c>
      <c r="B713" s="37">
        <v>127680</v>
      </c>
    </row>
    <row r="714" spans="1:2" x14ac:dyDescent="0.3">
      <c r="A714" t="s">
        <v>680</v>
      </c>
      <c r="B714" s="37">
        <v>11721060</v>
      </c>
    </row>
    <row r="715" spans="1:2" x14ac:dyDescent="0.3">
      <c r="A715" t="s">
        <v>681</v>
      </c>
      <c r="B715" s="37">
        <v>184860</v>
      </c>
    </row>
    <row r="716" spans="1:2" x14ac:dyDescent="0.3">
      <c r="A716" t="s">
        <v>682</v>
      </c>
      <c r="B716" s="37">
        <v>133650</v>
      </c>
    </row>
    <row r="717" spans="1:2" x14ac:dyDescent="0.3">
      <c r="A717" t="s">
        <v>683</v>
      </c>
      <c r="B717" s="37">
        <v>133650</v>
      </c>
    </row>
    <row r="718" spans="1:2" x14ac:dyDescent="0.3">
      <c r="A718" t="s">
        <v>684</v>
      </c>
      <c r="B718" s="37">
        <v>153900</v>
      </c>
    </row>
    <row r="719" spans="1:2" x14ac:dyDescent="0.3">
      <c r="A719" t="s">
        <v>685</v>
      </c>
      <c r="B719" s="37">
        <v>89640</v>
      </c>
    </row>
    <row r="720" spans="1:2" x14ac:dyDescent="0.3">
      <c r="A720" t="s">
        <v>686</v>
      </c>
      <c r="B720" s="37">
        <v>193390</v>
      </c>
    </row>
    <row r="721" spans="1:2" x14ac:dyDescent="0.3">
      <c r="A721" t="s">
        <v>687</v>
      </c>
      <c r="B721" s="37">
        <v>1816580</v>
      </c>
    </row>
    <row r="722" spans="1:2" x14ac:dyDescent="0.3">
      <c r="A722" t="s">
        <v>688</v>
      </c>
      <c r="B722" s="37">
        <v>1047980</v>
      </c>
    </row>
    <row r="723" spans="1:2" x14ac:dyDescent="0.3">
      <c r="A723" t="s">
        <v>689</v>
      </c>
      <c r="B723" s="37">
        <v>266570</v>
      </c>
    </row>
    <row r="724" spans="1:2" x14ac:dyDescent="0.3">
      <c r="A724" t="s">
        <v>690</v>
      </c>
      <c r="B724" s="37">
        <v>964880</v>
      </c>
    </row>
    <row r="725" spans="1:2" x14ac:dyDescent="0.3">
      <c r="A725" t="s">
        <v>691</v>
      </c>
      <c r="B725" s="37">
        <v>588000</v>
      </c>
    </row>
    <row r="726" spans="1:2" x14ac:dyDescent="0.3">
      <c r="A726" t="s">
        <v>692</v>
      </c>
      <c r="B726" s="37">
        <v>920640</v>
      </c>
    </row>
    <row r="727" spans="1:2" x14ac:dyDescent="0.3">
      <c r="A727" t="s">
        <v>693</v>
      </c>
      <c r="B727" s="37">
        <v>549360</v>
      </c>
    </row>
    <row r="728" spans="1:2" x14ac:dyDescent="0.3">
      <c r="A728" t="s">
        <v>694</v>
      </c>
      <c r="B728" s="37">
        <v>553200</v>
      </c>
    </row>
    <row r="729" spans="1:2" x14ac:dyDescent="0.3">
      <c r="A729" t="s">
        <v>695</v>
      </c>
      <c r="B729" s="37">
        <v>488800</v>
      </c>
    </row>
    <row r="730" spans="1:2" x14ac:dyDescent="0.3">
      <c r="A730" t="s">
        <v>696</v>
      </c>
      <c r="B730" s="37">
        <v>106020</v>
      </c>
    </row>
    <row r="731" spans="1:2" x14ac:dyDescent="0.3">
      <c r="A731" t="s">
        <v>697</v>
      </c>
      <c r="B731" s="37">
        <v>191140</v>
      </c>
    </row>
    <row r="732" spans="1:2" x14ac:dyDescent="0.3">
      <c r="A732" t="s">
        <v>698</v>
      </c>
      <c r="B732" s="37">
        <v>402870</v>
      </c>
    </row>
    <row r="733" spans="1:2" x14ac:dyDescent="0.3">
      <c r="A733" t="s">
        <v>699</v>
      </c>
      <c r="B733" s="37">
        <v>540150</v>
      </c>
    </row>
    <row r="734" spans="1:2" x14ac:dyDescent="0.3">
      <c r="A734" t="s">
        <v>700</v>
      </c>
      <c r="B734" s="37" cm="1">
        <f t="array" ref="B734:B758">TRANSPOSE($C$127:$AA$127)</f>
        <v>75600</v>
      </c>
    </row>
    <row r="735" spans="1:2" x14ac:dyDescent="0.3">
      <c r="A735" t="s">
        <v>701</v>
      </c>
      <c r="B735" s="37">
        <v>124320</v>
      </c>
    </row>
    <row r="736" spans="1:2" x14ac:dyDescent="0.3">
      <c r="A736" t="s">
        <v>702</v>
      </c>
      <c r="B736" s="37">
        <v>82320</v>
      </c>
    </row>
    <row r="737" spans="1:2" x14ac:dyDescent="0.3">
      <c r="A737" t="s">
        <v>703</v>
      </c>
      <c r="B737" s="37">
        <v>69720</v>
      </c>
    </row>
    <row r="738" spans="1:2" x14ac:dyDescent="0.3">
      <c r="A738" t="s">
        <v>704</v>
      </c>
      <c r="B738" s="37">
        <v>111720</v>
      </c>
    </row>
    <row r="739" spans="1:2" x14ac:dyDescent="0.3">
      <c r="A739" t="s">
        <v>705</v>
      </c>
      <c r="B739" s="37">
        <v>10917990</v>
      </c>
    </row>
    <row r="740" spans="1:2" x14ac:dyDescent="0.3">
      <c r="A740" t="s">
        <v>706</v>
      </c>
      <c r="B740" s="37">
        <v>117450</v>
      </c>
    </row>
    <row r="741" spans="1:2" x14ac:dyDescent="0.3">
      <c r="A741" t="s">
        <v>707</v>
      </c>
      <c r="B741" s="37">
        <v>127820</v>
      </c>
    </row>
    <row r="742" spans="1:2" x14ac:dyDescent="0.3">
      <c r="A742" t="s">
        <v>708</v>
      </c>
      <c r="B742" s="37">
        <v>166000</v>
      </c>
    </row>
    <row r="743" spans="1:2" x14ac:dyDescent="0.3">
      <c r="A743" t="s">
        <v>709</v>
      </c>
      <c r="B743" s="37">
        <v>156870</v>
      </c>
    </row>
    <row r="744" spans="1:2" x14ac:dyDescent="0.3">
      <c r="A744" t="s">
        <v>710</v>
      </c>
      <c r="B744" s="37">
        <v>88200</v>
      </c>
    </row>
    <row r="745" spans="1:2" x14ac:dyDescent="0.3">
      <c r="A745" t="s">
        <v>711</v>
      </c>
      <c r="B745" s="37">
        <v>144480</v>
      </c>
    </row>
    <row r="746" spans="1:2" x14ac:dyDescent="0.3">
      <c r="A746" t="s">
        <v>712</v>
      </c>
      <c r="B746" s="37">
        <v>1499420</v>
      </c>
    </row>
    <row r="747" spans="1:2" x14ac:dyDescent="0.3">
      <c r="A747" t="s">
        <v>713</v>
      </c>
      <c r="B747" s="37">
        <v>967980</v>
      </c>
    </row>
    <row r="748" spans="1:2" x14ac:dyDescent="0.3">
      <c r="A748" t="s">
        <v>714</v>
      </c>
      <c r="B748" s="37">
        <v>309520</v>
      </c>
    </row>
    <row r="749" spans="1:2" x14ac:dyDescent="0.3">
      <c r="A749" t="s">
        <v>715</v>
      </c>
      <c r="B749" s="37">
        <v>1046900</v>
      </c>
    </row>
    <row r="750" spans="1:2" x14ac:dyDescent="0.3">
      <c r="A750" t="s">
        <v>716</v>
      </c>
      <c r="B750" s="37">
        <v>701800</v>
      </c>
    </row>
    <row r="751" spans="1:2" x14ac:dyDescent="0.3">
      <c r="A751" t="s">
        <v>717</v>
      </c>
      <c r="B751" s="37">
        <v>936700</v>
      </c>
    </row>
    <row r="752" spans="1:2" x14ac:dyDescent="0.3">
      <c r="A752" t="s">
        <v>718</v>
      </c>
      <c r="B752" s="37">
        <v>680920</v>
      </c>
    </row>
    <row r="753" spans="1:2" x14ac:dyDescent="0.3">
      <c r="A753" t="s">
        <v>719</v>
      </c>
      <c r="B753" s="37">
        <v>678160</v>
      </c>
    </row>
    <row r="754" spans="1:2" x14ac:dyDescent="0.3">
      <c r="A754" t="s">
        <v>720</v>
      </c>
      <c r="B754" s="37">
        <v>891310</v>
      </c>
    </row>
    <row r="755" spans="1:2" x14ac:dyDescent="0.3">
      <c r="A755" t="s">
        <v>721</v>
      </c>
      <c r="B755" s="37">
        <v>423930</v>
      </c>
    </row>
    <row r="756" spans="1:2" x14ac:dyDescent="0.3">
      <c r="A756" t="s">
        <v>722</v>
      </c>
      <c r="B756" s="37">
        <v>577200</v>
      </c>
    </row>
    <row r="757" spans="1:2" x14ac:dyDescent="0.3">
      <c r="A757" t="s">
        <v>723</v>
      </c>
      <c r="B757" s="37">
        <v>133380</v>
      </c>
    </row>
    <row r="758" spans="1:2" x14ac:dyDescent="0.3">
      <c r="A758" t="s">
        <v>724</v>
      </c>
      <c r="B758" s="37">
        <v>196840</v>
      </c>
    </row>
    <row r="759" spans="1:2" x14ac:dyDescent="0.3">
      <c r="A759" t="s">
        <v>725</v>
      </c>
      <c r="B759" s="37" cm="1">
        <f t="array" ref="B759:B783">TRANSPOSE($C$128:$AA$128)</f>
        <v>236700</v>
      </c>
    </row>
    <row r="760" spans="1:2" x14ac:dyDescent="0.3">
      <c r="A760" t="s">
        <v>726</v>
      </c>
      <c r="B760" s="37">
        <v>251160</v>
      </c>
    </row>
    <row r="761" spans="1:2" x14ac:dyDescent="0.3">
      <c r="A761" t="s">
        <v>727</v>
      </c>
      <c r="B761" s="37">
        <v>230160</v>
      </c>
    </row>
    <row r="762" spans="1:2" x14ac:dyDescent="0.3">
      <c r="A762" t="s">
        <v>728</v>
      </c>
      <c r="B762" s="37">
        <v>197400</v>
      </c>
    </row>
    <row r="763" spans="1:2" x14ac:dyDescent="0.3">
      <c r="A763" t="s">
        <v>729</v>
      </c>
      <c r="B763" s="37">
        <v>262920</v>
      </c>
    </row>
    <row r="764" spans="1:2" x14ac:dyDescent="0.3">
      <c r="A764" t="s">
        <v>730</v>
      </c>
      <c r="B764" s="37">
        <v>18394290</v>
      </c>
    </row>
    <row r="765" spans="1:2" x14ac:dyDescent="0.3">
      <c r="A765" t="s">
        <v>731</v>
      </c>
      <c r="B765" s="37">
        <v>147420</v>
      </c>
    </row>
    <row r="766" spans="1:2" x14ac:dyDescent="0.3">
      <c r="A766" t="s">
        <v>732</v>
      </c>
      <c r="B766" s="37">
        <v>244850</v>
      </c>
    </row>
    <row r="767" spans="1:2" x14ac:dyDescent="0.3">
      <c r="A767" t="s">
        <v>733</v>
      </c>
      <c r="B767" s="37">
        <v>317060</v>
      </c>
    </row>
    <row r="768" spans="1:2" x14ac:dyDescent="0.3">
      <c r="A768" t="s">
        <v>734</v>
      </c>
      <c r="B768" s="37">
        <v>315400</v>
      </c>
    </row>
    <row r="769" spans="1:2" x14ac:dyDescent="0.3">
      <c r="A769" t="s">
        <v>735</v>
      </c>
      <c r="B769" s="37">
        <v>319200</v>
      </c>
    </row>
    <row r="770" spans="1:2" x14ac:dyDescent="0.3">
      <c r="A770" t="s">
        <v>736</v>
      </c>
      <c r="B770" s="37">
        <v>362040</v>
      </c>
    </row>
    <row r="771" spans="1:2" x14ac:dyDescent="0.3">
      <c r="A771" t="s">
        <v>737</v>
      </c>
      <c r="B771" s="37">
        <v>2695160</v>
      </c>
    </row>
    <row r="772" spans="1:2" x14ac:dyDescent="0.3">
      <c r="A772" t="s">
        <v>738</v>
      </c>
      <c r="B772" s="37">
        <v>1571690</v>
      </c>
    </row>
    <row r="773" spans="1:2" x14ac:dyDescent="0.3">
      <c r="A773" t="s">
        <v>739</v>
      </c>
      <c r="B773" s="37">
        <v>378140</v>
      </c>
    </row>
    <row r="774" spans="1:2" x14ac:dyDescent="0.3">
      <c r="A774" t="s">
        <v>740</v>
      </c>
      <c r="B774" s="37">
        <v>1462180</v>
      </c>
    </row>
    <row r="775" spans="1:2" x14ac:dyDescent="0.3">
      <c r="A775" t="s">
        <v>741</v>
      </c>
      <c r="B775" s="37">
        <v>649600</v>
      </c>
    </row>
    <row r="776" spans="1:2" x14ac:dyDescent="0.3">
      <c r="A776" t="s">
        <v>742</v>
      </c>
      <c r="B776" s="37">
        <v>1396640</v>
      </c>
    </row>
    <row r="777" spans="1:2" x14ac:dyDescent="0.3">
      <c r="A777" t="s">
        <v>743</v>
      </c>
      <c r="B777" s="37">
        <v>999340</v>
      </c>
    </row>
    <row r="778" spans="1:2" x14ac:dyDescent="0.3">
      <c r="A778" t="s">
        <v>744</v>
      </c>
      <c r="B778" s="37">
        <v>450800</v>
      </c>
    </row>
    <row r="779" spans="1:2" x14ac:dyDescent="0.3">
      <c r="A779" t="s">
        <v>745</v>
      </c>
      <c r="B779" s="37">
        <v>932960</v>
      </c>
    </row>
    <row r="780" spans="1:2" x14ac:dyDescent="0.3">
      <c r="A780" t="s">
        <v>746</v>
      </c>
      <c r="B780" s="37">
        <v>467610</v>
      </c>
    </row>
    <row r="781" spans="1:2" x14ac:dyDescent="0.3">
      <c r="A781" t="s">
        <v>747</v>
      </c>
      <c r="B781" s="37">
        <v>643890</v>
      </c>
    </row>
    <row r="782" spans="1:2" x14ac:dyDescent="0.3">
      <c r="A782" t="s">
        <v>748</v>
      </c>
      <c r="B782" s="37">
        <v>444600</v>
      </c>
    </row>
    <row r="783" spans="1:2" x14ac:dyDescent="0.3">
      <c r="A783" t="s">
        <v>749</v>
      </c>
      <c r="B783" s="37">
        <v>132620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7CB5-5324-47BA-9439-FD2257B6A9E6}">
  <dimension ref="A4:DO783"/>
  <sheetViews>
    <sheetView topLeftCell="A136" zoomScale="80" zoomScaleNormal="80" workbookViewId="0">
      <selection activeCell="D151" sqref="D151"/>
    </sheetView>
  </sheetViews>
  <sheetFormatPr baseColWidth="10" defaultColWidth="7.44140625" defaultRowHeight="14.4" x14ac:dyDescent="0.3"/>
  <cols>
    <col min="1" max="1" width="36.33203125" bestFit="1" customWidth="1"/>
    <col min="2" max="2" width="15.44140625" customWidth="1"/>
    <col min="3" max="3" width="12.33203125" bestFit="1" customWidth="1"/>
    <col min="4" max="4" width="17" bestFit="1" customWidth="1"/>
    <col min="5" max="5" width="19.44140625" bestFit="1" customWidth="1"/>
    <col min="6" max="6" width="16.88671875" bestFit="1" customWidth="1"/>
    <col min="7" max="7" width="13.44140625" bestFit="1" customWidth="1"/>
    <col min="8" max="8" width="11.33203125" bestFit="1" customWidth="1"/>
    <col min="9" max="9" width="13" bestFit="1" customWidth="1"/>
    <col min="10" max="11" width="9.5546875" bestFit="1" customWidth="1"/>
    <col min="12" max="12" width="9.5546875" customWidth="1"/>
    <col min="13" max="13" width="8.5546875" bestFit="1" customWidth="1"/>
    <col min="14" max="14" width="9.5546875" customWidth="1"/>
    <col min="15" max="21" width="9.5546875" bestFit="1" customWidth="1"/>
    <col min="22" max="22" width="16.5546875" bestFit="1" customWidth="1"/>
    <col min="23" max="23" width="18.5546875" bestFit="1" customWidth="1"/>
    <col min="24" max="24" width="11.88671875" bestFit="1" customWidth="1"/>
    <col min="25" max="25" width="9.5546875" bestFit="1" customWidth="1"/>
    <col min="26" max="26" width="13.44140625" bestFit="1" customWidth="1"/>
    <col min="27" max="27" width="9.5546875" bestFit="1" customWidth="1"/>
    <col min="28" max="28" width="3.44140625" bestFit="1" customWidth="1"/>
    <col min="29" max="29" width="5.109375" bestFit="1" customWidth="1"/>
    <col min="30" max="30" width="12.44140625" customWidth="1"/>
    <col min="59" max="59" width="17.44140625" bestFit="1" customWidth="1"/>
    <col min="60" max="60" width="17.44140625" customWidth="1"/>
    <col min="61" max="61" width="4.44140625" bestFit="1" customWidth="1"/>
    <col min="62" max="67" width="4.6640625" bestFit="1" customWidth="1"/>
    <col min="68" max="68" width="4.44140625" bestFit="1" customWidth="1"/>
    <col min="69" max="69" width="6.6640625" bestFit="1" customWidth="1"/>
    <col min="70" max="70" width="4.6640625" bestFit="1" customWidth="1"/>
    <col min="71" max="71" width="4.44140625" bestFit="1" customWidth="1"/>
    <col min="72" max="73" width="4.6640625" bestFit="1" customWidth="1"/>
    <col min="74" max="74" width="6.6640625" bestFit="1" customWidth="1"/>
    <col min="75" max="77" width="4.6640625" bestFit="1" customWidth="1"/>
    <col min="78" max="78" width="6.6640625" bestFit="1" customWidth="1"/>
    <col min="79" max="79" width="4.6640625" bestFit="1" customWidth="1"/>
    <col min="80" max="80" width="6.6640625" bestFit="1" customWidth="1"/>
    <col min="81" max="81" width="4.6640625" bestFit="1" customWidth="1"/>
    <col min="82" max="82" width="4.44140625" bestFit="1" customWidth="1"/>
    <col min="83" max="83" width="6.6640625" bestFit="1" customWidth="1"/>
    <col min="84" max="84" width="4.6640625" bestFit="1" customWidth="1"/>
    <col min="85" max="86" width="4.44140625" bestFit="1" customWidth="1"/>
    <col min="87" max="88" width="4.44140625" customWidth="1"/>
    <col min="89" max="89" width="4.44140625" bestFit="1" customWidth="1"/>
    <col min="91" max="91" width="9.88671875" bestFit="1" customWidth="1"/>
    <col min="92" max="92" width="14" bestFit="1" customWidth="1"/>
    <col min="93" max="93" width="14.44140625" bestFit="1" customWidth="1"/>
    <col min="94" max="96" width="14" bestFit="1" customWidth="1"/>
    <col min="97" max="97" width="16.33203125" bestFit="1" customWidth="1"/>
    <col min="98" max="98" width="13.5546875" bestFit="1" customWidth="1"/>
    <col min="99" max="100" width="14.44140625" bestFit="1" customWidth="1"/>
    <col min="101" max="101" width="14" bestFit="1" customWidth="1"/>
    <col min="102" max="103" width="13.5546875" bestFit="1" customWidth="1"/>
    <col min="104" max="104" width="15.6640625" bestFit="1" customWidth="1"/>
    <col min="105" max="105" width="15.33203125" bestFit="1" customWidth="1"/>
    <col min="106" max="106" width="14" bestFit="1" customWidth="1"/>
    <col min="107" max="107" width="15.6640625" bestFit="1" customWidth="1"/>
    <col min="108" max="109" width="14.88671875" bestFit="1" customWidth="1"/>
    <col min="110" max="110" width="15.33203125" bestFit="1" customWidth="1"/>
    <col min="111" max="111" width="14.88671875" bestFit="1" customWidth="1"/>
    <col min="112" max="112" width="15.6640625" bestFit="1" customWidth="1"/>
    <col min="113" max="113" width="15.33203125" bestFit="1" customWidth="1"/>
    <col min="114" max="115" width="15.6640625" bestFit="1" customWidth="1"/>
    <col min="116" max="116" width="15.33203125" bestFit="1" customWidth="1"/>
    <col min="117" max="117" width="4.44140625" bestFit="1" customWidth="1"/>
    <col min="118" max="118" width="5.44140625" bestFit="1" customWidth="1"/>
    <col min="119" max="119" width="17.109375" bestFit="1" customWidth="1"/>
  </cols>
  <sheetData>
    <row r="4" spans="1:119" x14ac:dyDescent="0.3">
      <c r="BG4" t="s">
        <v>755</v>
      </c>
      <c r="CM4" t="s">
        <v>756</v>
      </c>
    </row>
    <row r="6" spans="1:119" ht="78.75" customHeight="1" x14ac:dyDescent="0.3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3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3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3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3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3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3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3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3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3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3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3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3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3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3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3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3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3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3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3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3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3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3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3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3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3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3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3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3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7" spans="1:119" x14ac:dyDescent="0.3">
      <c r="B37" s="3"/>
      <c r="E37" t="s">
        <v>27</v>
      </c>
    </row>
    <row r="38" spans="1:119" ht="78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3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3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0.399999999999999" x14ac:dyDescent="0.3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0.399999999999999" x14ac:dyDescent="0.3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0.399999999999999" x14ac:dyDescent="0.3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0.399999999999999" x14ac:dyDescent="0.3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0.399999999999999" x14ac:dyDescent="0.3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3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0.399999999999999" x14ac:dyDescent="0.3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3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3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3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0.399999999999999" x14ac:dyDescent="0.3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0.399999999999999" x14ac:dyDescent="0.3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3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x14ac:dyDescent="0.3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3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20.399999999999999" x14ac:dyDescent="0.3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0.399999999999999" x14ac:dyDescent="0.3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20.399999999999999" x14ac:dyDescent="0.3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0.399999999999999" x14ac:dyDescent="0.3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3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0.399999999999999" x14ac:dyDescent="0.3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0.399999999999999" x14ac:dyDescent="0.3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0.399999999999999" x14ac:dyDescent="0.3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0.399999999999999" x14ac:dyDescent="0.3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20.399999999999999" x14ac:dyDescent="0.3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3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3">
      <c r="B69" s="3"/>
      <c r="E69" t="s">
        <v>28</v>
      </c>
    </row>
    <row r="70" spans="2:119" ht="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3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3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0.399999999999999" x14ac:dyDescent="0.3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0.399999999999999" x14ac:dyDescent="0.3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0.399999999999999" x14ac:dyDescent="0.3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0.399999999999999" x14ac:dyDescent="0.3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0.399999999999999" x14ac:dyDescent="0.3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3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0.399999999999999" x14ac:dyDescent="0.3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3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3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3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0.399999999999999" x14ac:dyDescent="0.3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0.399999999999999" x14ac:dyDescent="0.3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3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x14ac:dyDescent="0.3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3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20.399999999999999" x14ac:dyDescent="0.3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0.399999999999999" x14ac:dyDescent="0.3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20.399999999999999" x14ac:dyDescent="0.3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0.399999999999999" x14ac:dyDescent="0.3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3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0.399999999999999" x14ac:dyDescent="0.3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0.399999999999999" x14ac:dyDescent="0.3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0.399999999999999" x14ac:dyDescent="0.3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0.399999999999999" x14ac:dyDescent="0.3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19" ht="20.399999999999999" x14ac:dyDescent="0.3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3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1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79.2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x14ac:dyDescent="0.3">
      <c r="B104" s="21" t="s">
        <v>5</v>
      </c>
      <c r="C104" s="32">
        <v>1</v>
      </c>
      <c r="D104" s="32">
        <v>9</v>
      </c>
      <c r="E104" s="32">
        <v>27</v>
      </c>
      <c r="F104" s="32">
        <v>52</v>
      </c>
      <c r="G104" s="32">
        <v>42</v>
      </c>
      <c r="H104" s="32">
        <v>392</v>
      </c>
      <c r="I104" s="32">
        <v>41</v>
      </c>
      <c r="J104" s="32">
        <v>48</v>
      </c>
      <c r="K104" s="32">
        <v>29</v>
      </c>
      <c r="L104" s="32">
        <v>38</v>
      </c>
      <c r="M104" s="32">
        <v>21</v>
      </c>
      <c r="N104" s="32">
        <v>32</v>
      </c>
      <c r="O104" s="32">
        <v>27</v>
      </c>
      <c r="P104" s="32">
        <v>15</v>
      </c>
      <c r="Q104" s="32">
        <v>5</v>
      </c>
      <c r="R104" s="32">
        <v>8</v>
      </c>
      <c r="S104" s="32">
        <v>13</v>
      </c>
      <c r="T104" s="32">
        <v>13</v>
      </c>
      <c r="U104" s="32">
        <v>4</v>
      </c>
      <c r="V104" s="32">
        <v>7</v>
      </c>
      <c r="W104" s="32">
        <v>7</v>
      </c>
      <c r="X104" s="32">
        <v>3</v>
      </c>
      <c r="Y104" s="32">
        <v>1</v>
      </c>
      <c r="Z104" s="32">
        <v>1</v>
      </c>
      <c r="AA104" s="32">
        <v>10</v>
      </c>
      <c r="AB104" s="32"/>
      <c r="AC104" s="32"/>
      <c r="AD104" s="26">
        <f t="shared" ref="AD104:AD130" si="27">SUM(C104:AB104)</f>
        <v>846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8">+CO7+CO39+CO71</f>
        <v>251960</v>
      </c>
      <c r="CP104" s="32">
        <f t="shared" si="28"/>
        <v>646450</v>
      </c>
      <c r="CQ104" s="32">
        <f t="shared" si="28"/>
        <v>701450</v>
      </c>
      <c r="CR104" s="32">
        <f t="shared" si="28"/>
        <v>923650</v>
      </c>
      <c r="CS104" s="32">
        <f t="shared" si="28"/>
        <v>12724400</v>
      </c>
      <c r="CT104" s="32">
        <f t="shared" si="28"/>
        <v>1338840</v>
      </c>
      <c r="CU104" s="32">
        <f t="shared" si="28"/>
        <v>1686600</v>
      </c>
      <c r="CV104" s="32">
        <f t="shared" si="28"/>
        <v>1237130</v>
      </c>
      <c r="CW104" s="32">
        <f t="shared" si="28"/>
        <v>1569630</v>
      </c>
      <c r="CX104" s="32">
        <f t="shared" si="28"/>
        <v>1205580</v>
      </c>
      <c r="CY104" s="32">
        <f t="shared" si="28"/>
        <v>1856030</v>
      </c>
      <c r="CZ104" s="32">
        <f t="shared" si="28"/>
        <v>1311060</v>
      </c>
      <c r="DA104" s="32">
        <f t="shared" si="28"/>
        <v>515400</v>
      </c>
      <c r="DB104" s="32">
        <f t="shared" si="28"/>
        <v>231680</v>
      </c>
      <c r="DC104" s="32">
        <f t="shared" si="28"/>
        <v>701280</v>
      </c>
      <c r="DD104" s="32">
        <f t="shared" si="28"/>
        <v>531090</v>
      </c>
      <c r="DE104" s="32">
        <f t="shared" si="28"/>
        <v>606510</v>
      </c>
      <c r="DF104" s="32">
        <f t="shared" si="28"/>
        <v>357570</v>
      </c>
      <c r="DG104" s="32">
        <f t="shared" si="28"/>
        <v>296660</v>
      </c>
      <c r="DH104" s="32">
        <f t="shared" si="28"/>
        <v>492940</v>
      </c>
      <c r="DI104" s="32">
        <f t="shared" si="28"/>
        <v>326670</v>
      </c>
      <c r="DJ104" s="32">
        <f t="shared" si="28"/>
        <v>361870</v>
      </c>
      <c r="DK104" s="32">
        <f t="shared" si="28"/>
        <v>551700</v>
      </c>
      <c r="DL104" s="32">
        <f t="shared" si="28"/>
        <v>1114050</v>
      </c>
      <c r="DM104" s="32">
        <f t="shared" si="28"/>
        <v>0</v>
      </c>
      <c r="DN104" s="32">
        <f t="shared" si="28"/>
        <v>0</v>
      </c>
      <c r="DO104" s="26">
        <f t="shared" ref="DO104:DO130" si="29">SUM(CN104:DM104)</f>
        <v>31752420</v>
      </c>
    </row>
    <row r="105" spans="2:119" ht="30.6" x14ac:dyDescent="0.3">
      <c r="B105" s="21" t="s">
        <v>50</v>
      </c>
      <c r="C105" s="32">
        <v>15</v>
      </c>
      <c r="D105" s="32">
        <v>0</v>
      </c>
      <c r="E105" s="32">
        <v>9</v>
      </c>
      <c r="F105" s="32">
        <v>8</v>
      </c>
      <c r="G105" s="32">
        <v>7</v>
      </c>
      <c r="H105" s="32">
        <v>213</v>
      </c>
      <c r="I105" s="32">
        <v>32</v>
      </c>
      <c r="J105" s="32">
        <v>41</v>
      </c>
      <c r="K105" s="32">
        <v>38</v>
      </c>
      <c r="L105" s="32">
        <v>28</v>
      </c>
      <c r="M105" s="32">
        <v>23</v>
      </c>
      <c r="N105" s="32">
        <v>22</v>
      </c>
      <c r="O105" s="32">
        <v>33</v>
      </c>
      <c r="P105" s="32">
        <v>21</v>
      </c>
      <c r="Q105" s="32">
        <v>10</v>
      </c>
      <c r="R105" s="32">
        <v>15</v>
      </c>
      <c r="S105" s="32">
        <v>12</v>
      </c>
      <c r="T105" s="32">
        <v>22</v>
      </c>
      <c r="U105" s="32">
        <v>10</v>
      </c>
      <c r="V105" s="32">
        <v>7</v>
      </c>
      <c r="W105" s="32">
        <v>6</v>
      </c>
      <c r="X105" s="32">
        <v>5</v>
      </c>
      <c r="Y105" s="32">
        <v>7</v>
      </c>
      <c r="Z105" s="32">
        <v>3</v>
      </c>
      <c r="AA105" s="32">
        <v>8</v>
      </c>
      <c r="AB105" s="32"/>
      <c r="AC105" s="32"/>
      <c r="AD105" s="26">
        <f t="shared" si="27"/>
        <v>595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8"/>
        <v>650740</v>
      </c>
      <c r="DE105" s="32">
        <f t="shared" si="28"/>
        <v>698640</v>
      </c>
      <c r="DF105" s="32">
        <f t="shared" si="28"/>
        <v>563340</v>
      </c>
      <c r="DG105" s="32">
        <f t="shared" si="28"/>
        <v>883850</v>
      </c>
      <c r="DH105" s="32">
        <f t="shared" si="28"/>
        <v>594950</v>
      </c>
      <c r="DI105" s="32">
        <f t="shared" si="28"/>
        <v>363580</v>
      </c>
      <c r="DJ105" s="32">
        <f t="shared" si="28"/>
        <v>505260</v>
      </c>
      <c r="DK105" s="32">
        <f t="shared" si="28"/>
        <v>458220</v>
      </c>
      <c r="DL105" s="32">
        <f t="shared" si="28"/>
        <v>896000</v>
      </c>
      <c r="DM105" s="32">
        <f t="shared" si="28"/>
        <v>0</v>
      </c>
      <c r="DN105" s="32">
        <f t="shared" si="28"/>
        <v>0</v>
      </c>
      <c r="DO105" s="26">
        <f t="shared" si="29"/>
        <v>24402850</v>
      </c>
    </row>
    <row r="106" spans="2:119" ht="20.399999999999999" x14ac:dyDescent="0.3">
      <c r="B106" s="21" t="s">
        <v>61</v>
      </c>
      <c r="C106" s="32">
        <v>48</v>
      </c>
      <c r="D106" s="32">
        <v>5</v>
      </c>
      <c r="E106" s="32">
        <v>0</v>
      </c>
      <c r="F106" s="32">
        <v>12</v>
      </c>
      <c r="G106" s="32">
        <v>13</v>
      </c>
      <c r="H106" s="32">
        <v>221</v>
      </c>
      <c r="I106" s="32">
        <v>29</v>
      </c>
      <c r="J106" s="32">
        <v>25</v>
      </c>
      <c r="K106" s="32">
        <v>21</v>
      </c>
      <c r="L106" s="32">
        <v>30</v>
      </c>
      <c r="M106" s="32">
        <v>18</v>
      </c>
      <c r="N106" s="32">
        <v>22</v>
      </c>
      <c r="O106" s="32">
        <v>39</v>
      </c>
      <c r="P106" s="32">
        <v>8</v>
      </c>
      <c r="Q106" s="32">
        <v>7</v>
      </c>
      <c r="R106" s="32">
        <v>10</v>
      </c>
      <c r="S106" s="32">
        <v>8</v>
      </c>
      <c r="T106" s="32">
        <v>11</v>
      </c>
      <c r="U106" s="32">
        <v>11</v>
      </c>
      <c r="V106" s="32">
        <v>6</v>
      </c>
      <c r="W106" s="32">
        <v>9</v>
      </c>
      <c r="X106" s="32">
        <v>2</v>
      </c>
      <c r="Y106" s="32">
        <v>4</v>
      </c>
      <c r="Z106" s="32">
        <v>5</v>
      </c>
      <c r="AA106" s="32">
        <v>9</v>
      </c>
      <c r="AB106" s="32"/>
      <c r="AC106" s="32"/>
      <c r="AD106" s="26">
        <f t="shared" si="27"/>
        <v>573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8"/>
        <v>130970</v>
      </c>
      <c r="CP106" s="32">
        <f t="shared" si="28"/>
        <v>165400</v>
      </c>
      <c r="CQ106" s="32">
        <f t="shared" si="28"/>
        <v>206400</v>
      </c>
      <c r="CR106" s="32">
        <f t="shared" si="28"/>
        <v>238960</v>
      </c>
      <c r="CS106" s="32">
        <f t="shared" si="28"/>
        <v>7468270</v>
      </c>
      <c r="CT106" s="32">
        <f t="shared" si="28"/>
        <v>1072440</v>
      </c>
      <c r="CU106" s="32">
        <f t="shared" si="28"/>
        <v>1020450</v>
      </c>
      <c r="CV106" s="32">
        <f t="shared" si="28"/>
        <v>966690</v>
      </c>
      <c r="CW106" s="32">
        <f t="shared" si="28"/>
        <v>1070600</v>
      </c>
      <c r="CX106" s="32">
        <f t="shared" si="28"/>
        <v>644320</v>
      </c>
      <c r="CY106" s="32">
        <f t="shared" si="28"/>
        <v>1113020</v>
      </c>
      <c r="CZ106" s="32">
        <f t="shared" si="28"/>
        <v>1327540</v>
      </c>
      <c r="DA106" s="32">
        <f t="shared" si="28"/>
        <v>311990</v>
      </c>
      <c r="DB106" s="32">
        <f t="shared" si="28"/>
        <v>124980</v>
      </c>
      <c r="DC106" s="32">
        <f t="shared" si="28"/>
        <v>379570</v>
      </c>
      <c r="DD106" s="32">
        <f t="shared" si="28"/>
        <v>399830</v>
      </c>
      <c r="DE106" s="32">
        <f t="shared" si="28"/>
        <v>481090</v>
      </c>
      <c r="DF106" s="32">
        <f t="shared" si="28"/>
        <v>380880</v>
      </c>
      <c r="DG106" s="32">
        <f t="shared" si="28"/>
        <v>356570</v>
      </c>
      <c r="DH106" s="32">
        <f t="shared" si="28"/>
        <v>603720</v>
      </c>
      <c r="DI106" s="32">
        <f t="shared" si="28"/>
        <v>142940</v>
      </c>
      <c r="DJ106" s="32">
        <f t="shared" si="28"/>
        <v>177520</v>
      </c>
      <c r="DK106" s="32">
        <f t="shared" si="28"/>
        <v>233240</v>
      </c>
      <c r="DL106" s="32">
        <f t="shared" si="28"/>
        <v>903280</v>
      </c>
      <c r="DM106" s="32">
        <f t="shared" si="28"/>
        <v>0</v>
      </c>
      <c r="DN106" s="32">
        <f t="shared" si="28"/>
        <v>0</v>
      </c>
      <c r="DO106" s="26">
        <f t="shared" si="29"/>
        <v>20869590</v>
      </c>
    </row>
    <row r="107" spans="2:119" ht="20.399999999999999" x14ac:dyDescent="0.3">
      <c r="B107" s="21" t="s">
        <v>7</v>
      </c>
      <c r="C107" s="32">
        <v>85</v>
      </c>
      <c r="D107" s="32">
        <v>7</v>
      </c>
      <c r="E107" s="32">
        <v>6</v>
      </c>
      <c r="F107" s="32">
        <v>2</v>
      </c>
      <c r="G107" s="32">
        <v>4</v>
      </c>
      <c r="H107" s="32">
        <v>126</v>
      </c>
      <c r="I107" s="32">
        <v>16</v>
      </c>
      <c r="J107" s="32">
        <v>25</v>
      </c>
      <c r="K107" s="32">
        <v>17</v>
      </c>
      <c r="L107" s="32">
        <v>26</v>
      </c>
      <c r="M107" s="32">
        <v>4</v>
      </c>
      <c r="N107" s="32">
        <v>16</v>
      </c>
      <c r="O107" s="32">
        <v>23</v>
      </c>
      <c r="P107" s="32">
        <v>3</v>
      </c>
      <c r="Q107" s="32">
        <v>9</v>
      </c>
      <c r="R107" s="32">
        <v>8</v>
      </c>
      <c r="S107" s="32">
        <v>5</v>
      </c>
      <c r="T107" s="32">
        <v>5</v>
      </c>
      <c r="U107" s="32">
        <v>5</v>
      </c>
      <c r="V107" s="32">
        <v>6</v>
      </c>
      <c r="W107" s="32">
        <v>7</v>
      </c>
      <c r="X107" s="32">
        <v>4</v>
      </c>
      <c r="Y107" s="32">
        <v>5</v>
      </c>
      <c r="Z107" s="32">
        <v>3</v>
      </c>
      <c r="AA107" s="32">
        <v>13</v>
      </c>
      <c r="AB107" s="32"/>
      <c r="AC107" s="32"/>
      <c r="AD107" s="26">
        <f t="shared" si="27"/>
        <v>430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8"/>
        <v>101270</v>
      </c>
      <c r="CP107" s="32">
        <f t="shared" si="28"/>
        <v>211300</v>
      </c>
      <c r="CQ107" s="32">
        <f t="shared" si="28"/>
        <v>132730</v>
      </c>
      <c r="CR107" s="32">
        <f t="shared" si="28"/>
        <v>47220</v>
      </c>
      <c r="CS107" s="32">
        <f t="shared" si="28"/>
        <v>3601180</v>
      </c>
      <c r="CT107" s="32">
        <f t="shared" si="28"/>
        <v>623880</v>
      </c>
      <c r="CU107" s="32">
        <f t="shared" si="28"/>
        <v>856060</v>
      </c>
      <c r="CV107" s="32">
        <f t="shared" si="28"/>
        <v>742650</v>
      </c>
      <c r="CW107" s="32">
        <f t="shared" si="28"/>
        <v>1041630</v>
      </c>
      <c r="CX107" s="32">
        <f t="shared" si="28"/>
        <v>415510</v>
      </c>
      <c r="CY107" s="32">
        <f t="shared" si="28"/>
        <v>904990</v>
      </c>
      <c r="CZ107" s="32">
        <f t="shared" si="28"/>
        <v>696110</v>
      </c>
      <c r="DA107" s="32">
        <f t="shared" si="28"/>
        <v>416790</v>
      </c>
      <c r="DB107" s="32">
        <f t="shared" si="28"/>
        <v>107200</v>
      </c>
      <c r="DC107" s="32">
        <f t="shared" si="28"/>
        <v>557130</v>
      </c>
      <c r="DD107" s="32">
        <f t="shared" si="28"/>
        <v>325540</v>
      </c>
      <c r="DE107" s="32">
        <f t="shared" si="28"/>
        <v>431180</v>
      </c>
      <c r="DF107" s="32">
        <f t="shared" si="28"/>
        <v>337510</v>
      </c>
      <c r="DG107" s="32">
        <f t="shared" si="28"/>
        <v>585460</v>
      </c>
      <c r="DH107" s="32">
        <f t="shared" si="28"/>
        <v>524970</v>
      </c>
      <c r="DI107" s="32">
        <f t="shared" si="28"/>
        <v>230020</v>
      </c>
      <c r="DJ107" s="32">
        <f t="shared" si="28"/>
        <v>167440</v>
      </c>
      <c r="DK107" s="32">
        <f t="shared" si="28"/>
        <v>256340</v>
      </c>
      <c r="DL107" s="32">
        <f t="shared" si="28"/>
        <v>759500</v>
      </c>
      <c r="DM107" s="32">
        <f t="shared" si="28"/>
        <v>0</v>
      </c>
      <c r="DN107" s="32">
        <f t="shared" si="28"/>
        <v>0</v>
      </c>
      <c r="DO107" s="26">
        <f t="shared" si="29"/>
        <v>15829280</v>
      </c>
    </row>
    <row r="108" spans="2:119" ht="20.399999999999999" x14ac:dyDescent="0.3">
      <c r="B108" s="21" t="s">
        <v>8</v>
      </c>
      <c r="C108" s="32">
        <v>64</v>
      </c>
      <c r="D108" s="32">
        <v>14</v>
      </c>
      <c r="E108" s="32">
        <v>27</v>
      </c>
      <c r="F108" s="32">
        <v>1</v>
      </c>
      <c r="G108" s="32">
        <v>1</v>
      </c>
      <c r="H108" s="32">
        <v>194</v>
      </c>
      <c r="I108" s="32">
        <v>23</v>
      </c>
      <c r="J108" s="32">
        <v>46</v>
      </c>
      <c r="K108" s="32">
        <v>36</v>
      </c>
      <c r="L108" s="32">
        <v>45</v>
      </c>
      <c r="M108" s="32">
        <v>21</v>
      </c>
      <c r="N108" s="32">
        <v>35</v>
      </c>
      <c r="O108" s="32">
        <v>31</v>
      </c>
      <c r="P108" s="32">
        <v>27</v>
      </c>
      <c r="Q108" s="32">
        <v>12</v>
      </c>
      <c r="R108" s="32">
        <v>26</v>
      </c>
      <c r="S108" s="32">
        <v>9</v>
      </c>
      <c r="T108" s="32">
        <v>21</v>
      </c>
      <c r="U108" s="32">
        <v>9</v>
      </c>
      <c r="V108" s="32">
        <v>5</v>
      </c>
      <c r="W108" s="32">
        <v>13</v>
      </c>
      <c r="X108" s="32">
        <v>4</v>
      </c>
      <c r="Y108" s="32">
        <v>6</v>
      </c>
      <c r="Z108" s="32">
        <v>4</v>
      </c>
      <c r="AA108" s="32">
        <v>17</v>
      </c>
      <c r="AB108" s="32"/>
      <c r="AC108" s="32"/>
      <c r="AD108" s="26">
        <f t="shared" si="27"/>
        <v>691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8"/>
        <v>299980</v>
      </c>
      <c r="CP108" s="32">
        <f t="shared" si="28"/>
        <v>428860</v>
      </c>
      <c r="CQ108" s="32">
        <f t="shared" si="28"/>
        <v>56270</v>
      </c>
      <c r="CR108" s="32">
        <f t="shared" si="28"/>
        <v>208090</v>
      </c>
      <c r="CS108" s="32">
        <f t="shared" si="28"/>
        <v>5537270</v>
      </c>
      <c r="CT108" s="32">
        <f t="shared" si="28"/>
        <v>805970</v>
      </c>
      <c r="CU108" s="32">
        <f t="shared" si="28"/>
        <v>1492330</v>
      </c>
      <c r="CV108" s="32">
        <f t="shared" si="28"/>
        <v>1191810</v>
      </c>
      <c r="CW108" s="32">
        <f t="shared" si="28"/>
        <v>1839060</v>
      </c>
      <c r="CX108" s="32">
        <f t="shared" si="28"/>
        <v>706050</v>
      </c>
      <c r="CY108" s="32">
        <f t="shared" si="28"/>
        <v>2142890</v>
      </c>
      <c r="CZ108" s="32">
        <f t="shared" si="28"/>
        <v>805890</v>
      </c>
      <c r="DA108" s="32">
        <f t="shared" si="28"/>
        <v>519630</v>
      </c>
      <c r="DB108" s="32">
        <f t="shared" si="28"/>
        <v>273570</v>
      </c>
      <c r="DC108" s="32">
        <f t="shared" si="28"/>
        <v>807030</v>
      </c>
      <c r="DD108" s="32">
        <f t="shared" si="28"/>
        <v>495450</v>
      </c>
      <c r="DE108" s="32">
        <f t="shared" si="28"/>
        <v>852100</v>
      </c>
      <c r="DF108" s="32">
        <f t="shared" si="28"/>
        <v>434570</v>
      </c>
      <c r="DG108" s="32">
        <f t="shared" si="28"/>
        <v>462510</v>
      </c>
      <c r="DH108" s="32">
        <f t="shared" si="28"/>
        <v>607090</v>
      </c>
      <c r="DI108" s="32">
        <f t="shared" si="28"/>
        <v>379400</v>
      </c>
      <c r="DJ108" s="32">
        <f t="shared" si="28"/>
        <v>639380</v>
      </c>
      <c r="DK108" s="32">
        <f t="shared" si="28"/>
        <v>569100</v>
      </c>
      <c r="DL108" s="32">
        <f t="shared" si="28"/>
        <v>1151220</v>
      </c>
      <c r="DM108" s="32">
        <f t="shared" si="28"/>
        <v>0</v>
      </c>
      <c r="DN108" s="32">
        <f t="shared" si="28"/>
        <v>0</v>
      </c>
      <c r="DO108" s="26">
        <f t="shared" si="29"/>
        <v>24588410</v>
      </c>
    </row>
    <row r="109" spans="2:119" ht="20.399999999999999" x14ac:dyDescent="0.3">
      <c r="B109" s="21" t="s">
        <v>62</v>
      </c>
      <c r="C109" s="32">
        <v>459</v>
      </c>
      <c r="D109" s="32">
        <v>196</v>
      </c>
      <c r="E109" s="32">
        <v>237</v>
      </c>
      <c r="F109" s="32">
        <v>125</v>
      </c>
      <c r="G109" s="32">
        <v>163</v>
      </c>
      <c r="H109" s="32">
        <v>292</v>
      </c>
      <c r="I109" s="32">
        <v>30</v>
      </c>
      <c r="J109" s="32">
        <v>111</v>
      </c>
      <c r="K109" s="32">
        <v>160</v>
      </c>
      <c r="L109" s="32">
        <v>151</v>
      </c>
      <c r="M109" s="32">
        <v>96</v>
      </c>
      <c r="N109" s="32">
        <v>99</v>
      </c>
      <c r="O109" s="32">
        <v>115</v>
      </c>
      <c r="P109" s="32">
        <v>195</v>
      </c>
      <c r="Q109" s="32">
        <v>183</v>
      </c>
      <c r="R109" s="32">
        <v>1003</v>
      </c>
      <c r="S109" s="32">
        <v>298</v>
      </c>
      <c r="T109" s="32">
        <v>1442</v>
      </c>
      <c r="U109" s="32">
        <v>1079</v>
      </c>
      <c r="V109" s="32">
        <v>595</v>
      </c>
      <c r="W109" s="32">
        <v>1696</v>
      </c>
      <c r="X109" s="32">
        <v>982</v>
      </c>
      <c r="Y109" s="32">
        <v>1507</v>
      </c>
      <c r="Z109" s="32">
        <v>1233</v>
      </c>
      <c r="AA109" s="32">
        <v>1602</v>
      </c>
      <c r="AB109" s="32"/>
      <c r="AC109" s="32"/>
      <c r="AD109" s="26">
        <f t="shared" si="27"/>
        <v>14049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8"/>
        <v>6147870</v>
      </c>
      <c r="CP109" s="32">
        <f t="shared" si="28"/>
        <v>7422290</v>
      </c>
      <c r="CQ109" s="32">
        <f t="shared" si="28"/>
        <v>3425370</v>
      </c>
      <c r="CR109" s="32">
        <f t="shared" si="28"/>
        <v>5333120</v>
      </c>
      <c r="CS109" s="32">
        <f t="shared" si="28"/>
        <v>21910020</v>
      </c>
      <c r="CT109" s="32">
        <f t="shared" si="28"/>
        <v>1110390</v>
      </c>
      <c r="CU109" s="32">
        <f t="shared" si="28"/>
        <v>2851770</v>
      </c>
      <c r="CV109" s="32">
        <f t="shared" si="28"/>
        <v>6679590</v>
      </c>
      <c r="CW109" s="32">
        <f t="shared" si="28"/>
        <v>5083020</v>
      </c>
      <c r="CX109" s="32">
        <f t="shared" si="28"/>
        <v>4299410</v>
      </c>
      <c r="CY109" s="32">
        <f t="shared" si="28"/>
        <v>4587410</v>
      </c>
      <c r="CZ109" s="32">
        <f t="shared" si="28"/>
        <v>4978020</v>
      </c>
      <c r="DA109" s="32">
        <f t="shared" si="28"/>
        <v>7662680</v>
      </c>
      <c r="DB109" s="32">
        <f t="shared" si="28"/>
        <v>7179750</v>
      </c>
      <c r="DC109" s="32">
        <f t="shared" si="28"/>
        <v>35520360</v>
      </c>
      <c r="DD109" s="32">
        <f t="shared" si="28"/>
        <v>15336080</v>
      </c>
      <c r="DE109" s="32">
        <f t="shared" si="28"/>
        <v>58443900</v>
      </c>
      <c r="DF109" s="32">
        <f t="shared" si="28"/>
        <v>42779220</v>
      </c>
      <c r="DG109" s="32">
        <f t="shared" si="28"/>
        <v>36967970</v>
      </c>
      <c r="DH109" s="32">
        <f t="shared" si="28"/>
        <v>95432480</v>
      </c>
      <c r="DI109" s="32">
        <f t="shared" si="28"/>
        <v>53912560</v>
      </c>
      <c r="DJ109" s="32">
        <f t="shared" si="28"/>
        <v>82703920</v>
      </c>
      <c r="DK109" s="32">
        <f t="shared" si="28"/>
        <v>77089970</v>
      </c>
      <c r="DL109" s="32">
        <f t="shared" si="28"/>
        <v>95072160</v>
      </c>
      <c r="DM109" s="32">
        <f t="shared" si="28"/>
        <v>0</v>
      </c>
      <c r="DN109" s="32">
        <f t="shared" si="28"/>
        <v>0</v>
      </c>
      <c r="DO109" s="26">
        <f t="shared" si="29"/>
        <v>699114370</v>
      </c>
    </row>
    <row r="110" spans="2:119" ht="20.399999999999999" x14ac:dyDescent="0.3">
      <c r="B110" s="21" t="s">
        <v>10</v>
      </c>
      <c r="C110" s="32">
        <v>39</v>
      </c>
      <c r="D110" s="32">
        <v>30</v>
      </c>
      <c r="E110" s="32">
        <v>21</v>
      </c>
      <c r="F110" s="32">
        <v>26</v>
      </c>
      <c r="G110" s="32">
        <v>36</v>
      </c>
      <c r="H110" s="32">
        <v>36</v>
      </c>
      <c r="I110" s="32">
        <v>0</v>
      </c>
      <c r="J110" s="32">
        <v>15</v>
      </c>
      <c r="K110" s="32">
        <v>18</v>
      </c>
      <c r="L110" s="32">
        <v>28</v>
      </c>
      <c r="M110" s="32">
        <v>16</v>
      </c>
      <c r="N110" s="32">
        <v>20</v>
      </c>
      <c r="O110" s="32">
        <v>4</v>
      </c>
      <c r="P110" s="32">
        <v>6</v>
      </c>
      <c r="Q110" s="32">
        <v>4</v>
      </c>
      <c r="R110" s="32">
        <v>15</v>
      </c>
      <c r="S110" s="32">
        <v>3</v>
      </c>
      <c r="T110" s="32">
        <v>24</v>
      </c>
      <c r="U110" s="32">
        <v>13</v>
      </c>
      <c r="V110" s="32">
        <v>6</v>
      </c>
      <c r="W110" s="32">
        <v>14</v>
      </c>
      <c r="X110" s="32">
        <v>8</v>
      </c>
      <c r="Y110" s="32">
        <v>10</v>
      </c>
      <c r="Z110" s="32">
        <v>8</v>
      </c>
      <c r="AA110" s="32">
        <v>11</v>
      </c>
      <c r="AB110" s="32"/>
      <c r="AC110" s="32"/>
      <c r="AD110" s="26">
        <f t="shared" si="27"/>
        <v>411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8"/>
        <v>903930</v>
      </c>
      <c r="CP110" s="32">
        <f t="shared" si="28"/>
        <v>837930</v>
      </c>
      <c r="CQ110" s="32">
        <f t="shared" si="28"/>
        <v>746810</v>
      </c>
      <c r="CR110" s="32">
        <f t="shared" si="28"/>
        <v>942320</v>
      </c>
      <c r="CS110" s="32">
        <f t="shared" si="28"/>
        <v>1345510</v>
      </c>
      <c r="CT110" s="32">
        <f t="shared" si="28"/>
        <v>94260</v>
      </c>
      <c r="CU110" s="32">
        <f t="shared" si="28"/>
        <v>372090</v>
      </c>
      <c r="CV110" s="32">
        <f t="shared" si="28"/>
        <v>687200</v>
      </c>
      <c r="CW110" s="32">
        <f t="shared" si="28"/>
        <v>1131890</v>
      </c>
      <c r="CX110" s="32">
        <f t="shared" si="28"/>
        <v>813580</v>
      </c>
      <c r="CY110" s="32">
        <f t="shared" si="28"/>
        <v>953460</v>
      </c>
      <c r="CZ110" s="32">
        <f t="shared" si="28"/>
        <v>242290</v>
      </c>
      <c r="DA110" s="32">
        <f t="shared" si="28"/>
        <v>143840</v>
      </c>
      <c r="DB110" s="32">
        <f t="shared" si="28"/>
        <v>205740</v>
      </c>
      <c r="DC110" s="32">
        <f t="shared" si="28"/>
        <v>623810</v>
      </c>
      <c r="DD110" s="32">
        <f t="shared" si="28"/>
        <v>233790</v>
      </c>
      <c r="DE110" s="32">
        <f t="shared" si="28"/>
        <v>563100</v>
      </c>
      <c r="DF110" s="32">
        <f t="shared" si="28"/>
        <v>453090</v>
      </c>
      <c r="DG110" s="32">
        <f t="shared" si="28"/>
        <v>520260</v>
      </c>
      <c r="DH110" s="32">
        <f t="shared" si="28"/>
        <v>797160</v>
      </c>
      <c r="DI110" s="32">
        <f t="shared" si="28"/>
        <v>483470</v>
      </c>
      <c r="DJ110" s="32">
        <f t="shared" si="28"/>
        <v>714480</v>
      </c>
      <c r="DK110" s="32">
        <f t="shared" si="28"/>
        <v>511030</v>
      </c>
      <c r="DL110" s="32">
        <f t="shared" si="28"/>
        <v>839480</v>
      </c>
      <c r="DM110" s="32">
        <f t="shared" si="28"/>
        <v>0</v>
      </c>
      <c r="DN110" s="32">
        <f t="shared" si="28"/>
        <v>0</v>
      </c>
      <c r="DO110" s="26">
        <f t="shared" si="29"/>
        <v>16702920</v>
      </c>
    </row>
    <row r="111" spans="2:119" x14ac:dyDescent="0.3">
      <c r="B111" s="21" t="s">
        <v>11</v>
      </c>
      <c r="C111" s="32">
        <v>57</v>
      </c>
      <c r="D111" s="32">
        <v>33</v>
      </c>
      <c r="E111" s="32">
        <v>32</v>
      </c>
      <c r="F111" s="32">
        <v>27</v>
      </c>
      <c r="G111" s="32">
        <v>50</v>
      </c>
      <c r="H111" s="32">
        <v>118</v>
      </c>
      <c r="I111" s="32">
        <v>19</v>
      </c>
      <c r="J111" s="32">
        <v>0</v>
      </c>
      <c r="K111" s="32">
        <v>17</v>
      </c>
      <c r="L111" s="32">
        <v>31</v>
      </c>
      <c r="M111" s="32">
        <v>20</v>
      </c>
      <c r="N111" s="32">
        <v>34</v>
      </c>
      <c r="O111" s="32">
        <v>21</v>
      </c>
      <c r="P111" s="32">
        <v>15</v>
      </c>
      <c r="Q111" s="32">
        <v>8</v>
      </c>
      <c r="R111" s="32">
        <v>40</v>
      </c>
      <c r="S111" s="32">
        <v>17</v>
      </c>
      <c r="T111" s="32">
        <v>18</v>
      </c>
      <c r="U111" s="32">
        <v>24</v>
      </c>
      <c r="V111" s="32">
        <v>15</v>
      </c>
      <c r="W111" s="32">
        <v>32</v>
      </c>
      <c r="X111" s="32">
        <v>19</v>
      </c>
      <c r="Y111" s="32">
        <v>35</v>
      </c>
      <c r="Z111" s="32">
        <v>31</v>
      </c>
      <c r="AA111" s="32">
        <v>34</v>
      </c>
      <c r="AB111" s="32"/>
      <c r="AC111" s="32"/>
      <c r="AD111" s="26">
        <f t="shared" si="27"/>
        <v>747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8"/>
        <v>1356260</v>
      </c>
      <c r="CP111" s="32">
        <f t="shared" si="28"/>
        <v>1121980</v>
      </c>
      <c r="CQ111" s="32">
        <f t="shared" si="28"/>
        <v>930110</v>
      </c>
      <c r="CR111" s="32">
        <f t="shared" si="28"/>
        <v>1466130</v>
      </c>
      <c r="CS111" s="32">
        <f t="shared" si="28"/>
        <v>3315790</v>
      </c>
      <c r="CT111" s="32">
        <f t="shared" si="28"/>
        <v>432110</v>
      </c>
      <c r="CU111" s="32">
        <f t="shared" si="28"/>
        <v>183270</v>
      </c>
      <c r="CV111" s="32">
        <f t="shared" si="28"/>
        <v>489000</v>
      </c>
      <c r="CW111" s="32">
        <f t="shared" si="28"/>
        <v>1157120</v>
      </c>
      <c r="CX111" s="32">
        <f t="shared" si="28"/>
        <v>537510</v>
      </c>
      <c r="CY111" s="32">
        <f t="shared" si="28"/>
        <v>874210</v>
      </c>
      <c r="CZ111" s="32">
        <f t="shared" si="28"/>
        <v>441560</v>
      </c>
      <c r="DA111" s="32">
        <f t="shared" si="28"/>
        <v>377850</v>
      </c>
      <c r="DB111" s="32">
        <f t="shared" si="28"/>
        <v>327690</v>
      </c>
      <c r="DC111" s="32">
        <f t="shared" si="28"/>
        <v>1175350</v>
      </c>
      <c r="DD111" s="32">
        <f t="shared" si="28"/>
        <v>304240</v>
      </c>
      <c r="DE111" s="32">
        <f t="shared" si="28"/>
        <v>785150</v>
      </c>
      <c r="DF111" s="32">
        <f t="shared" si="28"/>
        <v>753970</v>
      </c>
      <c r="DG111" s="32">
        <f t="shared" si="28"/>
        <v>632120</v>
      </c>
      <c r="DH111" s="32">
        <f t="shared" si="28"/>
        <v>975700</v>
      </c>
      <c r="DI111" s="32">
        <f t="shared" si="28"/>
        <v>772720</v>
      </c>
      <c r="DJ111" s="32">
        <f t="shared" si="28"/>
        <v>1320410</v>
      </c>
      <c r="DK111" s="32">
        <f t="shared" si="28"/>
        <v>1133760</v>
      </c>
      <c r="DL111" s="32">
        <f t="shared" si="28"/>
        <v>1844990</v>
      </c>
      <c r="DM111" s="32">
        <f t="shared" si="28"/>
        <v>0</v>
      </c>
      <c r="DN111" s="32">
        <f t="shared" si="28"/>
        <v>0</v>
      </c>
      <c r="DO111" s="26">
        <f t="shared" si="29"/>
        <v>24499680</v>
      </c>
    </row>
    <row r="112" spans="2:119" ht="30.6" x14ac:dyDescent="0.3">
      <c r="B112" s="21" t="s">
        <v>63</v>
      </c>
      <c r="C112" s="32">
        <v>41</v>
      </c>
      <c r="D112" s="32">
        <v>49</v>
      </c>
      <c r="E112" s="32">
        <v>24</v>
      </c>
      <c r="F112" s="32">
        <v>25</v>
      </c>
      <c r="G112" s="32">
        <v>35</v>
      </c>
      <c r="H112" s="32">
        <v>194</v>
      </c>
      <c r="I112" s="32">
        <v>27</v>
      </c>
      <c r="J112" s="32">
        <v>26</v>
      </c>
      <c r="K112" s="32">
        <v>1</v>
      </c>
      <c r="L112" s="32">
        <v>6</v>
      </c>
      <c r="M112" s="32">
        <v>16</v>
      </c>
      <c r="N112" s="32">
        <v>19</v>
      </c>
      <c r="O112" s="32">
        <v>25</v>
      </c>
      <c r="P112" s="32">
        <v>23</v>
      </c>
      <c r="Q112" s="32">
        <v>11</v>
      </c>
      <c r="R112" s="32">
        <v>25</v>
      </c>
      <c r="S112" s="32">
        <v>12</v>
      </c>
      <c r="T112" s="32">
        <v>33</v>
      </c>
      <c r="U112" s="32">
        <v>23</v>
      </c>
      <c r="V112" s="32">
        <v>18</v>
      </c>
      <c r="W112" s="32">
        <v>22</v>
      </c>
      <c r="X112" s="32">
        <v>7</v>
      </c>
      <c r="Y112" s="32">
        <v>15</v>
      </c>
      <c r="Z112" s="32">
        <v>15</v>
      </c>
      <c r="AA112" s="32">
        <v>38</v>
      </c>
      <c r="AB112" s="32"/>
      <c r="AC112" s="32"/>
      <c r="AD112" s="26">
        <f t="shared" si="27"/>
        <v>730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8"/>
        <v>1504210</v>
      </c>
      <c r="CP112" s="32">
        <f t="shared" si="28"/>
        <v>1163730</v>
      </c>
      <c r="CQ112" s="32">
        <f t="shared" si="28"/>
        <v>797780</v>
      </c>
      <c r="CR112" s="32">
        <f t="shared" si="28"/>
        <v>1301520</v>
      </c>
      <c r="CS112" s="32">
        <f t="shared" si="28"/>
        <v>8129340</v>
      </c>
      <c r="CT112" s="32">
        <f t="shared" si="28"/>
        <v>774170</v>
      </c>
      <c r="CU112" s="32">
        <f t="shared" si="28"/>
        <v>464670</v>
      </c>
      <c r="CV112" s="32">
        <f t="shared" si="28"/>
        <v>226210</v>
      </c>
      <c r="CW112" s="32">
        <f t="shared" si="28"/>
        <v>239310</v>
      </c>
      <c r="CX112" s="32">
        <f t="shared" si="28"/>
        <v>429660</v>
      </c>
      <c r="CY112" s="32">
        <f t="shared" si="28"/>
        <v>533460</v>
      </c>
      <c r="CZ112" s="32">
        <f t="shared" si="28"/>
        <v>765580</v>
      </c>
      <c r="DA112" s="32">
        <f t="shared" si="28"/>
        <v>629360</v>
      </c>
      <c r="DB112" s="32">
        <f t="shared" si="28"/>
        <v>260140</v>
      </c>
      <c r="DC112" s="32">
        <f t="shared" si="28"/>
        <v>909910</v>
      </c>
      <c r="DD112" s="32">
        <f t="shared" si="28"/>
        <v>693970</v>
      </c>
      <c r="DE112" s="32">
        <f t="shared" si="28"/>
        <v>1540350</v>
      </c>
      <c r="DF112" s="32">
        <f t="shared" si="28"/>
        <v>750230</v>
      </c>
      <c r="DG112" s="32">
        <f t="shared" si="28"/>
        <v>1300160</v>
      </c>
      <c r="DH112" s="32">
        <f t="shared" si="28"/>
        <v>1397480</v>
      </c>
      <c r="DI112" s="32">
        <f t="shared" si="28"/>
        <v>628830</v>
      </c>
      <c r="DJ112" s="32">
        <f t="shared" si="28"/>
        <v>805950</v>
      </c>
      <c r="DK112" s="32">
        <f t="shared" si="28"/>
        <v>1000190</v>
      </c>
      <c r="DL112" s="32">
        <f t="shared" si="28"/>
        <v>2733690</v>
      </c>
      <c r="DM112" s="32">
        <f t="shared" si="28"/>
        <v>0</v>
      </c>
      <c r="DN112" s="32">
        <f t="shared" si="28"/>
        <v>0</v>
      </c>
      <c r="DO112" s="26">
        <f t="shared" si="29"/>
        <v>30456800</v>
      </c>
    </row>
    <row r="113" spans="2:119" ht="20.399999999999999" x14ac:dyDescent="0.3">
      <c r="B113" s="21" t="s">
        <v>13</v>
      </c>
      <c r="C113" s="32">
        <v>31</v>
      </c>
      <c r="D113" s="32">
        <v>22</v>
      </c>
      <c r="E113" s="32">
        <v>24</v>
      </c>
      <c r="F113" s="32">
        <v>24</v>
      </c>
      <c r="G113" s="32">
        <v>33</v>
      </c>
      <c r="H113" s="32">
        <v>175</v>
      </c>
      <c r="I113" s="32">
        <v>26</v>
      </c>
      <c r="J113" s="32">
        <v>22</v>
      </c>
      <c r="K113" s="32">
        <v>2</v>
      </c>
      <c r="L113" s="32">
        <v>2</v>
      </c>
      <c r="M113" s="32">
        <v>4</v>
      </c>
      <c r="N113" s="32">
        <v>14</v>
      </c>
      <c r="O113" s="32">
        <v>22</v>
      </c>
      <c r="P113" s="32">
        <v>18</v>
      </c>
      <c r="Q113" s="32">
        <v>7</v>
      </c>
      <c r="R113" s="32">
        <v>20</v>
      </c>
      <c r="S113" s="32">
        <v>21</v>
      </c>
      <c r="T113" s="32">
        <v>31</v>
      </c>
      <c r="U113" s="32">
        <v>13</v>
      </c>
      <c r="V113" s="32">
        <v>15</v>
      </c>
      <c r="W113" s="32">
        <v>23</v>
      </c>
      <c r="X113" s="32">
        <v>12</v>
      </c>
      <c r="Y113" s="32">
        <v>16</v>
      </c>
      <c r="Z113" s="32">
        <v>14</v>
      </c>
      <c r="AA113" s="32">
        <v>35</v>
      </c>
      <c r="AB113" s="32"/>
      <c r="AC113" s="32"/>
      <c r="AD113" s="26">
        <f t="shared" si="27"/>
        <v>626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8"/>
        <v>1266180</v>
      </c>
      <c r="CP113" s="32">
        <f t="shared" si="28"/>
        <v>1082550</v>
      </c>
      <c r="CQ113" s="32">
        <f t="shared" si="28"/>
        <v>1206090</v>
      </c>
      <c r="CR113" s="32">
        <f t="shared" si="28"/>
        <v>1635740</v>
      </c>
      <c r="CS113" s="32">
        <f t="shared" si="28"/>
        <v>6532680</v>
      </c>
      <c r="CT113" s="32">
        <f t="shared" si="28"/>
        <v>1094020</v>
      </c>
      <c r="CU113" s="32">
        <f t="shared" si="28"/>
        <v>842500</v>
      </c>
      <c r="CV113" s="32">
        <f t="shared" si="28"/>
        <v>188820</v>
      </c>
      <c r="CW113" s="32">
        <f t="shared" si="28"/>
        <v>123200</v>
      </c>
      <c r="CX113" s="32">
        <f t="shared" si="28"/>
        <v>289560</v>
      </c>
      <c r="CY113" s="32">
        <f t="shared" si="28"/>
        <v>828470</v>
      </c>
      <c r="CZ113" s="32">
        <f t="shared" si="28"/>
        <v>578100</v>
      </c>
      <c r="DA113" s="32">
        <f t="shared" si="28"/>
        <v>682440</v>
      </c>
      <c r="DB113" s="32">
        <f t="shared" si="28"/>
        <v>355620</v>
      </c>
      <c r="DC113" s="32">
        <f t="shared" si="28"/>
        <v>1079150</v>
      </c>
      <c r="DD113" s="32">
        <f t="shared" si="28"/>
        <v>571480</v>
      </c>
      <c r="DE113" s="32">
        <f t="shared" si="28"/>
        <v>1286590</v>
      </c>
      <c r="DF113" s="32">
        <f t="shared" si="28"/>
        <v>869860</v>
      </c>
      <c r="DG113" s="32">
        <f t="shared" si="28"/>
        <v>830260</v>
      </c>
      <c r="DH113" s="32">
        <f t="shared" si="28"/>
        <v>1393920</v>
      </c>
      <c r="DI113" s="32">
        <f t="shared" si="28"/>
        <v>737310</v>
      </c>
      <c r="DJ113" s="32">
        <f t="shared" si="28"/>
        <v>1146640</v>
      </c>
      <c r="DK113" s="32">
        <f t="shared" si="28"/>
        <v>1114540</v>
      </c>
      <c r="DL113" s="32">
        <f t="shared" si="28"/>
        <v>1894400</v>
      </c>
      <c r="DM113" s="32">
        <f t="shared" si="28"/>
        <v>0</v>
      </c>
      <c r="DN113" s="32">
        <f t="shared" si="28"/>
        <v>0</v>
      </c>
      <c r="DO113" s="26">
        <f t="shared" si="29"/>
        <v>29278150</v>
      </c>
    </row>
    <row r="114" spans="2:119" ht="20.399999999999999" x14ac:dyDescent="0.3">
      <c r="B114" s="21" t="s">
        <v>51</v>
      </c>
      <c r="C114" s="32">
        <v>23</v>
      </c>
      <c r="D114" s="32">
        <v>23</v>
      </c>
      <c r="E114" s="32">
        <v>21</v>
      </c>
      <c r="F114" s="32">
        <v>8</v>
      </c>
      <c r="G114" s="32">
        <v>22</v>
      </c>
      <c r="H114" s="32">
        <v>109</v>
      </c>
      <c r="I114" s="32">
        <v>5</v>
      </c>
      <c r="J114" s="32">
        <v>18</v>
      </c>
      <c r="K114" s="32">
        <v>12</v>
      </c>
      <c r="L114" s="32">
        <v>10</v>
      </c>
      <c r="M114" s="32">
        <v>0</v>
      </c>
      <c r="N114" s="32">
        <v>1</v>
      </c>
      <c r="O114" s="32">
        <v>15</v>
      </c>
      <c r="P114" s="32">
        <v>13</v>
      </c>
      <c r="Q114" s="32">
        <v>5</v>
      </c>
      <c r="R114" s="32">
        <v>17</v>
      </c>
      <c r="S114" s="32">
        <v>7</v>
      </c>
      <c r="T114" s="32">
        <v>11</v>
      </c>
      <c r="U114" s="32">
        <v>10</v>
      </c>
      <c r="V114" s="32">
        <v>8</v>
      </c>
      <c r="W114" s="32">
        <v>10</v>
      </c>
      <c r="X114" s="32">
        <v>1</v>
      </c>
      <c r="Y114" s="32">
        <v>5</v>
      </c>
      <c r="Z114" s="32">
        <v>9</v>
      </c>
      <c r="AA114" s="32">
        <v>16</v>
      </c>
      <c r="AB114" s="32"/>
      <c r="AC114" s="32"/>
      <c r="AD114" s="26">
        <f t="shared" si="27"/>
        <v>379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8"/>
        <v>893190</v>
      </c>
      <c r="CP114" s="32">
        <f t="shared" si="28"/>
        <v>732740</v>
      </c>
      <c r="CQ114" s="32">
        <f t="shared" si="28"/>
        <v>528850</v>
      </c>
      <c r="CR114" s="32">
        <f t="shared" si="28"/>
        <v>668610</v>
      </c>
      <c r="CS114" s="32">
        <f t="shared" si="28"/>
        <v>5067720</v>
      </c>
      <c r="CT114" s="32">
        <f t="shared" si="28"/>
        <v>694950</v>
      </c>
      <c r="CU114" s="32">
        <f t="shared" si="28"/>
        <v>468020</v>
      </c>
      <c r="CV114" s="32">
        <f t="shared" si="28"/>
        <v>311030</v>
      </c>
      <c r="CW114" s="32">
        <f t="shared" si="28"/>
        <v>281630</v>
      </c>
      <c r="CX114" s="32">
        <f t="shared" si="28"/>
        <v>93520</v>
      </c>
      <c r="CY114" s="32">
        <f t="shared" ref="CO114:DN124" si="32">+CY17+CY49+CY81</f>
        <v>69380</v>
      </c>
      <c r="CZ114" s="32">
        <f t="shared" si="32"/>
        <v>531500</v>
      </c>
      <c r="DA114" s="32">
        <f t="shared" si="32"/>
        <v>383640</v>
      </c>
      <c r="DB114" s="32">
        <f t="shared" si="32"/>
        <v>259100</v>
      </c>
      <c r="DC114" s="32">
        <f t="shared" si="32"/>
        <v>733380</v>
      </c>
      <c r="DD114" s="32">
        <f t="shared" si="32"/>
        <v>478630</v>
      </c>
      <c r="DE114" s="32">
        <f t="shared" si="32"/>
        <v>653900</v>
      </c>
      <c r="DF114" s="32">
        <f t="shared" si="32"/>
        <v>393850</v>
      </c>
      <c r="DG114" s="32">
        <f t="shared" si="32"/>
        <v>817490</v>
      </c>
      <c r="DH114" s="32">
        <f t="shared" si="32"/>
        <v>866020</v>
      </c>
      <c r="DI114" s="32">
        <f t="shared" si="32"/>
        <v>333570</v>
      </c>
      <c r="DJ114" s="32">
        <f t="shared" si="32"/>
        <v>602760</v>
      </c>
      <c r="DK114" s="32">
        <f t="shared" si="32"/>
        <v>750540</v>
      </c>
      <c r="DL114" s="32">
        <f t="shared" si="32"/>
        <v>1395940</v>
      </c>
      <c r="DM114" s="32">
        <f t="shared" si="32"/>
        <v>0</v>
      </c>
      <c r="DN114" s="32">
        <f t="shared" si="32"/>
        <v>0</v>
      </c>
      <c r="DO114" s="26">
        <f t="shared" si="29"/>
        <v>19316770</v>
      </c>
    </row>
    <row r="115" spans="2:119" ht="20.399999999999999" x14ac:dyDescent="0.3">
      <c r="B115" s="21" t="s">
        <v>15</v>
      </c>
      <c r="C115" s="32">
        <v>34</v>
      </c>
      <c r="D115" s="32">
        <v>22</v>
      </c>
      <c r="E115" s="32">
        <v>22</v>
      </c>
      <c r="F115" s="32">
        <v>34</v>
      </c>
      <c r="G115" s="32">
        <v>37</v>
      </c>
      <c r="H115" s="32">
        <v>158</v>
      </c>
      <c r="I115" s="32">
        <v>26</v>
      </c>
      <c r="J115" s="32">
        <v>29</v>
      </c>
      <c r="K115" s="32">
        <v>26</v>
      </c>
      <c r="L115" s="32">
        <v>21</v>
      </c>
      <c r="M115" s="32">
        <v>5</v>
      </c>
      <c r="N115" s="32">
        <v>1</v>
      </c>
      <c r="O115" s="32">
        <v>20</v>
      </c>
      <c r="P115" s="32">
        <v>7</v>
      </c>
      <c r="Q115" s="32">
        <v>4</v>
      </c>
      <c r="R115" s="32">
        <v>24</v>
      </c>
      <c r="S115" s="32">
        <v>11</v>
      </c>
      <c r="T115" s="32">
        <v>25</v>
      </c>
      <c r="U115" s="32">
        <v>32</v>
      </c>
      <c r="V115" s="32">
        <v>12</v>
      </c>
      <c r="W115" s="32">
        <v>28</v>
      </c>
      <c r="X115" s="32">
        <v>8</v>
      </c>
      <c r="Y115" s="32">
        <v>19</v>
      </c>
      <c r="Z115" s="32">
        <v>20</v>
      </c>
      <c r="AA115" s="32">
        <v>22</v>
      </c>
      <c r="AB115" s="32"/>
      <c r="AC115" s="32"/>
      <c r="AD115" s="26">
        <f t="shared" si="27"/>
        <v>647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2"/>
        <v>1405260</v>
      </c>
      <c r="CP115" s="32">
        <f t="shared" si="32"/>
        <v>1309490</v>
      </c>
      <c r="CQ115" s="32">
        <f t="shared" si="32"/>
        <v>1139760</v>
      </c>
      <c r="CR115" s="32">
        <f t="shared" si="32"/>
        <v>2126260</v>
      </c>
      <c r="CS115" s="32">
        <f t="shared" si="32"/>
        <v>6162370</v>
      </c>
      <c r="CT115" s="32">
        <f t="shared" si="32"/>
        <v>1069910</v>
      </c>
      <c r="CU115" s="32">
        <f t="shared" si="32"/>
        <v>980770</v>
      </c>
      <c r="CV115" s="32">
        <f t="shared" si="32"/>
        <v>617130</v>
      </c>
      <c r="CW115" s="32">
        <f t="shared" si="32"/>
        <v>793130</v>
      </c>
      <c r="CX115" s="32">
        <f t="shared" si="32"/>
        <v>132800</v>
      </c>
      <c r="CY115" s="32">
        <f t="shared" si="32"/>
        <v>195190</v>
      </c>
      <c r="CZ115" s="32">
        <f t="shared" si="32"/>
        <v>600040</v>
      </c>
      <c r="DA115" s="32">
        <f t="shared" si="32"/>
        <v>571530</v>
      </c>
      <c r="DB115" s="32">
        <f t="shared" si="32"/>
        <v>241640</v>
      </c>
      <c r="DC115" s="32">
        <f t="shared" si="32"/>
        <v>1234460</v>
      </c>
      <c r="DD115" s="32">
        <f t="shared" si="32"/>
        <v>463380</v>
      </c>
      <c r="DE115" s="32">
        <f t="shared" si="32"/>
        <v>1056380</v>
      </c>
      <c r="DF115" s="32">
        <f t="shared" si="32"/>
        <v>1365540</v>
      </c>
      <c r="DG115" s="32">
        <f t="shared" si="32"/>
        <v>1090190</v>
      </c>
      <c r="DH115" s="32">
        <f t="shared" si="32"/>
        <v>1636720</v>
      </c>
      <c r="DI115" s="32">
        <f t="shared" si="32"/>
        <v>541190</v>
      </c>
      <c r="DJ115" s="32">
        <f t="shared" si="32"/>
        <v>1266940</v>
      </c>
      <c r="DK115" s="32">
        <f t="shared" si="32"/>
        <v>957460</v>
      </c>
      <c r="DL115" s="32">
        <f t="shared" si="32"/>
        <v>2011660</v>
      </c>
      <c r="DM115" s="32">
        <f t="shared" si="32"/>
        <v>0</v>
      </c>
      <c r="DN115" s="32">
        <f t="shared" si="32"/>
        <v>0</v>
      </c>
      <c r="DO115" s="26">
        <f t="shared" si="29"/>
        <v>30917230</v>
      </c>
    </row>
    <row r="116" spans="2:119" ht="20.399999999999999" x14ac:dyDescent="0.3">
      <c r="B116" s="21" t="s">
        <v>16</v>
      </c>
      <c r="C116" s="32">
        <v>28</v>
      </c>
      <c r="D116" s="32">
        <v>30</v>
      </c>
      <c r="E116" s="32">
        <v>32</v>
      </c>
      <c r="F116" s="32">
        <v>25</v>
      </c>
      <c r="G116" s="32">
        <v>18</v>
      </c>
      <c r="H116" s="32">
        <v>99</v>
      </c>
      <c r="I116" s="32">
        <v>1</v>
      </c>
      <c r="J116" s="32">
        <v>11</v>
      </c>
      <c r="K116" s="32">
        <v>15</v>
      </c>
      <c r="L116" s="32">
        <v>21</v>
      </c>
      <c r="M116" s="32">
        <v>11</v>
      </c>
      <c r="N116" s="32">
        <v>12</v>
      </c>
      <c r="O116" s="32">
        <v>0</v>
      </c>
      <c r="P116" s="32">
        <v>23</v>
      </c>
      <c r="Q116" s="32">
        <v>38</v>
      </c>
      <c r="R116" s="32">
        <v>148</v>
      </c>
      <c r="S116" s="32">
        <v>41</v>
      </c>
      <c r="T116" s="32">
        <v>241</v>
      </c>
      <c r="U116" s="32">
        <v>186</v>
      </c>
      <c r="V116" s="32">
        <v>66</v>
      </c>
      <c r="W116" s="32">
        <v>135</v>
      </c>
      <c r="X116" s="32">
        <v>73</v>
      </c>
      <c r="Y116" s="32">
        <v>134</v>
      </c>
      <c r="Z116" s="32">
        <v>94</v>
      </c>
      <c r="AA116" s="32">
        <v>160</v>
      </c>
      <c r="AB116" s="32"/>
      <c r="AC116" s="32"/>
      <c r="AD116" s="26">
        <f t="shared" si="27"/>
        <v>1642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2"/>
        <v>932050</v>
      </c>
      <c r="CP116" s="32">
        <f t="shared" si="32"/>
        <v>916500</v>
      </c>
      <c r="CQ116" s="32">
        <f t="shared" si="32"/>
        <v>622400</v>
      </c>
      <c r="CR116" s="32">
        <f t="shared" si="32"/>
        <v>813060</v>
      </c>
      <c r="CS116" s="32">
        <f t="shared" si="32"/>
        <v>4053600</v>
      </c>
      <c r="CT116" s="32">
        <f t="shared" si="32"/>
        <v>136200</v>
      </c>
      <c r="CU116" s="32">
        <f t="shared" si="32"/>
        <v>324010</v>
      </c>
      <c r="CV116" s="32">
        <f t="shared" si="32"/>
        <v>392000</v>
      </c>
      <c r="CW116" s="32">
        <f t="shared" si="32"/>
        <v>467890</v>
      </c>
      <c r="CX116" s="32">
        <f t="shared" si="32"/>
        <v>325680</v>
      </c>
      <c r="CY116" s="32">
        <f t="shared" si="32"/>
        <v>399630</v>
      </c>
      <c r="CZ116" s="32">
        <f t="shared" si="32"/>
        <v>403560</v>
      </c>
      <c r="DA116" s="32">
        <f t="shared" si="32"/>
        <v>677580</v>
      </c>
      <c r="DB116" s="32">
        <f t="shared" si="32"/>
        <v>1124270</v>
      </c>
      <c r="DC116" s="32">
        <f t="shared" si="32"/>
        <v>5593200</v>
      </c>
      <c r="DD116" s="32">
        <f t="shared" si="32"/>
        <v>1824190</v>
      </c>
      <c r="DE116" s="32">
        <f t="shared" si="32"/>
        <v>9024810</v>
      </c>
      <c r="DF116" s="32">
        <f t="shared" si="32"/>
        <v>6198950</v>
      </c>
      <c r="DG116" s="32">
        <f t="shared" si="32"/>
        <v>3320580</v>
      </c>
      <c r="DH116" s="32">
        <f t="shared" si="32"/>
        <v>8608750</v>
      </c>
      <c r="DI116" s="32">
        <f t="shared" si="32"/>
        <v>4939400</v>
      </c>
      <c r="DJ116" s="32">
        <f t="shared" si="32"/>
        <v>7161920</v>
      </c>
      <c r="DK116" s="32">
        <f t="shared" si="32"/>
        <v>7785890</v>
      </c>
      <c r="DL116" s="32">
        <f t="shared" si="32"/>
        <v>10254630</v>
      </c>
      <c r="DM116" s="32">
        <f t="shared" si="32"/>
        <v>0</v>
      </c>
      <c r="DN116" s="32">
        <f t="shared" si="32"/>
        <v>0</v>
      </c>
      <c r="DO116" s="26">
        <f t="shared" si="29"/>
        <v>77504680</v>
      </c>
    </row>
    <row r="117" spans="2:119" ht="30.6" x14ac:dyDescent="0.3">
      <c r="B117" s="21" t="s">
        <v>64</v>
      </c>
      <c r="C117" s="32">
        <v>12</v>
      </c>
      <c r="D117" s="32">
        <v>14</v>
      </c>
      <c r="E117" s="32">
        <v>3</v>
      </c>
      <c r="F117" s="32">
        <v>9</v>
      </c>
      <c r="G117" s="32">
        <v>22</v>
      </c>
      <c r="H117" s="32">
        <v>151</v>
      </c>
      <c r="I117" s="32">
        <v>7</v>
      </c>
      <c r="J117" s="32">
        <v>19</v>
      </c>
      <c r="K117" s="32">
        <v>12</v>
      </c>
      <c r="L117" s="32">
        <v>20</v>
      </c>
      <c r="M117" s="32">
        <v>9</v>
      </c>
      <c r="N117" s="32">
        <v>8</v>
      </c>
      <c r="O117" s="32">
        <v>13</v>
      </c>
      <c r="P117" s="32">
        <v>5</v>
      </c>
      <c r="Q117" s="32">
        <v>78</v>
      </c>
      <c r="R117" s="32">
        <v>190</v>
      </c>
      <c r="S117" s="32">
        <v>71</v>
      </c>
      <c r="T117" s="32">
        <v>237</v>
      </c>
      <c r="U117" s="32">
        <v>160</v>
      </c>
      <c r="V117" s="32">
        <v>47</v>
      </c>
      <c r="W117" s="32">
        <v>110</v>
      </c>
      <c r="X117" s="32">
        <v>65</v>
      </c>
      <c r="Y117" s="32">
        <v>79</v>
      </c>
      <c r="Z117" s="32">
        <v>62</v>
      </c>
      <c r="AA117" s="32">
        <v>121</v>
      </c>
      <c r="AB117" s="32"/>
      <c r="AC117" s="32"/>
      <c r="AD117" s="26">
        <f t="shared" si="27"/>
        <v>1524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2"/>
        <v>552100</v>
      </c>
      <c r="CP117" s="32">
        <f t="shared" si="32"/>
        <v>334180</v>
      </c>
      <c r="CQ117" s="32">
        <f t="shared" si="32"/>
        <v>498990</v>
      </c>
      <c r="CR117" s="32">
        <f t="shared" si="32"/>
        <v>782430</v>
      </c>
      <c r="CS117" s="32">
        <f t="shared" si="32"/>
        <v>5842020</v>
      </c>
      <c r="CT117" s="32">
        <f t="shared" si="32"/>
        <v>164450</v>
      </c>
      <c r="CU117" s="32">
        <f t="shared" si="32"/>
        <v>372950</v>
      </c>
      <c r="CV117" s="32">
        <f t="shared" si="32"/>
        <v>448660</v>
      </c>
      <c r="CW117" s="32">
        <f t="shared" si="32"/>
        <v>581950</v>
      </c>
      <c r="CX117" s="32">
        <f t="shared" si="32"/>
        <v>346100</v>
      </c>
      <c r="CY117" s="32">
        <f t="shared" si="32"/>
        <v>446020</v>
      </c>
      <c r="CZ117" s="32">
        <f t="shared" si="32"/>
        <v>689550</v>
      </c>
      <c r="DA117" s="32">
        <f t="shared" si="32"/>
        <v>621200</v>
      </c>
      <c r="DB117" s="32">
        <f t="shared" si="32"/>
        <v>1488460</v>
      </c>
      <c r="DC117" s="32">
        <f t="shared" si="32"/>
        <v>4970080</v>
      </c>
      <c r="DD117" s="32">
        <f t="shared" si="32"/>
        <v>2420720</v>
      </c>
      <c r="DE117" s="32">
        <f t="shared" si="32"/>
        <v>6612320</v>
      </c>
      <c r="DF117" s="32">
        <f t="shared" si="32"/>
        <v>4827500</v>
      </c>
      <c r="DG117" s="32">
        <f t="shared" si="32"/>
        <v>2839990</v>
      </c>
      <c r="DH117" s="32">
        <f t="shared" si="32"/>
        <v>5147250</v>
      </c>
      <c r="DI117" s="32">
        <f t="shared" si="32"/>
        <v>3074500</v>
      </c>
      <c r="DJ117" s="32">
        <f t="shared" si="32"/>
        <v>4857500</v>
      </c>
      <c r="DK117" s="32">
        <f t="shared" si="32"/>
        <v>5195940</v>
      </c>
      <c r="DL117" s="32">
        <f t="shared" si="32"/>
        <v>7838570</v>
      </c>
      <c r="DM117" s="32">
        <f t="shared" si="32"/>
        <v>0</v>
      </c>
      <c r="DN117" s="32">
        <f t="shared" si="32"/>
        <v>0</v>
      </c>
      <c r="DO117" s="26">
        <f t="shared" si="29"/>
        <v>61384250</v>
      </c>
    </row>
    <row r="118" spans="2:119" ht="20.399999999999999" x14ac:dyDescent="0.3">
      <c r="B118" s="21" t="s">
        <v>18</v>
      </c>
      <c r="C118" s="32">
        <v>5</v>
      </c>
      <c r="D118" s="32">
        <v>11</v>
      </c>
      <c r="E118" s="32">
        <v>6</v>
      </c>
      <c r="F118" s="32">
        <v>7</v>
      </c>
      <c r="G118" s="32">
        <v>12</v>
      </c>
      <c r="H118" s="32">
        <v>171</v>
      </c>
      <c r="I118" s="32">
        <v>1</v>
      </c>
      <c r="J118" s="32">
        <v>15</v>
      </c>
      <c r="K118" s="32">
        <v>9</v>
      </c>
      <c r="L118" s="32">
        <v>5</v>
      </c>
      <c r="M118" s="32">
        <v>8</v>
      </c>
      <c r="N118" s="32">
        <v>4</v>
      </c>
      <c r="O118" s="32">
        <v>43</v>
      </c>
      <c r="P118" s="32">
        <v>83</v>
      </c>
      <c r="Q118" s="32">
        <v>2</v>
      </c>
      <c r="R118" s="32">
        <v>10</v>
      </c>
      <c r="S118" s="32">
        <v>9</v>
      </c>
      <c r="T118" s="32">
        <v>55</v>
      </c>
      <c r="U118" s="32">
        <v>33</v>
      </c>
      <c r="V118" s="32">
        <v>21</v>
      </c>
      <c r="W118" s="32">
        <v>25</v>
      </c>
      <c r="X118" s="32">
        <v>17</v>
      </c>
      <c r="Y118" s="32">
        <v>25</v>
      </c>
      <c r="Z118" s="32">
        <v>31</v>
      </c>
      <c r="AA118" s="32">
        <v>35</v>
      </c>
      <c r="AB118" s="32"/>
      <c r="AC118" s="32"/>
      <c r="AD118" s="26">
        <f t="shared" si="27"/>
        <v>643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2"/>
        <v>299730</v>
      </c>
      <c r="CP118" s="32">
        <f t="shared" si="32"/>
        <v>136050</v>
      </c>
      <c r="CQ118" s="32">
        <f t="shared" si="32"/>
        <v>116720</v>
      </c>
      <c r="CR118" s="32">
        <f t="shared" si="32"/>
        <v>198870</v>
      </c>
      <c r="CS118" s="32">
        <f t="shared" si="32"/>
        <v>6024940</v>
      </c>
      <c r="CT118" s="32">
        <f t="shared" si="32"/>
        <v>200760</v>
      </c>
      <c r="CU118" s="32">
        <f t="shared" si="32"/>
        <v>225420</v>
      </c>
      <c r="CV118" s="32">
        <f t="shared" si="32"/>
        <v>128100</v>
      </c>
      <c r="CW118" s="32">
        <f t="shared" si="32"/>
        <v>213920</v>
      </c>
      <c r="CX118" s="32">
        <f t="shared" si="32"/>
        <v>227700</v>
      </c>
      <c r="CY118" s="32">
        <f t="shared" si="32"/>
        <v>136710</v>
      </c>
      <c r="CZ118" s="32">
        <f t="shared" si="32"/>
        <v>1407550</v>
      </c>
      <c r="DA118" s="32">
        <f t="shared" si="32"/>
        <v>1565760</v>
      </c>
      <c r="DB118" s="32">
        <f t="shared" si="32"/>
        <v>331650</v>
      </c>
      <c r="DC118" s="32">
        <f t="shared" si="32"/>
        <v>257040</v>
      </c>
      <c r="DD118" s="32">
        <f t="shared" si="32"/>
        <v>487750</v>
      </c>
      <c r="DE118" s="32">
        <f t="shared" si="32"/>
        <v>1834980</v>
      </c>
      <c r="DF118" s="32">
        <f t="shared" si="32"/>
        <v>1189850</v>
      </c>
      <c r="DG118" s="32">
        <f t="shared" si="32"/>
        <v>930420</v>
      </c>
      <c r="DH118" s="32">
        <f t="shared" si="32"/>
        <v>1368430</v>
      </c>
      <c r="DI118" s="32">
        <f t="shared" si="32"/>
        <v>1117480</v>
      </c>
      <c r="DJ118" s="32">
        <f t="shared" si="32"/>
        <v>1414910</v>
      </c>
      <c r="DK118" s="32">
        <f t="shared" si="32"/>
        <v>2169430</v>
      </c>
      <c r="DL118" s="32">
        <f t="shared" si="32"/>
        <v>2305270</v>
      </c>
      <c r="DM118" s="32">
        <f t="shared" si="32"/>
        <v>0</v>
      </c>
      <c r="DN118" s="32">
        <f t="shared" si="32"/>
        <v>0</v>
      </c>
      <c r="DO118" s="26">
        <f t="shared" si="29"/>
        <v>24588140</v>
      </c>
    </row>
    <row r="119" spans="2:119" ht="20.399999999999999" x14ac:dyDescent="0.3">
      <c r="B119" s="21" t="s">
        <v>19</v>
      </c>
      <c r="C119" s="32">
        <v>14</v>
      </c>
      <c r="D119" s="32">
        <v>14</v>
      </c>
      <c r="E119" s="32">
        <v>17</v>
      </c>
      <c r="F119" s="32">
        <v>7</v>
      </c>
      <c r="G119" s="32">
        <v>20</v>
      </c>
      <c r="H119" s="32">
        <v>1084</v>
      </c>
      <c r="I119" s="32">
        <v>15</v>
      </c>
      <c r="J119" s="32">
        <v>43</v>
      </c>
      <c r="K119" s="32">
        <v>29</v>
      </c>
      <c r="L119" s="32">
        <v>27</v>
      </c>
      <c r="M119" s="32">
        <v>25</v>
      </c>
      <c r="N119" s="32">
        <v>30</v>
      </c>
      <c r="O119" s="32">
        <v>257</v>
      </c>
      <c r="P119" s="32">
        <v>221</v>
      </c>
      <c r="Q119" s="32">
        <v>7</v>
      </c>
      <c r="R119" s="32">
        <v>18</v>
      </c>
      <c r="S119" s="32">
        <v>41</v>
      </c>
      <c r="T119" s="32">
        <v>226</v>
      </c>
      <c r="U119" s="32">
        <v>95</v>
      </c>
      <c r="V119" s="32">
        <v>76</v>
      </c>
      <c r="W119" s="32">
        <v>179</v>
      </c>
      <c r="X119" s="32">
        <v>97</v>
      </c>
      <c r="Y119" s="32">
        <v>152</v>
      </c>
      <c r="Z119" s="32">
        <v>151</v>
      </c>
      <c r="AA119" s="32">
        <v>172</v>
      </c>
      <c r="AB119" s="32"/>
      <c r="AC119" s="32"/>
      <c r="AD119" s="26">
        <f t="shared" si="27"/>
        <v>3017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2"/>
        <v>829440</v>
      </c>
      <c r="CP119" s="32">
        <f t="shared" si="32"/>
        <v>549320</v>
      </c>
      <c r="CQ119" s="32">
        <f t="shared" si="32"/>
        <v>677640</v>
      </c>
      <c r="CR119" s="32">
        <f t="shared" si="32"/>
        <v>1151040</v>
      </c>
      <c r="CS119" s="32">
        <f t="shared" si="32"/>
        <v>34596560</v>
      </c>
      <c r="CT119" s="32">
        <f t="shared" si="32"/>
        <v>1055130</v>
      </c>
      <c r="CU119" s="32">
        <f t="shared" si="32"/>
        <v>1374150</v>
      </c>
      <c r="CV119" s="32">
        <f t="shared" si="32"/>
        <v>1088760</v>
      </c>
      <c r="CW119" s="32">
        <f t="shared" si="32"/>
        <v>1135350</v>
      </c>
      <c r="CX119" s="32">
        <f t="shared" si="32"/>
        <v>977660</v>
      </c>
      <c r="CY119" s="32">
        <f t="shared" si="32"/>
        <v>1051680</v>
      </c>
      <c r="CZ119" s="32">
        <f t="shared" si="32"/>
        <v>7432020</v>
      </c>
      <c r="DA119" s="32">
        <f t="shared" si="32"/>
        <v>5827310</v>
      </c>
      <c r="DB119" s="32">
        <f t="shared" si="32"/>
        <v>222370</v>
      </c>
      <c r="DC119" s="32">
        <f t="shared" si="32"/>
        <v>1285750</v>
      </c>
      <c r="DD119" s="32">
        <f t="shared" si="32"/>
        <v>1512670</v>
      </c>
      <c r="DE119" s="32">
        <f t="shared" si="32"/>
        <v>6251480</v>
      </c>
      <c r="DF119" s="32">
        <f t="shared" si="32"/>
        <v>3280600</v>
      </c>
      <c r="DG119" s="32">
        <f t="shared" si="32"/>
        <v>3297960</v>
      </c>
      <c r="DH119" s="32">
        <f t="shared" si="32"/>
        <v>6497820</v>
      </c>
      <c r="DI119" s="32">
        <f t="shared" si="32"/>
        <v>3977280</v>
      </c>
      <c r="DJ119" s="32">
        <f t="shared" si="32"/>
        <v>6585140</v>
      </c>
      <c r="DK119" s="32">
        <f t="shared" si="32"/>
        <v>8062250</v>
      </c>
      <c r="DL119" s="32">
        <f t="shared" si="32"/>
        <v>8872520</v>
      </c>
      <c r="DM119" s="32">
        <f t="shared" si="32"/>
        <v>0</v>
      </c>
      <c r="DN119" s="32">
        <f t="shared" si="32"/>
        <v>0</v>
      </c>
      <c r="DO119" s="26">
        <f t="shared" si="29"/>
        <v>108494420</v>
      </c>
    </row>
    <row r="120" spans="2:119" ht="20.399999999999999" x14ac:dyDescent="0.3">
      <c r="B120" s="21" t="s">
        <v>65</v>
      </c>
      <c r="C120" s="32">
        <v>11</v>
      </c>
      <c r="D120" s="32">
        <v>12</v>
      </c>
      <c r="E120" s="32">
        <v>6</v>
      </c>
      <c r="F120" s="32">
        <v>10</v>
      </c>
      <c r="G120" s="32">
        <v>12</v>
      </c>
      <c r="H120" s="32">
        <v>404</v>
      </c>
      <c r="I120" s="32">
        <v>7</v>
      </c>
      <c r="J120" s="32">
        <v>16</v>
      </c>
      <c r="K120" s="32">
        <v>11</v>
      </c>
      <c r="L120" s="32">
        <v>23</v>
      </c>
      <c r="M120" s="32">
        <v>6</v>
      </c>
      <c r="N120" s="32">
        <v>16</v>
      </c>
      <c r="O120" s="32">
        <v>61</v>
      </c>
      <c r="P120" s="32">
        <v>118</v>
      </c>
      <c r="Q120" s="32">
        <v>6</v>
      </c>
      <c r="R120" s="32">
        <v>37</v>
      </c>
      <c r="S120" s="32">
        <v>2</v>
      </c>
      <c r="T120" s="32">
        <v>44</v>
      </c>
      <c r="U120" s="32">
        <v>27</v>
      </c>
      <c r="V120" s="32">
        <v>12</v>
      </c>
      <c r="W120" s="32">
        <v>53</v>
      </c>
      <c r="X120" s="32">
        <v>44</v>
      </c>
      <c r="Y120" s="32">
        <v>55</v>
      </c>
      <c r="Z120" s="32">
        <v>47</v>
      </c>
      <c r="AA120" s="32">
        <v>71</v>
      </c>
      <c r="AB120" s="32"/>
      <c r="AC120" s="32"/>
      <c r="AD120" s="26">
        <f t="shared" si="27"/>
        <v>1111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2"/>
        <v>577670</v>
      </c>
      <c r="CP120" s="32">
        <f t="shared" si="32"/>
        <v>369590</v>
      </c>
      <c r="CQ120" s="32">
        <f t="shared" si="32"/>
        <v>397990</v>
      </c>
      <c r="CR120" s="32">
        <f t="shared" si="32"/>
        <v>566780</v>
      </c>
      <c r="CS120" s="32">
        <f t="shared" si="32"/>
        <v>18952750</v>
      </c>
      <c r="CT120" s="32">
        <f t="shared" si="32"/>
        <v>282130</v>
      </c>
      <c r="CU120" s="32">
        <f t="shared" si="32"/>
        <v>442700</v>
      </c>
      <c r="CV120" s="32">
        <f t="shared" si="32"/>
        <v>622500</v>
      </c>
      <c r="CW120" s="32">
        <f t="shared" si="32"/>
        <v>644840</v>
      </c>
      <c r="CX120" s="32">
        <f t="shared" si="32"/>
        <v>412910</v>
      </c>
      <c r="CY120" s="32">
        <f t="shared" si="32"/>
        <v>514390</v>
      </c>
      <c r="CZ120" s="32">
        <f t="shared" si="32"/>
        <v>2767720</v>
      </c>
      <c r="DA120" s="32">
        <f t="shared" si="32"/>
        <v>3012180</v>
      </c>
      <c r="DB120" s="32">
        <f t="shared" si="32"/>
        <v>484970</v>
      </c>
      <c r="DC120" s="32">
        <f t="shared" si="32"/>
        <v>1276170</v>
      </c>
      <c r="DD120" s="32">
        <f t="shared" si="32"/>
        <v>440280</v>
      </c>
      <c r="DE120" s="32">
        <f t="shared" si="32"/>
        <v>2049770</v>
      </c>
      <c r="DF120" s="32">
        <f t="shared" si="32"/>
        <v>1365570</v>
      </c>
      <c r="DG120" s="32">
        <f t="shared" si="32"/>
        <v>1202220</v>
      </c>
      <c r="DH120" s="32">
        <f t="shared" si="32"/>
        <v>3885210</v>
      </c>
      <c r="DI120" s="32">
        <f t="shared" si="32"/>
        <v>2256940</v>
      </c>
      <c r="DJ120" s="32">
        <f t="shared" si="32"/>
        <v>3542240</v>
      </c>
      <c r="DK120" s="32">
        <f t="shared" si="32"/>
        <v>4282320</v>
      </c>
      <c r="DL120" s="32">
        <f t="shared" si="32"/>
        <v>4175190</v>
      </c>
      <c r="DM120" s="32">
        <f t="shared" si="32"/>
        <v>0</v>
      </c>
      <c r="DN120" s="32">
        <f t="shared" si="32"/>
        <v>0</v>
      </c>
      <c r="DO120" s="26">
        <f t="shared" si="29"/>
        <v>55097700</v>
      </c>
    </row>
    <row r="121" spans="2:119" ht="30.6" x14ac:dyDescent="0.3">
      <c r="B121" s="21" t="s">
        <v>21</v>
      </c>
      <c r="C121" s="32">
        <v>11</v>
      </c>
      <c r="D121" s="32">
        <v>29</v>
      </c>
      <c r="E121" s="32">
        <v>12</v>
      </c>
      <c r="F121" s="32">
        <v>10</v>
      </c>
      <c r="G121" s="32">
        <v>26</v>
      </c>
      <c r="H121" s="32">
        <v>1704</v>
      </c>
      <c r="I121" s="32">
        <v>39</v>
      </c>
      <c r="J121" s="32">
        <v>30</v>
      </c>
      <c r="K121" s="32">
        <v>24</v>
      </c>
      <c r="L121" s="32">
        <v>44</v>
      </c>
      <c r="M121" s="32">
        <v>15</v>
      </c>
      <c r="N121" s="32">
        <v>30</v>
      </c>
      <c r="O121" s="32">
        <v>353</v>
      </c>
      <c r="P121" s="32">
        <v>310</v>
      </c>
      <c r="Q121" s="32">
        <v>52</v>
      </c>
      <c r="R121" s="32">
        <v>176</v>
      </c>
      <c r="S121" s="32">
        <v>39</v>
      </c>
      <c r="T121" s="32">
        <v>11</v>
      </c>
      <c r="U121" s="32">
        <v>76</v>
      </c>
      <c r="V121" s="32">
        <v>41</v>
      </c>
      <c r="W121" s="32">
        <v>143</v>
      </c>
      <c r="X121" s="32">
        <v>75</v>
      </c>
      <c r="Y121" s="32">
        <v>106</v>
      </c>
      <c r="Z121" s="32">
        <v>101</v>
      </c>
      <c r="AA121" s="32">
        <v>151</v>
      </c>
      <c r="AB121" s="32"/>
      <c r="AC121" s="32"/>
      <c r="AD121" s="26">
        <f t="shared" si="27"/>
        <v>3608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3">+CN24+CN56+CN88</f>
        <v>683910</v>
      </c>
      <c r="CO121" s="32">
        <f t="shared" si="32"/>
        <v>785670</v>
      </c>
      <c r="CP121" s="32">
        <f t="shared" si="32"/>
        <v>485850</v>
      </c>
      <c r="CQ121" s="32">
        <f t="shared" si="32"/>
        <v>496360</v>
      </c>
      <c r="CR121" s="32">
        <f t="shared" si="32"/>
        <v>1223090</v>
      </c>
      <c r="CS121" s="32">
        <f t="shared" si="32"/>
        <v>59540390</v>
      </c>
      <c r="CT121" s="32">
        <f t="shared" si="32"/>
        <v>675280</v>
      </c>
      <c r="CU121" s="32">
        <f t="shared" si="32"/>
        <v>884670</v>
      </c>
      <c r="CV121" s="32">
        <f t="shared" si="32"/>
        <v>1448000</v>
      </c>
      <c r="CW121" s="32">
        <f t="shared" si="32"/>
        <v>1584380</v>
      </c>
      <c r="CX121" s="32">
        <f t="shared" si="32"/>
        <v>901030</v>
      </c>
      <c r="CY121" s="32">
        <f t="shared" si="32"/>
        <v>1056680</v>
      </c>
      <c r="CZ121" s="32">
        <f t="shared" si="32"/>
        <v>11872440</v>
      </c>
      <c r="DA121" s="32">
        <f t="shared" si="32"/>
        <v>7731140</v>
      </c>
      <c r="DB121" s="32">
        <f t="shared" si="32"/>
        <v>1550110</v>
      </c>
      <c r="DC121" s="32">
        <f t="shared" si="32"/>
        <v>5043480</v>
      </c>
      <c r="DD121" s="32">
        <f t="shared" si="32"/>
        <v>1670390</v>
      </c>
      <c r="DE121" s="32">
        <f t="shared" si="32"/>
        <v>1621740</v>
      </c>
      <c r="DF121" s="32">
        <f t="shared" si="32"/>
        <v>2307720</v>
      </c>
      <c r="DG121" s="32">
        <f t="shared" si="32"/>
        <v>2393280</v>
      </c>
      <c r="DH121" s="32">
        <f t="shared" si="32"/>
        <v>6409350</v>
      </c>
      <c r="DI121" s="32">
        <f t="shared" si="32"/>
        <v>3952680</v>
      </c>
      <c r="DJ121" s="32">
        <f t="shared" si="32"/>
        <v>5274560</v>
      </c>
      <c r="DK121" s="32">
        <f t="shared" si="32"/>
        <v>6219740</v>
      </c>
      <c r="DL121" s="32">
        <f t="shared" si="32"/>
        <v>8310610</v>
      </c>
      <c r="DM121" s="32">
        <f t="shared" si="32"/>
        <v>0</v>
      </c>
      <c r="DN121" s="32">
        <f t="shared" si="32"/>
        <v>0</v>
      </c>
      <c r="DO121" s="26">
        <f t="shared" si="29"/>
        <v>134122550</v>
      </c>
    </row>
    <row r="122" spans="2:119" ht="20.399999999999999" x14ac:dyDescent="0.3">
      <c r="B122" s="21" t="s">
        <v>66</v>
      </c>
      <c r="C122" s="32">
        <v>5</v>
      </c>
      <c r="D122" s="32">
        <v>7</v>
      </c>
      <c r="E122" s="32">
        <v>6</v>
      </c>
      <c r="F122" s="32">
        <v>6</v>
      </c>
      <c r="G122" s="32">
        <v>14</v>
      </c>
      <c r="H122" s="32">
        <v>1205</v>
      </c>
      <c r="I122" s="32">
        <v>29</v>
      </c>
      <c r="J122" s="32">
        <v>33</v>
      </c>
      <c r="K122" s="32">
        <v>26</v>
      </c>
      <c r="L122" s="32">
        <v>23</v>
      </c>
      <c r="M122" s="32">
        <v>14</v>
      </c>
      <c r="N122" s="32">
        <v>29</v>
      </c>
      <c r="O122" s="32">
        <v>274</v>
      </c>
      <c r="P122" s="32">
        <v>261</v>
      </c>
      <c r="Q122" s="32">
        <v>30</v>
      </c>
      <c r="R122" s="32">
        <v>74</v>
      </c>
      <c r="S122" s="32">
        <v>18</v>
      </c>
      <c r="T122" s="32">
        <v>86</v>
      </c>
      <c r="U122" s="32">
        <v>8</v>
      </c>
      <c r="V122" s="32">
        <v>21</v>
      </c>
      <c r="W122" s="32">
        <v>71</v>
      </c>
      <c r="X122" s="32">
        <v>37</v>
      </c>
      <c r="Y122" s="32">
        <v>64</v>
      </c>
      <c r="Z122" s="32">
        <v>64</v>
      </c>
      <c r="AA122" s="32">
        <v>103</v>
      </c>
      <c r="AB122" s="32"/>
      <c r="AC122" s="32"/>
      <c r="AD122" s="26">
        <f t="shared" si="27"/>
        <v>2508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3"/>
        <v>330030</v>
      </c>
      <c r="CO122" s="32">
        <f t="shared" si="32"/>
        <v>451750</v>
      </c>
      <c r="CP122" s="32">
        <f t="shared" si="32"/>
        <v>339370</v>
      </c>
      <c r="CQ122" s="32">
        <f t="shared" si="32"/>
        <v>301320</v>
      </c>
      <c r="CR122" s="32">
        <f t="shared" si="32"/>
        <v>455820</v>
      </c>
      <c r="CS122" s="32">
        <f t="shared" si="32"/>
        <v>44106410</v>
      </c>
      <c r="CT122" s="32">
        <f t="shared" si="32"/>
        <v>909530</v>
      </c>
      <c r="CU122" s="32">
        <f t="shared" si="32"/>
        <v>895380</v>
      </c>
      <c r="CV122" s="32">
        <f t="shared" si="32"/>
        <v>982460</v>
      </c>
      <c r="CW122" s="32">
        <f t="shared" si="32"/>
        <v>1105460</v>
      </c>
      <c r="CX122" s="32">
        <f t="shared" si="32"/>
        <v>675750</v>
      </c>
      <c r="CY122" s="32">
        <f t="shared" si="32"/>
        <v>1366470</v>
      </c>
      <c r="CZ122" s="32">
        <f t="shared" si="32"/>
        <v>9439120</v>
      </c>
      <c r="DA122" s="32">
        <f t="shared" si="32"/>
        <v>6322360</v>
      </c>
      <c r="DB122" s="32">
        <f t="shared" si="32"/>
        <v>1245390</v>
      </c>
      <c r="DC122" s="32">
        <f t="shared" si="32"/>
        <v>2487260</v>
      </c>
      <c r="DD122" s="32">
        <f t="shared" si="32"/>
        <v>1275930</v>
      </c>
      <c r="DE122" s="32">
        <f t="shared" si="32"/>
        <v>2191050</v>
      </c>
      <c r="DF122" s="32">
        <f t="shared" si="32"/>
        <v>1062760</v>
      </c>
      <c r="DG122" s="32">
        <f t="shared" si="32"/>
        <v>1258740</v>
      </c>
      <c r="DH122" s="32">
        <f t="shared" si="32"/>
        <v>3628170</v>
      </c>
      <c r="DI122" s="32">
        <f t="shared" si="32"/>
        <v>2185380</v>
      </c>
      <c r="DJ122" s="32">
        <f t="shared" si="32"/>
        <v>3399880</v>
      </c>
      <c r="DK122" s="32">
        <f t="shared" si="32"/>
        <v>4265240</v>
      </c>
      <c r="DL122" s="32">
        <f t="shared" si="32"/>
        <v>5550780</v>
      </c>
      <c r="DM122" s="32">
        <f t="shared" si="32"/>
        <v>0</v>
      </c>
      <c r="DN122" s="32">
        <f t="shared" si="32"/>
        <v>0</v>
      </c>
      <c r="DO122" s="26">
        <f t="shared" si="29"/>
        <v>96231810</v>
      </c>
    </row>
    <row r="123" spans="2:119" ht="30.6" x14ac:dyDescent="0.3">
      <c r="B123" s="21" t="s">
        <v>22</v>
      </c>
      <c r="C123" s="32">
        <v>7</v>
      </c>
      <c r="D123" s="32">
        <v>4</v>
      </c>
      <c r="E123" s="32">
        <v>6</v>
      </c>
      <c r="F123" s="32">
        <v>7</v>
      </c>
      <c r="G123" s="32">
        <v>5</v>
      </c>
      <c r="H123" s="32">
        <v>657</v>
      </c>
      <c r="I123" s="32">
        <v>17</v>
      </c>
      <c r="J123" s="32">
        <v>23</v>
      </c>
      <c r="K123" s="32">
        <v>21</v>
      </c>
      <c r="L123" s="32">
        <v>11</v>
      </c>
      <c r="M123" s="32">
        <v>10</v>
      </c>
      <c r="N123" s="32">
        <v>16</v>
      </c>
      <c r="O123" s="32">
        <v>100</v>
      </c>
      <c r="P123" s="32">
        <v>81</v>
      </c>
      <c r="Q123" s="32">
        <v>19</v>
      </c>
      <c r="R123" s="32">
        <v>81</v>
      </c>
      <c r="S123" s="32">
        <v>14</v>
      </c>
      <c r="T123" s="32">
        <v>34</v>
      </c>
      <c r="U123" s="32">
        <v>25</v>
      </c>
      <c r="V123" s="32">
        <v>0</v>
      </c>
      <c r="W123" s="32">
        <v>58</v>
      </c>
      <c r="X123" s="32">
        <v>26</v>
      </c>
      <c r="Y123" s="32">
        <v>63</v>
      </c>
      <c r="Z123" s="32">
        <v>67</v>
      </c>
      <c r="AA123" s="32">
        <v>61</v>
      </c>
      <c r="AB123" s="32"/>
      <c r="AC123" s="32"/>
      <c r="AD123" s="26">
        <f t="shared" si="27"/>
        <v>1413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3"/>
        <v>406980</v>
      </c>
      <c r="CO123" s="32">
        <f t="shared" si="32"/>
        <v>665060</v>
      </c>
      <c r="CP123" s="32">
        <f t="shared" si="32"/>
        <v>486400</v>
      </c>
      <c r="CQ123" s="32">
        <f t="shared" si="32"/>
        <v>721420</v>
      </c>
      <c r="CR123" s="32">
        <f t="shared" si="32"/>
        <v>452690</v>
      </c>
      <c r="CS123" s="32">
        <f t="shared" si="32"/>
        <v>37518780</v>
      </c>
      <c r="CT123" s="32">
        <f t="shared" si="32"/>
        <v>785460</v>
      </c>
      <c r="CU123" s="32">
        <f t="shared" si="32"/>
        <v>723120</v>
      </c>
      <c r="CV123" s="32">
        <f t="shared" si="32"/>
        <v>1148400</v>
      </c>
      <c r="CW123" s="32">
        <f t="shared" si="32"/>
        <v>843800</v>
      </c>
      <c r="CX123" s="32">
        <f t="shared" si="32"/>
        <v>868780</v>
      </c>
      <c r="CY123" s="32">
        <f t="shared" si="32"/>
        <v>966920</v>
      </c>
      <c r="CZ123" s="32">
        <f t="shared" si="32"/>
        <v>4488280</v>
      </c>
      <c r="DA123" s="32">
        <f t="shared" si="32"/>
        <v>3446050</v>
      </c>
      <c r="DB123" s="32">
        <f t="shared" si="32"/>
        <v>1155980</v>
      </c>
      <c r="DC123" s="32">
        <f t="shared" si="32"/>
        <v>2765520</v>
      </c>
      <c r="DD123" s="32">
        <f t="shared" si="32"/>
        <v>1150380</v>
      </c>
      <c r="DE123" s="32">
        <f t="shared" si="32"/>
        <v>1823580</v>
      </c>
      <c r="DF123" s="32">
        <f t="shared" si="32"/>
        <v>1198260</v>
      </c>
      <c r="DG123" s="32">
        <f t="shared" si="32"/>
        <v>491820</v>
      </c>
      <c r="DH123" s="32">
        <f t="shared" si="32"/>
        <v>1846110</v>
      </c>
      <c r="DI123" s="32">
        <f t="shared" si="32"/>
        <v>1100340</v>
      </c>
      <c r="DJ123" s="32">
        <f t="shared" si="32"/>
        <v>2341020</v>
      </c>
      <c r="DK123" s="32">
        <f t="shared" si="32"/>
        <v>3122210</v>
      </c>
      <c r="DL123" s="32">
        <f t="shared" si="32"/>
        <v>2062100</v>
      </c>
      <c r="DM123" s="32">
        <f t="shared" si="32"/>
        <v>0</v>
      </c>
      <c r="DN123" s="32">
        <f t="shared" si="32"/>
        <v>0</v>
      </c>
      <c r="DO123" s="26">
        <f t="shared" si="29"/>
        <v>72579460</v>
      </c>
    </row>
    <row r="124" spans="2:119" ht="20.399999999999999" x14ac:dyDescent="0.3">
      <c r="B124" s="21" t="s">
        <v>23</v>
      </c>
      <c r="C124" s="32">
        <v>6</v>
      </c>
      <c r="D124" s="32">
        <v>9</v>
      </c>
      <c r="E124" s="32">
        <v>5</v>
      </c>
      <c r="F124" s="32">
        <v>7</v>
      </c>
      <c r="G124" s="32">
        <v>11</v>
      </c>
      <c r="H124" s="32">
        <v>1664</v>
      </c>
      <c r="I124" s="32">
        <v>17</v>
      </c>
      <c r="J124" s="32">
        <v>35</v>
      </c>
      <c r="K124" s="32">
        <v>29</v>
      </c>
      <c r="L124" s="32">
        <v>25</v>
      </c>
      <c r="M124" s="32">
        <v>15</v>
      </c>
      <c r="N124" s="32">
        <v>22</v>
      </c>
      <c r="O124" s="32">
        <v>258</v>
      </c>
      <c r="P124" s="32">
        <v>144</v>
      </c>
      <c r="Q124" s="32">
        <v>33</v>
      </c>
      <c r="R124" s="32">
        <v>157</v>
      </c>
      <c r="S124" s="32">
        <v>47</v>
      </c>
      <c r="T124" s="32">
        <v>116</v>
      </c>
      <c r="U124" s="32">
        <v>88</v>
      </c>
      <c r="V124" s="32">
        <v>77</v>
      </c>
      <c r="W124" s="32">
        <v>9</v>
      </c>
      <c r="X124" s="32">
        <v>25</v>
      </c>
      <c r="Y124" s="32">
        <v>78</v>
      </c>
      <c r="Z124" s="32">
        <v>147</v>
      </c>
      <c r="AA124" s="32">
        <v>175</v>
      </c>
      <c r="AB124" s="32"/>
      <c r="AC124" s="32"/>
      <c r="AD124" s="26">
        <f t="shared" si="27"/>
        <v>3199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3"/>
        <v>610540</v>
      </c>
      <c r="CO124" s="32">
        <f t="shared" si="32"/>
        <v>498090</v>
      </c>
      <c r="CP124" s="32">
        <f t="shared" si="32"/>
        <v>648230</v>
      </c>
      <c r="CQ124" s="32">
        <f t="shared" si="32"/>
        <v>529220</v>
      </c>
      <c r="CR124" s="32">
        <f t="shared" si="32"/>
        <v>972900</v>
      </c>
      <c r="CS124" s="32">
        <f t="shared" si="32"/>
        <v>93606240</v>
      </c>
      <c r="CT124" s="32">
        <f t="shared" ref="CT124:DN130" si="34">+CT27+CT59+CT91</f>
        <v>961350</v>
      </c>
      <c r="CU124" s="32">
        <f t="shared" si="34"/>
        <v>1224460</v>
      </c>
      <c r="CV124" s="32">
        <f t="shared" si="34"/>
        <v>1586440</v>
      </c>
      <c r="CW124" s="32">
        <f t="shared" si="34"/>
        <v>1323180</v>
      </c>
      <c r="CX124" s="32">
        <f t="shared" si="34"/>
        <v>1050760</v>
      </c>
      <c r="CY124" s="32">
        <f t="shared" si="34"/>
        <v>1565930</v>
      </c>
      <c r="CZ124" s="32">
        <f t="shared" si="34"/>
        <v>12015570</v>
      </c>
      <c r="DA124" s="32">
        <f t="shared" si="34"/>
        <v>6359250</v>
      </c>
      <c r="DB124" s="32">
        <f t="shared" si="34"/>
        <v>1531990</v>
      </c>
      <c r="DC124" s="32">
        <f t="shared" si="34"/>
        <v>6063840</v>
      </c>
      <c r="DD124" s="32">
        <f t="shared" si="34"/>
        <v>3754080</v>
      </c>
      <c r="DE124" s="32">
        <f t="shared" si="34"/>
        <v>6028020</v>
      </c>
      <c r="DF124" s="32">
        <f t="shared" si="34"/>
        <v>3732570</v>
      </c>
      <c r="DG124" s="32">
        <f t="shared" si="34"/>
        <v>2832450</v>
      </c>
      <c r="DH124" s="32">
        <f t="shared" si="34"/>
        <v>1780350</v>
      </c>
      <c r="DI124" s="32">
        <f t="shared" si="34"/>
        <v>739070</v>
      </c>
      <c r="DJ124" s="32">
        <f t="shared" si="34"/>
        <v>2738640</v>
      </c>
      <c r="DK124" s="32">
        <f t="shared" si="34"/>
        <v>5072010</v>
      </c>
      <c r="DL124" s="32">
        <f t="shared" si="34"/>
        <v>5842050</v>
      </c>
      <c r="DM124" s="32">
        <f t="shared" si="34"/>
        <v>0</v>
      </c>
      <c r="DN124" s="32">
        <f t="shared" si="34"/>
        <v>0</v>
      </c>
      <c r="DO124" s="26">
        <f t="shared" si="29"/>
        <v>163067230</v>
      </c>
    </row>
    <row r="125" spans="2:119" x14ac:dyDescent="0.3">
      <c r="B125" s="21" t="s">
        <v>24</v>
      </c>
      <c r="C125" s="32">
        <v>4</v>
      </c>
      <c r="D125" s="32">
        <v>5</v>
      </c>
      <c r="E125" s="32">
        <v>3</v>
      </c>
      <c r="F125" s="32">
        <v>5</v>
      </c>
      <c r="G125" s="32">
        <v>8</v>
      </c>
      <c r="H125" s="32">
        <v>944</v>
      </c>
      <c r="I125" s="32">
        <v>14</v>
      </c>
      <c r="J125" s="32">
        <v>28</v>
      </c>
      <c r="K125" s="32">
        <v>10</v>
      </c>
      <c r="L125" s="32">
        <v>14</v>
      </c>
      <c r="M125" s="32">
        <v>6</v>
      </c>
      <c r="N125" s="32">
        <v>10</v>
      </c>
      <c r="O125" s="32">
        <v>138</v>
      </c>
      <c r="P125" s="32">
        <v>100</v>
      </c>
      <c r="Q125" s="32">
        <v>18</v>
      </c>
      <c r="R125" s="32">
        <v>84</v>
      </c>
      <c r="S125" s="32">
        <v>37</v>
      </c>
      <c r="T125" s="32">
        <v>87</v>
      </c>
      <c r="U125" s="32">
        <v>38</v>
      </c>
      <c r="V125" s="32">
        <v>35</v>
      </c>
      <c r="W125" s="32">
        <v>22</v>
      </c>
      <c r="X125" s="32">
        <v>3</v>
      </c>
      <c r="Y125" s="32">
        <v>22</v>
      </c>
      <c r="Z125" s="32">
        <v>84</v>
      </c>
      <c r="AA125" s="32">
        <v>114</v>
      </c>
      <c r="AB125" s="32"/>
      <c r="AC125" s="32"/>
      <c r="AD125" s="26">
        <f t="shared" si="27"/>
        <v>1833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3"/>
        <v>401510</v>
      </c>
      <c r="CO125" s="32">
        <f t="shared" si="33"/>
        <v>357140</v>
      </c>
      <c r="CP125" s="32">
        <f t="shared" si="33"/>
        <v>150780</v>
      </c>
      <c r="CQ125" s="32">
        <f t="shared" si="33"/>
        <v>238980</v>
      </c>
      <c r="CR125" s="32">
        <f t="shared" si="33"/>
        <v>511560</v>
      </c>
      <c r="CS125" s="32">
        <f t="shared" si="33"/>
        <v>54873780</v>
      </c>
      <c r="CT125" s="32">
        <f t="shared" si="33"/>
        <v>875680</v>
      </c>
      <c r="CU125" s="32">
        <f t="shared" si="33"/>
        <v>759710</v>
      </c>
      <c r="CV125" s="32">
        <f t="shared" si="33"/>
        <v>575520</v>
      </c>
      <c r="CW125" s="32">
        <f t="shared" si="33"/>
        <v>794880</v>
      </c>
      <c r="CX125" s="32">
        <f t="shared" si="33"/>
        <v>349170</v>
      </c>
      <c r="CY125" s="32">
        <f t="shared" si="33"/>
        <v>540930</v>
      </c>
      <c r="CZ125" s="32">
        <f t="shared" si="33"/>
        <v>7939750</v>
      </c>
      <c r="DA125" s="32">
        <f t="shared" si="33"/>
        <v>4390750</v>
      </c>
      <c r="DB125" s="32">
        <f t="shared" si="33"/>
        <v>944490</v>
      </c>
      <c r="DC125" s="32">
        <f t="shared" si="33"/>
        <v>3332600</v>
      </c>
      <c r="DD125" s="32">
        <f t="shared" si="34"/>
        <v>2139440</v>
      </c>
      <c r="DE125" s="32">
        <f t="shared" si="34"/>
        <v>3782420</v>
      </c>
      <c r="DF125" s="32">
        <f t="shared" si="34"/>
        <v>2236800</v>
      </c>
      <c r="DG125" s="32">
        <f t="shared" si="34"/>
        <v>1769050</v>
      </c>
      <c r="DH125" s="32">
        <f t="shared" si="34"/>
        <v>681760</v>
      </c>
      <c r="DI125" s="32">
        <f t="shared" si="34"/>
        <v>855230</v>
      </c>
      <c r="DJ125" s="32">
        <f t="shared" si="34"/>
        <v>816030</v>
      </c>
      <c r="DK125" s="32">
        <f t="shared" si="34"/>
        <v>2580370</v>
      </c>
      <c r="DL125" s="32">
        <f t="shared" si="34"/>
        <v>2796680</v>
      </c>
      <c r="DM125" s="32">
        <f t="shared" si="34"/>
        <v>0</v>
      </c>
      <c r="DN125" s="32">
        <f t="shared" si="34"/>
        <v>0</v>
      </c>
      <c r="DO125" s="26">
        <f t="shared" si="29"/>
        <v>94695010</v>
      </c>
    </row>
    <row r="126" spans="2:119" ht="30.6" x14ac:dyDescent="0.3">
      <c r="B126" s="21" t="s">
        <v>25</v>
      </c>
      <c r="C126" s="32">
        <v>2</v>
      </c>
      <c r="D126" s="32">
        <v>7</v>
      </c>
      <c r="E126" s="32">
        <v>4</v>
      </c>
      <c r="F126" s="32">
        <v>3</v>
      </c>
      <c r="G126" s="32">
        <v>10</v>
      </c>
      <c r="H126" s="32">
        <v>1613</v>
      </c>
      <c r="I126" s="32">
        <v>24</v>
      </c>
      <c r="J126" s="32">
        <v>55</v>
      </c>
      <c r="K126" s="32">
        <v>18</v>
      </c>
      <c r="L126" s="32">
        <v>32</v>
      </c>
      <c r="M126" s="32">
        <v>11</v>
      </c>
      <c r="N126" s="32">
        <v>17</v>
      </c>
      <c r="O126" s="32">
        <v>241</v>
      </c>
      <c r="P126" s="32">
        <v>138</v>
      </c>
      <c r="Q126" s="32">
        <v>39</v>
      </c>
      <c r="R126" s="32">
        <v>138</v>
      </c>
      <c r="S126" s="32">
        <v>60</v>
      </c>
      <c r="T126" s="32">
        <v>103</v>
      </c>
      <c r="U126" s="32">
        <v>56</v>
      </c>
      <c r="V126" s="32">
        <v>77</v>
      </c>
      <c r="W126" s="32">
        <v>119</v>
      </c>
      <c r="X126" s="32">
        <v>20</v>
      </c>
      <c r="Y126" s="32">
        <v>13</v>
      </c>
      <c r="Z126" s="32">
        <v>98</v>
      </c>
      <c r="AA126" s="32">
        <v>148</v>
      </c>
      <c r="AB126" s="32"/>
      <c r="AC126" s="32"/>
      <c r="AD126" s="26">
        <f t="shared" si="27"/>
        <v>3046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3"/>
        <v>412320</v>
      </c>
      <c r="CO126" s="32">
        <f t="shared" si="33"/>
        <v>435680</v>
      </c>
      <c r="CP126" s="32">
        <f t="shared" si="33"/>
        <v>195720</v>
      </c>
      <c r="CQ126" s="32">
        <f t="shared" si="33"/>
        <v>250740</v>
      </c>
      <c r="CR126" s="32">
        <f t="shared" si="33"/>
        <v>721280</v>
      </c>
      <c r="CS126" s="32">
        <f t="shared" si="33"/>
        <v>90411360</v>
      </c>
      <c r="CT126" s="32">
        <f t="shared" si="33"/>
        <v>1147380</v>
      </c>
      <c r="CU126" s="32">
        <f t="shared" si="33"/>
        <v>1744080</v>
      </c>
      <c r="CV126" s="32">
        <f t="shared" si="33"/>
        <v>959300</v>
      </c>
      <c r="CW126" s="32">
        <f t="shared" si="33"/>
        <v>1565210</v>
      </c>
      <c r="CX126" s="32">
        <f t="shared" si="33"/>
        <v>628750</v>
      </c>
      <c r="CY126" s="32">
        <f t="shared" si="33"/>
        <v>1423060</v>
      </c>
      <c r="CZ126" s="32">
        <f t="shared" si="33"/>
        <v>11706450</v>
      </c>
      <c r="DA126" s="32">
        <f t="shared" si="33"/>
        <v>6766130</v>
      </c>
      <c r="DB126" s="32">
        <f t="shared" si="33"/>
        <v>1625560</v>
      </c>
      <c r="DC126" s="32">
        <f t="shared" si="33"/>
        <v>6358160</v>
      </c>
      <c r="DD126" s="32">
        <f t="shared" si="34"/>
        <v>3527900</v>
      </c>
      <c r="DE126" s="32">
        <f t="shared" si="34"/>
        <v>5507380</v>
      </c>
      <c r="DF126" s="32">
        <f t="shared" si="34"/>
        <v>3324820</v>
      </c>
      <c r="DG126" s="32">
        <f t="shared" si="34"/>
        <v>3296710</v>
      </c>
      <c r="DH126" s="32">
        <f t="shared" si="34"/>
        <v>3363600</v>
      </c>
      <c r="DI126" s="32">
        <f t="shared" si="34"/>
        <v>983570</v>
      </c>
      <c r="DJ126" s="32">
        <f t="shared" si="34"/>
        <v>1513720</v>
      </c>
      <c r="DK126" s="32">
        <f t="shared" si="34"/>
        <v>3051650</v>
      </c>
      <c r="DL126" s="32">
        <f t="shared" si="34"/>
        <v>4265550</v>
      </c>
      <c r="DM126" s="32">
        <f t="shared" si="34"/>
        <v>0</v>
      </c>
      <c r="DN126" s="32">
        <f t="shared" si="34"/>
        <v>0</v>
      </c>
      <c r="DO126" s="26">
        <f t="shared" si="29"/>
        <v>155186080</v>
      </c>
    </row>
    <row r="127" spans="2:119" ht="30.6" x14ac:dyDescent="0.3">
      <c r="B127" s="21" t="s">
        <v>67</v>
      </c>
      <c r="C127" s="32">
        <v>0</v>
      </c>
      <c r="D127" s="32">
        <v>3</v>
      </c>
      <c r="E127" s="32">
        <v>2</v>
      </c>
      <c r="F127" s="32">
        <v>1</v>
      </c>
      <c r="G127" s="32">
        <v>5</v>
      </c>
      <c r="H127" s="32">
        <v>1263</v>
      </c>
      <c r="I127" s="32">
        <v>17</v>
      </c>
      <c r="J127" s="32">
        <v>37</v>
      </c>
      <c r="K127" s="32">
        <v>19</v>
      </c>
      <c r="L127" s="32">
        <v>20</v>
      </c>
      <c r="M127" s="32">
        <v>13</v>
      </c>
      <c r="N127" s="32">
        <v>23</v>
      </c>
      <c r="O127" s="32">
        <v>161</v>
      </c>
      <c r="P127" s="32">
        <v>97</v>
      </c>
      <c r="Q127" s="32">
        <v>35</v>
      </c>
      <c r="R127" s="32">
        <v>130</v>
      </c>
      <c r="S127" s="32">
        <v>49</v>
      </c>
      <c r="T127" s="32">
        <v>107</v>
      </c>
      <c r="U127" s="32">
        <v>65</v>
      </c>
      <c r="V127" s="32">
        <v>91</v>
      </c>
      <c r="W127" s="32">
        <v>184</v>
      </c>
      <c r="X127" s="32">
        <v>82</v>
      </c>
      <c r="Y127" s="32">
        <v>120</v>
      </c>
      <c r="Z127" s="32">
        <v>3</v>
      </c>
      <c r="AA127" s="32">
        <v>74</v>
      </c>
      <c r="AB127" s="32"/>
      <c r="AC127" s="32"/>
      <c r="AD127" s="26">
        <f t="shared" si="27"/>
        <v>2601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3"/>
        <v>504150</v>
      </c>
      <c r="CO127" s="32">
        <f t="shared" si="33"/>
        <v>449960</v>
      </c>
      <c r="CP127" s="32">
        <f t="shared" si="33"/>
        <v>259840</v>
      </c>
      <c r="CQ127" s="32">
        <f t="shared" si="33"/>
        <v>323260</v>
      </c>
      <c r="CR127" s="32">
        <f t="shared" si="33"/>
        <v>493920</v>
      </c>
      <c r="CS127" s="32">
        <f t="shared" si="33"/>
        <v>78848640</v>
      </c>
      <c r="CT127" s="32">
        <f t="shared" si="33"/>
        <v>1006310</v>
      </c>
      <c r="CU127" s="32">
        <f t="shared" si="33"/>
        <v>1361250</v>
      </c>
      <c r="CV127" s="32">
        <f t="shared" si="33"/>
        <v>1045790</v>
      </c>
      <c r="CW127" s="32">
        <f t="shared" si="33"/>
        <v>1223170</v>
      </c>
      <c r="CX127" s="32">
        <f t="shared" si="33"/>
        <v>783300</v>
      </c>
      <c r="CY127" s="32">
        <f t="shared" si="33"/>
        <v>977060</v>
      </c>
      <c r="CZ127" s="32">
        <f t="shared" si="33"/>
        <v>10161340</v>
      </c>
      <c r="DA127" s="32">
        <f t="shared" si="33"/>
        <v>5789940</v>
      </c>
      <c r="DB127" s="32">
        <f t="shared" si="33"/>
        <v>2137470</v>
      </c>
      <c r="DC127" s="32">
        <f t="shared" si="33"/>
        <v>7094590</v>
      </c>
      <c r="DD127" s="32">
        <f t="shared" si="34"/>
        <v>3892700</v>
      </c>
      <c r="DE127" s="32">
        <f t="shared" si="34"/>
        <v>5835660</v>
      </c>
      <c r="DF127" s="32">
        <f t="shared" si="34"/>
        <v>3958410</v>
      </c>
      <c r="DG127" s="32">
        <f t="shared" si="34"/>
        <v>4544080</v>
      </c>
      <c r="DH127" s="32">
        <f t="shared" si="34"/>
        <v>6404900</v>
      </c>
      <c r="DI127" s="32">
        <f t="shared" si="34"/>
        <v>3197370</v>
      </c>
      <c r="DJ127" s="32">
        <f t="shared" si="34"/>
        <v>4122210</v>
      </c>
      <c r="DK127" s="32">
        <f t="shared" si="34"/>
        <v>1329650</v>
      </c>
      <c r="DL127" s="32">
        <f t="shared" si="34"/>
        <v>1862950</v>
      </c>
      <c r="DM127" s="32">
        <f t="shared" si="34"/>
        <v>0</v>
      </c>
      <c r="DN127" s="32">
        <f t="shared" si="34"/>
        <v>0</v>
      </c>
      <c r="DO127" s="26">
        <f t="shared" si="29"/>
        <v>147607920</v>
      </c>
    </row>
    <row r="128" spans="2:119" ht="30.6" x14ac:dyDescent="0.3">
      <c r="B128" s="21" t="s">
        <v>57</v>
      </c>
      <c r="C128" s="32">
        <v>16</v>
      </c>
      <c r="D128" s="32">
        <v>8</v>
      </c>
      <c r="E128" s="32">
        <v>9</v>
      </c>
      <c r="F128" s="32">
        <v>16</v>
      </c>
      <c r="G128" s="32">
        <v>21</v>
      </c>
      <c r="H128" s="32">
        <v>2271</v>
      </c>
      <c r="I128" s="32">
        <v>19</v>
      </c>
      <c r="J128" s="32">
        <v>45</v>
      </c>
      <c r="K128" s="32">
        <v>40</v>
      </c>
      <c r="L128" s="32">
        <v>37</v>
      </c>
      <c r="M128" s="32">
        <v>24</v>
      </c>
      <c r="N128" s="32">
        <v>28</v>
      </c>
      <c r="O128" s="32">
        <v>281</v>
      </c>
      <c r="P128" s="32">
        <v>152</v>
      </c>
      <c r="Q128" s="32">
        <v>46</v>
      </c>
      <c r="R128" s="32">
        <v>145</v>
      </c>
      <c r="S128" s="32">
        <v>68</v>
      </c>
      <c r="T128" s="32">
        <v>128</v>
      </c>
      <c r="U128" s="32">
        <v>88</v>
      </c>
      <c r="V128" s="32">
        <v>51</v>
      </c>
      <c r="W128" s="32">
        <v>182</v>
      </c>
      <c r="X128" s="32">
        <v>132</v>
      </c>
      <c r="Y128" s="32">
        <v>161</v>
      </c>
      <c r="Z128" s="32">
        <v>102</v>
      </c>
      <c r="AA128" s="32">
        <v>7</v>
      </c>
      <c r="AB128" s="32"/>
      <c r="AC128" s="32"/>
      <c r="AD128" s="26">
        <f t="shared" si="27"/>
        <v>4077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3"/>
        <v>1108200</v>
      </c>
      <c r="CO128" s="32">
        <f t="shared" si="33"/>
        <v>1121820</v>
      </c>
      <c r="CP128" s="32">
        <f t="shared" si="33"/>
        <v>992180</v>
      </c>
      <c r="CQ128" s="32">
        <f t="shared" si="33"/>
        <v>976920</v>
      </c>
      <c r="CR128" s="32">
        <f t="shared" si="33"/>
        <v>1316000</v>
      </c>
      <c r="CS128" s="32">
        <f t="shared" si="33"/>
        <v>129966760</v>
      </c>
      <c r="CT128" s="32">
        <f t="shared" si="33"/>
        <v>1113260</v>
      </c>
      <c r="CU128" s="32">
        <f t="shared" si="33"/>
        <v>2330870</v>
      </c>
      <c r="CV128" s="32">
        <f t="shared" si="33"/>
        <v>2611550</v>
      </c>
      <c r="CW128" s="32">
        <f t="shared" si="33"/>
        <v>2303140</v>
      </c>
      <c r="CX128" s="32">
        <f t="shared" si="33"/>
        <v>1767220</v>
      </c>
      <c r="CY128" s="32">
        <f t="shared" si="33"/>
        <v>2103220</v>
      </c>
      <c r="CZ128" s="32">
        <f t="shared" si="33"/>
        <v>17005680</v>
      </c>
      <c r="DA128" s="32">
        <f t="shared" si="33"/>
        <v>9194470</v>
      </c>
      <c r="DB128" s="32">
        <f t="shared" si="33"/>
        <v>2228430</v>
      </c>
      <c r="DC128" s="32">
        <f t="shared" si="33"/>
        <v>7877460</v>
      </c>
      <c r="DD128" s="32">
        <f t="shared" si="34"/>
        <v>4232650</v>
      </c>
      <c r="DE128" s="32">
        <f t="shared" si="34"/>
        <v>7609560</v>
      </c>
      <c r="DF128" s="32">
        <f t="shared" si="34"/>
        <v>5336980</v>
      </c>
      <c r="DG128" s="32">
        <f t="shared" si="34"/>
        <v>2526450</v>
      </c>
      <c r="DH128" s="32">
        <f t="shared" si="34"/>
        <v>6014350</v>
      </c>
      <c r="DI128" s="32">
        <f t="shared" si="34"/>
        <v>3311920</v>
      </c>
      <c r="DJ128" s="32">
        <f t="shared" si="34"/>
        <v>4891510</v>
      </c>
      <c r="DK128" s="32">
        <f t="shared" si="34"/>
        <v>3189910</v>
      </c>
      <c r="DL128" s="32">
        <f t="shared" si="34"/>
        <v>1093810</v>
      </c>
      <c r="DM128" s="32">
        <f t="shared" si="34"/>
        <v>0</v>
      </c>
      <c r="DN128" s="32">
        <f t="shared" si="34"/>
        <v>0</v>
      </c>
      <c r="DO128" s="26">
        <f t="shared" si="29"/>
        <v>222224320</v>
      </c>
    </row>
    <row r="129" spans="1:119" ht="20.399999999999999" x14ac:dyDescent="0.3">
      <c r="B129" s="21" t="s">
        <v>58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26">
        <f t="shared" si="27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3"/>
        <v>0</v>
      </c>
      <c r="CO129" s="32">
        <f t="shared" si="33"/>
        <v>0</v>
      </c>
      <c r="CP129" s="32">
        <f t="shared" si="33"/>
        <v>0</v>
      </c>
      <c r="CQ129" s="32">
        <f t="shared" si="33"/>
        <v>0</v>
      </c>
      <c r="CR129" s="32">
        <f t="shared" si="33"/>
        <v>0</v>
      </c>
      <c r="CS129" s="32">
        <f t="shared" si="33"/>
        <v>0</v>
      </c>
      <c r="CT129" s="32">
        <f t="shared" si="33"/>
        <v>0</v>
      </c>
      <c r="CU129" s="32">
        <f t="shared" si="33"/>
        <v>0</v>
      </c>
      <c r="CV129" s="32">
        <f t="shared" si="33"/>
        <v>0</v>
      </c>
      <c r="CW129" s="32">
        <f t="shared" si="33"/>
        <v>0</v>
      </c>
      <c r="CX129" s="32">
        <f t="shared" si="33"/>
        <v>0</v>
      </c>
      <c r="CY129" s="32">
        <f t="shared" si="33"/>
        <v>0</v>
      </c>
      <c r="CZ129" s="32">
        <f t="shared" si="33"/>
        <v>0</v>
      </c>
      <c r="DA129" s="32">
        <f t="shared" si="33"/>
        <v>0</v>
      </c>
      <c r="DB129" s="32">
        <f t="shared" si="33"/>
        <v>0</v>
      </c>
      <c r="DC129" s="32">
        <f t="shared" si="33"/>
        <v>0</v>
      </c>
      <c r="DD129" s="32">
        <f t="shared" si="34"/>
        <v>0</v>
      </c>
      <c r="DE129" s="32">
        <f t="shared" si="34"/>
        <v>0</v>
      </c>
      <c r="DF129" s="32">
        <f t="shared" si="34"/>
        <v>0</v>
      </c>
      <c r="DG129" s="32">
        <f t="shared" si="34"/>
        <v>0</v>
      </c>
      <c r="DH129" s="32">
        <f t="shared" si="34"/>
        <v>0</v>
      </c>
      <c r="DI129" s="32">
        <f t="shared" si="34"/>
        <v>0</v>
      </c>
      <c r="DJ129" s="32">
        <f t="shared" si="34"/>
        <v>0</v>
      </c>
      <c r="DK129" s="32">
        <f t="shared" si="34"/>
        <v>0</v>
      </c>
      <c r="DL129" s="32">
        <f t="shared" si="34"/>
        <v>0</v>
      </c>
      <c r="DM129" s="32">
        <f t="shared" si="34"/>
        <v>0</v>
      </c>
      <c r="DN129" s="32">
        <f t="shared" si="34"/>
        <v>0</v>
      </c>
      <c r="DO129" s="26">
        <f t="shared" si="29"/>
        <v>0</v>
      </c>
    </row>
    <row r="130" spans="1:119" ht="30.6" x14ac:dyDescent="0.3">
      <c r="B130" s="21" t="s">
        <v>49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26">
        <f t="shared" si="27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3"/>
        <v>0</v>
      </c>
      <c r="CO130" s="32">
        <f t="shared" si="33"/>
        <v>0</v>
      </c>
      <c r="CP130" s="32">
        <f t="shared" si="33"/>
        <v>0</v>
      </c>
      <c r="CQ130" s="32">
        <f t="shared" si="33"/>
        <v>0</v>
      </c>
      <c r="CR130" s="32">
        <f t="shared" si="33"/>
        <v>0</v>
      </c>
      <c r="CS130" s="32">
        <f t="shared" si="33"/>
        <v>0</v>
      </c>
      <c r="CT130" s="32">
        <f t="shared" si="33"/>
        <v>0</v>
      </c>
      <c r="CU130" s="32">
        <f t="shared" si="33"/>
        <v>0</v>
      </c>
      <c r="CV130" s="32">
        <f t="shared" si="33"/>
        <v>0</v>
      </c>
      <c r="CW130" s="32">
        <f t="shared" si="33"/>
        <v>0</v>
      </c>
      <c r="CX130" s="32">
        <f t="shared" si="33"/>
        <v>0</v>
      </c>
      <c r="CY130" s="32">
        <f t="shared" si="33"/>
        <v>0</v>
      </c>
      <c r="CZ130" s="32">
        <f t="shared" si="33"/>
        <v>0</v>
      </c>
      <c r="DA130" s="32">
        <f t="shared" si="33"/>
        <v>0</v>
      </c>
      <c r="DB130" s="32">
        <f t="shared" si="33"/>
        <v>0</v>
      </c>
      <c r="DC130" s="32">
        <f t="shared" si="33"/>
        <v>0</v>
      </c>
      <c r="DD130" s="32">
        <f t="shared" si="34"/>
        <v>0</v>
      </c>
      <c r="DE130" s="32">
        <f t="shared" si="34"/>
        <v>0</v>
      </c>
      <c r="DF130" s="32">
        <f t="shared" si="34"/>
        <v>0</v>
      </c>
      <c r="DG130" s="32">
        <f t="shared" si="34"/>
        <v>0</v>
      </c>
      <c r="DH130" s="32">
        <f t="shared" si="34"/>
        <v>0</v>
      </c>
      <c r="DI130" s="32">
        <f t="shared" si="34"/>
        <v>0</v>
      </c>
      <c r="DJ130" s="32">
        <f t="shared" si="34"/>
        <v>0</v>
      </c>
      <c r="DK130" s="32">
        <f t="shared" si="34"/>
        <v>0</v>
      </c>
      <c r="DL130" s="32">
        <f t="shared" si="34"/>
        <v>0</v>
      </c>
      <c r="DM130" s="32">
        <f t="shared" si="34"/>
        <v>0</v>
      </c>
      <c r="DN130" s="32">
        <f t="shared" si="34"/>
        <v>0</v>
      </c>
      <c r="DO130" s="26">
        <f t="shared" si="29"/>
        <v>0</v>
      </c>
    </row>
    <row r="131" spans="1:119" x14ac:dyDescent="0.3">
      <c r="B131" s="21" t="s">
        <v>26</v>
      </c>
      <c r="C131" s="27">
        <f>SUM(C104:C129)</f>
        <v>1018</v>
      </c>
      <c r="D131" s="27">
        <f t="shared" ref="D131:AC131" si="35">SUM(D104:D129)</f>
        <v>563</v>
      </c>
      <c r="E131" s="27">
        <f t="shared" si="35"/>
        <v>561</v>
      </c>
      <c r="F131" s="27">
        <f t="shared" si="35"/>
        <v>457</v>
      </c>
      <c r="G131" s="27">
        <f t="shared" si="35"/>
        <v>627</v>
      </c>
      <c r="H131" s="27">
        <f t="shared" si="35"/>
        <v>15458</v>
      </c>
      <c r="I131" s="27">
        <f t="shared" si="35"/>
        <v>481</v>
      </c>
      <c r="J131" s="27">
        <f t="shared" si="35"/>
        <v>796</v>
      </c>
      <c r="K131" s="27">
        <f t="shared" si="35"/>
        <v>640</v>
      </c>
      <c r="L131" s="27">
        <f t="shared" si="35"/>
        <v>718</v>
      </c>
      <c r="M131" s="27">
        <f t="shared" si="35"/>
        <v>411</v>
      </c>
      <c r="N131" s="27">
        <f t="shared" si="35"/>
        <v>560</v>
      </c>
      <c r="O131" s="27">
        <f t="shared" si="35"/>
        <v>2555</v>
      </c>
      <c r="P131" s="27">
        <f t="shared" si="35"/>
        <v>2084</v>
      </c>
      <c r="Q131" s="27">
        <f t="shared" si="35"/>
        <v>668</v>
      </c>
      <c r="R131" s="27">
        <f t="shared" si="35"/>
        <v>2599</v>
      </c>
      <c r="S131" s="27">
        <f t="shared" si="35"/>
        <v>912</v>
      </c>
      <c r="T131" s="27">
        <f t="shared" si="35"/>
        <v>3131</v>
      </c>
      <c r="U131" s="27">
        <f t="shared" si="35"/>
        <v>2178</v>
      </c>
      <c r="V131" s="27">
        <f t="shared" si="35"/>
        <v>1315</v>
      </c>
      <c r="W131" s="27">
        <f t="shared" si="35"/>
        <v>3157</v>
      </c>
      <c r="X131" s="27">
        <f t="shared" si="35"/>
        <v>1751</v>
      </c>
      <c r="Y131" s="27">
        <f t="shared" si="35"/>
        <v>2702</v>
      </c>
      <c r="Z131" s="27">
        <f t="shared" si="35"/>
        <v>2397</v>
      </c>
      <c r="AA131" s="27">
        <f t="shared" si="35"/>
        <v>3207</v>
      </c>
      <c r="AB131" s="27">
        <f t="shared" si="35"/>
        <v>0</v>
      </c>
      <c r="AC131" s="27">
        <f t="shared" si="35"/>
        <v>0</v>
      </c>
      <c r="AD131" s="27">
        <f>SUM(AD104:AD129)</f>
        <v>50946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36">SUM(CO104:CO129)</f>
        <v>22382440</v>
      </c>
      <c r="CP131" s="27">
        <f t="shared" si="36"/>
        <v>21139110</v>
      </c>
      <c r="CQ131" s="27">
        <f t="shared" si="36"/>
        <v>16174110</v>
      </c>
      <c r="CR131" s="27">
        <f t="shared" si="36"/>
        <v>24884430</v>
      </c>
      <c r="CS131" s="27">
        <f t="shared" si="36"/>
        <v>746947410</v>
      </c>
      <c r="CT131" s="27">
        <f t="shared" si="36"/>
        <v>19384160</v>
      </c>
      <c r="CU131" s="27">
        <f t="shared" si="36"/>
        <v>25417650</v>
      </c>
      <c r="CV131" s="27">
        <f t="shared" si="36"/>
        <v>27616810</v>
      </c>
      <c r="CW131" s="27">
        <f t="shared" si="36"/>
        <v>29411680</v>
      </c>
      <c r="CX131" s="27">
        <f t="shared" si="36"/>
        <v>19743450</v>
      </c>
      <c r="CY131" s="27">
        <f t="shared" si="36"/>
        <v>28006270</v>
      </c>
      <c r="CZ131" s="27">
        <f t="shared" si="36"/>
        <v>111023690</v>
      </c>
      <c r="DA131" s="27">
        <f t="shared" si="36"/>
        <v>74525140</v>
      </c>
      <c r="DB131" s="27">
        <f t="shared" si="36"/>
        <v>26054640</v>
      </c>
      <c r="DC131" s="27">
        <f t="shared" si="36"/>
        <v>98915470</v>
      </c>
      <c r="DD131" s="27">
        <f t="shared" si="36"/>
        <v>48813300</v>
      </c>
      <c r="DE131" s="27">
        <f t="shared" si="36"/>
        <v>127571660</v>
      </c>
      <c r="DF131" s="27">
        <f t="shared" si="36"/>
        <v>89460420</v>
      </c>
      <c r="DG131" s="27">
        <f t="shared" si="36"/>
        <v>75447250</v>
      </c>
      <c r="DH131" s="27">
        <f t="shared" si="36"/>
        <v>160959200</v>
      </c>
      <c r="DI131" s="27">
        <f t="shared" si="36"/>
        <v>90543420</v>
      </c>
      <c r="DJ131" s="27">
        <f t="shared" si="36"/>
        <v>139071850</v>
      </c>
      <c r="DK131" s="27">
        <f t="shared" si="36"/>
        <v>140952700</v>
      </c>
      <c r="DL131" s="27">
        <f t="shared" si="36"/>
        <v>175847080</v>
      </c>
      <c r="DM131" s="27">
        <f t="shared" si="36"/>
        <v>0</v>
      </c>
      <c r="DN131" s="27">
        <f t="shared" si="36"/>
        <v>0</v>
      </c>
      <c r="DO131" s="27">
        <f>SUM(DO104:DO129)</f>
        <v>2380512040</v>
      </c>
    </row>
    <row r="132" spans="1:119" x14ac:dyDescent="0.3">
      <c r="DO132" s="49">
        <f>DO131/AD131</f>
        <v>46726.18144702234</v>
      </c>
    </row>
    <row r="135" spans="1:119" x14ac:dyDescent="0.3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3">
      <c r="A136" s="41" t="s">
        <v>93</v>
      </c>
      <c r="B136" s="42">
        <f>SUM(C104:N115)</f>
        <v>6804</v>
      </c>
      <c r="C136" s="42">
        <v>1305712</v>
      </c>
      <c r="D136" s="29">
        <f>(B136-C136)/C136</f>
        <v>-0.99478904995894957</v>
      </c>
      <c r="E136" s="43">
        <f>B136/B$139</f>
        <v>0.13355317394888705</v>
      </c>
      <c r="F136" t="s">
        <v>753</v>
      </c>
      <c r="G136" s="18">
        <f>SUMPRODUCT(C104:AA128,BL104:CJ128)</f>
        <v>860052.89000000013</v>
      </c>
      <c r="H136" s="47">
        <f>G136/AD131</f>
        <v>16.881656852353476</v>
      </c>
      <c r="AD136" s="9"/>
    </row>
    <row r="137" spans="1:119" x14ac:dyDescent="0.3">
      <c r="A137" s="41" t="s">
        <v>70</v>
      </c>
      <c r="B137" s="42">
        <f>AD131-B138-B136</f>
        <v>4246</v>
      </c>
      <c r="C137" s="42">
        <v>726063</v>
      </c>
      <c r="D137" s="29">
        <f>(B137-C137)/C137</f>
        <v>-0.99415202262062663</v>
      </c>
      <c r="E137" s="43">
        <f>B137/B$139</f>
        <v>8.3343147646527699E-2</v>
      </c>
    </row>
    <row r="138" spans="1:119" x14ac:dyDescent="0.3">
      <c r="A138" s="41" t="s">
        <v>94</v>
      </c>
      <c r="B138" s="42">
        <f>SUM(H116:H130)+SUM(O109:AC109)+SUM(O116:AC130)</f>
        <v>39896</v>
      </c>
      <c r="C138" s="42">
        <v>7542944</v>
      </c>
      <c r="D138" s="29">
        <f>(B138-C138)/C138</f>
        <v>-0.99471081848148413</v>
      </c>
      <c r="E138" s="43">
        <f>B138/B$139</f>
        <v>0.78310367840458528</v>
      </c>
      <c r="G138" s="29">
        <f>B136/B139</f>
        <v>0.13355317394888705</v>
      </c>
    </row>
    <row r="139" spans="1:119" x14ac:dyDescent="0.3">
      <c r="A139" s="41" t="s">
        <v>26</v>
      </c>
      <c r="B139" s="42">
        <f>AD131</f>
        <v>50946</v>
      </c>
      <c r="C139" s="42">
        <v>9574719</v>
      </c>
      <c r="E139" s="44">
        <f>SUM(E136:E138)</f>
        <v>1</v>
      </c>
      <c r="G139" s="29">
        <f>B138/B139</f>
        <v>0.78310367840458528</v>
      </c>
      <c r="U139" s="29"/>
      <c r="V139" t="s">
        <v>770</v>
      </c>
      <c r="W139" t="s">
        <v>772</v>
      </c>
    </row>
    <row r="140" spans="1:119" x14ac:dyDescent="0.3">
      <c r="A140" s="63" t="s">
        <v>774</v>
      </c>
      <c r="B140" s="37">
        <f>SUMIFS($C$104:$AC$130,$AG$104:$BG$130,C140)</f>
        <v>1751</v>
      </c>
      <c r="C140" s="37" t="s">
        <v>761</v>
      </c>
      <c r="G140" s="29">
        <f>B137/B139</f>
        <v>8.3343147646527699E-2</v>
      </c>
      <c r="U140" s="29">
        <f>B140/B136</f>
        <v>0.25734861845972956</v>
      </c>
      <c r="V140" s="34">
        <f>B140+B143</f>
        <v>2433</v>
      </c>
      <c r="W140" s="34">
        <f>B141+B144</f>
        <v>2864</v>
      </c>
    </row>
    <row r="141" spans="1:119" x14ac:dyDescent="0.3">
      <c r="A141" s="63" t="s">
        <v>775</v>
      </c>
      <c r="B141" s="37">
        <f t="shared" ref="B141:B145" si="37">SUMIFS($C$104:$AC$130,$AG$104:$BG$130,C141)</f>
        <v>1290</v>
      </c>
      <c r="C141" s="37" t="s">
        <v>762</v>
      </c>
      <c r="U141" t="s">
        <v>93</v>
      </c>
      <c r="V141" s="29">
        <f>B140/V140</f>
        <v>0.71968762844225231</v>
      </c>
      <c r="W141" s="29">
        <f>B141/W140</f>
        <v>0.45041899441340782</v>
      </c>
    </row>
    <row r="142" spans="1:119" x14ac:dyDescent="0.3">
      <c r="A142" s="63" t="s">
        <v>769</v>
      </c>
      <c r="B142" s="37">
        <f t="shared" si="37"/>
        <v>3763</v>
      </c>
      <c r="C142" s="37" t="s">
        <v>773</v>
      </c>
      <c r="D142" s="29">
        <f>B142/SUM(B140:B142)</f>
        <v>0.55305702527924749</v>
      </c>
      <c r="U142" t="s">
        <v>771</v>
      </c>
      <c r="V142" s="29">
        <f>B143/V140</f>
        <v>0.28031237155774763</v>
      </c>
      <c r="W142" s="29">
        <f>B144/W140</f>
        <v>0.54958100558659218</v>
      </c>
    </row>
    <row r="143" spans="1:119" x14ac:dyDescent="0.3">
      <c r="A143" s="63" t="s">
        <v>776</v>
      </c>
      <c r="B143" s="37">
        <f t="shared" si="37"/>
        <v>682</v>
      </c>
      <c r="C143" s="37" t="s">
        <v>765</v>
      </c>
    </row>
    <row r="144" spans="1:119" x14ac:dyDescent="0.3">
      <c r="A144" s="63" t="s">
        <v>777</v>
      </c>
      <c r="B144" s="37">
        <f t="shared" si="37"/>
        <v>1574</v>
      </c>
      <c r="C144" s="37" t="s">
        <v>767</v>
      </c>
      <c r="D144" s="34">
        <f>SUM(B143:B144)</f>
        <v>2256</v>
      </c>
      <c r="E144" s="29">
        <f>D144/SUM(B143:B145)</f>
        <v>0.53132359868111168</v>
      </c>
      <c r="U144" s="29">
        <f>B145/B137</f>
        <v>0.46867640131888838</v>
      </c>
      <c r="V144" t="s">
        <v>768</v>
      </c>
      <c r="W144" t="s">
        <v>769</v>
      </c>
      <c r="X144" t="s">
        <v>26</v>
      </c>
    </row>
    <row r="145" spans="1:24" x14ac:dyDescent="0.3">
      <c r="A145" s="63" t="s">
        <v>778</v>
      </c>
      <c r="B145" s="37">
        <f t="shared" si="37"/>
        <v>1990</v>
      </c>
      <c r="C145" s="37" t="s">
        <v>763</v>
      </c>
      <c r="D145" s="29">
        <f>B145/SUM(B143:B145)</f>
        <v>0.46867640131888838</v>
      </c>
      <c r="U145" s="63" t="s">
        <v>759</v>
      </c>
      <c r="V145" s="34">
        <f>B146-SUM(H116:H128)</f>
        <v>8081</v>
      </c>
      <c r="W145" s="34">
        <f>B146-V145</f>
        <v>13230</v>
      </c>
      <c r="X145" s="34">
        <f>SUM(V145:W145)</f>
        <v>21311</v>
      </c>
    </row>
    <row r="146" spans="1:24" x14ac:dyDescent="0.3">
      <c r="A146" s="63" t="s">
        <v>759</v>
      </c>
      <c r="B146" s="37">
        <f>SUMIFS($C$104:$AC$130,$AG$104:$BG$130,C146)</f>
        <v>21311</v>
      </c>
      <c r="C146" s="37" t="s">
        <v>766</v>
      </c>
      <c r="U146" s="63" t="s">
        <v>760</v>
      </c>
      <c r="V146" s="34">
        <f>B147-SUM(O109:AA109)</f>
        <v>6655</v>
      </c>
      <c r="W146" s="34">
        <f>B147-V146</f>
        <v>11930</v>
      </c>
      <c r="X146" s="34">
        <f>SUM(V146:W146)</f>
        <v>18585</v>
      </c>
    </row>
    <row r="147" spans="1:24" x14ac:dyDescent="0.3">
      <c r="A147" s="63" t="s">
        <v>760</v>
      </c>
      <c r="B147" s="37">
        <f>SUMIFS($C$104:$AC$130,$AG$104:$BG$130,C147)</f>
        <v>18585</v>
      </c>
      <c r="C147" s="37" t="s">
        <v>764</v>
      </c>
      <c r="U147" t="s">
        <v>26</v>
      </c>
      <c r="V147" s="34">
        <f>SUM(V145:V146)</f>
        <v>14736</v>
      </c>
      <c r="W147" s="34">
        <f>SUM(W145:W146)</f>
        <v>25160</v>
      </c>
      <c r="X147" s="34">
        <f>SUM(V147:W147)</f>
        <v>39896</v>
      </c>
    </row>
    <row r="148" spans="1:24" x14ac:dyDescent="0.3">
      <c r="V148" s="29">
        <f>V147/X147</f>
        <v>0.36936033687587727</v>
      </c>
      <c r="W148" s="29">
        <f>W147/X147</f>
        <v>0.63063966312412267</v>
      </c>
    </row>
    <row r="149" spans="1:24" x14ac:dyDescent="0.3">
      <c r="A149" t="s">
        <v>93</v>
      </c>
      <c r="B149" s="18">
        <f>SUM(B140:B144)</f>
        <v>9060</v>
      </c>
      <c r="C149" s="29"/>
      <c r="D149" s="29"/>
    </row>
    <row r="150" spans="1:24" x14ac:dyDescent="0.3">
      <c r="A150" t="s">
        <v>94</v>
      </c>
      <c r="B150" s="18">
        <f>SUM(B145:B147)</f>
        <v>41886</v>
      </c>
      <c r="C150" s="29">
        <f>B150/B139</f>
        <v>0.82216464491814867</v>
      </c>
    </row>
    <row r="151" spans="1:24" x14ac:dyDescent="0.3">
      <c r="A151" s="63" t="s">
        <v>757</v>
      </c>
      <c r="B151" s="37">
        <f>SUM(B140,B143)</f>
        <v>2433</v>
      </c>
      <c r="C151" s="18"/>
    </row>
    <row r="152" spans="1:24" x14ac:dyDescent="0.3">
      <c r="A152" s="63" t="s">
        <v>758</v>
      </c>
      <c r="B152" s="37">
        <f>SUM(B141,B144)</f>
        <v>2864</v>
      </c>
      <c r="C152" s="18"/>
    </row>
    <row r="153" spans="1:24" x14ac:dyDescent="0.3">
      <c r="A153" s="63" t="s">
        <v>759</v>
      </c>
      <c r="B153" s="37">
        <f>SUM(B146)</f>
        <v>21311</v>
      </c>
      <c r="C153" s="18"/>
    </row>
    <row r="154" spans="1:24" x14ac:dyDescent="0.3">
      <c r="A154" s="63" t="s">
        <v>760</v>
      </c>
      <c r="B154" s="37">
        <f>SUM(B147,B145)</f>
        <v>20575</v>
      </c>
      <c r="C154" s="18"/>
    </row>
    <row r="155" spans="1:24" x14ac:dyDescent="0.3">
      <c r="A155" s="72" t="s">
        <v>802</v>
      </c>
      <c r="B155" s="34">
        <f>SUM(H104:H128,C109:G109,I109:AA109)</f>
        <v>29215</v>
      </c>
      <c r="C155" s="29">
        <f>B155/B139</f>
        <v>0.57345031994661011</v>
      </c>
    </row>
    <row r="158" spans="1:24" x14ac:dyDescent="0.3">
      <c r="A158" s="35" t="s">
        <v>123</v>
      </c>
      <c r="B158" s="35" t="s">
        <v>124</v>
      </c>
    </row>
    <row r="159" spans="1:24" x14ac:dyDescent="0.3">
      <c r="A159" t="s">
        <v>125</v>
      </c>
      <c r="B159" s="36" cm="1">
        <f t="array" ref="B159:B183">TRANSPOSE($C$104:$AA$104)</f>
        <v>1</v>
      </c>
    </row>
    <row r="160" spans="1:24" x14ac:dyDescent="0.3">
      <c r="A160" t="s">
        <v>126</v>
      </c>
      <c r="B160" s="37">
        <v>9</v>
      </c>
    </row>
    <row r="161" spans="1:2" x14ac:dyDescent="0.3">
      <c r="A161" t="s">
        <v>127</v>
      </c>
      <c r="B161" s="37">
        <v>27</v>
      </c>
    </row>
    <row r="162" spans="1:2" x14ac:dyDescent="0.3">
      <c r="A162" t="s">
        <v>128</v>
      </c>
      <c r="B162" s="37">
        <v>52</v>
      </c>
    </row>
    <row r="163" spans="1:2" x14ac:dyDescent="0.3">
      <c r="A163" t="s">
        <v>129</v>
      </c>
      <c r="B163" s="37">
        <v>42</v>
      </c>
    </row>
    <row r="164" spans="1:2" x14ac:dyDescent="0.3">
      <c r="A164" t="s">
        <v>130</v>
      </c>
      <c r="B164" s="37">
        <v>392</v>
      </c>
    </row>
    <row r="165" spans="1:2" x14ac:dyDescent="0.3">
      <c r="A165" t="s">
        <v>131</v>
      </c>
      <c r="B165" s="37">
        <v>41</v>
      </c>
    </row>
    <row r="166" spans="1:2" x14ac:dyDescent="0.3">
      <c r="A166" t="s">
        <v>132</v>
      </c>
      <c r="B166" s="37">
        <v>48</v>
      </c>
    </row>
    <row r="167" spans="1:2" x14ac:dyDescent="0.3">
      <c r="A167" t="s">
        <v>133</v>
      </c>
      <c r="B167" s="37">
        <v>29</v>
      </c>
    </row>
    <row r="168" spans="1:2" x14ac:dyDescent="0.3">
      <c r="A168" t="s">
        <v>134</v>
      </c>
      <c r="B168" s="37">
        <v>38</v>
      </c>
    </row>
    <row r="169" spans="1:2" x14ac:dyDescent="0.3">
      <c r="A169" t="s">
        <v>135</v>
      </c>
      <c r="B169" s="37">
        <v>21</v>
      </c>
    </row>
    <row r="170" spans="1:2" x14ac:dyDescent="0.3">
      <c r="A170" t="s">
        <v>136</v>
      </c>
      <c r="B170" s="37">
        <v>32</v>
      </c>
    </row>
    <row r="171" spans="1:2" x14ac:dyDescent="0.3">
      <c r="A171" t="s">
        <v>137</v>
      </c>
      <c r="B171" s="37">
        <v>27</v>
      </c>
    </row>
    <row r="172" spans="1:2" x14ac:dyDescent="0.3">
      <c r="A172" t="s">
        <v>138</v>
      </c>
      <c r="B172" s="37">
        <v>15</v>
      </c>
    </row>
    <row r="173" spans="1:2" x14ac:dyDescent="0.3">
      <c r="A173" t="s">
        <v>139</v>
      </c>
      <c r="B173" s="37">
        <v>5</v>
      </c>
    </row>
    <row r="174" spans="1:2" x14ac:dyDescent="0.3">
      <c r="A174" t="s">
        <v>140</v>
      </c>
      <c r="B174" s="37">
        <v>8</v>
      </c>
    </row>
    <row r="175" spans="1:2" x14ac:dyDescent="0.3">
      <c r="A175" t="s">
        <v>141</v>
      </c>
      <c r="B175" s="37">
        <v>13</v>
      </c>
    </row>
    <row r="176" spans="1:2" x14ac:dyDescent="0.3">
      <c r="A176" t="s">
        <v>142</v>
      </c>
      <c r="B176" s="37">
        <v>13</v>
      </c>
    </row>
    <row r="177" spans="1:2" x14ac:dyDescent="0.3">
      <c r="A177" t="s">
        <v>143</v>
      </c>
      <c r="B177" s="37">
        <v>4</v>
      </c>
    </row>
    <row r="178" spans="1:2" x14ac:dyDescent="0.3">
      <c r="A178" t="s">
        <v>144</v>
      </c>
      <c r="B178" s="37">
        <v>7</v>
      </c>
    </row>
    <row r="179" spans="1:2" x14ac:dyDescent="0.3">
      <c r="A179" t="s">
        <v>145</v>
      </c>
      <c r="B179" s="37">
        <v>7</v>
      </c>
    </row>
    <row r="180" spans="1:2" x14ac:dyDescent="0.3">
      <c r="A180" t="s">
        <v>146</v>
      </c>
      <c r="B180" s="37">
        <v>3</v>
      </c>
    </row>
    <row r="181" spans="1:2" x14ac:dyDescent="0.3">
      <c r="A181" t="s">
        <v>147</v>
      </c>
      <c r="B181" s="37">
        <v>1</v>
      </c>
    </row>
    <row r="182" spans="1:2" x14ac:dyDescent="0.3">
      <c r="A182" t="s">
        <v>148</v>
      </c>
      <c r="B182" s="37">
        <v>1</v>
      </c>
    </row>
    <row r="183" spans="1:2" x14ac:dyDescent="0.3">
      <c r="A183" t="s">
        <v>149</v>
      </c>
      <c r="B183" s="37">
        <v>10</v>
      </c>
    </row>
    <row r="184" spans="1:2" x14ac:dyDescent="0.3">
      <c r="A184" t="s">
        <v>150</v>
      </c>
      <c r="B184" s="37" cm="1">
        <f t="array" ref="B184:B208">TRANSPOSE($C$105:$AA$105)</f>
        <v>15</v>
      </c>
    </row>
    <row r="185" spans="1:2" x14ac:dyDescent="0.3">
      <c r="A185" t="s">
        <v>151</v>
      </c>
      <c r="B185" s="37">
        <v>0</v>
      </c>
    </row>
    <row r="186" spans="1:2" x14ac:dyDescent="0.3">
      <c r="A186" t="s">
        <v>152</v>
      </c>
      <c r="B186" s="37">
        <v>9</v>
      </c>
    </row>
    <row r="187" spans="1:2" x14ac:dyDescent="0.3">
      <c r="A187" t="s">
        <v>153</v>
      </c>
      <c r="B187" s="37">
        <v>8</v>
      </c>
    </row>
    <row r="188" spans="1:2" x14ac:dyDescent="0.3">
      <c r="A188" t="s">
        <v>154</v>
      </c>
      <c r="B188" s="37">
        <v>7</v>
      </c>
    </row>
    <row r="189" spans="1:2" x14ac:dyDescent="0.3">
      <c r="A189" t="s">
        <v>155</v>
      </c>
      <c r="B189" s="37">
        <v>213</v>
      </c>
    </row>
    <row r="190" spans="1:2" x14ac:dyDescent="0.3">
      <c r="A190" t="s">
        <v>156</v>
      </c>
      <c r="B190" s="37">
        <v>32</v>
      </c>
    </row>
    <row r="191" spans="1:2" x14ac:dyDescent="0.3">
      <c r="A191" t="s">
        <v>157</v>
      </c>
      <c r="B191" s="37">
        <v>41</v>
      </c>
    </row>
    <row r="192" spans="1:2" x14ac:dyDescent="0.3">
      <c r="A192" t="s">
        <v>158</v>
      </c>
      <c r="B192" s="37">
        <v>38</v>
      </c>
    </row>
    <row r="193" spans="1:2" x14ac:dyDescent="0.3">
      <c r="A193" t="s">
        <v>159</v>
      </c>
      <c r="B193" s="37">
        <v>28</v>
      </c>
    </row>
    <row r="194" spans="1:2" x14ac:dyDescent="0.3">
      <c r="A194" t="s">
        <v>160</v>
      </c>
      <c r="B194" s="37">
        <v>23</v>
      </c>
    </row>
    <row r="195" spans="1:2" x14ac:dyDescent="0.3">
      <c r="A195" t="s">
        <v>161</v>
      </c>
      <c r="B195" s="37">
        <v>22</v>
      </c>
    </row>
    <row r="196" spans="1:2" x14ac:dyDescent="0.3">
      <c r="A196" t="s">
        <v>162</v>
      </c>
      <c r="B196" s="37">
        <v>33</v>
      </c>
    </row>
    <row r="197" spans="1:2" x14ac:dyDescent="0.3">
      <c r="A197" t="s">
        <v>163</v>
      </c>
      <c r="B197" s="37">
        <v>21</v>
      </c>
    </row>
    <row r="198" spans="1:2" x14ac:dyDescent="0.3">
      <c r="A198" t="s">
        <v>164</v>
      </c>
      <c r="B198" s="37">
        <v>10</v>
      </c>
    </row>
    <row r="199" spans="1:2" x14ac:dyDescent="0.3">
      <c r="A199" t="s">
        <v>165</v>
      </c>
      <c r="B199" s="37">
        <v>15</v>
      </c>
    </row>
    <row r="200" spans="1:2" x14ac:dyDescent="0.3">
      <c r="A200" t="s">
        <v>166</v>
      </c>
      <c r="B200" s="37">
        <v>12</v>
      </c>
    </row>
    <row r="201" spans="1:2" x14ac:dyDescent="0.3">
      <c r="A201" t="s">
        <v>167</v>
      </c>
      <c r="B201" s="37">
        <v>22</v>
      </c>
    </row>
    <row r="202" spans="1:2" x14ac:dyDescent="0.3">
      <c r="A202" t="s">
        <v>168</v>
      </c>
      <c r="B202" s="37">
        <v>10</v>
      </c>
    </row>
    <row r="203" spans="1:2" x14ac:dyDescent="0.3">
      <c r="A203" t="s">
        <v>169</v>
      </c>
      <c r="B203" s="37">
        <v>7</v>
      </c>
    </row>
    <row r="204" spans="1:2" x14ac:dyDescent="0.3">
      <c r="A204" t="s">
        <v>170</v>
      </c>
      <c r="B204" s="37">
        <v>6</v>
      </c>
    </row>
    <row r="205" spans="1:2" x14ac:dyDescent="0.3">
      <c r="A205" t="s">
        <v>171</v>
      </c>
      <c r="B205" s="37">
        <v>5</v>
      </c>
    </row>
    <row r="206" spans="1:2" x14ac:dyDescent="0.3">
      <c r="A206" t="s">
        <v>172</v>
      </c>
      <c r="B206" s="37">
        <v>7</v>
      </c>
    </row>
    <row r="207" spans="1:2" x14ac:dyDescent="0.3">
      <c r="A207" t="s">
        <v>173</v>
      </c>
      <c r="B207" s="37">
        <v>3</v>
      </c>
    </row>
    <row r="208" spans="1:2" x14ac:dyDescent="0.3">
      <c r="A208" t="s">
        <v>174</v>
      </c>
      <c r="B208" s="37">
        <v>8</v>
      </c>
    </row>
    <row r="209" spans="1:2" x14ac:dyDescent="0.3">
      <c r="A209" t="s">
        <v>175</v>
      </c>
      <c r="B209" s="37" cm="1">
        <f t="array" ref="B209:B233">TRANSPOSE($C$106:$AA$106)</f>
        <v>48</v>
      </c>
    </row>
    <row r="210" spans="1:2" x14ac:dyDescent="0.3">
      <c r="A210" t="s">
        <v>176</v>
      </c>
      <c r="B210" s="37">
        <v>5</v>
      </c>
    </row>
    <row r="211" spans="1:2" x14ac:dyDescent="0.3">
      <c r="A211" t="s">
        <v>177</v>
      </c>
      <c r="B211" s="37">
        <v>0</v>
      </c>
    </row>
    <row r="212" spans="1:2" x14ac:dyDescent="0.3">
      <c r="A212" t="s">
        <v>178</v>
      </c>
      <c r="B212" s="37">
        <v>12</v>
      </c>
    </row>
    <row r="213" spans="1:2" x14ac:dyDescent="0.3">
      <c r="A213" t="s">
        <v>179</v>
      </c>
      <c r="B213" s="37">
        <v>13</v>
      </c>
    </row>
    <row r="214" spans="1:2" x14ac:dyDescent="0.3">
      <c r="A214" t="s">
        <v>180</v>
      </c>
      <c r="B214" s="37">
        <v>221</v>
      </c>
    </row>
    <row r="215" spans="1:2" x14ac:dyDescent="0.3">
      <c r="A215" t="s">
        <v>181</v>
      </c>
      <c r="B215" s="37">
        <v>29</v>
      </c>
    </row>
    <row r="216" spans="1:2" x14ac:dyDescent="0.3">
      <c r="A216" t="s">
        <v>182</v>
      </c>
      <c r="B216" s="37">
        <v>25</v>
      </c>
    </row>
    <row r="217" spans="1:2" x14ac:dyDescent="0.3">
      <c r="A217" t="s">
        <v>183</v>
      </c>
      <c r="B217" s="37">
        <v>21</v>
      </c>
    </row>
    <row r="218" spans="1:2" x14ac:dyDescent="0.3">
      <c r="A218" t="s">
        <v>184</v>
      </c>
      <c r="B218" s="37">
        <v>30</v>
      </c>
    </row>
    <row r="219" spans="1:2" x14ac:dyDescent="0.3">
      <c r="A219" t="s">
        <v>185</v>
      </c>
      <c r="B219" s="37">
        <v>18</v>
      </c>
    </row>
    <row r="220" spans="1:2" x14ac:dyDescent="0.3">
      <c r="A220" t="s">
        <v>186</v>
      </c>
      <c r="B220" s="37">
        <v>22</v>
      </c>
    </row>
    <row r="221" spans="1:2" x14ac:dyDescent="0.3">
      <c r="A221" t="s">
        <v>187</v>
      </c>
      <c r="B221" s="37">
        <v>39</v>
      </c>
    </row>
    <row r="222" spans="1:2" x14ac:dyDescent="0.3">
      <c r="A222" t="s">
        <v>188</v>
      </c>
      <c r="B222" s="37">
        <v>8</v>
      </c>
    </row>
    <row r="223" spans="1:2" x14ac:dyDescent="0.3">
      <c r="A223" t="s">
        <v>189</v>
      </c>
      <c r="B223" s="37">
        <v>7</v>
      </c>
    </row>
    <row r="224" spans="1:2" x14ac:dyDescent="0.3">
      <c r="A224" t="s">
        <v>190</v>
      </c>
      <c r="B224" s="37">
        <v>10</v>
      </c>
    </row>
    <row r="225" spans="1:2" x14ac:dyDescent="0.3">
      <c r="A225" t="s">
        <v>191</v>
      </c>
      <c r="B225" s="37">
        <v>8</v>
      </c>
    </row>
    <row r="226" spans="1:2" x14ac:dyDescent="0.3">
      <c r="A226" t="s">
        <v>192</v>
      </c>
      <c r="B226" s="37">
        <v>11</v>
      </c>
    </row>
    <row r="227" spans="1:2" x14ac:dyDescent="0.3">
      <c r="A227" t="s">
        <v>193</v>
      </c>
      <c r="B227" s="37">
        <v>11</v>
      </c>
    </row>
    <row r="228" spans="1:2" x14ac:dyDescent="0.3">
      <c r="A228" t="s">
        <v>194</v>
      </c>
      <c r="B228" s="37">
        <v>6</v>
      </c>
    </row>
    <row r="229" spans="1:2" x14ac:dyDescent="0.3">
      <c r="A229" t="s">
        <v>195</v>
      </c>
      <c r="B229" s="37">
        <v>9</v>
      </c>
    </row>
    <row r="230" spans="1:2" x14ac:dyDescent="0.3">
      <c r="A230" t="s">
        <v>196</v>
      </c>
      <c r="B230" s="37">
        <v>2</v>
      </c>
    </row>
    <row r="231" spans="1:2" x14ac:dyDescent="0.3">
      <c r="A231" t="s">
        <v>197</v>
      </c>
      <c r="B231" s="37">
        <v>4</v>
      </c>
    </row>
    <row r="232" spans="1:2" x14ac:dyDescent="0.3">
      <c r="A232" t="s">
        <v>198</v>
      </c>
      <c r="B232" s="37">
        <v>5</v>
      </c>
    </row>
    <row r="233" spans="1:2" x14ac:dyDescent="0.3">
      <c r="A233" t="s">
        <v>199</v>
      </c>
      <c r="B233" s="37">
        <v>9</v>
      </c>
    </row>
    <row r="234" spans="1:2" x14ac:dyDescent="0.3">
      <c r="A234" t="s">
        <v>200</v>
      </c>
      <c r="B234" s="37" cm="1">
        <f t="array" ref="B234:B258">TRANSPOSE($C$107:$AA$107)</f>
        <v>85</v>
      </c>
    </row>
    <row r="235" spans="1:2" x14ac:dyDescent="0.3">
      <c r="A235" t="s">
        <v>201</v>
      </c>
      <c r="B235" s="37">
        <v>7</v>
      </c>
    </row>
    <row r="236" spans="1:2" x14ac:dyDescent="0.3">
      <c r="A236" t="s">
        <v>202</v>
      </c>
      <c r="B236" s="37">
        <v>6</v>
      </c>
    </row>
    <row r="237" spans="1:2" x14ac:dyDescent="0.3">
      <c r="A237" t="s">
        <v>203</v>
      </c>
      <c r="B237" s="37">
        <v>2</v>
      </c>
    </row>
    <row r="238" spans="1:2" x14ac:dyDescent="0.3">
      <c r="A238" t="s">
        <v>204</v>
      </c>
      <c r="B238" s="37">
        <v>4</v>
      </c>
    </row>
    <row r="239" spans="1:2" x14ac:dyDescent="0.3">
      <c r="A239" t="s">
        <v>205</v>
      </c>
      <c r="B239" s="37">
        <v>126</v>
      </c>
    </row>
    <row r="240" spans="1:2" x14ac:dyDescent="0.3">
      <c r="A240" t="s">
        <v>206</v>
      </c>
      <c r="B240" s="37">
        <v>16</v>
      </c>
    </row>
    <row r="241" spans="1:2" x14ac:dyDescent="0.3">
      <c r="A241" t="s">
        <v>207</v>
      </c>
      <c r="B241" s="37">
        <v>25</v>
      </c>
    </row>
    <row r="242" spans="1:2" x14ac:dyDescent="0.3">
      <c r="A242" t="s">
        <v>208</v>
      </c>
      <c r="B242" s="37">
        <v>17</v>
      </c>
    </row>
    <row r="243" spans="1:2" x14ac:dyDescent="0.3">
      <c r="A243" t="s">
        <v>209</v>
      </c>
      <c r="B243" s="37">
        <v>26</v>
      </c>
    </row>
    <row r="244" spans="1:2" x14ac:dyDescent="0.3">
      <c r="A244" t="s">
        <v>210</v>
      </c>
      <c r="B244" s="37">
        <v>4</v>
      </c>
    </row>
    <row r="245" spans="1:2" x14ac:dyDescent="0.3">
      <c r="A245" t="s">
        <v>211</v>
      </c>
      <c r="B245" s="37">
        <v>16</v>
      </c>
    </row>
    <row r="246" spans="1:2" x14ac:dyDescent="0.3">
      <c r="A246" t="s">
        <v>212</v>
      </c>
      <c r="B246" s="37">
        <v>23</v>
      </c>
    </row>
    <row r="247" spans="1:2" x14ac:dyDescent="0.3">
      <c r="A247" t="s">
        <v>213</v>
      </c>
      <c r="B247" s="37">
        <v>3</v>
      </c>
    </row>
    <row r="248" spans="1:2" x14ac:dyDescent="0.3">
      <c r="A248" t="s">
        <v>214</v>
      </c>
      <c r="B248" s="37">
        <v>9</v>
      </c>
    </row>
    <row r="249" spans="1:2" x14ac:dyDescent="0.3">
      <c r="A249" t="s">
        <v>215</v>
      </c>
      <c r="B249" s="37">
        <v>8</v>
      </c>
    </row>
    <row r="250" spans="1:2" x14ac:dyDescent="0.3">
      <c r="A250" t="s">
        <v>216</v>
      </c>
      <c r="B250" s="37">
        <v>5</v>
      </c>
    </row>
    <row r="251" spans="1:2" x14ac:dyDescent="0.3">
      <c r="A251" t="s">
        <v>217</v>
      </c>
      <c r="B251" s="37">
        <v>5</v>
      </c>
    </row>
    <row r="252" spans="1:2" x14ac:dyDescent="0.3">
      <c r="A252" t="s">
        <v>218</v>
      </c>
      <c r="B252" s="37">
        <v>5</v>
      </c>
    </row>
    <row r="253" spans="1:2" x14ac:dyDescent="0.3">
      <c r="A253" t="s">
        <v>219</v>
      </c>
      <c r="B253" s="37">
        <v>6</v>
      </c>
    </row>
    <row r="254" spans="1:2" x14ac:dyDescent="0.3">
      <c r="A254" t="s">
        <v>220</v>
      </c>
      <c r="B254" s="37">
        <v>7</v>
      </c>
    </row>
    <row r="255" spans="1:2" x14ac:dyDescent="0.3">
      <c r="A255" t="s">
        <v>221</v>
      </c>
      <c r="B255" s="37">
        <v>4</v>
      </c>
    </row>
    <row r="256" spans="1:2" x14ac:dyDescent="0.3">
      <c r="A256" t="s">
        <v>222</v>
      </c>
      <c r="B256" s="37">
        <v>5</v>
      </c>
    </row>
    <row r="257" spans="1:2" x14ac:dyDescent="0.3">
      <c r="A257" t="s">
        <v>223</v>
      </c>
      <c r="B257" s="37">
        <v>3</v>
      </c>
    </row>
    <row r="258" spans="1:2" x14ac:dyDescent="0.3">
      <c r="A258" t="s">
        <v>224</v>
      </c>
      <c r="B258" s="37">
        <v>13</v>
      </c>
    </row>
    <row r="259" spans="1:2" x14ac:dyDescent="0.3">
      <c r="A259" t="s">
        <v>225</v>
      </c>
      <c r="B259" s="37" cm="1">
        <f t="array" ref="B259:B283">TRANSPOSE($C$108:$AA$108)</f>
        <v>64</v>
      </c>
    </row>
    <row r="260" spans="1:2" x14ac:dyDescent="0.3">
      <c r="A260" t="s">
        <v>226</v>
      </c>
      <c r="B260" s="37">
        <v>14</v>
      </c>
    </row>
    <row r="261" spans="1:2" x14ac:dyDescent="0.3">
      <c r="A261" t="s">
        <v>227</v>
      </c>
      <c r="B261" s="37">
        <v>27</v>
      </c>
    </row>
    <row r="262" spans="1:2" x14ac:dyDescent="0.3">
      <c r="A262" t="s">
        <v>228</v>
      </c>
      <c r="B262" s="37">
        <v>1</v>
      </c>
    </row>
    <row r="263" spans="1:2" x14ac:dyDescent="0.3">
      <c r="A263" t="s">
        <v>229</v>
      </c>
      <c r="B263" s="37">
        <v>1</v>
      </c>
    </row>
    <row r="264" spans="1:2" x14ac:dyDescent="0.3">
      <c r="A264" t="s">
        <v>230</v>
      </c>
      <c r="B264" s="37">
        <v>194</v>
      </c>
    </row>
    <row r="265" spans="1:2" x14ac:dyDescent="0.3">
      <c r="A265" t="s">
        <v>231</v>
      </c>
      <c r="B265" s="37">
        <v>23</v>
      </c>
    </row>
    <row r="266" spans="1:2" x14ac:dyDescent="0.3">
      <c r="A266" t="s">
        <v>232</v>
      </c>
      <c r="B266" s="37">
        <v>46</v>
      </c>
    </row>
    <row r="267" spans="1:2" x14ac:dyDescent="0.3">
      <c r="A267" t="s">
        <v>233</v>
      </c>
      <c r="B267" s="37">
        <v>36</v>
      </c>
    </row>
    <row r="268" spans="1:2" x14ac:dyDescent="0.3">
      <c r="A268" t="s">
        <v>234</v>
      </c>
      <c r="B268" s="37">
        <v>45</v>
      </c>
    </row>
    <row r="269" spans="1:2" x14ac:dyDescent="0.3">
      <c r="A269" t="s">
        <v>235</v>
      </c>
      <c r="B269" s="37">
        <v>21</v>
      </c>
    </row>
    <row r="270" spans="1:2" x14ac:dyDescent="0.3">
      <c r="A270" t="s">
        <v>236</v>
      </c>
      <c r="B270" s="37">
        <v>35</v>
      </c>
    </row>
    <row r="271" spans="1:2" x14ac:dyDescent="0.3">
      <c r="A271" t="s">
        <v>237</v>
      </c>
      <c r="B271" s="37">
        <v>31</v>
      </c>
    </row>
    <row r="272" spans="1:2" x14ac:dyDescent="0.3">
      <c r="A272" t="s">
        <v>238</v>
      </c>
      <c r="B272" s="37">
        <v>27</v>
      </c>
    </row>
    <row r="273" spans="1:2" x14ac:dyDescent="0.3">
      <c r="A273" t="s">
        <v>239</v>
      </c>
      <c r="B273" s="37">
        <v>12</v>
      </c>
    </row>
    <row r="274" spans="1:2" x14ac:dyDescent="0.3">
      <c r="A274" t="s">
        <v>240</v>
      </c>
      <c r="B274" s="37">
        <v>26</v>
      </c>
    </row>
    <row r="275" spans="1:2" x14ac:dyDescent="0.3">
      <c r="A275" t="s">
        <v>241</v>
      </c>
      <c r="B275" s="37">
        <v>9</v>
      </c>
    </row>
    <row r="276" spans="1:2" x14ac:dyDescent="0.3">
      <c r="A276" t="s">
        <v>242</v>
      </c>
      <c r="B276" s="37">
        <v>21</v>
      </c>
    </row>
    <row r="277" spans="1:2" x14ac:dyDescent="0.3">
      <c r="A277" t="s">
        <v>243</v>
      </c>
      <c r="B277" s="37">
        <v>9</v>
      </c>
    </row>
    <row r="278" spans="1:2" x14ac:dyDescent="0.3">
      <c r="A278" t="s">
        <v>244</v>
      </c>
      <c r="B278" s="37">
        <v>5</v>
      </c>
    </row>
    <row r="279" spans="1:2" x14ac:dyDescent="0.3">
      <c r="A279" t="s">
        <v>245</v>
      </c>
      <c r="B279" s="37">
        <v>13</v>
      </c>
    </row>
    <row r="280" spans="1:2" x14ac:dyDescent="0.3">
      <c r="A280" t="s">
        <v>246</v>
      </c>
      <c r="B280" s="37">
        <v>4</v>
      </c>
    </row>
    <row r="281" spans="1:2" x14ac:dyDescent="0.3">
      <c r="A281" t="s">
        <v>247</v>
      </c>
      <c r="B281" s="37">
        <v>6</v>
      </c>
    </row>
    <row r="282" spans="1:2" x14ac:dyDescent="0.3">
      <c r="A282" t="s">
        <v>248</v>
      </c>
      <c r="B282" s="37">
        <v>4</v>
      </c>
    </row>
    <row r="283" spans="1:2" x14ac:dyDescent="0.3">
      <c r="A283" t="s">
        <v>249</v>
      </c>
      <c r="B283" s="37">
        <v>17</v>
      </c>
    </row>
    <row r="284" spans="1:2" x14ac:dyDescent="0.3">
      <c r="A284" t="s">
        <v>250</v>
      </c>
      <c r="B284" s="37" cm="1">
        <f t="array" ref="B284:B308">TRANSPOSE($C$109:$AA$109)</f>
        <v>459</v>
      </c>
    </row>
    <row r="285" spans="1:2" x14ac:dyDescent="0.3">
      <c r="A285" t="s">
        <v>251</v>
      </c>
      <c r="B285" s="37">
        <v>196</v>
      </c>
    </row>
    <row r="286" spans="1:2" x14ac:dyDescent="0.3">
      <c r="A286" t="s">
        <v>252</v>
      </c>
      <c r="B286" s="37">
        <v>237</v>
      </c>
    </row>
    <row r="287" spans="1:2" x14ac:dyDescent="0.3">
      <c r="A287" t="s">
        <v>253</v>
      </c>
      <c r="B287" s="37">
        <v>125</v>
      </c>
    </row>
    <row r="288" spans="1:2" x14ac:dyDescent="0.3">
      <c r="A288" t="s">
        <v>254</v>
      </c>
      <c r="B288" s="37">
        <v>163</v>
      </c>
    </row>
    <row r="289" spans="1:2" x14ac:dyDescent="0.3">
      <c r="A289" t="s">
        <v>255</v>
      </c>
      <c r="B289" s="37">
        <v>292</v>
      </c>
    </row>
    <row r="290" spans="1:2" x14ac:dyDescent="0.3">
      <c r="A290" t="s">
        <v>256</v>
      </c>
      <c r="B290" s="37">
        <v>30</v>
      </c>
    </row>
    <row r="291" spans="1:2" x14ac:dyDescent="0.3">
      <c r="A291" t="s">
        <v>257</v>
      </c>
      <c r="B291" s="37">
        <v>111</v>
      </c>
    </row>
    <row r="292" spans="1:2" x14ac:dyDescent="0.3">
      <c r="A292" t="s">
        <v>258</v>
      </c>
      <c r="B292" s="37">
        <v>160</v>
      </c>
    </row>
    <row r="293" spans="1:2" x14ac:dyDescent="0.3">
      <c r="A293" t="s">
        <v>259</v>
      </c>
      <c r="B293" s="37">
        <v>151</v>
      </c>
    </row>
    <row r="294" spans="1:2" x14ac:dyDescent="0.3">
      <c r="A294" t="s">
        <v>260</v>
      </c>
      <c r="B294" s="37">
        <v>96</v>
      </c>
    </row>
    <row r="295" spans="1:2" x14ac:dyDescent="0.3">
      <c r="A295" t="s">
        <v>261</v>
      </c>
      <c r="B295" s="37">
        <v>99</v>
      </c>
    </row>
    <row r="296" spans="1:2" x14ac:dyDescent="0.3">
      <c r="A296" t="s">
        <v>262</v>
      </c>
      <c r="B296" s="37">
        <v>115</v>
      </c>
    </row>
    <row r="297" spans="1:2" x14ac:dyDescent="0.3">
      <c r="A297" t="s">
        <v>263</v>
      </c>
      <c r="B297" s="37">
        <v>195</v>
      </c>
    </row>
    <row r="298" spans="1:2" x14ac:dyDescent="0.3">
      <c r="A298" t="s">
        <v>264</v>
      </c>
      <c r="B298" s="37">
        <v>183</v>
      </c>
    </row>
    <row r="299" spans="1:2" x14ac:dyDescent="0.3">
      <c r="A299" t="s">
        <v>265</v>
      </c>
      <c r="B299" s="37">
        <v>1003</v>
      </c>
    </row>
    <row r="300" spans="1:2" x14ac:dyDescent="0.3">
      <c r="A300" t="s">
        <v>266</v>
      </c>
      <c r="B300" s="37">
        <v>298</v>
      </c>
    </row>
    <row r="301" spans="1:2" x14ac:dyDescent="0.3">
      <c r="A301" t="s">
        <v>267</v>
      </c>
      <c r="B301" s="37">
        <v>1442</v>
      </c>
    </row>
    <row r="302" spans="1:2" x14ac:dyDescent="0.3">
      <c r="A302" t="s">
        <v>268</v>
      </c>
      <c r="B302" s="37">
        <v>1079</v>
      </c>
    </row>
    <row r="303" spans="1:2" x14ac:dyDescent="0.3">
      <c r="A303" t="s">
        <v>269</v>
      </c>
      <c r="B303" s="37">
        <v>595</v>
      </c>
    </row>
    <row r="304" spans="1:2" x14ac:dyDescent="0.3">
      <c r="A304" t="s">
        <v>270</v>
      </c>
      <c r="B304" s="37">
        <v>1696</v>
      </c>
    </row>
    <row r="305" spans="1:2" x14ac:dyDescent="0.3">
      <c r="A305" t="s">
        <v>271</v>
      </c>
      <c r="B305" s="37">
        <v>982</v>
      </c>
    </row>
    <row r="306" spans="1:2" x14ac:dyDescent="0.3">
      <c r="A306" t="s">
        <v>272</v>
      </c>
      <c r="B306" s="37">
        <v>1507</v>
      </c>
    </row>
    <row r="307" spans="1:2" x14ac:dyDescent="0.3">
      <c r="A307" t="s">
        <v>273</v>
      </c>
      <c r="B307" s="37">
        <v>1233</v>
      </c>
    </row>
    <row r="308" spans="1:2" x14ac:dyDescent="0.3">
      <c r="A308" t="s">
        <v>274</v>
      </c>
      <c r="B308" s="37">
        <v>1602</v>
      </c>
    </row>
    <row r="309" spans="1:2" x14ac:dyDescent="0.3">
      <c r="A309" t="s">
        <v>275</v>
      </c>
      <c r="B309" s="37" cm="1">
        <f t="array" ref="B309:B333">TRANSPOSE($C$110:$AA$110)</f>
        <v>39</v>
      </c>
    </row>
    <row r="310" spans="1:2" x14ac:dyDescent="0.3">
      <c r="A310" t="s">
        <v>276</v>
      </c>
      <c r="B310" s="37">
        <v>30</v>
      </c>
    </row>
    <row r="311" spans="1:2" x14ac:dyDescent="0.3">
      <c r="A311" t="s">
        <v>277</v>
      </c>
      <c r="B311" s="37">
        <v>21</v>
      </c>
    </row>
    <row r="312" spans="1:2" x14ac:dyDescent="0.3">
      <c r="A312" t="s">
        <v>278</v>
      </c>
      <c r="B312" s="37">
        <v>26</v>
      </c>
    </row>
    <row r="313" spans="1:2" x14ac:dyDescent="0.3">
      <c r="A313" t="s">
        <v>279</v>
      </c>
      <c r="B313" s="37">
        <v>36</v>
      </c>
    </row>
    <row r="314" spans="1:2" x14ac:dyDescent="0.3">
      <c r="A314" t="s">
        <v>280</v>
      </c>
      <c r="B314" s="37">
        <v>36</v>
      </c>
    </row>
    <row r="315" spans="1:2" x14ac:dyDescent="0.3">
      <c r="A315" t="s">
        <v>281</v>
      </c>
      <c r="B315" s="37">
        <v>0</v>
      </c>
    </row>
    <row r="316" spans="1:2" x14ac:dyDescent="0.3">
      <c r="A316" t="s">
        <v>282</v>
      </c>
      <c r="B316" s="37">
        <v>15</v>
      </c>
    </row>
    <row r="317" spans="1:2" x14ac:dyDescent="0.3">
      <c r="A317" t="s">
        <v>283</v>
      </c>
      <c r="B317" s="37">
        <v>18</v>
      </c>
    </row>
    <row r="318" spans="1:2" x14ac:dyDescent="0.3">
      <c r="A318" t="s">
        <v>284</v>
      </c>
      <c r="B318" s="37">
        <v>28</v>
      </c>
    </row>
    <row r="319" spans="1:2" x14ac:dyDescent="0.3">
      <c r="A319" t="s">
        <v>285</v>
      </c>
      <c r="B319" s="37">
        <v>16</v>
      </c>
    </row>
    <row r="320" spans="1:2" x14ac:dyDescent="0.3">
      <c r="A320" t="s">
        <v>286</v>
      </c>
      <c r="B320" s="37">
        <v>20</v>
      </c>
    </row>
    <row r="321" spans="1:2" x14ac:dyDescent="0.3">
      <c r="A321" t="s">
        <v>287</v>
      </c>
      <c r="B321" s="37">
        <v>4</v>
      </c>
    </row>
    <row r="322" spans="1:2" x14ac:dyDescent="0.3">
      <c r="A322" t="s">
        <v>288</v>
      </c>
      <c r="B322" s="37">
        <v>6</v>
      </c>
    </row>
    <row r="323" spans="1:2" x14ac:dyDescent="0.3">
      <c r="A323" t="s">
        <v>289</v>
      </c>
      <c r="B323" s="37">
        <v>4</v>
      </c>
    </row>
    <row r="324" spans="1:2" x14ac:dyDescent="0.3">
      <c r="A324" t="s">
        <v>290</v>
      </c>
      <c r="B324" s="37">
        <v>15</v>
      </c>
    </row>
    <row r="325" spans="1:2" x14ac:dyDescent="0.3">
      <c r="A325" t="s">
        <v>291</v>
      </c>
      <c r="B325" s="37">
        <v>3</v>
      </c>
    </row>
    <row r="326" spans="1:2" x14ac:dyDescent="0.3">
      <c r="A326" t="s">
        <v>292</v>
      </c>
      <c r="B326" s="37">
        <v>24</v>
      </c>
    </row>
    <row r="327" spans="1:2" x14ac:dyDescent="0.3">
      <c r="A327" t="s">
        <v>293</v>
      </c>
      <c r="B327" s="37">
        <v>13</v>
      </c>
    </row>
    <row r="328" spans="1:2" x14ac:dyDescent="0.3">
      <c r="A328" t="s">
        <v>294</v>
      </c>
      <c r="B328" s="37">
        <v>6</v>
      </c>
    </row>
    <row r="329" spans="1:2" x14ac:dyDescent="0.3">
      <c r="A329" t="s">
        <v>295</v>
      </c>
      <c r="B329" s="37">
        <v>14</v>
      </c>
    </row>
    <row r="330" spans="1:2" x14ac:dyDescent="0.3">
      <c r="A330" t="s">
        <v>296</v>
      </c>
      <c r="B330" s="37">
        <v>8</v>
      </c>
    </row>
    <row r="331" spans="1:2" x14ac:dyDescent="0.3">
      <c r="A331" t="s">
        <v>297</v>
      </c>
      <c r="B331" s="37">
        <v>10</v>
      </c>
    </row>
    <row r="332" spans="1:2" x14ac:dyDescent="0.3">
      <c r="A332" t="s">
        <v>298</v>
      </c>
      <c r="B332" s="37">
        <v>8</v>
      </c>
    </row>
    <row r="333" spans="1:2" x14ac:dyDescent="0.3">
      <c r="A333" t="s">
        <v>299</v>
      </c>
      <c r="B333" s="37">
        <v>11</v>
      </c>
    </row>
    <row r="334" spans="1:2" x14ac:dyDescent="0.3">
      <c r="A334" t="s">
        <v>300</v>
      </c>
      <c r="B334" s="37" cm="1">
        <f t="array" ref="B334:B358">TRANSPOSE($C$111:$AA$111)</f>
        <v>57</v>
      </c>
    </row>
    <row r="335" spans="1:2" x14ac:dyDescent="0.3">
      <c r="A335" t="s">
        <v>301</v>
      </c>
      <c r="B335" s="37">
        <v>33</v>
      </c>
    </row>
    <row r="336" spans="1:2" x14ac:dyDescent="0.3">
      <c r="A336" t="s">
        <v>302</v>
      </c>
      <c r="B336" s="37">
        <v>32</v>
      </c>
    </row>
    <row r="337" spans="1:2" x14ac:dyDescent="0.3">
      <c r="A337" t="s">
        <v>303</v>
      </c>
      <c r="B337" s="37">
        <v>27</v>
      </c>
    </row>
    <row r="338" spans="1:2" x14ac:dyDescent="0.3">
      <c r="A338" t="s">
        <v>304</v>
      </c>
      <c r="B338" s="37">
        <v>50</v>
      </c>
    </row>
    <row r="339" spans="1:2" x14ac:dyDescent="0.3">
      <c r="A339" t="s">
        <v>305</v>
      </c>
      <c r="B339" s="37">
        <v>118</v>
      </c>
    </row>
    <row r="340" spans="1:2" x14ac:dyDescent="0.3">
      <c r="A340" t="s">
        <v>306</v>
      </c>
      <c r="B340" s="37">
        <v>19</v>
      </c>
    </row>
    <row r="341" spans="1:2" x14ac:dyDescent="0.3">
      <c r="A341" t="s">
        <v>307</v>
      </c>
      <c r="B341" s="37">
        <v>0</v>
      </c>
    </row>
    <row r="342" spans="1:2" x14ac:dyDescent="0.3">
      <c r="A342" t="s">
        <v>308</v>
      </c>
      <c r="B342" s="37">
        <v>17</v>
      </c>
    </row>
    <row r="343" spans="1:2" x14ac:dyDescent="0.3">
      <c r="A343" t="s">
        <v>309</v>
      </c>
      <c r="B343" s="37">
        <v>31</v>
      </c>
    </row>
    <row r="344" spans="1:2" x14ac:dyDescent="0.3">
      <c r="A344" t="s">
        <v>310</v>
      </c>
      <c r="B344" s="37">
        <v>20</v>
      </c>
    </row>
    <row r="345" spans="1:2" x14ac:dyDescent="0.3">
      <c r="A345" t="s">
        <v>311</v>
      </c>
      <c r="B345" s="37">
        <v>34</v>
      </c>
    </row>
    <row r="346" spans="1:2" x14ac:dyDescent="0.3">
      <c r="A346" t="s">
        <v>312</v>
      </c>
      <c r="B346" s="37">
        <v>21</v>
      </c>
    </row>
    <row r="347" spans="1:2" x14ac:dyDescent="0.3">
      <c r="A347" t="s">
        <v>313</v>
      </c>
      <c r="B347" s="37">
        <v>15</v>
      </c>
    </row>
    <row r="348" spans="1:2" x14ac:dyDescent="0.3">
      <c r="A348" t="s">
        <v>314</v>
      </c>
      <c r="B348" s="37">
        <v>8</v>
      </c>
    </row>
    <row r="349" spans="1:2" x14ac:dyDescent="0.3">
      <c r="A349" t="s">
        <v>315</v>
      </c>
      <c r="B349" s="37">
        <v>40</v>
      </c>
    </row>
    <row r="350" spans="1:2" x14ac:dyDescent="0.3">
      <c r="A350" t="s">
        <v>316</v>
      </c>
      <c r="B350" s="37">
        <v>17</v>
      </c>
    </row>
    <row r="351" spans="1:2" x14ac:dyDescent="0.3">
      <c r="A351" t="s">
        <v>317</v>
      </c>
      <c r="B351" s="37">
        <v>18</v>
      </c>
    </row>
    <row r="352" spans="1:2" x14ac:dyDescent="0.3">
      <c r="A352" t="s">
        <v>318</v>
      </c>
      <c r="B352" s="37">
        <v>24</v>
      </c>
    </row>
    <row r="353" spans="1:2" x14ac:dyDescent="0.3">
      <c r="A353" t="s">
        <v>319</v>
      </c>
      <c r="B353" s="37">
        <v>15</v>
      </c>
    </row>
    <row r="354" spans="1:2" x14ac:dyDescent="0.3">
      <c r="A354" t="s">
        <v>320</v>
      </c>
      <c r="B354" s="37">
        <v>32</v>
      </c>
    </row>
    <row r="355" spans="1:2" x14ac:dyDescent="0.3">
      <c r="A355" t="s">
        <v>321</v>
      </c>
      <c r="B355" s="37">
        <v>19</v>
      </c>
    </row>
    <row r="356" spans="1:2" x14ac:dyDescent="0.3">
      <c r="A356" t="s">
        <v>322</v>
      </c>
      <c r="B356" s="37">
        <v>35</v>
      </c>
    </row>
    <row r="357" spans="1:2" x14ac:dyDescent="0.3">
      <c r="A357" t="s">
        <v>323</v>
      </c>
      <c r="B357" s="37">
        <v>31</v>
      </c>
    </row>
    <row r="358" spans="1:2" x14ac:dyDescent="0.3">
      <c r="A358" t="s">
        <v>324</v>
      </c>
      <c r="B358" s="37">
        <v>34</v>
      </c>
    </row>
    <row r="359" spans="1:2" x14ac:dyDescent="0.3">
      <c r="A359" t="s">
        <v>325</v>
      </c>
      <c r="B359" s="37" cm="1">
        <f t="array" ref="B359:B383">TRANSPOSE($C$112:$AA$112)</f>
        <v>41</v>
      </c>
    </row>
    <row r="360" spans="1:2" x14ac:dyDescent="0.3">
      <c r="A360" t="s">
        <v>326</v>
      </c>
      <c r="B360" s="37">
        <v>49</v>
      </c>
    </row>
    <row r="361" spans="1:2" x14ac:dyDescent="0.3">
      <c r="A361" t="s">
        <v>327</v>
      </c>
      <c r="B361" s="37">
        <v>24</v>
      </c>
    </row>
    <row r="362" spans="1:2" x14ac:dyDescent="0.3">
      <c r="A362" t="s">
        <v>328</v>
      </c>
      <c r="B362" s="37">
        <v>25</v>
      </c>
    </row>
    <row r="363" spans="1:2" x14ac:dyDescent="0.3">
      <c r="A363" t="s">
        <v>329</v>
      </c>
      <c r="B363" s="37">
        <v>35</v>
      </c>
    </row>
    <row r="364" spans="1:2" x14ac:dyDescent="0.3">
      <c r="A364" t="s">
        <v>330</v>
      </c>
      <c r="B364" s="37">
        <v>194</v>
      </c>
    </row>
    <row r="365" spans="1:2" x14ac:dyDescent="0.3">
      <c r="A365" t="s">
        <v>331</v>
      </c>
      <c r="B365" s="37">
        <v>27</v>
      </c>
    </row>
    <row r="366" spans="1:2" x14ac:dyDescent="0.3">
      <c r="A366" t="s">
        <v>332</v>
      </c>
      <c r="B366" s="37">
        <v>26</v>
      </c>
    </row>
    <row r="367" spans="1:2" x14ac:dyDescent="0.3">
      <c r="A367" t="s">
        <v>333</v>
      </c>
      <c r="B367" s="37">
        <v>1</v>
      </c>
    </row>
    <row r="368" spans="1:2" x14ac:dyDescent="0.3">
      <c r="A368" t="s">
        <v>334</v>
      </c>
      <c r="B368" s="37">
        <v>6</v>
      </c>
    </row>
    <row r="369" spans="1:2" x14ac:dyDescent="0.3">
      <c r="A369" t="s">
        <v>335</v>
      </c>
      <c r="B369" s="37">
        <v>16</v>
      </c>
    </row>
    <row r="370" spans="1:2" x14ac:dyDescent="0.3">
      <c r="A370" t="s">
        <v>336</v>
      </c>
      <c r="B370" s="37">
        <v>19</v>
      </c>
    </row>
    <row r="371" spans="1:2" x14ac:dyDescent="0.3">
      <c r="A371" t="s">
        <v>337</v>
      </c>
      <c r="B371" s="37">
        <v>25</v>
      </c>
    </row>
    <row r="372" spans="1:2" x14ac:dyDescent="0.3">
      <c r="A372" t="s">
        <v>338</v>
      </c>
      <c r="B372" s="37">
        <v>23</v>
      </c>
    </row>
    <row r="373" spans="1:2" x14ac:dyDescent="0.3">
      <c r="A373" t="s">
        <v>339</v>
      </c>
      <c r="B373" s="37">
        <v>11</v>
      </c>
    </row>
    <row r="374" spans="1:2" x14ac:dyDescent="0.3">
      <c r="A374" t="s">
        <v>340</v>
      </c>
      <c r="B374" s="37">
        <v>25</v>
      </c>
    </row>
    <row r="375" spans="1:2" x14ac:dyDescent="0.3">
      <c r="A375" t="s">
        <v>341</v>
      </c>
      <c r="B375" s="37">
        <v>12</v>
      </c>
    </row>
    <row r="376" spans="1:2" x14ac:dyDescent="0.3">
      <c r="A376" t="s">
        <v>342</v>
      </c>
      <c r="B376" s="37">
        <v>33</v>
      </c>
    </row>
    <row r="377" spans="1:2" x14ac:dyDescent="0.3">
      <c r="A377" t="s">
        <v>343</v>
      </c>
      <c r="B377" s="37">
        <v>23</v>
      </c>
    </row>
    <row r="378" spans="1:2" x14ac:dyDescent="0.3">
      <c r="A378" t="s">
        <v>344</v>
      </c>
      <c r="B378" s="37">
        <v>18</v>
      </c>
    </row>
    <row r="379" spans="1:2" x14ac:dyDescent="0.3">
      <c r="A379" t="s">
        <v>345</v>
      </c>
      <c r="B379" s="37">
        <v>22</v>
      </c>
    </row>
    <row r="380" spans="1:2" x14ac:dyDescent="0.3">
      <c r="A380" t="s">
        <v>346</v>
      </c>
      <c r="B380" s="37">
        <v>7</v>
      </c>
    </row>
    <row r="381" spans="1:2" x14ac:dyDescent="0.3">
      <c r="A381" t="s">
        <v>347</v>
      </c>
      <c r="B381" s="37">
        <v>15</v>
      </c>
    </row>
    <row r="382" spans="1:2" x14ac:dyDescent="0.3">
      <c r="A382" t="s">
        <v>348</v>
      </c>
      <c r="B382" s="37">
        <v>15</v>
      </c>
    </row>
    <row r="383" spans="1:2" x14ac:dyDescent="0.3">
      <c r="A383" t="s">
        <v>349</v>
      </c>
      <c r="B383" s="37">
        <v>38</v>
      </c>
    </row>
    <row r="384" spans="1:2" x14ac:dyDescent="0.3">
      <c r="A384" t="s">
        <v>350</v>
      </c>
      <c r="B384" s="37" cm="1">
        <f t="array" ref="B384:B408">TRANSPOSE($C$113:$AA$113)</f>
        <v>31</v>
      </c>
    </row>
    <row r="385" spans="1:2" x14ac:dyDescent="0.3">
      <c r="A385" t="s">
        <v>351</v>
      </c>
      <c r="B385" s="37">
        <v>22</v>
      </c>
    </row>
    <row r="386" spans="1:2" x14ac:dyDescent="0.3">
      <c r="A386" t="s">
        <v>352</v>
      </c>
      <c r="B386" s="37">
        <v>24</v>
      </c>
    </row>
    <row r="387" spans="1:2" x14ac:dyDescent="0.3">
      <c r="A387" t="s">
        <v>353</v>
      </c>
      <c r="B387" s="37">
        <v>24</v>
      </c>
    </row>
    <row r="388" spans="1:2" x14ac:dyDescent="0.3">
      <c r="A388" t="s">
        <v>354</v>
      </c>
      <c r="B388" s="37">
        <v>33</v>
      </c>
    </row>
    <row r="389" spans="1:2" x14ac:dyDescent="0.3">
      <c r="A389" t="s">
        <v>355</v>
      </c>
      <c r="B389" s="37">
        <v>175</v>
      </c>
    </row>
    <row r="390" spans="1:2" x14ac:dyDescent="0.3">
      <c r="A390" t="s">
        <v>356</v>
      </c>
      <c r="B390" s="37">
        <v>26</v>
      </c>
    </row>
    <row r="391" spans="1:2" x14ac:dyDescent="0.3">
      <c r="A391" t="s">
        <v>357</v>
      </c>
      <c r="B391" s="37">
        <v>22</v>
      </c>
    </row>
    <row r="392" spans="1:2" x14ac:dyDescent="0.3">
      <c r="A392" t="s">
        <v>358</v>
      </c>
      <c r="B392" s="37">
        <v>2</v>
      </c>
    </row>
    <row r="393" spans="1:2" x14ac:dyDescent="0.3">
      <c r="A393" t="s">
        <v>359</v>
      </c>
      <c r="B393" s="37">
        <v>2</v>
      </c>
    </row>
    <row r="394" spans="1:2" x14ac:dyDescent="0.3">
      <c r="A394" t="s">
        <v>360</v>
      </c>
      <c r="B394" s="37">
        <v>4</v>
      </c>
    </row>
    <row r="395" spans="1:2" x14ac:dyDescent="0.3">
      <c r="A395" t="s">
        <v>361</v>
      </c>
      <c r="B395" s="37">
        <v>14</v>
      </c>
    </row>
    <row r="396" spans="1:2" x14ac:dyDescent="0.3">
      <c r="A396" t="s">
        <v>362</v>
      </c>
      <c r="B396" s="37">
        <v>22</v>
      </c>
    </row>
    <row r="397" spans="1:2" x14ac:dyDescent="0.3">
      <c r="A397" t="s">
        <v>363</v>
      </c>
      <c r="B397" s="37">
        <v>18</v>
      </c>
    </row>
    <row r="398" spans="1:2" x14ac:dyDescent="0.3">
      <c r="A398" t="s">
        <v>364</v>
      </c>
      <c r="B398" s="37">
        <v>7</v>
      </c>
    </row>
    <row r="399" spans="1:2" x14ac:dyDescent="0.3">
      <c r="A399" t="s">
        <v>365</v>
      </c>
      <c r="B399" s="37">
        <v>20</v>
      </c>
    </row>
    <row r="400" spans="1:2" x14ac:dyDescent="0.3">
      <c r="A400" t="s">
        <v>366</v>
      </c>
      <c r="B400" s="37">
        <v>21</v>
      </c>
    </row>
    <row r="401" spans="1:2" x14ac:dyDescent="0.3">
      <c r="A401" t="s">
        <v>367</v>
      </c>
      <c r="B401" s="37">
        <v>31</v>
      </c>
    </row>
    <row r="402" spans="1:2" x14ac:dyDescent="0.3">
      <c r="A402" t="s">
        <v>368</v>
      </c>
      <c r="B402" s="37">
        <v>13</v>
      </c>
    </row>
    <row r="403" spans="1:2" x14ac:dyDescent="0.3">
      <c r="A403" t="s">
        <v>369</v>
      </c>
      <c r="B403" s="37">
        <v>15</v>
      </c>
    </row>
    <row r="404" spans="1:2" x14ac:dyDescent="0.3">
      <c r="A404" t="s">
        <v>370</v>
      </c>
      <c r="B404" s="37">
        <v>23</v>
      </c>
    </row>
    <row r="405" spans="1:2" x14ac:dyDescent="0.3">
      <c r="A405" t="s">
        <v>371</v>
      </c>
      <c r="B405" s="37">
        <v>12</v>
      </c>
    </row>
    <row r="406" spans="1:2" x14ac:dyDescent="0.3">
      <c r="A406" t="s">
        <v>372</v>
      </c>
      <c r="B406" s="37">
        <v>16</v>
      </c>
    </row>
    <row r="407" spans="1:2" x14ac:dyDescent="0.3">
      <c r="A407" t="s">
        <v>373</v>
      </c>
      <c r="B407" s="37">
        <v>14</v>
      </c>
    </row>
    <row r="408" spans="1:2" x14ac:dyDescent="0.3">
      <c r="A408" t="s">
        <v>374</v>
      </c>
      <c r="B408" s="37">
        <v>35</v>
      </c>
    </row>
    <row r="409" spans="1:2" x14ac:dyDescent="0.3">
      <c r="A409" t="s">
        <v>375</v>
      </c>
      <c r="B409" s="37" cm="1">
        <f t="array" ref="B409:B433">TRANSPOSE($C$114:$AA$114)</f>
        <v>23</v>
      </c>
    </row>
    <row r="410" spans="1:2" x14ac:dyDescent="0.3">
      <c r="A410" t="s">
        <v>376</v>
      </c>
      <c r="B410" s="37">
        <v>23</v>
      </c>
    </row>
    <row r="411" spans="1:2" x14ac:dyDescent="0.3">
      <c r="A411" t="s">
        <v>377</v>
      </c>
      <c r="B411" s="37">
        <v>21</v>
      </c>
    </row>
    <row r="412" spans="1:2" x14ac:dyDescent="0.3">
      <c r="A412" t="s">
        <v>378</v>
      </c>
      <c r="B412" s="37">
        <v>8</v>
      </c>
    </row>
    <row r="413" spans="1:2" x14ac:dyDescent="0.3">
      <c r="A413" t="s">
        <v>379</v>
      </c>
      <c r="B413" s="37">
        <v>22</v>
      </c>
    </row>
    <row r="414" spans="1:2" x14ac:dyDescent="0.3">
      <c r="A414" t="s">
        <v>380</v>
      </c>
      <c r="B414" s="37">
        <v>109</v>
      </c>
    </row>
    <row r="415" spans="1:2" x14ac:dyDescent="0.3">
      <c r="A415" t="s">
        <v>381</v>
      </c>
      <c r="B415" s="37">
        <v>5</v>
      </c>
    </row>
    <row r="416" spans="1:2" x14ac:dyDescent="0.3">
      <c r="A416" t="s">
        <v>382</v>
      </c>
      <c r="B416" s="37">
        <v>18</v>
      </c>
    </row>
    <row r="417" spans="1:2" x14ac:dyDescent="0.3">
      <c r="A417" t="s">
        <v>383</v>
      </c>
      <c r="B417" s="37">
        <v>12</v>
      </c>
    </row>
    <row r="418" spans="1:2" x14ac:dyDescent="0.3">
      <c r="A418" t="s">
        <v>384</v>
      </c>
      <c r="B418" s="37">
        <v>10</v>
      </c>
    </row>
    <row r="419" spans="1:2" x14ac:dyDescent="0.3">
      <c r="A419" t="s">
        <v>385</v>
      </c>
      <c r="B419" s="37">
        <v>0</v>
      </c>
    </row>
    <row r="420" spans="1:2" x14ac:dyDescent="0.3">
      <c r="A420" t="s">
        <v>386</v>
      </c>
      <c r="B420" s="37">
        <v>1</v>
      </c>
    </row>
    <row r="421" spans="1:2" x14ac:dyDescent="0.3">
      <c r="A421" t="s">
        <v>387</v>
      </c>
      <c r="B421" s="37">
        <v>15</v>
      </c>
    </row>
    <row r="422" spans="1:2" x14ac:dyDescent="0.3">
      <c r="A422" t="s">
        <v>388</v>
      </c>
      <c r="B422" s="37">
        <v>13</v>
      </c>
    </row>
    <row r="423" spans="1:2" x14ac:dyDescent="0.3">
      <c r="A423" t="s">
        <v>389</v>
      </c>
      <c r="B423" s="37">
        <v>5</v>
      </c>
    </row>
    <row r="424" spans="1:2" x14ac:dyDescent="0.3">
      <c r="A424" t="s">
        <v>390</v>
      </c>
      <c r="B424" s="37">
        <v>17</v>
      </c>
    </row>
    <row r="425" spans="1:2" x14ac:dyDescent="0.3">
      <c r="A425" t="s">
        <v>391</v>
      </c>
      <c r="B425" s="37">
        <v>7</v>
      </c>
    </row>
    <row r="426" spans="1:2" x14ac:dyDescent="0.3">
      <c r="A426" t="s">
        <v>392</v>
      </c>
      <c r="B426" s="37">
        <v>11</v>
      </c>
    </row>
    <row r="427" spans="1:2" x14ac:dyDescent="0.3">
      <c r="A427" t="s">
        <v>393</v>
      </c>
      <c r="B427" s="37">
        <v>10</v>
      </c>
    </row>
    <row r="428" spans="1:2" x14ac:dyDescent="0.3">
      <c r="A428" t="s">
        <v>394</v>
      </c>
      <c r="B428" s="37">
        <v>8</v>
      </c>
    </row>
    <row r="429" spans="1:2" x14ac:dyDescent="0.3">
      <c r="A429" t="s">
        <v>395</v>
      </c>
      <c r="B429" s="37">
        <v>10</v>
      </c>
    </row>
    <row r="430" spans="1:2" x14ac:dyDescent="0.3">
      <c r="A430" t="s">
        <v>396</v>
      </c>
      <c r="B430" s="37">
        <v>1</v>
      </c>
    </row>
    <row r="431" spans="1:2" x14ac:dyDescent="0.3">
      <c r="A431" t="s">
        <v>397</v>
      </c>
      <c r="B431" s="37">
        <v>5</v>
      </c>
    </row>
    <row r="432" spans="1:2" x14ac:dyDescent="0.3">
      <c r="A432" t="s">
        <v>398</v>
      </c>
      <c r="B432" s="37">
        <v>9</v>
      </c>
    </row>
    <row r="433" spans="1:2" x14ac:dyDescent="0.3">
      <c r="A433" t="s">
        <v>399</v>
      </c>
      <c r="B433" s="37">
        <v>16</v>
      </c>
    </row>
    <row r="434" spans="1:2" x14ac:dyDescent="0.3">
      <c r="A434" t="s">
        <v>400</v>
      </c>
      <c r="B434" s="37" cm="1">
        <f t="array" ref="B434:B458">TRANSPOSE($C$115:$AA$115)</f>
        <v>34</v>
      </c>
    </row>
    <row r="435" spans="1:2" x14ac:dyDescent="0.3">
      <c r="A435" t="s">
        <v>401</v>
      </c>
      <c r="B435" s="37">
        <v>22</v>
      </c>
    </row>
    <row r="436" spans="1:2" x14ac:dyDescent="0.3">
      <c r="A436" t="s">
        <v>402</v>
      </c>
      <c r="B436" s="37">
        <v>22</v>
      </c>
    </row>
    <row r="437" spans="1:2" x14ac:dyDescent="0.3">
      <c r="A437" t="s">
        <v>403</v>
      </c>
      <c r="B437" s="37">
        <v>34</v>
      </c>
    </row>
    <row r="438" spans="1:2" x14ac:dyDescent="0.3">
      <c r="A438" t="s">
        <v>404</v>
      </c>
      <c r="B438" s="37">
        <v>37</v>
      </c>
    </row>
    <row r="439" spans="1:2" x14ac:dyDescent="0.3">
      <c r="A439" t="s">
        <v>405</v>
      </c>
      <c r="B439" s="37">
        <v>158</v>
      </c>
    </row>
    <row r="440" spans="1:2" x14ac:dyDescent="0.3">
      <c r="A440" t="s">
        <v>406</v>
      </c>
      <c r="B440" s="37">
        <v>26</v>
      </c>
    </row>
    <row r="441" spans="1:2" x14ac:dyDescent="0.3">
      <c r="A441" t="s">
        <v>407</v>
      </c>
      <c r="B441" s="37">
        <v>29</v>
      </c>
    </row>
    <row r="442" spans="1:2" x14ac:dyDescent="0.3">
      <c r="A442" t="s">
        <v>408</v>
      </c>
      <c r="B442" s="37">
        <v>26</v>
      </c>
    </row>
    <row r="443" spans="1:2" x14ac:dyDescent="0.3">
      <c r="A443" t="s">
        <v>409</v>
      </c>
      <c r="B443" s="37">
        <v>21</v>
      </c>
    </row>
    <row r="444" spans="1:2" x14ac:dyDescent="0.3">
      <c r="A444" t="s">
        <v>410</v>
      </c>
      <c r="B444" s="37">
        <v>5</v>
      </c>
    </row>
    <row r="445" spans="1:2" x14ac:dyDescent="0.3">
      <c r="A445" t="s">
        <v>411</v>
      </c>
      <c r="B445" s="37">
        <v>1</v>
      </c>
    </row>
    <row r="446" spans="1:2" x14ac:dyDescent="0.3">
      <c r="A446" t="s">
        <v>412</v>
      </c>
      <c r="B446" s="37">
        <v>20</v>
      </c>
    </row>
    <row r="447" spans="1:2" x14ac:dyDescent="0.3">
      <c r="A447" t="s">
        <v>413</v>
      </c>
      <c r="B447" s="37">
        <v>7</v>
      </c>
    </row>
    <row r="448" spans="1:2" x14ac:dyDescent="0.3">
      <c r="A448" t="s">
        <v>414</v>
      </c>
      <c r="B448" s="37">
        <v>4</v>
      </c>
    </row>
    <row r="449" spans="1:2" x14ac:dyDescent="0.3">
      <c r="A449" t="s">
        <v>415</v>
      </c>
      <c r="B449" s="37">
        <v>24</v>
      </c>
    </row>
    <row r="450" spans="1:2" x14ac:dyDescent="0.3">
      <c r="A450" t="s">
        <v>416</v>
      </c>
      <c r="B450" s="37">
        <v>11</v>
      </c>
    </row>
    <row r="451" spans="1:2" x14ac:dyDescent="0.3">
      <c r="A451" t="s">
        <v>417</v>
      </c>
      <c r="B451" s="37">
        <v>25</v>
      </c>
    </row>
    <row r="452" spans="1:2" x14ac:dyDescent="0.3">
      <c r="A452" t="s">
        <v>418</v>
      </c>
      <c r="B452" s="37">
        <v>32</v>
      </c>
    </row>
    <row r="453" spans="1:2" x14ac:dyDescent="0.3">
      <c r="A453" t="s">
        <v>419</v>
      </c>
      <c r="B453" s="37">
        <v>12</v>
      </c>
    </row>
    <row r="454" spans="1:2" x14ac:dyDescent="0.3">
      <c r="A454" t="s">
        <v>420</v>
      </c>
      <c r="B454" s="37">
        <v>28</v>
      </c>
    </row>
    <row r="455" spans="1:2" x14ac:dyDescent="0.3">
      <c r="A455" t="s">
        <v>421</v>
      </c>
      <c r="B455" s="37">
        <v>8</v>
      </c>
    </row>
    <row r="456" spans="1:2" x14ac:dyDescent="0.3">
      <c r="A456" t="s">
        <v>422</v>
      </c>
      <c r="B456" s="37">
        <v>19</v>
      </c>
    </row>
    <row r="457" spans="1:2" x14ac:dyDescent="0.3">
      <c r="A457" t="s">
        <v>423</v>
      </c>
      <c r="B457" s="37">
        <v>20</v>
      </c>
    </row>
    <row r="458" spans="1:2" x14ac:dyDescent="0.3">
      <c r="A458" t="s">
        <v>424</v>
      </c>
      <c r="B458" s="37">
        <v>22</v>
      </c>
    </row>
    <row r="459" spans="1:2" x14ac:dyDescent="0.3">
      <c r="A459" t="s">
        <v>425</v>
      </c>
      <c r="B459" s="37" cm="1">
        <f t="array" ref="B459:B483">TRANSPOSE($C$116:$AA$116)</f>
        <v>28</v>
      </c>
    </row>
    <row r="460" spans="1:2" x14ac:dyDescent="0.3">
      <c r="A460" t="s">
        <v>426</v>
      </c>
      <c r="B460" s="37">
        <v>30</v>
      </c>
    </row>
    <row r="461" spans="1:2" x14ac:dyDescent="0.3">
      <c r="A461" t="s">
        <v>427</v>
      </c>
      <c r="B461" s="37">
        <v>32</v>
      </c>
    </row>
    <row r="462" spans="1:2" x14ac:dyDescent="0.3">
      <c r="A462" t="s">
        <v>428</v>
      </c>
      <c r="B462" s="37">
        <v>25</v>
      </c>
    </row>
    <row r="463" spans="1:2" x14ac:dyDescent="0.3">
      <c r="A463" t="s">
        <v>429</v>
      </c>
      <c r="B463" s="37">
        <v>18</v>
      </c>
    </row>
    <row r="464" spans="1:2" x14ac:dyDescent="0.3">
      <c r="A464" t="s">
        <v>430</v>
      </c>
      <c r="B464" s="37">
        <v>99</v>
      </c>
    </row>
    <row r="465" spans="1:2" x14ac:dyDescent="0.3">
      <c r="A465" t="s">
        <v>431</v>
      </c>
      <c r="B465" s="37">
        <v>1</v>
      </c>
    </row>
    <row r="466" spans="1:2" x14ac:dyDescent="0.3">
      <c r="A466" t="s">
        <v>432</v>
      </c>
      <c r="B466" s="37">
        <v>11</v>
      </c>
    </row>
    <row r="467" spans="1:2" x14ac:dyDescent="0.3">
      <c r="A467" t="s">
        <v>433</v>
      </c>
      <c r="B467" s="37">
        <v>15</v>
      </c>
    </row>
    <row r="468" spans="1:2" x14ac:dyDescent="0.3">
      <c r="A468" t="s">
        <v>434</v>
      </c>
      <c r="B468" s="37">
        <v>21</v>
      </c>
    </row>
    <row r="469" spans="1:2" x14ac:dyDescent="0.3">
      <c r="A469" t="s">
        <v>435</v>
      </c>
      <c r="B469" s="37">
        <v>11</v>
      </c>
    </row>
    <row r="470" spans="1:2" x14ac:dyDescent="0.3">
      <c r="A470" t="s">
        <v>436</v>
      </c>
      <c r="B470" s="37">
        <v>12</v>
      </c>
    </row>
    <row r="471" spans="1:2" x14ac:dyDescent="0.3">
      <c r="A471" t="s">
        <v>437</v>
      </c>
      <c r="B471" s="37">
        <v>0</v>
      </c>
    </row>
    <row r="472" spans="1:2" x14ac:dyDescent="0.3">
      <c r="A472" t="s">
        <v>438</v>
      </c>
      <c r="B472" s="37">
        <v>23</v>
      </c>
    </row>
    <row r="473" spans="1:2" x14ac:dyDescent="0.3">
      <c r="A473" t="s">
        <v>439</v>
      </c>
      <c r="B473" s="37">
        <v>38</v>
      </c>
    </row>
    <row r="474" spans="1:2" x14ac:dyDescent="0.3">
      <c r="A474" t="s">
        <v>440</v>
      </c>
      <c r="B474" s="37">
        <v>148</v>
      </c>
    </row>
    <row r="475" spans="1:2" x14ac:dyDescent="0.3">
      <c r="A475" t="s">
        <v>441</v>
      </c>
      <c r="B475" s="37">
        <v>41</v>
      </c>
    </row>
    <row r="476" spans="1:2" x14ac:dyDescent="0.3">
      <c r="A476" t="s">
        <v>442</v>
      </c>
      <c r="B476" s="37">
        <v>241</v>
      </c>
    </row>
    <row r="477" spans="1:2" x14ac:dyDescent="0.3">
      <c r="A477" t="s">
        <v>443</v>
      </c>
      <c r="B477" s="37">
        <v>186</v>
      </c>
    </row>
    <row r="478" spans="1:2" x14ac:dyDescent="0.3">
      <c r="A478" t="s">
        <v>444</v>
      </c>
      <c r="B478" s="37">
        <v>66</v>
      </c>
    </row>
    <row r="479" spans="1:2" x14ac:dyDescent="0.3">
      <c r="A479" t="s">
        <v>445</v>
      </c>
      <c r="B479" s="37">
        <v>135</v>
      </c>
    </row>
    <row r="480" spans="1:2" x14ac:dyDescent="0.3">
      <c r="A480" t="s">
        <v>446</v>
      </c>
      <c r="B480" s="37">
        <v>73</v>
      </c>
    </row>
    <row r="481" spans="1:2" x14ac:dyDescent="0.3">
      <c r="A481" t="s">
        <v>447</v>
      </c>
      <c r="B481" s="37">
        <v>134</v>
      </c>
    </row>
    <row r="482" spans="1:2" x14ac:dyDescent="0.3">
      <c r="A482" t="s">
        <v>448</v>
      </c>
      <c r="B482" s="37">
        <v>94</v>
      </c>
    </row>
    <row r="483" spans="1:2" x14ac:dyDescent="0.3">
      <c r="A483" t="s">
        <v>449</v>
      </c>
      <c r="B483" s="37">
        <v>160</v>
      </c>
    </row>
    <row r="484" spans="1:2" x14ac:dyDescent="0.3">
      <c r="A484" t="s">
        <v>450</v>
      </c>
      <c r="B484" s="37" cm="1">
        <f t="array" ref="B484:B508">TRANSPOSE($C$117:$AA$117)</f>
        <v>12</v>
      </c>
    </row>
    <row r="485" spans="1:2" x14ac:dyDescent="0.3">
      <c r="A485" t="s">
        <v>451</v>
      </c>
      <c r="B485" s="37">
        <v>14</v>
      </c>
    </row>
    <row r="486" spans="1:2" x14ac:dyDescent="0.3">
      <c r="A486" t="s">
        <v>452</v>
      </c>
      <c r="B486" s="37">
        <v>3</v>
      </c>
    </row>
    <row r="487" spans="1:2" x14ac:dyDescent="0.3">
      <c r="A487" t="s">
        <v>453</v>
      </c>
      <c r="B487" s="37">
        <v>9</v>
      </c>
    </row>
    <row r="488" spans="1:2" x14ac:dyDescent="0.3">
      <c r="A488" t="s">
        <v>454</v>
      </c>
      <c r="B488" s="37">
        <v>22</v>
      </c>
    </row>
    <row r="489" spans="1:2" x14ac:dyDescent="0.3">
      <c r="A489" t="s">
        <v>455</v>
      </c>
      <c r="B489" s="37">
        <v>151</v>
      </c>
    </row>
    <row r="490" spans="1:2" x14ac:dyDescent="0.3">
      <c r="A490" t="s">
        <v>456</v>
      </c>
      <c r="B490" s="37">
        <v>7</v>
      </c>
    </row>
    <row r="491" spans="1:2" x14ac:dyDescent="0.3">
      <c r="A491" t="s">
        <v>457</v>
      </c>
      <c r="B491" s="37">
        <v>19</v>
      </c>
    </row>
    <row r="492" spans="1:2" x14ac:dyDescent="0.3">
      <c r="A492" t="s">
        <v>458</v>
      </c>
      <c r="B492" s="37">
        <v>12</v>
      </c>
    </row>
    <row r="493" spans="1:2" x14ac:dyDescent="0.3">
      <c r="A493" t="s">
        <v>459</v>
      </c>
      <c r="B493" s="37">
        <v>20</v>
      </c>
    </row>
    <row r="494" spans="1:2" x14ac:dyDescent="0.3">
      <c r="A494" t="s">
        <v>460</v>
      </c>
      <c r="B494" s="37">
        <v>9</v>
      </c>
    </row>
    <row r="495" spans="1:2" x14ac:dyDescent="0.3">
      <c r="A495" t="s">
        <v>461</v>
      </c>
      <c r="B495" s="37">
        <v>8</v>
      </c>
    </row>
    <row r="496" spans="1:2" x14ac:dyDescent="0.3">
      <c r="A496" t="s">
        <v>462</v>
      </c>
      <c r="B496" s="37">
        <v>13</v>
      </c>
    </row>
    <row r="497" spans="1:2" x14ac:dyDescent="0.3">
      <c r="A497" t="s">
        <v>463</v>
      </c>
      <c r="B497" s="37">
        <v>5</v>
      </c>
    </row>
    <row r="498" spans="1:2" x14ac:dyDescent="0.3">
      <c r="A498" t="s">
        <v>464</v>
      </c>
      <c r="B498" s="37">
        <v>78</v>
      </c>
    </row>
    <row r="499" spans="1:2" x14ac:dyDescent="0.3">
      <c r="A499" t="s">
        <v>465</v>
      </c>
      <c r="B499" s="37">
        <v>190</v>
      </c>
    </row>
    <row r="500" spans="1:2" x14ac:dyDescent="0.3">
      <c r="A500" t="s">
        <v>466</v>
      </c>
      <c r="B500" s="37">
        <v>71</v>
      </c>
    </row>
    <row r="501" spans="1:2" x14ac:dyDescent="0.3">
      <c r="A501" t="s">
        <v>467</v>
      </c>
      <c r="B501" s="37">
        <v>237</v>
      </c>
    </row>
    <row r="502" spans="1:2" x14ac:dyDescent="0.3">
      <c r="A502" t="s">
        <v>468</v>
      </c>
      <c r="B502" s="37">
        <v>160</v>
      </c>
    </row>
    <row r="503" spans="1:2" x14ac:dyDescent="0.3">
      <c r="A503" t="s">
        <v>469</v>
      </c>
      <c r="B503" s="37">
        <v>47</v>
      </c>
    </row>
    <row r="504" spans="1:2" x14ac:dyDescent="0.3">
      <c r="A504" t="s">
        <v>470</v>
      </c>
      <c r="B504" s="37">
        <v>110</v>
      </c>
    </row>
    <row r="505" spans="1:2" x14ac:dyDescent="0.3">
      <c r="A505" t="s">
        <v>471</v>
      </c>
      <c r="B505" s="37">
        <v>65</v>
      </c>
    </row>
    <row r="506" spans="1:2" x14ac:dyDescent="0.3">
      <c r="A506" t="s">
        <v>472</v>
      </c>
      <c r="B506" s="37">
        <v>79</v>
      </c>
    </row>
    <row r="507" spans="1:2" x14ac:dyDescent="0.3">
      <c r="A507" t="s">
        <v>473</v>
      </c>
      <c r="B507" s="37">
        <v>62</v>
      </c>
    </row>
    <row r="508" spans="1:2" x14ac:dyDescent="0.3">
      <c r="A508" t="s">
        <v>474</v>
      </c>
      <c r="B508" s="37">
        <v>121</v>
      </c>
    </row>
    <row r="509" spans="1:2" x14ac:dyDescent="0.3">
      <c r="A509" t="s">
        <v>475</v>
      </c>
      <c r="B509" s="37" cm="1">
        <f t="array" ref="B509:B533">TRANSPOSE($C$118:$AA$118)</f>
        <v>5</v>
      </c>
    </row>
    <row r="510" spans="1:2" x14ac:dyDescent="0.3">
      <c r="A510" t="s">
        <v>476</v>
      </c>
      <c r="B510" s="37">
        <v>11</v>
      </c>
    </row>
    <row r="511" spans="1:2" x14ac:dyDescent="0.3">
      <c r="A511" t="s">
        <v>477</v>
      </c>
      <c r="B511" s="37">
        <v>6</v>
      </c>
    </row>
    <row r="512" spans="1:2" x14ac:dyDescent="0.3">
      <c r="A512" t="s">
        <v>478</v>
      </c>
      <c r="B512" s="37">
        <v>7</v>
      </c>
    </row>
    <row r="513" spans="1:2" x14ac:dyDescent="0.3">
      <c r="A513" t="s">
        <v>479</v>
      </c>
      <c r="B513" s="37">
        <v>12</v>
      </c>
    </row>
    <row r="514" spans="1:2" x14ac:dyDescent="0.3">
      <c r="A514" t="s">
        <v>480</v>
      </c>
      <c r="B514" s="37">
        <v>171</v>
      </c>
    </row>
    <row r="515" spans="1:2" x14ac:dyDescent="0.3">
      <c r="A515" t="s">
        <v>481</v>
      </c>
      <c r="B515" s="37">
        <v>1</v>
      </c>
    </row>
    <row r="516" spans="1:2" x14ac:dyDescent="0.3">
      <c r="A516" t="s">
        <v>482</v>
      </c>
      <c r="B516" s="37">
        <v>15</v>
      </c>
    </row>
    <row r="517" spans="1:2" x14ac:dyDescent="0.3">
      <c r="A517" t="s">
        <v>483</v>
      </c>
      <c r="B517" s="37">
        <v>9</v>
      </c>
    </row>
    <row r="518" spans="1:2" x14ac:dyDescent="0.3">
      <c r="A518" t="s">
        <v>484</v>
      </c>
      <c r="B518" s="37">
        <v>5</v>
      </c>
    </row>
    <row r="519" spans="1:2" x14ac:dyDescent="0.3">
      <c r="A519" t="s">
        <v>485</v>
      </c>
      <c r="B519" s="37">
        <v>8</v>
      </c>
    </row>
    <row r="520" spans="1:2" x14ac:dyDescent="0.3">
      <c r="A520" t="s">
        <v>486</v>
      </c>
      <c r="B520" s="37">
        <v>4</v>
      </c>
    </row>
    <row r="521" spans="1:2" x14ac:dyDescent="0.3">
      <c r="A521" t="s">
        <v>487</v>
      </c>
      <c r="B521" s="37">
        <v>43</v>
      </c>
    </row>
    <row r="522" spans="1:2" x14ac:dyDescent="0.3">
      <c r="A522" t="s">
        <v>488</v>
      </c>
      <c r="B522" s="37">
        <v>83</v>
      </c>
    </row>
    <row r="523" spans="1:2" x14ac:dyDescent="0.3">
      <c r="A523" t="s">
        <v>489</v>
      </c>
      <c r="B523" s="37">
        <v>2</v>
      </c>
    </row>
    <row r="524" spans="1:2" x14ac:dyDescent="0.3">
      <c r="A524" t="s">
        <v>490</v>
      </c>
      <c r="B524" s="37">
        <v>10</v>
      </c>
    </row>
    <row r="525" spans="1:2" x14ac:dyDescent="0.3">
      <c r="A525" t="s">
        <v>491</v>
      </c>
      <c r="B525" s="37">
        <v>9</v>
      </c>
    </row>
    <row r="526" spans="1:2" x14ac:dyDescent="0.3">
      <c r="A526" t="s">
        <v>492</v>
      </c>
      <c r="B526" s="37">
        <v>55</v>
      </c>
    </row>
    <row r="527" spans="1:2" x14ac:dyDescent="0.3">
      <c r="A527" t="s">
        <v>493</v>
      </c>
      <c r="B527" s="37">
        <v>33</v>
      </c>
    </row>
    <row r="528" spans="1:2" x14ac:dyDescent="0.3">
      <c r="A528" t="s">
        <v>494</v>
      </c>
      <c r="B528" s="37">
        <v>21</v>
      </c>
    </row>
    <row r="529" spans="1:2" x14ac:dyDescent="0.3">
      <c r="A529" t="s">
        <v>495</v>
      </c>
      <c r="B529" s="37">
        <v>25</v>
      </c>
    </row>
    <row r="530" spans="1:2" x14ac:dyDescent="0.3">
      <c r="A530" t="s">
        <v>496</v>
      </c>
      <c r="B530" s="37">
        <v>17</v>
      </c>
    </row>
    <row r="531" spans="1:2" x14ac:dyDescent="0.3">
      <c r="A531" t="s">
        <v>497</v>
      </c>
      <c r="B531" s="37">
        <v>25</v>
      </c>
    </row>
    <row r="532" spans="1:2" x14ac:dyDescent="0.3">
      <c r="A532" t="s">
        <v>498</v>
      </c>
      <c r="B532" s="37">
        <v>31</v>
      </c>
    </row>
    <row r="533" spans="1:2" x14ac:dyDescent="0.3">
      <c r="A533" t="s">
        <v>499</v>
      </c>
      <c r="B533" s="37">
        <v>35</v>
      </c>
    </row>
    <row r="534" spans="1:2" x14ac:dyDescent="0.3">
      <c r="A534" t="s">
        <v>500</v>
      </c>
      <c r="B534" s="37" cm="1">
        <f t="array" ref="B534:B558">TRANSPOSE($C$119:$AA$119)</f>
        <v>14</v>
      </c>
    </row>
    <row r="535" spans="1:2" x14ac:dyDescent="0.3">
      <c r="A535" t="s">
        <v>501</v>
      </c>
      <c r="B535" s="37">
        <v>14</v>
      </c>
    </row>
    <row r="536" spans="1:2" x14ac:dyDescent="0.3">
      <c r="A536" t="s">
        <v>502</v>
      </c>
      <c r="B536" s="37">
        <v>17</v>
      </c>
    </row>
    <row r="537" spans="1:2" x14ac:dyDescent="0.3">
      <c r="A537" t="s">
        <v>503</v>
      </c>
      <c r="B537" s="37">
        <v>7</v>
      </c>
    </row>
    <row r="538" spans="1:2" x14ac:dyDescent="0.3">
      <c r="A538" t="s">
        <v>504</v>
      </c>
      <c r="B538" s="37">
        <v>20</v>
      </c>
    </row>
    <row r="539" spans="1:2" x14ac:dyDescent="0.3">
      <c r="A539" t="s">
        <v>505</v>
      </c>
      <c r="B539" s="37">
        <v>1084</v>
      </c>
    </row>
    <row r="540" spans="1:2" x14ac:dyDescent="0.3">
      <c r="A540" t="s">
        <v>506</v>
      </c>
      <c r="B540" s="37">
        <v>15</v>
      </c>
    </row>
    <row r="541" spans="1:2" x14ac:dyDescent="0.3">
      <c r="A541" t="s">
        <v>507</v>
      </c>
      <c r="B541" s="37">
        <v>43</v>
      </c>
    </row>
    <row r="542" spans="1:2" x14ac:dyDescent="0.3">
      <c r="A542" t="s">
        <v>508</v>
      </c>
      <c r="B542" s="37">
        <v>29</v>
      </c>
    </row>
    <row r="543" spans="1:2" x14ac:dyDescent="0.3">
      <c r="A543" t="s">
        <v>509</v>
      </c>
      <c r="B543" s="37">
        <v>27</v>
      </c>
    </row>
    <row r="544" spans="1:2" x14ac:dyDescent="0.3">
      <c r="A544" t="s">
        <v>510</v>
      </c>
      <c r="B544" s="37">
        <v>25</v>
      </c>
    </row>
    <row r="545" spans="1:2" x14ac:dyDescent="0.3">
      <c r="A545" t="s">
        <v>511</v>
      </c>
      <c r="B545" s="37">
        <v>30</v>
      </c>
    </row>
    <row r="546" spans="1:2" x14ac:dyDescent="0.3">
      <c r="A546" t="s">
        <v>512</v>
      </c>
      <c r="B546" s="37">
        <v>257</v>
      </c>
    </row>
    <row r="547" spans="1:2" x14ac:dyDescent="0.3">
      <c r="A547" t="s">
        <v>513</v>
      </c>
      <c r="B547" s="37">
        <v>221</v>
      </c>
    </row>
    <row r="548" spans="1:2" x14ac:dyDescent="0.3">
      <c r="A548" t="s">
        <v>514</v>
      </c>
      <c r="B548" s="37">
        <v>7</v>
      </c>
    </row>
    <row r="549" spans="1:2" x14ac:dyDescent="0.3">
      <c r="A549" t="s">
        <v>515</v>
      </c>
      <c r="B549" s="37">
        <v>18</v>
      </c>
    </row>
    <row r="550" spans="1:2" x14ac:dyDescent="0.3">
      <c r="A550" t="s">
        <v>516</v>
      </c>
      <c r="B550" s="37">
        <v>41</v>
      </c>
    </row>
    <row r="551" spans="1:2" x14ac:dyDescent="0.3">
      <c r="A551" t="s">
        <v>517</v>
      </c>
      <c r="B551" s="37">
        <v>226</v>
      </c>
    </row>
    <row r="552" spans="1:2" x14ac:dyDescent="0.3">
      <c r="A552" t="s">
        <v>518</v>
      </c>
      <c r="B552" s="37">
        <v>95</v>
      </c>
    </row>
    <row r="553" spans="1:2" x14ac:dyDescent="0.3">
      <c r="A553" t="s">
        <v>519</v>
      </c>
      <c r="B553" s="37">
        <v>76</v>
      </c>
    </row>
    <row r="554" spans="1:2" x14ac:dyDescent="0.3">
      <c r="A554" t="s">
        <v>520</v>
      </c>
      <c r="B554" s="37">
        <v>179</v>
      </c>
    </row>
    <row r="555" spans="1:2" x14ac:dyDescent="0.3">
      <c r="A555" t="s">
        <v>521</v>
      </c>
      <c r="B555" s="37">
        <v>97</v>
      </c>
    </row>
    <row r="556" spans="1:2" x14ac:dyDescent="0.3">
      <c r="A556" t="s">
        <v>522</v>
      </c>
      <c r="B556" s="37">
        <v>152</v>
      </c>
    </row>
    <row r="557" spans="1:2" x14ac:dyDescent="0.3">
      <c r="A557" t="s">
        <v>523</v>
      </c>
      <c r="B557" s="37">
        <v>151</v>
      </c>
    </row>
    <row r="558" spans="1:2" x14ac:dyDescent="0.3">
      <c r="A558" t="s">
        <v>524</v>
      </c>
      <c r="B558" s="37">
        <v>172</v>
      </c>
    </row>
    <row r="559" spans="1:2" x14ac:dyDescent="0.3">
      <c r="A559" t="s">
        <v>525</v>
      </c>
      <c r="B559" s="37" cm="1">
        <f t="array" ref="B559:B583">TRANSPOSE($C$120:$AA$120)</f>
        <v>11</v>
      </c>
    </row>
    <row r="560" spans="1:2" x14ac:dyDescent="0.3">
      <c r="A560" t="s">
        <v>526</v>
      </c>
      <c r="B560" s="37">
        <v>12</v>
      </c>
    </row>
    <row r="561" spans="1:2" x14ac:dyDescent="0.3">
      <c r="A561" t="s">
        <v>527</v>
      </c>
      <c r="B561" s="37">
        <v>6</v>
      </c>
    </row>
    <row r="562" spans="1:2" x14ac:dyDescent="0.3">
      <c r="A562" t="s">
        <v>528</v>
      </c>
      <c r="B562" s="37">
        <v>10</v>
      </c>
    </row>
    <row r="563" spans="1:2" x14ac:dyDescent="0.3">
      <c r="A563" t="s">
        <v>529</v>
      </c>
      <c r="B563" s="37">
        <v>12</v>
      </c>
    </row>
    <row r="564" spans="1:2" x14ac:dyDescent="0.3">
      <c r="A564" t="s">
        <v>530</v>
      </c>
      <c r="B564" s="37">
        <v>404</v>
      </c>
    </row>
    <row r="565" spans="1:2" x14ac:dyDescent="0.3">
      <c r="A565" t="s">
        <v>531</v>
      </c>
      <c r="B565" s="37">
        <v>7</v>
      </c>
    </row>
    <row r="566" spans="1:2" x14ac:dyDescent="0.3">
      <c r="A566" t="s">
        <v>532</v>
      </c>
      <c r="B566" s="37">
        <v>16</v>
      </c>
    </row>
    <row r="567" spans="1:2" x14ac:dyDescent="0.3">
      <c r="A567" t="s">
        <v>533</v>
      </c>
      <c r="B567" s="37">
        <v>11</v>
      </c>
    </row>
    <row r="568" spans="1:2" x14ac:dyDescent="0.3">
      <c r="A568" t="s">
        <v>534</v>
      </c>
      <c r="B568" s="37">
        <v>23</v>
      </c>
    </row>
    <row r="569" spans="1:2" x14ac:dyDescent="0.3">
      <c r="A569" t="s">
        <v>535</v>
      </c>
      <c r="B569" s="37">
        <v>6</v>
      </c>
    </row>
    <row r="570" spans="1:2" x14ac:dyDescent="0.3">
      <c r="A570" t="s">
        <v>536</v>
      </c>
      <c r="B570" s="37">
        <v>16</v>
      </c>
    </row>
    <row r="571" spans="1:2" x14ac:dyDescent="0.3">
      <c r="A571" t="s">
        <v>537</v>
      </c>
      <c r="B571" s="37">
        <v>61</v>
      </c>
    </row>
    <row r="572" spans="1:2" x14ac:dyDescent="0.3">
      <c r="A572" t="s">
        <v>538</v>
      </c>
      <c r="B572" s="37">
        <v>118</v>
      </c>
    </row>
    <row r="573" spans="1:2" x14ac:dyDescent="0.3">
      <c r="A573" t="s">
        <v>539</v>
      </c>
      <c r="B573" s="37">
        <v>6</v>
      </c>
    </row>
    <row r="574" spans="1:2" x14ac:dyDescent="0.3">
      <c r="A574" t="s">
        <v>540</v>
      </c>
      <c r="B574" s="37">
        <v>37</v>
      </c>
    </row>
    <row r="575" spans="1:2" x14ac:dyDescent="0.3">
      <c r="A575" t="s">
        <v>541</v>
      </c>
      <c r="B575" s="37">
        <v>2</v>
      </c>
    </row>
    <row r="576" spans="1:2" x14ac:dyDescent="0.3">
      <c r="A576" t="s">
        <v>542</v>
      </c>
      <c r="B576" s="37">
        <v>44</v>
      </c>
    </row>
    <row r="577" spans="1:2" x14ac:dyDescent="0.3">
      <c r="A577" t="s">
        <v>543</v>
      </c>
      <c r="B577" s="37">
        <v>27</v>
      </c>
    </row>
    <row r="578" spans="1:2" x14ac:dyDescent="0.3">
      <c r="A578" t="s">
        <v>544</v>
      </c>
      <c r="B578" s="37">
        <v>12</v>
      </c>
    </row>
    <row r="579" spans="1:2" x14ac:dyDescent="0.3">
      <c r="A579" t="s">
        <v>545</v>
      </c>
      <c r="B579" s="37">
        <v>53</v>
      </c>
    </row>
    <row r="580" spans="1:2" x14ac:dyDescent="0.3">
      <c r="A580" t="s">
        <v>546</v>
      </c>
      <c r="B580" s="37">
        <v>44</v>
      </c>
    </row>
    <row r="581" spans="1:2" x14ac:dyDescent="0.3">
      <c r="A581" t="s">
        <v>547</v>
      </c>
      <c r="B581" s="37">
        <v>55</v>
      </c>
    </row>
    <row r="582" spans="1:2" x14ac:dyDescent="0.3">
      <c r="A582" t="s">
        <v>548</v>
      </c>
      <c r="B582" s="37">
        <v>47</v>
      </c>
    </row>
    <row r="583" spans="1:2" x14ac:dyDescent="0.3">
      <c r="A583" t="s">
        <v>549</v>
      </c>
      <c r="B583" s="37">
        <v>71</v>
      </c>
    </row>
    <row r="584" spans="1:2" x14ac:dyDescent="0.3">
      <c r="A584" t="s">
        <v>550</v>
      </c>
      <c r="B584" s="37" cm="1">
        <f t="array" ref="B584:B608">TRANSPOSE($C$121:$AA$121)</f>
        <v>11</v>
      </c>
    </row>
    <row r="585" spans="1:2" x14ac:dyDescent="0.3">
      <c r="A585" t="s">
        <v>551</v>
      </c>
      <c r="B585" s="37">
        <v>29</v>
      </c>
    </row>
    <row r="586" spans="1:2" x14ac:dyDescent="0.3">
      <c r="A586" t="s">
        <v>552</v>
      </c>
      <c r="B586" s="37">
        <v>12</v>
      </c>
    </row>
    <row r="587" spans="1:2" x14ac:dyDescent="0.3">
      <c r="A587" t="s">
        <v>553</v>
      </c>
      <c r="B587" s="37">
        <v>10</v>
      </c>
    </row>
    <row r="588" spans="1:2" x14ac:dyDescent="0.3">
      <c r="A588" t="s">
        <v>554</v>
      </c>
      <c r="B588" s="37">
        <v>26</v>
      </c>
    </row>
    <row r="589" spans="1:2" x14ac:dyDescent="0.3">
      <c r="A589" t="s">
        <v>555</v>
      </c>
      <c r="B589" s="37">
        <v>1704</v>
      </c>
    </row>
    <row r="590" spans="1:2" x14ac:dyDescent="0.3">
      <c r="A590" t="s">
        <v>556</v>
      </c>
      <c r="B590" s="37">
        <v>39</v>
      </c>
    </row>
    <row r="591" spans="1:2" x14ac:dyDescent="0.3">
      <c r="A591" t="s">
        <v>557</v>
      </c>
      <c r="B591" s="37">
        <v>30</v>
      </c>
    </row>
    <row r="592" spans="1:2" x14ac:dyDescent="0.3">
      <c r="A592" t="s">
        <v>558</v>
      </c>
      <c r="B592" s="37">
        <v>24</v>
      </c>
    </row>
    <row r="593" spans="1:2" x14ac:dyDescent="0.3">
      <c r="A593" t="s">
        <v>559</v>
      </c>
      <c r="B593" s="37">
        <v>44</v>
      </c>
    </row>
    <row r="594" spans="1:2" x14ac:dyDescent="0.3">
      <c r="A594" t="s">
        <v>560</v>
      </c>
      <c r="B594" s="37">
        <v>15</v>
      </c>
    </row>
    <row r="595" spans="1:2" x14ac:dyDescent="0.3">
      <c r="A595" t="s">
        <v>561</v>
      </c>
      <c r="B595" s="37">
        <v>30</v>
      </c>
    </row>
    <row r="596" spans="1:2" x14ac:dyDescent="0.3">
      <c r="A596" t="s">
        <v>562</v>
      </c>
      <c r="B596" s="37">
        <v>353</v>
      </c>
    </row>
    <row r="597" spans="1:2" x14ac:dyDescent="0.3">
      <c r="A597" t="s">
        <v>563</v>
      </c>
      <c r="B597" s="37">
        <v>310</v>
      </c>
    </row>
    <row r="598" spans="1:2" x14ac:dyDescent="0.3">
      <c r="A598" t="s">
        <v>564</v>
      </c>
      <c r="B598" s="37">
        <v>52</v>
      </c>
    </row>
    <row r="599" spans="1:2" x14ac:dyDescent="0.3">
      <c r="A599" t="s">
        <v>565</v>
      </c>
      <c r="B599" s="37">
        <v>176</v>
      </c>
    </row>
    <row r="600" spans="1:2" x14ac:dyDescent="0.3">
      <c r="A600" t="s">
        <v>566</v>
      </c>
      <c r="B600" s="37">
        <v>39</v>
      </c>
    </row>
    <row r="601" spans="1:2" x14ac:dyDescent="0.3">
      <c r="A601" t="s">
        <v>567</v>
      </c>
      <c r="B601" s="37">
        <v>11</v>
      </c>
    </row>
    <row r="602" spans="1:2" x14ac:dyDescent="0.3">
      <c r="A602" t="s">
        <v>568</v>
      </c>
      <c r="B602" s="37">
        <v>76</v>
      </c>
    </row>
    <row r="603" spans="1:2" x14ac:dyDescent="0.3">
      <c r="A603" t="s">
        <v>569</v>
      </c>
      <c r="B603" s="37">
        <v>41</v>
      </c>
    </row>
    <row r="604" spans="1:2" x14ac:dyDescent="0.3">
      <c r="A604" t="s">
        <v>570</v>
      </c>
      <c r="B604" s="37">
        <v>143</v>
      </c>
    </row>
    <row r="605" spans="1:2" x14ac:dyDescent="0.3">
      <c r="A605" t="s">
        <v>571</v>
      </c>
      <c r="B605" s="37">
        <v>75</v>
      </c>
    </row>
    <row r="606" spans="1:2" x14ac:dyDescent="0.3">
      <c r="A606" t="s">
        <v>572</v>
      </c>
      <c r="B606" s="37">
        <v>106</v>
      </c>
    </row>
    <row r="607" spans="1:2" x14ac:dyDescent="0.3">
      <c r="A607" t="s">
        <v>573</v>
      </c>
      <c r="B607" s="37">
        <v>101</v>
      </c>
    </row>
    <row r="608" spans="1:2" x14ac:dyDescent="0.3">
      <c r="A608" t="s">
        <v>574</v>
      </c>
      <c r="B608" s="37">
        <v>151</v>
      </c>
    </row>
    <row r="609" spans="1:2" x14ac:dyDescent="0.3">
      <c r="A609" t="s">
        <v>575</v>
      </c>
      <c r="B609" s="37" cm="1">
        <f t="array" ref="B609:B633">TRANSPOSE($C$122:$AA$122)</f>
        <v>5</v>
      </c>
    </row>
    <row r="610" spans="1:2" x14ac:dyDescent="0.3">
      <c r="A610" t="s">
        <v>576</v>
      </c>
      <c r="B610" s="37">
        <v>7</v>
      </c>
    </row>
    <row r="611" spans="1:2" x14ac:dyDescent="0.3">
      <c r="A611" t="s">
        <v>577</v>
      </c>
      <c r="B611" s="37">
        <v>6</v>
      </c>
    </row>
    <row r="612" spans="1:2" x14ac:dyDescent="0.3">
      <c r="A612" t="s">
        <v>578</v>
      </c>
      <c r="B612" s="37">
        <v>6</v>
      </c>
    </row>
    <row r="613" spans="1:2" x14ac:dyDescent="0.3">
      <c r="A613" t="s">
        <v>579</v>
      </c>
      <c r="B613" s="37">
        <v>14</v>
      </c>
    </row>
    <row r="614" spans="1:2" x14ac:dyDescent="0.3">
      <c r="A614" t="s">
        <v>580</v>
      </c>
      <c r="B614" s="37">
        <v>1205</v>
      </c>
    </row>
    <row r="615" spans="1:2" x14ac:dyDescent="0.3">
      <c r="A615" t="s">
        <v>581</v>
      </c>
      <c r="B615" s="37">
        <v>29</v>
      </c>
    </row>
    <row r="616" spans="1:2" x14ac:dyDescent="0.3">
      <c r="A616" t="s">
        <v>582</v>
      </c>
      <c r="B616" s="37">
        <v>33</v>
      </c>
    </row>
    <row r="617" spans="1:2" x14ac:dyDescent="0.3">
      <c r="A617" t="s">
        <v>583</v>
      </c>
      <c r="B617" s="37">
        <v>26</v>
      </c>
    </row>
    <row r="618" spans="1:2" x14ac:dyDescent="0.3">
      <c r="A618" t="s">
        <v>584</v>
      </c>
      <c r="B618" s="37">
        <v>23</v>
      </c>
    </row>
    <row r="619" spans="1:2" x14ac:dyDescent="0.3">
      <c r="A619" t="s">
        <v>585</v>
      </c>
      <c r="B619" s="37">
        <v>14</v>
      </c>
    </row>
    <row r="620" spans="1:2" x14ac:dyDescent="0.3">
      <c r="A620" t="s">
        <v>586</v>
      </c>
      <c r="B620" s="37">
        <v>29</v>
      </c>
    </row>
    <row r="621" spans="1:2" x14ac:dyDescent="0.3">
      <c r="A621" t="s">
        <v>587</v>
      </c>
      <c r="B621" s="37">
        <v>274</v>
      </c>
    </row>
    <row r="622" spans="1:2" x14ac:dyDescent="0.3">
      <c r="A622" t="s">
        <v>588</v>
      </c>
      <c r="B622" s="37">
        <v>261</v>
      </c>
    </row>
    <row r="623" spans="1:2" x14ac:dyDescent="0.3">
      <c r="A623" t="s">
        <v>589</v>
      </c>
      <c r="B623" s="37">
        <v>30</v>
      </c>
    </row>
    <row r="624" spans="1:2" x14ac:dyDescent="0.3">
      <c r="A624" t="s">
        <v>590</v>
      </c>
      <c r="B624" s="37">
        <v>74</v>
      </c>
    </row>
    <row r="625" spans="1:2" x14ac:dyDescent="0.3">
      <c r="A625" t="s">
        <v>591</v>
      </c>
      <c r="B625" s="37">
        <v>18</v>
      </c>
    </row>
    <row r="626" spans="1:2" x14ac:dyDescent="0.3">
      <c r="A626" t="s">
        <v>592</v>
      </c>
      <c r="B626" s="37">
        <v>86</v>
      </c>
    </row>
    <row r="627" spans="1:2" x14ac:dyDescent="0.3">
      <c r="A627" t="s">
        <v>593</v>
      </c>
      <c r="B627" s="37">
        <v>8</v>
      </c>
    </row>
    <row r="628" spans="1:2" x14ac:dyDescent="0.3">
      <c r="A628" t="s">
        <v>594</v>
      </c>
      <c r="B628" s="37">
        <v>21</v>
      </c>
    </row>
    <row r="629" spans="1:2" x14ac:dyDescent="0.3">
      <c r="A629" t="s">
        <v>595</v>
      </c>
      <c r="B629" s="37">
        <v>71</v>
      </c>
    </row>
    <row r="630" spans="1:2" x14ac:dyDescent="0.3">
      <c r="A630" t="s">
        <v>596</v>
      </c>
      <c r="B630" s="37">
        <v>37</v>
      </c>
    </row>
    <row r="631" spans="1:2" x14ac:dyDescent="0.3">
      <c r="A631" t="s">
        <v>597</v>
      </c>
      <c r="B631" s="37">
        <v>64</v>
      </c>
    </row>
    <row r="632" spans="1:2" x14ac:dyDescent="0.3">
      <c r="A632" t="s">
        <v>598</v>
      </c>
      <c r="B632" s="37">
        <v>64</v>
      </c>
    </row>
    <row r="633" spans="1:2" x14ac:dyDescent="0.3">
      <c r="A633" t="s">
        <v>599</v>
      </c>
      <c r="B633" s="37">
        <v>103</v>
      </c>
    </row>
    <row r="634" spans="1:2" x14ac:dyDescent="0.3">
      <c r="A634" t="s">
        <v>600</v>
      </c>
      <c r="B634" s="37" cm="1">
        <f t="array" ref="B634:B658">TRANSPOSE($C$123:$AA$123)</f>
        <v>7</v>
      </c>
    </row>
    <row r="635" spans="1:2" x14ac:dyDescent="0.3">
      <c r="A635" t="s">
        <v>601</v>
      </c>
      <c r="B635" s="37">
        <v>4</v>
      </c>
    </row>
    <row r="636" spans="1:2" x14ac:dyDescent="0.3">
      <c r="A636" t="s">
        <v>602</v>
      </c>
      <c r="B636" s="37">
        <v>6</v>
      </c>
    </row>
    <row r="637" spans="1:2" x14ac:dyDescent="0.3">
      <c r="A637" t="s">
        <v>603</v>
      </c>
      <c r="B637" s="37">
        <v>7</v>
      </c>
    </row>
    <row r="638" spans="1:2" x14ac:dyDescent="0.3">
      <c r="A638" t="s">
        <v>604</v>
      </c>
      <c r="B638" s="37">
        <v>5</v>
      </c>
    </row>
    <row r="639" spans="1:2" x14ac:dyDescent="0.3">
      <c r="A639" t="s">
        <v>605</v>
      </c>
      <c r="B639" s="37">
        <v>657</v>
      </c>
    </row>
    <row r="640" spans="1:2" x14ac:dyDescent="0.3">
      <c r="A640" t="s">
        <v>606</v>
      </c>
      <c r="B640" s="37">
        <v>17</v>
      </c>
    </row>
    <row r="641" spans="1:2" x14ac:dyDescent="0.3">
      <c r="A641" t="s">
        <v>607</v>
      </c>
      <c r="B641" s="37">
        <v>23</v>
      </c>
    </row>
    <row r="642" spans="1:2" x14ac:dyDescent="0.3">
      <c r="A642" t="s">
        <v>608</v>
      </c>
      <c r="B642" s="37">
        <v>21</v>
      </c>
    </row>
    <row r="643" spans="1:2" x14ac:dyDescent="0.3">
      <c r="A643" t="s">
        <v>609</v>
      </c>
      <c r="B643" s="37">
        <v>11</v>
      </c>
    </row>
    <row r="644" spans="1:2" x14ac:dyDescent="0.3">
      <c r="A644" t="s">
        <v>610</v>
      </c>
      <c r="B644" s="37">
        <v>10</v>
      </c>
    </row>
    <row r="645" spans="1:2" x14ac:dyDescent="0.3">
      <c r="A645" t="s">
        <v>611</v>
      </c>
      <c r="B645" s="37">
        <v>16</v>
      </c>
    </row>
    <row r="646" spans="1:2" x14ac:dyDescent="0.3">
      <c r="A646" t="s">
        <v>612</v>
      </c>
      <c r="B646" s="37">
        <v>100</v>
      </c>
    </row>
    <row r="647" spans="1:2" x14ac:dyDescent="0.3">
      <c r="A647" t="s">
        <v>613</v>
      </c>
      <c r="B647" s="37">
        <v>81</v>
      </c>
    </row>
    <row r="648" spans="1:2" x14ac:dyDescent="0.3">
      <c r="A648" t="s">
        <v>614</v>
      </c>
      <c r="B648" s="37">
        <v>19</v>
      </c>
    </row>
    <row r="649" spans="1:2" x14ac:dyDescent="0.3">
      <c r="A649" t="s">
        <v>615</v>
      </c>
      <c r="B649" s="37">
        <v>81</v>
      </c>
    </row>
    <row r="650" spans="1:2" x14ac:dyDescent="0.3">
      <c r="A650" t="s">
        <v>616</v>
      </c>
      <c r="B650" s="37">
        <v>14</v>
      </c>
    </row>
    <row r="651" spans="1:2" x14ac:dyDescent="0.3">
      <c r="A651" t="s">
        <v>617</v>
      </c>
      <c r="B651" s="37">
        <v>34</v>
      </c>
    </row>
    <row r="652" spans="1:2" x14ac:dyDescent="0.3">
      <c r="A652" t="s">
        <v>618</v>
      </c>
      <c r="B652" s="37">
        <v>25</v>
      </c>
    </row>
    <row r="653" spans="1:2" x14ac:dyDescent="0.3">
      <c r="A653" t="s">
        <v>619</v>
      </c>
      <c r="B653" s="37">
        <v>0</v>
      </c>
    </row>
    <row r="654" spans="1:2" x14ac:dyDescent="0.3">
      <c r="A654" t="s">
        <v>620</v>
      </c>
      <c r="B654" s="37">
        <v>58</v>
      </c>
    </row>
    <row r="655" spans="1:2" x14ac:dyDescent="0.3">
      <c r="A655" t="s">
        <v>621</v>
      </c>
      <c r="B655" s="37">
        <v>26</v>
      </c>
    </row>
    <row r="656" spans="1:2" x14ac:dyDescent="0.3">
      <c r="A656" t="s">
        <v>622</v>
      </c>
      <c r="B656" s="37">
        <v>63</v>
      </c>
    </row>
    <row r="657" spans="1:2" x14ac:dyDescent="0.3">
      <c r="A657" t="s">
        <v>623</v>
      </c>
      <c r="B657" s="37">
        <v>67</v>
      </c>
    </row>
    <row r="658" spans="1:2" x14ac:dyDescent="0.3">
      <c r="A658" t="s">
        <v>624</v>
      </c>
      <c r="B658" s="37">
        <v>61</v>
      </c>
    </row>
    <row r="659" spans="1:2" x14ac:dyDescent="0.3">
      <c r="A659" t="s">
        <v>625</v>
      </c>
      <c r="B659" s="37" cm="1">
        <f t="array" ref="B659:B683">TRANSPOSE($C$124:$AA$124)</f>
        <v>6</v>
      </c>
    </row>
    <row r="660" spans="1:2" x14ac:dyDescent="0.3">
      <c r="A660" t="s">
        <v>626</v>
      </c>
      <c r="B660" s="37">
        <v>9</v>
      </c>
    </row>
    <row r="661" spans="1:2" x14ac:dyDescent="0.3">
      <c r="A661" t="s">
        <v>627</v>
      </c>
      <c r="B661" s="37">
        <v>5</v>
      </c>
    </row>
    <row r="662" spans="1:2" x14ac:dyDescent="0.3">
      <c r="A662" t="s">
        <v>628</v>
      </c>
      <c r="B662" s="37">
        <v>7</v>
      </c>
    </row>
    <row r="663" spans="1:2" x14ac:dyDescent="0.3">
      <c r="A663" t="s">
        <v>629</v>
      </c>
      <c r="B663" s="37">
        <v>11</v>
      </c>
    </row>
    <row r="664" spans="1:2" x14ac:dyDescent="0.3">
      <c r="A664" t="s">
        <v>630</v>
      </c>
      <c r="B664" s="37">
        <v>1664</v>
      </c>
    </row>
    <row r="665" spans="1:2" x14ac:dyDescent="0.3">
      <c r="A665" t="s">
        <v>631</v>
      </c>
      <c r="B665" s="37">
        <v>17</v>
      </c>
    </row>
    <row r="666" spans="1:2" x14ac:dyDescent="0.3">
      <c r="A666" t="s">
        <v>632</v>
      </c>
      <c r="B666" s="37">
        <v>35</v>
      </c>
    </row>
    <row r="667" spans="1:2" x14ac:dyDescent="0.3">
      <c r="A667" t="s">
        <v>633</v>
      </c>
      <c r="B667" s="37">
        <v>29</v>
      </c>
    </row>
    <row r="668" spans="1:2" x14ac:dyDescent="0.3">
      <c r="A668" t="s">
        <v>634</v>
      </c>
      <c r="B668" s="37">
        <v>25</v>
      </c>
    </row>
    <row r="669" spans="1:2" x14ac:dyDescent="0.3">
      <c r="A669" t="s">
        <v>635</v>
      </c>
      <c r="B669" s="37">
        <v>15</v>
      </c>
    </row>
    <row r="670" spans="1:2" x14ac:dyDescent="0.3">
      <c r="A670" t="s">
        <v>636</v>
      </c>
      <c r="B670" s="37">
        <v>22</v>
      </c>
    </row>
    <row r="671" spans="1:2" x14ac:dyDescent="0.3">
      <c r="A671" t="s">
        <v>637</v>
      </c>
      <c r="B671" s="37">
        <v>258</v>
      </c>
    </row>
    <row r="672" spans="1:2" x14ac:dyDescent="0.3">
      <c r="A672" t="s">
        <v>638</v>
      </c>
      <c r="B672" s="37">
        <v>144</v>
      </c>
    </row>
    <row r="673" spans="1:2" x14ac:dyDescent="0.3">
      <c r="A673" t="s">
        <v>639</v>
      </c>
      <c r="B673" s="37">
        <v>33</v>
      </c>
    </row>
    <row r="674" spans="1:2" x14ac:dyDescent="0.3">
      <c r="A674" t="s">
        <v>640</v>
      </c>
      <c r="B674" s="37">
        <v>157</v>
      </c>
    </row>
    <row r="675" spans="1:2" x14ac:dyDescent="0.3">
      <c r="A675" t="s">
        <v>641</v>
      </c>
      <c r="B675" s="37">
        <v>47</v>
      </c>
    </row>
    <row r="676" spans="1:2" x14ac:dyDescent="0.3">
      <c r="A676" t="s">
        <v>642</v>
      </c>
      <c r="B676" s="37">
        <v>116</v>
      </c>
    </row>
    <row r="677" spans="1:2" x14ac:dyDescent="0.3">
      <c r="A677" t="s">
        <v>643</v>
      </c>
      <c r="B677" s="37">
        <v>88</v>
      </c>
    </row>
    <row r="678" spans="1:2" x14ac:dyDescent="0.3">
      <c r="A678" t="s">
        <v>644</v>
      </c>
      <c r="B678" s="37">
        <v>77</v>
      </c>
    </row>
    <row r="679" spans="1:2" x14ac:dyDescent="0.3">
      <c r="A679" t="s">
        <v>645</v>
      </c>
      <c r="B679" s="37">
        <v>9</v>
      </c>
    </row>
    <row r="680" spans="1:2" x14ac:dyDescent="0.3">
      <c r="A680" t="s">
        <v>646</v>
      </c>
      <c r="B680" s="37">
        <v>25</v>
      </c>
    </row>
    <row r="681" spans="1:2" x14ac:dyDescent="0.3">
      <c r="A681" t="s">
        <v>647</v>
      </c>
      <c r="B681" s="37">
        <v>78</v>
      </c>
    </row>
    <row r="682" spans="1:2" x14ac:dyDescent="0.3">
      <c r="A682" t="s">
        <v>648</v>
      </c>
      <c r="B682" s="37">
        <v>147</v>
      </c>
    </row>
    <row r="683" spans="1:2" x14ac:dyDescent="0.3">
      <c r="A683" t="s">
        <v>649</v>
      </c>
      <c r="B683" s="37">
        <v>175</v>
      </c>
    </row>
    <row r="684" spans="1:2" x14ac:dyDescent="0.3">
      <c r="A684" t="s">
        <v>650</v>
      </c>
      <c r="B684" s="37" cm="1">
        <f t="array" ref="B684:B708">TRANSPOSE($C$125:$AA$125)</f>
        <v>4</v>
      </c>
    </row>
    <row r="685" spans="1:2" x14ac:dyDescent="0.3">
      <c r="A685" t="s">
        <v>651</v>
      </c>
      <c r="B685" s="37">
        <v>5</v>
      </c>
    </row>
    <row r="686" spans="1:2" x14ac:dyDescent="0.3">
      <c r="A686" t="s">
        <v>652</v>
      </c>
      <c r="B686" s="37">
        <v>3</v>
      </c>
    </row>
    <row r="687" spans="1:2" x14ac:dyDescent="0.3">
      <c r="A687" t="s">
        <v>653</v>
      </c>
      <c r="B687" s="37">
        <v>5</v>
      </c>
    </row>
    <row r="688" spans="1:2" x14ac:dyDescent="0.3">
      <c r="A688" t="s">
        <v>654</v>
      </c>
      <c r="B688" s="37">
        <v>8</v>
      </c>
    </row>
    <row r="689" spans="1:2" x14ac:dyDescent="0.3">
      <c r="A689" t="s">
        <v>655</v>
      </c>
      <c r="B689" s="37">
        <v>944</v>
      </c>
    </row>
    <row r="690" spans="1:2" x14ac:dyDescent="0.3">
      <c r="A690" t="s">
        <v>656</v>
      </c>
      <c r="B690" s="37">
        <v>14</v>
      </c>
    </row>
    <row r="691" spans="1:2" x14ac:dyDescent="0.3">
      <c r="A691" t="s">
        <v>657</v>
      </c>
      <c r="B691" s="37">
        <v>28</v>
      </c>
    </row>
    <row r="692" spans="1:2" x14ac:dyDescent="0.3">
      <c r="A692" t="s">
        <v>658</v>
      </c>
      <c r="B692" s="37">
        <v>10</v>
      </c>
    </row>
    <row r="693" spans="1:2" x14ac:dyDescent="0.3">
      <c r="A693" t="s">
        <v>659</v>
      </c>
      <c r="B693" s="37">
        <v>14</v>
      </c>
    </row>
    <row r="694" spans="1:2" x14ac:dyDescent="0.3">
      <c r="A694" t="s">
        <v>660</v>
      </c>
      <c r="B694" s="37">
        <v>6</v>
      </c>
    </row>
    <row r="695" spans="1:2" x14ac:dyDescent="0.3">
      <c r="A695" t="s">
        <v>661</v>
      </c>
      <c r="B695" s="37">
        <v>10</v>
      </c>
    </row>
    <row r="696" spans="1:2" x14ac:dyDescent="0.3">
      <c r="A696" t="s">
        <v>662</v>
      </c>
      <c r="B696" s="37">
        <v>138</v>
      </c>
    </row>
    <row r="697" spans="1:2" x14ac:dyDescent="0.3">
      <c r="A697" t="s">
        <v>663</v>
      </c>
      <c r="B697" s="37">
        <v>100</v>
      </c>
    </row>
    <row r="698" spans="1:2" x14ac:dyDescent="0.3">
      <c r="A698" t="s">
        <v>664</v>
      </c>
      <c r="B698" s="37">
        <v>18</v>
      </c>
    </row>
    <row r="699" spans="1:2" x14ac:dyDescent="0.3">
      <c r="A699" t="s">
        <v>665</v>
      </c>
      <c r="B699" s="37">
        <v>84</v>
      </c>
    </row>
    <row r="700" spans="1:2" x14ac:dyDescent="0.3">
      <c r="A700" t="s">
        <v>666</v>
      </c>
      <c r="B700" s="37">
        <v>37</v>
      </c>
    </row>
    <row r="701" spans="1:2" x14ac:dyDescent="0.3">
      <c r="A701" t="s">
        <v>667</v>
      </c>
      <c r="B701" s="37">
        <v>87</v>
      </c>
    </row>
    <row r="702" spans="1:2" x14ac:dyDescent="0.3">
      <c r="A702" t="s">
        <v>668</v>
      </c>
      <c r="B702" s="37">
        <v>38</v>
      </c>
    </row>
    <row r="703" spans="1:2" x14ac:dyDescent="0.3">
      <c r="A703" t="s">
        <v>669</v>
      </c>
      <c r="B703" s="37">
        <v>35</v>
      </c>
    </row>
    <row r="704" spans="1:2" x14ac:dyDescent="0.3">
      <c r="A704" t="s">
        <v>670</v>
      </c>
      <c r="B704" s="37">
        <v>22</v>
      </c>
    </row>
    <row r="705" spans="1:2" x14ac:dyDescent="0.3">
      <c r="A705" t="s">
        <v>671</v>
      </c>
      <c r="B705" s="37">
        <v>3</v>
      </c>
    </row>
    <row r="706" spans="1:2" x14ac:dyDescent="0.3">
      <c r="A706" t="s">
        <v>672</v>
      </c>
      <c r="B706" s="37">
        <v>22</v>
      </c>
    </row>
    <row r="707" spans="1:2" x14ac:dyDescent="0.3">
      <c r="A707" t="s">
        <v>673</v>
      </c>
      <c r="B707" s="37">
        <v>84</v>
      </c>
    </row>
    <row r="708" spans="1:2" x14ac:dyDescent="0.3">
      <c r="A708" t="s">
        <v>674</v>
      </c>
      <c r="B708" s="37">
        <v>114</v>
      </c>
    </row>
    <row r="709" spans="1:2" x14ac:dyDescent="0.3">
      <c r="A709" t="s">
        <v>675</v>
      </c>
      <c r="B709" s="37" cm="1">
        <f t="array" ref="B709:B733">TRANSPOSE($C$126:$AA$126)</f>
        <v>2</v>
      </c>
    </row>
    <row r="710" spans="1:2" x14ac:dyDescent="0.3">
      <c r="A710" t="s">
        <v>676</v>
      </c>
      <c r="B710" s="37">
        <v>7</v>
      </c>
    </row>
    <row r="711" spans="1:2" x14ac:dyDescent="0.3">
      <c r="A711" t="s">
        <v>677</v>
      </c>
      <c r="B711" s="37">
        <v>4</v>
      </c>
    </row>
    <row r="712" spans="1:2" x14ac:dyDescent="0.3">
      <c r="A712" t="s">
        <v>678</v>
      </c>
      <c r="B712" s="37">
        <v>3</v>
      </c>
    </row>
    <row r="713" spans="1:2" x14ac:dyDescent="0.3">
      <c r="A713" t="s">
        <v>679</v>
      </c>
      <c r="B713" s="37">
        <v>10</v>
      </c>
    </row>
    <row r="714" spans="1:2" x14ac:dyDescent="0.3">
      <c r="A714" t="s">
        <v>680</v>
      </c>
      <c r="B714" s="37">
        <v>1613</v>
      </c>
    </row>
    <row r="715" spans="1:2" x14ac:dyDescent="0.3">
      <c r="A715" t="s">
        <v>681</v>
      </c>
      <c r="B715" s="37">
        <v>24</v>
      </c>
    </row>
    <row r="716" spans="1:2" x14ac:dyDescent="0.3">
      <c r="A716" t="s">
        <v>682</v>
      </c>
      <c r="B716" s="37">
        <v>55</v>
      </c>
    </row>
    <row r="717" spans="1:2" x14ac:dyDescent="0.3">
      <c r="A717" t="s">
        <v>683</v>
      </c>
      <c r="B717" s="37">
        <v>18</v>
      </c>
    </row>
    <row r="718" spans="1:2" x14ac:dyDescent="0.3">
      <c r="A718" t="s">
        <v>684</v>
      </c>
      <c r="B718" s="37">
        <v>32</v>
      </c>
    </row>
    <row r="719" spans="1:2" x14ac:dyDescent="0.3">
      <c r="A719" t="s">
        <v>685</v>
      </c>
      <c r="B719" s="37">
        <v>11</v>
      </c>
    </row>
    <row r="720" spans="1:2" x14ac:dyDescent="0.3">
      <c r="A720" t="s">
        <v>686</v>
      </c>
      <c r="B720" s="37">
        <v>17</v>
      </c>
    </row>
    <row r="721" spans="1:2" x14ac:dyDescent="0.3">
      <c r="A721" t="s">
        <v>687</v>
      </c>
      <c r="B721" s="37">
        <v>241</v>
      </c>
    </row>
    <row r="722" spans="1:2" x14ac:dyDescent="0.3">
      <c r="A722" t="s">
        <v>688</v>
      </c>
      <c r="B722" s="37">
        <v>138</v>
      </c>
    </row>
    <row r="723" spans="1:2" x14ac:dyDescent="0.3">
      <c r="A723" t="s">
        <v>689</v>
      </c>
      <c r="B723" s="37">
        <v>39</v>
      </c>
    </row>
    <row r="724" spans="1:2" x14ac:dyDescent="0.3">
      <c r="A724" t="s">
        <v>690</v>
      </c>
      <c r="B724" s="37">
        <v>138</v>
      </c>
    </row>
    <row r="725" spans="1:2" x14ac:dyDescent="0.3">
      <c r="A725" t="s">
        <v>691</v>
      </c>
      <c r="B725" s="37">
        <v>60</v>
      </c>
    </row>
    <row r="726" spans="1:2" x14ac:dyDescent="0.3">
      <c r="A726" t="s">
        <v>692</v>
      </c>
      <c r="B726" s="37">
        <v>103</v>
      </c>
    </row>
    <row r="727" spans="1:2" x14ac:dyDescent="0.3">
      <c r="A727" t="s">
        <v>693</v>
      </c>
      <c r="B727" s="37">
        <v>56</v>
      </c>
    </row>
    <row r="728" spans="1:2" x14ac:dyDescent="0.3">
      <c r="A728" t="s">
        <v>694</v>
      </c>
      <c r="B728" s="37">
        <v>77</v>
      </c>
    </row>
    <row r="729" spans="1:2" x14ac:dyDescent="0.3">
      <c r="A729" t="s">
        <v>695</v>
      </c>
      <c r="B729" s="37">
        <v>119</v>
      </c>
    </row>
    <row r="730" spans="1:2" x14ac:dyDescent="0.3">
      <c r="A730" t="s">
        <v>696</v>
      </c>
      <c r="B730" s="37">
        <v>20</v>
      </c>
    </row>
    <row r="731" spans="1:2" x14ac:dyDescent="0.3">
      <c r="A731" t="s">
        <v>697</v>
      </c>
      <c r="B731" s="37">
        <v>13</v>
      </c>
    </row>
    <row r="732" spans="1:2" x14ac:dyDescent="0.3">
      <c r="A732" t="s">
        <v>698</v>
      </c>
      <c r="B732" s="37">
        <v>98</v>
      </c>
    </row>
    <row r="733" spans="1:2" x14ac:dyDescent="0.3">
      <c r="A733" t="s">
        <v>699</v>
      </c>
      <c r="B733" s="37">
        <v>148</v>
      </c>
    </row>
    <row r="734" spans="1:2" x14ac:dyDescent="0.3">
      <c r="A734" t="s">
        <v>700</v>
      </c>
      <c r="B734" s="37" cm="1">
        <f t="array" ref="B734:B758">TRANSPOSE($C$127:$AA$127)</f>
        <v>0</v>
      </c>
    </row>
    <row r="735" spans="1:2" x14ac:dyDescent="0.3">
      <c r="A735" t="s">
        <v>701</v>
      </c>
      <c r="B735" s="37">
        <v>3</v>
      </c>
    </row>
    <row r="736" spans="1:2" x14ac:dyDescent="0.3">
      <c r="A736" t="s">
        <v>702</v>
      </c>
      <c r="B736" s="37">
        <v>2</v>
      </c>
    </row>
    <row r="737" spans="1:2" x14ac:dyDescent="0.3">
      <c r="A737" t="s">
        <v>703</v>
      </c>
      <c r="B737" s="37">
        <v>1</v>
      </c>
    </row>
    <row r="738" spans="1:2" x14ac:dyDescent="0.3">
      <c r="A738" t="s">
        <v>704</v>
      </c>
      <c r="B738" s="37">
        <v>5</v>
      </c>
    </row>
    <row r="739" spans="1:2" x14ac:dyDescent="0.3">
      <c r="A739" t="s">
        <v>705</v>
      </c>
      <c r="B739" s="37">
        <v>1263</v>
      </c>
    </row>
    <row r="740" spans="1:2" x14ac:dyDescent="0.3">
      <c r="A740" t="s">
        <v>706</v>
      </c>
      <c r="B740" s="37">
        <v>17</v>
      </c>
    </row>
    <row r="741" spans="1:2" x14ac:dyDescent="0.3">
      <c r="A741" t="s">
        <v>707</v>
      </c>
      <c r="B741" s="37">
        <v>37</v>
      </c>
    </row>
    <row r="742" spans="1:2" x14ac:dyDescent="0.3">
      <c r="A742" t="s">
        <v>708</v>
      </c>
      <c r="B742" s="37">
        <v>19</v>
      </c>
    </row>
    <row r="743" spans="1:2" x14ac:dyDescent="0.3">
      <c r="A743" t="s">
        <v>709</v>
      </c>
      <c r="B743" s="37">
        <v>20</v>
      </c>
    </row>
    <row r="744" spans="1:2" x14ac:dyDescent="0.3">
      <c r="A744" t="s">
        <v>710</v>
      </c>
      <c r="B744" s="37">
        <v>13</v>
      </c>
    </row>
    <row r="745" spans="1:2" x14ac:dyDescent="0.3">
      <c r="A745" t="s">
        <v>711</v>
      </c>
      <c r="B745" s="37">
        <v>23</v>
      </c>
    </row>
    <row r="746" spans="1:2" x14ac:dyDescent="0.3">
      <c r="A746" t="s">
        <v>712</v>
      </c>
      <c r="B746" s="37">
        <v>161</v>
      </c>
    </row>
    <row r="747" spans="1:2" x14ac:dyDescent="0.3">
      <c r="A747" t="s">
        <v>713</v>
      </c>
      <c r="B747" s="37">
        <v>97</v>
      </c>
    </row>
    <row r="748" spans="1:2" x14ac:dyDescent="0.3">
      <c r="A748" t="s">
        <v>714</v>
      </c>
      <c r="B748" s="37">
        <v>35</v>
      </c>
    </row>
    <row r="749" spans="1:2" x14ac:dyDescent="0.3">
      <c r="A749" t="s">
        <v>715</v>
      </c>
      <c r="B749" s="37">
        <v>130</v>
      </c>
    </row>
    <row r="750" spans="1:2" x14ac:dyDescent="0.3">
      <c r="A750" t="s">
        <v>716</v>
      </c>
      <c r="B750" s="37">
        <v>49</v>
      </c>
    </row>
    <row r="751" spans="1:2" x14ac:dyDescent="0.3">
      <c r="A751" t="s">
        <v>717</v>
      </c>
      <c r="B751" s="37">
        <v>107</v>
      </c>
    </row>
    <row r="752" spans="1:2" x14ac:dyDescent="0.3">
      <c r="A752" t="s">
        <v>718</v>
      </c>
      <c r="B752" s="37">
        <v>65</v>
      </c>
    </row>
    <row r="753" spans="1:2" x14ac:dyDescent="0.3">
      <c r="A753" t="s">
        <v>719</v>
      </c>
      <c r="B753" s="37">
        <v>91</v>
      </c>
    </row>
    <row r="754" spans="1:2" x14ac:dyDescent="0.3">
      <c r="A754" t="s">
        <v>720</v>
      </c>
      <c r="B754" s="37">
        <v>184</v>
      </c>
    </row>
    <row r="755" spans="1:2" x14ac:dyDescent="0.3">
      <c r="A755" t="s">
        <v>721</v>
      </c>
      <c r="B755" s="37">
        <v>82</v>
      </c>
    </row>
    <row r="756" spans="1:2" x14ac:dyDescent="0.3">
      <c r="A756" t="s">
        <v>722</v>
      </c>
      <c r="B756" s="37">
        <v>120</v>
      </c>
    </row>
    <row r="757" spans="1:2" x14ac:dyDescent="0.3">
      <c r="A757" t="s">
        <v>723</v>
      </c>
      <c r="B757" s="37">
        <v>3</v>
      </c>
    </row>
    <row r="758" spans="1:2" x14ac:dyDescent="0.3">
      <c r="A758" t="s">
        <v>724</v>
      </c>
      <c r="B758" s="37">
        <v>74</v>
      </c>
    </row>
    <row r="759" spans="1:2" x14ac:dyDescent="0.3">
      <c r="A759" t="s">
        <v>725</v>
      </c>
      <c r="B759" s="37" cm="1">
        <f t="array" ref="B759:B783">TRANSPOSE($C$128:$AA$128)</f>
        <v>16</v>
      </c>
    </row>
    <row r="760" spans="1:2" x14ac:dyDescent="0.3">
      <c r="A760" t="s">
        <v>726</v>
      </c>
      <c r="B760" s="37">
        <v>8</v>
      </c>
    </row>
    <row r="761" spans="1:2" x14ac:dyDescent="0.3">
      <c r="A761" t="s">
        <v>727</v>
      </c>
      <c r="B761" s="37">
        <v>9</v>
      </c>
    </row>
    <row r="762" spans="1:2" x14ac:dyDescent="0.3">
      <c r="A762" t="s">
        <v>728</v>
      </c>
      <c r="B762" s="37">
        <v>16</v>
      </c>
    </row>
    <row r="763" spans="1:2" x14ac:dyDescent="0.3">
      <c r="A763" t="s">
        <v>729</v>
      </c>
      <c r="B763" s="37">
        <v>21</v>
      </c>
    </row>
    <row r="764" spans="1:2" x14ac:dyDescent="0.3">
      <c r="A764" t="s">
        <v>730</v>
      </c>
      <c r="B764" s="37">
        <v>2271</v>
      </c>
    </row>
    <row r="765" spans="1:2" x14ac:dyDescent="0.3">
      <c r="A765" t="s">
        <v>731</v>
      </c>
      <c r="B765" s="37">
        <v>19</v>
      </c>
    </row>
    <row r="766" spans="1:2" x14ac:dyDescent="0.3">
      <c r="A766" t="s">
        <v>732</v>
      </c>
      <c r="B766" s="37">
        <v>45</v>
      </c>
    </row>
    <row r="767" spans="1:2" x14ac:dyDescent="0.3">
      <c r="A767" t="s">
        <v>733</v>
      </c>
      <c r="B767" s="37">
        <v>40</v>
      </c>
    </row>
    <row r="768" spans="1:2" x14ac:dyDescent="0.3">
      <c r="A768" t="s">
        <v>734</v>
      </c>
      <c r="B768" s="37">
        <v>37</v>
      </c>
    </row>
    <row r="769" spans="1:2" x14ac:dyDescent="0.3">
      <c r="A769" t="s">
        <v>735</v>
      </c>
      <c r="B769" s="37">
        <v>24</v>
      </c>
    </row>
    <row r="770" spans="1:2" x14ac:dyDescent="0.3">
      <c r="A770" t="s">
        <v>736</v>
      </c>
      <c r="B770" s="37">
        <v>28</v>
      </c>
    </row>
    <row r="771" spans="1:2" x14ac:dyDescent="0.3">
      <c r="A771" t="s">
        <v>737</v>
      </c>
      <c r="B771" s="37">
        <v>281</v>
      </c>
    </row>
    <row r="772" spans="1:2" x14ac:dyDescent="0.3">
      <c r="A772" t="s">
        <v>738</v>
      </c>
      <c r="B772" s="37">
        <v>152</v>
      </c>
    </row>
    <row r="773" spans="1:2" x14ac:dyDescent="0.3">
      <c r="A773" t="s">
        <v>739</v>
      </c>
      <c r="B773" s="37">
        <v>46</v>
      </c>
    </row>
    <row r="774" spans="1:2" x14ac:dyDescent="0.3">
      <c r="A774" t="s">
        <v>740</v>
      </c>
      <c r="B774" s="37">
        <v>145</v>
      </c>
    </row>
    <row r="775" spans="1:2" x14ac:dyDescent="0.3">
      <c r="A775" t="s">
        <v>741</v>
      </c>
      <c r="B775" s="37">
        <v>68</v>
      </c>
    </row>
    <row r="776" spans="1:2" x14ac:dyDescent="0.3">
      <c r="A776" t="s">
        <v>742</v>
      </c>
      <c r="B776" s="37">
        <v>128</v>
      </c>
    </row>
    <row r="777" spans="1:2" x14ac:dyDescent="0.3">
      <c r="A777" t="s">
        <v>743</v>
      </c>
      <c r="B777" s="37">
        <v>88</v>
      </c>
    </row>
    <row r="778" spans="1:2" x14ac:dyDescent="0.3">
      <c r="A778" t="s">
        <v>744</v>
      </c>
      <c r="B778" s="37">
        <v>51</v>
      </c>
    </row>
    <row r="779" spans="1:2" x14ac:dyDescent="0.3">
      <c r="A779" t="s">
        <v>745</v>
      </c>
      <c r="B779" s="37">
        <v>182</v>
      </c>
    </row>
    <row r="780" spans="1:2" x14ac:dyDescent="0.3">
      <c r="A780" t="s">
        <v>746</v>
      </c>
      <c r="B780" s="37">
        <v>132</v>
      </c>
    </row>
    <row r="781" spans="1:2" x14ac:dyDescent="0.3">
      <c r="A781" t="s">
        <v>747</v>
      </c>
      <c r="B781" s="37">
        <v>161</v>
      </c>
    </row>
    <row r="782" spans="1:2" x14ac:dyDescent="0.3">
      <c r="A782" t="s">
        <v>748</v>
      </c>
      <c r="B782" s="37">
        <v>102</v>
      </c>
    </row>
    <row r="783" spans="1:2" x14ac:dyDescent="0.3">
      <c r="A783" t="s">
        <v>749</v>
      </c>
      <c r="B783" s="37">
        <v>7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1769-7899-40F8-81E5-BD4523CB0E55}">
  <dimension ref="A4:ES783"/>
  <sheetViews>
    <sheetView topLeftCell="CB130" zoomScale="90" zoomScaleNormal="90" workbookViewId="0">
      <selection activeCell="CQ151" sqref="CQ151"/>
    </sheetView>
  </sheetViews>
  <sheetFormatPr baseColWidth="10" defaultColWidth="7.44140625" defaultRowHeight="14.4" x14ac:dyDescent="0.3"/>
  <cols>
    <col min="1" max="1" width="36.33203125" bestFit="1" customWidth="1"/>
    <col min="2" max="2" width="15.44140625" customWidth="1"/>
    <col min="3" max="3" width="14.6640625" customWidth="1"/>
    <col min="4" max="4" width="17" bestFit="1" customWidth="1"/>
    <col min="5" max="5" width="19.44140625" bestFit="1" customWidth="1"/>
    <col min="6" max="6" width="16.88671875" bestFit="1" customWidth="1"/>
    <col min="7" max="7" width="16.6640625" customWidth="1"/>
    <col min="8" max="8" width="11.33203125" bestFit="1" customWidth="1"/>
    <col min="9" max="9" width="13" bestFit="1" customWidth="1"/>
    <col min="10" max="11" width="9.5546875" bestFit="1" customWidth="1"/>
    <col min="12" max="12" width="9.5546875" customWidth="1"/>
    <col min="13" max="13" width="8.5546875" bestFit="1" customWidth="1"/>
    <col min="14" max="14" width="9.5546875" customWidth="1"/>
    <col min="15" max="21" width="9.5546875" bestFit="1" customWidth="1"/>
    <col min="22" max="22" width="16.5546875" bestFit="1" customWidth="1"/>
    <col min="23" max="23" width="18.5546875" bestFit="1" customWidth="1"/>
    <col min="24" max="24" width="11.88671875" bestFit="1" customWidth="1"/>
    <col min="25" max="25" width="9.5546875" bestFit="1" customWidth="1"/>
    <col min="26" max="26" width="13.44140625" bestFit="1" customWidth="1"/>
    <col min="27" max="27" width="9.5546875" bestFit="1" customWidth="1"/>
    <col min="28" max="28" width="3.44140625" bestFit="1" customWidth="1"/>
    <col min="29" max="29" width="5.109375" bestFit="1" customWidth="1"/>
    <col min="30" max="30" width="12.44140625" customWidth="1"/>
    <col min="59" max="59" width="17.44140625" bestFit="1" customWidth="1"/>
    <col min="60" max="60" width="17.44140625" customWidth="1"/>
    <col min="61" max="61" width="4.44140625" bestFit="1" customWidth="1"/>
    <col min="62" max="67" width="4.6640625" bestFit="1" customWidth="1"/>
    <col min="68" max="68" width="4.44140625" bestFit="1" customWidth="1"/>
    <col min="69" max="69" width="6.6640625" bestFit="1" customWidth="1"/>
    <col min="70" max="70" width="4.6640625" bestFit="1" customWidth="1"/>
    <col min="71" max="71" width="4.44140625" bestFit="1" customWidth="1"/>
    <col min="72" max="73" width="4.6640625" bestFit="1" customWidth="1"/>
    <col min="74" max="74" width="6.6640625" bestFit="1" customWidth="1"/>
    <col min="75" max="77" width="4.6640625" bestFit="1" customWidth="1"/>
    <col min="78" max="78" width="6.6640625" bestFit="1" customWidth="1"/>
    <col min="79" max="79" width="4.6640625" bestFit="1" customWidth="1"/>
    <col min="80" max="80" width="6.6640625" bestFit="1" customWidth="1"/>
    <col min="81" max="81" width="4.6640625" bestFit="1" customWidth="1"/>
    <col min="82" max="82" width="4.44140625" bestFit="1" customWidth="1"/>
    <col min="83" max="83" width="6.6640625" bestFit="1" customWidth="1"/>
    <col min="84" max="84" width="4.6640625" bestFit="1" customWidth="1"/>
    <col min="85" max="86" width="4.44140625" bestFit="1" customWidth="1"/>
    <col min="87" max="88" width="4.44140625" customWidth="1"/>
    <col min="89" max="89" width="4.44140625" bestFit="1" customWidth="1"/>
    <col min="90" max="90" width="22.5546875" customWidth="1"/>
    <col min="91" max="91" width="16.44140625" customWidth="1"/>
    <col min="92" max="92" width="14" bestFit="1" customWidth="1"/>
    <col min="93" max="93" width="14.44140625" bestFit="1" customWidth="1"/>
    <col min="94" max="96" width="14" bestFit="1" customWidth="1"/>
    <col min="97" max="97" width="16.33203125" bestFit="1" customWidth="1"/>
    <col min="98" max="98" width="13.5546875" bestFit="1" customWidth="1"/>
    <col min="99" max="100" width="14.44140625" bestFit="1" customWidth="1"/>
    <col min="101" max="101" width="14" bestFit="1" customWidth="1"/>
    <col min="102" max="103" width="13.5546875" bestFit="1" customWidth="1"/>
    <col min="104" max="104" width="15.6640625" bestFit="1" customWidth="1"/>
    <col min="105" max="105" width="15.33203125" bestFit="1" customWidth="1"/>
    <col min="106" max="106" width="14" bestFit="1" customWidth="1"/>
    <col min="107" max="107" width="15.6640625" bestFit="1" customWidth="1"/>
    <col min="108" max="109" width="14.88671875" bestFit="1" customWidth="1"/>
    <col min="110" max="110" width="15.33203125" bestFit="1" customWidth="1"/>
    <col min="111" max="111" width="14.88671875" bestFit="1" customWidth="1"/>
    <col min="112" max="112" width="15.6640625" bestFit="1" customWidth="1"/>
    <col min="113" max="113" width="15.33203125" bestFit="1" customWidth="1"/>
    <col min="114" max="115" width="15.6640625" bestFit="1" customWidth="1"/>
    <col min="116" max="116" width="15.33203125" bestFit="1" customWidth="1"/>
    <col min="117" max="117" width="4.44140625" bestFit="1" customWidth="1"/>
    <col min="118" max="118" width="5.44140625" bestFit="1" customWidth="1"/>
    <col min="119" max="119" width="19.109375" customWidth="1"/>
  </cols>
  <sheetData>
    <row r="4" spans="1:119" x14ac:dyDescent="0.3">
      <c r="BG4" t="s">
        <v>755</v>
      </c>
      <c r="CM4" t="s">
        <v>756</v>
      </c>
    </row>
    <row r="6" spans="1:119" ht="78.75" customHeight="1" x14ac:dyDescent="0.3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3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1">C7*BI7</f>
        <v>31160</v>
      </c>
      <c r="CO7" s="48">
        <f t="shared" si="1"/>
        <v>31950</v>
      </c>
      <c r="CP7" s="48">
        <f t="shared" si="1"/>
        <v>86400</v>
      </c>
      <c r="CQ7" s="48">
        <f t="shared" si="1"/>
        <v>98550</v>
      </c>
      <c r="CR7" s="48">
        <f t="shared" si="1"/>
        <v>133650</v>
      </c>
      <c r="CS7" s="48">
        <f t="shared" si="1"/>
        <v>2061000</v>
      </c>
      <c r="CT7" s="48">
        <f t="shared" si="1"/>
        <v>237000</v>
      </c>
      <c r="CU7" s="48">
        <f t="shared" si="1"/>
        <v>237660</v>
      </c>
      <c r="CV7" s="48">
        <f t="shared" si="1"/>
        <v>175440</v>
      </c>
      <c r="CW7" s="48">
        <f t="shared" si="1"/>
        <v>240720</v>
      </c>
      <c r="CX7" s="48">
        <f t="shared" si="1"/>
        <v>197160</v>
      </c>
      <c r="CY7" s="48">
        <f t="shared" si="1"/>
        <v>240620</v>
      </c>
      <c r="CZ7" s="48">
        <f t="shared" si="1"/>
        <v>184440</v>
      </c>
      <c r="DA7" s="48">
        <f t="shared" si="1"/>
        <v>64660</v>
      </c>
      <c r="DB7" s="48">
        <f t="shared" si="1"/>
        <v>40280</v>
      </c>
      <c r="DC7" s="48">
        <f t="shared" si="1"/>
        <v>106380</v>
      </c>
      <c r="DD7" s="48">
        <f t="shared" si="1"/>
        <v>78840</v>
      </c>
      <c r="DE7" s="48">
        <f t="shared" si="1"/>
        <v>81000</v>
      </c>
      <c r="DF7" s="48">
        <f t="shared" si="1"/>
        <v>54540</v>
      </c>
      <c r="DG7" s="48">
        <f t="shared" si="1"/>
        <v>126000</v>
      </c>
      <c r="DH7" s="48">
        <f t="shared" si="1"/>
        <v>82320</v>
      </c>
      <c r="DI7" s="48">
        <f t="shared" si="1"/>
        <v>53400</v>
      </c>
      <c r="DJ7" s="48">
        <f t="shared" si="1"/>
        <v>48060</v>
      </c>
      <c r="DK7" s="48">
        <f t="shared" si="1"/>
        <v>59400</v>
      </c>
      <c r="DL7" s="48">
        <f t="shared" si="1"/>
        <v>122400</v>
      </c>
      <c r="DM7" s="48">
        <f t="shared" si="1"/>
        <v>0</v>
      </c>
      <c r="DN7" s="6"/>
      <c r="DO7" s="31">
        <f t="shared" ref="DO7:DO32" si="2">SUM(CN7:DN7)</f>
        <v>4873030</v>
      </c>
    </row>
    <row r="8" spans="1:119" ht="20.25" customHeight="1" x14ac:dyDescent="0.3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1"/>
        <v>80550</v>
      </c>
      <c r="CO8" s="48">
        <f t="shared" si="1"/>
        <v>34960</v>
      </c>
      <c r="CP8" s="48">
        <f t="shared" si="1"/>
        <v>27360</v>
      </c>
      <c r="CQ8" s="48">
        <f t="shared" si="1"/>
        <v>25080</v>
      </c>
      <c r="CR8" s="48">
        <f t="shared" si="1"/>
        <v>57760</v>
      </c>
      <c r="CS8" s="48">
        <f t="shared" si="1"/>
        <v>1269470</v>
      </c>
      <c r="CT8" s="48">
        <f t="shared" si="1"/>
        <v>206330</v>
      </c>
      <c r="CU8" s="48">
        <f t="shared" si="1"/>
        <v>191000</v>
      </c>
      <c r="CV8" s="48">
        <f t="shared" si="1"/>
        <v>237500</v>
      </c>
      <c r="CW8" s="48">
        <f t="shared" si="1"/>
        <v>194500</v>
      </c>
      <c r="CX8" s="48">
        <f t="shared" si="1"/>
        <v>129540</v>
      </c>
      <c r="CY8" s="48">
        <f t="shared" si="1"/>
        <v>296310</v>
      </c>
      <c r="CZ8" s="48">
        <f t="shared" si="1"/>
        <v>255320</v>
      </c>
      <c r="DA8" s="48">
        <f t="shared" si="1"/>
        <v>93600</v>
      </c>
      <c r="DB8" s="48">
        <f t="shared" si="1"/>
        <v>87360</v>
      </c>
      <c r="DC8" s="48">
        <f t="shared" si="1"/>
        <v>147870</v>
      </c>
      <c r="DD8" s="48">
        <f t="shared" si="1"/>
        <v>94340</v>
      </c>
      <c r="DE8" s="48">
        <f t="shared" si="1"/>
        <v>116600</v>
      </c>
      <c r="DF8" s="48">
        <f t="shared" si="1"/>
        <v>136740</v>
      </c>
      <c r="DG8" s="48">
        <f t="shared" si="1"/>
        <v>152720</v>
      </c>
      <c r="DH8" s="48">
        <f t="shared" si="1"/>
        <v>92960</v>
      </c>
      <c r="DI8" s="48">
        <f t="shared" si="1"/>
        <v>95760</v>
      </c>
      <c r="DJ8" s="48">
        <f t="shared" si="1"/>
        <v>86520</v>
      </c>
      <c r="DK8" s="48">
        <f t="shared" si="1"/>
        <v>82320</v>
      </c>
      <c r="DL8" s="48">
        <f t="shared" si="1"/>
        <v>152880</v>
      </c>
      <c r="DM8" s="48">
        <f t="shared" si="1"/>
        <v>0</v>
      </c>
      <c r="DN8" s="6"/>
      <c r="DO8" s="31">
        <f t="shared" si="2"/>
        <v>4345350</v>
      </c>
    </row>
    <row r="9" spans="1:119" ht="20.25" customHeight="1" x14ac:dyDescent="0.3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1"/>
        <v>99000</v>
      </c>
      <c r="CO9" s="48">
        <f t="shared" si="1"/>
        <v>14820</v>
      </c>
      <c r="CP9" s="48">
        <f t="shared" si="1"/>
        <v>37240</v>
      </c>
      <c r="CQ9" s="48">
        <f t="shared" si="1"/>
        <v>44840</v>
      </c>
      <c r="CR9" s="48">
        <f t="shared" si="1"/>
        <v>37620</v>
      </c>
      <c r="CS9" s="48">
        <f t="shared" si="1"/>
        <v>1438200</v>
      </c>
      <c r="CT9" s="48">
        <f t="shared" si="1"/>
        <v>169200</v>
      </c>
      <c r="CU9" s="48">
        <f t="shared" si="1"/>
        <v>150000</v>
      </c>
      <c r="CV9" s="48">
        <f t="shared" si="1"/>
        <v>173000</v>
      </c>
      <c r="CW9" s="48">
        <f t="shared" si="1"/>
        <v>203000</v>
      </c>
      <c r="CX9" s="48">
        <f t="shared" si="1"/>
        <v>130560</v>
      </c>
      <c r="CY9" s="48">
        <f t="shared" si="1"/>
        <v>189210</v>
      </c>
      <c r="CZ9" s="48">
        <f t="shared" si="1"/>
        <v>180960</v>
      </c>
      <c r="DA9" s="48">
        <f t="shared" si="1"/>
        <v>53040</v>
      </c>
      <c r="DB9" s="48">
        <f t="shared" si="1"/>
        <v>15080</v>
      </c>
      <c r="DC9" s="48">
        <f t="shared" si="1"/>
        <v>50350</v>
      </c>
      <c r="DD9" s="48">
        <f t="shared" si="1"/>
        <v>58830</v>
      </c>
      <c r="DE9" s="48">
        <f t="shared" si="1"/>
        <v>93280</v>
      </c>
      <c r="DF9" s="48">
        <f t="shared" si="1"/>
        <v>78970</v>
      </c>
      <c r="DG9" s="48">
        <f t="shared" si="1"/>
        <v>51460</v>
      </c>
      <c r="DH9" s="48">
        <f t="shared" si="1"/>
        <v>80510</v>
      </c>
      <c r="DI9" s="48">
        <f t="shared" si="1"/>
        <v>15120</v>
      </c>
      <c r="DJ9" s="48">
        <f t="shared" si="1"/>
        <v>42840</v>
      </c>
      <c r="DK9" s="48">
        <f t="shared" si="1"/>
        <v>47040</v>
      </c>
      <c r="DL9" s="48">
        <f t="shared" si="1"/>
        <v>132720</v>
      </c>
      <c r="DM9" s="48">
        <f t="shared" si="1"/>
        <v>0</v>
      </c>
      <c r="DN9" s="6"/>
      <c r="DO9" s="31">
        <f t="shared" si="2"/>
        <v>3586890</v>
      </c>
    </row>
    <row r="10" spans="1:119" ht="20.25" customHeight="1" x14ac:dyDescent="0.3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1"/>
        <v>177750</v>
      </c>
      <c r="CO10" s="48">
        <f t="shared" si="1"/>
        <v>17480</v>
      </c>
      <c r="CP10" s="48">
        <f t="shared" si="1"/>
        <v>27740</v>
      </c>
      <c r="CQ10" s="48">
        <f t="shared" si="1"/>
        <v>33060</v>
      </c>
      <c r="CR10" s="48">
        <f t="shared" si="1"/>
        <v>9500</v>
      </c>
      <c r="CS10" s="48">
        <f t="shared" si="1"/>
        <v>649540</v>
      </c>
      <c r="CT10" s="48">
        <f t="shared" si="1"/>
        <v>122670</v>
      </c>
      <c r="CU10" s="48">
        <f t="shared" si="1"/>
        <v>140500</v>
      </c>
      <c r="CV10" s="48">
        <f t="shared" si="1"/>
        <v>146500</v>
      </c>
      <c r="CW10" s="48">
        <f t="shared" si="1"/>
        <v>177000</v>
      </c>
      <c r="CX10" s="48">
        <f t="shared" si="1"/>
        <v>63750</v>
      </c>
      <c r="CY10" s="48">
        <f t="shared" si="1"/>
        <v>159630</v>
      </c>
      <c r="CZ10" s="48">
        <f t="shared" si="1"/>
        <v>120120</v>
      </c>
      <c r="DA10" s="48">
        <f t="shared" si="1"/>
        <v>66560</v>
      </c>
      <c r="DB10" s="48">
        <f t="shared" si="1"/>
        <v>18720</v>
      </c>
      <c r="DC10" s="48">
        <f t="shared" si="1"/>
        <v>68370</v>
      </c>
      <c r="DD10" s="48">
        <f t="shared" si="1"/>
        <v>37100</v>
      </c>
      <c r="DE10" s="48">
        <f t="shared" si="1"/>
        <v>76850</v>
      </c>
      <c r="DF10" s="48">
        <f t="shared" si="1"/>
        <v>51410</v>
      </c>
      <c r="DG10" s="48">
        <f t="shared" si="1"/>
        <v>78850</v>
      </c>
      <c r="DH10" s="48">
        <f t="shared" si="1"/>
        <v>95450</v>
      </c>
      <c r="DI10" s="48">
        <f t="shared" si="1"/>
        <v>47040</v>
      </c>
      <c r="DJ10" s="48">
        <f t="shared" si="1"/>
        <v>31080</v>
      </c>
      <c r="DK10" s="48">
        <f t="shared" si="1"/>
        <v>40320</v>
      </c>
      <c r="DL10" s="48">
        <f t="shared" si="1"/>
        <v>137760</v>
      </c>
      <c r="DM10" s="48">
        <f t="shared" si="1"/>
        <v>0</v>
      </c>
      <c r="DN10" s="6"/>
      <c r="DO10" s="31">
        <f t="shared" si="2"/>
        <v>2594750</v>
      </c>
    </row>
    <row r="11" spans="1:119" ht="20.25" customHeight="1" x14ac:dyDescent="0.3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1"/>
        <v>290700</v>
      </c>
      <c r="CO11" s="48">
        <f t="shared" si="1"/>
        <v>56620</v>
      </c>
      <c r="CP11" s="48">
        <f t="shared" si="1"/>
        <v>68400</v>
      </c>
      <c r="CQ11" s="48">
        <f t="shared" si="1"/>
        <v>12160</v>
      </c>
      <c r="CR11" s="48">
        <f t="shared" si="1"/>
        <v>57760</v>
      </c>
      <c r="CS11" s="48">
        <f t="shared" si="1"/>
        <v>1131290</v>
      </c>
      <c r="CT11" s="48">
        <f t="shared" si="1"/>
        <v>159800</v>
      </c>
      <c r="CU11" s="48">
        <f t="shared" si="1"/>
        <v>282500</v>
      </c>
      <c r="CV11" s="48">
        <f t="shared" si="1"/>
        <v>205500</v>
      </c>
      <c r="CW11" s="48">
        <f t="shared" si="1"/>
        <v>342000</v>
      </c>
      <c r="CX11" s="48">
        <f t="shared" si="1"/>
        <v>139740</v>
      </c>
      <c r="CY11" s="48">
        <f t="shared" si="1"/>
        <v>417180</v>
      </c>
      <c r="CZ11" s="48">
        <f t="shared" si="1"/>
        <v>188240</v>
      </c>
      <c r="DA11" s="48">
        <f t="shared" si="1"/>
        <v>87360</v>
      </c>
      <c r="DB11" s="48">
        <f t="shared" si="1"/>
        <v>37960</v>
      </c>
      <c r="DC11" s="48">
        <f t="shared" si="1"/>
        <v>139390</v>
      </c>
      <c r="DD11" s="48">
        <f t="shared" si="1"/>
        <v>103880</v>
      </c>
      <c r="DE11" s="48">
        <f t="shared" si="1"/>
        <v>145220</v>
      </c>
      <c r="DF11" s="48">
        <f t="shared" si="1"/>
        <v>76850</v>
      </c>
      <c r="DG11" s="48">
        <f t="shared" si="1"/>
        <v>81340</v>
      </c>
      <c r="DH11" s="48">
        <f t="shared" si="1"/>
        <v>82170</v>
      </c>
      <c r="DI11" s="48">
        <f t="shared" si="1"/>
        <v>56280</v>
      </c>
      <c r="DJ11" s="48">
        <f t="shared" si="1"/>
        <v>94920</v>
      </c>
      <c r="DK11" s="48">
        <f t="shared" si="1"/>
        <v>83160</v>
      </c>
      <c r="DL11" s="48">
        <f t="shared" si="1"/>
        <v>197400</v>
      </c>
      <c r="DM11" s="48">
        <f t="shared" si="1"/>
        <v>0</v>
      </c>
      <c r="DN11" s="6"/>
      <c r="DO11" s="31">
        <f t="shared" si="2"/>
        <v>4537820</v>
      </c>
    </row>
    <row r="12" spans="1:119" ht="20.25" customHeight="1" x14ac:dyDescent="0.3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1"/>
        <v>2963500</v>
      </c>
      <c r="CO12" s="48">
        <f t="shared" si="1"/>
        <v>1227640</v>
      </c>
      <c r="CP12" s="48">
        <f t="shared" si="1"/>
        <v>1363470</v>
      </c>
      <c r="CQ12" s="48">
        <f t="shared" si="1"/>
        <v>572930</v>
      </c>
      <c r="CR12" s="48">
        <f t="shared" si="1"/>
        <v>944700</v>
      </c>
      <c r="CS12" s="48">
        <f t="shared" si="1"/>
        <v>3864980</v>
      </c>
      <c r="CT12" s="48">
        <f t="shared" si="1"/>
        <v>174040</v>
      </c>
      <c r="CU12" s="48">
        <f t="shared" si="1"/>
        <v>418500</v>
      </c>
      <c r="CV12" s="48">
        <f t="shared" si="1"/>
        <v>1146150</v>
      </c>
      <c r="CW12" s="48">
        <f t="shared" si="1"/>
        <v>1010700</v>
      </c>
      <c r="CX12" s="48">
        <f t="shared" si="1"/>
        <v>689500</v>
      </c>
      <c r="CY12" s="48">
        <f t="shared" si="1"/>
        <v>727000</v>
      </c>
      <c r="CZ12" s="48">
        <f t="shared" si="1"/>
        <v>752000</v>
      </c>
      <c r="DA12" s="48">
        <f t="shared" si="1"/>
        <v>1258000</v>
      </c>
      <c r="DB12" s="48">
        <f t="shared" si="1"/>
        <v>1202500</v>
      </c>
      <c r="DC12" s="48">
        <f t="shared" si="1"/>
        <v>5909880</v>
      </c>
      <c r="DD12" s="48">
        <f t="shared" si="1"/>
        <v>2339370</v>
      </c>
      <c r="DE12" s="48">
        <f t="shared" si="1"/>
        <v>9611970</v>
      </c>
      <c r="DF12" s="48">
        <f t="shared" si="1"/>
        <v>7031370</v>
      </c>
      <c r="DG12" s="48">
        <f t="shared" si="1"/>
        <v>5735340</v>
      </c>
      <c r="DH12" s="48">
        <f t="shared" si="1"/>
        <v>14802840</v>
      </c>
      <c r="DI12" s="48">
        <f t="shared" si="1"/>
        <v>8140860</v>
      </c>
      <c r="DJ12" s="48">
        <f t="shared" si="1"/>
        <v>12490920</v>
      </c>
      <c r="DK12" s="48">
        <f t="shared" si="1"/>
        <v>11658330</v>
      </c>
      <c r="DL12" s="48">
        <f t="shared" si="1"/>
        <v>14174190</v>
      </c>
      <c r="DM12" s="48">
        <f t="shared" si="1"/>
        <v>0</v>
      </c>
      <c r="DN12" s="6"/>
      <c r="DO12" s="31">
        <f t="shared" si="2"/>
        <v>110210680</v>
      </c>
    </row>
    <row r="13" spans="1:119" ht="20.25" customHeight="1" x14ac:dyDescent="0.3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1"/>
        <v>231000</v>
      </c>
      <c r="CO13" s="48">
        <f t="shared" si="1"/>
        <v>172020</v>
      </c>
      <c r="CP13" s="48">
        <f t="shared" si="1"/>
        <v>139590</v>
      </c>
      <c r="CQ13" s="48">
        <f t="shared" si="1"/>
        <v>127370</v>
      </c>
      <c r="CR13" s="48">
        <f t="shared" si="1"/>
        <v>134890</v>
      </c>
      <c r="CS13" s="48">
        <f t="shared" si="1"/>
        <v>191140</v>
      </c>
      <c r="CT13" s="48">
        <f t="shared" si="1"/>
        <v>25840</v>
      </c>
      <c r="CU13" s="48">
        <f t="shared" si="1"/>
        <v>64800</v>
      </c>
      <c r="CV13" s="48">
        <f t="shared" si="1"/>
        <v>159300</v>
      </c>
      <c r="CW13" s="48">
        <f t="shared" si="1"/>
        <v>206100</v>
      </c>
      <c r="CX13" s="48">
        <f t="shared" si="1"/>
        <v>140000</v>
      </c>
      <c r="CY13" s="48">
        <f t="shared" si="1"/>
        <v>146500</v>
      </c>
      <c r="CZ13" s="48">
        <f t="shared" si="1"/>
        <v>37500</v>
      </c>
      <c r="DA13" s="48">
        <f t="shared" si="1"/>
        <v>30500</v>
      </c>
      <c r="DB13" s="48">
        <f t="shared" si="1"/>
        <v>13000</v>
      </c>
      <c r="DC13" s="48">
        <f t="shared" si="1"/>
        <v>91290</v>
      </c>
      <c r="DD13" s="48">
        <f t="shared" si="1"/>
        <v>36720</v>
      </c>
      <c r="DE13" s="48">
        <f t="shared" si="1"/>
        <v>124440</v>
      </c>
      <c r="DF13" s="48">
        <f t="shared" si="1"/>
        <v>61710</v>
      </c>
      <c r="DG13" s="48">
        <f t="shared" si="1"/>
        <v>88140</v>
      </c>
      <c r="DH13" s="48">
        <f t="shared" si="1"/>
        <v>150540</v>
      </c>
      <c r="DI13" s="48">
        <f t="shared" si="1"/>
        <v>51480</v>
      </c>
      <c r="DJ13" s="48">
        <f t="shared" si="1"/>
        <v>131040</v>
      </c>
      <c r="DK13" s="48">
        <f t="shared" si="1"/>
        <v>99630</v>
      </c>
      <c r="DL13" s="48">
        <f t="shared" si="1"/>
        <v>149040</v>
      </c>
      <c r="DM13" s="48">
        <f t="shared" si="1"/>
        <v>0</v>
      </c>
      <c r="DN13" s="6"/>
      <c r="DO13" s="31">
        <f t="shared" si="2"/>
        <v>2803580</v>
      </c>
    </row>
    <row r="14" spans="1:119" ht="20.25" customHeight="1" x14ac:dyDescent="0.3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1"/>
        <v>231030</v>
      </c>
      <c r="CO14" s="48">
        <f t="shared" si="1"/>
        <v>184000</v>
      </c>
      <c r="CP14" s="48">
        <f t="shared" si="1"/>
        <v>164000</v>
      </c>
      <c r="CQ14" s="48">
        <f t="shared" si="1"/>
        <v>160000</v>
      </c>
      <c r="CR14" s="48">
        <f t="shared" si="1"/>
        <v>252000</v>
      </c>
      <c r="CS14" s="48">
        <f t="shared" si="1"/>
        <v>483750</v>
      </c>
      <c r="CT14" s="48">
        <f t="shared" si="1"/>
        <v>67050</v>
      </c>
      <c r="CU14" s="48">
        <f t="shared" si="1"/>
        <v>28880</v>
      </c>
      <c r="CV14" s="48">
        <f t="shared" si="1"/>
        <v>80180</v>
      </c>
      <c r="CW14" s="48">
        <f t="shared" si="1"/>
        <v>211280</v>
      </c>
      <c r="CX14" s="48">
        <f t="shared" si="1"/>
        <v>94050</v>
      </c>
      <c r="CY14" s="48">
        <f t="shared" si="1"/>
        <v>142650</v>
      </c>
      <c r="CZ14" s="48">
        <f t="shared" si="1"/>
        <v>56840</v>
      </c>
      <c r="DA14" s="48">
        <f t="shared" si="1"/>
        <v>74480</v>
      </c>
      <c r="DB14" s="48">
        <f t="shared" si="1"/>
        <v>49000</v>
      </c>
      <c r="DC14" s="48">
        <f t="shared" si="1"/>
        <v>189740</v>
      </c>
      <c r="DD14" s="48">
        <f t="shared" si="1"/>
        <v>41870</v>
      </c>
      <c r="DE14" s="48">
        <f t="shared" si="1"/>
        <v>113950</v>
      </c>
      <c r="DF14" s="48">
        <f t="shared" si="1"/>
        <v>107590</v>
      </c>
      <c r="DG14" s="48">
        <f t="shared" si="1"/>
        <v>80000</v>
      </c>
      <c r="DH14" s="48">
        <f t="shared" si="1"/>
        <v>129600</v>
      </c>
      <c r="DI14" s="48">
        <f t="shared" si="1"/>
        <v>103680</v>
      </c>
      <c r="DJ14" s="48">
        <f t="shared" si="1"/>
        <v>135270</v>
      </c>
      <c r="DK14" s="48">
        <f t="shared" si="1"/>
        <v>122010</v>
      </c>
      <c r="DL14" s="48">
        <f t="shared" si="1"/>
        <v>294650</v>
      </c>
      <c r="DM14" s="48">
        <f t="shared" si="1"/>
        <v>0</v>
      </c>
      <c r="DN14" s="6"/>
      <c r="DO14" s="31">
        <f t="shared" si="2"/>
        <v>3597550</v>
      </c>
    </row>
    <row r="15" spans="1:119" ht="20.25" customHeight="1" x14ac:dyDescent="0.3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1"/>
        <v>239190</v>
      </c>
      <c r="CO15" s="48">
        <f t="shared" si="1"/>
        <v>253500</v>
      </c>
      <c r="CP15" s="48">
        <f t="shared" si="1"/>
        <v>197500</v>
      </c>
      <c r="CQ15" s="48">
        <f t="shared" si="1"/>
        <v>171000</v>
      </c>
      <c r="CR15" s="48">
        <f t="shared" si="1"/>
        <v>234000</v>
      </c>
      <c r="CS15" s="48">
        <f t="shared" si="1"/>
        <v>1390050</v>
      </c>
      <c r="CT15" s="48">
        <f t="shared" si="1"/>
        <v>172800</v>
      </c>
      <c r="CU15" s="48">
        <f t="shared" si="1"/>
        <v>70680</v>
      </c>
      <c r="CV15" s="48">
        <f t="shared" si="1"/>
        <v>48640</v>
      </c>
      <c r="CW15" s="48">
        <f t="shared" si="1"/>
        <v>42180</v>
      </c>
      <c r="CX15" s="48">
        <f t="shared" si="1"/>
        <v>82350</v>
      </c>
      <c r="CY15" s="48">
        <f t="shared" si="1"/>
        <v>65700</v>
      </c>
      <c r="CZ15" s="48">
        <f t="shared" si="1"/>
        <v>142100</v>
      </c>
      <c r="DA15" s="48">
        <f t="shared" si="1"/>
        <v>86240</v>
      </c>
      <c r="DB15" s="48">
        <f t="shared" si="1"/>
        <v>39690</v>
      </c>
      <c r="DC15" s="48">
        <f t="shared" si="1"/>
        <v>136740</v>
      </c>
      <c r="DD15" s="48">
        <f t="shared" si="1"/>
        <v>90630</v>
      </c>
      <c r="DE15" s="48">
        <f t="shared" si="1"/>
        <v>246980</v>
      </c>
      <c r="DF15" s="48">
        <f t="shared" si="1"/>
        <v>112890</v>
      </c>
      <c r="DG15" s="48">
        <f t="shared" si="1"/>
        <v>213600</v>
      </c>
      <c r="DH15" s="48">
        <f t="shared" si="1"/>
        <v>256000</v>
      </c>
      <c r="DI15" s="48">
        <f t="shared" si="1"/>
        <v>99630</v>
      </c>
      <c r="DJ15" s="48">
        <f t="shared" si="1"/>
        <v>131220</v>
      </c>
      <c r="DK15" s="48">
        <f t="shared" si="1"/>
        <v>178450</v>
      </c>
      <c r="DL15" s="48">
        <f t="shared" si="1"/>
        <v>422470</v>
      </c>
      <c r="DM15" s="48">
        <f t="shared" si="1"/>
        <v>0</v>
      </c>
      <c r="DN15" s="6"/>
      <c r="DO15" s="31">
        <f t="shared" si="2"/>
        <v>5124230</v>
      </c>
    </row>
    <row r="16" spans="1:119" ht="20.25" customHeight="1" x14ac:dyDescent="0.3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1"/>
        <v>245310</v>
      </c>
      <c r="CO16" s="48">
        <f t="shared" si="1"/>
        <v>215000</v>
      </c>
      <c r="CP16" s="48">
        <f t="shared" si="1"/>
        <v>195000</v>
      </c>
      <c r="CQ16" s="48">
        <f t="shared" si="1"/>
        <v>212000</v>
      </c>
      <c r="CR16" s="48">
        <f t="shared" si="1"/>
        <v>285000</v>
      </c>
      <c r="CS16" s="48">
        <f t="shared" si="1"/>
        <v>1185300</v>
      </c>
      <c r="CT16" s="48">
        <f t="shared" si="1"/>
        <v>251550</v>
      </c>
      <c r="CU16" s="48">
        <f t="shared" si="1"/>
        <v>154660</v>
      </c>
      <c r="CV16" s="48">
        <f t="shared" si="1"/>
        <v>33060</v>
      </c>
      <c r="CW16" s="48">
        <f t="shared" si="1"/>
        <v>25460</v>
      </c>
      <c r="CX16" s="48">
        <f t="shared" si="1"/>
        <v>58500</v>
      </c>
      <c r="CY16" s="48">
        <f t="shared" si="1"/>
        <v>111150</v>
      </c>
      <c r="CZ16" s="48">
        <f t="shared" si="1"/>
        <v>95060</v>
      </c>
      <c r="DA16" s="48">
        <f t="shared" si="1"/>
        <v>118580</v>
      </c>
      <c r="DB16" s="48">
        <f t="shared" si="1"/>
        <v>66150</v>
      </c>
      <c r="DC16" s="48">
        <f t="shared" si="1"/>
        <v>174900</v>
      </c>
      <c r="DD16" s="48">
        <f t="shared" si="1"/>
        <v>85860</v>
      </c>
      <c r="DE16" s="48">
        <f t="shared" si="1"/>
        <v>231080</v>
      </c>
      <c r="DF16" s="48">
        <f t="shared" si="1"/>
        <v>173840</v>
      </c>
      <c r="DG16" s="48">
        <f t="shared" si="1"/>
        <v>124800</v>
      </c>
      <c r="DH16" s="48">
        <f t="shared" si="1"/>
        <v>244000</v>
      </c>
      <c r="DI16" s="48">
        <f t="shared" ref="DI16:DM31" si="3">X16*CD16</f>
        <v>125550</v>
      </c>
      <c r="DJ16" s="48">
        <f t="shared" si="3"/>
        <v>183060</v>
      </c>
      <c r="DK16" s="48">
        <f t="shared" si="3"/>
        <v>197540</v>
      </c>
      <c r="DL16" s="48">
        <f t="shared" si="3"/>
        <v>273070</v>
      </c>
      <c r="DM16" s="48">
        <f t="shared" si="3"/>
        <v>0</v>
      </c>
      <c r="DN16" s="6"/>
      <c r="DO16" s="31">
        <f t="shared" si="2"/>
        <v>5065480</v>
      </c>
    </row>
    <row r="17" spans="1:119" ht="20.25" customHeight="1" x14ac:dyDescent="0.3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187620</v>
      </c>
      <c r="CO17" s="48">
        <f>D17*BJ17</f>
        <v>135150</v>
      </c>
      <c r="CP17" s="48">
        <f>E17*BK17</f>
        <v>132090</v>
      </c>
      <c r="CQ17" s="48">
        <f>F17*BL17</f>
        <v>94860</v>
      </c>
      <c r="CR17" s="48">
        <f>G17*BM17</f>
        <v>139230</v>
      </c>
      <c r="CS17" s="48">
        <f>H17*BN17</f>
        <v>817000</v>
      </c>
      <c r="CT17" s="48">
        <f t="shared" ref="CT17:DI32" si="5">I17*BO17</f>
        <v>176000</v>
      </c>
      <c r="CU17" s="48">
        <f t="shared" si="5"/>
        <v>83250</v>
      </c>
      <c r="CV17" s="48">
        <f t="shared" si="5"/>
        <v>60750</v>
      </c>
      <c r="CW17" s="48">
        <f t="shared" si="5"/>
        <v>57600</v>
      </c>
      <c r="CX17" s="48">
        <f t="shared" si="5"/>
        <v>20900</v>
      </c>
      <c r="CY17" s="48">
        <f t="shared" si="5"/>
        <v>8360</v>
      </c>
      <c r="CZ17" s="48">
        <f t="shared" si="5"/>
        <v>95060</v>
      </c>
      <c r="DA17" s="48">
        <f t="shared" si="5"/>
        <v>78400</v>
      </c>
      <c r="DB17" s="48">
        <f t="shared" si="5"/>
        <v>50960</v>
      </c>
      <c r="DC17" s="48">
        <f t="shared" si="5"/>
        <v>116600</v>
      </c>
      <c r="DD17" s="48">
        <f t="shared" si="5"/>
        <v>54590</v>
      </c>
      <c r="DE17" s="48">
        <f t="shared" si="5"/>
        <v>122960</v>
      </c>
      <c r="DF17" s="48">
        <f t="shared" si="5"/>
        <v>58830</v>
      </c>
      <c r="DG17" s="48">
        <f t="shared" si="5"/>
        <v>104490</v>
      </c>
      <c r="DH17" s="48">
        <f t="shared" si="5"/>
        <v>113400</v>
      </c>
      <c r="DI17" s="48">
        <f t="shared" si="3"/>
        <v>78850</v>
      </c>
      <c r="DJ17" s="48">
        <f t="shared" si="3"/>
        <v>102090</v>
      </c>
      <c r="DK17" s="48">
        <f t="shared" si="3"/>
        <v>93240</v>
      </c>
      <c r="DL17" s="48">
        <f t="shared" si="3"/>
        <v>224280</v>
      </c>
      <c r="DM17" s="48">
        <f t="shared" si="3"/>
        <v>0</v>
      </c>
      <c r="DN17" s="6"/>
      <c r="DO17" s="31">
        <f t="shared" si="2"/>
        <v>3206560</v>
      </c>
    </row>
    <row r="18" spans="1:119" ht="20.25" customHeight="1" x14ac:dyDescent="0.3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227370</v>
      </c>
      <c r="CO18" s="48">
        <f t="shared" si="4"/>
        <v>274890</v>
      </c>
      <c r="CP18" s="48">
        <f t="shared" si="4"/>
        <v>207060</v>
      </c>
      <c r="CQ18" s="48">
        <f t="shared" si="4"/>
        <v>191250</v>
      </c>
      <c r="CR18" s="48">
        <f t="shared" si="4"/>
        <v>372810</v>
      </c>
      <c r="CS18" s="48">
        <f t="shared" si="4"/>
        <v>1013000</v>
      </c>
      <c r="CT18" s="48">
        <f t="shared" si="5"/>
        <v>178500</v>
      </c>
      <c r="CU18" s="48">
        <f t="shared" si="5"/>
        <v>158850</v>
      </c>
      <c r="CV18" s="48">
        <f t="shared" si="5"/>
        <v>82350</v>
      </c>
      <c r="CW18" s="48">
        <f t="shared" si="5"/>
        <v>119250</v>
      </c>
      <c r="CX18" s="48">
        <f t="shared" si="5"/>
        <v>21660</v>
      </c>
      <c r="CY18" s="48">
        <f t="shared" si="5"/>
        <v>101080</v>
      </c>
      <c r="CZ18" s="48">
        <f t="shared" si="5"/>
        <v>87710</v>
      </c>
      <c r="DA18" s="48">
        <f t="shared" si="5"/>
        <v>95550</v>
      </c>
      <c r="DB18" s="48">
        <f t="shared" si="5"/>
        <v>50960</v>
      </c>
      <c r="DC18" s="48">
        <f t="shared" si="5"/>
        <v>188680</v>
      </c>
      <c r="DD18" s="48">
        <f t="shared" si="5"/>
        <v>56710</v>
      </c>
      <c r="DE18" s="48">
        <f t="shared" si="5"/>
        <v>155820</v>
      </c>
      <c r="DF18" s="48">
        <f t="shared" si="5"/>
        <v>235320</v>
      </c>
      <c r="DG18" s="48">
        <f t="shared" si="5"/>
        <v>169290</v>
      </c>
      <c r="DH18" s="48">
        <f t="shared" si="5"/>
        <v>320760</v>
      </c>
      <c r="DI18" s="48">
        <f t="shared" si="3"/>
        <v>83000</v>
      </c>
      <c r="DJ18" s="48">
        <f t="shared" si="3"/>
        <v>181770</v>
      </c>
      <c r="DK18" s="48">
        <f t="shared" si="3"/>
        <v>179760</v>
      </c>
      <c r="DL18" s="48">
        <f t="shared" si="3"/>
        <v>254520</v>
      </c>
      <c r="DM18" s="48">
        <f t="shared" si="3"/>
        <v>0</v>
      </c>
      <c r="DN18" s="6"/>
      <c r="DO18" s="31">
        <f t="shared" si="2"/>
        <v>5007920</v>
      </c>
    </row>
    <row r="19" spans="1:119" ht="20.25" customHeight="1" x14ac:dyDescent="0.3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161120</v>
      </c>
      <c r="CO19" s="48">
        <f t="shared" si="4"/>
        <v>154440</v>
      </c>
      <c r="CP19" s="48">
        <f t="shared" si="4"/>
        <v>115440</v>
      </c>
      <c r="CQ19" s="48">
        <f t="shared" si="4"/>
        <v>105040</v>
      </c>
      <c r="CR19" s="48">
        <f t="shared" si="4"/>
        <v>125320</v>
      </c>
      <c r="CS19" s="48">
        <f t="shared" si="4"/>
        <v>637500</v>
      </c>
      <c r="CT19" s="48">
        <f t="shared" si="5"/>
        <v>20000</v>
      </c>
      <c r="CU19" s="48">
        <f t="shared" si="5"/>
        <v>50470</v>
      </c>
      <c r="CV19" s="48">
        <f t="shared" si="5"/>
        <v>62720</v>
      </c>
      <c r="CW19" s="48">
        <f t="shared" si="5"/>
        <v>73990</v>
      </c>
      <c r="CX19" s="48">
        <f t="shared" si="5"/>
        <v>42630</v>
      </c>
      <c r="CY19" s="48">
        <f t="shared" si="5"/>
        <v>61250</v>
      </c>
      <c r="CZ19" s="48">
        <f t="shared" si="5"/>
        <v>76380</v>
      </c>
      <c r="DA19" s="48">
        <f t="shared" si="5"/>
        <v>99560</v>
      </c>
      <c r="DB19" s="48">
        <f t="shared" si="5"/>
        <v>157700</v>
      </c>
      <c r="DC19" s="48">
        <f t="shared" si="5"/>
        <v>960680</v>
      </c>
      <c r="DD19" s="48">
        <f t="shared" si="5"/>
        <v>307380</v>
      </c>
      <c r="DE19" s="48">
        <f t="shared" si="5"/>
        <v>1467340</v>
      </c>
      <c r="DF19" s="48">
        <f t="shared" si="5"/>
        <v>1028830</v>
      </c>
      <c r="DG19" s="48">
        <f t="shared" si="5"/>
        <v>599720</v>
      </c>
      <c r="DH19" s="48">
        <f t="shared" si="5"/>
        <v>1454060</v>
      </c>
      <c r="DI19" s="48">
        <f t="shared" si="3"/>
        <v>951600</v>
      </c>
      <c r="DJ19" s="48">
        <f t="shared" si="3"/>
        <v>1370670</v>
      </c>
      <c r="DK19" s="48">
        <f t="shared" si="3"/>
        <v>1489930</v>
      </c>
      <c r="DL19" s="48">
        <f t="shared" si="3"/>
        <v>1892160</v>
      </c>
      <c r="DM19" s="48">
        <f t="shared" si="3"/>
        <v>0</v>
      </c>
      <c r="DN19" s="6"/>
      <c r="DO19" s="31">
        <f t="shared" si="2"/>
        <v>13465930</v>
      </c>
    </row>
    <row r="20" spans="1:119" ht="20.25" customHeight="1" x14ac:dyDescent="0.3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51410</v>
      </c>
      <c r="CO20" s="48">
        <f t="shared" si="4"/>
        <v>81120</v>
      </c>
      <c r="CP20" s="48">
        <f t="shared" si="4"/>
        <v>65000</v>
      </c>
      <c r="CQ20" s="48">
        <f t="shared" si="4"/>
        <v>93080</v>
      </c>
      <c r="CR20" s="48">
        <f t="shared" si="4"/>
        <v>96200</v>
      </c>
      <c r="CS20" s="48">
        <f t="shared" si="4"/>
        <v>865500</v>
      </c>
      <c r="CT20" s="48">
        <f t="shared" si="5"/>
        <v>21000</v>
      </c>
      <c r="CU20" s="48">
        <f t="shared" si="5"/>
        <v>54390</v>
      </c>
      <c r="CV20" s="48">
        <f t="shared" si="5"/>
        <v>79380</v>
      </c>
      <c r="CW20" s="48">
        <f t="shared" si="5"/>
        <v>88690</v>
      </c>
      <c r="CX20" s="48">
        <f t="shared" si="5"/>
        <v>88200</v>
      </c>
      <c r="CY20" s="48">
        <f t="shared" si="5"/>
        <v>80850</v>
      </c>
      <c r="CZ20" s="48">
        <f t="shared" si="5"/>
        <v>104500</v>
      </c>
      <c r="DA20" s="48">
        <f t="shared" si="5"/>
        <v>112100</v>
      </c>
      <c r="DB20" s="48">
        <f t="shared" si="5"/>
        <v>231800</v>
      </c>
      <c r="DC20" s="48">
        <f t="shared" si="5"/>
        <v>777380</v>
      </c>
      <c r="DD20" s="48">
        <f t="shared" si="5"/>
        <v>338400</v>
      </c>
      <c r="DE20" s="48">
        <f t="shared" si="5"/>
        <v>1037290</v>
      </c>
      <c r="DF20" s="48">
        <f t="shared" si="5"/>
        <v>835660</v>
      </c>
      <c r="DG20" s="48">
        <f t="shared" si="5"/>
        <v>525480</v>
      </c>
      <c r="DH20" s="48">
        <f t="shared" si="5"/>
        <v>800980</v>
      </c>
      <c r="DI20" s="48">
        <f t="shared" si="3"/>
        <v>528870</v>
      </c>
      <c r="DJ20" s="48">
        <f t="shared" si="3"/>
        <v>813740</v>
      </c>
      <c r="DK20" s="48">
        <f t="shared" si="3"/>
        <v>869430</v>
      </c>
      <c r="DL20" s="48">
        <f t="shared" si="3"/>
        <v>1278230</v>
      </c>
      <c r="DM20" s="48">
        <f t="shared" si="3"/>
        <v>0</v>
      </c>
      <c r="DN20" s="6"/>
      <c r="DO20" s="31">
        <f t="shared" si="2"/>
        <v>9918680</v>
      </c>
    </row>
    <row r="21" spans="1:119" ht="20.25" customHeight="1" x14ac:dyDescent="0.3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53530</v>
      </c>
      <c r="CO21" s="48">
        <f t="shared" si="4"/>
        <v>70720</v>
      </c>
      <c r="CP21" s="48">
        <f t="shared" si="4"/>
        <v>14560</v>
      </c>
      <c r="CQ21" s="48">
        <f t="shared" si="4"/>
        <v>21320</v>
      </c>
      <c r="CR21" s="48">
        <f t="shared" si="4"/>
        <v>29120</v>
      </c>
      <c r="CS21" s="48">
        <f t="shared" si="4"/>
        <v>1062000</v>
      </c>
      <c r="CT21" s="48">
        <f t="shared" si="5"/>
        <v>21000</v>
      </c>
      <c r="CU21" s="48">
        <f t="shared" si="5"/>
        <v>34790</v>
      </c>
      <c r="CV21" s="48">
        <f t="shared" si="5"/>
        <v>15680</v>
      </c>
      <c r="CW21" s="48">
        <f t="shared" si="5"/>
        <v>35280</v>
      </c>
      <c r="CX21" s="48">
        <f t="shared" si="5"/>
        <v>29890</v>
      </c>
      <c r="CY21" s="48">
        <f t="shared" si="5"/>
        <v>21070</v>
      </c>
      <c r="CZ21" s="48">
        <f t="shared" si="5"/>
        <v>228760</v>
      </c>
      <c r="DA21" s="48">
        <f t="shared" si="5"/>
        <v>274740</v>
      </c>
      <c r="DB21" s="48">
        <f t="shared" si="5"/>
        <v>41040</v>
      </c>
      <c r="DC21" s="48">
        <f t="shared" si="5"/>
        <v>35720</v>
      </c>
      <c r="DD21" s="48">
        <f t="shared" si="5"/>
        <v>77080</v>
      </c>
      <c r="DE21" s="48">
        <f t="shared" si="5"/>
        <v>305030</v>
      </c>
      <c r="DF21" s="48">
        <f t="shared" si="5"/>
        <v>217610</v>
      </c>
      <c r="DG21" s="48">
        <f t="shared" si="5"/>
        <v>163560</v>
      </c>
      <c r="DH21" s="48">
        <f t="shared" si="5"/>
        <v>200680</v>
      </c>
      <c r="DI21" s="48">
        <f t="shared" si="3"/>
        <v>178730</v>
      </c>
      <c r="DJ21" s="48">
        <f t="shared" si="3"/>
        <v>256200</v>
      </c>
      <c r="DK21" s="48">
        <f t="shared" si="3"/>
        <v>342370</v>
      </c>
      <c r="DL21" s="48">
        <f t="shared" si="3"/>
        <v>354050</v>
      </c>
      <c r="DM21" s="48">
        <f t="shared" si="3"/>
        <v>0</v>
      </c>
      <c r="DN21" s="6"/>
      <c r="DO21" s="31">
        <f t="shared" si="2"/>
        <v>4084530</v>
      </c>
    </row>
    <row r="22" spans="1:119" ht="20.25" customHeight="1" x14ac:dyDescent="0.3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136620</v>
      </c>
      <c r="CO22" s="48">
        <f t="shared" si="4"/>
        <v>153170</v>
      </c>
      <c r="CP22" s="48">
        <f t="shared" si="4"/>
        <v>65720</v>
      </c>
      <c r="CQ22" s="48">
        <f t="shared" si="4"/>
        <v>103880</v>
      </c>
      <c r="CR22" s="48">
        <f t="shared" si="4"/>
        <v>160590</v>
      </c>
      <c r="CS22" s="48">
        <f t="shared" si="4"/>
        <v>5413140</v>
      </c>
      <c r="CT22" s="48">
        <f t="shared" si="5"/>
        <v>195330</v>
      </c>
      <c r="CU22" s="48">
        <f t="shared" si="5"/>
        <v>177550</v>
      </c>
      <c r="CV22" s="48">
        <f t="shared" si="5"/>
        <v>190270</v>
      </c>
      <c r="CW22" s="48">
        <f t="shared" si="5"/>
        <v>164300</v>
      </c>
      <c r="CX22" s="48">
        <f t="shared" si="5"/>
        <v>169600</v>
      </c>
      <c r="CY22" s="48">
        <f t="shared" si="5"/>
        <v>156350</v>
      </c>
      <c r="CZ22" s="48">
        <f t="shared" si="5"/>
        <v>1325400</v>
      </c>
      <c r="DA22" s="48">
        <f t="shared" si="5"/>
        <v>932010</v>
      </c>
      <c r="DB22" s="48">
        <f t="shared" si="5"/>
        <v>24440</v>
      </c>
      <c r="DC22" s="48">
        <f t="shared" si="5"/>
        <v>164540</v>
      </c>
      <c r="DD22" s="48">
        <f t="shared" si="5"/>
        <v>238260</v>
      </c>
      <c r="DE22" s="48">
        <f t="shared" si="5"/>
        <v>934800</v>
      </c>
      <c r="DF22" s="48">
        <f t="shared" si="5"/>
        <v>577980</v>
      </c>
      <c r="DG22" s="48">
        <f t="shared" si="5"/>
        <v>574020</v>
      </c>
      <c r="DH22" s="48">
        <f t="shared" si="5"/>
        <v>1023840</v>
      </c>
      <c r="DI22" s="48">
        <f t="shared" si="3"/>
        <v>626080</v>
      </c>
      <c r="DJ22" s="48">
        <f t="shared" si="3"/>
        <v>1107120</v>
      </c>
      <c r="DK22" s="48">
        <f t="shared" si="3"/>
        <v>1251640</v>
      </c>
      <c r="DL22" s="48">
        <f t="shared" si="3"/>
        <v>1363580</v>
      </c>
      <c r="DM22" s="48">
        <f t="shared" si="3"/>
        <v>0</v>
      </c>
      <c r="DN22" s="6"/>
      <c r="DO22" s="31">
        <f t="shared" si="2"/>
        <v>17230230</v>
      </c>
    </row>
    <row r="23" spans="1:119" ht="20.25" customHeight="1" x14ac:dyDescent="0.3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65880</v>
      </c>
      <c r="CO23" s="48">
        <f t="shared" si="4"/>
        <v>86920</v>
      </c>
      <c r="CP23" s="48">
        <f t="shared" si="4"/>
        <v>53000</v>
      </c>
      <c r="CQ23" s="48">
        <f t="shared" si="4"/>
        <v>58830</v>
      </c>
      <c r="CR23" s="48">
        <f t="shared" si="4"/>
        <v>73670</v>
      </c>
      <c r="CS23" s="48">
        <f t="shared" si="4"/>
        <v>3049800</v>
      </c>
      <c r="CT23" s="48">
        <f t="shared" si="5"/>
        <v>77520</v>
      </c>
      <c r="CU23" s="48">
        <f t="shared" si="5"/>
        <v>71550</v>
      </c>
      <c r="CV23" s="48">
        <f t="shared" si="5"/>
        <v>69430</v>
      </c>
      <c r="CW23" s="48">
        <f t="shared" si="5"/>
        <v>88510</v>
      </c>
      <c r="CX23" s="48">
        <f t="shared" si="5"/>
        <v>68370</v>
      </c>
      <c r="CY23" s="48">
        <f t="shared" si="5"/>
        <v>81090</v>
      </c>
      <c r="CZ23" s="48">
        <f t="shared" si="5"/>
        <v>561650</v>
      </c>
      <c r="DA23" s="48">
        <f t="shared" si="5"/>
        <v>477520</v>
      </c>
      <c r="DB23" s="48">
        <f t="shared" si="5"/>
        <v>86950</v>
      </c>
      <c r="DC23" s="48">
        <f t="shared" si="5"/>
        <v>223820</v>
      </c>
      <c r="DD23" s="48">
        <f t="shared" si="5"/>
        <v>63840</v>
      </c>
      <c r="DE23" s="48">
        <f t="shared" si="5"/>
        <v>269040</v>
      </c>
      <c r="DF23" s="48">
        <f t="shared" si="5"/>
        <v>210520</v>
      </c>
      <c r="DG23" s="48">
        <f t="shared" si="5"/>
        <v>189540</v>
      </c>
      <c r="DH23" s="48">
        <f t="shared" si="5"/>
        <v>567540</v>
      </c>
      <c r="DI23" s="48">
        <f t="shared" si="3"/>
        <v>336560</v>
      </c>
      <c r="DJ23" s="48">
        <f t="shared" si="3"/>
        <v>524720</v>
      </c>
      <c r="DK23" s="48">
        <f t="shared" si="3"/>
        <v>599720</v>
      </c>
      <c r="DL23" s="48">
        <f t="shared" si="3"/>
        <v>591020</v>
      </c>
      <c r="DM23" s="48">
        <f t="shared" si="3"/>
        <v>0</v>
      </c>
      <c r="DN23" s="6"/>
      <c r="DO23" s="31">
        <f t="shared" si="2"/>
        <v>8547010</v>
      </c>
    </row>
    <row r="24" spans="1:119" ht="20.25" customHeight="1" x14ac:dyDescent="0.3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86940</v>
      </c>
      <c r="CO24" s="48">
        <f t="shared" si="4"/>
        <v>106000</v>
      </c>
      <c r="CP24" s="48">
        <f t="shared" si="4"/>
        <v>100700</v>
      </c>
      <c r="CQ24" s="48">
        <f t="shared" si="4"/>
        <v>68370</v>
      </c>
      <c r="CR24" s="48">
        <f t="shared" si="4"/>
        <v>197160</v>
      </c>
      <c r="CS24" s="48">
        <f t="shared" si="4"/>
        <v>9551280</v>
      </c>
      <c r="CT24" s="48">
        <f t="shared" si="5"/>
        <v>161670</v>
      </c>
      <c r="CU24" s="48">
        <f t="shared" si="5"/>
        <v>135150</v>
      </c>
      <c r="CV24" s="48">
        <f t="shared" si="5"/>
        <v>188680</v>
      </c>
      <c r="CW24" s="48">
        <f t="shared" si="5"/>
        <v>325420</v>
      </c>
      <c r="CX24" s="48">
        <f t="shared" si="5"/>
        <v>156880</v>
      </c>
      <c r="CY24" s="48">
        <f t="shared" si="5"/>
        <v>168540</v>
      </c>
      <c r="CZ24" s="48">
        <f t="shared" si="5"/>
        <v>1941570</v>
      </c>
      <c r="DA24" s="48">
        <f t="shared" si="5"/>
        <v>1227170</v>
      </c>
      <c r="DB24" s="48">
        <f t="shared" si="5"/>
        <v>231710</v>
      </c>
      <c r="DC24" s="48">
        <f t="shared" si="5"/>
        <v>813200</v>
      </c>
      <c r="DD24" s="48">
        <f t="shared" si="5"/>
        <v>228760</v>
      </c>
      <c r="DE24" s="48">
        <f t="shared" si="5"/>
        <v>202160</v>
      </c>
      <c r="DF24" s="48">
        <f t="shared" si="5"/>
        <v>361000</v>
      </c>
      <c r="DG24" s="48">
        <f t="shared" si="5"/>
        <v>381780</v>
      </c>
      <c r="DH24" s="48">
        <f t="shared" si="5"/>
        <v>1026540</v>
      </c>
      <c r="DI24" s="48">
        <f t="shared" si="3"/>
        <v>631680</v>
      </c>
      <c r="DJ24" s="48">
        <f t="shared" si="3"/>
        <v>936320</v>
      </c>
      <c r="DK24" s="48">
        <f t="shared" si="3"/>
        <v>1014420</v>
      </c>
      <c r="DL24" s="48">
        <f t="shared" si="3"/>
        <v>1304420</v>
      </c>
      <c r="DM24" s="48">
        <f t="shared" si="3"/>
        <v>0</v>
      </c>
      <c r="DN24" s="6"/>
      <c r="DO24" s="31">
        <f t="shared" si="2"/>
        <v>21547520</v>
      </c>
    </row>
    <row r="25" spans="1:119" ht="20.25" customHeight="1" x14ac:dyDescent="0.3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43740</v>
      </c>
      <c r="CO25" s="48">
        <f t="shared" si="4"/>
        <v>105470</v>
      </c>
      <c r="CP25" s="48">
        <f t="shared" si="4"/>
        <v>68370</v>
      </c>
      <c r="CQ25" s="48">
        <f t="shared" si="4"/>
        <v>53000</v>
      </c>
      <c r="CR25" s="48">
        <f t="shared" si="4"/>
        <v>77380</v>
      </c>
      <c r="CS25" s="48">
        <f t="shared" si="4"/>
        <v>7005360</v>
      </c>
      <c r="CT25" s="48">
        <f t="shared" si="5"/>
        <v>170850</v>
      </c>
      <c r="CU25" s="48">
        <f t="shared" si="5"/>
        <v>129320</v>
      </c>
      <c r="CV25" s="48">
        <f t="shared" si="5"/>
        <v>162710</v>
      </c>
      <c r="CW25" s="48">
        <f t="shared" si="5"/>
        <v>180200</v>
      </c>
      <c r="CX25" s="48">
        <f t="shared" si="5"/>
        <v>116070</v>
      </c>
      <c r="CY25" s="48">
        <f t="shared" si="5"/>
        <v>235320</v>
      </c>
      <c r="CZ25" s="48">
        <f t="shared" si="5"/>
        <v>1545360</v>
      </c>
      <c r="DA25" s="48">
        <f t="shared" si="5"/>
        <v>1068780</v>
      </c>
      <c r="DB25" s="48">
        <f t="shared" si="5"/>
        <v>233120</v>
      </c>
      <c r="DC25" s="48">
        <f t="shared" si="5"/>
        <v>458280</v>
      </c>
      <c r="DD25" s="48">
        <f t="shared" si="5"/>
        <v>196080</v>
      </c>
      <c r="DE25" s="48">
        <f t="shared" si="5"/>
        <v>339340</v>
      </c>
      <c r="DF25" s="48">
        <f t="shared" si="5"/>
        <v>116660</v>
      </c>
      <c r="DG25" s="48">
        <f t="shared" si="5"/>
        <v>193320</v>
      </c>
      <c r="DH25" s="48">
        <f t="shared" si="5"/>
        <v>524880</v>
      </c>
      <c r="DI25" s="48">
        <f t="shared" si="3"/>
        <v>369600</v>
      </c>
      <c r="DJ25" s="48">
        <f t="shared" si="3"/>
        <v>527520</v>
      </c>
      <c r="DK25" s="48">
        <f t="shared" si="3"/>
        <v>722680</v>
      </c>
      <c r="DL25" s="48">
        <f t="shared" si="3"/>
        <v>880440</v>
      </c>
      <c r="DM25" s="48">
        <f t="shared" si="3"/>
        <v>0</v>
      </c>
      <c r="DN25" s="6"/>
      <c r="DO25" s="31">
        <f t="shared" si="2"/>
        <v>15523850</v>
      </c>
    </row>
    <row r="26" spans="1:119" ht="20.25" customHeight="1" x14ac:dyDescent="0.3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122640</v>
      </c>
      <c r="CO26" s="48">
        <f t="shared" si="4"/>
        <v>146910</v>
      </c>
      <c r="CP26" s="48">
        <f t="shared" si="4"/>
        <v>74700</v>
      </c>
      <c r="CQ26" s="48">
        <f t="shared" si="4"/>
        <v>117030</v>
      </c>
      <c r="CR26" s="48">
        <f t="shared" si="4"/>
        <v>47310</v>
      </c>
      <c r="CS26" s="48">
        <f t="shared" si="4"/>
        <v>5589480</v>
      </c>
      <c r="CT26" s="48">
        <f t="shared" si="5"/>
        <v>151320</v>
      </c>
      <c r="CU26" s="48">
        <f t="shared" si="5"/>
        <v>107200</v>
      </c>
      <c r="CV26" s="48">
        <f t="shared" si="5"/>
        <v>176000</v>
      </c>
      <c r="CW26" s="48">
        <f t="shared" si="5"/>
        <v>116000</v>
      </c>
      <c r="CX26" s="48">
        <f t="shared" si="5"/>
        <v>123120</v>
      </c>
      <c r="CY26" s="48">
        <f t="shared" si="5"/>
        <v>142560</v>
      </c>
      <c r="CZ26" s="48">
        <f t="shared" si="5"/>
        <v>812000</v>
      </c>
      <c r="DA26" s="48">
        <f t="shared" si="5"/>
        <v>591600</v>
      </c>
      <c r="DB26" s="48">
        <f t="shared" si="5"/>
        <v>206480</v>
      </c>
      <c r="DC26" s="48">
        <f t="shared" si="5"/>
        <v>462780</v>
      </c>
      <c r="DD26" s="48">
        <f t="shared" si="5"/>
        <v>190080</v>
      </c>
      <c r="DE26" s="48">
        <f t="shared" si="5"/>
        <v>318060</v>
      </c>
      <c r="DF26" s="48">
        <f t="shared" si="5"/>
        <v>174960</v>
      </c>
      <c r="DG26" s="48">
        <f t="shared" si="5"/>
        <v>71440</v>
      </c>
      <c r="DH26" s="48">
        <f t="shared" si="5"/>
        <v>271320</v>
      </c>
      <c r="DI26" s="48">
        <f t="shared" si="3"/>
        <v>165600</v>
      </c>
      <c r="DJ26" s="48">
        <f t="shared" si="3"/>
        <v>404400</v>
      </c>
      <c r="DK26" s="48">
        <f t="shared" si="3"/>
        <v>586040</v>
      </c>
      <c r="DL26" s="48">
        <f t="shared" si="3"/>
        <v>299390</v>
      </c>
      <c r="DM26" s="48">
        <f t="shared" si="3"/>
        <v>0</v>
      </c>
      <c r="DN26" s="6"/>
      <c r="DO26" s="31">
        <f t="shared" si="2"/>
        <v>11468420</v>
      </c>
    </row>
    <row r="27" spans="1:119" ht="20.25" customHeight="1" x14ac:dyDescent="0.3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72240</v>
      </c>
      <c r="CO27" s="48">
        <f t="shared" si="4"/>
        <v>103750</v>
      </c>
      <c r="CP27" s="48">
        <f t="shared" si="4"/>
        <v>80510</v>
      </c>
      <c r="CQ27" s="48">
        <f t="shared" si="4"/>
        <v>66400</v>
      </c>
      <c r="CR27" s="48">
        <f t="shared" si="4"/>
        <v>131970</v>
      </c>
      <c r="CS27" s="48">
        <f t="shared" si="4"/>
        <v>14072760</v>
      </c>
      <c r="CT27" s="48">
        <f t="shared" si="5"/>
        <v>151320</v>
      </c>
      <c r="CU27" s="48">
        <f t="shared" si="5"/>
        <v>136000</v>
      </c>
      <c r="CV27" s="48">
        <f t="shared" si="5"/>
        <v>260800</v>
      </c>
      <c r="CW27" s="48">
        <f t="shared" si="5"/>
        <v>258400</v>
      </c>
      <c r="CX27" s="48">
        <f t="shared" si="5"/>
        <v>127980</v>
      </c>
      <c r="CY27" s="48">
        <f t="shared" si="5"/>
        <v>298080</v>
      </c>
      <c r="CZ27" s="48">
        <f t="shared" si="5"/>
        <v>2005640</v>
      </c>
      <c r="DA27" s="48">
        <f t="shared" si="5"/>
        <v>1074740</v>
      </c>
      <c r="DB27" s="48">
        <f t="shared" si="5"/>
        <v>248820</v>
      </c>
      <c r="DC27" s="48">
        <f t="shared" si="5"/>
        <v>1003320</v>
      </c>
      <c r="DD27" s="48">
        <f t="shared" si="5"/>
        <v>588600</v>
      </c>
      <c r="DE27" s="48">
        <f t="shared" si="5"/>
        <v>961200</v>
      </c>
      <c r="DF27" s="48">
        <f t="shared" si="5"/>
        <v>567000</v>
      </c>
      <c r="DG27" s="48">
        <f t="shared" si="5"/>
        <v>435860</v>
      </c>
      <c r="DH27" s="48">
        <f t="shared" si="5"/>
        <v>297920</v>
      </c>
      <c r="DI27" s="48">
        <f t="shared" si="3"/>
        <v>87200</v>
      </c>
      <c r="DJ27" s="48">
        <f t="shared" si="3"/>
        <v>358800</v>
      </c>
      <c r="DK27" s="48">
        <f t="shared" si="3"/>
        <v>784490</v>
      </c>
      <c r="DL27" s="48">
        <f t="shared" si="3"/>
        <v>765870</v>
      </c>
      <c r="DM27" s="48">
        <f t="shared" si="3"/>
        <v>0</v>
      </c>
      <c r="DN27" s="6"/>
      <c r="DO27" s="31">
        <f t="shared" si="2"/>
        <v>24939670</v>
      </c>
    </row>
    <row r="28" spans="1:119" ht="20.25" customHeight="1" x14ac:dyDescent="0.3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64080</v>
      </c>
      <c r="CO28" s="48">
        <f t="shared" si="4"/>
        <v>97440</v>
      </c>
      <c r="CP28" s="48">
        <f t="shared" si="4"/>
        <v>19320</v>
      </c>
      <c r="CQ28" s="48">
        <f t="shared" si="4"/>
        <v>34440</v>
      </c>
      <c r="CR28" s="48">
        <f t="shared" si="4"/>
        <v>76440</v>
      </c>
      <c r="CS28" s="48">
        <f t="shared" si="4"/>
        <v>8076900</v>
      </c>
      <c r="CT28" s="48">
        <f t="shared" si="5"/>
        <v>111540</v>
      </c>
      <c r="CU28" s="48">
        <f t="shared" si="5"/>
        <v>85860</v>
      </c>
      <c r="CV28" s="48">
        <f t="shared" si="5"/>
        <v>85860</v>
      </c>
      <c r="CW28" s="48">
        <f t="shared" si="5"/>
        <v>113400</v>
      </c>
      <c r="CX28" s="48">
        <f t="shared" si="5"/>
        <v>60590</v>
      </c>
      <c r="CY28" s="48">
        <f t="shared" si="5"/>
        <v>81340</v>
      </c>
      <c r="CZ28" s="48">
        <f t="shared" si="5"/>
        <v>1454240</v>
      </c>
      <c r="DA28" s="48">
        <f t="shared" si="5"/>
        <v>763110</v>
      </c>
      <c r="DB28" s="48">
        <f t="shared" si="5"/>
        <v>109190</v>
      </c>
      <c r="DC28" s="48">
        <f t="shared" si="5"/>
        <v>576240</v>
      </c>
      <c r="DD28" s="48">
        <f t="shared" si="5"/>
        <v>338800</v>
      </c>
      <c r="DE28" s="48">
        <f t="shared" si="5"/>
        <v>608160</v>
      </c>
      <c r="DF28" s="48">
        <f t="shared" si="5"/>
        <v>351120</v>
      </c>
      <c r="DG28" s="48">
        <f t="shared" si="5"/>
        <v>248400</v>
      </c>
      <c r="DH28" s="48">
        <f t="shared" si="5"/>
        <v>108000</v>
      </c>
      <c r="DI28" s="48">
        <f t="shared" si="3"/>
        <v>125400</v>
      </c>
      <c r="DJ28" s="48">
        <f t="shared" si="3"/>
        <v>91580</v>
      </c>
      <c r="DK28" s="48">
        <f t="shared" si="3"/>
        <v>384150</v>
      </c>
      <c r="DL28" s="48">
        <f t="shared" si="3"/>
        <v>415740</v>
      </c>
      <c r="DM28" s="48">
        <f t="shared" si="3"/>
        <v>0</v>
      </c>
      <c r="DN28" s="6"/>
      <c r="DO28" s="31">
        <f t="shared" si="2"/>
        <v>14481340</v>
      </c>
    </row>
    <row r="29" spans="1:119" ht="20.25" customHeight="1" x14ac:dyDescent="0.3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64970</v>
      </c>
      <c r="CO29" s="48">
        <f t="shared" si="4"/>
        <v>53760</v>
      </c>
      <c r="CP29" s="48">
        <f t="shared" si="4"/>
        <v>30240</v>
      </c>
      <c r="CQ29" s="48">
        <f t="shared" si="4"/>
        <v>43680</v>
      </c>
      <c r="CR29" s="48">
        <f t="shared" si="4"/>
        <v>113400</v>
      </c>
      <c r="CS29" s="48">
        <f t="shared" si="4"/>
        <v>13353600</v>
      </c>
      <c r="CT29" s="48">
        <f t="shared" si="5"/>
        <v>207480</v>
      </c>
      <c r="CU29" s="48">
        <f t="shared" si="5"/>
        <v>181440</v>
      </c>
      <c r="CV29" s="48">
        <f t="shared" si="5"/>
        <v>122310</v>
      </c>
      <c r="CW29" s="48">
        <f t="shared" si="5"/>
        <v>238140</v>
      </c>
      <c r="CX29" s="48">
        <f t="shared" si="5"/>
        <v>124500</v>
      </c>
      <c r="CY29" s="48">
        <f t="shared" si="5"/>
        <v>213310</v>
      </c>
      <c r="CZ29" s="48">
        <f t="shared" si="5"/>
        <v>2075830</v>
      </c>
      <c r="DA29" s="48">
        <f t="shared" si="5"/>
        <v>1154120</v>
      </c>
      <c r="DB29" s="48">
        <f t="shared" si="5"/>
        <v>241560</v>
      </c>
      <c r="DC29" s="48">
        <f t="shared" si="5"/>
        <v>1008560</v>
      </c>
      <c r="DD29" s="48">
        <f t="shared" si="5"/>
        <v>540400</v>
      </c>
      <c r="DE29" s="48">
        <f t="shared" si="5"/>
        <v>1011360</v>
      </c>
      <c r="DF29" s="48">
        <f t="shared" si="5"/>
        <v>496720</v>
      </c>
      <c r="DG29" s="48">
        <f t="shared" si="5"/>
        <v>501200</v>
      </c>
      <c r="DH29" s="48">
        <f t="shared" si="5"/>
        <v>470400</v>
      </c>
      <c r="DI29" s="48">
        <f t="shared" si="3"/>
        <v>128820</v>
      </c>
      <c r="DJ29" s="48">
        <f t="shared" si="3"/>
        <v>241680</v>
      </c>
      <c r="DK29" s="48">
        <f t="shared" si="3"/>
        <v>439530</v>
      </c>
      <c r="DL29" s="48">
        <f t="shared" si="3"/>
        <v>605280</v>
      </c>
      <c r="DM29" s="48">
        <f t="shared" si="3"/>
        <v>0</v>
      </c>
      <c r="DN29" s="6"/>
      <c r="DO29" s="31">
        <f t="shared" si="2"/>
        <v>23662290</v>
      </c>
    </row>
    <row r="30" spans="1:119" ht="20.25" customHeight="1" x14ac:dyDescent="0.3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37800</v>
      </c>
      <c r="CO30" s="48">
        <f t="shared" si="4"/>
        <v>81480</v>
      </c>
      <c r="CP30" s="48">
        <f t="shared" si="4"/>
        <v>59640</v>
      </c>
      <c r="CQ30" s="48">
        <f t="shared" si="4"/>
        <v>33600</v>
      </c>
      <c r="CR30" s="48">
        <f t="shared" si="4"/>
        <v>82320</v>
      </c>
      <c r="CS30" s="48">
        <f t="shared" si="4"/>
        <v>11753100</v>
      </c>
      <c r="CT30" s="48">
        <f t="shared" si="5"/>
        <v>185490</v>
      </c>
      <c r="CU30" s="48">
        <f t="shared" si="5"/>
        <v>140270</v>
      </c>
      <c r="CV30" s="48">
        <f t="shared" si="5"/>
        <v>141930</v>
      </c>
      <c r="CW30" s="48">
        <f t="shared" si="5"/>
        <v>162680</v>
      </c>
      <c r="CX30" s="48">
        <f t="shared" si="5"/>
        <v>79800</v>
      </c>
      <c r="CY30" s="48">
        <f t="shared" si="5"/>
        <v>189000</v>
      </c>
      <c r="CZ30" s="48">
        <f t="shared" si="5"/>
        <v>1806020</v>
      </c>
      <c r="DA30" s="48">
        <f t="shared" si="5"/>
        <v>992070</v>
      </c>
      <c r="DB30" s="48">
        <f t="shared" si="5"/>
        <v>327770</v>
      </c>
      <c r="DC30" s="48">
        <f t="shared" si="5"/>
        <v>1173920</v>
      </c>
      <c r="DD30" s="48">
        <f t="shared" si="5"/>
        <v>511560</v>
      </c>
      <c r="DE30" s="48">
        <f t="shared" si="5"/>
        <v>912340</v>
      </c>
      <c r="DF30" s="48">
        <f t="shared" si="5"/>
        <v>739500</v>
      </c>
      <c r="DG30" s="48">
        <f t="shared" si="5"/>
        <v>689920</v>
      </c>
      <c r="DH30" s="48">
        <f t="shared" si="5"/>
        <v>1003030</v>
      </c>
      <c r="DI30" s="48">
        <f t="shared" si="3"/>
        <v>491790</v>
      </c>
      <c r="DJ30" s="48">
        <f t="shared" si="3"/>
        <v>593580</v>
      </c>
      <c r="DK30" s="48">
        <f t="shared" si="3"/>
        <v>216220</v>
      </c>
      <c r="DL30" s="48">
        <f t="shared" si="3"/>
        <v>265620</v>
      </c>
      <c r="DM30" s="48">
        <f t="shared" si="3"/>
        <v>0</v>
      </c>
      <c r="DN30" s="6"/>
      <c r="DO30" s="31">
        <f t="shared" si="2"/>
        <v>22670450</v>
      </c>
    </row>
    <row r="31" spans="1:119" ht="20.25" customHeight="1" x14ac:dyDescent="0.3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162000</v>
      </c>
      <c r="CO31" s="48">
        <f t="shared" si="4"/>
        <v>186480</v>
      </c>
      <c r="CP31" s="48">
        <f t="shared" si="4"/>
        <v>156240</v>
      </c>
      <c r="CQ31" s="48">
        <f t="shared" si="4"/>
        <v>155400</v>
      </c>
      <c r="CR31" s="48">
        <f t="shared" si="4"/>
        <v>216720</v>
      </c>
      <c r="CS31" s="48">
        <f t="shared" si="4"/>
        <v>20150370</v>
      </c>
      <c r="CT31" s="48">
        <f t="shared" si="5"/>
        <v>186300</v>
      </c>
      <c r="CU31" s="48">
        <f t="shared" si="5"/>
        <v>326190</v>
      </c>
      <c r="CV31" s="48">
        <f t="shared" si="5"/>
        <v>414170</v>
      </c>
      <c r="CW31" s="48">
        <f t="shared" si="5"/>
        <v>371840</v>
      </c>
      <c r="CX31" s="48">
        <f t="shared" si="5"/>
        <v>325080</v>
      </c>
      <c r="CY31" s="48">
        <f t="shared" si="5"/>
        <v>312480</v>
      </c>
      <c r="CZ31" s="48">
        <f t="shared" si="5"/>
        <v>3182070</v>
      </c>
      <c r="DA31" s="48">
        <f t="shared" si="5"/>
        <v>1738130</v>
      </c>
      <c r="DB31" s="48">
        <f t="shared" si="5"/>
        <v>394930</v>
      </c>
      <c r="DC31" s="48">
        <f t="shared" si="5"/>
        <v>1332260</v>
      </c>
      <c r="DD31" s="48">
        <f t="shared" si="5"/>
        <v>582900</v>
      </c>
      <c r="DE31" s="48">
        <f t="shared" si="5"/>
        <v>1339800</v>
      </c>
      <c r="DF31" s="48">
        <f t="shared" si="5"/>
        <v>919300</v>
      </c>
      <c r="DG31" s="48">
        <f t="shared" si="5"/>
        <v>430220</v>
      </c>
      <c r="DH31" s="48">
        <f t="shared" si="5"/>
        <v>904540</v>
      </c>
      <c r="DI31" s="48">
        <f t="shared" si="3"/>
        <v>521820</v>
      </c>
      <c r="DJ31" s="48">
        <f t="shared" si="3"/>
        <v>742950</v>
      </c>
      <c r="DK31" s="48">
        <f t="shared" si="3"/>
        <v>508820</v>
      </c>
      <c r="DL31" s="48">
        <f t="shared" si="3"/>
        <v>145160</v>
      </c>
      <c r="DM31" s="48">
        <f t="shared" si="3"/>
        <v>0</v>
      </c>
      <c r="DN31" s="6"/>
      <c r="DO31" s="31">
        <f t="shared" si="2"/>
        <v>35706170</v>
      </c>
    </row>
    <row r="32" spans="1:119" ht="20.25" customHeight="1" x14ac:dyDescent="0.3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2"/>
        <v>0</v>
      </c>
    </row>
    <row r="33" spans="1:119" ht="20.25" customHeight="1" x14ac:dyDescent="0.3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3">
      <c r="B34" s="21" t="s">
        <v>26</v>
      </c>
      <c r="C34" s="27">
        <f t="shared" ref="C34:AC34" si="7">SUM(C7:C33)</f>
        <v>11815</v>
      </c>
      <c r="D34" s="27">
        <f t="shared" si="7"/>
        <v>7726</v>
      </c>
      <c r="E34" s="27">
        <f t="shared" si="7"/>
        <v>7012</v>
      </c>
      <c r="F34" s="27">
        <f t="shared" si="7"/>
        <v>5156</v>
      </c>
      <c r="G34" s="27">
        <f t="shared" si="7"/>
        <v>7808</v>
      </c>
      <c r="H34" s="27">
        <f t="shared" si="7"/>
        <v>181062</v>
      </c>
      <c r="I34" s="27">
        <f t="shared" si="7"/>
        <v>6768</v>
      </c>
      <c r="J34" s="27">
        <f t="shared" si="7"/>
        <v>6725</v>
      </c>
      <c r="K34" s="27">
        <f t="shared" si="7"/>
        <v>8462</v>
      </c>
      <c r="L34" s="27">
        <f t="shared" si="7"/>
        <v>9517</v>
      </c>
      <c r="M34" s="27">
        <f t="shared" si="7"/>
        <v>5881</v>
      </c>
      <c r="N34" s="27">
        <f t="shared" si="7"/>
        <v>8321</v>
      </c>
      <c r="O34" s="27">
        <f t="shared" si="7"/>
        <v>34322</v>
      </c>
      <c r="P34" s="27">
        <f t="shared" si="7"/>
        <v>23122</v>
      </c>
      <c r="Q34" s="27">
        <f t="shared" si="7"/>
        <v>8046</v>
      </c>
      <c r="R34" s="27">
        <f t="shared" si="7"/>
        <v>32260</v>
      </c>
      <c r="S34" s="27">
        <f t="shared" si="7"/>
        <v>14332</v>
      </c>
      <c r="T34" s="27">
        <f t="shared" si="7"/>
        <v>41414</v>
      </c>
      <c r="U34" s="27">
        <f t="shared" si="7"/>
        <v>29467</v>
      </c>
      <c r="V34" s="27">
        <f t="shared" si="7"/>
        <v>19112</v>
      </c>
      <c r="W34" s="27">
        <f t="shared" si="7"/>
        <v>37906</v>
      </c>
      <c r="X34" s="27">
        <f t="shared" si="7"/>
        <v>21546</v>
      </c>
      <c r="Y34" s="27">
        <f t="shared" si="7"/>
        <v>33178</v>
      </c>
      <c r="Z34" s="27">
        <f t="shared" si="7"/>
        <v>32513</v>
      </c>
      <c r="AA34" s="27">
        <f t="shared" si="7"/>
        <v>38159</v>
      </c>
      <c r="AB34" s="27">
        <f t="shared" si="7"/>
        <v>0</v>
      </c>
      <c r="AC34" s="27">
        <f t="shared" si="7"/>
        <v>0</v>
      </c>
      <c r="AD34" s="27">
        <f>SUM(AD7:AD32)</f>
        <v>631630</v>
      </c>
      <c r="CN34" s="31">
        <f t="shared" ref="CN34:DM34" si="8">SUM(CN7:CN33)</f>
        <v>6127150</v>
      </c>
      <c r="CO34" s="31">
        <f t="shared" si="8"/>
        <v>4045690</v>
      </c>
      <c r="CP34" s="31">
        <f t="shared" si="8"/>
        <v>3549290</v>
      </c>
      <c r="CQ34" s="31">
        <f t="shared" si="8"/>
        <v>2697170</v>
      </c>
      <c r="CR34" s="31">
        <f t="shared" si="8"/>
        <v>4086520</v>
      </c>
      <c r="CS34" s="31">
        <f t="shared" si="8"/>
        <v>116075510</v>
      </c>
      <c r="CT34" s="31">
        <f t="shared" si="8"/>
        <v>3601600</v>
      </c>
      <c r="CU34" s="31">
        <f t="shared" si="8"/>
        <v>3611460</v>
      </c>
      <c r="CV34" s="31">
        <f t="shared" si="8"/>
        <v>4518310</v>
      </c>
      <c r="CW34" s="31">
        <f t="shared" si="8"/>
        <v>5046640</v>
      </c>
      <c r="CX34" s="31">
        <f t="shared" si="8"/>
        <v>3280420</v>
      </c>
      <c r="CY34" s="31">
        <f t="shared" si="8"/>
        <v>4646630</v>
      </c>
      <c r="CZ34" s="31">
        <f t="shared" si="8"/>
        <v>19314770</v>
      </c>
      <c r="DA34" s="31">
        <f t="shared" si="8"/>
        <v>12612620</v>
      </c>
      <c r="DB34" s="31">
        <f t="shared" si="8"/>
        <v>4207170</v>
      </c>
      <c r="DC34" s="31">
        <f t="shared" si="8"/>
        <v>16310890</v>
      </c>
      <c r="DD34" s="31">
        <f t="shared" si="8"/>
        <v>7280880</v>
      </c>
      <c r="DE34" s="31">
        <f t="shared" si="8"/>
        <v>20826070</v>
      </c>
      <c r="DF34" s="31">
        <f t="shared" si="8"/>
        <v>14776920</v>
      </c>
      <c r="DG34" s="31">
        <f t="shared" si="8"/>
        <v>12010490</v>
      </c>
      <c r="DH34" s="31">
        <f t="shared" si="8"/>
        <v>25104280</v>
      </c>
      <c r="DI34" s="31">
        <f t="shared" si="8"/>
        <v>14094400</v>
      </c>
      <c r="DJ34" s="31">
        <f t="shared" si="8"/>
        <v>21628070</v>
      </c>
      <c r="DK34" s="31">
        <f t="shared" si="8"/>
        <v>22050640</v>
      </c>
      <c r="DL34" s="31">
        <f t="shared" si="8"/>
        <v>26696340</v>
      </c>
      <c r="DM34" s="31">
        <f t="shared" si="8"/>
        <v>0</v>
      </c>
      <c r="DO34" s="31">
        <f>SUM(CN34:DN34)</f>
        <v>378199930</v>
      </c>
    </row>
    <row r="37" spans="1:119" x14ac:dyDescent="0.3">
      <c r="B37" s="3"/>
      <c r="E37" t="s">
        <v>27</v>
      </c>
    </row>
    <row r="38" spans="1:119" ht="78.75" customHeight="1" x14ac:dyDescent="0.3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3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9">C39*BI39</f>
        <v>2470</v>
      </c>
      <c r="CO39" s="48">
        <f t="shared" si="9"/>
        <v>2850</v>
      </c>
      <c r="CP39" s="48">
        <f t="shared" si="9"/>
        <v>23700</v>
      </c>
      <c r="CQ39" s="48">
        <f t="shared" si="9"/>
        <v>14700</v>
      </c>
      <c r="CR39" s="48">
        <f t="shared" si="9"/>
        <v>12900</v>
      </c>
      <c r="CS39" s="48">
        <f t="shared" si="9"/>
        <v>170170</v>
      </c>
      <c r="CT39" s="48">
        <f t="shared" si="9"/>
        <v>5950</v>
      </c>
      <c r="CU39" s="48">
        <f t="shared" si="9"/>
        <v>43690</v>
      </c>
      <c r="CV39" s="48">
        <f t="shared" si="9"/>
        <v>6460</v>
      </c>
      <c r="CW39" s="48">
        <f t="shared" si="9"/>
        <v>15810</v>
      </c>
      <c r="CX39" s="48">
        <f t="shared" si="9"/>
        <v>3400</v>
      </c>
      <c r="CY39" s="48">
        <f t="shared" si="9"/>
        <v>9010</v>
      </c>
      <c r="CZ39" s="48">
        <f t="shared" si="9"/>
        <v>1700</v>
      </c>
      <c r="DA39" s="48">
        <f t="shared" si="9"/>
        <v>5100</v>
      </c>
      <c r="DB39" s="48">
        <f t="shared" si="9"/>
        <v>340</v>
      </c>
      <c r="DC39" s="48">
        <f t="shared" si="9"/>
        <v>5400</v>
      </c>
      <c r="DD39" s="48">
        <f t="shared" si="9"/>
        <v>3060</v>
      </c>
      <c r="DE39" s="48">
        <f t="shared" si="9"/>
        <v>2880</v>
      </c>
      <c r="DF39" s="48">
        <f t="shared" si="9"/>
        <v>1080</v>
      </c>
      <c r="DG39" s="48">
        <f t="shared" si="9"/>
        <v>560</v>
      </c>
      <c r="DH39" s="48">
        <f t="shared" si="9"/>
        <v>1680</v>
      </c>
      <c r="DI39" s="48">
        <f t="shared" si="9"/>
        <v>5510</v>
      </c>
      <c r="DJ39" s="48">
        <f t="shared" si="9"/>
        <v>2610</v>
      </c>
      <c r="DK39" s="48">
        <f t="shared" si="9"/>
        <v>3000</v>
      </c>
      <c r="DL39" s="48">
        <f t="shared" si="9"/>
        <v>1500</v>
      </c>
      <c r="DM39" s="48">
        <f t="shared" si="9"/>
        <v>0</v>
      </c>
      <c r="DN39" s="6"/>
      <c r="DO39" s="31">
        <f t="shared" ref="DO39:DO64" si="10">SUM(CN39:DN39)</f>
        <v>345530</v>
      </c>
    </row>
    <row r="40" spans="1:119" x14ac:dyDescent="0.3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11">SUM(C40:AC40)</f>
        <v>1176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4950</v>
      </c>
      <c r="CO40" s="48">
        <f t="shared" si="9"/>
        <v>650</v>
      </c>
      <c r="CP40" s="48">
        <f t="shared" si="9"/>
        <v>260</v>
      </c>
      <c r="CQ40" s="48">
        <f t="shared" si="9"/>
        <v>260</v>
      </c>
      <c r="CR40" s="48">
        <f t="shared" si="9"/>
        <v>780</v>
      </c>
      <c r="CS40" s="48">
        <f t="shared" si="9"/>
        <v>68000</v>
      </c>
      <c r="CT40" s="48">
        <f t="shared" si="9"/>
        <v>7040</v>
      </c>
      <c r="CU40" s="48">
        <f t="shared" si="9"/>
        <v>65110</v>
      </c>
      <c r="CV40" s="48">
        <f t="shared" si="9"/>
        <v>2890</v>
      </c>
      <c r="CW40" s="48">
        <f t="shared" si="9"/>
        <v>14280</v>
      </c>
      <c r="CX40" s="48">
        <f t="shared" si="9"/>
        <v>1360</v>
      </c>
      <c r="CY40" s="48">
        <f t="shared" si="9"/>
        <v>5610</v>
      </c>
      <c r="CZ40" s="48">
        <f t="shared" si="9"/>
        <v>1530</v>
      </c>
      <c r="DA40" s="48">
        <f t="shared" si="9"/>
        <v>2040</v>
      </c>
      <c r="DB40" s="48">
        <f t="shared" si="9"/>
        <v>1360</v>
      </c>
      <c r="DC40" s="48">
        <f t="shared" si="9"/>
        <v>2380</v>
      </c>
      <c r="DD40" s="48">
        <f t="shared" si="9"/>
        <v>6970</v>
      </c>
      <c r="DE40" s="48">
        <f t="shared" si="9"/>
        <v>2210</v>
      </c>
      <c r="DF40" s="48">
        <f t="shared" si="9"/>
        <v>1360</v>
      </c>
      <c r="DG40" s="48">
        <f t="shared" si="9"/>
        <v>810</v>
      </c>
      <c r="DH40" s="48">
        <f t="shared" si="9"/>
        <v>2970</v>
      </c>
      <c r="DI40" s="48">
        <f t="shared" si="9"/>
        <v>560</v>
      </c>
      <c r="DJ40" s="48">
        <f t="shared" si="9"/>
        <v>1400</v>
      </c>
      <c r="DK40" s="48">
        <f t="shared" si="9"/>
        <v>1400</v>
      </c>
      <c r="DL40" s="48">
        <f t="shared" si="9"/>
        <v>840</v>
      </c>
      <c r="DM40" s="48">
        <f t="shared" si="9"/>
        <v>0</v>
      </c>
      <c r="DN40" s="6"/>
      <c r="DO40" s="31">
        <f t="shared" si="10"/>
        <v>197020</v>
      </c>
    </row>
    <row r="41" spans="1:119" x14ac:dyDescent="0.3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11"/>
        <v>1134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22050</v>
      </c>
      <c r="CO41" s="48">
        <f t="shared" si="9"/>
        <v>1040</v>
      </c>
      <c r="CP41" s="48">
        <f t="shared" si="9"/>
        <v>3640</v>
      </c>
      <c r="CQ41" s="48">
        <f t="shared" si="9"/>
        <v>2470</v>
      </c>
      <c r="CR41" s="48">
        <f t="shared" si="9"/>
        <v>1170</v>
      </c>
      <c r="CS41" s="48">
        <f t="shared" si="9"/>
        <v>70880</v>
      </c>
      <c r="CT41" s="48">
        <f t="shared" si="9"/>
        <v>320</v>
      </c>
      <c r="CU41" s="48">
        <f t="shared" si="9"/>
        <v>40970</v>
      </c>
      <c r="CV41" s="48">
        <f t="shared" si="9"/>
        <v>9350</v>
      </c>
      <c r="CW41" s="48">
        <f t="shared" si="9"/>
        <v>7480</v>
      </c>
      <c r="CX41" s="48">
        <f t="shared" si="9"/>
        <v>680</v>
      </c>
      <c r="CY41" s="48">
        <f t="shared" si="9"/>
        <v>4250</v>
      </c>
      <c r="CZ41" s="48">
        <f t="shared" si="9"/>
        <v>1360</v>
      </c>
      <c r="DA41" s="48">
        <f t="shared" si="9"/>
        <v>1190</v>
      </c>
      <c r="DB41" s="48">
        <f t="shared" si="9"/>
        <v>510</v>
      </c>
      <c r="DC41" s="48">
        <f t="shared" si="9"/>
        <v>850</v>
      </c>
      <c r="DD41" s="48">
        <f t="shared" si="9"/>
        <v>170</v>
      </c>
      <c r="DE41" s="48">
        <f t="shared" si="9"/>
        <v>2380</v>
      </c>
      <c r="DF41" s="48">
        <f t="shared" si="9"/>
        <v>340</v>
      </c>
      <c r="DG41" s="48">
        <f t="shared" si="9"/>
        <v>1890</v>
      </c>
      <c r="DH41" s="48">
        <f t="shared" si="9"/>
        <v>2970</v>
      </c>
      <c r="DI41" s="48">
        <f t="shared" si="9"/>
        <v>2520</v>
      </c>
      <c r="DJ41" s="48">
        <f t="shared" si="9"/>
        <v>1400</v>
      </c>
      <c r="DK41" s="48">
        <f t="shared" si="9"/>
        <v>5600</v>
      </c>
      <c r="DL41" s="48">
        <f t="shared" si="9"/>
        <v>4760</v>
      </c>
      <c r="DM41" s="48">
        <f t="shared" si="9"/>
        <v>0</v>
      </c>
      <c r="DN41" s="6"/>
      <c r="DO41" s="31">
        <f t="shared" si="10"/>
        <v>190240</v>
      </c>
    </row>
    <row r="42" spans="1:119" x14ac:dyDescent="0.3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11"/>
        <v>1099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55350</v>
      </c>
      <c r="CO42" s="48">
        <f t="shared" si="9"/>
        <v>780</v>
      </c>
      <c r="CP42" s="48">
        <f t="shared" si="9"/>
        <v>4810</v>
      </c>
      <c r="CQ42" s="48">
        <f t="shared" si="9"/>
        <v>2210</v>
      </c>
      <c r="CR42" s="48">
        <f t="shared" si="9"/>
        <v>390</v>
      </c>
      <c r="CS42" s="48">
        <f t="shared" si="9"/>
        <v>38560</v>
      </c>
      <c r="CT42" s="48">
        <f t="shared" si="9"/>
        <v>5440</v>
      </c>
      <c r="CU42" s="48">
        <f t="shared" si="9"/>
        <v>35700</v>
      </c>
      <c r="CV42" s="48">
        <f t="shared" si="9"/>
        <v>3400</v>
      </c>
      <c r="CW42" s="48">
        <f t="shared" si="9"/>
        <v>10030</v>
      </c>
      <c r="CX42" s="48">
        <f t="shared" si="9"/>
        <v>170</v>
      </c>
      <c r="CY42" s="48">
        <f t="shared" si="9"/>
        <v>510</v>
      </c>
      <c r="CZ42" s="48">
        <f t="shared" si="9"/>
        <v>2040</v>
      </c>
      <c r="DA42" s="48">
        <f t="shared" si="9"/>
        <v>0</v>
      </c>
      <c r="DB42" s="48">
        <f t="shared" si="9"/>
        <v>170</v>
      </c>
      <c r="DC42" s="48">
        <f t="shared" si="9"/>
        <v>3060</v>
      </c>
      <c r="DD42" s="48">
        <f t="shared" si="9"/>
        <v>2210</v>
      </c>
      <c r="DE42" s="48">
        <f t="shared" si="9"/>
        <v>510</v>
      </c>
      <c r="DF42" s="48">
        <f t="shared" si="9"/>
        <v>3400</v>
      </c>
      <c r="DG42" s="48">
        <f t="shared" si="9"/>
        <v>270</v>
      </c>
      <c r="DH42" s="48">
        <f t="shared" si="9"/>
        <v>810</v>
      </c>
      <c r="DI42" s="48">
        <f t="shared" si="9"/>
        <v>3640</v>
      </c>
      <c r="DJ42" s="48">
        <f t="shared" si="9"/>
        <v>2520</v>
      </c>
      <c r="DK42" s="48">
        <f t="shared" si="9"/>
        <v>840</v>
      </c>
      <c r="DL42" s="48">
        <f t="shared" si="9"/>
        <v>840</v>
      </c>
      <c r="DM42" s="48">
        <f t="shared" si="9"/>
        <v>0</v>
      </c>
      <c r="DN42" s="6"/>
      <c r="DO42" s="31">
        <f t="shared" si="10"/>
        <v>177660</v>
      </c>
    </row>
    <row r="43" spans="1:119" x14ac:dyDescent="0.3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11"/>
        <v>1239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28500</v>
      </c>
      <c r="CO43" s="48">
        <f t="shared" si="9"/>
        <v>1300</v>
      </c>
      <c r="CP43" s="48">
        <f t="shared" si="9"/>
        <v>4810</v>
      </c>
      <c r="CQ43" s="48">
        <f t="shared" si="9"/>
        <v>390</v>
      </c>
      <c r="CR43" s="48">
        <f t="shared" si="9"/>
        <v>3770</v>
      </c>
      <c r="CS43" s="48">
        <f t="shared" si="9"/>
        <v>50880</v>
      </c>
      <c r="CT43" s="48">
        <f t="shared" si="9"/>
        <v>4000</v>
      </c>
      <c r="CU43" s="48">
        <f t="shared" si="9"/>
        <v>59500</v>
      </c>
      <c r="CV43" s="48">
        <f t="shared" si="9"/>
        <v>6290</v>
      </c>
      <c r="CW43" s="48">
        <f t="shared" si="9"/>
        <v>6120</v>
      </c>
      <c r="CX43" s="48">
        <f t="shared" si="9"/>
        <v>3230</v>
      </c>
      <c r="CY43" s="48">
        <f t="shared" si="9"/>
        <v>4930</v>
      </c>
      <c r="CZ43" s="48">
        <f t="shared" si="9"/>
        <v>3060</v>
      </c>
      <c r="DA43" s="48">
        <f t="shared" si="9"/>
        <v>2040</v>
      </c>
      <c r="DB43" s="48">
        <f t="shared" si="9"/>
        <v>0</v>
      </c>
      <c r="DC43" s="48">
        <f t="shared" si="9"/>
        <v>4080</v>
      </c>
      <c r="DD43" s="48">
        <f t="shared" si="9"/>
        <v>1530</v>
      </c>
      <c r="DE43" s="48">
        <f t="shared" si="9"/>
        <v>1020</v>
      </c>
      <c r="DF43" s="48">
        <f t="shared" si="9"/>
        <v>680</v>
      </c>
      <c r="DG43" s="48">
        <f t="shared" si="9"/>
        <v>4860</v>
      </c>
      <c r="DH43" s="48">
        <f t="shared" si="9"/>
        <v>3780</v>
      </c>
      <c r="DI43" s="48">
        <f t="shared" si="9"/>
        <v>3640</v>
      </c>
      <c r="DJ43" s="48">
        <f t="shared" si="9"/>
        <v>3080</v>
      </c>
      <c r="DK43" s="48">
        <f t="shared" si="9"/>
        <v>3920</v>
      </c>
      <c r="DL43" s="48">
        <f t="shared" si="9"/>
        <v>3640</v>
      </c>
      <c r="DM43" s="48">
        <f t="shared" si="9"/>
        <v>0</v>
      </c>
      <c r="DN43" s="6"/>
      <c r="DO43" s="31">
        <f t="shared" si="10"/>
        <v>209050</v>
      </c>
    </row>
    <row r="44" spans="1:119" x14ac:dyDescent="0.3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11"/>
        <v>84224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245990</v>
      </c>
      <c r="CO44" s="48">
        <f t="shared" si="9"/>
        <v>68320</v>
      </c>
      <c r="CP44" s="48">
        <f t="shared" si="9"/>
        <v>64960</v>
      </c>
      <c r="CQ44" s="48">
        <f t="shared" si="9"/>
        <v>44800</v>
      </c>
      <c r="CR44" s="48">
        <f t="shared" si="9"/>
        <v>51680</v>
      </c>
      <c r="CS44" s="48">
        <f t="shared" si="9"/>
        <v>392470</v>
      </c>
      <c r="CT44" s="48">
        <f t="shared" si="9"/>
        <v>9230</v>
      </c>
      <c r="CU44" s="48">
        <f t="shared" si="9"/>
        <v>72600</v>
      </c>
      <c r="CV44" s="48">
        <f t="shared" si="9"/>
        <v>46800</v>
      </c>
      <c r="CW44" s="48">
        <f t="shared" si="9"/>
        <v>61650</v>
      </c>
      <c r="CX44" s="48">
        <f t="shared" si="9"/>
        <v>23970</v>
      </c>
      <c r="CY44" s="48">
        <f t="shared" si="9"/>
        <v>33320</v>
      </c>
      <c r="CZ44" s="48">
        <f t="shared" si="9"/>
        <v>52190</v>
      </c>
      <c r="DA44" s="48">
        <f t="shared" si="9"/>
        <v>94690</v>
      </c>
      <c r="DB44" s="48">
        <f t="shared" si="9"/>
        <v>89760</v>
      </c>
      <c r="DC44" s="48">
        <f t="shared" si="9"/>
        <v>543150</v>
      </c>
      <c r="DD44" s="48">
        <f t="shared" si="9"/>
        <v>167620</v>
      </c>
      <c r="DE44" s="48">
        <f t="shared" si="9"/>
        <v>1394850</v>
      </c>
      <c r="DF44" s="48">
        <f t="shared" si="9"/>
        <v>1050940</v>
      </c>
      <c r="DG44" s="48">
        <f t="shared" si="9"/>
        <v>1172080</v>
      </c>
      <c r="DH44" s="48">
        <f t="shared" si="9"/>
        <v>3151720</v>
      </c>
      <c r="DI44" s="48">
        <f t="shared" si="9"/>
        <v>1787500</v>
      </c>
      <c r="DJ44" s="48">
        <f t="shared" si="9"/>
        <v>3077100</v>
      </c>
      <c r="DK44" s="48">
        <f t="shared" si="9"/>
        <v>2847960</v>
      </c>
      <c r="DL44" s="48">
        <f t="shared" si="9"/>
        <v>2931930</v>
      </c>
      <c r="DM44" s="48">
        <f t="shared" si="9"/>
        <v>0</v>
      </c>
      <c r="DN44" s="6"/>
      <c r="DO44" s="31">
        <f t="shared" si="10"/>
        <v>19477280</v>
      </c>
    </row>
    <row r="45" spans="1:119" x14ac:dyDescent="0.3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11"/>
        <v>586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5610</v>
      </c>
      <c r="CO45" s="48">
        <f t="shared" si="9"/>
        <v>4800</v>
      </c>
      <c r="CP45" s="48">
        <f t="shared" si="9"/>
        <v>3360</v>
      </c>
      <c r="CQ45" s="48">
        <f t="shared" si="9"/>
        <v>2880</v>
      </c>
      <c r="CR45" s="48">
        <f t="shared" si="9"/>
        <v>2720</v>
      </c>
      <c r="CS45" s="48">
        <f t="shared" si="9"/>
        <v>8840</v>
      </c>
      <c r="CT45" s="48">
        <f t="shared" si="9"/>
        <v>1820</v>
      </c>
      <c r="CU45" s="48">
        <f t="shared" si="9"/>
        <v>10350</v>
      </c>
      <c r="CV45" s="48">
        <f t="shared" si="9"/>
        <v>1050</v>
      </c>
      <c r="CW45" s="48">
        <f t="shared" si="9"/>
        <v>7200</v>
      </c>
      <c r="CX45" s="48">
        <f t="shared" si="9"/>
        <v>4930</v>
      </c>
      <c r="CY45" s="48">
        <f t="shared" si="9"/>
        <v>2720</v>
      </c>
      <c r="CZ45" s="48">
        <f t="shared" si="9"/>
        <v>510</v>
      </c>
      <c r="DA45" s="48">
        <f t="shared" si="9"/>
        <v>2210</v>
      </c>
      <c r="DB45" s="48">
        <f t="shared" si="9"/>
        <v>2040</v>
      </c>
      <c r="DC45" s="48">
        <f t="shared" si="9"/>
        <v>3740</v>
      </c>
      <c r="DD45" s="48">
        <f t="shared" si="9"/>
        <v>850</v>
      </c>
      <c r="DE45" s="48">
        <f t="shared" si="9"/>
        <v>2040</v>
      </c>
      <c r="DF45" s="48">
        <f t="shared" si="9"/>
        <v>3570</v>
      </c>
      <c r="DG45" s="48">
        <f t="shared" si="9"/>
        <v>5460</v>
      </c>
      <c r="DH45" s="48">
        <f t="shared" si="9"/>
        <v>4940</v>
      </c>
      <c r="DI45" s="48">
        <f t="shared" si="9"/>
        <v>4160</v>
      </c>
      <c r="DJ45" s="48">
        <f t="shared" si="9"/>
        <v>10140</v>
      </c>
      <c r="DK45" s="48">
        <f t="shared" si="9"/>
        <v>6480</v>
      </c>
      <c r="DL45" s="48">
        <f t="shared" si="9"/>
        <v>2430</v>
      </c>
      <c r="DM45" s="48">
        <f t="shared" si="9"/>
        <v>0</v>
      </c>
      <c r="DN45" s="6"/>
      <c r="DO45" s="31">
        <f t="shared" si="10"/>
        <v>104850</v>
      </c>
    </row>
    <row r="46" spans="1:119" x14ac:dyDescent="0.3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11"/>
        <v>3628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32470</v>
      </c>
      <c r="CO46" s="48">
        <f t="shared" si="9"/>
        <v>45390</v>
      </c>
      <c r="CP46" s="48">
        <f t="shared" si="9"/>
        <v>27200</v>
      </c>
      <c r="CQ46" s="48">
        <f t="shared" si="9"/>
        <v>21760</v>
      </c>
      <c r="CR46" s="48">
        <f t="shared" si="9"/>
        <v>40460</v>
      </c>
      <c r="CS46" s="48">
        <f t="shared" si="9"/>
        <v>71400</v>
      </c>
      <c r="CT46" s="48">
        <f t="shared" si="9"/>
        <v>17400</v>
      </c>
      <c r="CU46" s="48">
        <f t="shared" si="9"/>
        <v>8840</v>
      </c>
      <c r="CV46" s="48">
        <f t="shared" si="9"/>
        <v>8710</v>
      </c>
      <c r="CW46" s="48">
        <f t="shared" si="9"/>
        <v>18070</v>
      </c>
      <c r="CX46" s="48">
        <f t="shared" si="9"/>
        <v>7650</v>
      </c>
      <c r="CY46" s="48">
        <f t="shared" si="9"/>
        <v>10350</v>
      </c>
      <c r="CZ46" s="48">
        <f t="shared" si="9"/>
        <v>1920</v>
      </c>
      <c r="DA46" s="48">
        <f t="shared" si="9"/>
        <v>17120</v>
      </c>
      <c r="DB46" s="48">
        <f t="shared" si="9"/>
        <v>1440</v>
      </c>
      <c r="DC46" s="48">
        <f t="shared" si="9"/>
        <v>17850</v>
      </c>
      <c r="DD46" s="48">
        <f t="shared" si="9"/>
        <v>2890</v>
      </c>
      <c r="DE46" s="48">
        <f t="shared" si="9"/>
        <v>21930</v>
      </c>
      <c r="DF46" s="48">
        <f t="shared" si="9"/>
        <v>20060</v>
      </c>
      <c r="DG46" s="48">
        <f t="shared" si="9"/>
        <v>28340</v>
      </c>
      <c r="DH46" s="48">
        <f t="shared" si="9"/>
        <v>47840</v>
      </c>
      <c r="DI46" s="48">
        <f t="shared" si="9"/>
        <v>25650</v>
      </c>
      <c r="DJ46" s="48">
        <f t="shared" si="9"/>
        <v>83970</v>
      </c>
      <c r="DK46" s="48">
        <f t="shared" si="9"/>
        <v>68850</v>
      </c>
      <c r="DL46" s="48">
        <f t="shared" si="9"/>
        <v>55890</v>
      </c>
      <c r="DM46" s="48">
        <f t="shared" si="9"/>
        <v>0</v>
      </c>
      <c r="DN46" s="6"/>
      <c r="DO46" s="31">
        <f t="shared" si="10"/>
        <v>703450</v>
      </c>
    </row>
    <row r="47" spans="1:119" x14ac:dyDescent="0.3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11"/>
        <v>1052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6290</v>
      </c>
      <c r="CO47" s="48">
        <f t="shared" si="9"/>
        <v>3740</v>
      </c>
      <c r="CP47" s="48">
        <f t="shared" si="9"/>
        <v>9690</v>
      </c>
      <c r="CQ47" s="48">
        <f t="shared" si="9"/>
        <v>2890</v>
      </c>
      <c r="CR47" s="48">
        <f t="shared" si="9"/>
        <v>6460</v>
      </c>
      <c r="CS47" s="48">
        <f t="shared" si="9"/>
        <v>53250</v>
      </c>
      <c r="CT47" s="48">
        <f t="shared" si="9"/>
        <v>5850</v>
      </c>
      <c r="CU47" s="48">
        <f t="shared" si="9"/>
        <v>8710</v>
      </c>
      <c r="CV47" s="48">
        <f t="shared" si="9"/>
        <v>2340</v>
      </c>
      <c r="CW47" s="48">
        <f t="shared" si="9"/>
        <v>2080</v>
      </c>
      <c r="CX47" s="48">
        <f t="shared" si="9"/>
        <v>600</v>
      </c>
      <c r="CY47" s="48">
        <f t="shared" si="9"/>
        <v>5100</v>
      </c>
      <c r="CZ47" s="48">
        <f t="shared" si="9"/>
        <v>1440</v>
      </c>
      <c r="DA47" s="48">
        <f t="shared" si="9"/>
        <v>2240</v>
      </c>
      <c r="DB47" s="48">
        <f t="shared" si="9"/>
        <v>1760</v>
      </c>
      <c r="DC47" s="48">
        <f t="shared" si="9"/>
        <v>3740</v>
      </c>
      <c r="DD47" s="48">
        <f t="shared" si="9"/>
        <v>3570</v>
      </c>
      <c r="DE47" s="48">
        <f t="shared" si="9"/>
        <v>6290</v>
      </c>
      <c r="DF47" s="48">
        <f t="shared" si="9"/>
        <v>5100</v>
      </c>
      <c r="DG47" s="48">
        <f t="shared" si="9"/>
        <v>3120</v>
      </c>
      <c r="DH47" s="48">
        <f t="shared" si="9"/>
        <v>10660</v>
      </c>
      <c r="DI47" s="48">
        <f t="shared" si="9"/>
        <v>11340</v>
      </c>
      <c r="DJ47" s="48">
        <f t="shared" si="9"/>
        <v>8100</v>
      </c>
      <c r="DK47" s="48">
        <f t="shared" si="9"/>
        <v>7020</v>
      </c>
      <c r="DL47" s="48">
        <f t="shared" si="9"/>
        <v>14310</v>
      </c>
      <c r="DM47" s="48">
        <f t="shared" si="9"/>
        <v>0</v>
      </c>
      <c r="DN47" s="6"/>
      <c r="DO47" s="31">
        <f t="shared" si="10"/>
        <v>185690</v>
      </c>
    </row>
    <row r="48" spans="1:119" x14ac:dyDescent="0.3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11"/>
        <v>1319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4760</v>
      </c>
      <c r="CO48" s="48">
        <f t="shared" si="9"/>
        <v>7310</v>
      </c>
      <c r="CP48" s="48">
        <f t="shared" si="9"/>
        <v>5100</v>
      </c>
      <c r="CQ48" s="48">
        <f t="shared" si="9"/>
        <v>6630</v>
      </c>
      <c r="CR48" s="48">
        <f t="shared" si="9"/>
        <v>4590</v>
      </c>
      <c r="CS48" s="48">
        <f t="shared" si="9"/>
        <v>61350</v>
      </c>
      <c r="CT48" s="48">
        <f t="shared" si="9"/>
        <v>9000</v>
      </c>
      <c r="CU48" s="48">
        <f t="shared" si="9"/>
        <v>12870</v>
      </c>
      <c r="CV48" s="48">
        <f t="shared" si="9"/>
        <v>650</v>
      </c>
      <c r="CW48" s="48">
        <f t="shared" si="9"/>
        <v>1820</v>
      </c>
      <c r="CX48" s="48">
        <f t="shared" si="9"/>
        <v>1500</v>
      </c>
      <c r="CY48" s="48">
        <f t="shared" si="9"/>
        <v>2100</v>
      </c>
      <c r="CZ48" s="48">
        <f t="shared" si="9"/>
        <v>3200</v>
      </c>
      <c r="DA48" s="48">
        <f t="shared" si="9"/>
        <v>3520</v>
      </c>
      <c r="DB48" s="48">
        <f t="shared" si="9"/>
        <v>2240</v>
      </c>
      <c r="DC48" s="48">
        <f t="shared" si="9"/>
        <v>8330</v>
      </c>
      <c r="DD48" s="48">
        <f t="shared" si="9"/>
        <v>1020</v>
      </c>
      <c r="DE48" s="48">
        <f t="shared" si="9"/>
        <v>9690</v>
      </c>
      <c r="DF48" s="48">
        <f t="shared" si="9"/>
        <v>6970</v>
      </c>
      <c r="DG48" s="48">
        <f t="shared" si="9"/>
        <v>1040</v>
      </c>
      <c r="DH48" s="48">
        <f t="shared" si="9"/>
        <v>15860</v>
      </c>
      <c r="DI48" s="48">
        <f t="shared" ref="DI48:DM53" si="12">X48*CD48</f>
        <v>15120</v>
      </c>
      <c r="DJ48" s="48">
        <f t="shared" si="12"/>
        <v>24300</v>
      </c>
      <c r="DK48" s="48">
        <f t="shared" si="12"/>
        <v>11340</v>
      </c>
      <c r="DL48" s="48">
        <f t="shared" si="12"/>
        <v>21330</v>
      </c>
      <c r="DM48" s="48">
        <f t="shared" si="12"/>
        <v>0</v>
      </c>
      <c r="DN48" s="6"/>
      <c r="DO48" s="31">
        <f t="shared" si="10"/>
        <v>241640</v>
      </c>
    </row>
    <row r="49" spans="2:119" x14ac:dyDescent="0.3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11"/>
        <v>557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1530</v>
      </c>
      <c r="CO49" s="48">
        <f t="shared" si="13"/>
        <v>1530</v>
      </c>
      <c r="CP49" s="48">
        <f t="shared" si="13"/>
        <v>850</v>
      </c>
      <c r="CQ49" s="48">
        <f t="shared" si="13"/>
        <v>850</v>
      </c>
      <c r="CR49" s="48">
        <f t="shared" si="13"/>
        <v>1870</v>
      </c>
      <c r="CS49" s="48">
        <f t="shared" si="13"/>
        <v>33320</v>
      </c>
      <c r="CT49" s="48">
        <f t="shared" si="13"/>
        <v>6460</v>
      </c>
      <c r="CU49" s="48">
        <f t="shared" si="13"/>
        <v>18600</v>
      </c>
      <c r="CV49" s="48">
        <f t="shared" si="13"/>
        <v>150</v>
      </c>
      <c r="CW49" s="48">
        <f t="shared" si="13"/>
        <v>1200</v>
      </c>
      <c r="CX49" s="48">
        <f t="shared" si="13"/>
        <v>780</v>
      </c>
      <c r="CY49" s="48">
        <f t="shared" si="13"/>
        <v>390</v>
      </c>
      <c r="CZ49" s="48">
        <f t="shared" si="13"/>
        <v>640</v>
      </c>
      <c r="DA49" s="48">
        <f t="shared" si="13"/>
        <v>1600</v>
      </c>
      <c r="DB49" s="48">
        <f t="shared" si="13"/>
        <v>160</v>
      </c>
      <c r="DC49" s="48">
        <f t="shared" si="13"/>
        <v>3060</v>
      </c>
      <c r="DD49" s="48">
        <f t="shared" ref="DD49:DM64" si="14">S49*BY49</f>
        <v>3060</v>
      </c>
      <c r="DE49" s="48">
        <f t="shared" si="14"/>
        <v>4250</v>
      </c>
      <c r="DF49" s="48">
        <f t="shared" si="14"/>
        <v>1190</v>
      </c>
      <c r="DG49" s="48">
        <f t="shared" si="14"/>
        <v>2700</v>
      </c>
      <c r="DH49" s="48">
        <f t="shared" si="14"/>
        <v>1890</v>
      </c>
      <c r="DI49" s="48">
        <f t="shared" si="12"/>
        <v>270</v>
      </c>
      <c r="DJ49" s="48">
        <f t="shared" si="12"/>
        <v>3240</v>
      </c>
      <c r="DK49" s="48">
        <f t="shared" si="12"/>
        <v>1120</v>
      </c>
      <c r="DL49" s="48">
        <f t="shared" si="12"/>
        <v>7000</v>
      </c>
      <c r="DM49" s="48">
        <f t="shared" si="12"/>
        <v>0</v>
      </c>
      <c r="DN49" s="6"/>
      <c r="DO49" s="31">
        <f t="shared" si="10"/>
        <v>97710</v>
      </c>
    </row>
    <row r="50" spans="2:119" x14ac:dyDescent="0.3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11"/>
        <v>760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8670</v>
      </c>
      <c r="CO50" s="48">
        <f t="shared" si="13"/>
        <v>3060</v>
      </c>
      <c r="CP50" s="48">
        <f t="shared" si="13"/>
        <v>3740</v>
      </c>
      <c r="CQ50" s="48">
        <f t="shared" si="13"/>
        <v>2890</v>
      </c>
      <c r="CR50" s="48">
        <f t="shared" si="13"/>
        <v>6800</v>
      </c>
      <c r="CS50" s="48">
        <f t="shared" si="13"/>
        <v>40460</v>
      </c>
      <c r="CT50" s="48">
        <f t="shared" si="13"/>
        <v>4080</v>
      </c>
      <c r="CU50" s="48">
        <f t="shared" si="13"/>
        <v>15300</v>
      </c>
      <c r="CV50" s="48">
        <f t="shared" si="13"/>
        <v>450</v>
      </c>
      <c r="CW50" s="48">
        <f t="shared" si="13"/>
        <v>750</v>
      </c>
      <c r="CX50" s="48">
        <f t="shared" si="13"/>
        <v>260</v>
      </c>
      <c r="CY50" s="48">
        <f t="shared" si="13"/>
        <v>2210</v>
      </c>
      <c r="CZ50" s="48">
        <f t="shared" si="13"/>
        <v>800</v>
      </c>
      <c r="DA50" s="48">
        <f t="shared" si="13"/>
        <v>2240</v>
      </c>
      <c r="DB50" s="48">
        <f t="shared" si="13"/>
        <v>160</v>
      </c>
      <c r="DC50" s="48">
        <f t="shared" si="13"/>
        <v>1530</v>
      </c>
      <c r="DD50" s="48">
        <f t="shared" si="14"/>
        <v>1020</v>
      </c>
      <c r="DE50" s="48">
        <f t="shared" si="14"/>
        <v>7140</v>
      </c>
      <c r="DF50" s="48">
        <f t="shared" si="14"/>
        <v>3740</v>
      </c>
      <c r="DG50" s="48">
        <f t="shared" si="14"/>
        <v>3240</v>
      </c>
      <c r="DH50" s="48">
        <f t="shared" si="14"/>
        <v>6750</v>
      </c>
      <c r="DI50" s="48">
        <f t="shared" si="12"/>
        <v>2160</v>
      </c>
      <c r="DJ50" s="48">
        <f t="shared" si="12"/>
        <v>12420</v>
      </c>
      <c r="DK50" s="48">
        <f t="shared" si="12"/>
        <v>2800</v>
      </c>
      <c r="DL50" s="48">
        <f t="shared" si="12"/>
        <v>5880</v>
      </c>
      <c r="DM50" s="48">
        <f t="shared" si="12"/>
        <v>0</v>
      </c>
      <c r="DN50" s="6"/>
      <c r="DO50" s="31">
        <f t="shared" si="10"/>
        <v>138550</v>
      </c>
    </row>
    <row r="51" spans="2:119" x14ac:dyDescent="0.3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11"/>
        <v>4323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850</v>
      </c>
      <c r="CO51" s="48">
        <f t="shared" si="13"/>
        <v>510</v>
      </c>
      <c r="CP51" s="48">
        <f t="shared" si="13"/>
        <v>1360</v>
      </c>
      <c r="CQ51" s="48">
        <f t="shared" si="13"/>
        <v>1700</v>
      </c>
      <c r="CR51" s="48">
        <f t="shared" si="13"/>
        <v>1360</v>
      </c>
      <c r="CS51" s="48">
        <f t="shared" si="13"/>
        <v>31280</v>
      </c>
      <c r="CT51" s="48">
        <f t="shared" si="13"/>
        <v>340</v>
      </c>
      <c r="CU51" s="48">
        <f t="shared" si="13"/>
        <v>3040</v>
      </c>
      <c r="CV51" s="48">
        <f t="shared" si="13"/>
        <v>640</v>
      </c>
      <c r="CW51" s="48">
        <f t="shared" si="13"/>
        <v>4000</v>
      </c>
      <c r="CX51" s="48">
        <f t="shared" si="13"/>
        <v>160</v>
      </c>
      <c r="CY51" s="48">
        <f t="shared" si="13"/>
        <v>320</v>
      </c>
      <c r="CZ51" s="48">
        <f t="shared" si="13"/>
        <v>9490</v>
      </c>
      <c r="DA51" s="48">
        <f t="shared" si="13"/>
        <v>7540</v>
      </c>
      <c r="DB51" s="48">
        <f t="shared" si="13"/>
        <v>7670</v>
      </c>
      <c r="DC51" s="48">
        <f t="shared" si="13"/>
        <v>53280</v>
      </c>
      <c r="DD51" s="48">
        <f t="shared" si="14"/>
        <v>16640</v>
      </c>
      <c r="DE51" s="48">
        <f t="shared" si="14"/>
        <v>120800</v>
      </c>
      <c r="DF51" s="48">
        <f t="shared" si="14"/>
        <v>65120</v>
      </c>
      <c r="DG51" s="48">
        <f t="shared" si="14"/>
        <v>45030</v>
      </c>
      <c r="DH51" s="48">
        <f t="shared" si="14"/>
        <v>105260</v>
      </c>
      <c r="DI51" s="48">
        <f t="shared" si="12"/>
        <v>63400</v>
      </c>
      <c r="DJ51" s="48">
        <f t="shared" si="12"/>
        <v>92000</v>
      </c>
      <c r="DK51" s="48">
        <f t="shared" si="12"/>
        <v>73200</v>
      </c>
      <c r="DL51" s="48">
        <f t="shared" si="12"/>
        <v>93600</v>
      </c>
      <c r="DM51" s="48">
        <f t="shared" si="12"/>
        <v>0</v>
      </c>
      <c r="DN51" s="6"/>
      <c r="DO51" s="31">
        <f t="shared" si="10"/>
        <v>798590</v>
      </c>
    </row>
    <row r="52" spans="2:119" x14ac:dyDescent="0.3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11"/>
        <v>3837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3740</v>
      </c>
      <c r="CO52" s="48">
        <f t="shared" si="13"/>
        <v>1360</v>
      </c>
      <c r="CP52" s="48">
        <f t="shared" si="13"/>
        <v>0</v>
      </c>
      <c r="CQ52" s="48">
        <f t="shared" si="13"/>
        <v>170</v>
      </c>
      <c r="CR52" s="48">
        <f t="shared" si="13"/>
        <v>2210</v>
      </c>
      <c r="CS52" s="48">
        <f t="shared" si="13"/>
        <v>68680</v>
      </c>
      <c r="CT52" s="48">
        <f t="shared" si="13"/>
        <v>0</v>
      </c>
      <c r="CU52" s="48">
        <f t="shared" si="13"/>
        <v>18720</v>
      </c>
      <c r="CV52" s="48">
        <f t="shared" si="13"/>
        <v>320</v>
      </c>
      <c r="CW52" s="48">
        <f t="shared" si="13"/>
        <v>4160</v>
      </c>
      <c r="CX52" s="48">
        <f t="shared" si="13"/>
        <v>960</v>
      </c>
      <c r="CY52" s="48">
        <f t="shared" si="13"/>
        <v>480</v>
      </c>
      <c r="CZ52" s="48">
        <f t="shared" si="13"/>
        <v>2600</v>
      </c>
      <c r="DA52" s="48">
        <f t="shared" si="13"/>
        <v>8970</v>
      </c>
      <c r="DB52" s="48">
        <f t="shared" si="13"/>
        <v>20930</v>
      </c>
      <c r="DC52" s="48">
        <f t="shared" si="13"/>
        <v>81120</v>
      </c>
      <c r="DD52" s="48">
        <f t="shared" si="14"/>
        <v>26720</v>
      </c>
      <c r="DE52" s="48">
        <f t="shared" si="14"/>
        <v>92640</v>
      </c>
      <c r="DF52" s="48">
        <f t="shared" si="14"/>
        <v>50720</v>
      </c>
      <c r="DG52" s="48">
        <f t="shared" si="14"/>
        <v>36480</v>
      </c>
      <c r="DH52" s="48">
        <f t="shared" si="14"/>
        <v>55860</v>
      </c>
      <c r="DI52" s="48">
        <f t="shared" si="12"/>
        <v>42200</v>
      </c>
      <c r="DJ52" s="48">
        <f t="shared" si="12"/>
        <v>45400</v>
      </c>
      <c r="DK52" s="48">
        <f t="shared" si="12"/>
        <v>57120</v>
      </c>
      <c r="DL52" s="48">
        <f t="shared" si="12"/>
        <v>60720</v>
      </c>
      <c r="DM52" s="48">
        <f t="shared" si="12"/>
        <v>0</v>
      </c>
      <c r="DN52" s="6"/>
      <c r="DO52" s="31">
        <f t="shared" si="10"/>
        <v>682280</v>
      </c>
    </row>
    <row r="53" spans="2:119" x14ac:dyDescent="0.3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11"/>
        <v>1309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680</v>
      </c>
      <c r="CO53" s="48">
        <f t="shared" si="13"/>
        <v>1190</v>
      </c>
      <c r="CP53" s="48">
        <f t="shared" si="13"/>
        <v>1190</v>
      </c>
      <c r="CQ53" s="48">
        <f t="shared" si="13"/>
        <v>340</v>
      </c>
      <c r="CR53" s="48">
        <f t="shared" si="13"/>
        <v>0</v>
      </c>
      <c r="CS53" s="48">
        <f t="shared" si="13"/>
        <v>62050</v>
      </c>
      <c r="CT53" s="48">
        <f t="shared" si="13"/>
        <v>1870</v>
      </c>
      <c r="CU53" s="48">
        <f t="shared" si="13"/>
        <v>320</v>
      </c>
      <c r="CV53" s="48">
        <f t="shared" si="13"/>
        <v>1440</v>
      </c>
      <c r="CW53" s="48">
        <f t="shared" si="13"/>
        <v>1440</v>
      </c>
      <c r="CX53" s="48">
        <f t="shared" si="13"/>
        <v>480</v>
      </c>
      <c r="CY53" s="48">
        <f t="shared" si="13"/>
        <v>0</v>
      </c>
      <c r="CZ53" s="48">
        <f t="shared" si="13"/>
        <v>8580</v>
      </c>
      <c r="DA53" s="48">
        <f t="shared" si="13"/>
        <v>24830</v>
      </c>
      <c r="DB53" s="48">
        <f t="shared" si="13"/>
        <v>2990</v>
      </c>
      <c r="DC53" s="48">
        <f t="shared" si="13"/>
        <v>3840</v>
      </c>
      <c r="DD53" s="48">
        <f t="shared" si="14"/>
        <v>1600</v>
      </c>
      <c r="DE53" s="48">
        <f t="shared" si="14"/>
        <v>18560</v>
      </c>
      <c r="DF53" s="48">
        <f t="shared" si="14"/>
        <v>20000</v>
      </c>
      <c r="DG53" s="48">
        <f t="shared" si="14"/>
        <v>1900</v>
      </c>
      <c r="DH53" s="48">
        <f t="shared" si="14"/>
        <v>10450</v>
      </c>
      <c r="DI53" s="48">
        <f t="shared" si="12"/>
        <v>17600</v>
      </c>
      <c r="DJ53" s="48">
        <f t="shared" si="12"/>
        <v>13200</v>
      </c>
      <c r="DK53" s="48">
        <f t="shared" si="12"/>
        <v>11760</v>
      </c>
      <c r="DL53" s="48">
        <f t="shared" si="12"/>
        <v>16080</v>
      </c>
      <c r="DM53" s="48">
        <f t="shared" si="12"/>
        <v>0</v>
      </c>
      <c r="DN53" s="6"/>
      <c r="DO53" s="31">
        <f t="shared" si="10"/>
        <v>222390</v>
      </c>
    </row>
    <row r="54" spans="2:119" x14ac:dyDescent="0.3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11"/>
        <v>11525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7200</v>
      </c>
      <c r="CO54" s="48">
        <f t="shared" si="13"/>
        <v>6290</v>
      </c>
      <c r="CP54" s="48">
        <f t="shared" si="13"/>
        <v>850</v>
      </c>
      <c r="CQ54" s="48">
        <f t="shared" si="13"/>
        <v>3740</v>
      </c>
      <c r="CR54" s="48">
        <f t="shared" si="13"/>
        <v>7140</v>
      </c>
      <c r="CS54" s="48">
        <f t="shared" si="13"/>
        <v>455600</v>
      </c>
      <c r="CT54" s="48">
        <f t="shared" si="13"/>
        <v>9350</v>
      </c>
      <c r="CU54" s="48">
        <f t="shared" si="13"/>
        <v>23630</v>
      </c>
      <c r="CV54" s="48">
        <f t="shared" si="13"/>
        <v>4590</v>
      </c>
      <c r="CW54" s="48">
        <f t="shared" si="13"/>
        <v>6630</v>
      </c>
      <c r="CX54" s="48">
        <f t="shared" si="13"/>
        <v>3400</v>
      </c>
      <c r="CY54" s="48">
        <f t="shared" si="13"/>
        <v>1190</v>
      </c>
      <c r="CZ54" s="48">
        <f t="shared" si="13"/>
        <v>69120</v>
      </c>
      <c r="DA54" s="48">
        <f t="shared" si="13"/>
        <v>102400</v>
      </c>
      <c r="DB54" s="48">
        <f t="shared" si="13"/>
        <v>4160</v>
      </c>
      <c r="DC54" s="48">
        <f t="shared" si="13"/>
        <v>17290</v>
      </c>
      <c r="DD54" s="48">
        <f t="shared" si="14"/>
        <v>14040</v>
      </c>
      <c r="DE54" s="48">
        <f t="shared" si="14"/>
        <v>97890</v>
      </c>
      <c r="DF54" s="48">
        <f t="shared" si="14"/>
        <v>69940</v>
      </c>
      <c r="DG54" s="48">
        <f t="shared" si="14"/>
        <v>64620</v>
      </c>
      <c r="DH54" s="48">
        <f t="shared" si="14"/>
        <v>214560</v>
      </c>
      <c r="DI54" s="48">
        <f t="shared" si="14"/>
        <v>145620</v>
      </c>
      <c r="DJ54" s="48">
        <f t="shared" si="14"/>
        <v>211320</v>
      </c>
      <c r="DK54" s="48">
        <f t="shared" si="14"/>
        <v>254220</v>
      </c>
      <c r="DL54" s="48">
        <f t="shared" si="14"/>
        <v>172900</v>
      </c>
      <c r="DM54" s="48">
        <f t="shared" si="14"/>
        <v>0</v>
      </c>
      <c r="DN54" s="6"/>
      <c r="DO54" s="31">
        <f t="shared" si="10"/>
        <v>1967690</v>
      </c>
    </row>
    <row r="55" spans="2:119" x14ac:dyDescent="0.3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11"/>
        <v>2919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2340</v>
      </c>
      <c r="CO55" s="48">
        <f t="shared" si="13"/>
        <v>10540</v>
      </c>
      <c r="CP55" s="48">
        <f t="shared" si="13"/>
        <v>340</v>
      </c>
      <c r="CQ55" s="48">
        <f t="shared" si="13"/>
        <v>1020</v>
      </c>
      <c r="CR55" s="48">
        <f t="shared" si="13"/>
        <v>4250</v>
      </c>
      <c r="CS55" s="48">
        <f t="shared" si="13"/>
        <v>217430</v>
      </c>
      <c r="CT55" s="48">
        <f t="shared" si="13"/>
        <v>2210</v>
      </c>
      <c r="CU55" s="48">
        <f t="shared" si="13"/>
        <v>3570</v>
      </c>
      <c r="CV55" s="48">
        <f t="shared" si="13"/>
        <v>6800</v>
      </c>
      <c r="CW55" s="48">
        <f t="shared" si="13"/>
        <v>6460</v>
      </c>
      <c r="CX55" s="48">
        <f t="shared" si="13"/>
        <v>510</v>
      </c>
      <c r="CY55" s="48">
        <f t="shared" si="13"/>
        <v>1020</v>
      </c>
      <c r="CZ55" s="48">
        <f t="shared" si="13"/>
        <v>22400</v>
      </c>
      <c r="DA55" s="48">
        <f t="shared" si="13"/>
        <v>31360</v>
      </c>
      <c r="DB55" s="48">
        <f t="shared" si="13"/>
        <v>3520</v>
      </c>
      <c r="DC55" s="48">
        <f t="shared" si="13"/>
        <v>8710</v>
      </c>
      <c r="DD55" s="48">
        <f t="shared" si="14"/>
        <v>6500</v>
      </c>
      <c r="DE55" s="48">
        <f t="shared" si="14"/>
        <v>17810</v>
      </c>
      <c r="DF55" s="48">
        <f t="shared" si="14"/>
        <v>6760</v>
      </c>
      <c r="DG55" s="48">
        <f t="shared" si="14"/>
        <v>10260</v>
      </c>
      <c r="DH55" s="48">
        <f t="shared" si="14"/>
        <v>26280</v>
      </c>
      <c r="DI55" s="48">
        <f t="shared" si="14"/>
        <v>14400</v>
      </c>
      <c r="DJ55" s="48">
        <f t="shared" si="14"/>
        <v>23940</v>
      </c>
      <c r="DK55" s="48">
        <f t="shared" si="14"/>
        <v>40280</v>
      </c>
      <c r="DL55" s="48">
        <f t="shared" si="14"/>
        <v>22610</v>
      </c>
      <c r="DM55" s="48">
        <f t="shared" si="14"/>
        <v>0</v>
      </c>
      <c r="DN55" s="6"/>
      <c r="DO55" s="31">
        <f t="shared" si="10"/>
        <v>491320</v>
      </c>
    </row>
    <row r="56" spans="2:119" x14ac:dyDescent="0.3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11"/>
        <v>13287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900</v>
      </c>
      <c r="CO56" s="48">
        <f t="shared" si="13"/>
        <v>3570</v>
      </c>
      <c r="CP56" s="48">
        <f t="shared" si="13"/>
        <v>2720</v>
      </c>
      <c r="CQ56" s="48">
        <f t="shared" si="13"/>
        <v>850</v>
      </c>
      <c r="CR56" s="48">
        <f t="shared" si="13"/>
        <v>2210</v>
      </c>
      <c r="CS56" s="48">
        <f t="shared" si="13"/>
        <v>1330080</v>
      </c>
      <c r="CT56" s="48">
        <f t="shared" si="13"/>
        <v>2720</v>
      </c>
      <c r="CU56" s="48">
        <f t="shared" si="13"/>
        <v>28560</v>
      </c>
      <c r="CV56" s="48">
        <f t="shared" si="13"/>
        <v>6970</v>
      </c>
      <c r="CW56" s="48">
        <f t="shared" si="13"/>
        <v>13600</v>
      </c>
      <c r="CX56" s="48">
        <f t="shared" si="13"/>
        <v>6800</v>
      </c>
      <c r="CY56" s="48">
        <f t="shared" si="13"/>
        <v>6460</v>
      </c>
      <c r="CZ56" s="48">
        <f t="shared" si="13"/>
        <v>190240</v>
      </c>
      <c r="DA56" s="48">
        <f t="shared" si="13"/>
        <v>177920</v>
      </c>
      <c r="DB56" s="48">
        <f t="shared" si="13"/>
        <v>19040</v>
      </c>
      <c r="DC56" s="48">
        <f t="shared" si="13"/>
        <v>72930</v>
      </c>
      <c r="DD56" s="48">
        <f t="shared" si="14"/>
        <v>16250</v>
      </c>
      <c r="DE56" s="48">
        <f t="shared" si="14"/>
        <v>24180</v>
      </c>
      <c r="DF56" s="48">
        <f t="shared" si="14"/>
        <v>33410</v>
      </c>
      <c r="DG56" s="48">
        <f t="shared" si="14"/>
        <v>23040</v>
      </c>
      <c r="DH56" s="48">
        <f t="shared" si="14"/>
        <v>69660</v>
      </c>
      <c r="DI56" s="48">
        <f t="shared" si="14"/>
        <v>40140</v>
      </c>
      <c r="DJ56" s="48">
        <f t="shared" si="14"/>
        <v>45180</v>
      </c>
      <c r="DK56" s="48">
        <f t="shared" si="14"/>
        <v>37430</v>
      </c>
      <c r="DL56" s="48">
        <f t="shared" si="14"/>
        <v>54150</v>
      </c>
      <c r="DM56" s="48">
        <f t="shared" si="14"/>
        <v>0</v>
      </c>
      <c r="DN56" s="6"/>
      <c r="DO56" s="31">
        <f t="shared" si="10"/>
        <v>2209010</v>
      </c>
    </row>
    <row r="57" spans="2:119" x14ac:dyDescent="0.3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11"/>
        <v>9290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1080</v>
      </c>
      <c r="CO57" s="48">
        <f t="shared" si="13"/>
        <v>3230</v>
      </c>
      <c r="CP57" s="48">
        <f t="shared" si="13"/>
        <v>340</v>
      </c>
      <c r="CQ57" s="48">
        <f t="shared" si="13"/>
        <v>3570</v>
      </c>
      <c r="CR57" s="48">
        <f t="shared" si="13"/>
        <v>1360</v>
      </c>
      <c r="CS57" s="48">
        <f t="shared" si="13"/>
        <v>908990</v>
      </c>
      <c r="CT57" s="48">
        <f t="shared" si="13"/>
        <v>7650</v>
      </c>
      <c r="CU57" s="48">
        <f t="shared" si="13"/>
        <v>25500</v>
      </c>
      <c r="CV57" s="48">
        <f t="shared" si="13"/>
        <v>4760</v>
      </c>
      <c r="CW57" s="48">
        <f t="shared" si="13"/>
        <v>6290</v>
      </c>
      <c r="CX57" s="48">
        <f t="shared" si="13"/>
        <v>1190</v>
      </c>
      <c r="CY57" s="48">
        <f t="shared" si="13"/>
        <v>2720</v>
      </c>
      <c r="CZ57" s="48">
        <f t="shared" si="13"/>
        <v>165920</v>
      </c>
      <c r="DA57" s="48">
        <f t="shared" si="13"/>
        <v>123200</v>
      </c>
      <c r="DB57" s="48">
        <f t="shared" si="13"/>
        <v>11520</v>
      </c>
      <c r="DC57" s="48">
        <f t="shared" si="13"/>
        <v>50310</v>
      </c>
      <c r="DD57" s="48">
        <f t="shared" si="14"/>
        <v>9230</v>
      </c>
      <c r="DE57" s="48">
        <f t="shared" si="14"/>
        <v>33150</v>
      </c>
      <c r="DF57" s="48">
        <f t="shared" si="14"/>
        <v>13390</v>
      </c>
      <c r="DG57" s="48">
        <f t="shared" si="14"/>
        <v>12240</v>
      </c>
      <c r="DH57" s="48">
        <f t="shared" si="14"/>
        <v>45180</v>
      </c>
      <c r="DI57" s="48">
        <f t="shared" si="14"/>
        <v>22320</v>
      </c>
      <c r="DJ57" s="48">
        <f t="shared" si="14"/>
        <v>26280</v>
      </c>
      <c r="DK57" s="48">
        <f t="shared" si="14"/>
        <v>26600</v>
      </c>
      <c r="DL57" s="48">
        <f t="shared" si="14"/>
        <v>34200</v>
      </c>
      <c r="DM57" s="48">
        <f t="shared" si="14"/>
        <v>0</v>
      </c>
      <c r="DN57" s="6"/>
      <c r="DO57" s="31">
        <f t="shared" si="10"/>
        <v>1540220</v>
      </c>
    </row>
    <row r="58" spans="2:119" x14ac:dyDescent="0.3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11"/>
        <v>5806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560</v>
      </c>
      <c r="CO58" s="48">
        <f t="shared" si="13"/>
        <v>2700</v>
      </c>
      <c r="CP58" s="48">
        <f t="shared" si="13"/>
        <v>1350</v>
      </c>
      <c r="CQ58" s="48">
        <f t="shared" si="13"/>
        <v>1620</v>
      </c>
      <c r="CR58" s="48">
        <f t="shared" si="13"/>
        <v>1620</v>
      </c>
      <c r="CS58" s="48">
        <f t="shared" si="13"/>
        <v>959400</v>
      </c>
      <c r="CT58" s="48">
        <f t="shared" si="13"/>
        <v>4680</v>
      </c>
      <c r="CU58" s="48">
        <f t="shared" si="13"/>
        <v>29900</v>
      </c>
      <c r="CV58" s="48">
        <f t="shared" si="13"/>
        <v>6240</v>
      </c>
      <c r="CW58" s="48">
        <f t="shared" si="13"/>
        <v>5460</v>
      </c>
      <c r="CX58" s="48">
        <f t="shared" si="13"/>
        <v>810</v>
      </c>
      <c r="CY58" s="48">
        <f t="shared" si="13"/>
        <v>3510</v>
      </c>
      <c r="CZ58" s="48">
        <f t="shared" si="13"/>
        <v>66310</v>
      </c>
      <c r="DA58" s="48">
        <f t="shared" si="13"/>
        <v>75050</v>
      </c>
      <c r="DB58" s="48">
        <f t="shared" si="13"/>
        <v>1710</v>
      </c>
      <c r="DC58" s="48">
        <f t="shared" si="13"/>
        <v>58140</v>
      </c>
      <c r="DD58" s="48">
        <f t="shared" si="14"/>
        <v>8280</v>
      </c>
      <c r="DE58" s="48">
        <f t="shared" si="14"/>
        <v>12240</v>
      </c>
      <c r="DF58" s="48">
        <f t="shared" si="14"/>
        <v>12240</v>
      </c>
      <c r="DG58" s="48">
        <f t="shared" si="14"/>
        <v>9880</v>
      </c>
      <c r="DH58" s="48">
        <f t="shared" si="14"/>
        <v>15730</v>
      </c>
      <c r="DI58" s="48">
        <f t="shared" si="14"/>
        <v>9880</v>
      </c>
      <c r="DJ58" s="48">
        <f t="shared" si="14"/>
        <v>14430</v>
      </c>
      <c r="DK58" s="48">
        <f t="shared" si="14"/>
        <v>18080</v>
      </c>
      <c r="DL58" s="48">
        <f t="shared" si="14"/>
        <v>22080</v>
      </c>
      <c r="DM58" s="48">
        <f t="shared" si="14"/>
        <v>0</v>
      </c>
      <c r="DN58" s="6"/>
      <c r="DO58" s="31">
        <f t="shared" si="10"/>
        <v>1341900</v>
      </c>
    </row>
    <row r="59" spans="2:119" x14ac:dyDescent="0.3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11"/>
        <v>15617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2800</v>
      </c>
      <c r="CO59" s="48">
        <f t="shared" si="13"/>
        <v>2970</v>
      </c>
      <c r="CP59" s="48">
        <f t="shared" si="13"/>
        <v>6210</v>
      </c>
      <c r="CQ59" s="48">
        <f t="shared" si="13"/>
        <v>270</v>
      </c>
      <c r="CR59" s="48">
        <f t="shared" si="13"/>
        <v>4320</v>
      </c>
      <c r="CS59" s="48">
        <f t="shared" si="13"/>
        <v>2526680</v>
      </c>
      <c r="CT59" s="48">
        <f t="shared" si="13"/>
        <v>4420</v>
      </c>
      <c r="CU59" s="48">
        <f t="shared" si="13"/>
        <v>66300</v>
      </c>
      <c r="CV59" s="48">
        <f t="shared" si="13"/>
        <v>26520</v>
      </c>
      <c r="CW59" s="48">
        <f t="shared" si="13"/>
        <v>14560</v>
      </c>
      <c r="CX59" s="48">
        <f t="shared" si="13"/>
        <v>6480</v>
      </c>
      <c r="CY59" s="48">
        <f t="shared" si="13"/>
        <v>7830</v>
      </c>
      <c r="CZ59" s="48">
        <f t="shared" si="13"/>
        <v>238070</v>
      </c>
      <c r="DA59" s="48">
        <f t="shared" si="13"/>
        <v>183920</v>
      </c>
      <c r="DB59" s="48">
        <f t="shared" si="13"/>
        <v>5700</v>
      </c>
      <c r="DC59" s="48">
        <f t="shared" si="13"/>
        <v>176940</v>
      </c>
      <c r="DD59" s="48">
        <f t="shared" si="14"/>
        <v>17820</v>
      </c>
      <c r="DE59" s="48">
        <f t="shared" si="14"/>
        <v>67500</v>
      </c>
      <c r="DF59" s="48">
        <f t="shared" si="14"/>
        <v>45900</v>
      </c>
      <c r="DG59" s="48">
        <f t="shared" si="14"/>
        <v>24960</v>
      </c>
      <c r="DH59" s="48">
        <f t="shared" si="14"/>
        <v>32890</v>
      </c>
      <c r="DI59" s="48">
        <f t="shared" si="14"/>
        <v>8450</v>
      </c>
      <c r="DJ59" s="48">
        <f t="shared" si="14"/>
        <v>36140</v>
      </c>
      <c r="DK59" s="48">
        <f t="shared" si="14"/>
        <v>58560</v>
      </c>
      <c r="DL59" s="48">
        <f t="shared" si="14"/>
        <v>38080</v>
      </c>
      <c r="DM59" s="48">
        <f t="shared" si="14"/>
        <v>0</v>
      </c>
      <c r="DN59" s="6"/>
      <c r="DO59" s="31">
        <f t="shared" si="10"/>
        <v>3604290</v>
      </c>
    </row>
    <row r="60" spans="2:119" x14ac:dyDescent="0.3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11"/>
        <v>9502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8120</v>
      </c>
      <c r="CO60" s="48">
        <f t="shared" si="13"/>
        <v>560</v>
      </c>
      <c r="CP60" s="48">
        <f t="shared" si="13"/>
        <v>560</v>
      </c>
      <c r="CQ60" s="48">
        <f t="shared" si="13"/>
        <v>560</v>
      </c>
      <c r="CR60" s="48">
        <f t="shared" si="13"/>
        <v>2240</v>
      </c>
      <c r="CS60" s="48">
        <f t="shared" si="13"/>
        <v>1581840</v>
      </c>
      <c r="CT60" s="48">
        <f t="shared" si="13"/>
        <v>1300</v>
      </c>
      <c r="CU60" s="48">
        <f t="shared" si="13"/>
        <v>36990</v>
      </c>
      <c r="CV60" s="48">
        <f t="shared" si="13"/>
        <v>10260</v>
      </c>
      <c r="CW60" s="48">
        <f t="shared" si="13"/>
        <v>14580</v>
      </c>
      <c r="CX60" s="48">
        <f t="shared" si="13"/>
        <v>810</v>
      </c>
      <c r="CY60" s="48">
        <f t="shared" si="13"/>
        <v>6480</v>
      </c>
      <c r="CZ60" s="48">
        <f t="shared" si="13"/>
        <v>138200</v>
      </c>
      <c r="DA60" s="48">
        <f t="shared" si="13"/>
        <v>108400</v>
      </c>
      <c r="DB60" s="48">
        <f t="shared" si="13"/>
        <v>15200</v>
      </c>
      <c r="DC60" s="48">
        <f t="shared" si="13"/>
        <v>132660</v>
      </c>
      <c r="DD60" s="48">
        <f t="shared" si="14"/>
        <v>14400</v>
      </c>
      <c r="DE60" s="48">
        <f t="shared" si="14"/>
        <v>34920</v>
      </c>
      <c r="DF60" s="48">
        <f t="shared" si="14"/>
        <v>16020</v>
      </c>
      <c r="DG60" s="48">
        <f t="shared" si="14"/>
        <v>10920</v>
      </c>
      <c r="DH60" s="48">
        <f t="shared" si="14"/>
        <v>9620</v>
      </c>
      <c r="DI60" s="48">
        <f t="shared" si="14"/>
        <v>14690</v>
      </c>
      <c r="DJ60" s="48">
        <f t="shared" si="14"/>
        <v>8580</v>
      </c>
      <c r="DK60" s="48">
        <f t="shared" si="14"/>
        <v>31980</v>
      </c>
      <c r="DL60" s="48">
        <f t="shared" si="14"/>
        <v>15990</v>
      </c>
      <c r="DM60" s="48">
        <f t="shared" si="14"/>
        <v>0</v>
      </c>
      <c r="DN60" s="6"/>
      <c r="DO60" s="31">
        <f t="shared" si="10"/>
        <v>2215880</v>
      </c>
    </row>
    <row r="61" spans="2:119" x14ac:dyDescent="0.3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11"/>
        <v>17536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2030</v>
      </c>
      <c r="CO61" s="48">
        <f t="shared" si="13"/>
        <v>1120</v>
      </c>
      <c r="CP61" s="48">
        <f t="shared" si="13"/>
        <v>3080</v>
      </c>
      <c r="CQ61" s="48">
        <f t="shared" si="13"/>
        <v>1400</v>
      </c>
      <c r="CR61" s="48">
        <f t="shared" si="13"/>
        <v>5600</v>
      </c>
      <c r="CS61" s="48">
        <f t="shared" si="13"/>
        <v>3067480</v>
      </c>
      <c r="CT61" s="48">
        <f t="shared" si="13"/>
        <v>7280</v>
      </c>
      <c r="CU61" s="48">
        <f t="shared" si="13"/>
        <v>118260</v>
      </c>
      <c r="CV61" s="48">
        <f t="shared" si="13"/>
        <v>15120</v>
      </c>
      <c r="CW61" s="48">
        <f t="shared" si="13"/>
        <v>22140</v>
      </c>
      <c r="CX61" s="48">
        <f t="shared" si="13"/>
        <v>1080</v>
      </c>
      <c r="CY61" s="48">
        <f t="shared" si="13"/>
        <v>11340</v>
      </c>
      <c r="CZ61" s="48">
        <f t="shared" si="13"/>
        <v>239200</v>
      </c>
      <c r="DA61" s="48">
        <f t="shared" si="13"/>
        <v>170600</v>
      </c>
      <c r="DB61" s="48">
        <f t="shared" si="13"/>
        <v>14800</v>
      </c>
      <c r="DC61" s="48">
        <f t="shared" si="13"/>
        <v>224820</v>
      </c>
      <c r="DD61" s="48">
        <f t="shared" si="14"/>
        <v>18540</v>
      </c>
      <c r="DE61" s="48">
        <f t="shared" si="14"/>
        <v>40500</v>
      </c>
      <c r="DF61" s="48">
        <f t="shared" si="14"/>
        <v>26640</v>
      </c>
      <c r="DG61" s="48">
        <f t="shared" si="14"/>
        <v>18850</v>
      </c>
      <c r="DH61" s="48">
        <f t="shared" si="14"/>
        <v>35100</v>
      </c>
      <c r="DI61" s="48">
        <f t="shared" si="14"/>
        <v>10530</v>
      </c>
      <c r="DJ61" s="48">
        <f t="shared" si="14"/>
        <v>27560</v>
      </c>
      <c r="DK61" s="48">
        <f t="shared" si="14"/>
        <v>31850</v>
      </c>
      <c r="DL61" s="48">
        <f t="shared" si="14"/>
        <v>31200</v>
      </c>
      <c r="DM61" s="48">
        <f t="shared" si="14"/>
        <v>0</v>
      </c>
      <c r="DN61" s="6"/>
      <c r="DO61" s="31">
        <f t="shared" si="10"/>
        <v>4146120</v>
      </c>
    </row>
    <row r="62" spans="2:119" x14ac:dyDescent="0.3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11"/>
        <v>14799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1500</v>
      </c>
      <c r="CO62" s="48">
        <f t="shared" si="13"/>
        <v>3080</v>
      </c>
      <c r="CP62" s="48">
        <f t="shared" si="13"/>
        <v>5880</v>
      </c>
      <c r="CQ62" s="48">
        <f t="shared" si="13"/>
        <v>1680</v>
      </c>
      <c r="CR62" s="48">
        <f t="shared" si="13"/>
        <v>4760</v>
      </c>
      <c r="CS62" s="48">
        <f t="shared" si="13"/>
        <v>2675160</v>
      </c>
      <c r="CT62" s="48">
        <f t="shared" si="13"/>
        <v>8640</v>
      </c>
      <c r="CU62" s="48">
        <f t="shared" si="13"/>
        <v>81810</v>
      </c>
      <c r="CV62" s="48">
        <f t="shared" si="13"/>
        <v>10800</v>
      </c>
      <c r="CW62" s="48">
        <f t="shared" si="13"/>
        <v>15390</v>
      </c>
      <c r="CX62" s="48">
        <f t="shared" si="13"/>
        <v>560</v>
      </c>
      <c r="CY62" s="48">
        <f t="shared" si="13"/>
        <v>2800</v>
      </c>
      <c r="CZ62" s="48">
        <f t="shared" si="13"/>
        <v>179280</v>
      </c>
      <c r="DA62" s="48">
        <f t="shared" si="13"/>
        <v>109920</v>
      </c>
      <c r="DB62" s="48">
        <f t="shared" si="13"/>
        <v>10320</v>
      </c>
      <c r="DC62" s="48">
        <f t="shared" si="13"/>
        <v>228760</v>
      </c>
      <c r="DD62" s="48">
        <f t="shared" si="14"/>
        <v>26220</v>
      </c>
      <c r="DE62" s="48">
        <f t="shared" si="14"/>
        <v>34010</v>
      </c>
      <c r="DF62" s="48">
        <f t="shared" si="14"/>
        <v>31160</v>
      </c>
      <c r="DG62" s="48">
        <f t="shared" si="14"/>
        <v>17920</v>
      </c>
      <c r="DH62" s="48">
        <f t="shared" si="14"/>
        <v>71520</v>
      </c>
      <c r="DI62" s="48">
        <f t="shared" si="14"/>
        <v>33540</v>
      </c>
      <c r="DJ62" s="48">
        <f t="shared" si="14"/>
        <v>38740</v>
      </c>
      <c r="DK62" s="48">
        <f t="shared" si="14"/>
        <v>24310</v>
      </c>
      <c r="DL62" s="48">
        <f t="shared" si="14"/>
        <v>19760</v>
      </c>
      <c r="DM62" s="48">
        <f t="shared" si="14"/>
        <v>0</v>
      </c>
      <c r="DN62" s="6"/>
      <c r="DO62" s="31">
        <f t="shared" si="10"/>
        <v>3637520</v>
      </c>
    </row>
    <row r="63" spans="2:119" ht="20.399999999999999" x14ac:dyDescent="0.3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11"/>
        <v>20929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3300</v>
      </c>
      <c r="CO63" s="48">
        <f t="shared" si="13"/>
        <v>4760</v>
      </c>
      <c r="CP63" s="48">
        <f t="shared" si="13"/>
        <v>5880</v>
      </c>
      <c r="CQ63" s="48">
        <f t="shared" si="13"/>
        <v>840</v>
      </c>
      <c r="CR63" s="48">
        <f t="shared" si="13"/>
        <v>10920</v>
      </c>
      <c r="CS63" s="48">
        <f t="shared" si="13"/>
        <v>4169610</v>
      </c>
      <c r="CT63" s="48">
        <f t="shared" si="13"/>
        <v>5130</v>
      </c>
      <c r="CU63" s="48">
        <f t="shared" si="13"/>
        <v>108540</v>
      </c>
      <c r="CV63" s="48">
        <f t="shared" si="13"/>
        <v>35910</v>
      </c>
      <c r="CW63" s="48">
        <f t="shared" si="13"/>
        <v>52110</v>
      </c>
      <c r="CX63" s="48">
        <f t="shared" si="13"/>
        <v>840</v>
      </c>
      <c r="CY63" s="48">
        <f t="shared" si="13"/>
        <v>2800</v>
      </c>
      <c r="CZ63" s="48">
        <f t="shared" si="13"/>
        <v>314640</v>
      </c>
      <c r="DA63" s="48">
        <f t="shared" si="13"/>
        <v>168480</v>
      </c>
      <c r="DB63" s="48">
        <f t="shared" si="13"/>
        <v>18240</v>
      </c>
      <c r="DC63" s="48">
        <f t="shared" si="13"/>
        <v>149530</v>
      </c>
      <c r="DD63" s="48">
        <f t="shared" si="14"/>
        <v>24890</v>
      </c>
      <c r="DE63" s="48">
        <f t="shared" si="14"/>
        <v>47120</v>
      </c>
      <c r="DF63" s="48">
        <f t="shared" si="14"/>
        <v>31160</v>
      </c>
      <c r="DG63" s="48">
        <f t="shared" si="14"/>
        <v>16320</v>
      </c>
      <c r="DH63" s="48">
        <f t="shared" si="14"/>
        <v>45920</v>
      </c>
      <c r="DI63" s="48">
        <f t="shared" si="14"/>
        <v>20930</v>
      </c>
      <c r="DJ63" s="48">
        <f t="shared" si="14"/>
        <v>36790</v>
      </c>
      <c r="DK63" s="48">
        <f t="shared" si="14"/>
        <v>31850</v>
      </c>
      <c r="DL63" s="48">
        <f t="shared" si="14"/>
        <v>17940</v>
      </c>
      <c r="DM63" s="48">
        <f t="shared" si="14"/>
        <v>0</v>
      </c>
      <c r="DN63" s="6"/>
      <c r="DO63" s="31">
        <f t="shared" si="10"/>
        <v>5324450</v>
      </c>
    </row>
    <row r="64" spans="2:119" x14ac:dyDescent="0.3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11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0"/>
        <v>0</v>
      </c>
    </row>
    <row r="65" spans="2:119" ht="20.399999999999999" x14ac:dyDescent="0.3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11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3">
      <c r="B66" s="21" t="s">
        <v>26</v>
      </c>
      <c r="C66" s="27">
        <f>SUM(C39:C65)</f>
        <v>2712</v>
      </c>
      <c r="D66" s="27">
        <f t="shared" ref="D66:AC66" si="16">SUM(D39:D65)</f>
        <v>1076</v>
      </c>
      <c r="E66" s="27">
        <f t="shared" si="16"/>
        <v>1086</v>
      </c>
      <c r="F66" s="27">
        <f t="shared" si="16"/>
        <v>733</v>
      </c>
      <c r="G66" s="27">
        <f t="shared" si="16"/>
        <v>1042</v>
      </c>
      <c r="H66" s="27">
        <f t="shared" si="16"/>
        <v>81913</v>
      </c>
      <c r="I66" s="27">
        <f t="shared" si="16"/>
        <v>763</v>
      </c>
      <c r="J66" s="27">
        <f t="shared" si="16"/>
        <v>4720</v>
      </c>
      <c r="K66" s="27">
        <f t="shared" si="16"/>
        <v>1124</v>
      </c>
      <c r="L66" s="27">
        <f t="shared" si="16"/>
        <v>1674</v>
      </c>
      <c r="M66" s="27">
        <f t="shared" si="16"/>
        <v>414</v>
      </c>
      <c r="N66" s="27">
        <f t="shared" si="16"/>
        <v>692</v>
      </c>
      <c r="O66" s="27">
        <f t="shared" si="16"/>
        <v>8921</v>
      </c>
      <c r="P66" s="27">
        <f t="shared" si="16"/>
        <v>7752</v>
      </c>
      <c r="Q66" s="27">
        <f t="shared" si="16"/>
        <v>1380</v>
      </c>
      <c r="R66" s="27">
        <f t="shared" si="16"/>
        <v>10806</v>
      </c>
      <c r="S66" s="27">
        <f t="shared" si="16"/>
        <v>2372</v>
      </c>
      <c r="T66" s="27">
        <f t="shared" si="16"/>
        <v>12629</v>
      </c>
      <c r="U66" s="27">
        <f t="shared" si="16"/>
        <v>9148</v>
      </c>
      <c r="V66" s="27">
        <f t="shared" si="16"/>
        <v>6469</v>
      </c>
      <c r="W66" s="27">
        <f t="shared" si="16"/>
        <v>16835</v>
      </c>
      <c r="X66" s="27">
        <f t="shared" si="16"/>
        <v>9755</v>
      </c>
      <c r="Y66" s="27">
        <f t="shared" si="16"/>
        <v>16107</v>
      </c>
      <c r="Z66" s="27">
        <f t="shared" si="16"/>
        <v>14842</v>
      </c>
      <c r="AA66" s="27">
        <f t="shared" si="16"/>
        <v>14527</v>
      </c>
      <c r="AB66" s="27">
        <f t="shared" si="16"/>
        <v>0</v>
      </c>
      <c r="AC66" s="27">
        <f t="shared" si="16"/>
        <v>0</v>
      </c>
      <c r="AD66" s="27">
        <f t="shared" si="11"/>
        <v>229492</v>
      </c>
      <c r="CN66" s="31">
        <f t="shared" ref="CN66:DM66" si="17">SUM(CN39:CN65)</f>
        <v>453740</v>
      </c>
      <c r="CO66" s="31">
        <f t="shared" si="17"/>
        <v>182650</v>
      </c>
      <c r="CP66" s="31">
        <f t="shared" si="17"/>
        <v>181880</v>
      </c>
      <c r="CQ66" s="31">
        <f t="shared" si="17"/>
        <v>120490</v>
      </c>
      <c r="CR66" s="31">
        <f t="shared" si="17"/>
        <v>181580</v>
      </c>
      <c r="CS66" s="31">
        <f t="shared" si="17"/>
        <v>19113860</v>
      </c>
      <c r="CT66" s="31">
        <f t="shared" si="17"/>
        <v>132180</v>
      </c>
      <c r="CU66" s="31">
        <f t="shared" si="17"/>
        <v>937380</v>
      </c>
      <c r="CV66" s="31">
        <f t="shared" si="17"/>
        <v>218910</v>
      </c>
      <c r="CW66" s="31">
        <f t="shared" si="17"/>
        <v>313310</v>
      </c>
      <c r="CX66" s="31">
        <f t="shared" si="17"/>
        <v>72610</v>
      </c>
      <c r="CY66" s="31">
        <f t="shared" si="17"/>
        <v>127450</v>
      </c>
      <c r="CZ66" s="31">
        <f t="shared" si="17"/>
        <v>1714440</v>
      </c>
      <c r="DA66" s="31">
        <f t="shared" si="17"/>
        <v>1426580</v>
      </c>
      <c r="DB66" s="31">
        <f t="shared" si="17"/>
        <v>235740</v>
      </c>
      <c r="DC66" s="31">
        <f t="shared" si="17"/>
        <v>1855500</v>
      </c>
      <c r="DD66" s="31">
        <f t="shared" si="17"/>
        <v>395100</v>
      </c>
      <c r="DE66" s="31">
        <f t="shared" si="17"/>
        <v>2096510</v>
      </c>
      <c r="DF66" s="31">
        <f t="shared" si="17"/>
        <v>1520890</v>
      </c>
      <c r="DG66" s="31">
        <f t="shared" si="17"/>
        <v>1516790</v>
      </c>
      <c r="DH66" s="31">
        <f t="shared" si="17"/>
        <v>3989900</v>
      </c>
      <c r="DI66" s="31">
        <f t="shared" si="17"/>
        <v>2305770</v>
      </c>
      <c r="DJ66" s="31">
        <f t="shared" si="17"/>
        <v>3849840</v>
      </c>
      <c r="DK66" s="31">
        <f t="shared" si="17"/>
        <v>3657570</v>
      </c>
      <c r="DL66" s="31">
        <f t="shared" si="17"/>
        <v>3649660</v>
      </c>
      <c r="DM66" s="31">
        <f t="shared" si="17"/>
        <v>0</v>
      </c>
      <c r="DO66" s="31">
        <f>SUM(CN66:DN66)</f>
        <v>50250330</v>
      </c>
    </row>
    <row r="69" spans="2:119" x14ac:dyDescent="0.3">
      <c r="B69" s="3"/>
      <c r="E69" t="s">
        <v>28</v>
      </c>
    </row>
    <row r="70" spans="2:119" ht="75" customHeight="1" x14ac:dyDescent="0.3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3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8">C71*BI71</f>
        <v>190</v>
      </c>
      <c r="CO71" s="48">
        <f t="shared" si="18"/>
        <v>460</v>
      </c>
      <c r="CP71" s="48">
        <f t="shared" si="18"/>
        <v>920</v>
      </c>
      <c r="CQ71" s="48">
        <f t="shared" si="18"/>
        <v>1610</v>
      </c>
      <c r="CR71" s="48">
        <f t="shared" si="18"/>
        <v>8510</v>
      </c>
      <c r="CS71" s="48">
        <f t="shared" si="18"/>
        <v>87500</v>
      </c>
      <c r="CT71" s="48">
        <f t="shared" si="18"/>
        <v>250</v>
      </c>
      <c r="CU71" s="48">
        <f t="shared" si="18"/>
        <v>5720</v>
      </c>
      <c r="CV71" s="48">
        <f t="shared" si="18"/>
        <v>9620</v>
      </c>
      <c r="CW71" s="48">
        <f t="shared" si="18"/>
        <v>1820</v>
      </c>
      <c r="CX71" s="48">
        <f t="shared" si="18"/>
        <v>1080</v>
      </c>
      <c r="CY71" s="48">
        <f t="shared" si="18"/>
        <v>5940</v>
      </c>
      <c r="CZ71" s="48">
        <f t="shared" si="18"/>
        <v>11880</v>
      </c>
      <c r="DA71" s="48">
        <f t="shared" si="18"/>
        <v>1620</v>
      </c>
      <c r="DB71" s="48">
        <f t="shared" si="18"/>
        <v>0</v>
      </c>
      <c r="DC71" s="48">
        <f t="shared" si="18"/>
        <v>0</v>
      </c>
      <c r="DD71" s="48">
        <f t="shared" si="18"/>
        <v>1890</v>
      </c>
      <c r="DE71" s="48">
        <f t="shared" si="18"/>
        <v>1080</v>
      </c>
      <c r="DF71" s="48">
        <f t="shared" si="18"/>
        <v>0</v>
      </c>
      <c r="DG71" s="48">
        <f t="shared" si="18"/>
        <v>3360</v>
      </c>
      <c r="DH71" s="48">
        <f t="shared" si="18"/>
        <v>840</v>
      </c>
      <c r="DI71" s="48">
        <f t="shared" si="18"/>
        <v>0</v>
      </c>
      <c r="DJ71" s="48">
        <f t="shared" si="18"/>
        <v>0</v>
      </c>
      <c r="DK71" s="48">
        <f t="shared" si="18"/>
        <v>450</v>
      </c>
      <c r="DL71" s="48">
        <f t="shared" si="18"/>
        <v>2700</v>
      </c>
      <c r="DM71" s="48">
        <f t="shared" si="18"/>
        <v>0</v>
      </c>
      <c r="DN71" s="6"/>
      <c r="DO71" s="31">
        <f t="shared" ref="DO71:DO96" si="19">SUM(CN71:DN71)</f>
        <v>147440</v>
      </c>
    </row>
    <row r="72" spans="2:119" x14ac:dyDescent="0.3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20">SUM(C72:AC72)</f>
        <v>475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8"/>
        <v>460</v>
      </c>
      <c r="CO72" s="48">
        <f t="shared" si="18"/>
        <v>380</v>
      </c>
      <c r="CP72" s="48">
        <f t="shared" si="18"/>
        <v>0</v>
      </c>
      <c r="CQ72" s="48">
        <f t="shared" si="18"/>
        <v>950</v>
      </c>
      <c r="CR72" s="48">
        <f t="shared" si="18"/>
        <v>380</v>
      </c>
      <c r="CS72" s="48">
        <f t="shared" si="18"/>
        <v>40320</v>
      </c>
      <c r="CT72" s="48">
        <f t="shared" si="18"/>
        <v>3120</v>
      </c>
      <c r="CU72" s="48">
        <f t="shared" si="18"/>
        <v>2500</v>
      </c>
      <c r="CV72" s="48">
        <f t="shared" si="18"/>
        <v>6750</v>
      </c>
      <c r="CW72" s="48">
        <f t="shared" si="18"/>
        <v>3500</v>
      </c>
      <c r="CX72" s="48">
        <f t="shared" si="18"/>
        <v>5200</v>
      </c>
      <c r="CY72" s="48">
        <f t="shared" si="18"/>
        <v>13000</v>
      </c>
      <c r="CZ72" s="48">
        <f t="shared" si="18"/>
        <v>7800</v>
      </c>
      <c r="DA72" s="48">
        <f t="shared" si="18"/>
        <v>7280</v>
      </c>
      <c r="DB72" s="48">
        <f t="shared" si="18"/>
        <v>260</v>
      </c>
      <c r="DC72" s="48">
        <f t="shared" si="18"/>
        <v>1620</v>
      </c>
      <c r="DD72" s="48">
        <f t="shared" si="18"/>
        <v>4590</v>
      </c>
      <c r="DE72" s="48">
        <f t="shared" si="18"/>
        <v>0</v>
      </c>
      <c r="DF72" s="48">
        <f t="shared" si="18"/>
        <v>0</v>
      </c>
      <c r="DG72" s="48">
        <f t="shared" si="18"/>
        <v>840</v>
      </c>
      <c r="DH72" s="48">
        <f t="shared" si="18"/>
        <v>2100</v>
      </c>
      <c r="DI72" s="48">
        <f t="shared" si="18"/>
        <v>10920</v>
      </c>
      <c r="DJ72" s="48">
        <f t="shared" si="18"/>
        <v>7980</v>
      </c>
      <c r="DK72" s="48">
        <f t="shared" si="18"/>
        <v>9240</v>
      </c>
      <c r="DL72" s="48">
        <f t="shared" si="18"/>
        <v>2520</v>
      </c>
      <c r="DM72" s="48">
        <f t="shared" si="18"/>
        <v>0</v>
      </c>
      <c r="DN72" s="6"/>
      <c r="DO72" s="31">
        <f t="shared" si="19"/>
        <v>131710</v>
      </c>
    </row>
    <row r="73" spans="2:119" x14ac:dyDescent="0.3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20"/>
        <v>339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8"/>
        <v>460</v>
      </c>
      <c r="CO73" s="48">
        <f t="shared" si="18"/>
        <v>190</v>
      </c>
      <c r="CP73" s="48">
        <f t="shared" si="18"/>
        <v>380</v>
      </c>
      <c r="CQ73" s="48">
        <f t="shared" si="18"/>
        <v>950</v>
      </c>
      <c r="CR73" s="48">
        <f t="shared" si="18"/>
        <v>570</v>
      </c>
      <c r="CS73" s="48">
        <f t="shared" si="18"/>
        <v>21840</v>
      </c>
      <c r="CT73" s="48">
        <f t="shared" si="18"/>
        <v>9360</v>
      </c>
      <c r="CU73" s="48">
        <f t="shared" si="18"/>
        <v>2750</v>
      </c>
      <c r="CV73" s="48">
        <f t="shared" si="18"/>
        <v>4500</v>
      </c>
      <c r="CW73" s="48">
        <f t="shared" si="18"/>
        <v>7000</v>
      </c>
      <c r="CX73" s="48">
        <f t="shared" si="18"/>
        <v>3120</v>
      </c>
      <c r="CY73" s="48">
        <f t="shared" si="18"/>
        <v>17160</v>
      </c>
      <c r="CZ73" s="48">
        <f t="shared" si="18"/>
        <v>10140</v>
      </c>
      <c r="DA73" s="48">
        <f t="shared" si="18"/>
        <v>0</v>
      </c>
      <c r="DB73" s="48">
        <f t="shared" si="18"/>
        <v>0</v>
      </c>
      <c r="DC73" s="48">
        <f t="shared" si="18"/>
        <v>270</v>
      </c>
      <c r="DD73" s="48">
        <f t="shared" si="18"/>
        <v>270</v>
      </c>
      <c r="DE73" s="48">
        <f t="shared" si="18"/>
        <v>0</v>
      </c>
      <c r="DF73" s="48">
        <f t="shared" si="18"/>
        <v>1080</v>
      </c>
      <c r="DG73" s="48">
        <f t="shared" si="18"/>
        <v>0</v>
      </c>
      <c r="DH73" s="48">
        <f t="shared" si="18"/>
        <v>420</v>
      </c>
      <c r="DI73" s="48">
        <f t="shared" si="18"/>
        <v>0</v>
      </c>
      <c r="DJ73" s="48">
        <f t="shared" si="18"/>
        <v>1260</v>
      </c>
      <c r="DK73" s="48">
        <f t="shared" si="18"/>
        <v>2940</v>
      </c>
      <c r="DL73" s="48">
        <f t="shared" si="18"/>
        <v>2100</v>
      </c>
      <c r="DM73" s="48">
        <f t="shared" si="18"/>
        <v>0</v>
      </c>
      <c r="DN73" s="6"/>
      <c r="DO73" s="31">
        <f t="shared" si="19"/>
        <v>86760</v>
      </c>
    </row>
    <row r="74" spans="2:119" x14ac:dyDescent="0.3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20"/>
        <v>250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8"/>
        <v>1150</v>
      </c>
      <c r="CO74" s="48">
        <f t="shared" si="18"/>
        <v>190</v>
      </c>
      <c r="CP74" s="48">
        <f t="shared" si="18"/>
        <v>760</v>
      </c>
      <c r="CQ74" s="48">
        <f t="shared" si="18"/>
        <v>950</v>
      </c>
      <c r="CR74" s="48">
        <f t="shared" si="18"/>
        <v>760</v>
      </c>
      <c r="CS74" s="48">
        <f t="shared" si="18"/>
        <v>14160</v>
      </c>
      <c r="CT74" s="48">
        <f t="shared" si="18"/>
        <v>1200</v>
      </c>
      <c r="CU74" s="48">
        <f t="shared" si="18"/>
        <v>250</v>
      </c>
      <c r="CV74" s="48">
        <f t="shared" si="18"/>
        <v>1500</v>
      </c>
      <c r="CW74" s="48">
        <f t="shared" si="18"/>
        <v>8500</v>
      </c>
      <c r="CX74" s="48">
        <f t="shared" si="18"/>
        <v>780</v>
      </c>
      <c r="CY74" s="48">
        <f t="shared" si="18"/>
        <v>5200</v>
      </c>
      <c r="CZ74" s="48">
        <f t="shared" si="18"/>
        <v>7280</v>
      </c>
      <c r="DA74" s="48">
        <f t="shared" si="18"/>
        <v>520</v>
      </c>
      <c r="DB74" s="48">
        <f t="shared" si="18"/>
        <v>0</v>
      </c>
      <c r="DC74" s="48">
        <f t="shared" si="18"/>
        <v>4590</v>
      </c>
      <c r="DD74" s="48">
        <f t="shared" si="18"/>
        <v>1080</v>
      </c>
      <c r="DE74" s="48">
        <f t="shared" si="18"/>
        <v>270</v>
      </c>
      <c r="DF74" s="48">
        <f t="shared" si="18"/>
        <v>6480</v>
      </c>
      <c r="DG74" s="48">
        <f t="shared" si="18"/>
        <v>3780</v>
      </c>
      <c r="DH74" s="48">
        <f t="shared" si="18"/>
        <v>4200</v>
      </c>
      <c r="DI74" s="48">
        <f t="shared" si="18"/>
        <v>420</v>
      </c>
      <c r="DJ74" s="48">
        <f t="shared" si="18"/>
        <v>420</v>
      </c>
      <c r="DK74" s="48">
        <f t="shared" si="18"/>
        <v>1680</v>
      </c>
      <c r="DL74" s="48">
        <f t="shared" si="18"/>
        <v>840</v>
      </c>
      <c r="DM74" s="48">
        <f t="shared" si="18"/>
        <v>0</v>
      </c>
      <c r="DN74" s="6"/>
      <c r="DO74" s="31">
        <f t="shared" si="19"/>
        <v>66960</v>
      </c>
    </row>
    <row r="75" spans="2:119" x14ac:dyDescent="0.3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20"/>
        <v>484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8"/>
        <v>11040</v>
      </c>
      <c r="CO75" s="48">
        <f t="shared" si="18"/>
        <v>1140</v>
      </c>
      <c r="CP75" s="48">
        <f t="shared" si="18"/>
        <v>950</v>
      </c>
      <c r="CQ75" s="48">
        <f t="shared" si="18"/>
        <v>380</v>
      </c>
      <c r="CR75" s="48">
        <f t="shared" si="18"/>
        <v>950</v>
      </c>
      <c r="CS75" s="48">
        <f t="shared" si="18"/>
        <v>33120</v>
      </c>
      <c r="CT75" s="48">
        <f t="shared" si="18"/>
        <v>3120</v>
      </c>
      <c r="CU75" s="48">
        <f t="shared" si="18"/>
        <v>3000</v>
      </c>
      <c r="CV75" s="48">
        <f t="shared" si="18"/>
        <v>9250</v>
      </c>
      <c r="CW75" s="48">
        <f t="shared" si="18"/>
        <v>4250</v>
      </c>
      <c r="CX75" s="48">
        <f t="shared" si="18"/>
        <v>1820</v>
      </c>
      <c r="CY75" s="48">
        <f t="shared" si="18"/>
        <v>3640</v>
      </c>
      <c r="CZ75" s="48">
        <f t="shared" si="18"/>
        <v>5720</v>
      </c>
      <c r="DA75" s="48">
        <f t="shared" si="18"/>
        <v>260</v>
      </c>
      <c r="DB75" s="48">
        <f t="shared" si="18"/>
        <v>1300</v>
      </c>
      <c r="DC75" s="48">
        <f t="shared" si="18"/>
        <v>7020</v>
      </c>
      <c r="DD75" s="48">
        <f t="shared" si="18"/>
        <v>5130</v>
      </c>
      <c r="DE75" s="48">
        <f t="shared" si="18"/>
        <v>4590</v>
      </c>
      <c r="DF75" s="48">
        <f t="shared" si="18"/>
        <v>1890</v>
      </c>
      <c r="DG75" s="48">
        <f t="shared" si="18"/>
        <v>1260</v>
      </c>
      <c r="DH75" s="48">
        <f t="shared" si="18"/>
        <v>11760</v>
      </c>
      <c r="DI75" s="48">
        <f t="shared" si="18"/>
        <v>1680</v>
      </c>
      <c r="DJ75" s="48">
        <f t="shared" si="18"/>
        <v>5460</v>
      </c>
      <c r="DK75" s="48">
        <f t="shared" si="18"/>
        <v>5460</v>
      </c>
      <c r="DL75" s="48">
        <f t="shared" si="18"/>
        <v>9240</v>
      </c>
      <c r="DM75" s="48">
        <f t="shared" si="18"/>
        <v>0</v>
      </c>
      <c r="DN75" s="6"/>
      <c r="DO75" s="31">
        <f t="shared" si="19"/>
        <v>133430</v>
      </c>
    </row>
    <row r="76" spans="2:119" x14ac:dyDescent="0.3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20"/>
        <v>14730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8"/>
        <v>73750</v>
      </c>
      <c r="CO76" s="48">
        <f t="shared" si="18"/>
        <v>30960</v>
      </c>
      <c r="CP76" s="48">
        <f t="shared" si="18"/>
        <v>19920</v>
      </c>
      <c r="CQ76" s="48">
        <f t="shared" si="18"/>
        <v>12960</v>
      </c>
      <c r="CR76" s="48">
        <f t="shared" si="18"/>
        <v>26640</v>
      </c>
      <c r="CS76" s="48">
        <f t="shared" si="18"/>
        <v>80750</v>
      </c>
      <c r="CT76" s="48">
        <f t="shared" si="18"/>
        <v>2280</v>
      </c>
      <c r="CU76" s="48">
        <f t="shared" si="18"/>
        <v>5750</v>
      </c>
      <c r="CV76" s="48">
        <f t="shared" si="18"/>
        <v>65090</v>
      </c>
      <c r="CW76" s="48">
        <f t="shared" si="18"/>
        <v>23460</v>
      </c>
      <c r="CX76" s="48">
        <f t="shared" si="18"/>
        <v>31250</v>
      </c>
      <c r="CY76" s="48">
        <f t="shared" si="18"/>
        <v>30000</v>
      </c>
      <c r="CZ76" s="48">
        <f t="shared" si="18"/>
        <v>34250</v>
      </c>
      <c r="DA76" s="48">
        <f t="shared" si="18"/>
        <v>27000</v>
      </c>
      <c r="DB76" s="48">
        <f t="shared" si="18"/>
        <v>25000</v>
      </c>
      <c r="DC76" s="48">
        <f t="shared" si="18"/>
        <v>140140</v>
      </c>
      <c r="DD76" s="48">
        <f t="shared" si="18"/>
        <v>35880</v>
      </c>
      <c r="DE76" s="48">
        <f t="shared" si="18"/>
        <v>290940</v>
      </c>
      <c r="DF76" s="48">
        <f t="shared" si="18"/>
        <v>244660</v>
      </c>
      <c r="DG76" s="48">
        <f t="shared" si="18"/>
        <v>275340</v>
      </c>
      <c r="DH76" s="48">
        <f t="shared" si="18"/>
        <v>1010880</v>
      </c>
      <c r="DI76" s="48">
        <f t="shared" si="18"/>
        <v>515580</v>
      </c>
      <c r="DJ76" s="48">
        <f t="shared" si="18"/>
        <v>753870</v>
      </c>
      <c r="DK76" s="48">
        <f t="shared" si="18"/>
        <v>659280</v>
      </c>
      <c r="DL76" s="48">
        <f t="shared" si="18"/>
        <v>706430</v>
      </c>
      <c r="DM76" s="48">
        <f t="shared" si="18"/>
        <v>0</v>
      </c>
      <c r="DN76" s="6"/>
      <c r="DO76" s="31">
        <f t="shared" si="19"/>
        <v>5122060</v>
      </c>
    </row>
    <row r="77" spans="2:119" x14ac:dyDescent="0.3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20"/>
        <v>365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8"/>
        <v>750</v>
      </c>
      <c r="CO77" s="48">
        <f t="shared" si="18"/>
        <v>3360</v>
      </c>
      <c r="CP77" s="48">
        <f t="shared" si="18"/>
        <v>3840</v>
      </c>
      <c r="CQ77" s="48">
        <f t="shared" si="18"/>
        <v>1920</v>
      </c>
      <c r="CR77" s="48">
        <f t="shared" si="18"/>
        <v>2880</v>
      </c>
      <c r="CS77" s="48">
        <f t="shared" si="18"/>
        <v>5130</v>
      </c>
      <c r="CT77" s="48">
        <f t="shared" si="18"/>
        <v>760</v>
      </c>
      <c r="CU77" s="48">
        <f t="shared" si="18"/>
        <v>0</v>
      </c>
      <c r="CV77" s="48">
        <f t="shared" si="18"/>
        <v>5060</v>
      </c>
      <c r="CW77" s="48">
        <f t="shared" si="18"/>
        <v>3910</v>
      </c>
      <c r="CX77" s="48">
        <f t="shared" si="18"/>
        <v>10500</v>
      </c>
      <c r="CY77" s="48">
        <f t="shared" si="18"/>
        <v>12500</v>
      </c>
      <c r="CZ77" s="48">
        <f t="shared" si="18"/>
        <v>0</v>
      </c>
      <c r="DA77" s="48">
        <f t="shared" si="18"/>
        <v>250</v>
      </c>
      <c r="DB77" s="48">
        <f t="shared" si="18"/>
        <v>0</v>
      </c>
      <c r="DC77" s="48">
        <f t="shared" si="18"/>
        <v>4680</v>
      </c>
      <c r="DD77" s="48">
        <f t="shared" si="18"/>
        <v>2600</v>
      </c>
      <c r="DE77" s="48">
        <f t="shared" si="18"/>
        <v>4680</v>
      </c>
      <c r="DF77" s="48">
        <f t="shared" si="18"/>
        <v>1820</v>
      </c>
      <c r="DG77" s="48">
        <f t="shared" si="18"/>
        <v>7800</v>
      </c>
      <c r="DH77" s="48">
        <f t="shared" si="18"/>
        <v>11310</v>
      </c>
      <c r="DI77" s="48">
        <f t="shared" si="18"/>
        <v>2340</v>
      </c>
      <c r="DJ77" s="48">
        <f t="shared" si="18"/>
        <v>10530</v>
      </c>
      <c r="DK77" s="48">
        <f t="shared" si="18"/>
        <v>410</v>
      </c>
      <c r="DL77" s="48">
        <f t="shared" si="18"/>
        <v>5330</v>
      </c>
      <c r="DM77" s="48">
        <f t="shared" si="18"/>
        <v>0</v>
      </c>
      <c r="DN77" s="6"/>
      <c r="DO77" s="31">
        <f t="shared" si="19"/>
        <v>102360</v>
      </c>
    </row>
    <row r="78" spans="2:119" x14ac:dyDescent="0.3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20"/>
        <v>307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8"/>
        <v>4680</v>
      </c>
      <c r="CO78" s="48">
        <f t="shared" si="18"/>
        <v>4000</v>
      </c>
      <c r="CP78" s="48">
        <f t="shared" si="18"/>
        <v>3250</v>
      </c>
      <c r="CQ78" s="48">
        <f t="shared" si="18"/>
        <v>250</v>
      </c>
      <c r="CR78" s="48">
        <f t="shared" si="18"/>
        <v>3500</v>
      </c>
      <c r="CS78" s="48">
        <f t="shared" si="18"/>
        <v>8510</v>
      </c>
      <c r="CT78" s="48">
        <f t="shared" si="18"/>
        <v>1150</v>
      </c>
      <c r="CU78" s="48">
        <f t="shared" si="18"/>
        <v>380</v>
      </c>
      <c r="CV78" s="48">
        <f t="shared" si="18"/>
        <v>380</v>
      </c>
      <c r="CW78" s="48">
        <f t="shared" si="18"/>
        <v>4560</v>
      </c>
      <c r="CX78" s="48">
        <f t="shared" si="18"/>
        <v>2070</v>
      </c>
      <c r="CY78" s="48">
        <f t="shared" si="18"/>
        <v>7820</v>
      </c>
      <c r="CZ78" s="48">
        <f t="shared" si="18"/>
        <v>0</v>
      </c>
      <c r="DA78" s="48">
        <f t="shared" si="18"/>
        <v>1750</v>
      </c>
      <c r="DB78" s="48">
        <f t="shared" si="18"/>
        <v>0</v>
      </c>
      <c r="DC78" s="48">
        <f t="shared" si="18"/>
        <v>1350</v>
      </c>
      <c r="DD78" s="48">
        <f t="shared" si="18"/>
        <v>0</v>
      </c>
      <c r="DE78" s="48">
        <f t="shared" si="18"/>
        <v>3780</v>
      </c>
      <c r="DF78" s="48">
        <f t="shared" si="18"/>
        <v>2160</v>
      </c>
      <c r="DG78" s="48">
        <f t="shared" si="18"/>
        <v>400</v>
      </c>
      <c r="DH78" s="48">
        <f t="shared" si="18"/>
        <v>3600</v>
      </c>
      <c r="DI78" s="48">
        <f t="shared" si="18"/>
        <v>12300</v>
      </c>
      <c r="DJ78" s="48">
        <f t="shared" si="18"/>
        <v>11480</v>
      </c>
      <c r="DK78" s="48">
        <f t="shared" si="18"/>
        <v>9660</v>
      </c>
      <c r="DL78" s="48">
        <f t="shared" si="18"/>
        <v>2940</v>
      </c>
      <c r="DM78" s="48">
        <f t="shared" si="18"/>
        <v>0</v>
      </c>
      <c r="DN78" s="6"/>
      <c r="DO78" s="31">
        <f t="shared" si="19"/>
        <v>89970</v>
      </c>
    </row>
    <row r="79" spans="2:119" x14ac:dyDescent="0.3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20"/>
        <v>899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8"/>
        <v>13260</v>
      </c>
      <c r="CO79" s="48">
        <f t="shared" si="18"/>
        <v>5250</v>
      </c>
      <c r="CP79" s="48">
        <f t="shared" si="18"/>
        <v>8500</v>
      </c>
      <c r="CQ79" s="48">
        <f t="shared" si="18"/>
        <v>2750</v>
      </c>
      <c r="CR79" s="48">
        <f t="shared" si="18"/>
        <v>11500</v>
      </c>
      <c r="CS79" s="48">
        <f t="shared" si="18"/>
        <v>81880</v>
      </c>
      <c r="CT79" s="48">
        <f t="shared" si="18"/>
        <v>9200</v>
      </c>
      <c r="CU79" s="48">
        <f t="shared" si="18"/>
        <v>4180</v>
      </c>
      <c r="CV79" s="48">
        <f t="shared" si="18"/>
        <v>1520</v>
      </c>
      <c r="CW79" s="48">
        <f t="shared" si="18"/>
        <v>1330</v>
      </c>
      <c r="CX79" s="48">
        <f t="shared" si="18"/>
        <v>1610</v>
      </c>
      <c r="CY79" s="48">
        <f t="shared" si="18"/>
        <v>5290</v>
      </c>
      <c r="CZ79" s="48">
        <f t="shared" si="18"/>
        <v>3250</v>
      </c>
      <c r="DA79" s="48">
        <f t="shared" si="18"/>
        <v>2000</v>
      </c>
      <c r="DB79" s="48">
        <f t="shared" si="18"/>
        <v>250</v>
      </c>
      <c r="DC79" s="48">
        <f t="shared" si="18"/>
        <v>7560</v>
      </c>
      <c r="DD79" s="48">
        <f t="shared" si="18"/>
        <v>1080</v>
      </c>
      <c r="DE79" s="48">
        <f t="shared" si="18"/>
        <v>8910</v>
      </c>
      <c r="DF79" s="48">
        <f t="shared" si="18"/>
        <v>2970</v>
      </c>
      <c r="DG79" s="48">
        <f t="shared" si="18"/>
        <v>14000</v>
      </c>
      <c r="DH79" s="48">
        <f t="shared" si="18"/>
        <v>10000</v>
      </c>
      <c r="DI79" s="48">
        <f t="shared" si="18"/>
        <v>11480</v>
      </c>
      <c r="DJ79" s="48">
        <f t="shared" si="18"/>
        <v>5740</v>
      </c>
      <c r="DK79" s="48">
        <f t="shared" si="18"/>
        <v>7560</v>
      </c>
      <c r="DL79" s="48">
        <f t="shared" si="18"/>
        <v>23100</v>
      </c>
      <c r="DM79" s="48">
        <f t="shared" si="18"/>
        <v>0</v>
      </c>
      <c r="DN79" s="6"/>
      <c r="DO79" s="31">
        <f t="shared" si="19"/>
        <v>244170</v>
      </c>
    </row>
    <row r="80" spans="2:119" x14ac:dyDescent="0.3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20"/>
        <v>719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8"/>
        <v>6240</v>
      </c>
      <c r="CO80" s="48">
        <f t="shared" si="18"/>
        <v>8500</v>
      </c>
      <c r="CP80" s="48">
        <f t="shared" si="18"/>
        <v>6000</v>
      </c>
      <c r="CQ80" s="48">
        <f t="shared" si="18"/>
        <v>9250</v>
      </c>
      <c r="CR80" s="48">
        <f t="shared" si="18"/>
        <v>5750</v>
      </c>
      <c r="CS80" s="48">
        <f t="shared" si="18"/>
        <v>30820</v>
      </c>
      <c r="CT80" s="48">
        <f t="shared" si="18"/>
        <v>2990</v>
      </c>
      <c r="CU80" s="48">
        <f t="shared" si="18"/>
        <v>1140</v>
      </c>
      <c r="CV80" s="48">
        <f t="shared" si="18"/>
        <v>190</v>
      </c>
      <c r="CW80" s="48">
        <f t="shared" si="18"/>
        <v>760</v>
      </c>
      <c r="CX80" s="48">
        <f t="shared" si="18"/>
        <v>2070</v>
      </c>
      <c r="CY80" s="48">
        <f t="shared" si="18"/>
        <v>12420</v>
      </c>
      <c r="CZ80" s="48">
        <f t="shared" si="18"/>
        <v>6000</v>
      </c>
      <c r="DA80" s="48">
        <f t="shared" si="18"/>
        <v>3250</v>
      </c>
      <c r="DB80" s="48">
        <f t="shared" si="18"/>
        <v>2000</v>
      </c>
      <c r="DC80" s="48">
        <f t="shared" si="18"/>
        <v>9180</v>
      </c>
      <c r="DD80" s="48">
        <f t="shared" si="18"/>
        <v>5130</v>
      </c>
      <c r="DE80" s="48">
        <f t="shared" si="18"/>
        <v>7290</v>
      </c>
      <c r="DF80" s="48">
        <f t="shared" si="18"/>
        <v>5130</v>
      </c>
      <c r="DG80" s="48">
        <f t="shared" si="18"/>
        <v>6400</v>
      </c>
      <c r="DH80" s="48">
        <f t="shared" si="18"/>
        <v>12000</v>
      </c>
      <c r="DI80" s="48">
        <f t="shared" ref="DI80:DM85" si="21">X80*CD80</f>
        <v>13940</v>
      </c>
      <c r="DJ80" s="48">
        <f t="shared" si="21"/>
        <v>20500</v>
      </c>
      <c r="DK80" s="48">
        <f t="shared" si="21"/>
        <v>18900</v>
      </c>
      <c r="DL80" s="48">
        <f t="shared" si="21"/>
        <v>15540</v>
      </c>
      <c r="DM80" s="48">
        <f t="shared" si="21"/>
        <v>0</v>
      </c>
      <c r="DN80" s="6"/>
      <c r="DO80" s="31">
        <f t="shared" si="19"/>
        <v>211390</v>
      </c>
    </row>
    <row r="81" spans="2:119" x14ac:dyDescent="0.3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20"/>
        <v>358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1890</v>
      </c>
      <c r="CO81" s="48">
        <f t="shared" si="22"/>
        <v>1820</v>
      </c>
      <c r="CP81" s="48">
        <f t="shared" si="22"/>
        <v>2600</v>
      </c>
      <c r="CQ81" s="48">
        <f t="shared" si="22"/>
        <v>1560</v>
      </c>
      <c r="CR81" s="48">
        <f t="shared" si="22"/>
        <v>4160</v>
      </c>
      <c r="CS81" s="48">
        <f t="shared" si="22"/>
        <v>33250</v>
      </c>
      <c r="CT81" s="48">
        <f t="shared" si="22"/>
        <v>9000</v>
      </c>
      <c r="CU81" s="48">
        <f t="shared" si="22"/>
        <v>1840</v>
      </c>
      <c r="CV81" s="48">
        <f t="shared" si="22"/>
        <v>460</v>
      </c>
      <c r="CW81" s="48">
        <f t="shared" si="22"/>
        <v>1150</v>
      </c>
      <c r="CX81" s="48">
        <f t="shared" si="22"/>
        <v>0</v>
      </c>
      <c r="CY81" s="48">
        <f t="shared" si="22"/>
        <v>760</v>
      </c>
      <c r="CZ81" s="48">
        <f t="shared" si="22"/>
        <v>4750</v>
      </c>
      <c r="DA81" s="48">
        <f t="shared" si="22"/>
        <v>2750</v>
      </c>
      <c r="DB81" s="48">
        <f t="shared" si="22"/>
        <v>0</v>
      </c>
      <c r="DC81" s="48">
        <f t="shared" si="22"/>
        <v>1890</v>
      </c>
      <c r="DD81" s="48">
        <f t="shared" ref="DD81:DM96" si="23">S81*BY81</f>
        <v>8100</v>
      </c>
      <c r="DE81" s="48">
        <f t="shared" si="23"/>
        <v>270</v>
      </c>
      <c r="DF81" s="48">
        <f t="shared" si="23"/>
        <v>2430</v>
      </c>
      <c r="DG81" s="48">
        <f t="shared" si="23"/>
        <v>410</v>
      </c>
      <c r="DH81" s="48">
        <f t="shared" si="23"/>
        <v>2870</v>
      </c>
      <c r="DI81" s="48">
        <f t="shared" si="21"/>
        <v>840</v>
      </c>
      <c r="DJ81" s="48">
        <f t="shared" si="21"/>
        <v>2940</v>
      </c>
      <c r="DK81" s="48">
        <f t="shared" si="21"/>
        <v>8400</v>
      </c>
      <c r="DL81" s="48">
        <f t="shared" si="21"/>
        <v>4200</v>
      </c>
      <c r="DM81" s="48">
        <f t="shared" si="21"/>
        <v>0</v>
      </c>
      <c r="DN81" s="6"/>
      <c r="DO81" s="31">
        <f t="shared" si="19"/>
        <v>98340</v>
      </c>
    </row>
    <row r="82" spans="2:119" x14ac:dyDescent="0.3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20"/>
        <v>654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5940</v>
      </c>
      <c r="CO82" s="48">
        <f t="shared" si="22"/>
        <v>15340</v>
      </c>
      <c r="CP82" s="48">
        <f t="shared" si="22"/>
        <v>10400</v>
      </c>
      <c r="CQ82" s="48">
        <f t="shared" si="22"/>
        <v>4420</v>
      </c>
      <c r="CR82" s="48">
        <f t="shared" si="22"/>
        <v>2600</v>
      </c>
      <c r="CS82" s="48">
        <f t="shared" si="22"/>
        <v>23000</v>
      </c>
      <c r="CT82" s="48">
        <f t="shared" si="22"/>
        <v>8250</v>
      </c>
      <c r="CU82" s="48">
        <f t="shared" si="22"/>
        <v>6440</v>
      </c>
      <c r="CV82" s="48">
        <f t="shared" si="22"/>
        <v>7360</v>
      </c>
      <c r="CW82" s="48">
        <f t="shared" si="22"/>
        <v>15180</v>
      </c>
      <c r="CX82" s="48">
        <f t="shared" si="22"/>
        <v>570</v>
      </c>
      <c r="CY82" s="48">
        <f t="shared" si="22"/>
        <v>2470</v>
      </c>
      <c r="CZ82" s="48">
        <f t="shared" si="22"/>
        <v>5500</v>
      </c>
      <c r="DA82" s="48">
        <f t="shared" si="22"/>
        <v>5250</v>
      </c>
      <c r="DB82" s="48">
        <f t="shared" si="22"/>
        <v>500</v>
      </c>
      <c r="DC82" s="48">
        <f t="shared" si="22"/>
        <v>5940</v>
      </c>
      <c r="DD82" s="48">
        <f t="shared" si="23"/>
        <v>1080</v>
      </c>
      <c r="DE82" s="48">
        <f t="shared" si="23"/>
        <v>1350</v>
      </c>
      <c r="DF82" s="48">
        <f t="shared" si="23"/>
        <v>7560</v>
      </c>
      <c r="DG82" s="48">
        <f t="shared" si="23"/>
        <v>2870</v>
      </c>
      <c r="DH82" s="48">
        <f t="shared" si="23"/>
        <v>25420</v>
      </c>
      <c r="DI82" s="48">
        <f t="shared" si="21"/>
        <v>2100</v>
      </c>
      <c r="DJ82" s="48">
        <f t="shared" si="21"/>
        <v>7560</v>
      </c>
      <c r="DK82" s="48">
        <f t="shared" si="21"/>
        <v>4620</v>
      </c>
      <c r="DL82" s="48">
        <f t="shared" si="21"/>
        <v>13440</v>
      </c>
      <c r="DM82" s="48">
        <f t="shared" si="21"/>
        <v>0</v>
      </c>
      <c r="DN82" s="6"/>
      <c r="DO82" s="31">
        <f t="shared" si="19"/>
        <v>185160</v>
      </c>
    </row>
    <row r="83" spans="2:119" x14ac:dyDescent="0.3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20"/>
        <v>2305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2160</v>
      </c>
      <c r="CO83" s="48">
        <f t="shared" si="22"/>
        <v>4680</v>
      </c>
      <c r="CP83" s="48">
        <f t="shared" si="22"/>
        <v>9880</v>
      </c>
      <c r="CQ83" s="48">
        <f t="shared" si="22"/>
        <v>2340</v>
      </c>
      <c r="CR83" s="48">
        <f t="shared" si="22"/>
        <v>4420</v>
      </c>
      <c r="CS83" s="48">
        <f t="shared" si="22"/>
        <v>27250</v>
      </c>
      <c r="CT83" s="48">
        <f t="shared" si="22"/>
        <v>0</v>
      </c>
      <c r="CU83" s="48">
        <f t="shared" si="22"/>
        <v>250</v>
      </c>
      <c r="CV83" s="48">
        <f t="shared" si="22"/>
        <v>750</v>
      </c>
      <c r="CW83" s="48">
        <f t="shared" si="22"/>
        <v>5250</v>
      </c>
      <c r="CX83" s="48">
        <f t="shared" si="22"/>
        <v>1250</v>
      </c>
      <c r="CY83" s="48">
        <f t="shared" si="22"/>
        <v>1750</v>
      </c>
      <c r="CZ83" s="48">
        <f t="shared" si="22"/>
        <v>1900</v>
      </c>
      <c r="DA83" s="48">
        <f t="shared" si="22"/>
        <v>6270</v>
      </c>
      <c r="DB83" s="48">
        <f t="shared" si="22"/>
        <v>950</v>
      </c>
      <c r="DC83" s="48">
        <f t="shared" si="22"/>
        <v>29520</v>
      </c>
      <c r="DD83" s="48">
        <f t="shared" si="23"/>
        <v>6960</v>
      </c>
      <c r="DE83" s="48">
        <f t="shared" si="23"/>
        <v>56880</v>
      </c>
      <c r="DF83" s="48">
        <f t="shared" si="23"/>
        <v>54720</v>
      </c>
      <c r="DG83" s="48">
        <f t="shared" si="23"/>
        <v>45240</v>
      </c>
      <c r="DH83" s="48">
        <f t="shared" si="23"/>
        <v>109040</v>
      </c>
      <c r="DI83" s="48">
        <f t="shared" si="21"/>
        <v>47120</v>
      </c>
      <c r="DJ83" s="48">
        <f t="shared" si="21"/>
        <v>110050</v>
      </c>
      <c r="DK83" s="48">
        <f t="shared" si="21"/>
        <v>58830</v>
      </c>
      <c r="DL83" s="48">
        <f t="shared" si="21"/>
        <v>76220</v>
      </c>
      <c r="DM83" s="48">
        <f t="shared" si="21"/>
        <v>0</v>
      </c>
      <c r="DN83" s="6"/>
      <c r="DO83" s="31">
        <f t="shared" si="19"/>
        <v>663680</v>
      </c>
    </row>
    <row r="84" spans="2:119" x14ac:dyDescent="0.3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20"/>
        <v>1633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1350</v>
      </c>
      <c r="CO84" s="48">
        <f t="shared" si="22"/>
        <v>6240</v>
      </c>
      <c r="CP84" s="48">
        <f t="shared" si="22"/>
        <v>260</v>
      </c>
      <c r="CQ84" s="48">
        <f t="shared" si="22"/>
        <v>780</v>
      </c>
      <c r="CR84" s="48">
        <f t="shared" si="22"/>
        <v>520</v>
      </c>
      <c r="CS84" s="48">
        <f t="shared" si="22"/>
        <v>19750</v>
      </c>
      <c r="CT84" s="48">
        <f t="shared" si="22"/>
        <v>0</v>
      </c>
      <c r="CU84" s="48">
        <f t="shared" si="22"/>
        <v>1750</v>
      </c>
      <c r="CV84" s="48">
        <f t="shared" si="22"/>
        <v>250</v>
      </c>
      <c r="CW84" s="48">
        <f t="shared" si="22"/>
        <v>3250</v>
      </c>
      <c r="CX84" s="48">
        <f t="shared" si="22"/>
        <v>750</v>
      </c>
      <c r="CY84" s="48">
        <f t="shared" si="22"/>
        <v>500</v>
      </c>
      <c r="CZ84" s="48">
        <f t="shared" si="22"/>
        <v>10070</v>
      </c>
      <c r="DA84" s="48">
        <f t="shared" si="22"/>
        <v>2090</v>
      </c>
      <c r="DB84" s="48">
        <f t="shared" si="22"/>
        <v>7410</v>
      </c>
      <c r="DC84" s="48">
        <f t="shared" si="22"/>
        <v>28560</v>
      </c>
      <c r="DD84" s="48">
        <f t="shared" si="23"/>
        <v>10320</v>
      </c>
      <c r="DE84" s="48">
        <f t="shared" si="23"/>
        <v>26640</v>
      </c>
      <c r="DF84" s="48">
        <f t="shared" si="23"/>
        <v>28320</v>
      </c>
      <c r="DG84" s="48">
        <f t="shared" si="23"/>
        <v>24360</v>
      </c>
      <c r="DH84" s="48">
        <f t="shared" si="23"/>
        <v>58870</v>
      </c>
      <c r="DI84" s="48">
        <f t="shared" si="21"/>
        <v>49600</v>
      </c>
      <c r="DJ84" s="48">
        <f t="shared" si="21"/>
        <v>67270</v>
      </c>
      <c r="DK84" s="48">
        <f t="shared" si="21"/>
        <v>63270</v>
      </c>
      <c r="DL84" s="48">
        <f t="shared" si="21"/>
        <v>60680</v>
      </c>
      <c r="DM84" s="48">
        <f t="shared" si="21"/>
        <v>0</v>
      </c>
      <c r="DN84" s="6"/>
      <c r="DO84" s="31">
        <f t="shared" si="19"/>
        <v>472860</v>
      </c>
    </row>
    <row r="85" spans="2:119" x14ac:dyDescent="0.3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20"/>
        <v>443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0</v>
      </c>
      <c r="CO85" s="48">
        <f t="shared" si="22"/>
        <v>0</v>
      </c>
      <c r="CP85" s="48">
        <f t="shared" si="22"/>
        <v>260</v>
      </c>
      <c r="CQ85" s="48">
        <f t="shared" si="22"/>
        <v>260</v>
      </c>
      <c r="CR85" s="48">
        <f t="shared" si="22"/>
        <v>780</v>
      </c>
      <c r="CS85" s="48">
        <f t="shared" si="22"/>
        <v>21500</v>
      </c>
      <c r="CT85" s="48">
        <f t="shared" si="22"/>
        <v>0</v>
      </c>
      <c r="CU85" s="48">
        <f t="shared" si="22"/>
        <v>0</v>
      </c>
      <c r="CV85" s="48">
        <f t="shared" si="22"/>
        <v>0</v>
      </c>
      <c r="CW85" s="48">
        <f t="shared" si="22"/>
        <v>1500</v>
      </c>
      <c r="CX85" s="48">
        <f t="shared" si="22"/>
        <v>0</v>
      </c>
      <c r="CY85" s="48">
        <f t="shared" si="22"/>
        <v>0</v>
      </c>
      <c r="CZ85" s="48">
        <f t="shared" si="22"/>
        <v>1330</v>
      </c>
      <c r="DA85" s="48">
        <f t="shared" si="22"/>
        <v>7790</v>
      </c>
      <c r="DB85" s="48">
        <f t="shared" si="22"/>
        <v>1140</v>
      </c>
      <c r="DC85" s="48">
        <f t="shared" si="22"/>
        <v>480</v>
      </c>
      <c r="DD85" s="48">
        <f t="shared" si="23"/>
        <v>960</v>
      </c>
      <c r="DE85" s="48">
        <f t="shared" si="23"/>
        <v>6480</v>
      </c>
      <c r="DF85" s="48">
        <f t="shared" si="23"/>
        <v>10320</v>
      </c>
      <c r="DG85" s="48">
        <f t="shared" si="23"/>
        <v>1740</v>
      </c>
      <c r="DH85" s="48">
        <f t="shared" si="23"/>
        <v>11890</v>
      </c>
      <c r="DI85" s="48">
        <f t="shared" si="21"/>
        <v>8990</v>
      </c>
      <c r="DJ85" s="48">
        <f t="shared" si="21"/>
        <v>13950</v>
      </c>
      <c r="DK85" s="48">
        <f t="shared" si="21"/>
        <v>21460</v>
      </c>
      <c r="DL85" s="48">
        <f t="shared" si="21"/>
        <v>13690</v>
      </c>
      <c r="DM85" s="48">
        <f t="shared" si="21"/>
        <v>0</v>
      </c>
      <c r="DN85" s="6"/>
      <c r="DO85" s="31">
        <f t="shared" si="19"/>
        <v>124520</v>
      </c>
    </row>
    <row r="86" spans="2:119" x14ac:dyDescent="0.3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20"/>
        <v>1905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270</v>
      </c>
      <c r="CO86" s="48">
        <f t="shared" si="22"/>
        <v>1890</v>
      </c>
      <c r="CP86" s="48">
        <f t="shared" si="22"/>
        <v>270</v>
      </c>
      <c r="CQ86" s="48">
        <f t="shared" si="22"/>
        <v>4860</v>
      </c>
      <c r="CR86" s="48">
        <f t="shared" si="22"/>
        <v>5400</v>
      </c>
      <c r="CS86" s="48">
        <f t="shared" si="22"/>
        <v>134160</v>
      </c>
      <c r="CT86" s="48">
        <f t="shared" si="22"/>
        <v>1300</v>
      </c>
      <c r="CU86" s="48">
        <f t="shared" si="22"/>
        <v>4320</v>
      </c>
      <c r="CV86" s="48">
        <f t="shared" si="22"/>
        <v>7290</v>
      </c>
      <c r="CW86" s="48">
        <f t="shared" si="22"/>
        <v>4860</v>
      </c>
      <c r="CX86" s="48">
        <f t="shared" si="22"/>
        <v>1350</v>
      </c>
      <c r="CY86" s="48">
        <f t="shared" si="22"/>
        <v>2970</v>
      </c>
      <c r="CZ86" s="48">
        <f t="shared" si="22"/>
        <v>45120</v>
      </c>
      <c r="DA86" s="48">
        <f t="shared" si="22"/>
        <v>26880</v>
      </c>
      <c r="DB86" s="48">
        <f t="shared" si="22"/>
        <v>480</v>
      </c>
      <c r="DC86" s="48">
        <f t="shared" si="22"/>
        <v>2470</v>
      </c>
      <c r="DD86" s="48">
        <f t="shared" si="23"/>
        <v>2470</v>
      </c>
      <c r="DE86" s="48">
        <f t="shared" si="23"/>
        <v>28690</v>
      </c>
      <c r="DF86" s="48">
        <f t="shared" si="23"/>
        <v>15010</v>
      </c>
      <c r="DG86" s="48">
        <f t="shared" si="23"/>
        <v>11880</v>
      </c>
      <c r="DH86" s="48">
        <f t="shared" si="23"/>
        <v>33750</v>
      </c>
      <c r="DI86" s="48">
        <f t="shared" si="23"/>
        <v>22400</v>
      </c>
      <c r="DJ86" s="48">
        <f t="shared" si="23"/>
        <v>37800</v>
      </c>
      <c r="DK86" s="48">
        <f t="shared" si="23"/>
        <v>38570</v>
      </c>
      <c r="DL86" s="48">
        <f t="shared" si="23"/>
        <v>53650</v>
      </c>
      <c r="DM86" s="48">
        <f t="shared" si="23"/>
        <v>0</v>
      </c>
      <c r="DN86" s="6"/>
      <c r="DO86" s="31">
        <f t="shared" si="19"/>
        <v>488110</v>
      </c>
    </row>
    <row r="87" spans="2:119" x14ac:dyDescent="0.3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20"/>
        <v>1038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1350</v>
      </c>
      <c r="CO87" s="48">
        <f t="shared" si="22"/>
        <v>4320</v>
      </c>
      <c r="CP87" s="48">
        <f t="shared" si="22"/>
        <v>540</v>
      </c>
      <c r="CQ87" s="48">
        <f t="shared" si="22"/>
        <v>270</v>
      </c>
      <c r="CR87" s="48">
        <f t="shared" si="22"/>
        <v>3780</v>
      </c>
      <c r="CS87" s="48">
        <f t="shared" si="22"/>
        <v>47840</v>
      </c>
      <c r="CT87" s="48">
        <f t="shared" si="22"/>
        <v>5200</v>
      </c>
      <c r="CU87" s="48">
        <f t="shared" si="22"/>
        <v>540</v>
      </c>
      <c r="CV87" s="48">
        <f t="shared" si="22"/>
        <v>810</v>
      </c>
      <c r="CW87" s="48">
        <f t="shared" si="22"/>
        <v>1890</v>
      </c>
      <c r="CX87" s="48">
        <f t="shared" si="22"/>
        <v>270</v>
      </c>
      <c r="CY87" s="48">
        <f t="shared" si="22"/>
        <v>1620</v>
      </c>
      <c r="CZ87" s="48">
        <f t="shared" si="22"/>
        <v>9360</v>
      </c>
      <c r="DA87" s="48">
        <f t="shared" si="22"/>
        <v>12240</v>
      </c>
      <c r="DB87" s="48">
        <f t="shared" si="22"/>
        <v>1200</v>
      </c>
      <c r="DC87" s="48">
        <f t="shared" si="22"/>
        <v>1710</v>
      </c>
      <c r="DD87" s="48">
        <f t="shared" si="23"/>
        <v>570</v>
      </c>
      <c r="DE87" s="48">
        <f t="shared" si="23"/>
        <v>19570</v>
      </c>
      <c r="DF87" s="48">
        <f t="shared" si="23"/>
        <v>3230</v>
      </c>
      <c r="DG87" s="48">
        <f t="shared" si="23"/>
        <v>2160</v>
      </c>
      <c r="DH87" s="48">
        <f t="shared" si="23"/>
        <v>26190</v>
      </c>
      <c r="DI87" s="48">
        <f t="shared" si="23"/>
        <v>29680</v>
      </c>
      <c r="DJ87" s="48">
        <f t="shared" si="23"/>
        <v>30240</v>
      </c>
      <c r="DK87" s="48">
        <f t="shared" si="23"/>
        <v>37990</v>
      </c>
      <c r="DL87" s="48">
        <f t="shared" si="23"/>
        <v>29000</v>
      </c>
      <c r="DM87" s="48">
        <f t="shared" si="23"/>
        <v>0</v>
      </c>
      <c r="DN87" s="6"/>
      <c r="DO87" s="31">
        <f t="shared" si="19"/>
        <v>271570</v>
      </c>
    </row>
    <row r="88" spans="2:119" x14ac:dyDescent="0.3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20"/>
        <v>3411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3780</v>
      </c>
      <c r="CO88" s="48">
        <f t="shared" si="22"/>
        <v>5670</v>
      </c>
      <c r="CP88" s="48">
        <f t="shared" si="22"/>
        <v>270</v>
      </c>
      <c r="CQ88" s="48">
        <f t="shared" si="22"/>
        <v>1080</v>
      </c>
      <c r="CR88" s="48">
        <f t="shared" si="22"/>
        <v>3780</v>
      </c>
      <c r="CS88" s="48">
        <f t="shared" si="22"/>
        <v>322400</v>
      </c>
      <c r="CT88" s="48">
        <f t="shared" si="22"/>
        <v>520</v>
      </c>
      <c r="CU88" s="48">
        <f t="shared" si="22"/>
        <v>4320</v>
      </c>
      <c r="CV88" s="48">
        <f t="shared" si="22"/>
        <v>7020</v>
      </c>
      <c r="CW88" s="48">
        <f t="shared" si="22"/>
        <v>8100</v>
      </c>
      <c r="CX88" s="48">
        <f t="shared" si="22"/>
        <v>1080</v>
      </c>
      <c r="CY88" s="48">
        <f t="shared" si="22"/>
        <v>1350</v>
      </c>
      <c r="CZ88" s="48">
        <f t="shared" si="22"/>
        <v>91680</v>
      </c>
      <c r="DA88" s="48">
        <f t="shared" si="22"/>
        <v>27600</v>
      </c>
      <c r="DB88" s="48">
        <f t="shared" si="22"/>
        <v>4800</v>
      </c>
      <c r="DC88" s="48">
        <f t="shared" si="22"/>
        <v>27550</v>
      </c>
      <c r="DD88" s="48">
        <f t="shared" si="23"/>
        <v>16530</v>
      </c>
      <c r="DE88" s="48">
        <f t="shared" si="23"/>
        <v>2090</v>
      </c>
      <c r="DF88" s="48">
        <f t="shared" si="23"/>
        <v>30020</v>
      </c>
      <c r="DG88" s="48">
        <f t="shared" si="23"/>
        <v>9990</v>
      </c>
      <c r="DH88" s="48">
        <f t="shared" si="23"/>
        <v>87480</v>
      </c>
      <c r="DI88" s="48">
        <f t="shared" si="23"/>
        <v>44800</v>
      </c>
      <c r="DJ88" s="48">
        <f t="shared" si="23"/>
        <v>39200</v>
      </c>
      <c r="DK88" s="48">
        <f t="shared" si="23"/>
        <v>67570</v>
      </c>
      <c r="DL88" s="48">
        <f t="shared" si="23"/>
        <v>64380</v>
      </c>
      <c r="DM88" s="48">
        <f t="shared" si="23"/>
        <v>0</v>
      </c>
      <c r="DN88" s="6"/>
      <c r="DO88" s="31">
        <f t="shared" si="19"/>
        <v>873060</v>
      </c>
    </row>
    <row r="89" spans="2:119" x14ac:dyDescent="0.3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20"/>
        <v>2381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540</v>
      </c>
      <c r="CO89" s="48">
        <f t="shared" si="22"/>
        <v>0</v>
      </c>
      <c r="CP89" s="48">
        <f t="shared" si="22"/>
        <v>2430</v>
      </c>
      <c r="CQ89" s="48">
        <f t="shared" si="22"/>
        <v>5130</v>
      </c>
      <c r="CR89" s="48">
        <f t="shared" si="22"/>
        <v>810</v>
      </c>
      <c r="CS89" s="48">
        <f t="shared" si="22"/>
        <v>240500</v>
      </c>
      <c r="CT89" s="48">
        <f t="shared" si="22"/>
        <v>4940</v>
      </c>
      <c r="CU89" s="48">
        <f t="shared" si="22"/>
        <v>3780</v>
      </c>
      <c r="CV89" s="48">
        <f t="shared" si="22"/>
        <v>2970</v>
      </c>
      <c r="CW89" s="48">
        <f t="shared" si="22"/>
        <v>6480</v>
      </c>
      <c r="CX89" s="48">
        <f t="shared" si="22"/>
        <v>270</v>
      </c>
      <c r="CY89" s="48">
        <f t="shared" si="22"/>
        <v>7020</v>
      </c>
      <c r="CZ89" s="48">
        <f t="shared" si="22"/>
        <v>65040</v>
      </c>
      <c r="DA89" s="48">
        <f t="shared" si="22"/>
        <v>40080</v>
      </c>
      <c r="DB89" s="48">
        <f t="shared" si="22"/>
        <v>8400</v>
      </c>
      <c r="DC89" s="48">
        <f t="shared" si="22"/>
        <v>9120</v>
      </c>
      <c r="DD89" s="48">
        <f t="shared" si="23"/>
        <v>1330</v>
      </c>
      <c r="DE89" s="48">
        <f t="shared" si="23"/>
        <v>25270</v>
      </c>
      <c r="DF89" s="48">
        <f t="shared" si="23"/>
        <v>2470</v>
      </c>
      <c r="DG89" s="48">
        <f t="shared" si="23"/>
        <v>2160</v>
      </c>
      <c r="DH89" s="48">
        <f t="shared" si="23"/>
        <v>33480</v>
      </c>
      <c r="DI89" s="48">
        <f t="shared" si="23"/>
        <v>22680</v>
      </c>
      <c r="DJ89" s="48">
        <f t="shared" si="23"/>
        <v>30240</v>
      </c>
      <c r="DK89" s="48">
        <f t="shared" si="23"/>
        <v>42340</v>
      </c>
      <c r="DL89" s="48">
        <f t="shared" si="23"/>
        <v>54230</v>
      </c>
      <c r="DM89" s="48">
        <f t="shared" si="23"/>
        <v>0</v>
      </c>
      <c r="DN89" s="6"/>
      <c r="DO89" s="31">
        <f t="shared" si="19"/>
        <v>611710</v>
      </c>
    </row>
    <row r="90" spans="2:119" x14ac:dyDescent="0.3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20"/>
        <v>1542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420</v>
      </c>
      <c r="CO90" s="48">
        <f t="shared" si="22"/>
        <v>1260</v>
      </c>
      <c r="CP90" s="48">
        <f t="shared" si="22"/>
        <v>2520</v>
      </c>
      <c r="CQ90" s="48">
        <f t="shared" si="22"/>
        <v>420</v>
      </c>
      <c r="CR90" s="48">
        <f t="shared" si="22"/>
        <v>840</v>
      </c>
      <c r="CS90" s="48">
        <f t="shared" si="22"/>
        <v>276510</v>
      </c>
      <c r="CT90" s="48">
        <f t="shared" si="22"/>
        <v>1950</v>
      </c>
      <c r="CU90" s="48">
        <f t="shared" si="22"/>
        <v>0</v>
      </c>
      <c r="CV90" s="48">
        <f t="shared" si="22"/>
        <v>7200</v>
      </c>
      <c r="CW90" s="48">
        <f t="shared" si="22"/>
        <v>7200</v>
      </c>
      <c r="CX90" s="48">
        <f t="shared" si="22"/>
        <v>5740</v>
      </c>
      <c r="CY90" s="48">
        <f t="shared" si="22"/>
        <v>1640</v>
      </c>
      <c r="CZ90" s="48">
        <f t="shared" si="22"/>
        <v>39150</v>
      </c>
      <c r="DA90" s="48">
        <f t="shared" si="22"/>
        <v>19430</v>
      </c>
      <c r="DB90" s="48">
        <f t="shared" si="22"/>
        <v>1160</v>
      </c>
      <c r="DC90" s="48">
        <f t="shared" si="22"/>
        <v>6750</v>
      </c>
      <c r="DD90" s="48">
        <f t="shared" si="23"/>
        <v>4590</v>
      </c>
      <c r="DE90" s="48">
        <f t="shared" si="23"/>
        <v>7830</v>
      </c>
      <c r="DF90" s="48">
        <f t="shared" si="23"/>
        <v>1080</v>
      </c>
      <c r="DG90" s="48">
        <f t="shared" si="23"/>
        <v>1330</v>
      </c>
      <c r="DH90" s="48">
        <f t="shared" si="23"/>
        <v>18240</v>
      </c>
      <c r="DI90" s="48">
        <f t="shared" si="23"/>
        <v>13200</v>
      </c>
      <c r="DJ90" s="48">
        <f t="shared" si="23"/>
        <v>19200</v>
      </c>
      <c r="DK90" s="48">
        <f t="shared" si="23"/>
        <v>40750</v>
      </c>
      <c r="DL90" s="48">
        <f t="shared" si="23"/>
        <v>13000</v>
      </c>
      <c r="DM90" s="48">
        <f t="shared" si="23"/>
        <v>0</v>
      </c>
      <c r="DN90" s="6"/>
      <c r="DO90" s="31">
        <f t="shared" si="19"/>
        <v>491410</v>
      </c>
    </row>
    <row r="91" spans="2:119" x14ac:dyDescent="0.3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20"/>
        <v>5157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0</v>
      </c>
      <c r="CO91" s="48">
        <f t="shared" si="22"/>
        <v>4620</v>
      </c>
      <c r="CP91" s="48">
        <f t="shared" si="22"/>
        <v>1260</v>
      </c>
      <c r="CQ91" s="48">
        <f t="shared" si="22"/>
        <v>7980</v>
      </c>
      <c r="CR91" s="48">
        <f t="shared" si="22"/>
        <v>9240</v>
      </c>
      <c r="CS91" s="48">
        <f t="shared" si="22"/>
        <v>934050</v>
      </c>
      <c r="CT91" s="48">
        <f t="shared" si="22"/>
        <v>14430</v>
      </c>
      <c r="CU91" s="48">
        <f t="shared" si="22"/>
        <v>12000</v>
      </c>
      <c r="CV91" s="48">
        <f t="shared" si="22"/>
        <v>17600</v>
      </c>
      <c r="CW91" s="48">
        <f t="shared" si="22"/>
        <v>16800</v>
      </c>
      <c r="CX91" s="48">
        <f t="shared" si="22"/>
        <v>6970</v>
      </c>
      <c r="CY91" s="48">
        <f t="shared" si="22"/>
        <v>14350</v>
      </c>
      <c r="CZ91" s="48">
        <f t="shared" si="22"/>
        <v>145290</v>
      </c>
      <c r="DA91" s="48">
        <f t="shared" si="22"/>
        <v>58580</v>
      </c>
      <c r="DB91" s="48">
        <f t="shared" si="22"/>
        <v>4930</v>
      </c>
      <c r="DC91" s="48">
        <f t="shared" si="22"/>
        <v>40770</v>
      </c>
      <c r="DD91" s="48">
        <f t="shared" si="23"/>
        <v>22680</v>
      </c>
      <c r="DE91" s="48">
        <f t="shared" si="23"/>
        <v>86400</v>
      </c>
      <c r="DF91" s="48">
        <f t="shared" si="23"/>
        <v>32940</v>
      </c>
      <c r="DG91" s="48">
        <f t="shared" si="23"/>
        <v>25460</v>
      </c>
      <c r="DH91" s="48">
        <f t="shared" si="23"/>
        <v>11210</v>
      </c>
      <c r="DI91" s="48">
        <f t="shared" si="23"/>
        <v>7600</v>
      </c>
      <c r="DJ91" s="48">
        <f t="shared" si="23"/>
        <v>40600</v>
      </c>
      <c r="DK91" s="48">
        <f t="shared" si="23"/>
        <v>80000</v>
      </c>
      <c r="DL91" s="48">
        <f t="shared" si="23"/>
        <v>87750</v>
      </c>
      <c r="DM91" s="48">
        <f t="shared" si="23"/>
        <v>0</v>
      </c>
      <c r="DN91" s="6"/>
      <c r="DO91" s="31">
        <f t="shared" si="19"/>
        <v>1683510</v>
      </c>
    </row>
    <row r="92" spans="2:119" x14ac:dyDescent="0.3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20"/>
        <v>3272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1350</v>
      </c>
      <c r="CO92" s="48">
        <f t="shared" si="22"/>
        <v>10920</v>
      </c>
      <c r="CP92" s="48">
        <f t="shared" si="22"/>
        <v>420</v>
      </c>
      <c r="CQ92" s="48">
        <f t="shared" si="22"/>
        <v>0</v>
      </c>
      <c r="CR92" s="48">
        <f t="shared" si="22"/>
        <v>420</v>
      </c>
      <c r="CS92" s="48">
        <f t="shared" si="22"/>
        <v>562770</v>
      </c>
      <c r="CT92" s="48">
        <f t="shared" si="22"/>
        <v>7410</v>
      </c>
      <c r="CU92" s="48">
        <f t="shared" si="22"/>
        <v>16810</v>
      </c>
      <c r="CV92" s="48">
        <f t="shared" si="22"/>
        <v>6560</v>
      </c>
      <c r="CW92" s="48">
        <f t="shared" si="22"/>
        <v>9840</v>
      </c>
      <c r="CX92" s="48">
        <f t="shared" si="22"/>
        <v>4200</v>
      </c>
      <c r="CY92" s="48">
        <f t="shared" si="22"/>
        <v>7140</v>
      </c>
      <c r="CZ92" s="48">
        <f t="shared" si="22"/>
        <v>82770</v>
      </c>
      <c r="DA92" s="48">
        <f t="shared" si="22"/>
        <v>68200</v>
      </c>
      <c r="DB92" s="48">
        <f t="shared" si="22"/>
        <v>11160</v>
      </c>
      <c r="DC92" s="48">
        <f t="shared" si="22"/>
        <v>12600</v>
      </c>
      <c r="DD92" s="48">
        <f t="shared" si="23"/>
        <v>29400</v>
      </c>
      <c r="DE92" s="48">
        <f t="shared" si="23"/>
        <v>41720</v>
      </c>
      <c r="DF92" s="48">
        <f t="shared" si="23"/>
        <v>29960</v>
      </c>
      <c r="DG92" s="48">
        <f t="shared" si="23"/>
        <v>9000</v>
      </c>
      <c r="DH92" s="48">
        <f t="shared" si="23"/>
        <v>8000</v>
      </c>
      <c r="DI92" s="48">
        <f t="shared" si="23"/>
        <v>5320</v>
      </c>
      <c r="DJ92" s="48">
        <f t="shared" si="23"/>
        <v>18430</v>
      </c>
      <c r="DK92" s="48">
        <f t="shared" si="23"/>
        <v>42000</v>
      </c>
      <c r="DL92" s="48">
        <f t="shared" si="23"/>
        <v>64400</v>
      </c>
      <c r="DM92" s="48">
        <f t="shared" si="23"/>
        <v>0</v>
      </c>
      <c r="DN92" s="6"/>
      <c r="DO92" s="31">
        <f t="shared" si="19"/>
        <v>1050800</v>
      </c>
    </row>
    <row r="93" spans="2:119" x14ac:dyDescent="0.3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20"/>
        <v>4807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0</v>
      </c>
      <c r="CO93" s="48">
        <f t="shared" si="22"/>
        <v>7560</v>
      </c>
      <c r="CP93" s="48">
        <f t="shared" si="22"/>
        <v>0</v>
      </c>
      <c r="CQ93" s="48">
        <f t="shared" si="22"/>
        <v>420</v>
      </c>
      <c r="CR93" s="48">
        <f t="shared" si="22"/>
        <v>7980</v>
      </c>
      <c r="CS93" s="48">
        <f t="shared" si="22"/>
        <v>836550</v>
      </c>
      <c r="CT93" s="48">
        <f t="shared" si="22"/>
        <v>32370</v>
      </c>
      <c r="CU93" s="48">
        <f t="shared" si="22"/>
        <v>18860</v>
      </c>
      <c r="CV93" s="48">
        <f t="shared" si="22"/>
        <v>3690</v>
      </c>
      <c r="CW93" s="48">
        <f t="shared" si="22"/>
        <v>20910</v>
      </c>
      <c r="CX93" s="48">
        <f t="shared" si="22"/>
        <v>1260</v>
      </c>
      <c r="CY93" s="48">
        <f t="shared" si="22"/>
        <v>15960</v>
      </c>
      <c r="CZ93" s="48">
        <f t="shared" si="22"/>
        <v>152830</v>
      </c>
      <c r="DA93" s="48">
        <f t="shared" si="22"/>
        <v>82770</v>
      </c>
      <c r="DB93" s="48">
        <f t="shared" si="22"/>
        <v>10850</v>
      </c>
      <c r="DC93" s="48">
        <f t="shared" si="22"/>
        <v>31640</v>
      </c>
      <c r="DD93" s="48">
        <f t="shared" si="23"/>
        <v>36120</v>
      </c>
      <c r="DE93" s="48">
        <f t="shared" si="23"/>
        <v>45360</v>
      </c>
      <c r="DF93" s="48">
        <f t="shared" si="23"/>
        <v>40040</v>
      </c>
      <c r="DG93" s="48">
        <f t="shared" si="23"/>
        <v>31200</v>
      </c>
      <c r="DH93" s="48">
        <f t="shared" si="23"/>
        <v>55000</v>
      </c>
      <c r="DI93" s="48">
        <f t="shared" si="23"/>
        <v>14440</v>
      </c>
      <c r="DJ93" s="48">
        <f t="shared" si="23"/>
        <v>4940</v>
      </c>
      <c r="DK93" s="48">
        <f t="shared" si="23"/>
        <v>35800</v>
      </c>
      <c r="DL93" s="48">
        <f t="shared" si="23"/>
        <v>68000</v>
      </c>
      <c r="DM93" s="48">
        <f t="shared" si="23"/>
        <v>0</v>
      </c>
      <c r="DN93" s="6"/>
      <c r="DO93" s="31">
        <f t="shared" si="19"/>
        <v>1554550</v>
      </c>
    </row>
    <row r="94" spans="2:119" x14ac:dyDescent="0.3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20"/>
        <v>4122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0</v>
      </c>
      <c r="CO94" s="48">
        <f t="shared" si="22"/>
        <v>8820</v>
      </c>
      <c r="CP94" s="48">
        <f t="shared" si="22"/>
        <v>4200</v>
      </c>
      <c r="CQ94" s="48">
        <f t="shared" si="22"/>
        <v>840</v>
      </c>
      <c r="CR94" s="48">
        <f t="shared" si="22"/>
        <v>7980</v>
      </c>
      <c r="CS94" s="48">
        <f t="shared" si="22"/>
        <v>643700</v>
      </c>
      <c r="CT94" s="48">
        <f t="shared" si="22"/>
        <v>8200</v>
      </c>
      <c r="CU94" s="48">
        <f t="shared" si="22"/>
        <v>12600</v>
      </c>
      <c r="CV94" s="48">
        <f t="shared" si="22"/>
        <v>11340</v>
      </c>
      <c r="CW94" s="48">
        <f t="shared" si="22"/>
        <v>15540</v>
      </c>
      <c r="CX94" s="48">
        <f t="shared" si="22"/>
        <v>14700</v>
      </c>
      <c r="CY94" s="48">
        <f t="shared" si="22"/>
        <v>3360</v>
      </c>
      <c r="CZ94" s="48">
        <f t="shared" si="22"/>
        <v>69190</v>
      </c>
      <c r="DA94" s="48">
        <f t="shared" si="22"/>
        <v>81400</v>
      </c>
      <c r="DB94" s="48">
        <f t="shared" si="22"/>
        <v>18500</v>
      </c>
      <c r="DC94" s="48">
        <f t="shared" si="22"/>
        <v>38280</v>
      </c>
      <c r="DD94" s="48">
        <f t="shared" si="23"/>
        <v>47270</v>
      </c>
      <c r="DE94" s="48">
        <f t="shared" si="23"/>
        <v>57710</v>
      </c>
      <c r="DF94" s="48">
        <f t="shared" si="23"/>
        <v>38860</v>
      </c>
      <c r="DG94" s="48">
        <f t="shared" si="23"/>
        <v>59750</v>
      </c>
      <c r="DH94" s="48">
        <f t="shared" si="23"/>
        <v>89750</v>
      </c>
      <c r="DI94" s="48">
        <f t="shared" si="23"/>
        <v>41200</v>
      </c>
      <c r="DJ94" s="48">
        <f t="shared" si="23"/>
        <v>60600</v>
      </c>
      <c r="DK94" s="48">
        <f t="shared" si="23"/>
        <v>5510</v>
      </c>
      <c r="DL94" s="48">
        <f t="shared" si="23"/>
        <v>23180</v>
      </c>
      <c r="DM94" s="48">
        <f t="shared" si="23"/>
        <v>0</v>
      </c>
      <c r="DN94" s="6"/>
      <c r="DO94" s="31">
        <f t="shared" si="19"/>
        <v>1362480</v>
      </c>
    </row>
    <row r="95" spans="2:119" ht="20.399999999999999" x14ac:dyDescent="0.3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20"/>
        <v>5542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450</v>
      </c>
      <c r="CO95" s="48">
        <f t="shared" si="22"/>
        <v>5460</v>
      </c>
      <c r="CP95" s="48">
        <f t="shared" si="22"/>
        <v>12600</v>
      </c>
      <c r="CQ95" s="48">
        <f t="shared" si="22"/>
        <v>3360</v>
      </c>
      <c r="CR95" s="48">
        <f t="shared" si="22"/>
        <v>7560</v>
      </c>
      <c r="CS95" s="48">
        <f t="shared" si="22"/>
        <v>999990</v>
      </c>
      <c r="CT95" s="48">
        <f t="shared" si="22"/>
        <v>17630</v>
      </c>
      <c r="CU95" s="48">
        <f t="shared" si="22"/>
        <v>5880</v>
      </c>
      <c r="CV95" s="48">
        <f t="shared" si="22"/>
        <v>22260</v>
      </c>
      <c r="CW95" s="48">
        <f t="shared" si="22"/>
        <v>15120</v>
      </c>
      <c r="CX95" s="48">
        <f t="shared" si="22"/>
        <v>2100</v>
      </c>
      <c r="CY95" s="48">
        <f t="shared" si="22"/>
        <v>20160</v>
      </c>
      <c r="CZ95" s="48">
        <f t="shared" si="22"/>
        <v>177230</v>
      </c>
      <c r="DA95" s="48">
        <f t="shared" si="22"/>
        <v>77700</v>
      </c>
      <c r="DB95" s="48">
        <f t="shared" si="22"/>
        <v>15170</v>
      </c>
      <c r="DC95" s="48">
        <f t="shared" si="22"/>
        <v>56840</v>
      </c>
      <c r="DD95" s="48">
        <f t="shared" si="23"/>
        <v>25230</v>
      </c>
      <c r="DE95" s="48">
        <f t="shared" si="23"/>
        <v>54230</v>
      </c>
      <c r="DF95" s="48">
        <f t="shared" si="23"/>
        <v>45240</v>
      </c>
      <c r="DG95" s="48">
        <f t="shared" si="23"/>
        <v>17750</v>
      </c>
      <c r="DH95" s="48">
        <f t="shared" si="23"/>
        <v>107500</v>
      </c>
      <c r="DI95" s="48">
        <f t="shared" si="23"/>
        <v>68600</v>
      </c>
      <c r="DJ95" s="48">
        <f t="shared" si="23"/>
        <v>84200</v>
      </c>
      <c r="DK95" s="48">
        <f t="shared" si="23"/>
        <v>38380</v>
      </c>
      <c r="DL95" s="48">
        <f t="shared" si="23"/>
        <v>2090</v>
      </c>
      <c r="DM95" s="48">
        <f t="shared" si="23"/>
        <v>0</v>
      </c>
      <c r="DN95" s="6"/>
      <c r="DO95" s="31">
        <f t="shared" si="19"/>
        <v>1882730</v>
      </c>
    </row>
    <row r="96" spans="2:119" x14ac:dyDescent="0.3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20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19"/>
        <v>0</v>
      </c>
    </row>
    <row r="97" spans="2:149" ht="20.399999999999999" x14ac:dyDescent="0.3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20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49" x14ac:dyDescent="0.3">
      <c r="B98" s="21" t="s">
        <v>26</v>
      </c>
      <c r="C98" s="27">
        <f>SUM(C71:C97)</f>
        <v>518</v>
      </c>
      <c r="D98" s="27">
        <f t="shared" ref="D98:AC98" si="25">SUM(D71:D97)</f>
        <v>470</v>
      </c>
      <c r="E98" s="27">
        <f t="shared" si="25"/>
        <v>338</v>
      </c>
      <c r="F98" s="27">
        <f t="shared" si="25"/>
        <v>244</v>
      </c>
      <c r="G98" s="27">
        <f t="shared" si="25"/>
        <v>437</v>
      </c>
      <c r="H98" s="27">
        <f t="shared" si="25"/>
        <v>15850</v>
      </c>
      <c r="I98" s="27">
        <f t="shared" si="25"/>
        <v>467</v>
      </c>
      <c r="J98" s="27">
        <f t="shared" si="25"/>
        <v>364</v>
      </c>
      <c r="K98" s="27">
        <f t="shared" si="25"/>
        <v>713</v>
      </c>
      <c r="L98" s="27">
        <f t="shared" si="25"/>
        <v>652</v>
      </c>
      <c r="M98" s="27">
        <f t="shared" si="25"/>
        <v>344</v>
      </c>
      <c r="N98" s="27">
        <f t="shared" si="25"/>
        <v>677</v>
      </c>
      <c r="O98" s="27">
        <f t="shared" si="25"/>
        <v>3390</v>
      </c>
      <c r="P98" s="27">
        <f t="shared" si="25"/>
        <v>1922</v>
      </c>
      <c r="Q98" s="27">
        <f t="shared" si="25"/>
        <v>412</v>
      </c>
      <c r="R98" s="27">
        <f t="shared" si="25"/>
        <v>1824</v>
      </c>
      <c r="S98" s="27">
        <f t="shared" si="25"/>
        <v>1024</v>
      </c>
      <c r="T98" s="27">
        <f t="shared" si="25"/>
        <v>3058</v>
      </c>
      <c r="U98" s="27">
        <f t="shared" si="25"/>
        <v>2380</v>
      </c>
      <c r="V98" s="27">
        <f t="shared" si="25"/>
        <v>1803</v>
      </c>
      <c r="W98" s="27">
        <f t="shared" si="25"/>
        <v>5349</v>
      </c>
      <c r="X98" s="27">
        <f t="shared" si="25"/>
        <v>2983</v>
      </c>
      <c r="Y98" s="27">
        <f t="shared" si="25"/>
        <v>4367</v>
      </c>
      <c r="Z98" s="27">
        <f t="shared" si="25"/>
        <v>3907</v>
      </c>
      <c r="AA98" s="27">
        <f t="shared" si="25"/>
        <v>4217</v>
      </c>
      <c r="AB98" s="27">
        <f t="shared" si="25"/>
        <v>0</v>
      </c>
      <c r="AC98" s="27">
        <f t="shared" si="25"/>
        <v>0</v>
      </c>
      <c r="AD98" s="27">
        <f>SUM(AD71:AD96)</f>
        <v>57710</v>
      </c>
      <c r="CN98" s="31">
        <f t="shared" ref="CN98:DM98" si="26">SUM(CN71:CN97)</f>
        <v>131480</v>
      </c>
      <c r="CO98" s="31">
        <f t="shared" si="26"/>
        <v>133030</v>
      </c>
      <c r="CP98" s="31">
        <f t="shared" si="26"/>
        <v>92430</v>
      </c>
      <c r="CQ98" s="31">
        <f t="shared" si="26"/>
        <v>65690</v>
      </c>
      <c r="CR98" s="31">
        <f t="shared" si="26"/>
        <v>121710</v>
      </c>
      <c r="CS98" s="31">
        <f t="shared" si="26"/>
        <v>5527250</v>
      </c>
      <c r="CT98" s="31">
        <f t="shared" si="26"/>
        <v>144630</v>
      </c>
      <c r="CU98" s="31">
        <f t="shared" si="26"/>
        <v>115060</v>
      </c>
      <c r="CV98" s="31">
        <f t="shared" si="26"/>
        <v>199420</v>
      </c>
      <c r="CW98" s="31">
        <f t="shared" si="26"/>
        <v>192160</v>
      </c>
      <c r="CX98" s="31">
        <f t="shared" si="26"/>
        <v>100010</v>
      </c>
      <c r="CY98" s="31">
        <f t="shared" si="26"/>
        <v>194020</v>
      </c>
      <c r="CZ98" s="31">
        <f t="shared" si="26"/>
        <v>987530</v>
      </c>
      <c r="DA98" s="31">
        <f t="shared" si="26"/>
        <v>562960</v>
      </c>
      <c r="DB98" s="31">
        <f t="shared" si="26"/>
        <v>115460</v>
      </c>
      <c r="DC98" s="31">
        <f t="shared" si="26"/>
        <v>470530</v>
      </c>
      <c r="DD98" s="31">
        <f t="shared" si="26"/>
        <v>271260</v>
      </c>
      <c r="DE98" s="31">
        <f t="shared" si="26"/>
        <v>782030</v>
      </c>
      <c r="DF98" s="31">
        <f t="shared" si="26"/>
        <v>608390</v>
      </c>
      <c r="DG98" s="31">
        <f t="shared" si="26"/>
        <v>558480</v>
      </c>
      <c r="DH98" s="31">
        <f t="shared" si="26"/>
        <v>1745800</v>
      </c>
      <c r="DI98" s="31">
        <f t="shared" si="26"/>
        <v>947230</v>
      </c>
      <c r="DJ98" s="31">
        <f t="shared" si="26"/>
        <v>1384460</v>
      </c>
      <c r="DK98" s="31">
        <f t="shared" si="26"/>
        <v>1301070</v>
      </c>
      <c r="DL98" s="31">
        <f t="shared" si="26"/>
        <v>1398650</v>
      </c>
      <c r="DM98" s="31">
        <f t="shared" si="26"/>
        <v>0</v>
      </c>
      <c r="DO98" s="31">
        <f>SUM(CN98:DN98)</f>
        <v>18150740</v>
      </c>
    </row>
    <row r="99" spans="2:149" x14ac:dyDescent="0.3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49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49" ht="79.2" x14ac:dyDescent="0.3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Q103" s="19" t="s">
        <v>4</v>
      </c>
      <c r="DR103" s="19" t="s">
        <v>5</v>
      </c>
      <c r="DS103" s="19" t="s">
        <v>50</v>
      </c>
      <c r="DT103" s="19" t="s">
        <v>61</v>
      </c>
      <c r="DU103" s="19" t="s">
        <v>7</v>
      </c>
      <c r="DV103" s="19" t="s">
        <v>8</v>
      </c>
      <c r="DW103" s="19" t="s">
        <v>62</v>
      </c>
      <c r="DX103" s="19" t="s">
        <v>10</v>
      </c>
      <c r="DY103" s="19" t="s">
        <v>11</v>
      </c>
      <c r="DZ103" s="19" t="s">
        <v>63</v>
      </c>
      <c r="EA103" s="19" t="s">
        <v>13</v>
      </c>
      <c r="EB103" s="19" t="s">
        <v>51</v>
      </c>
      <c r="EC103" s="19" t="s">
        <v>15</v>
      </c>
      <c r="ED103" s="19" t="s">
        <v>16</v>
      </c>
      <c r="EE103" s="19" t="s">
        <v>64</v>
      </c>
      <c r="EF103" s="19" t="s">
        <v>18</v>
      </c>
      <c r="EG103" s="19" t="s">
        <v>19</v>
      </c>
      <c r="EH103" s="19" t="s">
        <v>65</v>
      </c>
      <c r="EI103" s="19" t="s">
        <v>21</v>
      </c>
      <c r="EJ103" s="20" t="s">
        <v>66</v>
      </c>
      <c r="EK103" s="20" t="s">
        <v>22</v>
      </c>
      <c r="EL103" s="20" t="s">
        <v>23</v>
      </c>
      <c r="EM103" s="20" t="s">
        <v>24</v>
      </c>
      <c r="EN103" s="20" t="s">
        <v>25</v>
      </c>
      <c r="EO103" s="20" t="s">
        <v>67</v>
      </c>
      <c r="EP103" s="20" t="s">
        <v>57</v>
      </c>
      <c r="EQ103" s="20" t="s">
        <v>58</v>
      </c>
      <c r="ER103" s="20" t="s">
        <v>49</v>
      </c>
      <c r="ES103" s="20" t="s">
        <v>26</v>
      </c>
    </row>
    <row r="104" spans="2:149" x14ac:dyDescent="0.3">
      <c r="B104" s="21" t="s">
        <v>5</v>
      </c>
      <c r="C104" s="32">
        <v>0</v>
      </c>
      <c r="D104" s="32">
        <f t="shared" ref="D104:AC114" si="27">+D7+D39+D71</f>
        <v>92</v>
      </c>
      <c r="E104" s="32">
        <f t="shared" si="27"/>
        <v>354</v>
      </c>
      <c r="F104" s="32">
        <f t="shared" si="27"/>
        <v>324</v>
      </c>
      <c r="G104" s="32">
        <f t="shared" si="27"/>
        <v>420</v>
      </c>
      <c r="H104" s="32">
        <f t="shared" si="27"/>
        <v>5473</v>
      </c>
      <c r="I104" s="32">
        <f t="shared" si="27"/>
        <v>510</v>
      </c>
      <c r="J104" s="32">
        <f t="shared" si="27"/>
        <v>745</v>
      </c>
      <c r="K104" s="32">
        <f t="shared" si="27"/>
        <v>419</v>
      </c>
      <c r="L104" s="32">
        <f t="shared" si="27"/>
        <v>572</v>
      </c>
      <c r="M104" s="32">
        <f t="shared" si="27"/>
        <v>396</v>
      </c>
      <c r="N104" s="32">
        <f t="shared" si="27"/>
        <v>529</v>
      </c>
      <c r="O104" s="32">
        <f t="shared" si="27"/>
        <v>402</v>
      </c>
      <c r="P104" s="32">
        <f t="shared" si="27"/>
        <v>158</v>
      </c>
      <c r="Q104" s="32">
        <f t="shared" si="27"/>
        <v>78</v>
      </c>
      <c r="R104" s="32">
        <f t="shared" si="27"/>
        <v>227</v>
      </c>
      <c r="S104" s="32">
        <f t="shared" si="27"/>
        <v>170</v>
      </c>
      <c r="T104" s="32">
        <f t="shared" si="27"/>
        <v>170</v>
      </c>
      <c r="U104" s="32">
        <f t="shared" si="27"/>
        <v>107</v>
      </c>
      <c r="V104" s="32">
        <f t="shared" si="27"/>
        <v>160</v>
      </c>
      <c r="W104" s="32">
        <f t="shared" si="27"/>
        <v>106</v>
      </c>
      <c r="X104" s="32">
        <f t="shared" si="27"/>
        <v>79</v>
      </c>
      <c r="Y104" s="32">
        <f t="shared" si="27"/>
        <v>63</v>
      </c>
      <c r="Z104" s="32">
        <f t="shared" si="27"/>
        <v>77</v>
      </c>
      <c r="AA104" s="32">
        <f t="shared" si="27"/>
        <v>147</v>
      </c>
      <c r="AB104" s="32">
        <f t="shared" si="27"/>
        <v>0</v>
      </c>
      <c r="AC104" s="32">
        <f t="shared" si="27"/>
        <v>0</v>
      </c>
      <c r="AD104" s="26">
        <f t="shared" ref="AD104:AD130" si="28">SUM(C104:AB104)</f>
        <v>11778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33820</v>
      </c>
      <c r="CO104" s="32">
        <f t="shared" ref="CO104:DN114" si="29">+CO7+CO39+CO71</f>
        <v>35260</v>
      </c>
      <c r="CP104" s="32">
        <f t="shared" si="29"/>
        <v>111020</v>
      </c>
      <c r="CQ104" s="32">
        <f t="shared" si="29"/>
        <v>114860</v>
      </c>
      <c r="CR104" s="32">
        <f t="shared" si="29"/>
        <v>155060</v>
      </c>
      <c r="CS104" s="32">
        <f t="shared" si="29"/>
        <v>2318670</v>
      </c>
      <c r="CT104" s="32">
        <f t="shared" si="29"/>
        <v>243200</v>
      </c>
      <c r="CU104" s="32">
        <f t="shared" si="29"/>
        <v>287070</v>
      </c>
      <c r="CV104" s="32">
        <f t="shared" si="29"/>
        <v>191520</v>
      </c>
      <c r="CW104" s="32">
        <f t="shared" si="29"/>
        <v>258350</v>
      </c>
      <c r="CX104" s="32">
        <f t="shared" si="29"/>
        <v>201640</v>
      </c>
      <c r="CY104" s="32">
        <f t="shared" si="29"/>
        <v>255570</v>
      </c>
      <c r="CZ104" s="32">
        <f t="shared" si="29"/>
        <v>198020</v>
      </c>
      <c r="DA104" s="32">
        <f t="shared" si="29"/>
        <v>71380</v>
      </c>
      <c r="DB104" s="32">
        <f t="shared" si="29"/>
        <v>40620</v>
      </c>
      <c r="DC104" s="32">
        <f t="shared" si="29"/>
        <v>111780</v>
      </c>
      <c r="DD104" s="32">
        <f t="shared" si="29"/>
        <v>83790</v>
      </c>
      <c r="DE104" s="32">
        <f t="shared" si="29"/>
        <v>84960</v>
      </c>
      <c r="DF104" s="32">
        <f t="shared" si="29"/>
        <v>55620</v>
      </c>
      <c r="DG104" s="32">
        <f t="shared" si="29"/>
        <v>129920</v>
      </c>
      <c r="DH104" s="32">
        <f t="shared" si="29"/>
        <v>84840</v>
      </c>
      <c r="DI104" s="32">
        <f t="shared" si="29"/>
        <v>58910</v>
      </c>
      <c r="DJ104" s="32">
        <f t="shared" si="29"/>
        <v>50670</v>
      </c>
      <c r="DK104" s="32">
        <f t="shared" si="29"/>
        <v>62850</v>
      </c>
      <c r="DL104" s="32">
        <f t="shared" si="29"/>
        <v>126600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5366000</v>
      </c>
      <c r="DQ104" s="21" t="s">
        <v>5</v>
      </c>
      <c r="DR104" s="50" t="s">
        <v>761</v>
      </c>
      <c r="DS104" s="51" t="s">
        <v>762</v>
      </c>
      <c r="DT104" s="51" t="s">
        <v>762</v>
      </c>
      <c r="DU104" s="51" t="s">
        <v>762</v>
      </c>
      <c r="DV104" s="51" t="s">
        <v>762</v>
      </c>
      <c r="DW104" s="64" t="s">
        <v>773</v>
      </c>
      <c r="DX104" s="51" t="s">
        <v>762</v>
      </c>
      <c r="DY104" s="51" t="s">
        <v>762</v>
      </c>
      <c r="DZ104" s="51" t="s">
        <v>762</v>
      </c>
      <c r="EA104" s="51" t="s">
        <v>762</v>
      </c>
      <c r="EB104" s="51" t="s">
        <v>762</v>
      </c>
      <c r="EC104" s="51" t="s">
        <v>762</v>
      </c>
      <c r="ED104" s="52" t="s">
        <v>763</v>
      </c>
      <c r="EE104" s="52" t="s">
        <v>763</v>
      </c>
      <c r="EF104" s="52" t="s">
        <v>763</v>
      </c>
      <c r="EG104" s="52" t="s">
        <v>763</v>
      </c>
      <c r="EH104" s="52" t="s">
        <v>763</v>
      </c>
      <c r="EI104" s="52" t="s">
        <v>763</v>
      </c>
      <c r="EJ104" s="52" t="s">
        <v>763</v>
      </c>
      <c r="EK104" s="52" t="s">
        <v>763</v>
      </c>
      <c r="EL104" s="52" t="s">
        <v>763</v>
      </c>
      <c r="EM104" s="52" t="s">
        <v>763</v>
      </c>
      <c r="EN104" s="52" t="s">
        <v>763</v>
      </c>
      <c r="EO104" s="52" t="s">
        <v>763</v>
      </c>
      <c r="EP104" s="52" t="s">
        <v>763</v>
      </c>
      <c r="EQ104" s="52" t="s">
        <v>763</v>
      </c>
      <c r="ER104" s="52" t="s">
        <v>763</v>
      </c>
      <c r="ES104" s="22">
        <f>SUM(DR104:ER104)</f>
        <v>0</v>
      </c>
    </row>
    <row r="105" spans="2:149" ht="30.6" x14ac:dyDescent="0.3">
      <c r="B105" s="21" t="s">
        <v>50</v>
      </c>
      <c r="C105" s="32">
        <f t="shared" ref="C105:R120" si="31">+C8+C40+C72</f>
        <v>214</v>
      </c>
      <c r="D105" s="32">
        <v>0</v>
      </c>
      <c r="E105" s="32">
        <f t="shared" si="31"/>
        <v>74</v>
      </c>
      <c r="F105" s="32">
        <f t="shared" si="31"/>
        <v>73</v>
      </c>
      <c r="G105" s="32">
        <f t="shared" si="31"/>
        <v>160</v>
      </c>
      <c r="H105" s="32">
        <f t="shared" si="31"/>
        <v>3294</v>
      </c>
      <c r="I105" s="32">
        <f t="shared" si="31"/>
        <v>496</v>
      </c>
      <c r="J105" s="32">
        <f t="shared" si="31"/>
        <v>775</v>
      </c>
      <c r="K105" s="32">
        <f t="shared" si="31"/>
        <v>519</v>
      </c>
      <c r="L105" s="32">
        <f t="shared" si="31"/>
        <v>487</v>
      </c>
      <c r="M105" s="32">
        <f t="shared" si="31"/>
        <v>282</v>
      </c>
      <c r="N105" s="32">
        <f t="shared" si="31"/>
        <v>664</v>
      </c>
      <c r="O105" s="32">
        <f t="shared" si="31"/>
        <v>530</v>
      </c>
      <c r="P105" s="32">
        <f t="shared" si="31"/>
        <v>220</v>
      </c>
      <c r="Q105" s="32">
        <f t="shared" si="31"/>
        <v>177</v>
      </c>
      <c r="R105" s="32">
        <f t="shared" si="31"/>
        <v>299</v>
      </c>
      <c r="S105" s="32">
        <f t="shared" si="27"/>
        <v>236</v>
      </c>
      <c r="T105" s="32">
        <f t="shared" si="27"/>
        <v>233</v>
      </c>
      <c r="U105" s="32">
        <f t="shared" si="27"/>
        <v>266</v>
      </c>
      <c r="V105" s="32">
        <f t="shared" si="27"/>
        <v>189</v>
      </c>
      <c r="W105" s="32">
        <f t="shared" si="27"/>
        <v>128</v>
      </c>
      <c r="X105" s="32">
        <f t="shared" si="27"/>
        <v>142</v>
      </c>
      <c r="Y105" s="32">
        <f t="shared" si="27"/>
        <v>127</v>
      </c>
      <c r="Z105" s="32">
        <f t="shared" si="27"/>
        <v>125</v>
      </c>
      <c r="AA105" s="32">
        <f t="shared" si="27"/>
        <v>191</v>
      </c>
      <c r="AB105" s="32">
        <f t="shared" si="27"/>
        <v>0</v>
      </c>
      <c r="AC105" s="32">
        <f t="shared" si="27"/>
        <v>0</v>
      </c>
      <c r="AD105" s="26">
        <f t="shared" si="28"/>
        <v>9901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2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3">+CN8+CN40+CN72</f>
        <v>85960</v>
      </c>
      <c r="CO105" s="32">
        <f t="shared" si="33"/>
        <v>35990</v>
      </c>
      <c r="CP105" s="32">
        <f t="shared" si="33"/>
        <v>27620</v>
      </c>
      <c r="CQ105" s="32">
        <f t="shared" si="33"/>
        <v>26290</v>
      </c>
      <c r="CR105" s="32">
        <f t="shared" si="33"/>
        <v>58920</v>
      </c>
      <c r="CS105" s="32">
        <f t="shared" si="33"/>
        <v>1377790</v>
      </c>
      <c r="CT105" s="32">
        <f t="shared" si="33"/>
        <v>216490</v>
      </c>
      <c r="CU105" s="32">
        <f t="shared" si="33"/>
        <v>258610</v>
      </c>
      <c r="CV105" s="32">
        <f t="shared" si="33"/>
        <v>247140</v>
      </c>
      <c r="CW105" s="32">
        <f t="shared" si="33"/>
        <v>212280</v>
      </c>
      <c r="CX105" s="32">
        <f t="shared" si="33"/>
        <v>136100</v>
      </c>
      <c r="CY105" s="32">
        <f t="shared" si="33"/>
        <v>314920</v>
      </c>
      <c r="CZ105" s="32">
        <f t="shared" si="33"/>
        <v>264650</v>
      </c>
      <c r="DA105" s="32">
        <f t="shared" si="33"/>
        <v>102920</v>
      </c>
      <c r="DB105" s="32">
        <f t="shared" si="33"/>
        <v>88980</v>
      </c>
      <c r="DC105" s="32">
        <f t="shared" si="33"/>
        <v>151870</v>
      </c>
      <c r="DD105" s="32">
        <f t="shared" si="29"/>
        <v>105900</v>
      </c>
      <c r="DE105" s="32">
        <f t="shared" si="29"/>
        <v>118810</v>
      </c>
      <c r="DF105" s="32">
        <f t="shared" si="29"/>
        <v>138100</v>
      </c>
      <c r="DG105" s="32">
        <f t="shared" si="29"/>
        <v>154370</v>
      </c>
      <c r="DH105" s="32">
        <f t="shared" si="29"/>
        <v>98030</v>
      </c>
      <c r="DI105" s="32">
        <f t="shared" si="29"/>
        <v>107240</v>
      </c>
      <c r="DJ105" s="32">
        <f t="shared" si="29"/>
        <v>95900</v>
      </c>
      <c r="DK105" s="32">
        <f t="shared" si="29"/>
        <v>92960</v>
      </c>
      <c r="DL105" s="32">
        <f t="shared" si="29"/>
        <v>156240</v>
      </c>
      <c r="DM105" s="32">
        <f t="shared" si="29"/>
        <v>0</v>
      </c>
      <c r="DN105" s="32">
        <f t="shared" si="29"/>
        <v>0</v>
      </c>
      <c r="DO105" s="26">
        <f t="shared" si="30"/>
        <v>4674080</v>
      </c>
      <c r="DQ105" s="21" t="s">
        <v>50</v>
      </c>
      <c r="DR105" s="53" t="s">
        <v>761</v>
      </c>
      <c r="DS105" s="50" t="s">
        <v>761</v>
      </c>
      <c r="DT105" s="54" t="s">
        <v>762</v>
      </c>
      <c r="DU105" s="54" t="s">
        <v>762</v>
      </c>
      <c r="DV105" s="54" t="s">
        <v>762</v>
      </c>
      <c r="DW105" s="65" t="s">
        <v>773</v>
      </c>
      <c r="DX105" s="54" t="s">
        <v>762</v>
      </c>
      <c r="DY105" s="54" t="s">
        <v>762</v>
      </c>
      <c r="DZ105" s="54" t="s">
        <v>762</v>
      </c>
      <c r="EA105" s="54" t="s">
        <v>762</v>
      </c>
      <c r="EB105" s="54" t="s">
        <v>762</v>
      </c>
      <c r="EC105" s="54" t="s">
        <v>762</v>
      </c>
      <c r="ED105" s="52" t="s">
        <v>763</v>
      </c>
      <c r="EE105" s="52" t="s">
        <v>763</v>
      </c>
      <c r="EF105" s="52" t="s">
        <v>763</v>
      </c>
      <c r="EG105" s="52" t="s">
        <v>763</v>
      </c>
      <c r="EH105" s="52" t="s">
        <v>763</v>
      </c>
      <c r="EI105" s="52" t="s">
        <v>763</v>
      </c>
      <c r="EJ105" s="52" t="s">
        <v>763</v>
      </c>
      <c r="EK105" s="52" t="s">
        <v>763</v>
      </c>
      <c r="EL105" s="52" t="s">
        <v>763</v>
      </c>
      <c r="EM105" s="52" t="s">
        <v>763</v>
      </c>
      <c r="EN105" s="52" t="s">
        <v>763</v>
      </c>
      <c r="EO105" s="52" t="s">
        <v>763</v>
      </c>
      <c r="EP105" s="52" t="s">
        <v>763</v>
      </c>
      <c r="EQ105" s="52" t="s">
        <v>763</v>
      </c>
      <c r="ER105" s="52" t="s">
        <v>763</v>
      </c>
      <c r="ES105" s="22">
        <f t="shared" ref="ES105:ES130" si="34">SUM(DR105:ER105)</f>
        <v>0</v>
      </c>
    </row>
    <row r="106" spans="2:149" ht="20.399999999999999" x14ac:dyDescent="0.3">
      <c r="B106" s="21" t="s">
        <v>61</v>
      </c>
      <c r="C106" s="32">
        <f t="shared" si="31"/>
        <v>369</v>
      </c>
      <c r="D106" s="32">
        <f t="shared" si="27"/>
        <v>48</v>
      </c>
      <c r="E106" s="32">
        <v>0</v>
      </c>
      <c r="F106" s="32">
        <f t="shared" si="27"/>
        <v>142</v>
      </c>
      <c r="G106" s="32">
        <f t="shared" si="27"/>
        <v>111</v>
      </c>
      <c r="H106" s="32">
        <f t="shared" si="27"/>
        <v>3594</v>
      </c>
      <c r="I106" s="32">
        <f t="shared" si="27"/>
        <v>401</v>
      </c>
      <c r="J106" s="32">
        <f t="shared" si="27"/>
        <v>552</v>
      </c>
      <c r="K106" s="32">
        <f t="shared" si="27"/>
        <v>419</v>
      </c>
      <c r="L106" s="32">
        <f t="shared" si="27"/>
        <v>478</v>
      </c>
      <c r="M106" s="32">
        <f t="shared" si="27"/>
        <v>272</v>
      </c>
      <c r="N106" s="32">
        <f t="shared" si="27"/>
        <v>462</v>
      </c>
      <c r="O106" s="32">
        <f t="shared" si="27"/>
        <v>395</v>
      </c>
      <c r="P106" s="32">
        <f t="shared" si="27"/>
        <v>109</v>
      </c>
      <c r="Q106" s="32">
        <f t="shared" si="27"/>
        <v>32</v>
      </c>
      <c r="R106" s="32">
        <f t="shared" si="27"/>
        <v>101</v>
      </c>
      <c r="S106" s="32">
        <f t="shared" si="27"/>
        <v>113</v>
      </c>
      <c r="T106" s="32">
        <f t="shared" si="27"/>
        <v>190</v>
      </c>
      <c r="U106" s="32">
        <f t="shared" si="27"/>
        <v>155</v>
      </c>
      <c r="V106" s="32">
        <f t="shared" si="27"/>
        <v>69</v>
      </c>
      <c r="W106" s="32">
        <f t="shared" si="27"/>
        <v>109</v>
      </c>
      <c r="X106" s="32">
        <f t="shared" si="27"/>
        <v>27</v>
      </c>
      <c r="Y106" s="32">
        <f t="shared" si="27"/>
        <v>59</v>
      </c>
      <c r="Z106" s="32">
        <f t="shared" si="27"/>
        <v>83</v>
      </c>
      <c r="AA106" s="32">
        <f t="shared" si="27"/>
        <v>180</v>
      </c>
      <c r="AB106" s="32">
        <f t="shared" si="27"/>
        <v>0</v>
      </c>
      <c r="AC106" s="32">
        <f t="shared" si="27"/>
        <v>0</v>
      </c>
      <c r="AD106" s="26">
        <f t="shared" si="28"/>
        <v>8470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2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3"/>
        <v>121510</v>
      </c>
      <c r="CO106" s="32">
        <f t="shared" si="29"/>
        <v>16050</v>
      </c>
      <c r="CP106" s="32">
        <f t="shared" si="29"/>
        <v>41260</v>
      </c>
      <c r="CQ106" s="32">
        <f t="shared" si="29"/>
        <v>48260</v>
      </c>
      <c r="CR106" s="32">
        <f t="shared" si="29"/>
        <v>39360</v>
      </c>
      <c r="CS106" s="32">
        <f t="shared" si="29"/>
        <v>1530920</v>
      </c>
      <c r="CT106" s="32">
        <f t="shared" si="29"/>
        <v>178880</v>
      </c>
      <c r="CU106" s="32">
        <f t="shared" si="29"/>
        <v>193720</v>
      </c>
      <c r="CV106" s="32">
        <f t="shared" si="29"/>
        <v>186850</v>
      </c>
      <c r="CW106" s="32">
        <f t="shared" si="29"/>
        <v>217480</v>
      </c>
      <c r="CX106" s="32">
        <f t="shared" si="29"/>
        <v>134360</v>
      </c>
      <c r="CY106" s="32">
        <f t="shared" si="29"/>
        <v>210620</v>
      </c>
      <c r="CZ106" s="32">
        <f t="shared" si="29"/>
        <v>192460</v>
      </c>
      <c r="DA106" s="32">
        <f t="shared" si="29"/>
        <v>54230</v>
      </c>
      <c r="DB106" s="32">
        <f t="shared" si="29"/>
        <v>15590</v>
      </c>
      <c r="DC106" s="32">
        <f t="shared" si="29"/>
        <v>51470</v>
      </c>
      <c r="DD106" s="32">
        <f t="shared" si="29"/>
        <v>59270</v>
      </c>
      <c r="DE106" s="32">
        <f t="shared" si="29"/>
        <v>95660</v>
      </c>
      <c r="DF106" s="32">
        <f t="shared" si="29"/>
        <v>80390</v>
      </c>
      <c r="DG106" s="32">
        <f t="shared" si="29"/>
        <v>53350</v>
      </c>
      <c r="DH106" s="32">
        <f t="shared" si="29"/>
        <v>83900</v>
      </c>
      <c r="DI106" s="32">
        <f t="shared" si="29"/>
        <v>17640</v>
      </c>
      <c r="DJ106" s="32">
        <f t="shared" si="29"/>
        <v>45500</v>
      </c>
      <c r="DK106" s="32">
        <f t="shared" si="29"/>
        <v>55580</v>
      </c>
      <c r="DL106" s="32">
        <f t="shared" si="29"/>
        <v>139580</v>
      </c>
      <c r="DM106" s="32">
        <f t="shared" si="29"/>
        <v>0</v>
      </c>
      <c r="DN106" s="32">
        <f t="shared" si="29"/>
        <v>0</v>
      </c>
      <c r="DO106" s="26">
        <f t="shared" si="30"/>
        <v>3863890</v>
      </c>
      <c r="DQ106" s="21" t="s">
        <v>61</v>
      </c>
      <c r="DR106" s="53" t="s">
        <v>761</v>
      </c>
      <c r="DS106" s="53" t="s">
        <v>761</v>
      </c>
      <c r="DT106" s="50" t="s">
        <v>761</v>
      </c>
      <c r="DU106" s="54" t="s">
        <v>762</v>
      </c>
      <c r="DV106" s="54" t="s">
        <v>762</v>
      </c>
      <c r="DW106" s="65" t="s">
        <v>773</v>
      </c>
      <c r="DX106" s="54" t="s">
        <v>762</v>
      </c>
      <c r="DY106" s="54" t="s">
        <v>762</v>
      </c>
      <c r="DZ106" s="54" t="s">
        <v>762</v>
      </c>
      <c r="EA106" s="54" t="s">
        <v>762</v>
      </c>
      <c r="EB106" s="54" t="s">
        <v>762</v>
      </c>
      <c r="EC106" s="54" t="s">
        <v>762</v>
      </c>
      <c r="ED106" s="52" t="s">
        <v>763</v>
      </c>
      <c r="EE106" s="52" t="s">
        <v>763</v>
      </c>
      <c r="EF106" s="52" t="s">
        <v>763</v>
      </c>
      <c r="EG106" s="52" t="s">
        <v>763</v>
      </c>
      <c r="EH106" s="52" t="s">
        <v>763</v>
      </c>
      <c r="EI106" s="52" t="s">
        <v>763</v>
      </c>
      <c r="EJ106" s="52" t="s">
        <v>763</v>
      </c>
      <c r="EK106" s="52" t="s">
        <v>763</v>
      </c>
      <c r="EL106" s="52" t="s">
        <v>763</v>
      </c>
      <c r="EM106" s="52" t="s">
        <v>763</v>
      </c>
      <c r="EN106" s="52" t="s">
        <v>763</v>
      </c>
      <c r="EO106" s="52" t="s">
        <v>763</v>
      </c>
      <c r="EP106" s="52" t="s">
        <v>763</v>
      </c>
      <c r="EQ106" s="52" t="s">
        <v>763</v>
      </c>
      <c r="ER106" s="52" t="s">
        <v>763</v>
      </c>
      <c r="ES106" s="22">
        <f t="shared" si="34"/>
        <v>0</v>
      </c>
    </row>
    <row r="107" spans="2:149" ht="20.399999999999999" x14ac:dyDescent="0.3">
      <c r="B107" s="21" t="s">
        <v>7</v>
      </c>
      <c r="C107" s="32">
        <f t="shared" si="31"/>
        <v>769</v>
      </c>
      <c r="D107" s="32">
        <f t="shared" si="27"/>
        <v>53</v>
      </c>
      <c r="E107" s="32">
        <f t="shared" si="27"/>
        <v>114</v>
      </c>
      <c r="F107" s="32">
        <v>0</v>
      </c>
      <c r="G107" s="32">
        <f t="shared" si="27"/>
        <v>32</v>
      </c>
      <c r="H107" s="32">
        <f t="shared" si="27"/>
        <v>1682</v>
      </c>
      <c r="I107" s="32">
        <f t="shared" si="27"/>
        <v>300</v>
      </c>
      <c r="J107" s="32">
        <f t="shared" si="27"/>
        <v>492</v>
      </c>
      <c r="K107" s="32">
        <f t="shared" si="27"/>
        <v>319</v>
      </c>
      <c r="L107" s="32">
        <f t="shared" si="27"/>
        <v>447</v>
      </c>
      <c r="M107" s="32">
        <f t="shared" si="27"/>
        <v>129</v>
      </c>
      <c r="N107" s="32">
        <f t="shared" si="27"/>
        <v>336</v>
      </c>
      <c r="O107" s="32">
        <f t="shared" si="27"/>
        <v>271</v>
      </c>
      <c r="P107" s="32">
        <f t="shared" si="27"/>
        <v>130</v>
      </c>
      <c r="Q107" s="32">
        <f t="shared" si="27"/>
        <v>37</v>
      </c>
      <c r="R107" s="32">
        <f t="shared" si="27"/>
        <v>164</v>
      </c>
      <c r="S107" s="32">
        <f t="shared" si="27"/>
        <v>87</v>
      </c>
      <c r="T107" s="32">
        <f t="shared" si="27"/>
        <v>149</v>
      </c>
      <c r="U107" s="32">
        <f t="shared" si="27"/>
        <v>141</v>
      </c>
      <c r="V107" s="32">
        <f t="shared" si="27"/>
        <v>105</v>
      </c>
      <c r="W107" s="32">
        <f t="shared" si="27"/>
        <v>128</v>
      </c>
      <c r="X107" s="32">
        <f t="shared" si="27"/>
        <v>70</v>
      </c>
      <c r="Y107" s="32">
        <f t="shared" si="27"/>
        <v>47</v>
      </c>
      <c r="Z107" s="32">
        <f t="shared" si="27"/>
        <v>55</v>
      </c>
      <c r="AA107" s="32">
        <f t="shared" si="27"/>
        <v>169</v>
      </c>
      <c r="AB107" s="32">
        <f t="shared" si="27"/>
        <v>0</v>
      </c>
      <c r="AC107" s="32">
        <f t="shared" si="27"/>
        <v>0</v>
      </c>
      <c r="AD107" s="26">
        <f t="shared" si="28"/>
        <v>6226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2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3"/>
        <v>234250</v>
      </c>
      <c r="CO107" s="32">
        <f t="shared" si="29"/>
        <v>18450</v>
      </c>
      <c r="CP107" s="32">
        <f t="shared" si="29"/>
        <v>33310</v>
      </c>
      <c r="CQ107" s="32">
        <f t="shared" si="29"/>
        <v>36220</v>
      </c>
      <c r="CR107" s="32">
        <f t="shared" si="29"/>
        <v>10650</v>
      </c>
      <c r="CS107" s="32">
        <f t="shared" si="29"/>
        <v>702260</v>
      </c>
      <c r="CT107" s="32">
        <f t="shared" si="29"/>
        <v>129310</v>
      </c>
      <c r="CU107" s="32">
        <f t="shared" si="29"/>
        <v>176450</v>
      </c>
      <c r="CV107" s="32">
        <f t="shared" si="29"/>
        <v>151400</v>
      </c>
      <c r="CW107" s="32">
        <f t="shared" si="29"/>
        <v>195530</v>
      </c>
      <c r="CX107" s="32">
        <f t="shared" si="29"/>
        <v>64700</v>
      </c>
      <c r="CY107" s="32">
        <f t="shared" si="29"/>
        <v>165340</v>
      </c>
      <c r="CZ107" s="32">
        <f t="shared" si="29"/>
        <v>129440</v>
      </c>
      <c r="DA107" s="32">
        <f t="shared" si="29"/>
        <v>67080</v>
      </c>
      <c r="DB107" s="32">
        <f t="shared" si="29"/>
        <v>18890</v>
      </c>
      <c r="DC107" s="32">
        <f t="shared" si="29"/>
        <v>76020</v>
      </c>
      <c r="DD107" s="32">
        <f t="shared" si="29"/>
        <v>40390</v>
      </c>
      <c r="DE107" s="32">
        <f t="shared" si="29"/>
        <v>77630</v>
      </c>
      <c r="DF107" s="32">
        <f t="shared" si="29"/>
        <v>61290</v>
      </c>
      <c r="DG107" s="32">
        <f t="shared" si="29"/>
        <v>82900</v>
      </c>
      <c r="DH107" s="32">
        <f t="shared" si="29"/>
        <v>100460</v>
      </c>
      <c r="DI107" s="32">
        <f t="shared" si="29"/>
        <v>51100</v>
      </c>
      <c r="DJ107" s="32">
        <f t="shared" si="29"/>
        <v>34020</v>
      </c>
      <c r="DK107" s="32">
        <f t="shared" si="29"/>
        <v>42840</v>
      </c>
      <c r="DL107" s="32">
        <f t="shared" si="29"/>
        <v>139440</v>
      </c>
      <c r="DM107" s="32">
        <f t="shared" si="29"/>
        <v>0</v>
      </c>
      <c r="DN107" s="32">
        <f t="shared" si="29"/>
        <v>0</v>
      </c>
      <c r="DO107" s="26">
        <f t="shared" si="30"/>
        <v>2839370</v>
      </c>
      <c r="DQ107" s="21" t="s">
        <v>7</v>
      </c>
      <c r="DR107" s="53" t="s">
        <v>761</v>
      </c>
      <c r="DS107" s="53" t="s">
        <v>761</v>
      </c>
      <c r="DT107" s="53" t="s">
        <v>761</v>
      </c>
      <c r="DU107" s="50" t="s">
        <v>761</v>
      </c>
      <c r="DV107" s="54" t="s">
        <v>762</v>
      </c>
      <c r="DW107" s="65" t="s">
        <v>773</v>
      </c>
      <c r="DX107" s="54" t="s">
        <v>762</v>
      </c>
      <c r="DY107" s="54" t="s">
        <v>762</v>
      </c>
      <c r="DZ107" s="54" t="s">
        <v>762</v>
      </c>
      <c r="EA107" s="54" t="s">
        <v>762</v>
      </c>
      <c r="EB107" s="54" t="s">
        <v>762</v>
      </c>
      <c r="EC107" s="54" t="s">
        <v>762</v>
      </c>
      <c r="ED107" s="52" t="s">
        <v>763</v>
      </c>
      <c r="EE107" s="52" t="s">
        <v>763</v>
      </c>
      <c r="EF107" s="52" t="s">
        <v>763</v>
      </c>
      <c r="EG107" s="52" t="s">
        <v>763</v>
      </c>
      <c r="EH107" s="52" t="s">
        <v>763</v>
      </c>
      <c r="EI107" s="52" t="s">
        <v>763</v>
      </c>
      <c r="EJ107" s="52" t="s">
        <v>763</v>
      </c>
      <c r="EK107" s="52" t="s">
        <v>763</v>
      </c>
      <c r="EL107" s="52" t="s">
        <v>763</v>
      </c>
      <c r="EM107" s="52" t="s">
        <v>763</v>
      </c>
      <c r="EN107" s="52" t="s">
        <v>763</v>
      </c>
      <c r="EO107" s="52" t="s">
        <v>763</v>
      </c>
      <c r="EP107" s="52" t="s">
        <v>763</v>
      </c>
      <c r="EQ107" s="52" t="s">
        <v>763</v>
      </c>
      <c r="ER107" s="52" t="s">
        <v>763</v>
      </c>
      <c r="ES107" s="22">
        <f t="shared" si="34"/>
        <v>0</v>
      </c>
    </row>
    <row r="108" spans="2:149" ht="20.399999999999999" x14ac:dyDescent="0.3">
      <c r="B108" s="21" t="s">
        <v>8</v>
      </c>
      <c r="C108" s="32">
        <f t="shared" si="31"/>
        <v>884</v>
      </c>
      <c r="D108" s="32">
        <f t="shared" si="27"/>
        <v>165</v>
      </c>
      <c r="E108" s="32">
        <f t="shared" si="27"/>
        <v>222</v>
      </c>
      <c r="F108" s="32">
        <f t="shared" si="27"/>
        <v>37</v>
      </c>
      <c r="G108" s="32">
        <v>0</v>
      </c>
      <c r="H108" s="32">
        <f t="shared" si="27"/>
        <v>2863</v>
      </c>
      <c r="I108" s="32">
        <f t="shared" si="27"/>
        <v>378</v>
      </c>
      <c r="J108" s="32">
        <f t="shared" si="27"/>
        <v>927</v>
      </c>
      <c r="K108" s="32">
        <f t="shared" si="27"/>
        <v>485</v>
      </c>
      <c r="L108" s="32">
        <f t="shared" si="27"/>
        <v>737</v>
      </c>
      <c r="M108" s="32">
        <f t="shared" si="27"/>
        <v>300</v>
      </c>
      <c r="N108" s="32">
        <f t="shared" si="27"/>
        <v>861</v>
      </c>
      <c r="O108" s="32">
        <f t="shared" si="27"/>
        <v>402</v>
      </c>
      <c r="P108" s="32">
        <f t="shared" si="27"/>
        <v>181</v>
      </c>
      <c r="Q108" s="32">
        <f t="shared" si="27"/>
        <v>78</v>
      </c>
      <c r="R108" s="32">
        <f t="shared" si="27"/>
        <v>313</v>
      </c>
      <c r="S108" s="32">
        <f t="shared" si="27"/>
        <v>224</v>
      </c>
      <c r="T108" s="32">
        <f t="shared" si="27"/>
        <v>297</v>
      </c>
      <c r="U108" s="32">
        <f t="shared" si="27"/>
        <v>156</v>
      </c>
      <c r="V108" s="32">
        <f t="shared" si="27"/>
        <v>119</v>
      </c>
      <c r="W108" s="32">
        <f t="shared" si="27"/>
        <v>141</v>
      </c>
      <c r="X108" s="32">
        <f t="shared" si="27"/>
        <v>84</v>
      </c>
      <c r="Y108" s="32">
        <f t="shared" si="27"/>
        <v>137</v>
      </c>
      <c r="Z108" s="32">
        <f t="shared" si="27"/>
        <v>126</v>
      </c>
      <c r="AA108" s="32">
        <f t="shared" si="27"/>
        <v>270</v>
      </c>
      <c r="AB108" s="32">
        <f t="shared" si="27"/>
        <v>0</v>
      </c>
      <c r="AC108" s="32">
        <f t="shared" si="27"/>
        <v>0</v>
      </c>
      <c r="AD108" s="26">
        <f t="shared" si="28"/>
        <v>10387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2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3"/>
        <v>330240</v>
      </c>
      <c r="CO108" s="32">
        <f t="shared" si="29"/>
        <v>59060</v>
      </c>
      <c r="CP108" s="32">
        <f t="shared" si="29"/>
        <v>74160</v>
      </c>
      <c r="CQ108" s="32">
        <f t="shared" si="29"/>
        <v>12930</v>
      </c>
      <c r="CR108" s="32">
        <f t="shared" si="29"/>
        <v>62480</v>
      </c>
      <c r="CS108" s="32">
        <f t="shared" si="29"/>
        <v>1215290</v>
      </c>
      <c r="CT108" s="32">
        <f t="shared" si="29"/>
        <v>166920</v>
      </c>
      <c r="CU108" s="32">
        <f t="shared" si="29"/>
        <v>345000</v>
      </c>
      <c r="CV108" s="32">
        <f t="shared" si="29"/>
        <v>221040</v>
      </c>
      <c r="CW108" s="32">
        <f t="shared" si="29"/>
        <v>352370</v>
      </c>
      <c r="CX108" s="32">
        <f t="shared" si="29"/>
        <v>144790</v>
      </c>
      <c r="CY108" s="32">
        <f t="shared" si="29"/>
        <v>425750</v>
      </c>
      <c r="CZ108" s="32">
        <f t="shared" si="29"/>
        <v>197020</v>
      </c>
      <c r="DA108" s="32">
        <f t="shared" si="29"/>
        <v>89660</v>
      </c>
      <c r="DB108" s="32">
        <f t="shared" si="29"/>
        <v>39260</v>
      </c>
      <c r="DC108" s="32">
        <f t="shared" si="29"/>
        <v>150490</v>
      </c>
      <c r="DD108" s="32">
        <f t="shared" si="29"/>
        <v>110540</v>
      </c>
      <c r="DE108" s="32">
        <f t="shared" si="29"/>
        <v>150830</v>
      </c>
      <c r="DF108" s="32">
        <f t="shared" si="29"/>
        <v>79420</v>
      </c>
      <c r="DG108" s="32">
        <f t="shared" si="29"/>
        <v>87460</v>
      </c>
      <c r="DH108" s="32">
        <f t="shared" si="29"/>
        <v>97710</v>
      </c>
      <c r="DI108" s="32">
        <f t="shared" si="29"/>
        <v>61600</v>
      </c>
      <c r="DJ108" s="32">
        <f t="shared" si="29"/>
        <v>103460</v>
      </c>
      <c r="DK108" s="32">
        <f t="shared" si="29"/>
        <v>92540</v>
      </c>
      <c r="DL108" s="32">
        <f t="shared" si="29"/>
        <v>210280</v>
      </c>
      <c r="DM108" s="32">
        <f t="shared" si="29"/>
        <v>0</v>
      </c>
      <c r="DN108" s="32">
        <f t="shared" si="29"/>
        <v>0</v>
      </c>
      <c r="DO108" s="26">
        <f t="shared" si="30"/>
        <v>4880300</v>
      </c>
      <c r="DQ108" s="21" t="s">
        <v>8</v>
      </c>
      <c r="DR108" s="53" t="s">
        <v>761</v>
      </c>
      <c r="DS108" s="53" t="s">
        <v>761</v>
      </c>
      <c r="DT108" s="53" t="s">
        <v>761</v>
      </c>
      <c r="DU108" s="53" t="s">
        <v>761</v>
      </c>
      <c r="DV108" s="50" t="s">
        <v>761</v>
      </c>
      <c r="DW108" s="65" t="s">
        <v>773</v>
      </c>
      <c r="DX108" s="54" t="s">
        <v>762</v>
      </c>
      <c r="DY108" s="54" t="s">
        <v>762</v>
      </c>
      <c r="DZ108" s="54" t="s">
        <v>762</v>
      </c>
      <c r="EA108" s="54" t="s">
        <v>762</v>
      </c>
      <c r="EB108" s="54" t="s">
        <v>762</v>
      </c>
      <c r="EC108" s="54" t="s">
        <v>762</v>
      </c>
      <c r="ED108" s="52" t="s">
        <v>763</v>
      </c>
      <c r="EE108" s="52" t="s">
        <v>763</v>
      </c>
      <c r="EF108" s="52" t="s">
        <v>763</v>
      </c>
      <c r="EG108" s="52" t="s">
        <v>763</v>
      </c>
      <c r="EH108" s="52" t="s">
        <v>763</v>
      </c>
      <c r="EI108" s="52" t="s">
        <v>763</v>
      </c>
      <c r="EJ108" s="52" t="s">
        <v>763</v>
      </c>
      <c r="EK108" s="52" t="s">
        <v>763</v>
      </c>
      <c r="EL108" s="52" t="s">
        <v>763</v>
      </c>
      <c r="EM108" s="52" t="s">
        <v>763</v>
      </c>
      <c r="EN108" s="52" t="s">
        <v>763</v>
      </c>
      <c r="EO108" s="52" t="s">
        <v>763</v>
      </c>
      <c r="EP108" s="52" t="s">
        <v>763</v>
      </c>
      <c r="EQ108" s="52" t="s">
        <v>763</v>
      </c>
      <c r="ER108" s="52" t="s">
        <v>763</v>
      </c>
      <c r="ES108" s="22">
        <f t="shared" si="34"/>
        <v>0</v>
      </c>
    </row>
    <row r="109" spans="2:149" ht="20.399999999999999" x14ac:dyDescent="0.3">
      <c r="B109" s="21" t="s">
        <v>62</v>
      </c>
      <c r="C109" s="32">
        <f t="shared" si="31"/>
        <v>7669</v>
      </c>
      <c r="D109" s="32">
        <f t="shared" si="27"/>
        <v>3168</v>
      </c>
      <c r="E109" s="32">
        <f t="shared" si="27"/>
        <v>3390</v>
      </c>
      <c r="F109" s="32">
        <f t="shared" si="27"/>
        <v>1553</v>
      </c>
      <c r="G109" s="32">
        <f t="shared" si="27"/>
        <v>2444</v>
      </c>
      <c r="H109" s="32">
        <v>0</v>
      </c>
      <c r="I109" s="32">
        <f t="shared" si="27"/>
        <v>541</v>
      </c>
      <c r="J109" s="32">
        <f t="shared" si="27"/>
        <v>1439</v>
      </c>
      <c r="K109" s="32">
        <f t="shared" si="27"/>
        <v>3142</v>
      </c>
      <c r="L109" s="32">
        <f t="shared" si="27"/>
        <v>2759</v>
      </c>
      <c r="M109" s="32">
        <f t="shared" si="27"/>
        <v>1645</v>
      </c>
      <c r="N109" s="32">
        <f t="shared" si="27"/>
        <v>1770</v>
      </c>
      <c r="O109" s="32">
        <f t="shared" si="27"/>
        <v>1948</v>
      </c>
      <c r="P109" s="32">
        <f t="shared" si="27"/>
        <v>3181</v>
      </c>
      <c r="Q109" s="32">
        <f t="shared" si="27"/>
        <v>3033</v>
      </c>
      <c r="R109" s="32">
        <f t="shared" si="27"/>
        <v>15322</v>
      </c>
      <c r="S109" s="32">
        <f t="shared" si="27"/>
        <v>5711</v>
      </c>
      <c r="T109" s="32">
        <f t="shared" si="27"/>
        <v>28171</v>
      </c>
      <c r="U109" s="32">
        <f t="shared" si="27"/>
        <v>20910</v>
      </c>
      <c r="V109" s="32">
        <f t="shared" si="27"/>
        <v>12567</v>
      </c>
      <c r="W109" s="32">
        <f t="shared" si="27"/>
        <v>33692</v>
      </c>
      <c r="X109" s="32">
        <f t="shared" si="27"/>
        <v>18634</v>
      </c>
      <c r="Y109" s="32">
        <f t="shared" si="27"/>
        <v>29782</v>
      </c>
      <c r="Z109" s="32">
        <f t="shared" si="27"/>
        <v>26549</v>
      </c>
      <c r="AA109" s="32">
        <f t="shared" si="27"/>
        <v>30081</v>
      </c>
      <c r="AB109" s="32">
        <f t="shared" si="27"/>
        <v>0</v>
      </c>
      <c r="AC109" s="32">
        <f t="shared" si="27"/>
        <v>0</v>
      </c>
      <c r="AD109" s="26">
        <f t="shared" si="28"/>
        <v>259101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2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3"/>
        <v>3283240</v>
      </c>
      <c r="CO109" s="32">
        <f t="shared" si="29"/>
        <v>1326920</v>
      </c>
      <c r="CP109" s="32">
        <f t="shared" si="29"/>
        <v>1448350</v>
      </c>
      <c r="CQ109" s="32">
        <f t="shared" si="29"/>
        <v>630690</v>
      </c>
      <c r="CR109" s="32">
        <f t="shared" si="29"/>
        <v>1023020</v>
      </c>
      <c r="CS109" s="32">
        <f t="shared" si="29"/>
        <v>4338200</v>
      </c>
      <c r="CT109" s="32">
        <f t="shared" si="29"/>
        <v>185550</v>
      </c>
      <c r="CU109" s="32">
        <f t="shared" si="29"/>
        <v>496850</v>
      </c>
      <c r="CV109" s="32">
        <f t="shared" si="29"/>
        <v>1258040</v>
      </c>
      <c r="CW109" s="32">
        <f t="shared" si="29"/>
        <v>1095810</v>
      </c>
      <c r="CX109" s="32">
        <f t="shared" si="29"/>
        <v>744720</v>
      </c>
      <c r="CY109" s="32">
        <f t="shared" si="29"/>
        <v>790320</v>
      </c>
      <c r="CZ109" s="32">
        <f t="shared" si="29"/>
        <v>838440</v>
      </c>
      <c r="DA109" s="32">
        <f t="shared" si="29"/>
        <v>1379690</v>
      </c>
      <c r="DB109" s="32">
        <f t="shared" si="29"/>
        <v>1317260</v>
      </c>
      <c r="DC109" s="32">
        <f t="shared" si="29"/>
        <v>6593170</v>
      </c>
      <c r="DD109" s="32">
        <f t="shared" si="29"/>
        <v>2542870</v>
      </c>
      <c r="DE109" s="32">
        <f t="shared" si="29"/>
        <v>11297760</v>
      </c>
      <c r="DF109" s="32">
        <f t="shared" si="29"/>
        <v>8326970</v>
      </c>
      <c r="DG109" s="32">
        <f t="shared" si="29"/>
        <v>7182760</v>
      </c>
      <c r="DH109" s="32">
        <f t="shared" si="29"/>
        <v>18965440</v>
      </c>
      <c r="DI109" s="32">
        <f t="shared" si="29"/>
        <v>10443940</v>
      </c>
      <c r="DJ109" s="32">
        <f t="shared" si="29"/>
        <v>16321890</v>
      </c>
      <c r="DK109" s="32">
        <f t="shared" si="29"/>
        <v>15165570</v>
      </c>
      <c r="DL109" s="32">
        <f t="shared" si="29"/>
        <v>17812550</v>
      </c>
      <c r="DM109" s="32">
        <f t="shared" si="29"/>
        <v>0</v>
      </c>
      <c r="DN109" s="32">
        <f t="shared" si="29"/>
        <v>0</v>
      </c>
      <c r="DO109" s="26">
        <f t="shared" si="30"/>
        <v>134810020</v>
      </c>
      <c r="DQ109" s="21" t="s">
        <v>62</v>
      </c>
      <c r="DR109" s="65" t="s">
        <v>773</v>
      </c>
      <c r="DS109" s="65" t="s">
        <v>773</v>
      </c>
      <c r="DT109" s="65" t="s">
        <v>773</v>
      </c>
      <c r="DU109" s="65" t="s">
        <v>773</v>
      </c>
      <c r="DV109" s="65" t="s">
        <v>773</v>
      </c>
      <c r="DW109" s="50" t="s">
        <v>761</v>
      </c>
      <c r="DX109" s="65" t="s">
        <v>773</v>
      </c>
      <c r="DY109" s="65" t="s">
        <v>773</v>
      </c>
      <c r="DZ109" s="65" t="s">
        <v>773</v>
      </c>
      <c r="EA109" s="65" t="s">
        <v>773</v>
      </c>
      <c r="EB109" s="65" t="s">
        <v>773</v>
      </c>
      <c r="EC109" s="65" t="s">
        <v>773</v>
      </c>
      <c r="ED109" s="55" t="s">
        <v>764</v>
      </c>
      <c r="EE109" s="55" t="s">
        <v>764</v>
      </c>
      <c r="EF109" s="55" t="s">
        <v>764</v>
      </c>
      <c r="EG109" s="55" t="s">
        <v>764</v>
      </c>
      <c r="EH109" s="55" t="s">
        <v>764</v>
      </c>
      <c r="EI109" s="55" t="s">
        <v>764</v>
      </c>
      <c r="EJ109" s="55" t="s">
        <v>764</v>
      </c>
      <c r="EK109" s="55" t="s">
        <v>764</v>
      </c>
      <c r="EL109" s="55" t="s">
        <v>764</v>
      </c>
      <c r="EM109" s="55" t="s">
        <v>764</v>
      </c>
      <c r="EN109" s="55" t="s">
        <v>764</v>
      </c>
      <c r="EO109" s="55" t="s">
        <v>764</v>
      </c>
      <c r="EP109" s="55" t="s">
        <v>764</v>
      </c>
      <c r="EQ109" s="55" t="s">
        <v>764</v>
      </c>
      <c r="ER109" s="55" t="s">
        <v>764</v>
      </c>
      <c r="ES109" s="22">
        <f t="shared" si="34"/>
        <v>0</v>
      </c>
    </row>
    <row r="110" spans="2:149" ht="20.399999999999999" x14ac:dyDescent="0.3">
      <c r="B110" s="21" t="s">
        <v>10</v>
      </c>
      <c r="C110" s="32">
        <f t="shared" si="31"/>
        <v>498</v>
      </c>
      <c r="D110" s="32">
        <f t="shared" si="27"/>
        <v>410</v>
      </c>
      <c r="E110" s="32">
        <f t="shared" si="27"/>
        <v>334</v>
      </c>
      <c r="F110" s="32">
        <f t="shared" si="27"/>
        <v>297</v>
      </c>
      <c r="G110" s="32">
        <f t="shared" si="27"/>
        <v>316</v>
      </c>
      <c r="H110" s="32">
        <f t="shared" si="27"/>
        <v>598</v>
      </c>
      <c r="I110" s="32">
        <v>0</v>
      </c>
      <c r="J110" s="32">
        <f t="shared" si="27"/>
        <v>213</v>
      </c>
      <c r="K110" s="32">
        <f t="shared" si="27"/>
        <v>383</v>
      </c>
      <c r="L110" s="32">
        <f t="shared" si="27"/>
        <v>523</v>
      </c>
      <c r="M110" s="32">
        <f t="shared" si="27"/>
        <v>351</v>
      </c>
      <c r="N110" s="32">
        <f t="shared" si="27"/>
        <v>359</v>
      </c>
      <c r="O110" s="32">
        <f t="shared" si="27"/>
        <v>78</v>
      </c>
      <c r="P110" s="32">
        <f t="shared" si="27"/>
        <v>75</v>
      </c>
      <c r="Q110" s="32">
        <f t="shared" si="27"/>
        <v>38</v>
      </c>
      <c r="R110" s="32">
        <f t="shared" si="27"/>
        <v>219</v>
      </c>
      <c r="S110" s="32">
        <f t="shared" si="27"/>
        <v>87</v>
      </c>
      <c r="T110" s="32">
        <f t="shared" si="27"/>
        <v>274</v>
      </c>
      <c r="U110" s="32">
        <f t="shared" si="27"/>
        <v>149</v>
      </c>
      <c r="V110" s="32">
        <f t="shared" si="27"/>
        <v>154</v>
      </c>
      <c r="W110" s="32">
        <f t="shared" si="27"/>
        <v>241</v>
      </c>
      <c r="X110" s="32">
        <f t="shared" si="27"/>
        <v>88</v>
      </c>
      <c r="Y110" s="32">
        <f t="shared" si="27"/>
        <v>234</v>
      </c>
      <c r="Z110" s="32">
        <f t="shared" si="27"/>
        <v>148</v>
      </c>
      <c r="AA110" s="32">
        <f t="shared" si="27"/>
        <v>206</v>
      </c>
      <c r="AB110" s="32">
        <f t="shared" si="27"/>
        <v>0</v>
      </c>
      <c r="AC110" s="32">
        <f t="shared" si="27"/>
        <v>0</v>
      </c>
      <c r="AD110" s="26">
        <f t="shared" si="28"/>
        <v>6273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2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3"/>
        <v>237360</v>
      </c>
      <c r="CO110" s="32">
        <f t="shared" si="29"/>
        <v>180180</v>
      </c>
      <c r="CP110" s="32">
        <f t="shared" si="29"/>
        <v>146790</v>
      </c>
      <c r="CQ110" s="32">
        <f t="shared" si="29"/>
        <v>132170</v>
      </c>
      <c r="CR110" s="32">
        <f t="shared" si="29"/>
        <v>140490</v>
      </c>
      <c r="CS110" s="32">
        <f t="shared" si="29"/>
        <v>205110</v>
      </c>
      <c r="CT110" s="32">
        <f t="shared" si="29"/>
        <v>28420</v>
      </c>
      <c r="CU110" s="32">
        <f t="shared" si="29"/>
        <v>75150</v>
      </c>
      <c r="CV110" s="32">
        <f t="shared" si="29"/>
        <v>165410</v>
      </c>
      <c r="CW110" s="32">
        <f t="shared" si="29"/>
        <v>217210</v>
      </c>
      <c r="CX110" s="32">
        <f t="shared" si="29"/>
        <v>155430</v>
      </c>
      <c r="CY110" s="32">
        <f t="shared" si="29"/>
        <v>161720</v>
      </c>
      <c r="CZ110" s="32">
        <f t="shared" si="29"/>
        <v>38010</v>
      </c>
      <c r="DA110" s="32">
        <f t="shared" si="29"/>
        <v>32960</v>
      </c>
      <c r="DB110" s="32">
        <f t="shared" si="29"/>
        <v>15040</v>
      </c>
      <c r="DC110" s="32">
        <f t="shared" si="29"/>
        <v>99710</v>
      </c>
      <c r="DD110" s="32">
        <f t="shared" si="29"/>
        <v>40170</v>
      </c>
      <c r="DE110" s="32">
        <f t="shared" si="29"/>
        <v>131160</v>
      </c>
      <c r="DF110" s="32">
        <f t="shared" si="29"/>
        <v>67100</v>
      </c>
      <c r="DG110" s="32">
        <f t="shared" si="29"/>
        <v>101400</v>
      </c>
      <c r="DH110" s="32">
        <f t="shared" si="29"/>
        <v>166790</v>
      </c>
      <c r="DI110" s="32">
        <f t="shared" si="29"/>
        <v>57980</v>
      </c>
      <c r="DJ110" s="32">
        <f t="shared" si="29"/>
        <v>151710</v>
      </c>
      <c r="DK110" s="32">
        <f t="shared" si="29"/>
        <v>106520</v>
      </c>
      <c r="DL110" s="32">
        <f t="shared" si="29"/>
        <v>156800</v>
      </c>
      <c r="DM110" s="32">
        <f t="shared" si="29"/>
        <v>0</v>
      </c>
      <c r="DN110" s="32">
        <f t="shared" si="29"/>
        <v>0</v>
      </c>
      <c r="DO110" s="26">
        <f t="shared" si="30"/>
        <v>3010790</v>
      </c>
      <c r="DQ110" s="21" t="s">
        <v>10</v>
      </c>
      <c r="DR110" s="53" t="s">
        <v>761</v>
      </c>
      <c r="DS110" s="53" t="s">
        <v>761</v>
      </c>
      <c r="DT110" s="53" t="s">
        <v>761</v>
      </c>
      <c r="DU110" s="53" t="s">
        <v>761</v>
      </c>
      <c r="DV110" s="53" t="s">
        <v>761</v>
      </c>
      <c r="DW110" s="65" t="s">
        <v>773</v>
      </c>
      <c r="DX110" s="50" t="s">
        <v>761</v>
      </c>
      <c r="DY110" s="54" t="s">
        <v>762</v>
      </c>
      <c r="DZ110" s="54" t="s">
        <v>762</v>
      </c>
      <c r="EA110" s="54" t="s">
        <v>762</v>
      </c>
      <c r="EB110" s="54" t="s">
        <v>762</v>
      </c>
      <c r="EC110" s="54" t="s">
        <v>762</v>
      </c>
      <c r="ED110" s="52" t="s">
        <v>763</v>
      </c>
      <c r="EE110" s="52" t="s">
        <v>763</v>
      </c>
      <c r="EF110" s="52" t="s">
        <v>763</v>
      </c>
      <c r="EG110" s="52" t="s">
        <v>763</v>
      </c>
      <c r="EH110" s="52" t="s">
        <v>763</v>
      </c>
      <c r="EI110" s="52" t="s">
        <v>763</v>
      </c>
      <c r="EJ110" s="52" t="s">
        <v>763</v>
      </c>
      <c r="EK110" s="52" t="s">
        <v>763</v>
      </c>
      <c r="EL110" s="52" t="s">
        <v>763</v>
      </c>
      <c r="EM110" s="52" t="s">
        <v>763</v>
      </c>
      <c r="EN110" s="52" t="s">
        <v>763</v>
      </c>
      <c r="EO110" s="52" t="s">
        <v>763</v>
      </c>
      <c r="EP110" s="52" t="s">
        <v>763</v>
      </c>
      <c r="EQ110" s="52" t="s">
        <v>763</v>
      </c>
      <c r="ER110" s="52" t="s">
        <v>763</v>
      </c>
      <c r="ES110" s="22">
        <f t="shared" si="34"/>
        <v>0</v>
      </c>
    </row>
    <row r="111" spans="2:149" x14ac:dyDescent="0.3">
      <c r="B111" s="21" t="s">
        <v>11</v>
      </c>
      <c r="C111" s="32">
        <f t="shared" si="31"/>
        <v>662</v>
      </c>
      <c r="D111" s="32">
        <f t="shared" si="27"/>
        <v>651</v>
      </c>
      <c r="E111" s="32">
        <f t="shared" si="27"/>
        <v>501</v>
      </c>
      <c r="F111" s="32">
        <f t="shared" si="27"/>
        <v>449</v>
      </c>
      <c r="G111" s="32">
        <f t="shared" si="27"/>
        <v>756</v>
      </c>
      <c r="H111" s="32">
        <f t="shared" si="27"/>
        <v>1588</v>
      </c>
      <c r="I111" s="32">
        <f t="shared" si="27"/>
        <v>270</v>
      </c>
      <c r="J111" s="32">
        <v>0</v>
      </c>
      <c r="K111" s="32">
        <f t="shared" si="27"/>
        <v>280</v>
      </c>
      <c r="L111" s="32">
        <f t="shared" si="27"/>
        <v>719</v>
      </c>
      <c r="M111" s="32">
        <f t="shared" si="27"/>
        <v>269</v>
      </c>
      <c r="N111" s="32">
        <f t="shared" si="27"/>
        <v>420</v>
      </c>
      <c r="O111" s="32">
        <f t="shared" si="27"/>
        <v>128</v>
      </c>
      <c r="P111" s="32">
        <f t="shared" si="27"/>
        <v>266</v>
      </c>
      <c r="Q111" s="32">
        <f t="shared" si="27"/>
        <v>109</v>
      </c>
      <c r="R111" s="32">
        <f t="shared" si="27"/>
        <v>468</v>
      </c>
      <c r="S111" s="32">
        <f t="shared" si="27"/>
        <v>96</v>
      </c>
      <c r="T111" s="32">
        <f t="shared" si="27"/>
        <v>358</v>
      </c>
      <c r="U111" s="32">
        <f t="shared" si="27"/>
        <v>329</v>
      </c>
      <c r="V111" s="32">
        <f t="shared" si="27"/>
        <v>210</v>
      </c>
      <c r="W111" s="32">
        <f t="shared" si="27"/>
        <v>355</v>
      </c>
      <c r="X111" s="32">
        <f t="shared" si="27"/>
        <v>253</v>
      </c>
      <c r="Y111" s="32">
        <f t="shared" si="27"/>
        <v>506</v>
      </c>
      <c r="Z111" s="32">
        <f t="shared" si="27"/>
        <v>425</v>
      </c>
      <c r="AA111" s="32">
        <f t="shared" si="27"/>
        <v>569</v>
      </c>
      <c r="AB111" s="32">
        <f t="shared" si="27"/>
        <v>0</v>
      </c>
      <c r="AC111" s="32">
        <f t="shared" si="27"/>
        <v>0</v>
      </c>
      <c r="AD111" s="26">
        <f t="shared" si="28"/>
        <v>10637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2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3"/>
        <v>268180</v>
      </c>
      <c r="CO111" s="32">
        <f t="shared" si="29"/>
        <v>233390</v>
      </c>
      <c r="CP111" s="32">
        <f t="shared" si="29"/>
        <v>194450</v>
      </c>
      <c r="CQ111" s="32">
        <f t="shared" si="29"/>
        <v>182010</v>
      </c>
      <c r="CR111" s="32">
        <f t="shared" si="29"/>
        <v>295960</v>
      </c>
      <c r="CS111" s="32">
        <f t="shared" si="29"/>
        <v>563660</v>
      </c>
      <c r="CT111" s="32">
        <f t="shared" si="29"/>
        <v>85600</v>
      </c>
      <c r="CU111" s="32">
        <f t="shared" si="29"/>
        <v>38100</v>
      </c>
      <c r="CV111" s="32">
        <f t="shared" si="29"/>
        <v>89270</v>
      </c>
      <c r="CW111" s="32">
        <f t="shared" si="29"/>
        <v>233910</v>
      </c>
      <c r="CX111" s="32">
        <f t="shared" si="29"/>
        <v>103770</v>
      </c>
      <c r="CY111" s="32">
        <f t="shared" si="29"/>
        <v>160820</v>
      </c>
      <c r="CZ111" s="32">
        <f t="shared" si="29"/>
        <v>58760</v>
      </c>
      <c r="DA111" s="32">
        <f t="shared" si="29"/>
        <v>93350</v>
      </c>
      <c r="DB111" s="32">
        <f t="shared" si="29"/>
        <v>50440</v>
      </c>
      <c r="DC111" s="32">
        <f t="shared" si="29"/>
        <v>208940</v>
      </c>
      <c r="DD111" s="32">
        <f t="shared" si="29"/>
        <v>44760</v>
      </c>
      <c r="DE111" s="32">
        <f t="shared" si="29"/>
        <v>139660</v>
      </c>
      <c r="DF111" s="32">
        <f t="shared" si="29"/>
        <v>129810</v>
      </c>
      <c r="DG111" s="32">
        <f t="shared" si="29"/>
        <v>108740</v>
      </c>
      <c r="DH111" s="32">
        <f t="shared" si="29"/>
        <v>181040</v>
      </c>
      <c r="DI111" s="32">
        <f t="shared" si="29"/>
        <v>141630</v>
      </c>
      <c r="DJ111" s="32">
        <f t="shared" si="29"/>
        <v>230720</v>
      </c>
      <c r="DK111" s="32">
        <f t="shared" si="29"/>
        <v>200520</v>
      </c>
      <c r="DL111" s="32">
        <f t="shared" si="29"/>
        <v>353480</v>
      </c>
      <c r="DM111" s="32">
        <f t="shared" si="29"/>
        <v>0</v>
      </c>
      <c r="DN111" s="32">
        <f t="shared" si="29"/>
        <v>0</v>
      </c>
      <c r="DO111" s="26">
        <f t="shared" si="30"/>
        <v>4390970</v>
      </c>
      <c r="DQ111" s="21" t="s">
        <v>11</v>
      </c>
      <c r="DR111" s="53" t="s">
        <v>761</v>
      </c>
      <c r="DS111" s="53" t="s">
        <v>761</v>
      </c>
      <c r="DT111" s="53" t="s">
        <v>761</v>
      </c>
      <c r="DU111" s="53" t="s">
        <v>761</v>
      </c>
      <c r="DV111" s="53" t="s">
        <v>761</v>
      </c>
      <c r="DW111" s="65" t="s">
        <v>773</v>
      </c>
      <c r="DX111" s="53" t="s">
        <v>761</v>
      </c>
      <c r="DY111" s="50" t="s">
        <v>761</v>
      </c>
      <c r="DZ111" s="54" t="s">
        <v>762</v>
      </c>
      <c r="EA111" s="54" t="s">
        <v>762</v>
      </c>
      <c r="EB111" s="54" t="s">
        <v>762</v>
      </c>
      <c r="EC111" s="54" t="s">
        <v>762</v>
      </c>
      <c r="ED111" s="52" t="s">
        <v>763</v>
      </c>
      <c r="EE111" s="52" t="s">
        <v>763</v>
      </c>
      <c r="EF111" s="52" t="s">
        <v>763</v>
      </c>
      <c r="EG111" s="52" t="s">
        <v>763</v>
      </c>
      <c r="EH111" s="52" t="s">
        <v>763</v>
      </c>
      <c r="EI111" s="52" t="s">
        <v>763</v>
      </c>
      <c r="EJ111" s="52" t="s">
        <v>763</v>
      </c>
      <c r="EK111" s="52" t="s">
        <v>763</v>
      </c>
      <c r="EL111" s="52" t="s">
        <v>763</v>
      </c>
      <c r="EM111" s="52" t="s">
        <v>763</v>
      </c>
      <c r="EN111" s="52" t="s">
        <v>763</v>
      </c>
      <c r="EO111" s="52" t="s">
        <v>763</v>
      </c>
      <c r="EP111" s="52" t="s">
        <v>763</v>
      </c>
      <c r="EQ111" s="52" t="s">
        <v>763</v>
      </c>
      <c r="ER111" s="52" t="s">
        <v>763</v>
      </c>
      <c r="ES111" s="22">
        <f t="shared" si="34"/>
        <v>0</v>
      </c>
    </row>
    <row r="112" spans="2:149" ht="30.6" x14ac:dyDescent="0.3">
      <c r="B112" s="21" t="s">
        <v>63</v>
      </c>
      <c r="C112" s="32">
        <f t="shared" si="31"/>
        <v>557</v>
      </c>
      <c r="D112" s="32">
        <f t="shared" si="27"/>
        <v>550</v>
      </c>
      <c r="E112" s="32">
        <f t="shared" si="27"/>
        <v>486</v>
      </c>
      <c r="F112" s="32">
        <f t="shared" si="27"/>
        <v>370</v>
      </c>
      <c r="G112" s="32">
        <f t="shared" si="27"/>
        <v>552</v>
      </c>
      <c r="H112" s="32">
        <f t="shared" si="27"/>
        <v>3800</v>
      </c>
      <c r="I112" s="32">
        <f t="shared" si="27"/>
        <v>463</v>
      </c>
      <c r="J112" s="32">
        <f t="shared" si="27"/>
        <v>275</v>
      </c>
      <c r="K112" s="32">
        <v>0</v>
      </c>
      <c r="L112" s="32">
        <f t="shared" si="27"/>
        <v>134</v>
      </c>
      <c r="M112" s="32">
        <f t="shared" si="27"/>
        <v>194</v>
      </c>
      <c r="N112" s="32">
        <f t="shared" si="27"/>
        <v>203</v>
      </c>
      <c r="O112" s="32">
        <f t="shared" si="27"/>
        <v>312</v>
      </c>
      <c r="P112" s="32">
        <f t="shared" si="27"/>
        <v>198</v>
      </c>
      <c r="Q112" s="32">
        <f t="shared" si="27"/>
        <v>93</v>
      </c>
      <c r="R112" s="32">
        <f t="shared" si="27"/>
        <v>308</v>
      </c>
      <c r="S112" s="32">
        <f t="shared" si="27"/>
        <v>196</v>
      </c>
      <c r="T112" s="32">
        <f t="shared" si="27"/>
        <v>536</v>
      </c>
      <c r="U112" s="32">
        <f t="shared" si="27"/>
        <v>254</v>
      </c>
      <c r="V112" s="32">
        <f t="shared" si="27"/>
        <v>314</v>
      </c>
      <c r="W112" s="32">
        <f t="shared" si="27"/>
        <v>386</v>
      </c>
      <c r="X112" s="32">
        <f t="shared" si="27"/>
        <v>193</v>
      </c>
      <c r="Y112" s="32">
        <f t="shared" si="27"/>
        <v>206</v>
      </c>
      <c r="Z112" s="32">
        <f t="shared" si="27"/>
        <v>259</v>
      </c>
      <c r="AA112" s="32">
        <f t="shared" si="27"/>
        <v>617</v>
      </c>
      <c r="AB112" s="32">
        <f t="shared" si="27"/>
        <v>0</v>
      </c>
      <c r="AC112" s="32">
        <f t="shared" si="27"/>
        <v>0</v>
      </c>
      <c r="AD112" s="26">
        <f t="shared" si="28"/>
        <v>11456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2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3"/>
        <v>258740</v>
      </c>
      <c r="CO112" s="32">
        <f t="shared" si="29"/>
        <v>262490</v>
      </c>
      <c r="CP112" s="32">
        <f t="shared" si="29"/>
        <v>215690</v>
      </c>
      <c r="CQ112" s="32">
        <f t="shared" si="29"/>
        <v>176640</v>
      </c>
      <c r="CR112" s="32">
        <f t="shared" si="29"/>
        <v>251960</v>
      </c>
      <c r="CS112" s="32">
        <f t="shared" si="29"/>
        <v>1525180</v>
      </c>
      <c r="CT112" s="32">
        <f t="shared" si="29"/>
        <v>187850</v>
      </c>
      <c r="CU112" s="32">
        <f t="shared" si="29"/>
        <v>83570</v>
      </c>
      <c r="CV112" s="32">
        <f t="shared" si="29"/>
        <v>52500</v>
      </c>
      <c r="CW112" s="32">
        <f t="shared" si="29"/>
        <v>45590</v>
      </c>
      <c r="CX112" s="32">
        <f t="shared" si="29"/>
        <v>84560</v>
      </c>
      <c r="CY112" s="32">
        <f t="shared" si="29"/>
        <v>76090</v>
      </c>
      <c r="CZ112" s="32">
        <f t="shared" si="29"/>
        <v>146790</v>
      </c>
      <c r="DA112" s="32">
        <f t="shared" si="29"/>
        <v>90480</v>
      </c>
      <c r="DB112" s="32">
        <f t="shared" si="29"/>
        <v>41700</v>
      </c>
      <c r="DC112" s="32">
        <f t="shared" si="29"/>
        <v>148040</v>
      </c>
      <c r="DD112" s="32">
        <f t="shared" si="29"/>
        <v>95280</v>
      </c>
      <c r="DE112" s="32">
        <f t="shared" si="29"/>
        <v>262180</v>
      </c>
      <c r="DF112" s="32">
        <f t="shared" si="29"/>
        <v>120960</v>
      </c>
      <c r="DG112" s="32">
        <f t="shared" si="29"/>
        <v>230720</v>
      </c>
      <c r="DH112" s="32">
        <f t="shared" si="29"/>
        <v>276660</v>
      </c>
      <c r="DI112" s="32">
        <f t="shared" si="29"/>
        <v>122450</v>
      </c>
      <c r="DJ112" s="32">
        <f t="shared" si="29"/>
        <v>145060</v>
      </c>
      <c r="DK112" s="32">
        <f t="shared" si="29"/>
        <v>193030</v>
      </c>
      <c r="DL112" s="32">
        <f t="shared" si="29"/>
        <v>459880</v>
      </c>
      <c r="DM112" s="32">
        <f t="shared" si="29"/>
        <v>0</v>
      </c>
      <c r="DN112" s="32">
        <f t="shared" si="29"/>
        <v>0</v>
      </c>
      <c r="DO112" s="26">
        <f t="shared" si="30"/>
        <v>5554090</v>
      </c>
      <c r="DQ112" s="21" t="s">
        <v>63</v>
      </c>
      <c r="DR112" s="53" t="s">
        <v>761</v>
      </c>
      <c r="DS112" s="53" t="s">
        <v>761</v>
      </c>
      <c r="DT112" s="53" t="s">
        <v>761</v>
      </c>
      <c r="DU112" s="53" t="s">
        <v>761</v>
      </c>
      <c r="DV112" s="53" t="s">
        <v>761</v>
      </c>
      <c r="DW112" s="65" t="s">
        <v>773</v>
      </c>
      <c r="DX112" s="53" t="s">
        <v>761</v>
      </c>
      <c r="DY112" s="53" t="s">
        <v>761</v>
      </c>
      <c r="DZ112" s="50" t="s">
        <v>761</v>
      </c>
      <c r="EA112" s="54" t="s">
        <v>762</v>
      </c>
      <c r="EB112" s="54" t="s">
        <v>762</v>
      </c>
      <c r="EC112" s="54" t="s">
        <v>762</v>
      </c>
      <c r="ED112" s="52" t="s">
        <v>763</v>
      </c>
      <c r="EE112" s="52" t="s">
        <v>763</v>
      </c>
      <c r="EF112" s="52" t="s">
        <v>763</v>
      </c>
      <c r="EG112" s="52" t="s">
        <v>763</v>
      </c>
      <c r="EH112" s="52" t="s">
        <v>763</v>
      </c>
      <c r="EI112" s="52" t="s">
        <v>763</v>
      </c>
      <c r="EJ112" s="52" t="s">
        <v>763</v>
      </c>
      <c r="EK112" s="52" t="s">
        <v>763</v>
      </c>
      <c r="EL112" s="52" t="s">
        <v>763</v>
      </c>
      <c r="EM112" s="52" t="s">
        <v>763</v>
      </c>
      <c r="EN112" s="52" t="s">
        <v>763</v>
      </c>
      <c r="EO112" s="52" t="s">
        <v>763</v>
      </c>
      <c r="EP112" s="52" t="s">
        <v>763</v>
      </c>
      <c r="EQ112" s="52" t="s">
        <v>763</v>
      </c>
      <c r="ER112" s="52" t="s">
        <v>763</v>
      </c>
      <c r="ES112" s="22">
        <f t="shared" si="34"/>
        <v>0</v>
      </c>
    </row>
    <row r="113" spans="2:149" ht="20.399999999999999" x14ac:dyDescent="0.3">
      <c r="B113" s="21" t="s">
        <v>13</v>
      </c>
      <c r="C113" s="32">
        <f t="shared" si="31"/>
        <v>533</v>
      </c>
      <c r="D113" s="32">
        <f t="shared" si="27"/>
        <v>507</v>
      </c>
      <c r="E113" s="32">
        <f t="shared" si="27"/>
        <v>444</v>
      </c>
      <c r="F113" s="32">
        <f t="shared" si="27"/>
        <v>500</v>
      </c>
      <c r="G113" s="32">
        <f t="shared" si="27"/>
        <v>620</v>
      </c>
      <c r="H113" s="32">
        <f t="shared" si="27"/>
        <v>3177</v>
      </c>
      <c r="I113" s="32">
        <f t="shared" si="27"/>
        <v>632</v>
      </c>
      <c r="J113" s="32">
        <f t="shared" si="27"/>
        <v>512</v>
      </c>
      <c r="K113" s="32">
        <f t="shared" si="27"/>
        <v>93</v>
      </c>
      <c r="L113" s="32">
        <v>0</v>
      </c>
      <c r="M113" s="32">
        <f t="shared" si="27"/>
        <v>149</v>
      </c>
      <c r="N113" s="32">
        <f t="shared" si="27"/>
        <v>315</v>
      </c>
      <c r="O113" s="32">
        <f t="shared" si="27"/>
        <v>238</v>
      </c>
      <c r="P113" s="32">
        <f t="shared" si="27"/>
        <v>277</v>
      </c>
      <c r="Q113" s="32">
        <f t="shared" si="27"/>
        <v>157</v>
      </c>
      <c r="R113" s="32">
        <f t="shared" si="27"/>
        <v>413</v>
      </c>
      <c r="S113" s="32">
        <f t="shared" si="27"/>
        <v>187</v>
      </c>
      <c r="T113" s="32">
        <f t="shared" si="27"/>
        <v>520</v>
      </c>
      <c r="U113" s="32">
        <f t="shared" si="27"/>
        <v>388</v>
      </c>
      <c r="V113" s="32">
        <f t="shared" si="27"/>
        <v>176</v>
      </c>
      <c r="W113" s="32">
        <f t="shared" si="27"/>
        <v>396</v>
      </c>
      <c r="X113" s="32">
        <f t="shared" si="27"/>
        <v>245</v>
      </c>
      <c r="Y113" s="32">
        <f t="shared" si="27"/>
        <v>366</v>
      </c>
      <c r="Z113" s="32">
        <f t="shared" si="27"/>
        <v>325</v>
      </c>
      <c r="AA113" s="32">
        <f t="shared" si="27"/>
        <v>445</v>
      </c>
      <c r="AB113" s="32">
        <f t="shared" si="27"/>
        <v>0</v>
      </c>
      <c r="AC113" s="32">
        <f t="shared" si="27"/>
        <v>0</v>
      </c>
      <c r="AD113" s="26">
        <f t="shared" si="28"/>
        <v>11615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2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3"/>
        <v>256310</v>
      </c>
      <c r="CO113" s="32">
        <f t="shared" si="29"/>
        <v>230810</v>
      </c>
      <c r="CP113" s="32">
        <f t="shared" si="29"/>
        <v>206100</v>
      </c>
      <c r="CQ113" s="32">
        <f t="shared" si="29"/>
        <v>227880</v>
      </c>
      <c r="CR113" s="32">
        <f t="shared" si="29"/>
        <v>295340</v>
      </c>
      <c r="CS113" s="32">
        <f t="shared" si="29"/>
        <v>1277470</v>
      </c>
      <c r="CT113" s="32">
        <f t="shared" si="29"/>
        <v>263540</v>
      </c>
      <c r="CU113" s="32">
        <f t="shared" si="29"/>
        <v>168670</v>
      </c>
      <c r="CV113" s="32">
        <f t="shared" si="29"/>
        <v>33900</v>
      </c>
      <c r="CW113" s="32">
        <f t="shared" si="29"/>
        <v>28040</v>
      </c>
      <c r="CX113" s="32">
        <f t="shared" si="29"/>
        <v>62070</v>
      </c>
      <c r="CY113" s="32">
        <f t="shared" si="29"/>
        <v>125670</v>
      </c>
      <c r="CZ113" s="32">
        <f t="shared" si="29"/>
        <v>104260</v>
      </c>
      <c r="DA113" s="32">
        <f t="shared" si="29"/>
        <v>125350</v>
      </c>
      <c r="DB113" s="32">
        <f t="shared" si="29"/>
        <v>70390</v>
      </c>
      <c r="DC113" s="32">
        <f t="shared" si="29"/>
        <v>192410</v>
      </c>
      <c r="DD113" s="32">
        <f t="shared" si="29"/>
        <v>92010</v>
      </c>
      <c r="DE113" s="32">
        <f t="shared" si="29"/>
        <v>248060</v>
      </c>
      <c r="DF113" s="32">
        <f t="shared" si="29"/>
        <v>185940</v>
      </c>
      <c r="DG113" s="32">
        <f t="shared" si="29"/>
        <v>132240</v>
      </c>
      <c r="DH113" s="32">
        <f t="shared" si="29"/>
        <v>271860</v>
      </c>
      <c r="DI113" s="32">
        <f t="shared" si="29"/>
        <v>154610</v>
      </c>
      <c r="DJ113" s="32">
        <f t="shared" si="29"/>
        <v>227860</v>
      </c>
      <c r="DK113" s="32">
        <f t="shared" si="29"/>
        <v>227780</v>
      </c>
      <c r="DL113" s="32">
        <f t="shared" si="29"/>
        <v>309940</v>
      </c>
      <c r="DM113" s="32">
        <f t="shared" si="29"/>
        <v>0</v>
      </c>
      <c r="DN113" s="32">
        <f t="shared" si="29"/>
        <v>0</v>
      </c>
      <c r="DO113" s="26">
        <f t="shared" si="30"/>
        <v>5518510</v>
      </c>
      <c r="DQ113" s="21" t="s">
        <v>13</v>
      </c>
      <c r="DR113" s="53" t="s">
        <v>761</v>
      </c>
      <c r="DS113" s="53" t="s">
        <v>761</v>
      </c>
      <c r="DT113" s="53" t="s">
        <v>761</v>
      </c>
      <c r="DU113" s="53" t="s">
        <v>761</v>
      </c>
      <c r="DV113" s="53" t="s">
        <v>761</v>
      </c>
      <c r="DW113" s="65" t="s">
        <v>773</v>
      </c>
      <c r="DX113" s="53" t="s">
        <v>761</v>
      </c>
      <c r="DY113" s="53" t="s">
        <v>761</v>
      </c>
      <c r="DZ113" s="53" t="s">
        <v>761</v>
      </c>
      <c r="EA113" s="50" t="s">
        <v>761</v>
      </c>
      <c r="EB113" s="54" t="s">
        <v>762</v>
      </c>
      <c r="EC113" s="54" t="s">
        <v>762</v>
      </c>
      <c r="ED113" s="52" t="s">
        <v>763</v>
      </c>
      <c r="EE113" s="52" t="s">
        <v>763</v>
      </c>
      <c r="EF113" s="52" t="s">
        <v>763</v>
      </c>
      <c r="EG113" s="52" t="s">
        <v>763</v>
      </c>
      <c r="EH113" s="52" t="s">
        <v>763</v>
      </c>
      <c r="EI113" s="52" t="s">
        <v>763</v>
      </c>
      <c r="EJ113" s="52" t="s">
        <v>763</v>
      </c>
      <c r="EK113" s="52" t="s">
        <v>763</v>
      </c>
      <c r="EL113" s="52" t="s">
        <v>763</v>
      </c>
      <c r="EM113" s="52" t="s">
        <v>763</v>
      </c>
      <c r="EN113" s="52" t="s">
        <v>763</v>
      </c>
      <c r="EO113" s="52" t="s">
        <v>763</v>
      </c>
      <c r="EP113" s="52" t="s">
        <v>763</v>
      </c>
      <c r="EQ113" s="52" t="s">
        <v>763</v>
      </c>
      <c r="ER113" s="52" t="s">
        <v>763</v>
      </c>
      <c r="ES113" s="22">
        <f t="shared" si="34"/>
        <v>0</v>
      </c>
    </row>
    <row r="114" spans="2:149" ht="20.399999999999999" x14ac:dyDescent="0.3">
      <c r="B114" s="21" t="s">
        <v>51</v>
      </c>
      <c r="C114" s="32">
        <f t="shared" si="31"/>
        <v>370</v>
      </c>
      <c r="D114" s="32">
        <f t="shared" si="27"/>
        <v>281</v>
      </c>
      <c r="E114" s="32">
        <f t="shared" si="27"/>
        <v>274</v>
      </c>
      <c r="F114" s="32">
        <f t="shared" si="27"/>
        <v>197</v>
      </c>
      <c r="G114" s="32">
        <f t="shared" si="27"/>
        <v>300</v>
      </c>
      <c r="H114" s="32">
        <f t="shared" si="27"/>
        <v>1963</v>
      </c>
      <c r="I114" s="32">
        <f t="shared" si="27"/>
        <v>426</v>
      </c>
      <c r="J114" s="32">
        <f t="shared" si="27"/>
        <v>317</v>
      </c>
      <c r="K114" s="32">
        <f t="shared" si="27"/>
        <v>138</v>
      </c>
      <c r="L114" s="32">
        <f t="shared" si="27"/>
        <v>141</v>
      </c>
      <c r="M114" s="32">
        <v>0</v>
      </c>
      <c r="N114" s="32">
        <f t="shared" si="27"/>
        <v>29</v>
      </c>
      <c r="O114" s="32">
        <f t="shared" si="27"/>
        <v>217</v>
      </c>
      <c r="P114" s="32">
        <f t="shared" si="27"/>
        <v>181</v>
      </c>
      <c r="Q114" s="32">
        <f t="shared" si="27"/>
        <v>105</v>
      </c>
      <c r="R114" s="32">
        <f t="shared" si="27"/>
        <v>245</v>
      </c>
      <c r="S114" s="32">
        <f t="shared" si="27"/>
        <v>151</v>
      </c>
      <c r="T114" s="32">
        <f t="shared" si="27"/>
        <v>258</v>
      </c>
      <c r="U114" s="32">
        <f t="shared" si="27"/>
        <v>127</v>
      </c>
      <c r="V114" s="32">
        <f t="shared" si="27"/>
        <v>140</v>
      </c>
      <c r="W114" s="32">
        <f t="shared" ref="D114:AC124" si="35">+W17+W49+W81</f>
        <v>154</v>
      </c>
      <c r="X114" s="32">
        <f t="shared" si="35"/>
        <v>98</v>
      </c>
      <c r="Y114" s="32">
        <f t="shared" si="35"/>
        <v>142</v>
      </c>
      <c r="Z114" s="32">
        <f t="shared" si="35"/>
        <v>135</v>
      </c>
      <c r="AA114" s="32">
        <f t="shared" si="35"/>
        <v>302</v>
      </c>
      <c r="AB114" s="32">
        <f t="shared" si="35"/>
        <v>0</v>
      </c>
      <c r="AC114" s="32">
        <f t="shared" si="35"/>
        <v>0</v>
      </c>
      <c r="AD114" s="26">
        <f t="shared" si="28"/>
        <v>6691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2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3"/>
        <v>191040</v>
      </c>
      <c r="CO114" s="32">
        <f t="shared" si="29"/>
        <v>138500</v>
      </c>
      <c r="CP114" s="32">
        <f t="shared" si="29"/>
        <v>135540</v>
      </c>
      <c r="CQ114" s="32">
        <f t="shared" si="29"/>
        <v>97270</v>
      </c>
      <c r="CR114" s="32">
        <f t="shared" si="29"/>
        <v>145260</v>
      </c>
      <c r="CS114" s="32">
        <f t="shared" si="29"/>
        <v>883570</v>
      </c>
      <c r="CT114" s="32">
        <f t="shared" si="29"/>
        <v>191460</v>
      </c>
      <c r="CU114" s="32">
        <f t="shared" si="29"/>
        <v>103690</v>
      </c>
      <c r="CV114" s="32">
        <f t="shared" si="29"/>
        <v>61360</v>
      </c>
      <c r="CW114" s="32">
        <f t="shared" si="29"/>
        <v>59950</v>
      </c>
      <c r="CX114" s="32">
        <f t="shared" si="29"/>
        <v>21680</v>
      </c>
      <c r="CY114" s="32">
        <f t="shared" ref="CO114:DN124" si="36">+CY17+CY49+CY81</f>
        <v>9510</v>
      </c>
      <c r="CZ114" s="32">
        <f t="shared" si="36"/>
        <v>100450</v>
      </c>
      <c r="DA114" s="32">
        <f t="shared" si="36"/>
        <v>82750</v>
      </c>
      <c r="DB114" s="32">
        <f t="shared" si="36"/>
        <v>51120</v>
      </c>
      <c r="DC114" s="32">
        <f t="shared" si="36"/>
        <v>121550</v>
      </c>
      <c r="DD114" s="32">
        <f t="shared" si="36"/>
        <v>65750</v>
      </c>
      <c r="DE114" s="32">
        <f t="shared" si="36"/>
        <v>127480</v>
      </c>
      <c r="DF114" s="32">
        <f t="shared" si="36"/>
        <v>62450</v>
      </c>
      <c r="DG114" s="32">
        <f t="shared" si="36"/>
        <v>107600</v>
      </c>
      <c r="DH114" s="32">
        <f t="shared" si="36"/>
        <v>118160</v>
      </c>
      <c r="DI114" s="32">
        <f t="shared" si="36"/>
        <v>79960</v>
      </c>
      <c r="DJ114" s="32">
        <f t="shared" si="36"/>
        <v>108270</v>
      </c>
      <c r="DK114" s="32">
        <f t="shared" si="36"/>
        <v>102760</v>
      </c>
      <c r="DL114" s="32">
        <f t="shared" si="36"/>
        <v>235480</v>
      </c>
      <c r="DM114" s="32">
        <f t="shared" si="36"/>
        <v>0</v>
      </c>
      <c r="DN114" s="32">
        <f t="shared" si="36"/>
        <v>0</v>
      </c>
      <c r="DO114" s="26">
        <f t="shared" si="30"/>
        <v>3402610</v>
      </c>
      <c r="DQ114" s="21" t="s">
        <v>51</v>
      </c>
      <c r="DR114" s="53" t="s">
        <v>761</v>
      </c>
      <c r="DS114" s="53" t="s">
        <v>761</v>
      </c>
      <c r="DT114" s="53" t="s">
        <v>761</v>
      </c>
      <c r="DU114" s="53" t="s">
        <v>761</v>
      </c>
      <c r="DV114" s="53" t="s">
        <v>761</v>
      </c>
      <c r="DW114" s="65" t="s">
        <v>773</v>
      </c>
      <c r="DX114" s="53" t="s">
        <v>761</v>
      </c>
      <c r="DY114" s="53" t="s">
        <v>761</v>
      </c>
      <c r="DZ114" s="53" t="s">
        <v>761</v>
      </c>
      <c r="EA114" s="53" t="s">
        <v>761</v>
      </c>
      <c r="EB114" s="50" t="s">
        <v>761</v>
      </c>
      <c r="EC114" s="54" t="s">
        <v>762</v>
      </c>
      <c r="ED114" s="52" t="s">
        <v>763</v>
      </c>
      <c r="EE114" s="52" t="s">
        <v>763</v>
      </c>
      <c r="EF114" s="52" t="s">
        <v>763</v>
      </c>
      <c r="EG114" s="52" t="s">
        <v>763</v>
      </c>
      <c r="EH114" s="52" t="s">
        <v>763</v>
      </c>
      <c r="EI114" s="52" t="s">
        <v>763</v>
      </c>
      <c r="EJ114" s="52" t="s">
        <v>763</v>
      </c>
      <c r="EK114" s="52" t="s">
        <v>763</v>
      </c>
      <c r="EL114" s="52" t="s">
        <v>763</v>
      </c>
      <c r="EM114" s="52" t="s">
        <v>763</v>
      </c>
      <c r="EN114" s="52" t="s">
        <v>763</v>
      </c>
      <c r="EO114" s="52" t="s">
        <v>763</v>
      </c>
      <c r="EP114" s="52" t="s">
        <v>763</v>
      </c>
      <c r="EQ114" s="52" t="s">
        <v>763</v>
      </c>
      <c r="ER114" s="52" t="s">
        <v>763</v>
      </c>
      <c r="ES114" s="22">
        <f t="shared" si="34"/>
        <v>0</v>
      </c>
    </row>
    <row r="115" spans="2:149" ht="20.399999999999999" x14ac:dyDescent="0.3">
      <c r="B115" s="21" t="s">
        <v>15</v>
      </c>
      <c r="C115" s="32">
        <f t="shared" si="31"/>
        <v>502</v>
      </c>
      <c r="D115" s="32">
        <f t="shared" si="35"/>
        <v>616</v>
      </c>
      <c r="E115" s="32">
        <f t="shared" si="35"/>
        <v>468</v>
      </c>
      <c r="F115" s="32">
        <f t="shared" si="35"/>
        <v>409</v>
      </c>
      <c r="G115" s="32">
        <f t="shared" si="35"/>
        <v>781</v>
      </c>
      <c r="H115" s="32">
        <f t="shared" si="35"/>
        <v>2356</v>
      </c>
      <c r="I115" s="32">
        <f t="shared" si="35"/>
        <v>414</v>
      </c>
      <c r="J115" s="32">
        <f t="shared" si="35"/>
        <v>483</v>
      </c>
      <c r="K115" s="32">
        <f t="shared" si="35"/>
        <v>218</v>
      </c>
      <c r="L115" s="32">
        <f t="shared" si="35"/>
        <v>336</v>
      </c>
      <c r="M115" s="32">
        <f t="shared" si="35"/>
        <v>62</v>
      </c>
      <c r="N115" s="32">
        <v>0</v>
      </c>
      <c r="O115" s="32">
        <f t="shared" si="35"/>
        <v>206</v>
      </c>
      <c r="P115" s="32">
        <f t="shared" si="35"/>
        <v>230</v>
      </c>
      <c r="Q115" s="32">
        <f t="shared" si="35"/>
        <v>107</v>
      </c>
      <c r="R115" s="32">
        <f t="shared" si="35"/>
        <v>387</v>
      </c>
      <c r="S115" s="32">
        <f t="shared" si="35"/>
        <v>117</v>
      </c>
      <c r="T115" s="32">
        <f t="shared" si="35"/>
        <v>341</v>
      </c>
      <c r="U115" s="32">
        <f t="shared" si="35"/>
        <v>494</v>
      </c>
      <c r="V115" s="32">
        <f t="shared" si="35"/>
        <v>228</v>
      </c>
      <c r="W115" s="32">
        <f t="shared" si="35"/>
        <v>483</v>
      </c>
      <c r="X115" s="32">
        <f t="shared" si="35"/>
        <v>113</v>
      </c>
      <c r="Y115" s="32">
        <f t="shared" si="35"/>
        <v>283</v>
      </c>
      <c r="Z115" s="32">
        <f t="shared" si="35"/>
        <v>235</v>
      </c>
      <c r="AA115" s="32">
        <f t="shared" si="35"/>
        <v>356</v>
      </c>
      <c r="AB115" s="32">
        <f t="shared" si="35"/>
        <v>0</v>
      </c>
      <c r="AC115" s="32">
        <f t="shared" si="35"/>
        <v>0</v>
      </c>
      <c r="AD115" s="26">
        <f t="shared" si="28"/>
        <v>10225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2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3"/>
        <v>241980</v>
      </c>
      <c r="CO115" s="32">
        <f t="shared" si="36"/>
        <v>293290</v>
      </c>
      <c r="CP115" s="32">
        <f t="shared" si="36"/>
        <v>221200</v>
      </c>
      <c r="CQ115" s="32">
        <f t="shared" si="36"/>
        <v>198560</v>
      </c>
      <c r="CR115" s="32">
        <f t="shared" si="36"/>
        <v>382210</v>
      </c>
      <c r="CS115" s="32">
        <f t="shared" si="36"/>
        <v>1076460</v>
      </c>
      <c r="CT115" s="32">
        <f t="shared" si="36"/>
        <v>190830</v>
      </c>
      <c r="CU115" s="32">
        <f t="shared" si="36"/>
        <v>180590</v>
      </c>
      <c r="CV115" s="32">
        <f t="shared" si="36"/>
        <v>90160</v>
      </c>
      <c r="CW115" s="32">
        <f t="shared" si="36"/>
        <v>135180</v>
      </c>
      <c r="CX115" s="32">
        <f t="shared" si="36"/>
        <v>22490</v>
      </c>
      <c r="CY115" s="32">
        <f t="shared" si="36"/>
        <v>105760</v>
      </c>
      <c r="CZ115" s="32">
        <f t="shared" si="36"/>
        <v>94010</v>
      </c>
      <c r="DA115" s="32">
        <f t="shared" si="36"/>
        <v>103040</v>
      </c>
      <c r="DB115" s="32">
        <f t="shared" si="36"/>
        <v>51620</v>
      </c>
      <c r="DC115" s="32">
        <f t="shared" si="36"/>
        <v>196150</v>
      </c>
      <c r="DD115" s="32">
        <f t="shared" si="36"/>
        <v>58810</v>
      </c>
      <c r="DE115" s="32">
        <f t="shared" si="36"/>
        <v>164310</v>
      </c>
      <c r="DF115" s="32">
        <f t="shared" si="36"/>
        <v>246620</v>
      </c>
      <c r="DG115" s="32">
        <f t="shared" si="36"/>
        <v>175400</v>
      </c>
      <c r="DH115" s="32">
        <f t="shared" si="36"/>
        <v>352930</v>
      </c>
      <c r="DI115" s="32">
        <f t="shared" si="36"/>
        <v>87260</v>
      </c>
      <c r="DJ115" s="32">
        <f t="shared" si="36"/>
        <v>201750</v>
      </c>
      <c r="DK115" s="32">
        <f t="shared" si="36"/>
        <v>187180</v>
      </c>
      <c r="DL115" s="32">
        <f t="shared" si="36"/>
        <v>273840</v>
      </c>
      <c r="DM115" s="32">
        <f t="shared" si="36"/>
        <v>0</v>
      </c>
      <c r="DN115" s="32">
        <f t="shared" si="36"/>
        <v>0</v>
      </c>
      <c r="DO115" s="26">
        <f t="shared" si="30"/>
        <v>5331630</v>
      </c>
      <c r="DQ115" s="21" t="s">
        <v>15</v>
      </c>
      <c r="DR115" s="53" t="s">
        <v>761</v>
      </c>
      <c r="DS115" s="53" t="s">
        <v>761</v>
      </c>
      <c r="DT115" s="53" t="s">
        <v>761</v>
      </c>
      <c r="DU115" s="53" t="s">
        <v>761</v>
      </c>
      <c r="DV115" s="53" t="s">
        <v>761</v>
      </c>
      <c r="DW115" s="65" t="s">
        <v>773</v>
      </c>
      <c r="DX115" s="53" t="s">
        <v>761</v>
      </c>
      <c r="DY115" s="53" t="s">
        <v>761</v>
      </c>
      <c r="DZ115" s="53" t="s">
        <v>761</v>
      </c>
      <c r="EA115" s="53" t="s">
        <v>761</v>
      </c>
      <c r="EB115" s="53" t="s">
        <v>761</v>
      </c>
      <c r="EC115" s="50" t="s">
        <v>761</v>
      </c>
      <c r="ED115" s="52" t="s">
        <v>763</v>
      </c>
      <c r="EE115" s="52" t="s">
        <v>763</v>
      </c>
      <c r="EF115" s="52" t="s">
        <v>763</v>
      </c>
      <c r="EG115" s="52" t="s">
        <v>763</v>
      </c>
      <c r="EH115" s="52" t="s">
        <v>763</v>
      </c>
      <c r="EI115" s="52" t="s">
        <v>763</v>
      </c>
      <c r="EJ115" s="52" t="s">
        <v>763</v>
      </c>
      <c r="EK115" s="52" t="s">
        <v>763</v>
      </c>
      <c r="EL115" s="52" t="s">
        <v>763</v>
      </c>
      <c r="EM115" s="52" t="s">
        <v>763</v>
      </c>
      <c r="EN115" s="52" t="s">
        <v>763</v>
      </c>
      <c r="EO115" s="52" t="s">
        <v>763</v>
      </c>
      <c r="EP115" s="52" t="s">
        <v>763</v>
      </c>
      <c r="EQ115" s="52" t="s">
        <v>763</v>
      </c>
      <c r="ER115" s="52" t="s">
        <v>763</v>
      </c>
      <c r="ES115" s="22">
        <f t="shared" si="34"/>
        <v>0</v>
      </c>
    </row>
    <row r="116" spans="2:149" ht="20.399999999999999" x14ac:dyDescent="0.3">
      <c r="B116" s="21" t="s">
        <v>16</v>
      </c>
      <c r="C116" s="32">
        <f t="shared" si="31"/>
        <v>317</v>
      </c>
      <c r="D116" s="32">
        <f t="shared" si="35"/>
        <v>318</v>
      </c>
      <c r="E116" s="32">
        <f t="shared" si="35"/>
        <v>268</v>
      </c>
      <c r="F116" s="32">
        <f t="shared" si="35"/>
        <v>221</v>
      </c>
      <c r="G116" s="32">
        <f t="shared" si="35"/>
        <v>266</v>
      </c>
      <c r="H116" s="32">
        <f t="shared" si="35"/>
        <v>1568</v>
      </c>
      <c r="I116" s="32">
        <f t="shared" si="35"/>
        <v>42</v>
      </c>
      <c r="J116" s="32">
        <f t="shared" si="35"/>
        <v>123</v>
      </c>
      <c r="K116" s="32">
        <f t="shared" si="35"/>
        <v>135</v>
      </c>
      <c r="L116" s="32">
        <f t="shared" si="35"/>
        <v>197</v>
      </c>
      <c r="M116" s="32">
        <f t="shared" si="35"/>
        <v>93</v>
      </c>
      <c r="N116" s="32">
        <f t="shared" si="35"/>
        <v>134</v>
      </c>
      <c r="O116" s="32">
        <v>0</v>
      </c>
      <c r="P116" s="32">
        <f t="shared" si="35"/>
        <v>353</v>
      </c>
      <c r="Q116" s="32">
        <f t="shared" si="35"/>
        <v>479</v>
      </c>
      <c r="R116" s="32">
        <f t="shared" si="35"/>
        <v>2500</v>
      </c>
      <c r="S116" s="32">
        <f t="shared" si="35"/>
        <v>787</v>
      </c>
      <c r="T116" s="32">
        <f t="shared" si="35"/>
        <v>4114</v>
      </c>
      <c r="U116" s="32">
        <f t="shared" si="35"/>
        <v>2824</v>
      </c>
      <c r="V116" s="32">
        <f t="shared" si="35"/>
        <v>1427</v>
      </c>
      <c r="W116" s="32">
        <f t="shared" si="35"/>
        <v>3437</v>
      </c>
      <c r="X116" s="32">
        <f t="shared" si="35"/>
        <v>2029</v>
      </c>
      <c r="Y116" s="32">
        <f t="shared" si="35"/>
        <v>3062</v>
      </c>
      <c r="Z116" s="32">
        <f t="shared" si="35"/>
        <v>2505</v>
      </c>
      <c r="AA116" s="32">
        <f t="shared" si="35"/>
        <v>3188</v>
      </c>
      <c r="AB116" s="32">
        <f t="shared" si="35"/>
        <v>0</v>
      </c>
      <c r="AC116" s="32">
        <f t="shared" si="35"/>
        <v>0</v>
      </c>
      <c r="AD116" s="26">
        <f t="shared" si="28"/>
        <v>30387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2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3"/>
        <v>164130</v>
      </c>
      <c r="CO116" s="32">
        <f t="shared" si="36"/>
        <v>159630</v>
      </c>
      <c r="CP116" s="32">
        <f t="shared" si="36"/>
        <v>126680</v>
      </c>
      <c r="CQ116" s="32">
        <f t="shared" si="36"/>
        <v>109080</v>
      </c>
      <c r="CR116" s="32">
        <f t="shared" si="36"/>
        <v>131100</v>
      </c>
      <c r="CS116" s="32">
        <f t="shared" si="36"/>
        <v>696030</v>
      </c>
      <c r="CT116" s="32">
        <f t="shared" si="36"/>
        <v>20340</v>
      </c>
      <c r="CU116" s="32">
        <f t="shared" si="36"/>
        <v>53760</v>
      </c>
      <c r="CV116" s="32">
        <f t="shared" si="36"/>
        <v>64110</v>
      </c>
      <c r="CW116" s="32">
        <f t="shared" si="36"/>
        <v>83240</v>
      </c>
      <c r="CX116" s="32">
        <f t="shared" si="36"/>
        <v>44040</v>
      </c>
      <c r="CY116" s="32">
        <f t="shared" si="36"/>
        <v>63320</v>
      </c>
      <c r="CZ116" s="32">
        <f t="shared" si="36"/>
        <v>87770</v>
      </c>
      <c r="DA116" s="32">
        <f t="shared" si="36"/>
        <v>113370</v>
      </c>
      <c r="DB116" s="32">
        <f t="shared" si="36"/>
        <v>166320</v>
      </c>
      <c r="DC116" s="32">
        <f t="shared" si="36"/>
        <v>1043480</v>
      </c>
      <c r="DD116" s="32">
        <f t="shared" si="36"/>
        <v>330980</v>
      </c>
      <c r="DE116" s="32">
        <f t="shared" si="36"/>
        <v>1645020</v>
      </c>
      <c r="DF116" s="32">
        <f t="shared" si="36"/>
        <v>1148670</v>
      </c>
      <c r="DG116" s="32">
        <f t="shared" si="36"/>
        <v>689990</v>
      </c>
      <c r="DH116" s="32">
        <f t="shared" si="36"/>
        <v>1668360</v>
      </c>
      <c r="DI116" s="32">
        <f t="shared" si="36"/>
        <v>1062120</v>
      </c>
      <c r="DJ116" s="32">
        <f t="shared" si="36"/>
        <v>1572720</v>
      </c>
      <c r="DK116" s="32">
        <f t="shared" si="36"/>
        <v>1621960</v>
      </c>
      <c r="DL116" s="32">
        <f t="shared" si="36"/>
        <v>2061980</v>
      </c>
      <c r="DM116" s="32">
        <f t="shared" si="36"/>
        <v>0</v>
      </c>
      <c r="DN116" s="32">
        <f t="shared" si="36"/>
        <v>0</v>
      </c>
      <c r="DO116" s="26">
        <f t="shared" si="30"/>
        <v>14928200</v>
      </c>
      <c r="DQ116" s="21" t="s">
        <v>16</v>
      </c>
      <c r="DR116" s="56" t="s">
        <v>765</v>
      </c>
      <c r="DS116" s="56" t="s">
        <v>765</v>
      </c>
      <c r="DT116" s="56" t="s">
        <v>765</v>
      </c>
      <c r="DU116" s="56" t="s">
        <v>765</v>
      </c>
      <c r="DV116" s="56" t="s">
        <v>765</v>
      </c>
      <c r="DW116" s="57" t="s">
        <v>766</v>
      </c>
      <c r="DX116" s="58" t="s">
        <v>767</v>
      </c>
      <c r="DY116" s="58" t="s">
        <v>767</v>
      </c>
      <c r="DZ116" s="58" t="s">
        <v>767</v>
      </c>
      <c r="EA116" s="58" t="s">
        <v>767</v>
      </c>
      <c r="EB116" s="58" t="s">
        <v>767</v>
      </c>
      <c r="EC116" s="58" t="s">
        <v>767</v>
      </c>
      <c r="ED116" s="50" t="s">
        <v>766</v>
      </c>
      <c r="EE116" s="55" t="s">
        <v>764</v>
      </c>
      <c r="EF116" s="55" t="s">
        <v>764</v>
      </c>
      <c r="EG116" s="55" t="s">
        <v>764</v>
      </c>
      <c r="EH116" s="55" t="s">
        <v>764</v>
      </c>
      <c r="EI116" s="55" t="s">
        <v>764</v>
      </c>
      <c r="EJ116" s="55" t="s">
        <v>764</v>
      </c>
      <c r="EK116" s="55" t="s">
        <v>764</v>
      </c>
      <c r="EL116" s="55" t="s">
        <v>764</v>
      </c>
      <c r="EM116" s="55" t="s">
        <v>764</v>
      </c>
      <c r="EN116" s="55" t="s">
        <v>764</v>
      </c>
      <c r="EO116" s="55" t="s">
        <v>764</v>
      </c>
      <c r="EP116" s="55" t="s">
        <v>764</v>
      </c>
      <c r="EQ116" s="55" t="s">
        <v>764</v>
      </c>
      <c r="ER116" s="55" t="s">
        <v>764</v>
      </c>
      <c r="ES116" s="22">
        <f t="shared" si="34"/>
        <v>0</v>
      </c>
    </row>
    <row r="117" spans="2:149" ht="30.6" x14ac:dyDescent="0.3">
      <c r="B117" s="21" t="s">
        <v>64</v>
      </c>
      <c r="C117" s="32">
        <f t="shared" si="31"/>
        <v>124</v>
      </c>
      <c r="D117" s="32">
        <f t="shared" si="35"/>
        <v>188</v>
      </c>
      <c r="E117" s="32">
        <f t="shared" si="35"/>
        <v>126</v>
      </c>
      <c r="F117" s="32">
        <f t="shared" si="35"/>
        <v>183</v>
      </c>
      <c r="G117" s="32">
        <f t="shared" si="35"/>
        <v>200</v>
      </c>
      <c r="H117" s="32">
        <f t="shared" si="35"/>
        <v>2214</v>
      </c>
      <c r="I117" s="32">
        <f t="shared" si="35"/>
        <v>42</v>
      </c>
      <c r="J117" s="32">
        <f t="shared" si="35"/>
        <v>235</v>
      </c>
      <c r="K117" s="32">
        <f t="shared" si="35"/>
        <v>165</v>
      </c>
      <c r="L117" s="32">
        <f t="shared" si="35"/>
        <v>220</v>
      </c>
      <c r="M117" s="32">
        <f t="shared" si="35"/>
        <v>189</v>
      </c>
      <c r="N117" s="32">
        <f t="shared" si="35"/>
        <v>170</v>
      </c>
      <c r="O117" s="32">
        <f t="shared" si="35"/>
        <v>348</v>
      </c>
      <c r="P117" s="32">
        <v>0</v>
      </c>
      <c r="Q117" s="32">
        <f t="shared" si="35"/>
        <v>810</v>
      </c>
      <c r="R117" s="32">
        <f t="shared" si="35"/>
        <v>2280</v>
      </c>
      <c r="S117" s="32">
        <f t="shared" si="35"/>
        <v>930</v>
      </c>
      <c r="T117" s="32">
        <f t="shared" si="35"/>
        <v>2897</v>
      </c>
      <c r="U117" s="32">
        <f t="shared" si="35"/>
        <v>2213</v>
      </c>
      <c r="V117" s="32">
        <f t="shared" si="35"/>
        <v>1182</v>
      </c>
      <c r="W117" s="32">
        <f t="shared" si="35"/>
        <v>1878</v>
      </c>
      <c r="X117" s="32">
        <f t="shared" si="35"/>
        <v>1238</v>
      </c>
      <c r="Y117" s="32">
        <f t="shared" si="35"/>
        <v>1778</v>
      </c>
      <c r="Z117" s="32">
        <f t="shared" si="35"/>
        <v>1600</v>
      </c>
      <c r="AA117" s="32">
        <f t="shared" si="35"/>
        <v>2168</v>
      </c>
      <c r="AB117" s="32">
        <f t="shared" si="35"/>
        <v>0</v>
      </c>
      <c r="AC117" s="32">
        <f t="shared" si="35"/>
        <v>0</v>
      </c>
      <c r="AD117" s="26">
        <f t="shared" si="28"/>
        <v>23378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2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3"/>
        <v>56500</v>
      </c>
      <c r="CO117" s="32">
        <f t="shared" si="36"/>
        <v>88720</v>
      </c>
      <c r="CP117" s="32">
        <f t="shared" si="36"/>
        <v>65260</v>
      </c>
      <c r="CQ117" s="32">
        <f t="shared" si="36"/>
        <v>94030</v>
      </c>
      <c r="CR117" s="32">
        <f t="shared" si="36"/>
        <v>98930</v>
      </c>
      <c r="CS117" s="32">
        <f t="shared" si="36"/>
        <v>953930</v>
      </c>
      <c r="CT117" s="32">
        <f t="shared" si="36"/>
        <v>21000</v>
      </c>
      <c r="CU117" s="32">
        <f t="shared" si="36"/>
        <v>74860</v>
      </c>
      <c r="CV117" s="32">
        <f t="shared" si="36"/>
        <v>79950</v>
      </c>
      <c r="CW117" s="32">
        <f t="shared" si="36"/>
        <v>96100</v>
      </c>
      <c r="CX117" s="32">
        <f t="shared" si="36"/>
        <v>89910</v>
      </c>
      <c r="CY117" s="32">
        <f t="shared" si="36"/>
        <v>81830</v>
      </c>
      <c r="CZ117" s="32">
        <f t="shared" si="36"/>
        <v>117170</v>
      </c>
      <c r="DA117" s="32">
        <f t="shared" si="36"/>
        <v>123160</v>
      </c>
      <c r="DB117" s="32">
        <f t="shared" si="36"/>
        <v>260140</v>
      </c>
      <c r="DC117" s="32">
        <f t="shared" si="36"/>
        <v>887060</v>
      </c>
      <c r="DD117" s="32">
        <f t="shared" si="36"/>
        <v>375440</v>
      </c>
      <c r="DE117" s="32">
        <f t="shared" si="36"/>
        <v>1156570</v>
      </c>
      <c r="DF117" s="32">
        <f t="shared" si="36"/>
        <v>914700</v>
      </c>
      <c r="DG117" s="32">
        <f t="shared" si="36"/>
        <v>586320</v>
      </c>
      <c r="DH117" s="32">
        <f t="shared" si="36"/>
        <v>915710</v>
      </c>
      <c r="DI117" s="32">
        <f t="shared" si="36"/>
        <v>620670</v>
      </c>
      <c r="DJ117" s="32">
        <f t="shared" si="36"/>
        <v>926410</v>
      </c>
      <c r="DK117" s="32">
        <f t="shared" si="36"/>
        <v>989820</v>
      </c>
      <c r="DL117" s="32">
        <f t="shared" si="36"/>
        <v>1399630</v>
      </c>
      <c r="DM117" s="32">
        <f t="shared" si="36"/>
        <v>0</v>
      </c>
      <c r="DN117" s="32">
        <f t="shared" si="36"/>
        <v>0</v>
      </c>
      <c r="DO117" s="26">
        <f t="shared" si="30"/>
        <v>11073820</v>
      </c>
      <c r="DQ117" s="21" t="s">
        <v>64</v>
      </c>
      <c r="DR117" s="56" t="s">
        <v>765</v>
      </c>
      <c r="DS117" s="56" t="s">
        <v>765</v>
      </c>
      <c r="DT117" s="56" t="s">
        <v>765</v>
      </c>
      <c r="DU117" s="56" t="s">
        <v>765</v>
      </c>
      <c r="DV117" s="56" t="s">
        <v>765</v>
      </c>
      <c r="DW117" s="57" t="s">
        <v>766</v>
      </c>
      <c r="DX117" s="58" t="s">
        <v>767</v>
      </c>
      <c r="DY117" s="58" t="s">
        <v>767</v>
      </c>
      <c r="DZ117" s="58" t="s">
        <v>767</v>
      </c>
      <c r="EA117" s="58" t="s">
        <v>767</v>
      </c>
      <c r="EB117" s="58" t="s">
        <v>767</v>
      </c>
      <c r="EC117" s="58" t="s">
        <v>767</v>
      </c>
      <c r="ED117" s="59" t="s">
        <v>766</v>
      </c>
      <c r="EE117" s="50" t="s">
        <v>766</v>
      </c>
      <c r="EF117" s="55" t="s">
        <v>764</v>
      </c>
      <c r="EG117" s="55" t="s">
        <v>764</v>
      </c>
      <c r="EH117" s="55" t="s">
        <v>764</v>
      </c>
      <c r="EI117" s="55" t="s">
        <v>764</v>
      </c>
      <c r="EJ117" s="55" t="s">
        <v>764</v>
      </c>
      <c r="EK117" s="55" t="s">
        <v>764</v>
      </c>
      <c r="EL117" s="55" t="s">
        <v>764</v>
      </c>
      <c r="EM117" s="55" t="s">
        <v>764</v>
      </c>
      <c r="EN117" s="55" t="s">
        <v>764</v>
      </c>
      <c r="EO117" s="55" t="s">
        <v>764</v>
      </c>
      <c r="EP117" s="55" t="s">
        <v>764</v>
      </c>
      <c r="EQ117" s="55" t="s">
        <v>764</v>
      </c>
      <c r="ER117" s="55" t="s">
        <v>764</v>
      </c>
      <c r="ES117" s="22">
        <f t="shared" si="34"/>
        <v>0</v>
      </c>
    </row>
    <row r="118" spans="2:149" ht="20.399999999999999" x14ac:dyDescent="0.3">
      <c r="B118" s="21" t="s">
        <v>18</v>
      </c>
      <c r="C118" s="32">
        <f t="shared" si="31"/>
        <v>105</v>
      </c>
      <c r="D118" s="32">
        <f t="shared" si="35"/>
        <v>143</v>
      </c>
      <c r="E118" s="32">
        <f t="shared" si="35"/>
        <v>36</v>
      </c>
      <c r="F118" s="32">
        <f t="shared" si="35"/>
        <v>44</v>
      </c>
      <c r="G118" s="32">
        <f t="shared" si="35"/>
        <v>59</v>
      </c>
      <c r="H118" s="32">
        <f t="shared" si="35"/>
        <v>2575</v>
      </c>
      <c r="I118" s="32">
        <f t="shared" si="35"/>
        <v>53</v>
      </c>
      <c r="J118" s="32">
        <f t="shared" si="35"/>
        <v>73</v>
      </c>
      <c r="K118" s="32">
        <f t="shared" si="35"/>
        <v>41</v>
      </c>
      <c r="L118" s="32">
        <f t="shared" si="35"/>
        <v>87</v>
      </c>
      <c r="M118" s="32">
        <f t="shared" si="35"/>
        <v>64</v>
      </c>
      <c r="N118" s="32">
        <f t="shared" si="35"/>
        <v>43</v>
      </c>
      <c r="O118" s="32">
        <f t="shared" si="35"/>
        <v>675</v>
      </c>
      <c r="P118" s="32">
        <f t="shared" si="35"/>
        <v>955</v>
      </c>
      <c r="Q118" s="32">
        <v>0</v>
      </c>
      <c r="R118" s="32">
        <f t="shared" si="35"/>
        <v>102</v>
      </c>
      <c r="S118" s="32">
        <f t="shared" si="35"/>
        <v>178</v>
      </c>
      <c r="T118" s="32">
        <f t="shared" si="35"/>
        <v>792</v>
      </c>
      <c r="U118" s="32">
        <f t="shared" si="35"/>
        <v>631</v>
      </c>
      <c r="V118" s="32">
        <f t="shared" si="35"/>
        <v>298</v>
      </c>
      <c r="W118" s="32">
        <f t="shared" si="35"/>
        <v>442</v>
      </c>
      <c r="X118" s="32">
        <f t="shared" si="35"/>
        <v>410</v>
      </c>
      <c r="Y118" s="32">
        <f t="shared" si="35"/>
        <v>531</v>
      </c>
      <c r="Z118" s="32">
        <f t="shared" si="35"/>
        <v>576</v>
      </c>
      <c r="AA118" s="32">
        <f t="shared" si="35"/>
        <v>589</v>
      </c>
      <c r="AB118" s="32">
        <f t="shared" si="35"/>
        <v>0</v>
      </c>
      <c r="AC118" s="32">
        <f t="shared" si="35"/>
        <v>0</v>
      </c>
      <c r="AD118" s="26">
        <f t="shared" si="28"/>
        <v>9502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2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3"/>
        <v>54210</v>
      </c>
      <c r="CO118" s="32">
        <f t="shared" si="36"/>
        <v>71910</v>
      </c>
      <c r="CP118" s="32">
        <f t="shared" si="36"/>
        <v>16010</v>
      </c>
      <c r="CQ118" s="32">
        <f t="shared" si="36"/>
        <v>21920</v>
      </c>
      <c r="CR118" s="32">
        <f t="shared" si="36"/>
        <v>29900</v>
      </c>
      <c r="CS118" s="32">
        <f t="shared" si="36"/>
        <v>1145550</v>
      </c>
      <c r="CT118" s="32">
        <f t="shared" si="36"/>
        <v>22870</v>
      </c>
      <c r="CU118" s="32">
        <f t="shared" si="36"/>
        <v>35110</v>
      </c>
      <c r="CV118" s="32">
        <f t="shared" si="36"/>
        <v>17120</v>
      </c>
      <c r="CW118" s="32">
        <f t="shared" si="36"/>
        <v>38220</v>
      </c>
      <c r="CX118" s="32">
        <f t="shared" si="36"/>
        <v>30370</v>
      </c>
      <c r="CY118" s="32">
        <f t="shared" si="36"/>
        <v>21070</v>
      </c>
      <c r="CZ118" s="32">
        <f t="shared" si="36"/>
        <v>238670</v>
      </c>
      <c r="DA118" s="32">
        <f t="shared" si="36"/>
        <v>307360</v>
      </c>
      <c r="DB118" s="32">
        <f t="shared" si="36"/>
        <v>45170</v>
      </c>
      <c r="DC118" s="32">
        <f t="shared" si="36"/>
        <v>40040</v>
      </c>
      <c r="DD118" s="32">
        <f t="shared" si="36"/>
        <v>79640</v>
      </c>
      <c r="DE118" s="32">
        <f t="shared" si="36"/>
        <v>330070</v>
      </c>
      <c r="DF118" s="32">
        <f t="shared" si="36"/>
        <v>247930</v>
      </c>
      <c r="DG118" s="32">
        <f t="shared" si="36"/>
        <v>167200</v>
      </c>
      <c r="DH118" s="32">
        <f t="shared" si="36"/>
        <v>223020</v>
      </c>
      <c r="DI118" s="32">
        <f t="shared" si="36"/>
        <v>205320</v>
      </c>
      <c r="DJ118" s="32">
        <f t="shared" si="36"/>
        <v>283350</v>
      </c>
      <c r="DK118" s="32">
        <f t="shared" si="36"/>
        <v>375590</v>
      </c>
      <c r="DL118" s="32">
        <f t="shared" si="36"/>
        <v>383820</v>
      </c>
      <c r="DM118" s="32">
        <f t="shared" si="36"/>
        <v>0</v>
      </c>
      <c r="DN118" s="32">
        <f t="shared" si="36"/>
        <v>0</v>
      </c>
      <c r="DO118" s="26">
        <f t="shared" si="30"/>
        <v>4431440</v>
      </c>
      <c r="DQ118" s="21" t="s">
        <v>18</v>
      </c>
      <c r="DR118" s="56" t="s">
        <v>765</v>
      </c>
      <c r="DS118" s="56" t="s">
        <v>765</v>
      </c>
      <c r="DT118" s="56" t="s">
        <v>765</v>
      </c>
      <c r="DU118" s="56" t="s">
        <v>765</v>
      </c>
      <c r="DV118" s="56" t="s">
        <v>765</v>
      </c>
      <c r="DW118" s="57" t="s">
        <v>766</v>
      </c>
      <c r="DX118" s="58" t="s">
        <v>767</v>
      </c>
      <c r="DY118" s="58" t="s">
        <v>767</v>
      </c>
      <c r="DZ118" s="58" t="s">
        <v>767</v>
      </c>
      <c r="EA118" s="58" t="s">
        <v>767</v>
      </c>
      <c r="EB118" s="58" t="s">
        <v>767</v>
      </c>
      <c r="EC118" s="58" t="s">
        <v>767</v>
      </c>
      <c r="ED118" s="59" t="s">
        <v>766</v>
      </c>
      <c r="EE118" s="59" t="s">
        <v>766</v>
      </c>
      <c r="EF118" s="50" t="s">
        <v>766</v>
      </c>
      <c r="EG118" s="55" t="s">
        <v>764</v>
      </c>
      <c r="EH118" s="55" t="s">
        <v>764</v>
      </c>
      <c r="EI118" s="55" t="s">
        <v>764</v>
      </c>
      <c r="EJ118" s="55" t="s">
        <v>764</v>
      </c>
      <c r="EK118" s="55" t="s">
        <v>764</v>
      </c>
      <c r="EL118" s="55" t="s">
        <v>764</v>
      </c>
      <c r="EM118" s="55" t="s">
        <v>764</v>
      </c>
      <c r="EN118" s="55" t="s">
        <v>764</v>
      </c>
      <c r="EO118" s="55" t="s">
        <v>764</v>
      </c>
      <c r="EP118" s="55" t="s">
        <v>764</v>
      </c>
      <c r="EQ118" s="55" t="s">
        <v>764</v>
      </c>
      <c r="ER118" s="55" t="s">
        <v>764</v>
      </c>
      <c r="ES118" s="22">
        <f t="shared" si="34"/>
        <v>0</v>
      </c>
    </row>
    <row r="119" spans="2:149" ht="20.399999999999999" x14ac:dyDescent="0.3">
      <c r="B119" s="21" t="s">
        <v>19</v>
      </c>
      <c r="C119" s="32">
        <f t="shared" si="31"/>
        <v>294</v>
      </c>
      <c r="D119" s="32">
        <f t="shared" si="35"/>
        <v>333</v>
      </c>
      <c r="E119" s="32">
        <f t="shared" si="35"/>
        <v>130</v>
      </c>
      <c r="F119" s="32">
        <f t="shared" si="35"/>
        <v>236</v>
      </c>
      <c r="G119" s="32">
        <f t="shared" si="35"/>
        <v>365</v>
      </c>
      <c r="H119" s="32">
        <f t="shared" si="35"/>
        <v>13810</v>
      </c>
      <c r="I119" s="32">
        <f t="shared" si="35"/>
        <v>443</v>
      </c>
      <c r="J119" s="32">
        <f t="shared" si="35"/>
        <v>490</v>
      </c>
      <c r="K119" s="32">
        <f t="shared" si="35"/>
        <v>413</v>
      </c>
      <c r="L119" s="32">
        <f t="shared" si="35"/>
        <v>367</v>
      </c>
      <c r="M119" s="32">
        <f t="shared" si="35"/>
        <v>345</v>
      </c>
      <c r="N119" s="32">
        <f t="shared" si="35"/>
        <v>313</v>
      </c>
      <c r="O119" s="32">
        <f t="shared" si="35"/>
        <v>3440</v>
      </c>
      <c r="P119" s="32">
        <f t="shared" si="35"/>
        <v>2735</v>
      </c>
      <c r="Q119" s="32">
        <f t="shared" si="35"/>
        <v>80</v>
      </c>
      <c r="R119" s="32">
        <v>0</v>
      </c>
      <c r="S119" s="32">
        <f t="shared" si="35"/>
        <v>748</v>
      </c>
      <c r="T119" s="32">
        <f t="shared" si="35"/>
        <v>3364</v>
      </c>
      <c r="U119" s="32">
        <f t="shared" si="35"/>
        <v>2138</v>
      </c>
      <c r="V119" s="32">
        <f t="shared" si="35"/>
        <v>1466</v>
      </c>
      <c r="W119" s="32">
        <f t="shared" si="35"/>
        <v>3213</v>
      </c>
      <c r="X119" s="32">
        <f t="shared" si="35"/>
        <v>2007</v>
      </c>
      <c r="Y119" s="32">
        <f t="shared" si="35"/>
        <v>3286</v>
      </c>
      <c r="Z119" s="32">
        <f t="shared" si="35"/>
        <v>3629</v>
      </c>
      <c r="AA119" s="32">
        <f t="shared" si="35"/>
        <v>3446</v>
      </c>
      <c r="AB119" s="32">
        <f t="shared" si="35"/>
        <v>0</v>
      </c>
      <c r="AC119" s="32">
        <f t="shared" si="35"/>
        <v>0</v>
      </c>
      <c r="AD119" s="26">
        <f t="shared" si="28"/>
        <v>47091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2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3"/>
        <v>144090</v>
      </c>
      <c r="CO119" s="32">
        <f t="shared" si="36"/>
        <v>161350</v>
      </c>
      <c r="CP119" s="32">
        <f t="shared" si="36"/>
        <v>66840</v>
      </c>
      <c r="CQ119" s="32">
        <f t="shared" si="36"/>
        <v>112480</v>
      </c>
      <c r="CR119" s="32">
        <f t="shared" si="36"/>
        <v>173130</v>
      </c>
      <c r="CS119" s="32">
        <f t="shared" si="36"/>
        <v>6002900</v>
      </c>
      <c r="CT119" s="32">
        <f t="shared" si="36"/>
        <v>205980</v>
      </c>
      <c r="CU119" s="32">
        <f t="shared" si="36"/>
        <v>205500</v>
      </c>
      <c r="CV119" s="32">
        <f t="shared" si="36"/>
        <v>202150</v>
      </c>
      <c r="CW119" s="32">
        <f t="shared" si="36"/>
        <v>175790</v>
      </c>
      <c r="CX119" s="32">
        <f t="shared" si="36"/>
        <v>174350</v>
      </c>
      <c r="CY119" s="32">
        <f t="shared" si="36"/>
        <v>160510</v>
      </c>
      <c r="CZ119" s="32">
        <f t="shared" si="36"/>
        <v>1439640</v>
      </c>
      <c r="DA119" s="32">
        <f t="shared" si="36"/>
        <v>1061290</v>
      </c>
      <c r="DB119" s="32">
        <f t="shared" si="36"/>
        <v>29080</v>
      </c>
      <c r="DC119" s="32">
        <f t="shared" si="36"/>
        <v>184300</v>
      </c>
      <c r="DD119" s="32">
        <f t="shared" si="36"/>
        <v>254770</v>
      </c>
      <c r="DE119" s="32">
        <f t="shared" si="36"/>
        <v>1061380</v>
      </c>
      <c r="DF119" s="32">
        <f t="shared" si="36"/>
        <v>662930</v>
      </c>
      <c r="DG119" s="32">
        <f t="shared" si="36"/>
        <v>650520</v>
      </c>
      <c r="DH119" s="32">
        <f t="shared" si="36"/>
        <v>1272150</v>
      </c>
      <c r="DI119" s="32">
        <f t="shared" si="36"/>
        <v>794100</v>
      </c>
      <c r="DJ119" s="32">
        <f t="shared" si="36"/>
        <v>1356240</v>
      </c>
      <c r="DK119" s="32">
        <f t="shared" si="36"/>
        <v>1544430</v>
      </c>
      <c r="DL119" s="32">
        <f t="shared" si="36"/>
        <v>1590130</v>
      </c>
      <c r="DM119" s="32">
        <f t="shared" si="36"/>
        <v>0</v>
      </c>
      <c r="DN119" s="32">
        <f t="shared" si="36"/>
        <v>0</v>
      </c>
      <c r="DO119" s="26">
        <f t="shared" si="30"/>
        <v>19686030</v>
      </c>
      <c r="DQ119" s="21" t="s">
        <v>19</v>
      </c>
      <c r="DR119" s="56" t="s">
        <v>765</v>
      </c>
      <c r="DS119" s="56" t="s">
        <v>765</v>
      </c>
      <c r="DT119" s="56" t="s">
        <v>765</v>
      </c>
      <c r="DU119" s="56" t="s">
        <v>765</v>
      </c>
      <c r="DV119" s="56" t="s">
        <v>765</v>
      </c>
      <c r="DW119" s="57" t="s">
        <v>766</v>
      </c>
      <c r="DX119" s="58" t="s">
        <v>767</v>
      </c>
      <c r="DY119" s="58" t="s">
        <v>767</v>
      </c>
      <c r="DZ119" s="58" t="s">
        <v>767</v>
      </c>
      <c r="EA119" s="58" t="s">
        <v>767</v>
      </c>
      <c r="EB119" s="58" t="s">
        <v>767</v>
      </c>
      <c r="EC119" s="58" t="s">
        <v>767</v>
      </c>
      <c r="ED119" s="59" t="s">
        <v>766</v>
      </c>
      <c r="EE119" s="59" t="s">
        <v>766</v>
      </c>
      <c r="EF119" s="59" t="s">
        <v>766</v>
      </c>
      <c r="EG119" s="50" t="s">
        <v>766</v>
      </c>
      <c r="EH119" s="55" t="s">
        <v>764</v>
      </c>
      <c r="EI119" s="55" t="s">
        <v>764</v>
      </c>
      <c r="EJ119" s="55" t="s">
        <v>764</v>
      </c>
      <c r="EK119" s="55" t="s">
        <v>764</v>
      </c>
      <c r="EL119" s="55" t="s">
        <v>764</v>
      </c>
      <c r="EM119" s="55" t="s">
        <v>764</v>
      </c>
      <c r="EN119" s="55" t="s">
        <v>764</v>
      </c>
      <c r="EO119" s="55" t="s">
        <v>764</v>
      </c>
      <c r="EP119" s="55" t="s">
        <v>764</v>
      </c>
      <c r="EQ119" s="55" t="s">
        <v>764</v>
      </c>
      <c r="ER119" s="55" t="s">
        <v>764</v>
      </c>
      <c r="ES119" s="22">
        <f t="shared" si="34"/>
        <v>0</v>
      </c>
    </row>
    <row r="120" spans="2:149" ht="20.399999999999999" x14ac:dyDescent="0.3">
      <c r="B120" s="21" t="s">
        <v>65</v>
      </c>
      <c r="C120" s="32">
        <f t="shared" si="31"/>
        <v>140</v>
      </c>
      <c r="D120" s="32">
        <f t="shared" si="35"/>
        <v>242</v>
      </c>
      <c r="E120" s="32">
        <f t="shared" si="35"/>
        <v>104</v>
      </c>
      <c r="F120" s="32">
        <f t="shared" si="35"/>
        <v>118</v>
      </c>
      <c r="G120" s="32">
        <f t="shared" si="35"/>
        <v>178</v>
      </c>
      <c r="H120" s="32">
        <f t="shared" si="35"/>
        <v>7443</v>
      </c>
      <c r="I120" s="32">
        <f t="shared" si="35"/>
        <v>185</v>
      </c>
      <c r="J120" s="32">
        <f t="shared" si="35"/>
        <v>158</v>
      </c>
      <c r="K120" s="32">
        <f t="shared" si="35"/>
        <v>174</v>
      </c>
      <c r="L120" s="32">
        <f t="shared" si="35"/>
        <v>212</v>
      </c>
      <c r="M120" s="32">
        <f t="shared" si="35"/>
        <v>133</v>
      </c>
      <c r="N120" s="32">
        <f t="shared" si="35"/>
        <v>165</v>
      </c>
      <c r="O120" s="32">
        <f t="shared" si="35"/>
        <v>1374</v>
      </c>
      <c r="P120" s="32">
        <f t="shared" si="35"/>
        <v>1263</v>
      </c>
      <c r="Q120" s="32">
        <f t="shared" si="35"/>
        <v>212</v>
      </c>
      <c r="R120" s="32">
        <f t="shared" si="35"/>
        <v>665</v>
      </c>
      <c r="S120" s="32">
        <v>0</v>
      </c>
      <c r="T120" s="32">
        <f t="shared" si="35"/>
        <v>948</v>
      </c>
      <c r="U120" s="32">
        <f t="shared" si="35"/>
        <v>623</v>
      </c>
      <c r="V120" s="32">
        <f t="shared" si="35"/>
        <v>416</v>
      </c>
      <c r="W120" s="32">
        <f t="shared" si="35"/>
        <v>1294</v>
      </c>
      <c r="X120" s="32">
        <f t="shared" si="35"/>
        <v>787</v>
      </c>
      <c r="Y120" s="32">
        <f t="shared" si="35"/>
        <v>1178</v>
      </c>
      <c r="Z120" s="32">
        <f t="shared" si="35"/>
        <v>1377</v>
      </c>
      <c r="AA120" s="32">
        <f t="shared" si="35"/>
        <v>1238</v>
      </c>
      <c r="AB120" s="32">
        <f t="shared" si="35"/>
        <v>0</v>
      </c>
      <c r="AC120" s="32">
        <f t="shared" si="35"/>
        <v>0</v>
      </c>
      <c r="AD120" s="26">
        <f t="shared" si="28"/>
        <v>20627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2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3"/>
        <v>69570</v>
      </c>
      <c r="CO120" s="32">
        <f t="shared" si="36"/>
        <v>101780</v>
      </c>
      <c r="CP120" s="32">
        <f t="shared" si="36"/>
        <v>53880</v>
      </c>
      <c r="CQ120" s="32">
        <f t="shared" si="36"/>
        <v>60120</v>
      </c>
      <c r="CR120" s="32">
        <f t="shared" si="36"/>
        <v>81700</v>
      </c>
      <c r="CS120" s="32">
        <f t="shared" si="36"/>
        <v>3315070</v>
      </c>
      <c r="CT120" s="32">
        <f t="shared" si="36"/>
        <v>84930</v>
      </c>
      <c r="CU120" s="32">
        <f t="shared" si="36"/>
        <v>75660</v>
      </c>
      <c r="CV120" s="32">
        <f t="shared" si="36"/>
        <v>77040</v>
      </c>
      <c r="CW120" s="32">
        <f t="shared" si="36"/>
        <v>96860</v>
      </c>
      <c r="CX120" s="32">
        <f t="shared" si="36"/>
        <v>69150</v>
      </c>
      <c r="CY120" s="32">
        <f t="shared" si="36"/>
        <v>83730</v>
      </c>
      <c r="CZ120" s="32">
        <f t="shared" si="36"/>
        <v>593410</v>
      </c>
      <c r="DA120" s="32">
        <f t="shared" si="36"/>
        <v>521120</v>
      </c>
      <c r="DB120" s="32">
        <f t="shared" si="36"/>
        <v>91670</v>
      </c>
      <c r="DC120" s="32">
        <f t="shared" si="36"/>
        <v>234240</v>
      </c>
      <c r="DD120" s="32">
        <f t="shared" si="36"/>
        <v>70910</v>
      </c>
      <c r="DE120" s="32">
        <f t="shared" si="36"/>
        <v>306420</v>
      </c>
      <c r="DF120" s="32">
        <f t="shared" si="36"/>
        <v>220510</v>
      </c>
      <c r="DG120" s="32">
        <f t="shared" si="36"/>
        <v>201960</v>
      </c>
      <c r="DH120" s="32">
        <f t="shared" si="36"/>
        <v>620010</v>
      </c>
      <c r="DI120" s="32">
        <f t="shared" si="36"/>
        <v>380640</v>
      </c>
      <c r="DJ120" s="32">
        <f t="shared" si="36"/>
        <v>578900</v>
      </c>
      <c r="DK120" s="32">
        <f t="shared" si="36"/>
        <v>677990</v>
      </c>
      <c r="DL120" s="32">
        <f t="shared" si="36"/>
        <v>642630</v>
      </c>
      <c r="DM120" s="32">
        <f t="shared" si="36"/>
        <v>0</v>
      </c>
      <c r="DN120" s="32">
        <f t="shared" si="36"/>
        <v>0</v>
      </c>
      <c r="DO120" s="26">
        <f t="shared" si="30"/>
        <v>9309900</v>
      </c>
      <c r="DQ120" s="21" t="s">
        <v>65</v>
      </c>
      <c r="DR120" s="56" t="s">
        <v>765</v>
      </c>
      <c r="DS120" s="56" t="s">
        <v>765</v>
      </c>
      <c r="DT120" s="56" t="s">
        <v>765</v>
      </c>
      <c r="DU120" s="56" t="s">
        <v>765</v>
      </c>
      <c r="DV120" s="56" t="s">
        <v>765</v>
      </c>
      <c r="DW120" s="57" t="s">
        <v>766</v>
      </c>
      <c r="DX120" s="58" t="s">
        <v>767</v>
      </c>
      <c r="DY120" s="58" t="s">
        <v>767</v>
      </c>
      <c r="DZ120" s="58" t="s">
        <v>767</v>
      </c>
      <c r="EA120" s="58" t="s">
        <v>767</v>
      </c>
      <c r="EB120" s="58" t="s">
        <v>767</v>
      </c>
      <c r="EC120" s="58" t="s">
        <v>767</v>
      </c>
      <c r="ED120" s="59" t="s">
        <v>766</v>
      </c>
      <c r="EE120" s="59" t="s">
        <v>766</v>
      </c>
      <c r="EF120" s="59" t="s">
        <v>766</v>
      </c>
      <c r="EG120" s="59" t="s">
        <v>766</v>
      </c>
      <c r="EH120" s="50" t="s">
        <v>766</v>
      </c>
      <c r="EI120" s="55" t="s">
        <v>764</v>
      </c>
      <c r="EJ120" s="55" t="s">
        <v>764</v>
      </c>
      <c r="EK120" s="55" t="s">
        <v>764</v>
      </c>
      <c r="EL120" s="55" t="s">
        <v>764</v>
      </c>
      <c r="EM120" s="55" t="s">
        <v>764</v>
      </c>
      <c r="EN120" s="55" t="s">
        <v>764</v>
      </c>
      <c r="EO120" s="55" t="s">
        <v>764</v>
      </c>
      <c r="EP120" s="55" t="s">
        <v>764</v>
      </c>
      <c r="EQ120" s="55" t="s">
        <v>764</v>
      </c>
      <c r="ER120" s="55" t="s">
        <v>764</v>
      </c>
      <c r="ES120" s="22">
        <f t="shared" si="34"/>
        <v>0</v>
      </c>
    </row>
    <row r="121" spans="2:149" ht="30.6" x14ac:dyDescent="0.3">
      <c r="B121" s="21" t="s">
        <v>21</v>
      </c>
      <c r="C121" s="32">
        <f t="shared" ref="C121:C130" si="37">+C24+C56+C88</f>
        <v>180</v>
      </c>
      <c r="D121" s="32">
        <f t="shared" si="35"/>
        <v>242</v>
      </c>
      <c r="E121" s="32">
        <f t="shared" si="35"/>
        <v>207</v>
      </c>
      <c r="F121" s="32">
        <f t="shared" si="35"/>
        <v>138</v>
      </c>
      <c r="G121" s="32">
        <f t="shared" si="35"/>
        <v>399</v>
      </c>
      <c r="H121" s="32">
        <f t="shared" si="35"/>
        <v>27792</v>
      </c>
      <c r="I121" s="32">
        <f t="shared" si="35"/>
        <v>335</v>
      </c>
      <c r="J121" s="32">
        <f t="shared" si="35"/>
        <v>439</v>
      </c>
      <c r="K121" s="32">
        <f t="shared" si="35"/>
        <v>423</v>
      </c>
      <c r="L121" s="32">
        <f t="shared" si="35"/>
        <v>724</v>
      </c>
      <c r="M121" s="32">
        <f t="shared" si="35"/>
        <v>340</v>
      </c>
      <c r="N121" s="32">
        <f t="shared" si="35"/>
        <v>361</v>
      </c>
      <c r="O121" s="32">
        <f t="shared" si="35"/>
        <v>5702</v>
      </c>
      <c r="P121" s="32">
        <f t="shared" si="35"/>
        <v>3838</v>
      </c>
      <c r="Q121" s="32">
        <f t="shared" si="35"/>
        <v>632</v>
      </c>
      <c r="R121" s="32">
        <f t="shared" si="35"/>
        <v>2846</v>
      </c>
      <c r="S121" s="32">
        <f t="shared" si="35"/>
        <v>814</v>
      </c>
      <c r="T121" s="32">
        <v>0</v>
      </c>
      <c r="U121" s="32">
        <f t="shared" si="35"/>
        <v>1365</v>
      </c>
      <c r="V121" s="32">
        <f t="shared" si="35"/>
        <v>872</v>
      </c>
      <c r="W121" s="32">
        <f t="shared" si="35"/>
        <v>2612</v>
      </c>
      <c r="X121" s="32">
        <f t="shared" si="35"/>
        <v>1511</v>
      </c>
      <c r="Y121" s="32">
        <f t="shared" si="35"/>
        <v>2063</v>
      </c>
      <c r="Z121" s="32">
        <f t="shared" si="35"/>
        <v>2179</v>
      </c>
      <c r="AA121" s="32">
        <f t="shared" si="35"/>
        <v>2756</v>
      </c>
      <c r="AB121" s="32">
        <f t="shared" si="35"/>
        <v>0</v>
      </c>
      <c r="AC121" s="32">
        <f t="shared" si="35"/>
        <v>0</v>
      </c>
      <c r="AD121" s="26">
        <f t="shared" si="28"/>
        <v>58770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2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8">+CN24+CN56+CN88</f>
        <v>91620</v>
      </c>
      <c r="CO121" s="32">
        <f t="shared" si="36"/>
        <v>115240</v>
      </c>
      <c r="CP121" s="32">
        <f t="shared" si="36"/>
        <v>103690</v>
      </c>
      <c r="CQ121" s="32">
        <f t="shared" si="36"/>
        <v>70300</v>
      </c>
      <c r="CR121" s="32">
        <f t="shared" si="36"/>
        <v>203150</v>
      </c>
      <c r="CS121" s="32">
        <f t="shared" si="36"/>
        <v>11203760</v>
      </c>
      <c r="CT121" s="32">
        <f t="shared" si="36"/>
        <v>164910</v>
      </c>
      <c r="CU121" s="32">
        <f t="shared" si="36"/>
        <v>168030</v>
      </c>
      <c r="CV121" s="32">
        <f t="shared" si="36"/>
        <v>202670</v>
      </c>
      <c r="CW121" s="32">
        <f t="shared" si="36"/>
        <v>347120</v>
      </c>
      <c r="CX121" s="32">
        <f t="shared" si="36"/>
        <v>164760</v>
      </c>
      <c r="CY121" s="32">
        <f t="shared" si="36"/>
        <v>176350</v>
      </c>
      <c r="CZ121" s="32">
        <f t="shared" si="36"/>
        <v>2223490</v>
      </c>
      <c r="DA121" s="32">
        <f t="shared" si="36"/>
        <v>1432690</v>
      </c>
      <c r="DB121" s="32">
        <f t="shared" si="36"/>
        <v>255550</v>
      </c>
      <c r="DC121" s="32">
        <f t="shared" si="36"/>
        <v>913680</v>
      </c>
      <c r="DD121" s="32">
        <f t="shared" si="36"/>
        <v>261540</v>
      </c>
      <c r="DE121" s="32">
        <f t="shared" si="36"/>
        <v>228430</v>
      </c>
      <c r="DF121" s="32">
        <f t="shared" si="36"/>
        <v>424430</v>
      </c>
      <c r="DG121" s="32">
        <f t="shared" si="36"/>
        <v>414810</v>
      </c>
      <c r="DH121" s="32">
        <f t="shared" si="36"/>
        <v>1183680</v>
      </c>
      <c r="DI121" s="32">
        <f t="shared" si="36"/>
        <v>716620</v>
      </c>
      <c r="DJ121" s="32">
        <f t="shared" si="36"/>
        <v>1020700</v>
      </c>
      <c r="DK121" s="32">
        <f t="shared" si="36"/>
        <v>1119420</v>
      </c>
      <c r="DL121" s="32">
        <f t="shared" si="36"/>
        <v>1422950</v>
      </c>
      <c r="DM121" s="32">
        <f t="shared" si="36"/>
        <v>0</v>
      </c>
      <c r="DN121" s="32">
        <f t="shared" si="36"/>
        <v>0</v>
      </c>
      <c r="DO121" s="26">
        <f t="shared" si="30"/>
        <v>24629590</v>
      </c>
      <c r="DQ121" s="21" t="s">
        <v>21</v>
      </c>
      <c r="DR121" s="56" t="s">
        <v>765</v>
      </c>
      <c r="DS121" s="56" t="s">
        <v>765</v>
      </c>
      <c r="DT121" s="56" t="s">
        <v>765</v>
      </c>
      <c r="DU121" s="56" t="s">
        <v>765</v>
      </c>
      <c r="DV121" s="56" t="s">
        <v>765</v>
      </c>
      <c r="DW121" s="57" t="s">
        <v>766</v>
      </c>
      <c r="DX121" s="58" t="s">
        <v>767</v>
      </c>
      <c r="DY121" s="58" t="s">
        <v>767</v>
      </c>
      <c r="DZ121" s="58" t="s">
        <v>767</v>
      </c>
      <c r="EA121" s="58" t="s">
        <v>767</v>
      </c>
      <c r="EB121" s="58" t="s">
        <v>767</v>
      </c>
      <c r="EC121" s="58" t="s">
        <v>767</v>
      </c>
      <c r="ED121" s="59" t="s">
        <v>766</v>
      </c>
      <c r="EE121" s="59" t="s">
        <v>766</v>
      </c>
      <c r="EF121" s="59" t="s">
        <v>766</v>
      </c>
      <c r="EG121" s="59" t="s">
        <v>766</v>
      </c>
      <c r="EH121" s="59" t="s">
        <v>766</v>
      </c>
      <c r="EI121" s="50" t="s">
        <v>766</v>
      </c>
      <c r="EJ121" s="60" t="s">
        <v>764</v>
      </c>
      <c r="EK121" s="60" t="s">
        <v>764</v>
      </c>
      <c r="EL121" s="60" t="s">
        <v>764</v>
      </c>
      <c r="EM121" s="60" t="s">
        <v>764</v>
      </c>
      <c r="EN121" s="60" t="s">
        <v>764</v>
      </c>
      <c r="EO121" s="60" t="s">
        <v>764</v>
      </c>
      <c r="EP121" s="60" t="s">
        <v>764</v>
      </c>
      <c r="EQ121" s="60" t="s">
        <v>764</v>
      </c>
      <c r="ER121" s="60" t="s">
        <v>764</v>
      </c>
      <c r="ES121" s="22">
        <f t="shared" si="34"/>
        <v>0</v>
      </c>
    </row>
    <row r="122" spans="2:149" ht="20.399999999999999" x14ac:dyDescent="0.3">
      <c r="B122" s="21" t="s">
        <v>66</v>
      </c>
      <c r="C122" s="32">
        <f t="shared" si="37"/>
        <v>89</v>
      </c>
      <c r="D122" s="32">
        <f t="shared" si="35"/>
        <v>218</v>
      </c>
      <c r="E122" s="32">
        <f t="shared" si="35"/>
        <v>140</v>
      </c>
      <c r="F122" s="32">
        <f t="shared" si="35"/>
        <v>140</v>
      </c>
      <c r="G122" s="32">
        <f t="shared" si="35"/>
        <v>157</v>
      </c>
      <c r="H122" s="32">
        <f t="shared" si="35"/>
        <v>20008</v>
      </c>
      <c r="I122" s="32">
        <f t="shared" si="35"/>
        <v>399</v>
      </c>
      <c r="J122" s="32">
        <f t="shared" si="35"/>
        <v>408</v>
      </c>
      <c r="K122" s="32">
        <f t="shared" si="35"/>
        <v>346</v>
      </c>
      <c r="L122" s="32">
        <f t="shared" si="35"/>
        <v>401</v>
      </c>
      <c r="M122" s="32">
        <f t="shared" si="35"/>
        <v>227</v>
      </c>
      <c r="N122" s="32">
        <f t="shared" si="35"/>
        <v>486</v>
      </c>
      <c r="O122" s="32">
        <f t="shared" si="35"/>
        <v>4596</v>
      </c>
      <c r="P122" s="32">
        <f t="shared" si="35"/>
        <v>3211</v>
      </c>
      <c r="Q122" s="32">
        <f t="shared" si="35"/>
        <v>603</v>
      </c>
      <c r="R122" s="32">
        <f t="shared" si="35"/>
        <v>1641</v>
      </c>
      <c r="S122" s="32">
        <f t="shared" si="35"/>
        <v>594</v>
      </c>
      <c r="T122" s="32">
        <f t="shared" si="35"/>
        <v>1281</v>
      </c>
      <c r="U122" s="32">
        <v>0</v>
      </c>
      <c r="V122" s="32">
        <f t="shared" si="35"/>
        <v>434</v>
      </c>
      <c r="W122" s="32">
        <f t="shared" si="35"/>
        <v>1347</v>
      </c>
      <c r="X122" s="32">
        <f t="shared" si="35"/>
        <v>865</v>
      </c>
      <c r="Y122" s="32">
        <f t="shared" si="35"/>
        <v>1196</v>
      </c>
      <c r="Z122" s="32">
        <f t="shared" si="35"/>
        <v>1532</v>
      </c>
      <c r="AA122" s="32">
        <f t="shared" si="35"/>
        <v>1885</v>
      </c>
      <c r="AB122" s="32">
        <f t="shared" si="35"/>
        <v>0</v>
      </c>
      <c r="AC122" s="32">
        <f t="shared" si="35"/>
        <v>0</v>
      </c>
      <c r="AD122" s="26">
        <f t="shared" si="28"/>
        <v>42204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2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8"/>
        <v>45360</v>
      </c>
      <c r="CO122" s="32">
        <f t="shared" si="36"/>
        <v>108700</v>
      </c>
      <c r="CP122" s="32">
        <f t="shared" si="36"/>
        <v>71140</v>
      </c>
      <c r="CQ122" s="32">
        <f t="shared" si="36"/>
        <v>61700</v>
      </c>
      <c r="CR122" s="32">
        <f t="shared" si="36"/>
        <v>79550</v>
      </c>
      <c r="CS122" s="32">
        <f t="shared" si="36"/>
        <v>8154850</v>
      </c>
      <c r="CT122" s="32">
        <f t="shared" si="36"/>
        <v>183440</v>
      </c>
      <c r="CU122" s="32">
        <f t="shared" si="36"/>
        <v>158600</v>
      </c>
      <c r="CV122" s="32">
        <f t="shared" si="36"/>
        <v>170440</v>
      </c>
      <c r="CW122" s="32">
        <f t="shared" si="36"/>
        <v>192970</v>
      </c>
      <c r="CX122" s="32">
        <f t="shared" si="36"/>
        <v>117530</v>
      </c>
      <c r="CY122" s="32">
        <f t="shared" si="36"/>
        <v>245060</v>
      </c>
      <c r="CZ122" s="32">
        <f t="shared" si="36"/>
        <v>1776320</v>
      </c>
      <c r="DA122" s="32">
        <f t="shared" si="36"/>
        <v>1232060</v>
      </c>
      <c r="DB122" s="32">
        <f t="shared" si="36"/>
        <v>253040</v>
      </c>
      <c r="DC122" s="32">
        <f t="shared" si="36"/>
        <v>517710</v>
      </c>
      <c r="DD122" s="32">
        <f t="shared" si="36"/>
        <v>206640</v>
      </c>
      <c r="DE122" s="32">
        <f t="shared" si="36"/>
        <v>397760</v>
      </c>
      <c r="DF122" s="32">
        <f t="shared" si="36"/>
        <v>132520</v>
      </c>
      <c r="DG122" s="32">
        <f t="shared" si="36"/>
        <v>207720</v>
      </c>
      <c r="DH122" s="32">
        <f t="shared" si="36"/>
        <v>603540</v>
      </c>
      <c r="DI122" s="32">
        <f t="shared" si="36"/>
        <v>414600</v>
      </c>
      <c r="DJ122" s="32">
        <f t="shared" si="36"/>
        <v>584040</v>
      </c>
      <c r="DK122" s="32">
        <f t="shared" si="36"/>
        <v>791620</v>
      </c>
      <c r="DL122" s="32">
        <f t="shared" si="36"/>
        <v>968870</v>
      </c>
      <c r="DM122" s="32">
        <f t="shared" si="36"/>
        <v>0</v>
      </c>
      <c r="DN122" s="32">
        <f t="shared" si="36"/>
        <v>0</v>
      </c>
      <c r="DO122" s="26">
        <f t="shared" si="30"/>
        <v>17675780</v>
      </c>
      <c r="DQ122" s="21" t="s">
        <v>66</v>
      </c>
      <c r="DR122" s="56" t="s">
        <v>765</v>
      </c>
      <c r="DS122" s="56" t="s">
        <v>765</v>
      </c>
      <c r="DT122" s="56" t="s">
        <v>765</v>
      </c>
      <c r="DU122" s="56" t="s">
        <v>765</v>
      </c>
      <c r="DV122" s="56" t="s">
        <v>765</v>
      </c>
      <c r="DW122" s="57" t="s">
        <v>766</v>
      </c>
      <c r="DX122" s="58" t="s">
        <v>767</v>
      </c>
      <c r="DY122" s="58" t="s">
        <v>767</v>
      </c>
      <c r="DZ122" s="58" t="s">
        <v>767</v>
      </c>
      <c r="EA122" s="58" t="s">
        <v>767</v>
      </c>
      <c r="EB122" s="58" t="s">
        <v>767</v>
      </c>
      <c r="EC122" s="58" t="s">
        <v>767</v>
      </c>
      <c r="ED122" s="59" t="s">
        <v>766</v>
      </c>
      <c r="EE122" s="59" t="s">
        <v>766</v>
      </c>
      <c r="EF122" s="59" t="s">
        <v>766</v>
      </c>
      <c r="EG122" s="59" t="s">
        <v>766</v>
      </c>
      <c r="EH122" s="59" t="s">
        <v>766</v>
      </c>
      <c r="EI122" s="59" t="s">
        <v>766</v>
      </c>
      <c r="EJ122" s="61" t="s">
        <v>766</v>
      </c>
      <c r="EK122" s="60" t="s">
        <v>764</v>
      </c>
      <c r="EL122" s="60" t="s">
        <v>764</v>
      </c>
      <c r="EM122" s="60" t="s">
        <v>764</v>
      </c>
      <c r="EN122" s="60" t="s">
        <v>764</v>
      </c>
      <c r="EO122" s="60" t="s">
        <v>764</v>
      </c>
      <c r="EP122" s="60" t="s">
        <v>764</v>
      </c>
      <c r="EQ122" s="60" t="s">
        <v>764</v>
      </c>
      <c r="ER122" s="60" t="s">
        <v>764</v>
      </c>
      <c r="ES122" s="22">
        <f t="shared" si="34"/>
        <v>0</v>
      </c>
    </row>
    <row r="123" spans="2:149" ht="30.6" x14ac:dyDescent="0.3">
      <c r="B123" s="21" t="s">
        <v>22</v>
      </c>
      <c r="C123" s="32">
        <f t="shared" si="37"/>
        <v>149</v>
      </c>
      <c r="D123" s="32">
        <f t="shared" si="35"/>
        <v>190</v>
      </c>
      <c r="E123" s="32">
        <f t="shared" si="35"/>
        <v>101</v>
      </c>
      <c r="F123" s="32">
        <f t="shared" si="35"/>
        <v>148</v>
      </c>
      <c r="G123" s="32">
        <f t="shared" si="35"/>
        <v>65</v>
      </c>
      <c r="H123" s="32">
        <f t="shared" si="35"/>
        <v>11565</v>
      </c>
      <c r="I123" s="32">
        <f t="shared" si="35"/>
        <v>217</v>
      </c>
      <c r="J123" s="32">
        <f t="shared" si="35"/>
        <v>249</v>
      </c>
      <c r="K123" s="32">
        <f t="shared" si="35"/>
        <v>262</v>
      </c>
      <c r="L123" s="32">
        <f t="shared" si="35"/>
        <v>184</v>
      </c>
      <c r="M123" s="32">
        <f t="shared" si="35"/>
        <v>169</v>
      </c>
      <c r="N123" s="32">
        <f t="shared" si="35"/>
        <v>193</v>
      </c>
      <c r="O123" s="32">
        <f t="shared" si="35"/>
        <v>1884</v>
      </c>
      <c r="P123" s="32">
        <f t="shared" si="35"/>
        <v>1482</v>
      </c>
      <c r="Q123" s="32">
        <f t="shared" si="35"/>
        <v>369</v>
      </c>
      <c r="R123" s="32">
        <f t="shared" si="35"/>
        <v>1205</v>
      </c>
      <c r="S123" s="32">
        <f t="shared" si="35"/>
        <v>415</v>
      </c>
      <c r="T123" s="32">
        <f t="shared" si="35"/>
        <v>686</v>
      </c>
      <c r="U123" s="32">
        <f t="shared" si="35"/>
        <v>396</v>
      </c>
      <c r="V123" s="32">
        <v>0</v>
      </c>
      <c r="W123" s="32">
        <f t="shared" si="35"/>
        <v>931</v>
      </c>
      <c r="X123" s="32">
        <f t="shared" si="35"/>
        <v>556</v>
      </c>
      <c r="Y123" s="32">
        <f t="shared" si="35"/>
        <v>1218</v>
      </c>
      <c r="Z123" s="32">
        <f t="shared" si="35"/>
        <v>1472</v>
      </c>
      <c r="AA123" s="32">
        <f t="shared" si="35"/>
        <v>801</v>
      </c>
      <c r="AB123" s="32">
        <f t="shared" si="35"/>
        <v>0</v>
      </c>
      <c r="AC123" s="32">
        <f t="shared" si="35"/>
        <v>0</v>
      </c>
      <c r="AD123" s="26">
        <f t="shared" si="28"/>
        <v>24907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2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8"/>
        <v>123620</v>
      </c>
      <c r="CO123" s="32">
        <f t="shared" si="36"/>
        <v>150870</v>
      </c>
      <c r="CP123" s="32">
        <f t="shared" si="36"/>
        <v>78570</v>
      </c>
      <c r="CQ123" s="32">
        <f t="shared" si="36"/>
        <v>119070</v>
      </c>
      <c r="CR123" s="32">
        <f t="shared" si="36"/>
        <v>49770</v>
      </c>
      <c r="CS123" s="32">
        <f t="shared" si="36"/>
        <v>6825390</v>
      </c>
      <c r="CT123" s="32">
        <f t="shared" si="36"/>
        <v>157950</v>
      </c>
      <c r="CU123" s="32">
        <f t="shared" si="36"/>
        <v>137100</v>
      </c>
      <c r="CV123" s="32">
        <f t="shared" si="36"/>
        <v>189440</v>
      </c>
      <c r="CW123" s="32">
        <f t="shared" si="36"/>
        <v>128660</v>
      </c>
      <c r="CX123" s="32">
        <f t="shared" si="36"/>
        <v>129670</v>
      </c>
      <c r="CY123" s="32">
        <f t="shared" si="36"/>
        <v>147710</v>
      </c>
      <c r="CZ123" s="32">
        <f t="shared" si="36"/>
        <v>917460</v>
      </c>
      <c r="DA123" s="32">
        <f t="shared" si="36"/>
        <v>686080</v>
      </c>
      <c r="DB123" s="32">
        <f t="shared" si="36"/>
        <v>209350</v>
      </c>
      <c r="DC123" s="32">
        <f t="shared" si="36"/>
        <v>527670</v>
      </c>
      <c r="DD123" s="32">
        <f t="shared" si="36"/>
        <v>202950</v>
      </c>
      <c r="DE123" s="32">
        <f t="shared" si="36"/>
        <v>338130</v>
      </c>
      <c r="DF123" s="32">
        <f t="shared" si="36"/>
        <v>188280</v>
      </c>
      <c r="DG123" s="32">
        <f t="shared" si="36"/>
        <v>82650</v>
      </c>
      <c r="DH123" s="32">
        <f t="shared" si="36"/>
        <v>305290</v>
      </c>
      <c r="DI123" s="32">
        <f t="shared" si="36"/>
        <v>188680</v>
      </c>
      <c r="DJ123" s="32">
        <f t="shared" si="36"/>
        <v>438030</v>
      </c>
      <c r="DK123" s="32">
        <f t="shared" si="36"/>
        <v>644870</v>
      </c>
      <c r="DL123" s="32">
        <f t="shared" si="36"/>
        <v>334470</v>
      </c>
      <c r="DM123" s="32">
        <f t="shared" si="36"/>
        <v>0</v>
      </c>
      <c r="DN123" s="32">
        <f t="shared" si="36"/>
        <v>0</v>
      </c>
      <c r="DO123" s="26">
        <f t="shared" si="30"/>
        <v>13301730</v>
      </c>
      <c r="DQ123" s="21" t="s">
        <v>22</v>
      </c>
      <c r="DR123" s="56" t="s">
        <v>765</v>
      </c>
      <c r="DS123" s="56" t="s">
        <v>765</v>
      </c>
      <c r="DT123" s="56" t="s">
        <v>765</v>
      </c>
      <c r="DU123" s="56" t="s">
        <v>765</v>
      </c>
      <c r="DV123" s="56" t="s">
        <v>765</v>
      </c>
      <c r="DW123" s="57" t="s">
        <v>766</v>
      </c>
      <c r="DX123" s="58" t="s">
        <v>767</v>
      </c>
      <c r="DY123" s="58" t="s">
        <v>767</v>
      </c>
      <c r="DZ123" s="58" t="s">
        <v>767</v>
      </c>
      <c r="EA123" s="58" t="s">
        <v>767</v>
      </c>
      <c r="EB123" s="58" t="s">
        <v>767</v>
      </c>
      <c r="EC123" s="58" t="s">
        <v>767</v>
      </c>
      <c r="ED123" s="59" t="s">
        <v>766</v>
      </c>
      <c r="EE123" s="59" t="s">
        <v>766</v>
      </c>
      <c r="EF123" s="59" t="s">
        <v>766</v>
      </c>
      <c r="EG123" s="59" t="s">
        <v>766</v>
      </c>
      <c r="EH123" s="59" t="s">
        <v>766</v>
      </c>
      <c r="EI123" s="59" t="s">
        <v>766</v>
      </c>
      <c r="EJ123" s="62" t="s">
        <v>766</v>
      </c>
      <c r="EK123" s="61" t="s">
        <v>766</v>
      </c>
      <c r="EL123" s="60" t="s">
        <v>764</v>
      </c>
      <c r="EM123" s="60" t="s">
        <v>764</v>
      </c>
      <c r="EN123" s="60" t="s">
        <v>764</v>
      </c>
      <c r="EO123" s="60" t="s">
        <v>764</v>
      </c>
      <c r="EP123" s="60" t="s">
        <v>764</v>
      </c>
      <c r="EQ123" s="60" t="s">
        <v>764</v>
      </c>
      <c r="ER123" s="60" t="s">
        <v>764</v>
      </c>
      <c r="ES123" s="22">
        <f t="shared" si="34"/>
        <v>0</v>
      </c>
    </row>
    <row r="124" spans="2:149" ht="20.399999999999999" x14ac:dyDescent="0.3">
      <c r="B124" s="21" t="s">
        <v>23</v>
      </c>
      <c r="C124" s="32">
        <f t="shared" si="37"/>
        <v>96</v>
      </c>
      <c r="D124" s="32">
        <f t="shared" si="35"/>
        <v>147</v>
      </c>
      <c r="E124" s="32">
        <f t="shared" si="35"/>
        <v>123</v>
      </c>
      <c r="F124" s="32">
        <f t="shared" si="35"/>
        <v>100</v>
      </c>
      <c r="G124" s="32">
        <f t="shared" si="35"/>
        <v>197</v>
      </c>
      <c r="H124" s="32">
        <f t="shared" si="35"/>
        <v>30155</v>
      </c>
      <c r="I124" s="32">
        <f t="shared" si="35"/>
        <v>248</v>
      </c>
      <c r="J124" s="32">
        <f t="shared" si="35"/>
        <v>455</v>
      </c>
      <c r="K124" s="32">
        <f t="shared" si="35"/>
        <v>472</v>
      </c>
      <c r="L124" s="32">
        <f t="shared" si="35"/>
        <v>421</v>
      </c>
      <c r="M124" s="32">
        <f t="shared" si="35"/>
        <v>199</v>
      </c>
      <c r="N124" s="32">
        <f t="shared" si="35"/>
        <v>432</v>
      </c>
      <c r="O124" s="32">
        <f t="shared" si="35"/>
        <v>5212</v>
      </c>
      <c r="P124" s="32">
        <f t="shared" si="35"/>
        <v>3023</v>
      </c>
      <c r="Q124" s="32">
        <f t="shared" si="35"/>
        <v>476</v>
      </c>
      <c r="R124" s="32">
        <f t="shared" si="35"/>
        <v>2992</v>
      </c>
      <c r="S124" s="32">
        <f t="shared" si="35"/>
        <v>1273</v>
      </c>
      <c r="T124" s="32">
        <f t="shared" si="35"/>
        <v>2475</v>
      </c>
      <c r="U124" s="32">
        <f t="shared" si="35"/>
        <v>1427</v>
      </c>
      <c r="V124" s="32">
        <f t="shared" si="35"/>
        <v>1473</v>
      </c>
      <c r="W124" s="32">
        <v>0</v>
      </c>
      <c r="X124" s="32">
        <f t="shared" si="35"/>
        <v>321</v>
      </c>
      <c r="Y124" s="32">
        <f t="shared" si="35"/>
        <v>1378</v>
      </c>
      <c r="Z124" s="32">
        <f t="shared" si="35"/>
        <v>2287</v>
      </c>
      <c r="AA124" s="32">
        <f t="shared" si="35"/>
        <v>2152</v>
      </c>
      <c r="AB124" s="32">
        <f t="shared" ref="D124:AC130" si="39">+AB27+AB59+AB91</f>
        <v>0</v>
      </c>
      <c r="AC124" s="32">
        <f t="shared" si="39"/>
        <v>0</v>
      </c>
      <c r="AD124" s="26">
        <f t="shared" si="28"/>
        <v>57534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2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8"/>
        <v>75040</v>
      </c>
      <c r="CO124" s="32">
        <f t="shared" si="36"/>
        <v>111340</v>
      </c>
      <c r="CP124" s="32">
        <f t="shared" si="36"/>
        <v>87980</v>
      </c>
      <c r="CQ124" s="32">
        <f t="shared" si="36"/>
        <v>74650</v>
      </c>
      <c r="CR124" s="32">
        <f t="shared" si="36"/>
        <v>145530</v>
      </c>
      <c r="CS124" s="32">
        <f t="shared" si="36"/>
        <v>17533490</v>
      </c>
      <c r="CT124" s="32">
        <f t="shared" ref="CT124:DN130" si="40">+CT27+CT59+CT91</f>
        <v>170170</v>
      </c>
      <c r="CU124" s="32">
        <f t="shared" si="40"/>
        <v>214300</v>
      </c>
      <c r="CV124" s="32">
        <f t="shared" si="40"/>
        <v>304920</v>
      </c>
      <c r="CW124" s="32">
        <f t="shared" si="40"/>
        <v>289760</v>
      </c>
      <c r="CX124" s="32">
        <f t="shared" si="40"/>
        <v>141430</v>
      </c>
      <c r="CY124" s="32">
        <f t="shared" si="40"/>
        <v>320260</v>
      </c>
      <c r="CZ124" s="32">
        <f t="shared" si="40"/>
        <v>2389000</v>
      </c>
      <c r="DA124" s="32">
        <f t="shared" si="40"/>
        <v>1317240</v>
      </c>
      <c r="DB124" s="32">
        <f t="shared" si="40"/>
        <v>259450</v>
      </c>
      <c r="DC124" s="32">
        <f t="shared" si="40"/>
        <v>1221030</v>
      </c>
      <c r="DD124" s="32">
        <f t="shared" si="40"/>
        <v>629100</v>
      </c>
      <c r="DE124" s="32">
        <f t="shared" si="40"/>
        <v>1115100</v>
      </c>
      <c r="DF124" s="32">
        <f t="shared" si="40"/>
        <v>645840</v>
      </c>
      <c r="DG124" s="32">
        <f t="shared" si="40"/>
        <v>486280</v>
      </c>
      <c r="DH124" s="32">
        <f t="shared" si="40"/>
        <v>342020</v>
      </c>
      <c r="DI124" s="32">
        <f t="shared" si="40"/>
        <v>103250</v>
      </c>
      <c r="DJ124" s="32">
        <f t="shared" si="40"/>
        <v>435540</v>
      </c>
      <c r="DK124" s="32">
        <f t="shared" si="40"/>
        <v>923050</v>
      </c>
      <c r="DL124" s="32">
        <f t="shared" si="40"/>
        <v>891700</v>
      </c>
      <c r="DM124" s="32">
        <f t="shared" si="40"/>
        <v>0</v>
      </c>
      <c r="DN124" s="32">
        <f t="shared" si="40"/>
        <v>0</v>
      </c>
      <c r="DO124" s="26">
        <f t="shared" si="30"/>
        <v>30227470</v>
      </c>
      <c r="DQ124" s="21" t="s">
        <v>23</v>
      </c>
      <c r="DR124" s="56" t="s">
        <v>765</v>
      </c>
      <c r="DS124" s="56" t="s">
        <v>765</v>
      </c>
      <c r="DT124" s="56" t="s">
        <v>765</v>
      </c>
      <c r="DU124" s="56" t="s">
        <v>765</v>
      </c>
      <c r="DV124" s="56" t="s">
        <v>765</v>
      </c>
      <c r="DW124" s="57" t="s">
        <v>766</v>
      </c>
      <c r="DX124" s="58" t="s">
        <v>767</v>
      </c>
      <c r="DY124" s="58" t="s">
        <v>767</v>
      </c>
      <c r="DZ124" s="58" t="s">
        <v>767</v>
      </c>
      <c r="EA124" s="58" t="s">
        <v>767</v>
      </c>
      <c r="EB124" s="58" t="s">
        <v>767</v>
      </c>
      <c r="EC124" s="58" t="s">
        <v>767</v>
      </c>
      <c r="ED124" s="59" t="s">
        <v>766</v>
      </c>
      <c r="EE124" s="59" t="s">
        <v>766</v>
      </c>
      <c r="EF124" s="59" t="s">
        <v>766</v>
      </c>
      <c r="EG124" s="59" t="s">
        <v>766</v>
      </c>
      <c r="EH124" s="59" t="s">
        <v>766</v>
      </c>
      <c r="EI124" s="59" t="s">
        <v>766</v>
      </c>
      <c r="EJ124" s="62" t="s">
        <v>766</v>
      </c>
      <c r="EK124" s="62" t="s">
        <v>766</v>
      </c>
      <c r="EL124" s="61" t="s">
        <v>766</v>
      </c>
      <c r="EM124" s="60" t="s">
        <v>764</v>
      </c>
      <c r="EN124" s="60" t="s">
        <v>764</v>
      </c>
      <c r="EO124" s="60" t="s">
        <v>764</v>
      </c>
      <c r="EP124" s="60" t="s">
        <v>764</v>
      </c>
      <c r="EQ124" s="60" t="s">
        <v>764</v>
      </c>
      <c r="ER124" s="60" t="s">
        <v>764</v>
      </c>
      <c r="ES124" s="22">
        <f t="shared" si="34"/>
        <v>0</v>
      </c>
    </row>
    <row r="125" spans="2:149" x14ac:dyDescent="0.3">
      <c r="B125" s="21" t="s">
        <v>24</v>
      </c>
      <c r="C125" s="32">
        <f t="shared" si="37"/>
        <v>103</v>
      </c>
      <c r="D125" s="32">
        <f t="shared" si="39"/>
        <v>144</v>
      </c>
      <c r="E125" s="32">
        <f t="shared" si="39"/>
        <v>26</v>
      </c>
      <c r="F125" s="32">
        <f t="shared" si="39"/>
        <v>43</v>
      </c>
      <c r="G125" s="32">
        <f t="shared" si="39"/>
        <v>100</v>
      </c>
      <c r="H125" s="32">
        <f t="shared" si="39"/>
        <v>17882</v>
      </c>
      <c r="I125" s="32">
        <f t="shared" si="39"/>
        <v>167</v>
      </c>
      <c r="J125" s="32">
        <f t="shared" si="39"/>
        <v>284</v>
      </c>
      <c r="K125" s="32">
        <f t="shared" si="39"/>
        <v>160</v>
      </c>
      <c r="L125" s="32">
        <f t="shared" si="39"/>
        <v>218</v>
      </c>
      <c r="M125" s="32">
        <f t="shared" si="39"/>
        <v>86</v>
      </c>
      <c r="N125" s="32">
        <f t="shared" si="39"/>
        <v>139</v>
      </c>
      <c r="O125" s="32">
        <f t="shared" si="39"/>
        <v>3342</v>
      </c>
      <c r="P125" s="32">
        <f t="shared" si="39"/>
        <v>2013</v>
      </c>
      <c r="Q125" s="32">
        <f t="shared" si="39"/>
        <v>291</v>
      </c>
      <c r="R125" s="32">
        <f t="shared" si="39"/>
        <v>1811</v>
      </c>
      <c r="S125" s="32">
        <f t="shared" si="39"/>
        <v>790</v>
      </c>
      <c r="T125" s="32">
        <f t="shared" si="39"/>
        <v>1429</v>
      </c>
      <c r="U125" s="32">
        <f t="shared" si="39"/>
        <v>823</v>
      </c>
      <c r="V125" s="32">
        <f t="shared" si="39"/>
        <v>750</v>
      </c>
      <c r="W125" s="32">
        <f t="shared" si="39"/>
        <v>384</v>
      </c>
      <c r="X125" s="32">
        <v>0</v>
      </c>
      <c r="Y125" s="32">
        <f t="shared" si="39"/>
        <v>404</v>
      </c>
      <c r="Z125" s="32">
        <f t="shared" si="39"/>
        <v>1441</v>
      </c>
      <c r="AA125" s="32">
        <f t="shared" si="39"/>
        <v>1511</v>
      </c>
      <c r="AB125" s="32">
        <f t="shared" si="39"/>
        <v>0</v>
      </c>
      <c r="AC125" s="32">
        <f t="shared" si="39"/>
        <v>0</v>
      </c>
      <c r="AD125" s="26">
        <f t="shared" si="28"/>
        <v>34341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2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8"/>
        <v>73550</v>
      </c>
      <c r="CO125" s="32">
        <f t="shared" si="38"/>
        <v>108920</v>
      </c>
      <c r="CP125" s="32">
        <f t="shared" si="38"/>
        <v>20300</v>
      </c>
      <c r="CQ125" s="32">
        <f t="shared" si="38"/>
        <v>35000</v>
      </c>
      <c r="CR125" s="32">
        <f t="shared" si="38"/>
        <v>79100</v>
      </c>
      <c r="CS125" s="32">
        <f t="shared" si="38"/>
        <v>10221510</v>
      </c>
      <c r="CT125" s="32">
        <f t="shared" si="38"/>
        <v>120250</v>
      </c>
      <c r="CU125" s="32">
        <f t="shared" si="38"/>
        <v>139660</v>
      </c>
      <c r="CV125" s="32">
        <f t="shared" si="38"/>
        <v>102680</v>
      </c>
      <c r="CW125" s="32">
        <f t="shared" si="38"/>
        <v>137820</v>
      </c>
      <c r="CX125" s="32">
        <f t="shared" si="38"/>
        <v>65600</v>
      </c>
      <c r="CY125" s="32">
        <f t="shared" si="38"/>
        <v>94960</v>
      </c>
      <c r="CZ125" s="32">
        <f t="shared" si="38"/>
        <v>1675210</v>
      </c>
      <c r="DA125" s="32">
        <f t="shared" si="38"/>
        <v>939710</v>
      </c>
      <c r="DB125" s="32">
        <f t="shared" si="38"/>
        <v>135550</v>
      </c>
      <c r="DC125" s="32">
        <f t="shared" si="38"/>
        <v>721500</v>
      </c>
      <c r="DD125" s="32">
        <f t="shared" si="40"/>
        <v>382600</v>
      </c>
      <c r="DE125" s="32">
        <f t="shared" si="40"/>
        <v>684800</v>
      </c>
      <c r="DF125" s="32">
        <f t="shared" si="40"/>
        <v>397100</v>
      </c>
      <c r="DG125" s="32">
        <f t="shared" si="40"/>
        <v>268320</v>
      </c>
      <c r="DH125" s="32">
        <f t="shared" si="40"/>
        <v>125620</v>
      </c>
      <c r="DI125" s="32">
        <f t="shared" si="40"/>
        <v>145410</v>
      </c>
      <c r="DJ125" s="32">
        <f t="shared" si="40"/>
        <v>118590</v>
      </c>
      <c r="DK125" s="32">
        <f t="shared" si="40"/>
        <v>458130</v>
      </c>
      <c r="DL125" s="32">
        <f t="shared" si="40"/>
        <v>496130</v>
      </c>
      <c r="DM125" s="32">
        <f t="shared" si="40"/>
        <v>0</v>
      </c>
      <c r="DN125" s="32">
        <f t="shared" si="40"/>
        <v>0</v>
      </c>
      <c r="DO125" s="26">
        <f t="shared" si="30"/>
        <v>17748020</v>
      </c>
      <c r="DQ125" s="21" t="s">
        <v>24</v>
      </c>
      <c r="DR125" s="56" t="s">
        <v>765</v>
      </c>
      <c r="DS125" s="56" t="s">
        <v>765</v>
      </c>
      <c r="DT125" s="56" t="s">
        <v>765</v>
      </c>
      <c r="DU125" s="56" t="s">
        <v>765</v>
      </c>
      <c r="DV125" s="56" t="s">
        <v>765</v>
      </c>
      <c r="DW125" s="57" t="s">
        <v>766</v>
      </c>
      <c r="DX125" s="58" t="s">
        <v>767</v>
      </c>
      <c r="DY125" s="58" t="s">
        <v>767</v>
      </c>
      <c r="DZ125" s="58" t="s">
        <v>767</v>
      </c>
      <c r="EA125" s="58" t="s">
        <v>767</v>
      </c>
      <c r="EB125" s="58" t="s">
        <v>767</v>
      </c>
      <c r="EC125" s="58" t="s">
        <v>767</v>
      </c>
      <c r="ED125" s="59" t="s">
        <v>766</v>
      </c>
      <c r="EE125" s="59" t="s">
        <v>766</v>
      </c>
      <c r="EF125" s="59" t="s">
        <v>766</v>
      </c>
      <c r="EG125" s="59" t="s">
        <v>766</v>
      </c>
      <c r="EH125" s="59" t="s">
        <v>766</v>
      </c>
      <c r="EI125" s="59" t="s">
        <v>766</v>
      </c>
      <c r="EJ125" s="62" t="s">
        <v>766</v>
      </c>
      <c r="EK125" s="62" t="s">
        <v>766</v>
      </c>
      <c r="EL125" s="62" t="s">
        <v>766</v>
      </c>
      <c r="EM125" s="61" t="s">
        <v>766</v>
      </c>
      <c r="EN125" s="60" t="s">
        <v>764</v>
      </c>
      <c r="EO125" s="60" t="s">
        <v>764</v>
      </c>
      <c r="EP125" s="60" t="s">
        <v>764</v>
      </c>
      <c r="EQ125" s="60" t="s">
        <v>764</v>
      </c>
      <c r="ER125" s="60" t="s">
        <v>764</v>
      </c>
      <c r="ES125" s="22">
        <f t="shared" si="34"/>
        <v>0</v>
      </c>
    </row>
    <row r="126" spans="2:149" ht="30.6" x14ac:dyDescent="0.3">
      <c r="B126" s="21" t="s">
        <v>25</v>
      </c>
      <c r="C126" s="32">
        <f t="shared" si="37"/>
        <v>80</v>
      </c>
      <c r="D126" s="32">
        <f t="shared" si="39"/>
        <v>86</v>
      </c>
      <c r="E126" s="32">
        <f t="shared" si="39"/>
        <v>47</v>
      </c>
      <c r="F126" s="32">
        <f t="shared" si="39"/>
        <v>58</v>
      </c>
      <c r="G126" s="32">
        <f t="shared" si="39"/>
        <v>174</v>
      </c>
      <c r="H126" s="32">
        <f t="shared" si="39"/>
        <v>31063</v>
      </c>
      <c r="I126" s="32">
        <f t="shared" si="39"/>
        <v>377</v>
      </c>
      <c r="J126" s="32">
        <f t="shared" si="39"/>
        <v>708</v>
      </c>
      <c r="K126" s="32">
        <f t="shared" si="39"/>
        <v>216</v>
      </c>
      <c r="L126" s="32">
        <f t="shared" si="39"/>
        <v>427</v>
      </c>
      <c r="M126" s="32">
        <f t="shared" si="39"/>
        <v>157</v>
      </c>
      <c r="N126" s="32">
        <f t="shared" si="39"/>
        <v>337</v>
      </c>
      <c r="O126" s="32">
        <f t="shared" si="39"/>
        <v>5092</v>
      </c>
      <c r="P126" s="32">
        <f t="shared" si="39"/>
        <v>3012</v>
      </c>
      <c r="Q126" s="32">
        <f t="shared" si="39"/>
        <v>505</v>
      </c>
      <c r="R126" s="32">
        <f t="shared" si="39"/>
        <v>3163</v>
      </c>
      <c r="S126" s="32">
        <f t="shared" si="39"/>
        <v>1197</v>
      </c>
      <c r="T126" s="32">
        <f t="shared" si="39"/>
        <v>2193</v>
      </c>
      <c r="U126" s="32">
        <f t="shared" si="39"/>
        <v>1178</v>
      </c>
      <c r="V126" s="32">
        <f t="shared" si="39"/>
        <v>1554</v>
      </c>
      <c r="W126" s="32">
        <f t="shared" si="39"/>
        <v>1721</v>
      </c>
      <c r="X126" s="32">
        <f t="shared" si="39"/>
        <v>496</v>
      </c>
      <c r="Y126" s="32">
        <v>0</v>
      </c>
      <c r="Z126" s="32">
        <f t="shared" si="39"/>
        <v>1551</v>
      </c>
      <c r="AA126" s="32">
        <f t="shared" si="39"/>
        <v>2132</v>
      </c>
      <c r="AB126" s="32">
        <f t="shared" si="39"/>
        <v>0</v>
      </c>
      <c r="AC126" s="32">
        <f t="shared" si="39"/>
        <v>0</v>
      </c>
      <c r="AD126" s="26">
        <f t="shared" si="28"/>
        <v>57524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2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8"/>
        <v>67000</v>
      </c>
      <c r="CO126" s="32">
        <f t="shared" si="38"/>
        <v>62440</v>
      </c>
      <c r="CP126" s="32">
        <f t="shared" si="38"/>
        <v>33320</v>
      </c>
      <c r="CQ126" s="32">
        <f t="shared" si="38"/>
        <v>45500</v>
      </c>
      <c r="CR126" s="32">
        <f t="shared" si="38"/>
        <v>126980</v>
      </c>
      <c r="CS126" s="32">
        <f t="shared" si="38"/>
        <v>17257630</v>
      </c>
      <c r="CT126" s="32">
        <f t="shared" si="38"/>
        <v>247130</v>
      </c>
      <c r="CU126" s="32">
        <f t="shared" si="38"/>
        <v>318560</v>
      </c>
      <c r="CV126" s="32">
        <f t="shared" si="38"/>
        <v>141120</v>
      </c>
      <c r="CW126" s="32">
        <f t="shared" si="38"/>
        <v>281190</v>
      </c>
      <c r="CX126" s="32">
        <f t="shared" si="38"/>
        <v>126840</v>
      </c>
      <c r="CY126" s="32">
        <f t="shared" si="38"/>
        <v>240610</v>
      </c>
      <c r="CZ126" s="32">
        <f t="shared" si="38"/>
        <v>2467860</v>
      </c>
      <c r="DA126" s="32">
        <f t="shared" si="38"/>
        <v>1407490</v>
      </c>
      <c r="DB126" s="32">
        <f t="shared" si="38"/>
        <v>267210</v>
      </c>
      <c r="DC126" s="32">
        <f t="shared" si="38"/>
        <v>1265020</v>
      </c>
      <c r="DD126" s="32">
        <f t="shared" si="40"/>
        <v>595060</v>
      </c>
      <c r="DE126" s="32">
        <f t="shared" si="40"/>
        <v>1097220</v>
      </c>
      <c r="DF126" s="32">
        <f t="shared" si="40"/>
        <v>563400</v>
      </c>
      <c r="DG126" s="32">
        <f t="shared" si="40"/>
        <v>551250</v>
      </c>
      <c r="DH126" s="32">
        <f t="shared" si="40"/>
        <v>560500</v>
      </c>
      <c r="DI126" s="32">
        <f t="shared" si="40"/>
        <v>153790</v>
      </c>
      <c r="DJ126" s="32">
        <f t="shared" si="40"/>
        <v>274180</v>
      </c>
      <c r="DK126" s="32">
        <f t="shared" si="40"/>
        <v>507180</v>
      </c>
      <c r="DL126" s="32">
        <f t="shared" si="40"/>
        <v>704480</v>
      </c>
      <c r="DM126" s="32">
        <f t="shared" si="40"/>
        <v>0</v>
      </c>
      <c r="DN126" s="32">
        <f t="shared" si="40"/>
        <v>0</v>
      </c>
      <c r="DO126" s="26">
        <f t="shared" si="30"/>
        <v>29362960</v>
      </c>
      <c r="DQ126" s="21" t="s">
        <v>25</v>
      </c>
      <c r="DR126" s="56" t="s">
        <v>765</v>
      </c>
      <c r="DS126" s="56" t="s">
        <v>765</v>
      </c>
      <c r="DT126" s="56" t="s">
        <v>765</v>
      </c>
      <c r="DU126" s="56" t="s">
        <v>765</v>
      </c>
      <c r="DV126" s="56" t="s">
        <v>765</v>
      </c>
      <c r="DW126" s="57" t="s">
        <v>766</v>
      </c>
      <c r="DX126" s="58" t="s">
        <v>767</v>
      </c>
      <c r="DY126" s="58" t="s">
        <v>767</v>
      </c>
      <c r="DZ126" s="58" t="s">
        <v>767</v>
      </c>
      <c r="EA126" s="58" t="s">
        <v>767</v>
      </c>
      <c r="EB126" s="58" t="s">
        <v>767</v>
      </c>
      <c r="EC126" s="58" t="s">
        <v>767</v>
      </c>
      <c r="ED126" s="59" t="s">
        <v>766</v>
      </c>
      <c r="EE126" s="59" t="s">
        <v>766</v>
      </c>
      <c r="EF126" s="59" t="s">
        <v>766</v>
      </c>
      <c r="EG126" s="59" t="s">
        <v>766</v>
      </c>
      <c r="EH126" s="59" t="s">
        <v>766</v>
      </c>
      <c r="EI126" s="59" t="s">
        <v>766</v>
      </c>
      <c r="EJ126" s="62" t="s">
        <v>766</v>
      </c>
      <c r="EK126" s="62" t="s">
        <v>766</v>
      </c>
      <c r="EL126" s="62" t="s">
        <v>766</v>
      </c>
      <c r="EM126" s="62" t="s">
        <v>766</v>
      </c>
      <c r="EN126" s="61" t="s">
        <v>766</v>
      </c>
      <c r="EO126" s="60" t="s">
        <v>764</v>
      </c>
      <c r="EP126" s="60" t="s">
        <v>764</v>
      </c>
      <c r="EQ126" s="60" t="s">
        <v>764</v>
      </c>
      <c r="ER126" s="60" t="s">
        <v>764</v>
      </c>
      <c r="ES126" s="22">
        <f t="shared" si="34"/>
        <v>0</v>
      </c>
    </row>
    <row r="127" spans="2:149" ht="30.6" x14ac:dyDescent="0.3">
      <c r="B127" s="21" t="s">
        <v>67</v>
      </c>
      <c r="C127" s="32">
        <f t="shared" si="37"/>
        <v>47</v>
      </c>
      <c r="D127" s="32">
        <f t="shared" si="39"/>
        <v>129</v>
      </c>
      <c r="E127" s="32">
        <f t="shared" si="39"/>
        <v>102</v>
      </c>
      <c r="F127" s="32">
        <f t="shared" si="39"/>
        <v>48</v>
      </c>
      <c r="G127" s="32">
        <f t="shared" si="39"/>
        <v>134</v>
      </c>
      <c r="H127" s="32">
        <f t="shared" si="39"/>
        <v>25988</v>
      </c>
      <c r="I127" s="32">
        <f t="shared" si="39"/>
        <v>281</v>
      </c>
      <c r="J127" s="32">
        <f t="shared" si="39"/>
        <v>502</v>
      </c>
      <c r="K127" s="32">
        <f t="shared" si="39"/>
        <v>238</v>
      </c>
      <c r="L127" s="32">
        <f t="shared" si="39"/>
        <v>290</v>
      </c>
      <c r="M127" s="32">
        <f t="shared" si="39"/>
        <v>132</v>
      </c>
      <c r="N127" s="32">
        <f t="shared" si="39"/>
        <v>243</v>
      </c>
      <c r="O127" s="32">
        <f t="shared" si="39"/>
        <v>3408</v>
      </c>
      <c r="P127" s="32">
        <f t="shared" si="39"/>
        <v>2037</v>
      </c>
      <c r="Q127" s="32">
        <f t="shared" si="39"/>
        <v>542</v>
      </c>
      <c r="R127" s="32">
        <f t="shared" si="39"/>
        <v>3360</v>
      </c>
      <c r="S127" s="32">
        <f t="shared" si="39"/>
        <v>1183</v>
      </c>
      <c r="T127" s="32">
        <f t="shared" si="39"/>
        <v>1951</v>
      </c>
      <c r="U127" s="32">
        <f t="shared" si="39"/>
        <v>1573</v>
      </c>
      <c r="V127" s="32">
        <f t="shared" si="39"/>
        <v>1759</v>
      </c>
      <c r="W127" s="32">
        <f t="shared" si="39"/>
        <v>2853</v>
      </c>
      <c r="X127" s="32">
        <f t="shared" si="39"/>
        <v>1725</v>
      </c>
      <c r="Y127" s="32">
        <f t="shared" si="39"/>
        <v>2123</v>
      </c>
      <c r="Z127" s="32">
        <v>0</v>
      </c>
      <c r="AA127" s="32">
        <f t="shared" si="39"/>
        <v>973</v>
      </c>
      <c r="AB127" s="32">
        <f t="shared" si="39"/>
        <v>0</v>
      </c>
      <c r="AC127" s="32">
        <f t="shared" si="39"/>
        <v>0</v>
      </c>
      <c r="AD127" s="26">
        <f t="shared" si="28"/>
        <v>51621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2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8"/>
        <v>39300</v>
      </c>
      <c r="CO127" s="32">
        <f t="shared" si="38"/>
        <v>93380</v>
      </c>
      <c r="CP127" s="32">
        <f t="shared" si="38"/>
        <v>69720</v>
      </c>
      <c r="CQ127" s="32">
        <f t="shared" si="38"/>
        <v>36120</v>
      </c>
      <c r="CR127" s="32">
        <f t="shared" si="38"/>
        <v>95060</v>
      </c>
      <c r="CS127" s="32">
        <f t="shared" si="38"/>
        <v>15071960</v>
      </c>
      <c r="CT127" s="32">
        <f t="shared" si="38"/>
        <v>202330</v>
      </c>
      <c r="CU127" s="32">
        <f t="shared" si="38"/>
        <v>234680</v>
      </c>
      <c r="CV127" s="32">
        <f t="shared" si="38"/>
        <v>164070</v>
      </c>
      <c r="CW127" s="32">
        <f t="shared" si="38"/>
        <v>193610</v>
      </c>
      <c r="CX127" s="32">
        <f t="shared" si="38"/>
        <v>95060</v>
      </c>
      <c r="CY127" s="32">
        <f t="shared" si="38"/>
        <v>195160</v>
      </c>
      <c r="CZ127" s="32">
        <f t="shared" si="38"/>
        <v>2054490</v>
      </c>
      <c r="DA127" s="32">
        <f t="shared" si="38"/>
        <v>1183390</v>
      </c>
      <c r="DB127" s="32">
        <f t="shared" si="38"/>
        <v>356590</v>
      </c>
      <c r="DC127" s="32">
        <f t="shared" si="38"/>
        <v>1440960</v>
      </c>
      <c r="DD127" s="32">
        <f t="shared" si="40"/>
        <v>585050</v>
      </c>
      <c r="DE127" s="32">
        <f t="shared" si="40"/>
        <v>1004060</v>
      </c>
      <c r="DF127" s="32">
        <f t="shared" si="40"/>
        <v>809520</v>
      </c>
      <c r="DG127" s="32">
        <f t="shared" si="40"/>
        <v>767590</v>
      </c>
      <c r="DH127" s="32">
        <f t="shared" si="40"/>
        <v>1164300</v>
      </c>
      <c r="DI127" s="32">
        <f t="shared" si="40"/>
        <v>566530</v>
      </c>
      <c r="DJ127" s="32">
        <f t="shared" si="40"/>
        <v>692920</v>
      </c>
      <c r="DK127" s="32">
        <f t="shared" si="40"/>
        <v>246040</v>
      </c>
      <c r="DL127" s="32">
        <f t="shared" si="40"/>
        <v>308560</v>
      </c>
      <c r="DM127" s="32">
        <f t="shared" si="40"/>
        <v>0</v>
      </c>
      <c r="DN127" s="32">
        <f t="shared" si="40"/>
        <v>0</v>
      </c>
      <c r="DO127" s="26">
        <f t="shared" si="30"/>
        <v>27670450</v>
      </c>
      <c r="DQ127" s="21" t="s">
        <v>67</v>
      </c>
      <c r="DR127" s="56" t="s">
        <v>765</v>
      </c>
      <c r="DS127" s="56" t="s">
        <v>765</v>
      </c>
      <c r="DT127" s="56" t="s">
        <v>765</v>
      </c>
      <c r="DU127" s="56" t="s">
        <v>765</v>
      </c>
      <c r="DV127" s="56" t="s">
        <v>765</v>
      </c>
      <c r="DW127" s="57" t="s">
        <v>766</v>
      </c>
      <c r="DX127" s="58" t="s">
        <v>767</v>
      </c>
      <c r="DY127" s="58" t="s">
        <v>767</v>
      </c>
      <c r="DZ127" s="58" t="s">
        <v>767</v>
      </c>
      <c r="EA127" s="58" t="s">
        <v>767</v>
      </c>
      <c r="EB127" s="58" t="s">
        <v>767</v>
      </c>
      <c r="EC127" s="58" t="s">
        <v>767</v>
      </c>
      <c r="ED127" s="59" t="s">
        <v>766</v>
      </c>
      <c r="EE127" s="59" t="s">
        <v>766</v>
      </c>
      <c r="EF127" s="59" t="s">
        <v>766</v>
      </c>
      <c r="EG127" s="59" t="s">
        <v>766</v>
      </c>
      <c r="EH127" s="59" t="s">
        <v>766</v>
      </c>
      <c r="EI127" s="59" t="s">
        <v>766</v>
      </c>
      <c r="EJ127" s="62" t="s">
        <v>766</v>
      </c>
      <c r="EK127" s="62" t="s">
        <v>766</v>
      </c>
      <c r="EL127" s="62" t="s">
        <v>766</v>
      </c>
      <c r="EM127" s="62" t="s">
        <v>766</v>
      </c>
      <c r="EN127" s="62" t="s">
        <v>766</v>
      </c>
      <c r="EO127" s="61" t="s">
        <v>766</v>
      </c>
      <c r="EP127" s="60" t="s">
        <v>764</v>
      </c>
      <c r="EQ127" s="60" t="s">
        <v>764</v>
      </c>
      <c r="ER127" s="60" t="s">
        <v>764</v>
      </c>
      <c r="ES127" s="22">
        <f t="shared" si="34"/>
        <v>0</v>
      </c>
    </row>
    <row r="128" spans="2:149" ht="30.6" x14ac:dyDescent="0.3">
      <c r="B128" s="21" t="s">
        <v>57</v>
      </c>
      <c r="C128" s="32">
        <f t="shared" si="37"/>
        <v>192</v>
      </c>
      <c r="D128" s="32">
        <f t="shared" si="39"/>
        <v>252</v>
      </c>
      <c r="E128" s="32">
        <f t="shared" si="39"/>
        <v>237</v>
      </c>
      <c r="F128" s="32">
        <f t="shared" si="39"/>
        <v>196</v>
      </c>
      <c r="G128" s="32">
        <f t="shared" si="39"/>
        <v>315</v>
      </c>
      <c r="H128" s="32">
        <f t="shared" si="39"/>
        <v>42759</v>
      </c>
      <c r="I128" s="32">
        <f t="shared" si="39"/>
        <v>292</v>
      </c>
      <c r="J128" s="32">
        <f t="shared" si="39"/>
        <v>809</v>
      </c>
      <c r="K128" s="32">
        <f t="shared" si="39"/>
        <v>685</v>
      </c>
      <c r="L128" s="32">
        <f t="shared" si="39"/>
        <v>677</v>
      </c>
      <c r="M128" s="32">
        <f t="shared" si="39"/>
        <v>395</v>
      </c>
      <c r="N128" s="32">
        <f t="shared" si="39"/>
        <v>430</v>
      </c>
      <c r="O128" s="32">
        <f t="shared" si="39"/>
        <v>6149</v>
      </c>
      <c r="P128" s="32">
        <f t="shared" si="39"/>
        <v>3293</v>
      </c>
      <c r="Q128" s="32">
        <f t="shared" si="39"/>
        <v>658</v>
      </c>
      <c r="R128" s="32">
        <f t="shared" si="39"/>
        <v>3280</v>
      </c>
      <c r="S128" s="32">
        <f t="shared" si="39"/>
        <v>1223</v>
      </c>
      <c r="T128" s="32">
        <f t="shared" si="39"/>
        <v>2745</v>
      </c>
      <c r="U128" s="32">
        <f t="shared" si="39"/>
        <v>1905</v>
      </c>
      <c r="V128" s="32">
        <f t="shared" si="39"/>
        <v>1051</v>
      </c>
      <c r="W128" s="32">
        <f t="shared" si="39"/>
        <v>2563</v>
      </c>
      <c r="X128" s="32">
        <f t="shared" si="39"/>
        <v>1842</v>
      </c>
      <c r="Y128" s="32">
        <f t="shared" si="39"/>
        <v>2609</v>
      </c>
      <c r="Z128" s="32">
        <f t="shared" si="39"/>
        <v>1786</v>
      </c>
      <c r="AA128" s="32">
        <v>0</v>
      </c>
      <c r="AB128" s="32">
        <f t="shared" si="39"/>
        <v>0</v>
      </c>
      <c r="AC128" s="32">
        <f t="shared" si="39"/>
        <v>0</v>
      </c>
      <c r="AD128" s="26">
        <f t="shared" si="28"/>
        <v>76343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2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8"/>
        <v>165750</v>
      </c>
      <c r="CO128" s="32">
        <f t="shared" si="38"/>
        <v>196700</v>
      </c>
      <c r="CP128" s="32">
        <f t="shared" si="38"/>
        <v>174720</v>
      </c>
      <c r="CQ128" s="32">
        <f t="shared" si="38"/>
        <v>159600</v>
      </c>
      <c r="CR128" s="32">
        <f t="shared" si="38"/>
        <v>235200</v>
      </c>
      <c r="CS128" s="32">
        <f t="shared" si="38"/>
        <v>25319970</v>
      </c>
      <c r="CT128" s="32">
        <f t="shared" si="38"/>
        <v>209060</v>
      </c>
      <c r="CU128" s="32">
        <f t="shared" si="38"/>
        <v>440610</v>
      </c>
      <c r="CV128" s="32">
        <f t="shared" si="38"/>
        <v>472340</v>
      </c>
      <c r="CW128" s="32">
        <f t="shared" si="38"/>
        <v>439070</v>
      </c>
      <c r="CX128" s="32">
        <f t="shared" si="38"/>
        <v>328020</v>
      </c>
      <c r="CY128" s="32">
        <f t="shared" si="38"/>
        <v>335440</v>
      </c>
      <c r="CZ128" s="32">
        <f t="shared" si="38"/>
        <v>3673940</v>
      </c>
      <c r="DA128" s="32">
        <f t="shared" si="38"/>
        <v>1984310</v>
      </c>
      <c r="DB128" s="32">
        <f t="shared" si="38"/>
        <v>428340</v>
      </c>
      <c r="DC128" s="32">
        <f t="shared" si="38"/>
        <v>1538630</v>
      </c>
      <c r="DD128" s="32">
        <f t="shared" si="40"/>
        <v>633020</v>
      </c>
      <c r="DE128" s="32">
        <f t="shared" si="40"/>
        <v>1441150</v>
      </c>
      <c r="DF128" s="32">
        <f t="shared" si="40"/>
        <v>995700</v>
      </c>
      <c r="DG128" s="32">
        <f t="shared" si="40"/>
        <v>464290</v>
      </c>
      <c r="DH128" s="32">
        <f t="shared" si="40"/>
        <v>1057960</v>
      </c>
      <c r="DI128" s="32">
        <f t="shared" si="40"/>
        <v>611350</v>
      </c>
      <c r="DJ128" s="32">
        <f t="shared" si="40"/>
        <v>863940</v>
      </c>
      <c r="DK128" s="32">
        <f t="shared" si="40"/>
        <v>579050</v>
      </c>
      <c r="DL128" s="32">
        <f t="shared" si="40"/>
        <v>165190</v>
      </c>
      <c r="DM128" s="32">
        <f t="shared" si="40"/>
        <v>0</v>
      </c>
      <c r="DN128" s="32">
        <f t="shared" si="40"/>
        <v>0</v>
      </c>
      <c r="DO128" s="26">
        <f t="shared" si="30"/>
        <v>42913350</v>
      </c>
      <c r="DQ128" s="21" t="s">
        <v>57</v>
      </c>
      <c r="DR128" s="56" t="s">
        <v>765</v>
      </c>
      <c r="DS128" s="56" t="s">
        <v>765</v>
      </c>
      <c r="DT128" s="56" t="s">
        <v>765</v>
      </c>
      <c r="DU128" s="56" t="s">
        <v>765</v>
      </c>
      <c r="DV128" s="56" t="s">
        <v>765</v>
      </c>
      <c r="DW128" s="57" t="s">
        <v>766</v>
      </c>
      <c r="DX128" s="58" t="s">
        <v>767</v>
      </c>
      <c r="DY128" s="58" t="s">
        <v>767</v>
      </c>
      <c r="DZ128" s="58" t="s">
        <v>767</v>
      </c>
      <c r="EA128" s="58" t="s">
        <v>767</v>
      </c>
      <c r="EB128" s="58" t="s">
        <v>767</v>
      </c>
      <c r="EC128" s="58" t="s">
        <v>767</v>
      </c>
      <c r="ED128" s="59" t="s">
        <v>766</v>
      </c>
      <c r="EE128" s="59" t="s">
        <v>766</v>
      </c>
      <c r="EF128" s="59" t="s">
        <v>766</v>
      </c>
      <c r="EG128" s="59" t="s">
        <v>766</v>
      </c>
      <c r="EH128" s="59" t="s">
        <v>766</v>
      </c>
      <c r="EI128" s="59" t="s">
        <v>766</v>
      </c>
      <c r="EJ128" s="62" t="s">
        <v>766</v>
      </c>
      <c r="EK128" s="62" t="s">
        <v>766</v>
      </c>
      <c r="EL128" s="62" t="s">
        <v>766</v>
      </c>
      <c r="EM128" s="62" t="s">
        <v>766</v>
      </c>
      <c r="EN128" s="62" t="s">
        <v>766</v>
      </c>
      <c r="EO128" s="62" t="s">
        <v>766</v>
      </c>
      <c r="EP128" s="61" t="s">
        <v>766</v>
      </c>
      <c r="EQ128" s="60" t="s">
        <v>764</v>
      </c>
      <c r="ER128" s="60" t="s">
        <v>764</v>
      </c>
      <c r="ES128" s="22">
        <f t="shared" si="34"/>
        <v>0</v>
      </c>
    </row>
    <row r="129" spans="1:149" ht="20.399999999999999" x14ac:dyDescent="0.3">
      <c r="B129" s="21" t="s">
        <v>58</v>
      </c>
      <c r="C129" s="32">
        <f t="shared" si="37"/>
        <v>0</v>
      </c>
      <c r="D129" s="32">
        <f t="shared" si="39"/>
        <v>0</v>
      </c>
      <c r="E129" s="32">
        <f t="shared" si="39"/>
        <v>0</v>
      </c>
      <c r="F129" s="32">
        <f t="shared" si="39"/>
        <v>0</v>
      </c>
      <c r="G129" s="32">
        <f t="shared" si="39"/>
        <v>0</v>
      </c>
      <c r="H129" s="32">
        <f t="shared" si="39"/>
        <v>0</v>
      </c>
      <c r="I129" s="32">
        <f t="shared" si="39"/>
        <v>0</v>
      </c>
      <c r="J129" s="32">
        <f t="shared" si="39"/>
        <v>0</v>
      </c>
      <c r="K129" s="32">
        <f t="shared" si="39"/>
        <v>0</v>
      </c>
      <c r="L129" s="32">
        <f t="shared" si="39"/>
        <v>0</v>
      </c>
      <c r="M129" s="32">
        <f t="shared" si="39"/>
        <v>0</v>
      </c>
      <c r="N129" s="32">
        <f t="shared" si="39"/>
        <v>0</v>
      </c>
      <c r="O129" s="32">
        <f t="shared" si="39"/>
        <v>0</v>
      </c>
      <c r="P129" s="32">
        <f t="shared" si="39"/>
        <v>0</v>
      </c>
      <c r="Q129" s="32">
        <f t="shared" si="39"/>
        <v>0</v>
      </c>
      <c r="R129" s="32">
        <f t="shared" si="39"/>
        <v>0</v>
      </c>
      <c r="S129" s="32">
        <f t="shared" si="39"/>
        <v>0</v>
      </c>
      <c r="T129" s="32">
        <f t="shared" si="39"/>
        <v>0</v>
      </c>
      <c r="U129" s="32">
        <f t="shared" si="39"/>
        <v>0</v>
      </c>
      <c r="V129" s="32">
        <f t="shared" si="39"/>
        <v>0</v>
      </c>
      <c r="W129" s="32">
        <f t="shared" si="39"/>
        <v>0</v>
      </c>
      <c r="X129" s="32">
        <f t="shared" si="39"/>
        <v>0</v>
      </c>
      <c r="Y129" s="32">
        <f t="shared" si="39"/>
        <v>0</v>
      </c>
      <c r="Z129" s="32">
        <f t="shared" si="39"/>
        <v>0</v>
      </c>
      <c r="AA129" s="32">
        <f t="shared" si="39"/>
        <v>0</v>
      </c>
      <c r="AB129" s="32">
        <f t="shared" si="39"/>
        <v>0</v>
      </c>
      <c r="AC129" s="32">
        <f t="shared" si="39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2"/>
        <v>0</v>
      </c>
      <c r="CM129" s="21" t="s">
        <v>58</v>
      </c>
      <c r="CN129" s="32">
        <f t="shared" si="38"/>
        <v>0</v>
      </c>
      <c r="CO129" s="32">
        <f t="shared" si="38"/>
        <v>0</v>
      </c>
      <c r="CP129" s="32">
        <f t="shared" si="38"/>
        <v>0</v>
      </c>
      <c r="CQ129" s="32">
        <f t="shared" si="38"/>
        <v>0</v>
      </c>
      <c r="CR129" s="32">
        <f t="shared" si="38"/>
        <v>0</v>
      </c>
      <c r="CS129" s="32">
        <f t="shared" si="38"/>
        <v>0</v>
      </c>
      <c r="CT129" s="32">
        <f t="shared" si="38"/>
        <v>0</v>
      </c>
      <c r="CU129" s="32">
        <f t="shared" si="38"/>
        <v>0</v>
      </c>
      <c r="CV129" s="32">
        <f t="shared" si="38"/>
        <v>0</v>
      </c>
      <c r="CW129" s="32">
        <f t="shared" si="38"/>
        <v>0</v>
      </c>
      <c r="CX129" s="32">
        <f t="shared" si="38"/>
        <v>0</v>
      </c>
      <c r="CY129" s="32">
        <f t="shared" si="38"/>
        <v>0</v>
      </c>
      <c r="CZ129" s="32">
        <f t="shared" si="38"/>
        <v>0</v>
      </c>
      <c r="DA129" s="32">
        <f t="shared" si="38"/>
        <v>0</v>
      </c>
      <c r="DB129" s="32">
        <f t="shared" si="38"/>
        <v>0</v>
      </c>
      <c r="DC129" s="32">
        <f t="shared" si="38"/>
        <v>0</v>
      </c>
      <c r="DD129" s="32">
        <f t="shared" si="40"/>
        <v>0</v>
      </c>
      <c r="DE129" s="32">
        <f t="shared" si="40"/>
        <v>0</v>
      </c>
      <c r="DF129" s="32">
        <f t="shared" si="40"/>
        <v>0</v>
      </c>
      <c r="DG129" s="32">
        <f t="shared" si="40"/>
        <v>0</v>
      </c>
      <c r="DH129" s="32">
        <f t="shared" si="40"/>
        <v>0</v>
      </c>
      <c r="DI129" s="32">
        <f t="shared" si="40"/>
        <v>0</v>
      </c>
      <c r="DJ129" s="32">
        <f t="shared" si="40"/>
        <v>0</v>
      </c>
      <c r="DK129" s="32">
        <f t="shared" si="40"/>
        <v>0</v>
      </c>
      <c r="DL129" s="32">
        <f t="shared" si="40"/>
        <v>0</v>
      </c>
      <c r="DM129" s="32">
        <f t="shared" si="40"/>
        <v>0</v>
      </c>
      <c r="DN129" s="32">
        <f t="shared" si="40"/>
        <v>0</v>
      </c>
      <c r="DO129" s="26">
        <f t="shared" si="30"/>
        <v>0</v>
      </c>
      <c r="DQ129" s="21" t="s">
        <v>58</v>
      </c>
      <c r="DR129" s="56" t="s">
        <v>765</v>
      </c>
      <c r="DS129" s="56" t="s">
        <v>765</v>
      </c>
      <c r="DT129" s="56" t="s">
        <v>765</v>
      </c>
      <c r="DU129" s="56" t="s">
        <v>765</v>
      </c>
      <c r="DV129" s="56" t="s">
        <v>765</v>
      </c>
      <c r="DW129" s="57" t="s">
        <v>766</v>
      </c>
      <c r="DX129" s="58" t="s">
        <v>767</v>
      </c>
      <c r="DY129" s="58" t="s">
        <v>767</v>
      </c>
      <c r="DZ129" s="58" t="s">
        <v>767</v>
      </c>
      <c r="EA129" s="58" t="s">
        <v>767</v>
      </c>
      <c r="EB129" s="58" t="s">
        <v>767</v>
      </c>
      <c r="EC129" s="58" t="s">
        <v>767</v>
      </c>
      <c r="ED129" s="59" t="s">
        <v>766</v>
      </c>
      <c r="EE129" s="59" t="s">
        <v>766</v>
      </c>
      <c r="EF129" s="59" t="s">
        <v>766</v>
      </c>
      <c r="EG129" s="59" t="s">
        <v>766</v>
      </c>
      <c r="EH129" s="59" t="s">
        <v>766</v>
      </c>
      <c r="EI129" s="59" t="s">
        <v>766</v>
      </c>
      <c r="EJ129" s="62" t="s">
        <v>766</v>
      </c>
      <c r="EK129" s="62" t="s">
        <v>766</v>
      </c>
      <c r="EL129" s="62" t="s">
        <v>766</v>
      </c>
      <c r="EM129" s="62" t="s">
        <v>766</v>
      </c>
      <c r="EN129" s="62" t="s">
        <v>766</v>
      </c>
      <c r="EO129" s="62" t="s">
        <v>766</v>
      </c>
      <c r="EP129" s="62" t="s">
        <v>766</v>
      </c>
      <c r="EQ129" s="61" t="s">
        <v>766</v>
      </c>
      <c r="ER129" s="60" t="s">
        <v>764</v>
      </c>
      <c r="ES129" s="22">
        <f t="shared" si="34"/>
        <v>0</v>
      </c>
    </row>
    <row r="130" spans="1:149" ht="30.6" x14ac:dyDescent="0.3">
      <c r="B130" s="21" t="s">
        <v>49</v>
      </c>
      <c r="C130" s="32">
        <f t="shared" si="37"/>
        <v>0</v>
      </c>
      <c r="D130" s="32">
        <f t="shared" si="39"/>
        <v>0</v>
      </c>
      <c r="E130" s="32">
        <f t="shared" si="39"/>
        <v>0</v>
      </c>
      <c r="F130" s="32">
        <f t="shared" si="39"/>
        <v>0</v>
      </c>
      <c r="G130" s="32">
        <f t="shared" si="39"/>
        <v>0</v>
      </c>
      <c r="H130" s="32">
        <f t="shared" si="39"/>
        <v>0</v>
      </c>
      <c r="I130" s="32">
        <f t="shared" si="39"/>
        <v>0</v>
      </c>
      <c r="J130" s="32">
        <f t="shared" si="39"/>
        <v>0</v>
      </c>
      <c r="K130" s="32">
        <f t="shared" si="39"/>
        <v>0</v>
      </c>
      <c r="L130" s="32">
        <f t="shared" si="39"/>
        <v>0</v>
      </c>
      <c r="M130" s="32">
        <f t="shared" si="39"/>
        <v>0</v>
      </c>
      <c r="N130" s="32">
        <f t="shared" si="39"/>
        <v>0</v>
      </c>
      <c r="O130" s="32">
        <f t="shared" si="39"/>
        <v>0</v>
      </c>
      <c r="P130" s="32">
        <f t="shared" si="39"/>
        <v>0</v>
      </c>
      <c r="Q130" s="32">
        <f t="shared" si="39"/>
        <v>0</v>
      </c>
      <c r="R130" s="32">
        <f t="shared" si="39"/>
        <v>0</v>
      </c>
      <c r="S130" s="32">
        <f t="shared" si="39"/>
        <v>0</v>
      </c>
      <c r="T130" s="32">
        <f t="shared" si="39"/>
        <v>0</v>
      </c>
      <c r="U130" s="32">
        <f t="shared" si="39"/>
        <v>0</v>
      </c>
      <c r="V130" s="32">
        <f t="shared" si="39"/>
        <v>0</v>
      </c>
      <c r="W130" s="32">
        <f t="shared" si="39"/>
        <v>0</v>
      </c>
      <c r="X130" s="32">
        <f t="shared" si="39"/>
        <v>0</v>
      </c>
      <c r="Y130" s="32">
        <f t="shared" si="39"/>
        <v>0</v>
      </c>
      <c r="Z130" s="32">
        <f t="shared" si="39"/>
        <v>0</v>
      </c>
      <c r="AA130" s="32">
        <f t="shared" si="39"/>
        <v>0</v>
      </c>
      <c r="AB130" s="32">
        <f t="shared" si="39"/>
        <v>0</v>
      </c>
      <c r="AC130" s="32">
        <f t="shared" si="39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2"/>
        <v>0</v>
      </c>
      <c r="CM130" s="21" t="s">
        <v>49</v>
      </c>
      <c r="CN130" s="32">
        <f t="shared" si="38"/>
        <v>0</v>
      </c>
      <c r="CO130" s="32">
        <f t="shared" si="38"/>
        <v>0</v>
      </c>
      <c r="CP130" s="32">
        <f t="shared" si="38"/>
        <v>0</v>
      </c>
      <c r="CQ130" s="32">
        <f t="shared" si="38"/>
        <v>0</v>
      </c>
      <c r="CR130" s="32">
        <f t="shared" si="38"/>
        <v>0</v>
      </c>
      <c r="CS130" s="32">
        <f t="shared" si="38"/>
        <v>0</v>
      </c>
      <c r="CT130" s="32">
        <f t="shared" si="38"/>
        <v>0</v>
      </c>
      <c r="CU130" s="32">
        <f t="shared" si="38"/>
        <v>0</v>
      </c>
      <c r="CV130" s="32">
        <f t="shared" si="38"/>
        <v>0</v>
      </c>
      <c r="CW130" s="32">
        <f t="shared" si="38"/>
        <v>0</v>
      </c>
      <c r="CX130" s="32">
        <f t="shared" si="38"/>
        <v>0</v>
      </c>
      <c r="CY130" s="32">
        <f t="shared" si="38"/>
        <v>0</v>
      </c>
      <c r="CZ130" s="32">
        <f t="shared" si="38"/>
        <v>0</v>
      </c>
      <c r="DA130" s="32">
        <f t="shared" si="38"/>
        <v>0</v>
      </c>
      <c r="DB130" s="32">
        <f t="shared" si="38"/>
        <v>0</v>
      </c>
      <c r="DC130" s="32">
        <f t="shared" si="38"/>
        <v>0</v>
      </c>
      <c r="DD130" s="32">
        <f t="shared" si="40"/>
        <v>0</v>
      </c>
      <c r="DE130" s="32">
        <f t="shared" si="40"/>
        <v>0</v>
      </c>
      <c r="DF130" s="32">
        <f t="shared" si="40"/>
        <v>0</v>
      </c>
      <c r="DG130" s="32">
        <f t="shared" si="40"/>
        <v>0</v>
      </c>
      <c r="DH130" s="32">
        <f t="shared" si="40"/>
        <v>0</v>
      </c>
      <c r="DI130" s="32">
        <f t="shared" si="40"/>
        <v>0</v>
      </c>
      <c r="DJ130" s="32">
        <f t="shared" si="40"/>
        <v>0</v>
      </c>
      <c r="DK130" s="32">
        <f t="shared" si="40"/>
        <v>0</v>
      </c>
      <c r="DL130" s="32">
        <f t="shared" si="40"/>
        <v>0</v>
      </c>
      <c r="DM130" s="32">
        <f t="shared" si="40"/>
        <v>0</v>
      </c>
      <c r="DN130" s="32">
        <f t="shared" si="40"/>
        <v>0</v>
      </c>
      <c r="DO130" s="26">
        <f t="shared" si="30"/>
        <v>0</v>
      </c>
      <c r="DQ130" s="21" t="s">
        <v>49</v>
      </c>
      <c r="DR130" s="56" t="s">
        <v>765</v>
      </c>
      <c r="DS130" s="56" t="s">
        <v>765</v>
      </c>
      <c r="DT130" s="56" t="s">
        <v>765</v>
      </c>
      <c r="DU130" s="56" t="s">
        <v>765</v>
      </c>
      <c r="DV130" s="56" t="s">
        <v>765</v>
      </c>
      <c r="DW130" s="57" t="s">
        <v>766</v>
      </c>
      <c r="DX130" s="58" t="s">
        <v>767</v>
      </c>
      <c r="DY130" s="58" t="s">
        <v>767</v>
      </c>
      <c r="DZ130" s="58" t="s">
        <v>767</v>
      </c>
      <c r="EA130" s="58" t="s">
        <v>767</v>
      </c>
      <c r="EB130" s="58" t="s">
        <v>767</v>
      </c>
      <c r="EC130" s="58" t="s">
        <v>767</v>
      </c>
      <c r="ED130" s="59" t="s">
        <v>766</v>
      </c>
      <c r="EE130" s="59" t="s">
        <v>766</v>
      </c>
      <c r="EF130" s="59" t="s">
        <v>766</v>
      </c>
      <c r="EG130" s="59" t="s">
        <v>766</v>
      </c>
      <c r="EH130" s="59" t="s">
        <v>766</v>
      </c>
      <c r="EI130" s="59" t="s">
        <v>766</v>
      </c>
      <c r="EJ130" s="62" t="s">
        <v>766</v>
      </c>
      <c r="EK130" s="62" t="s">
        <v>766</v>
      </c>
      <c r="EL130" s="62" t="s">
        <v>766</v>
      </c>
      <c r="EM130" s="62" t="s">
        <v>766</v>
      </c>
      <c r="EN130" s="62" t="s">
        <v>766</v>
      </c>
      <c r="EO130" s="62" t="s">
        <v>766</v>
      </c>
      <c r="EP130" s="62" t="s">
        <v>766</v>
      </c>
      <c r="EQ130" s="62" t="s">
        <v>766</v>
      </c>
      <c r="ER130" s="61" t="s">
        <v>766</v>
      </c>
      <c r="ES130" s="22">
        <f t="shared" si="34"/>
        <v>0</v>
      </c>
    </row>
    <row r="131" spans="1:149" x14ac:dyDescent="0.3">
      <c r="B131" s="21" t="s">
        <v>26</v>
      </c>
      <c r="C131" s="27">
        <f>SUM(C104:C129)</f>
        <v>14943</v>
      </c>
      <c r="D131" s="27">
        <f t="shared" ref="D131:AC131" si="41">SUM(D104:D129)</f>
        <v>9173</v>
      </c>
      <c r="E131" s="27">
        <f t="shared" si="41"/>
        <v>8308</v>
      </c>
      <c r="F131" s="27">
        <f t="shared" si="41"/>
        <v>6024</v>
      </c>
      <c r="G131" s="27">
        <f t="shared" si="41"/>
        <v>9101</v>
      </c>
      <c r="H131" s="27">
        <f t="shared" si="41"/>
        <v>265210</v>
      </c>
      <c r="I131" s="27">
        <f t="shared" si="41"/>
        <v>7912</v>
      </c>
      <c r="J131" s="27">
        <f t="shared" si="41"/>
        <v>11663</v>
      </c>
      <c r="K131" s="27">
        <f t="shared" si="41"/>
        <v>10145</v>
      </c>
      <c r="L131" s="27">
        <f t="shared" si="41"/>
        <v>11758</v>
      </c>
      <c r="M131" s="27">
        <f t="shared" si="41"/>
        <v>6578</v>
      </c>
      <c r="N131" s="27">
        <f t="shared" si="41"/>
        <v>9394</v>
      </c>
      <c r="O131" s="27">
        <f t="shared" si="41"/>
        <v>46349</v>
      </c>
      <c r="P131" s="27">
        <f t="shared" si="41"/>
        <v>32421</v>
      </c>
      <c r="Q131" s="27">
        <f t="shared" si="41"/>
        <v>9701</v>
      </c>
      <c r="R131" s="27">
        <f t="shared" si="41"/>
        <v>44311</v>
      </c>
      <c r="S131" s="27">
        <f t="shared" si="41"/>
        <v>17507</v>
      </c>
      <c r="T131" s="27">
        <f t="shared" si="41"/>
        <v>56372</v>
      </c>
      <c r="U131" s="27">
        <f t="shared" si="41"/>
        <v>40572</v>
      </c>
      <c r="V131" s="27">
        <f t="shared" si="41"/>
        <v>27113</v>
      </c>
      <c r="W131" s="27">
        <f t="shared" si="41"/>
        <v>58994</v>
      </c>
      <c r="X131" s="27">
        <f t="shared" si="41"/>
        <v>33813</v>
      </c>
      <c r="Y131" s="27">
        <f t="shared" si="41"/>
        <v>52778</v>
      </c>
      <c r="Z131" s="27">
        <f t="shared" si="41"/>
        <v>50477</v>
      </c>
      <c r="AA131" s="27">
        <f t="shared" si="41"/>
        <v>56372</v>
      </c>
      <c r="AB131" s="27">
        <f t="shared" si="41"/>
        <v>0</v>
      </c>
      <c r="AC131" s="27">
        <f t="shared" si="41"/>
        <v>0</v>
      </c>
      <c r="AD131" s="27">
        <f>SUM(AD104:AD129)</f>
        <v>896989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6712370</v>
      </c>
      <c r="CO131" s="27">
        <f t="shared" ref="CO131:DN131" si="42">SUM(CO104:CO129)</f>
        <v>4361370</v>
      </c>
      <c r="CP131" s="27">
        <f t="shared" si="42"/>
        <v>3823600</v>
      </c>
      <c r="CQ131" s="27">
        <f t="shared" si="42"/>
        <v>2883350</v>
      </c>
      <c r="CR131" s="27">
        <f t="shared" si="42"/>
        <v>4389810</v>
      </c>
      <c r="CS131" s="27">
        <f t="shared" si="42"/>
        <v>140716620</v>
      </c>
      <c r="CT131" s="27">
        <f t="shared" si="42"/>
        <v>3878410</v>
      </c>
      <c r="CU131" s="27">
        <f t="shared" si="42"/>
        <v>4663900</v>
      </c>
      <c r="CV131" s="27">
        <f t="shared" si="42"/>
        <v>4936640</v>
      </c>
      <c r="CW131" s="27">
        <f t="shared" si="42"/>
        <v>5552110</v>
      </c>
      <c r="CX131" s="27">
        <f t="shared" si="42"/>
        <v>3453040</v>
      </c>
      <c r="CY131" s="27">
        <f t="shared" si="42"/>
        <v>4968100</v>
      </c>
      <c r="CZ131" s="27">
        <f t="shared" si="42"/>
        <v>22016740</v>
      </c>
      <c r="DA131" s="27">
        <f t="shared" si="42"/>
        <v>14602160</v>
      </c>
      <c r="DB131" s="27">
        <f t="shared" si="42"/>
        <v>4558370</v>
      </c>
      <c r="DC131" s="27">
        <f t="shared" si="42"/>
        <v>18636920</v>
      </c>
      <c r="DD131" s="27">
        <f t="shared" si="42"/>
        <v>7947240</v>
      </c>
      <c r="DE131" s="27">
        <f t="shared" si="42"/>
        <v>23704610</v>
      </c>
      <c r="DF131" s="27">
        <f t="shared" si="42"/>
        <v>16906200</v>
      </c>
      <c r="DG131" s="27">
        <f t="shared" si="42"/>
        <v>14085760</v>
      </c>
      <c r="DH131" s="27">
        <f t="shared" si="42"/>
        <v>30839980</v>
      </c>
      <c r="DI131" s="27">
        <f t="shared" si="42"/>
        <v>17347400</v>
      </c>
      <c r="DJ131" s="27">
        <f t="shared" si="42"/>
        <v>26862370</v>
      </c>
      <c r="DK131" s="27">
        <f t="shared" si="42"/>
        <v>27009280</v>
      </c>
      <c r="DL131" s="27">
        <f t="shared" si="42"/>
        <v>31744650</v>
      </c>
      <c r="DM131" s="27">
        <f t="shared" si="42"/>
        <v>0</v>
      </c>
      <c r="DN131" s="27">
        <f t="shared" si="42"/>
        <v>0</v>
      </c>
      <c r="DO131" s="27">
        <f>SUM(DO104:DO129)</f>
        <v>446601000</v>
      </c>
      <c r="DQ131" s="21" t="s">
        <v>26</v>
      </c>
      <c r="DR131" s="23">
        <v>0</v>
      </c>
      <c r="DS131" s="23">
        <v>0</v>
      </c>
      <c r="DT131" s="23">
        <v>0</v>
      </c>
      <c r="DU131" s="23">
        <v>0</v>
      </c>
      <c r="DV131" s="23">
        <v>0</v>
      </c>
      <c r="DW131" s="23">
        <v>0</v>
      </c>
      <c r="DX131" s="23">
        <v>0</v>
      </c>
      <c r="DY131" s="23">
        <v>0</v>
      </c>
      <c r="DZ131" s="23">
        <v>0</v>
      </c>
      <c r="EA131" s="23">
        <v>0</v>
      </c>
      <c r="EB131" s="23">
        <v>0</v>
      </c>
      <c r="EC131" s="23">
        <v>0</v>
      </c>
      <c r="ED131" s="23">
        <v>0</v>
      </c>
      <c r="EE131" s="23">
        <v>0</v>
      </c>
      <c r="EF131" s="23">
        <v>0</v>
      </c>
      <c r="EG131" s="23">
        <v>0</v>
      </c>
      <c r="EH131" s="23">
        <v>0</v>
      </c>
      <c r="EI131" s="23">
        <v>0</v>
      </c>
      <c r="EJ131" s="23">
        <v>0</v>
      </c>
      <c r="EK131" s="23">
        <v>0</v>
      </c>
      <c r="EL131" s="23">
        <v>0</v>
      </c>
      <c r="EM131" s="23">
        <v>0</v>
      </c>
      <c r="EN131" s="23">
        <v>0</v>
      </c>
      <c r="EO131" s="23">
        <v>0</v>
      </c>
      <c r="EP131" s="23">
        <v>0</v>
      </c>
      <c r="EQ131" s="23">
        <v>0</v>
      </c>
      <c r="ER131" s="23">
        <v>0</v>
      </c>
      <c r="ES131" s="23">
        <f>SUM(ES104:ES129)</f>
        <v>0</v>
      </c>
    </row>
    <row r="132" spans="1:149" x14ac:dyDescent="0.3">
      <c r="DO132" s="49">
        <f>DO131/AD131</f>
        <v>497.88904880661858</v>
      </c>
    </row>
    <row r="135" spans="1:149" x14ac:dyDescent="0.3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CL135" t="s">
        <v>752</v>
      </c>
      <c r="CM135">
        <v>2024</v>
      </c>
    </row>
    <row r="136" spans="1:149" x14ac:dyDescent="0.3">
      <c r="A136" s="41" t="s">
        <v>93</v>
      </c>
      <c r="B136" s="42">
        <f>SUM(C104:N115)</f>
        <v>102766</v>
      </c>
      <c r="C136" s="42">
        <v>1305712</v>
      </c>
      <c r="D136" s="29">
        <f>(B136-C136)/C136</f>
        <v>-0.92129504821890285</v>
      </c>
      <c r="E136" s="43">
        <f>B136/B$139</f>
        <v>0.11456773717403447</v>
      </c>
      <c r="F136" t="s">
        <v>753</v>
      </c>
      <c r="G136" s="18">
        <f>SUMPRODUCT(C104:AA128,BL104:CJ128)</f>
        <v>15744627.729999991</v>
      </c>
      <c r="H136" s="47">
        <f>G136/AD131</f>
        <v>17.552754526532645</v>
      </c>
      <c r="AD136" s="9"/>
      <c r="CL136" s="41" t="s">
        <v>93</v>
      </c>
      <c r="CM136" s="42">
        <f>SUM(CN104:CY115)</f>
        <v>47941790</v>
      </c>
    </row>
    <row r="137" spans="1:149" x14ac:dyDescent="0.3">
      <c r="A137" s="41" t="s">
        <v>70</v>
      </c>
      <c r="B137" s="42">
        <f>AD131-B138-B136</f>
        <v>63034</v>
      </c>
      <c r="C137" s="42">
        <v>726063</v>
      </c>
      <c r="D137" s="29">
        <f>(B137-C137)/C137</f>
        <v>-0.91318384217347526</v>
      </c>
      <c r="E137" s="43">
        <f>B137/B$139</f>
        <v>7.0272879600530219E-2</v>
      </c>
      <c r="CL137" s="41" t="s">
        <v>70</v>
      </c>
      <c r="CM137" s="42">
        <f>DO131-CM138-CM136</f>
        <v>36207650</v>
      </c>
    </row>
    <row r="138" spans="1:149" x14ac:dyDescent="0.3">
      <c r="A138" s="41" t="s">
        <v>94</v>
      </c>
      <c r="B138" s="42">
        <f>SUM(H116:H130)+SUM(O109:AC109)+SUM(O116:AC130)</f>
        <v>731189</v>
      </c>
      <c r="C138" s="42">
        <v>7542944</v>
      </c>
      <c r="D138" s="29">
        <f>(B138-C138)/C138</f>
        <v>-0.9030631806361018</v>
      </c>
      <c r="E138" s="43">
        <f>B138/B$139</f>
        <v>0.81515938322543535</v>
      </c>
      <c r="G138" s="29">
        <f>B136/B139</f>
        <v>0.11456773717403447</v>
      </c>
      <c r="CL138" s="41" t="s">
        <v>94</v>
      </c>
      <c r="CM138" s="42">
        <f>SUM(CS116:CS130)+SUM(CZ109:DN109)+SUM(CZ116:DN130)</f>
        <v>362451560</v>
      </c>
    </row>
    <row r="139" spans="1:149" x14ac:dyDescent="0.3">
      <c r="A139" s="41" t="s">
        <v>26</v>
      </c>
      <c r="B139" s="42">
        <f>AD131</f>
        <v>896989</v>
      </c>
      <c r="C139" s="42">
        <v>9574719</v>
      </c>
      <c r="E139" s="44">
        <f>SUM(E136:E138)</f>
        <v>1</v>
      </c>
      <c r="G139" s="29">
        <f>B138/B139</f>
        <v>0.81515938322543535</v>
      </c>
      <c r="U139" s="29"/>
      <c r="V139" t="s">
        <v>770</v>
      </c>
      <c r="W139" t="s">
        <v>772</v>
      </c>
      <c r="CL139" s="41" t="s">
        <v>26</v>
      </c>
      <c r="CM139" s="42">
        <f>DO131</f>
        <v>446601000</v>
      </c>
    </row>
    <row r="140" spans="1:149" x14ac:dyDescent="0.3">
      <c r="A140" s="63" t="s">
        <v>774</v>
      </c>
      <c r="B140" s="37">
        <f>SUMIFS($C$104:$AC$130,$AG$104:$BG$130,C140)</f>
        <v>21846</v>
      </c>
      <c r="C140" s="37" t="s">
        <v>761</v>
      </c>
      <c r="G140" s="29">
        <f>B137/B139</f>
        <v>7.0272879600530219E-2</v>
      </c>
      <c r="U140" s="29">
        <f>B140/B136</f>
        <v>0.21258003619874277</v>
      </c>
      <c r="V140" s="34">
        <f>B140+B143</f>
        <v>32323</v>
      </c>
      <c r="W140" s="34">
        <f>B141+B144</f>
        <v>43156</v>
      </c>
      <c r="CL140" s="63" t="s">
        <v>774</v>
      </c>
      <c r="CM140" s="37">
        <f>SUMIFS($CN$104:$DN$130,$AG$104:$BG$130,CN140)</f>
        <v>14105020</v>
      </c>
      <c r="CN140" s="37" t="s">
        <v>761</v>
      </c>
    </row>
    <row r="141" spans="1:149" x14ac:dyDescent="0.3">
      <c r="A141" s="63" t="s">
        <v>775</v>
      </c>
      <c r="B141" s="37">
        <f t="shared" ref="B141:B147" si="43">SUMIFS($C$104:$AC$130,$AG$104:$BG$130,C141)</f>
        <v>21012</v>
      </c>
      <c r="C141" s="37" t="s">
        <v>762</v>
      </c>
      <c r="U141" t="s">
        <v>93</v>
      </c>
      <c r="V141" s="29">
        <f>B140/V140</f>
        <v>0.6758654827831575</v>
      </c>
      <c r="W141" s="29">
        <f>B141/W140</f>
        <v>0.48688479006395402</v>
      </c>
      <c r="CL141" s="63" t="s">
        <v>775</v>
      </c>
      <c r="CM141" s="37">
        <f t="shared" ref="CM141:CM147" si="44">SUMIFS($CN$104:$DN$130,$AG$104:$BG$130,CN141)</f>
        <v>8876880</v>
      </c>
      <c r="CN141" s="37" t="s">
        <v>762</v>
      </c>
    </row>
    <row r="142" spans="1:149" x14ac:dyDescent="0.3">
      <c r="A142" s="63" t="s">
        <v>769</v>
      </c>
      <c r="B142" s="37">
        <f t="shared" si="43"/>
        <v>59908</v>
      </c>
      <c r="C142" s="37" t="s">
        <v>773</v>
      </c>
      <c r="D142" s="29">
        <f>B142/SUM(B140:B142)</f>
        <v>0.58295545219235934</v>
      </c>
      <c r="U142" t="s">
        <v>771</v>
      </c>
      <c r="V142" s="29">
        <f>B143/V140</f>
        <v>0.3241345172168425</v>
      </c>
      <c r="W142" s="29">
        <f>B144/W140</f>
        <v>0.51311520993604598</v>
      </c>
      <c r="CL142" s="63" t="s">
        <v>769</v>
      </c>
      <c r="CM142" s="37">
        <f t="shared" si="44"/>
        <v>24959890</v>
      </c>
      <c r="CN142" s="37" t="s">
        <v>773</v>
      </c>
    </row>
    <row r="143" spans="1:149" x14ac:dyDescent="0.3">
      <c r="A143" s="63" t="s">
        <v>776</v>
      </c>
      <c r="B143" s="37">
        <f t="shared" si="43"/>
        <v>10477</v>
      </c>
      <c r="C143" s="37" t="s">
        <v>765</v>
      </c>
      <c r="CL143" s="63" t="s">
        <v>776</v>
      </c>
      <c r="CM143" s="37">
        <f t="shared" si="44"/>
        <v>6197500</v>
      </c>
      <c r="CN143" s="37" t="s">
        <v>765</v>
      </c>
    </row>
    <row r="144" spans="1:149" x14ac:dyDescent="0.3">
      <c r="A144" s="63" t="s">
        <v>777</v>
      </c>
      <c r="B144" s="37">
        <f t="shared" si="43"/>
        <v>22144</v>
      </c>
      <c r="C144" s="37" t="s">
        <v>767</v>
      </c>
      <c r="D144" s="34">
        <f>SUM(B143:B144)</f>
        <v>32621</v>
      </c>
      <c r="E144" s="29">
        <f>D144/SUM(B143:B145)</f>
        <v>0.51751435733096429</v>
      </c>
      <c r="U144" s="29">
        <f>B145/B137</f>
        <v>0.48248564266903576</v>
      </c>
      <c r="V144" t="s">
        <v>768</v>
      </c>
      <c r="W144" t="s">
        <v>769</v>
      </c>
      <c r="X144" t="s">
        <v>26</v>
      </c>
      <c r="CL144" s="63" t="s">
        <v>777</v>
      </c>
      <c r="CM144" s="37">
        <f t="shared" si="44"/>
        <v>12497990</v>
      </c>
      <c r="CN144" s="37" t="s">
        <v>767</v>
      </c>
    </row>
    <row r="145" spans="1:92" x14ac:dyDescent="0.3">
      <c r="A145" s="63" t="s">
        <v>778</v>
      </c>
      <c r="B145" s="37">
        <f t="shared" si="43"/>
        <v>30413</v>
      </c>
      <c r="C145" s="37" t="s">
        <v>763</v>
      </c>
      <c r="D145" s="29">
        <f>B145/SUM(B143:B145)</f>
        <v>0.48248564266903576</v>
      </c>
      <c r="U145" s="63" t="s">
        <v>759</v>
      </c>
      <c r="V145" s="34">
        <f>B146-SUM(H116:H128)</f>
        <v>145655</v>
      </c>
      <c r="W145" s="34">
        <f>B146-V145</f>
        <v>234822</v>
      </c>
      <c r="X145" s="34">
        <f>SUM(V145:W145)</f>
        <v>380477</v>
      </c>
      <c r="CL145" s="63" t="s">
        <v>778</v>
      </c>
      <c r="CM145" s="37">
        <f t="shared" si="44"/>
        <v>17512160</v>
      </c>
      <c r="CN145" s="37" t="s">
        <v>763</v>
      </c>
    </row>
    <row r="146" spans="1:92" x14ac:dyDescent="0.3">
      <c r="A146" s="63" t="s">
        <v>759</v>
      </c>
      <c r="B146" s="37">
        <f t="shared" si="43"/>
        <v>380477</v>
      </c>
      <c r="C146" s="37" t="s">
        <v>766</v>
      </c>
      <c r="U146" s="63" t="s">
        <v>760</v>
      </c>
      <c r="V146" s="34">
        <f>B147-SUM(O109:AA109)</f>
        <v>121131</v>
      </c>
      <c r="W146" s="34">
        <f>B147-V146</f>
        <v>229581</v>
      </c>
      <c r="X146" s="34">
        <f>SUM(V146:W146)</f>
        <v>350712</v>
      </c>
      <c r="CL146" s="63" t="s">
        <v>759</v>
      </c>
      <c r="CM146" s="37">
        <f t="shared" si="44"/>
        <v>190223170</v>
      </c>
      <c r="CN146" s="37" t="s">
        <v>766</v>
      </c>
    </row>
    <row r="147" spans="1:92" x14ac:dyDescent="0.3">
      <c r="A147" s="63" t="s">
        <v>760</v>
      </c>
      <c r="B147" s="37">
        <f t="shared" si="43"/>
        <v>350712</v>
      </c>
      <c r="C147" s="37" t="s">
        <v>764</v>
      </c>
      <c r="U147" t="s">
        <v>26</v>
      </c>
      <c r="V147" s="34">
        <f>SUM(V145:V146)</f>
        <v>266786</v>
      </c>
      <c r="W147" s="34">
        <f>SUM(W145:W146)</f>
        <v>464403</v>
      </c>
      <c r="X147" s="34">
        <f>SUM(V147:W147)</f>
        <v>731189</v>
      </c>
      <c r="CL147" s="63" t="s">
        <v>760</v>
      </c>
      <c r="CM147" s="37">
        <f t="shared" si="44"/>
        <v>172228390</v>
      </c>
      <c r="CN147" s="37" t="s">
        <v>764</v>
      </c>
    </row>
    <row r="148" spans="1:92" x14ac:dyDescent="0.3">
      <c r="V148" s="29">
        <f>V147/X147</f>
        <v>0.36486599224003641</v>
      </c>
      <c r="W148" s="29">
        <f>W147/X147</f>
        <v>0.63513400775996354</v>
      </c>
    </row>
    <row r="149" spans="1:92" x14ac:dyDescent="0.3">
      <c r="A149" t="s">
        <v>93</v>
      </c>
      <c r="B149" s="18">
        <f>SUM(B140:B144)</f>
        <v>135387</v>
      </c>
      <c r="C149" s="29">
        <f>Tabla1[[#Totals],[Cantidad PAX]]/'jun 2.0'!B149</f>
        <v>33.879419737493258</v>
      </c>
      <c r="D149" s="18">
        <f>SUM(D140:D144)</f>
        <v>32621.582955452192</v>
      </c>
      <c r="CL149" t="s">
        <v>93</v>
      </c>
      <c r="CM149" s="18">
        <f>SUM(CM140:CM144)</f>
        <v>66637280</v>
      </c>
      <c r="CN149" s="30">
        <f>CM149/B149</f>
        <v>492.19851241256544</v>
      </c>
    </row>
    <row r="150" spans="1:92" x14ac:dyDescent="0.3">
      <c r="A150" t="s">
        <v>94</v>
      </c>
      <c r="B150" s="18">
        <f>SUM(B145:B147)</f>
        <v>761602</v>
      </c>
      <c r="C150" s="18"/>
      <c r="D150" s="18">
        <f>SUM(D145:D147)</f>
        <v>0.48248564266903576</v>
      </c>
      <c r="CL150" t="s">
        <v>94</v>
      </c>
      <c r="CM150" s="18">
        <f>SUM(CM145:CM147)</f>
        <v>379963720</v>
      </c>
      <c r="CN150" s="30">
        <f>CM150/B150</f>
        <v>498.90063313909366</v>
      </c>
    </row>
    <row r="151" spans="1:92" x14ac:dyDescent="0.3">
      <c r="A151" s="63" t="s">
        <v>757</v>
      </c>
      <c r="B151" s="37">
        <f>SUM(B140,B143)</f>
        <v>32323</v>
      </c>
      <c r="C151" s="18"/>
    </row>
    <row r="152" spans="1:92" x14ac:dyDescent="0.3">
      <c r="A152" s="63" t="s">
        <v>758</v>
      </c>
      <c r="B152" s="37">
        <f>SUM(B141,B144)</f>
        <v>43156</v>
      </c>
      <c r="C152" s="18"/>
    </row>
    <row r="153" spans="1:92" x14ac:dyDescent="0.3">
      <c r="A153" s="63" t="s">
        <v>759</v>
      </c>
      <c r="B153" s="37">
        <f>SUM(B146)</f>
        <v>380477</v>
      </c>
      <c r="C153" s="18"/>
    </row>
    <row r="154" spans="1:92" x14ac:dyDescent="0.3">
      <c r="A154" s="63" t="s">
        <v>760</v>
      </c>
      <c r="B154" s="37">
        <f>SUM(B147,B145)</f>
        <v>381125</v>
      </c>
      <c r="C154" s="18"/>
    </row>
    <row r="155" spans="1:92" x14ac:dyDescent="0.3">
      <c r="A155" s="72" t="s">
        <v>802</v>
      </c>
      <c r="B155" s="34">
        <f>SUM(H104:H128,C109:G109,I109:AA109)</f>
        <v>524311</v>
      </c>
      <c r="C155" s="29">
        <f>B155/B139</f>
        <v>0.58452333306205539</v>
      </c>
    </row>
    <row r="158" spans="1:92" x14ac:dyDescent="0.3">
      <c r="A158" s="35" t="s">
        <v>123</v>
      </c>
      <c r="B158" s="35" t="s">
        <v>124</v>
      </c>
    </row>
    <row r="159" spans="1:92" x14ac:dyDescent="0.3">
      <c r="A159" t="s">
        <v>125</v>
      </c>
      <c r="B159" s="36" cm="1">
        <f t="array" ref="B159:B183">TRANSPOSE($C$104:$AA$104)</f>
        <v>0</v>
      </c>
    </row>
    <row r="160" spans="1:92" x14ac:dyDescent="0.3">
      <c r="A160" t="s">
        <v>126</v>
      </c>
      <c r="B160" s="37">
        <v>92</v>
      </c>
    </row>
    <row r="161" spans="1:2" x14ac:dyDescent="0.3">
      <c r="A161" t="s">
        <v>127</v>
      </c>
      <c r="B161" s="37">
        <v>354</v>
      </c>
    </row>
    <row r="162" spans="1:2" x14ac:dyDescent="0.3">
      <c r="A162" t="s">
        <v>128</v>
      </c>
      <c r="B162" s="37">
        <v>324</v>
      </c>
    </row>
    <row r="163" spans="1:2" x14ac:dyDescent="0.3">
      <c r="A163" t="s">
        <v>129</v>
      </c>
      <c r="B163" s="37">
        <v>420</v>
      </c>
    </row>
    <row r="164" spans="1:2" x14ac:dyDescent="0.3">
      <c r="A164" t="s">
        <v>130</v>
      </c>
      <c r="B164" s="37">
        <v>5473</v>
      </c>
    </row>
    <row r="165" spans="1:2" x14ac:dyDescent="0.3">
      <c r="A165" t="s">
        <v>131</v>
      </c>
      <c r="B165" s="37">
        <v>510</v>
      </c>
    </row>
    <row r="166" spans="1:2" x14ac:dyDescent="0.3">
      <c r="A166" t="s">
        <v>132</v>
      </c>
      <c r="B166" s="37">
        <v>745</v>
      </c>
    </row>
    <row r="167" spans="1:2" x14ac:dyDescent="0.3">
      <c r="A167" t="s">
        <v>133</v>
      </c>
      <c r="B167" s="37">
        <v>419</v>
      </c>
    </row>
    <row r="168" spans="1:2" x14ac:dyDescent="0.3">
      <c r="A168" t="s">
        <v>134</v>
      </c>
      <c r="B168" s="37">
        <v>572</v>
      </c>
    </row>
    <row r="169" spans="1:2" x14ac:dyDescent="0.3">
      <c r="A169" t="s">
        <v>135</v>
      </c>
      <c r="B169" s="37">
        <v>396</v>
      </c>
    </row>
    <row r="170" spans="1:2" x14ac:dyDescent="0.3">
      <c r="A170" t="s">
        <v>136</v>
      </c>
      <c r="B170" s="37">
        <v>529</v>
      </c>
    </row>
    <row r="171" spans="1:2" x14ac:dyDescent="0.3">
      <c r="A171" t="s">
        <v>137</v>
      </c>
      <c r="B171" s="37">
        <v>402</v>
      </c>
    </row>
    <row r="172" spans="1:2" x14ac:dyDescent="0.3">
      <c r="A172" t="s">
        <v>138</v>
      </c>
      <c r="B172" s="37">
        <v>158</v>
      </c>
    </row>
    <row r="173" spans="1:2" x14ac:dyDescent="0.3">
      <c r="A173" t="s">
        <v>139</v>
      </c>
      <c r="B173" s="37">
        <v>78</v>
      </c>
    </row>
    <row r="174" spans="1:2" x14ac:dyDescent="0.3">
      <c r="A174" t="s">
        <v>140</v>
      </c>
      <c r="B174" s="37">
        <v>227</v>
      </c>
    </row>
    <row r="175" spans="1:2" x14ac:dyDescent="0.3">
      <c r="A175" t="s">
        <v>141</v>
      </c>
      <c r="B175" s="37">
        <v>170</v>
      </c>
    </row>
    <row r="176" spans="1:2" x14ac:dyDescent="0.3">
      <c r="A176" t="s">
        <v>142</v>
      </c>
      <c r="B176" s="37">
        <v>170</v>
      </c>
    </row>
    <row r="177" spans="1:2" x14ac:dyDescent="0.3">
      <c r="A177" t="s">
        <v>143</v>
      </c>
      <c r="B177" s="37">
        <v>107</v>
      </c>
    </row>
    <row r="178" spans="1:2" x14ac:dyDescent="0.3">
      <c r="A178" t="s">
        <v>144</v>
      </c>
      <c r="B178" s="37">
        <v>160</v>
      </c>
    </row>
    <row r="179" spans="1:2" x14ac:dyDescent="0.3">
      <c r="A179" t="s">
        <v>145</v>
      </c>
      <c r="B179" s="37">
        <v>106</v>
      </c>
    </row>
    <row r="180" spans="1:2" x14ac:dyDescent="0.3">
      <c r="A180" t="s">
        <v>146</v>
      </c>
      <c r="B180" s="37">
        <v>79</v>
      </c>
    </row>
    <row r="181" spans="1:2" x14ac:dyDescent="0.3">
      <c r="A181" t="s">
        <v>147</v>
      </c>
      <c r="B181" s="37">
        <v>63</v>
      </c>
    </row>
    <row r="182" spans="1:2" x14ac:dyDescent="0.3">
      <c r="A182" t="s">
        <v>148</v>
      </c>
      <c r="B182" s="37">
        <v>77</v>
      </c>
    </row>
    <row r="183" spans="1:2" x14ac:dyDescent="0.3">
      <c r="A183" t="s">
        <v>149</v>
      </c>
      <c r="B183" s="37">
        <v>147</v>
      </c>
    </row>
    <row r="184" spans="1:2" x14ac:dyDescent="0.3">
      <c r="A184" t="s">
        <v>150</v>
      </c>
      <c r="B184" s="37" cm="1">
        <f t="array" ref="B184:B208">TRANSPOSE($C$105:$AA$105)</f>
        <v>214</v>
      </c>
    </row>
    <row r="185" spans="1:2" x14ac:dyDescent="0.3">
      <c r="A185" t="s">
        <v>151</v>
      </c>
      <c r="B185" s="37">
        <v>0</v>
      </c>
    </row>
    <row r="186" spans="1:2" x14ac:dyDescent="0.3">
      <c r="A186" t="s">
        <v>152</v>
      </c>
      <c r="B186" s="37">
        <v>74</v>
      </c>
    </row>
    <row r="187" spans="1:2" x14ac:dyDescent="0.3">
      <c r="A187" t="s">
        <v>153</v>
      </c>
      <c r="B187" s="37">
        <v>73</v>
      </c>
    </row>
    <row r="188" spans="1:2" x14ac:dyDescent="0.3">
      <c r="A188" t="s">
        <v>154</v>
      </c>
      <c r="B188" s="37">
        <v>160</v>
      </c>
    </row>
    <row r="189" spans="1:2" x14ac:dyDescent="0.3">
      <c r="A189" t="s">
        <v>155</v>
      </c>
      <c r="B189" s="37">
        <v>3294</v>
      </c>
    </row>
    <row r="190" spans="1:2" x14ac:dyDescent="0.3">
      <c r="A190" t="s">
        <v>156</v>
      </c>
      <c r="B190" s="37">
        <v>496</v>
      </c>
    </row>
    <row r="191" spans="1:2" x14ac:dyDescent="0.3">
      <c r="A191" t="s">
        <v>157</v>
      </c>
      <c r="B191" s="37">
        <v>775</v>
      </c>
    </row>
    <row r="192" spans="1:2" x14ac:dyDescent="0.3">
      <c r="A192" t="s">
        <v>158</v>
      </c>
      <c r="B192" s="37">
        <v>519</v>
      </c>
    </row>
    <row r="193" spans="1:2" x14ac:dyDescent="0.3">
      <c r="A193" t="s">
        <v>159</v>
      </c>
      <c r="B193" s="37">
        <v>487</v>
      </c>
    </row>
    <row r="194" spans="1:2" x14ac:dyDescent="0.3">
      <c r="A194" t="s">
        <v>160</v>
      </c>
      <c r="B194" s="37">
        <v>282</v>
      </c>
    </row>
    <row r="195" spans="1:2" x14ac:dyDescent="0.3">
      <c r="A195" t="s">
        <v>161</v>
      </c>
      <c r="B195" s="37">
        <v>664</v>
      </c>
    </row>
    <row r="196" spans="1:2" x14ac:dyDescent="0.3">
      <c r="A196" t="s">
        <v>162</v>
      </c>
      <c r="B196" s="37">
        <v>530</v>
      </c>
    </row>
    <row r="197" spans="1:2" x14ac:dyDescent="0.3">
      <c r="A197" t="s">
        <v>163</v>
      </c>
      <c r="B197" s="37">
        <v>220</v>
      </c>
    </row>
    <row r="198" spans="1:2" x14ac:dyDescent="0.3">
      <c r="A198" t="s">
        <v>164</v>
      </c>
      <c r="B198" s="37">
        <v>177</v>
      </c>
    </row>
    <row r="199" spans="1:2" x14ac:dyDescent="0.3">
      <c r="A199" t="s">
        <v>165</v>
      </c>
      <c r="B199" s="37">
        <v>299</v>
      </c>
    </row>
    <row r="200" spans="1:2" x14ac:dyDescent="0.3">
      <c r="A200" t="s">
        <v>166</v>
      </c>
      <c r="B200" s="37">
        <v>236</v>
      </c>
    </row>
    <row r="201" spans="1:2" x14ac:dyDescent="0.3">
      <c r="A201" t="s">
        <v>167</v>
      </c>
      <c r="B201" s="37">
        <v>233</v>
      </c>
    </row>
    <row r="202" spans="1:2" x14ac:dyDescent="0.3">
      <c r="A202" t="s">
        <v>168</v>
      </c>
      <c r="B202" s="37">
        <v>266</v>
      </c>
    </row>
    <row r="203" spans="1:2" x14ac:dyDescent="0.3">
      <c r="A203" t="s">
        <v>169</v>
      </c>
      <c r="B203" s="37">
        <v>189</v>
      </c>
    </row>
    <row r="204" spans="1:2" x14ac:dyDescent="0.3">
      <c r="A204" t="s">
        <v>170</v>
      </c>
      <c r="B204" s="37">
        <v>128</v>
      </c>
    </row>
    <row r="205" spans="1:2" x14ac:dyDescent="0.3">
      <c r="A205" t="s">
        <v>171</v>
      </c>
      <c r="B205" s="37">
        <v>142</v>
      </c>
    </row>
    <row r="206" spans="1:2" x14ac:dyDescent="0.3">
      <c r="A206" t="s">
        <v>172</v>
      </c>
      <c r="B206" s="37">
        <v>127</v>
      </c>
    </row>
    <row r="207" spans="1:2" x14ac:dyDescent="0.3">
      <c r="A207" t="s">
        <v>173</v>
      </c>
      <c r="B207" s="37">
        <v>125</v>
      </c>
    </row>
    <row r="208" spans="1:2" x14ac:dyDescent="0.3">
      <c r="A208" t="s">
        <v>174</v>
      </c>
      <c r="B208" s="37">
        <v>191</v>
      </c>
    </row>
    <row r="209" spans="1:2" x14ac:dyDescent="0.3">
      <c r="A209" t="s">
        <v>175</v>
      </c>
      <c r="B209" s="37" cm="1">
        <f t="array" ref="B209:B233">TRANSPOSE($C$106:$AA$106)</f>
        <v>369</v>
      </c>
    </row>
    <row r="210" spans="1:2" x14ac:dyDescent="0.3">
      <c r="A210" t="s">
        <v>176</v>
      </c>
      <c r="B210" s="37">
        <v>48</v>
      </c>
    </row>
    <row r="211" spans="1:2" x14ac:dyDescent="0.3">
      <c r="A211" t="s">
        <v>177</v>
      </c>
      <c r="B211" s="37">
        <v>0</v>
      </c>
    </row>
    <row r="212" spans="1:2" x14ac:dyDescent="0.3">
      <c r="A212" t="s">
        <v>178</v>
      </c>
      <c r="B212" s="37">
        <v>142</v>
      </c>
    </row>
    <row r="213" spans="1:2" x14ac:dyDescent="0.3">
      <c r="A213" t="s">
        <v>179</v>
      </c>
      <c r="B213" s="37">
        <v>111</v>
      </c>
    </row>
    <row r="214" spans="1:2" x14ac:dyDescent="0.3">
      <c r="A214" t="s">
        <v>180</v>
      </c>
      <c r="B214" s="37">
        <v>3594</v>
      </c>
    </row>
    <row r="215" spans="1:2" x14ac:dyDescent="0.3">
      <c r="A215" t="s">
        <v>181</v>
      </c>
      <c r="B215" s="37">
        <v>401</v>
      </c>
    </row>
    <row r="216" spans="1:2" x14ac:dyDescent="0.3">
      <c r="A216" t="s">
        <v>182</v>
      </c>
      <c r="B216" s="37">
        <v>552</v>
      </c>
    </row>
    <row r="217" spans="1:2" x14ac:dyDescent="0.3">
      <c r="A217" t="s">
        <v>183</v>
      </c>
      <c r="B217" s="37">
        <v>419</v>
      </c>
    </row>
    <row r="218" spans="1:2" x14ac:dyDescent="0.3">
      <c r="A218" t="s">
        <v>184</v>
      </c>
      <c r="B218" s="37">
        <v>478</v>
      </c>
    </row>
    <row r="219" spans="1:2" x14ac:dyDescent="0.3">
      <c r="A219" t="s">
        <v>185</v>
      </c>
      <c r="B219" s="37">
        <v>272</v>
      </c>
    </row>
    <row r="220" spans="1:2" x14ac:dyDescent="0.3">
      <c r="A220" t="s">
        <v>186</v>
      </c>
      <c r="B220" s="37">
        <v>462</v>
      </c>
    </row>
    <row r="221" spans="1:2" x14ac:dyDescent="0.3">
      <c r="A221" t="s">
        <v>187</v>
      </c>
      <c r="B221" s="37">
        <v>395</v>
      </c>
    </row>
    <row r="222" spans="1:2" x14ac:dyDescent="0.3">
      <c r="A222" t="s">
        <v>188</v>
      </c>
      <c r="B222" s="37">
        <v>109</v>
      </c>
    </row>
    <row r="223" spans="1:2" x14ac:dyDescent="0.3">
      <c r="A223" t="s">
        <v>189</v>
      </c>
      <c r="B223" s="37">
        <v>32</v>
      </c>
    </row>
    <row r="224" spans="1:2" x14ac:dyDescent="0.3">
      <c r="A224" t="s">
        <v>190</v>
      </c>
      <c r="B224" s="37">
        <v>101</v>
      </c>
    </row>
    <row r="225" spans="1:2" x14ac:dyDescent="0.3">
      <c r="A225" t="s">
        <v>191</v>
      </c>
      <c r="B225" s="37">
        <v>113</v>
      </c>
    </row>
    <row r="226" spans="1:2" x14ac:dyDescent="0.3">
      <c r="A226" t="s">
        <v>192</v>
      </c>
      <c r="B226" s="37">
        <v>190</v>
      </c>
    </row>
    <row r="227" spans="1:2" x14ac:dyDescent="0.3">
      <c r="A227" t="s">
        <v>193</v>
      </c>
      <c r="B227" s="37">
        <v>155</v>
      </c>
    </row>
    <row r="228" spans="1:2" x14ac:dyDescent="0.3">
      <c r="A228" t="s">
        <v>194</v>
      </c>
      <c r="B228" s="37">
        <v>69</v>
      </c>
    </row>
    <row r="229" spans="1:2" x14ac:dyDescent="0.3">
      <c r="A229" t="s">
        <v>195</v>
      </c>
      <c r="B229" s="37">
        <v>109</v>
      </c>
    </row>
    <row r="230" spans="1:2" x14ac:dyDescent="0.3">
      <c r="A230" t="s">
        <v>196</v>
      </c>
      <c r="B230" s="37">
        <v>27</v>
      </c>
    </row>
    <row r="231" spans="1:2" x14ac:dyDescent="0.3">
      <c r="A231" t="s">
        <v>197</v>
      </c>
      <c r="B231" s="37">
        <v>59</v>
      </c>
    </row>
    <row r="232" spans="1:2" x14ac:dyDescent="0.3">
      <c r="A232" t="s">
        <v>198</v>
      </c>
      <c r="B232" s="37">
        <v>83</v>
      </c>
    </row>
    <row r="233" spans="1:2" x14ac:dyDescent="0.3">
      <c r="A233" t="s">
        <v>199</v>
      </c>
      <c r="B233" s="37">
        <v>180</v>
      </c>
    </row>
    <row r="234" spans="1:2" x14ac:dyDescent="0.3">
      <c r="A234" t="s">
        <v>200</v>
      </c>
      <c r="B234" s="37" cm="1">
        <f t="array" ref="B234:B258">TRANSPOSE($C$107:$AA$107)</f>
        <v>769</v>
      </c>
    </row>
    <row r="235" spans="1:2" x14ac:dyDescent="0.3">
      <c r="A235" t="s">
        <v>201</v>
      </c>
      <c r="B235" s="37">
        <v>53</v>
      </c>
    </row>
    <row r="236" spans="1:2" x14ac:dyDescent="0.3">
      <c r="A236" t="s">
        <v>202</v>
      </c>
      <c r="B236" s="37">
        <v>114</v>
      </c>
    </row>
    <row r="237" spans="1:2" x14ac:dyDescent="0.3">
      <c r="A237" t="s">
        <v>203</v>
      </c>
      <c r="B237" s="37">
        <v>0</v>
      </c>
    </row>
    <row r="238" spans="1:2" x14ac:dyDescent="0.3">
      <c r="A238" t="s">
        <v>204</v>
      </c>
      <c r="B238" s="37">
        <v>32</v>
      </c>
    </row>
    <row r="239" spans="1:2" x14ac:dyDescent="0.3">
      <c r="A239" t="s">
        <v>205</v>
      </c>
      <c r="B239" s="37">
        <v>1682</v>
      </c>
    </row>
    <row r="240" spans="1:2" x14ac:dyDescent="0.3">
      <c r="A240" t="s">
        <v>206</v>
      </c>
      <c r="B240" s="37">
        <v>300</v>
      </c>
    </row>
    <row r="241" spans="1:2" x14ac:dyDescent="0.3">
      <c r="A241" t="s">
        <v>207</v>
      </c>
      <c r="B241" s="37">
        <v>492</v>
      </c>
    </row>
    <row r="242" spans="1:2" x14ac:dyDescent="0.3">
      <c r="A242" t="s">
        <v>208</v>
      </c>
      <c r="B242" s="37">
        <v>319</v>
      </c>
    </row>
    <row r="243" spans="1:2" x14ac:dyDescent="0.3">
      <c r="A243" t="s">
        <v>209</v>
      </c>
      <c r="B243" s="37">
        <v>447</v>
      </c>
    </row>
    <row r="244" spans="1:2" x14ac:dyDescent="0.3">
      <c r="A244" t="s">
        <v>210</v>
      </c>
      <c r="B244" s="37">
        <v>129</v>
      </c>
    </row>
    <row r="245" spans="1:2" x14ac:dyDescent="0.3">
      <c r="A245" t="s">
        <v>211</v>
      </c>
      <c r="B245" s="37">
        <v>336</v>
      </c>
    </row>
    <row r="246" spans="1:2" x14ac:dyDescent="0.3">
      <c r="A246" t="s">
        <v>212</v>
      </c>
      <c r="B246" s="37">
        <v>271</v>
      </c>
    </row>
    <row r="247" spans="1:2" x14ac:dyDescent="0.3">
      <c r="A247" t="s">
        <v>213</v>
      </c>
      <c r="B247" s="37">
        <v>130</v>
      </c>
    </row>
    <row r="248" spans="1:2" x14ac:dyDescent="0.3">
      <c r="A248" t="s">
        <v>214</v>
      </c>
      <c r="B248" s="37">
        <v>37</v>
      </c>
    </row>
    <row r="249" spans="1:2" x14ac:dyDescent="0.3">
      <c r="A249" t="s">
        <v>215</v>
      </c>
      <c r="B249" s="37">
        <v>164</v>
      </c>
    </row>
    <row r="250" spans="1:2" x14ac:dyDescent="0.3">
      <c r="A250" t="s">
        <v>216</v>
      </c>
      <c r="B250" s="37">
        <v>87</v>
      </c>
    </row>
    <row r="251" spans="1:2" x14ac:dyDescent="0.3">
      <c r="A251" t="s">
        <v>217</v>
      </c>
      <c r="B251" s="37">
        <v>149</v>
      </c>
    </row>
    <row r="252" spans="1:2" x14ac:dyDescent="0.3">
      <c r="A252" t="s">
        <v>218</v>
      </c>
      <c r="B252" s="37">
        <v>141</v>
      </c>
    </row>
    <row r="253" spans="1:2" x14ac:dyDescent="0.3">
      <c r="A253" t="s">
        <v>219</v>
      </c>
      <c r="B253" s="37">
        <v>105</v>
      </c>
    </row>
    <row r="254" spans="1:2" x14ac:dyDescent="0.3">
      <c r="A254" t="s">
        <v>220</v>
      </c>
      <c r="B254" s="37">
        <v>128</v>
      </c>
    </row>
    <row r="255" spans="1:2" x14ac:dyDescent="0.3">
      <c r="A255" t="s">
        <v>221</v>
      </c>
      <c r="B255" s="37">
        <v>70</v>
      </c>
    </row>
    <row r="256" spans="1:2" x14ac:dyDescent="0.3">
      <c r="A256" t="s">
        <v>222</v>
      </c>
      <c r="B256" s="37">
        <v>47</v>
      </c>
    </row>
    <row r="257" spans="1:2" x14ac:dyDescent="0.3">
      <c r="A257" t="s">
        <v>223</v>
      </c>
      <c r="B257" s="37">
        <v>55</v>
      </c>
    </row>
    <row r="258" spans="1:2" x14ac:dyDescent="0.3">
      <c r="A258" t="s">
        <v>224</v>
      </c>
      <c r="B258" s="37">
        <v>169</v>
      </c>
    </row>
    <row r="259" spans="1:2" x14ac:dyDescent="0.3">
      <c r="A259" t="s">
        <v>225</v>
      </c>
      <c r="B259" s="37" cm="1">
        <f t="array" ref="B259:B283">TRANSPOSE($C$108:$AA$108)</f>
        <v>884</v>
      </c>
    </row>
    <row r="260" spans="1:2" x14ac:dyDescent="0.3">
      <c r="A260" t="s">
        <v>226</v>
      </c>
      <c r="B260" s="37">
        <v>165</v>
      </c>
    </row>
    <row r="261" spans="1:2" x14ac:dyDescent="0.3">
      <c r="A261" t="s">
        <v>227</v>
      </c>
      <c r="B261" s="37">
        <v>222</v>
      </c>
    </row>
    <row r="262" spans="1:2" x14ac:dyDescent="0.3">
      <c r="A262" t="s">
        <v>228</v>
      </c>
      <c r="B262" s="37">
        <v>37</v>
      </c>
    </row>
    <row r="263" spans="1:2" x14ac:dyDescent="0.3">
      <c r="A263" t="s">
        <v>229</v>
      </c>
      <c r="B263" s="37">
        <v>0</v>
      </c>
    </row>
    <row r="264" spans="1:2" x14ac:dyDescent="0.3">
      <c r="A264" t="s">
        <v>230</v>
      </c>
      <c r="B264" s="37">
        <v>2863</v>
      </c>
    </row>
    <row r="265" spans="1:2" x14ac:dyDescent="0.3">
      <c r="A265" t="s">
        <v>231</v>
      </c>
      <c r="B265" s="37">
        <v>378</v>
      </c>
    </row>
    <row r="266" spans="1:2" x14ac:dyDescent="0.3">
      <c r="A266" t="s">
        <v>232</v>
      </c>
      <c r="B266" s="37">
        <v>927</v>
      </c>
    </row>
    <row r="267" spans="1:2" x14ac:dyDescent="0.3">
      <c r="A267" t="s">
        <v>233</v>
      </c>
      <c r="B267" s="37">
        <v>485</v>
      </c>
    </row>
    <row r="268" spans="1:2" x14ac:dyDescent="0.3">
      <c r="A268" t="s">
        <v>234</v>
      </c>
      <c r="B268" s="37">
        <v>737</v>
      </c>
    </row>
    <row r="269" spans="1:2" x14ac:dyDescent="0.3">
      <c r="A269" t="s">
        <v>235</v>
      </c>
      <c r="B269" s="37">
        <v>300</v>
      </c>
    </row>
    <row r="270" spans="1:2" x14ac:dyDescent="0.3">
      <c r="A270" t="s">
        <v>236</v>
      </c>
      <c r="B270" s="37">
        <v>861</v>
      </c>
    </row>
    <row r="271" spans="1:2" x14ac:dyDescent="0.3">
      <c r="A271" t="s">
        <v>237</v>
      </c>
      <c r="B271" s="37">
        <v>402</v>
      </c>
    </row>
    <row r="272" spans="1:2" x14ac:dyDescent="0.3">
      <c r="A272" t="s">
        <v>238</v>
      </c>
      <c r="B272" s="37">
        <v>181</v>
      </c>
    </row>
    <row r="273" spans="1:2" x14ac:dyDescent="0.3">
      <c r="A273" t="s">
        <v>239</v>
      </c>
      <c r="B273" s="37">
        <v>78</v>
      </c>
    </row>
    <row r="274" spans="1:2" x14ac:dyDescent="0.3">
      <c r="A274" t="s">
        <v>240</v>
      </c>
      <c r="B274" s="37">
        <v>313</v>
      </c>
    </row>
    <row r="275" spans="1:2" x14ac:dyDescent="0.3">
      <c r="A275" t="s">
        <v>241</v>
      </c>
      <c r="B275" s="37">
        <v>224</v>
      </c>
    </row>
    <row r="276" spans="1:2" x14ac:dyDescent="0.3">
      <c r="A276" t="s">
        <v>242</v>
      </c>
      <c r="B276" s="37">
        <v>297</v>
      </c>
    </row>
    <row r="277" spans="1:2" x14ac:dyDescent="0.3">
      <c r="A277" t="s">
        <v>243</v>
      </c>
      <c r="B277" s="37">
        <v>156</v>
      </c>
    </row>
    <row r="278" spans="1:2" x14ac:dyDescent="0.3">
      <c r="A278" t="s">
        <v>244</v>
      </c>
      <c r="B278" s="37">
        <v>119</v>
      </c>
    </row>
    <row r="279" spans="1:2" x14ac:dyDescent="0.3">
      <c r="A279" t="s">
        <v>245</v>
      </c>
      <c r="B279" s="37">
        <v>141</v>
      </c>
    </row>
    <row r="280" spans="1:2" x14ac:dyDescent="0.3">
      <c r="A280" t="s">
        <v>246</v>
      </c>
      <c r="B280" s="37">
        <v>84</v>
      </c>
    </row>
    <row r="281" spans="1:2" x14ac:dyDescent="0.3">
      <c r="A281" t="s">
        <v>247</v>
      </c>
      <c r="B281" s="37">
        <v>137</v>
      </c>
    </row>
    <row r="282" spans="1:2" x14ac:dyDescent="0.3">
      <c r="A282" t="s">
        <v>248</v>
      </c>
      <c r="B282" s="37">
        <v>126</v>
      </c>
    </row>
    <row r="283" spans="1:2" x14ac:dyDescent="0.3">
      <c r="A283" t="s">
        <v>249</v>
      </c>
      <c r="B283" s="37">
        <v>270</v>
      </c>
    </row>
    <row r="284" spans="1:2" x14ac:dyDescent="0.3">
      <c r="A284" t="s">
        <v>250</v>
      </c>
      <c r="B284" s="37" cm="1">
        <f t="array" ref="B284:B308">TRANSPOSE($C$109:$AA$109)</f>
        <v>7669</v>
      </c>
    </row>
    <row r="285" spans="1:2" x14ac:dyDescent="0.3">
      <c r="A285" t="s">
        <v>251</v>
      </c>
      <c r="B285" s="37">
        <v>3168</v>
      </c>
    </row>
    <row r="286" spans="1:2" x14ac:dyDescent="0.3">
      <c r="A286" t="s">
        <v>252</v>
      </c>
      <c r="B286" s="37">
        <v>3390</v>
      </c>
    </row>
    <row r="287" spans="1:2" x14ac:dyDescent="0.3">
      <c r="A287" t="s">
        <v>253</v>
      </c>
      <c r="B287" s="37">
        <v>1553</v>
      </c>
    </row>
    <row r="288" spans="1:2" x14ac:dyDescent="0.3">
      <c r="A288" t="s">
        <v>254</v>
      </c>
      <c r="B288" s="37">
        <v>2444</v>
      </c>
    </row>
    <row r="289" spans="1:2" x14ac:dyDescent="0.3">
      <c r="A289" t="s">
        <v>255</v>
      </c>
      <c r="B289" s="37">
        <v>0</v>
      </c>
    </row>
    <row r="290" spans="1:2" x14ac:dyDescent="0.3">
      <c r="A290" t="s">
        <v>256</v>
      </c>
      <c r="B290" s="37">
        <v>541</v>
      </c>
    </row>
    <row r="291" spans="1:2" x14ac:dyDescent="0.3">
      <c r="A291" t="s">
        <v>257</v>
      </c>
      <c r="B291" s="37">
        <v>1439</v>
      </c>
    </row>
    <row r="292" spans="1:2" x14ac:dyDescent="0.3">
      <c r="A292" t="s">
        <v>258</v>
      </c>
      <c r="B292" s="37">
        <v>3142</v>
      </c>
    </row>
    <row r="293" spans="1:2" x14ac:dyDescent="0.3">
      <c r="A293" t="s">
        <v>259</v>
      </c>
      <c r="B293" s="37">
        <v>2759</v>
      </c>
    </row>
    <row r="294" spans="1:2" x14ac:dyDescent="0.3">
      <c r="A294" t="s">
        <v>260</v>
      </c>
      <c r="B294" s="37">
        <v>1645</v>
      </c>
    </row>
    <row r="295" spans="1:2" x14ac:dyDescent="0.3">
      <c r="A295" t="s">
        <v>261</v>
      </c>
      <c r="B295" s="37">
        <v>1770</v>
      </c>
    </row>
    <row r="296" spans="1:2" x14ac:dyDescent="0.3">
      <c r="A296" t="s">
        <v>262</v>
      </c>
      <c r="B296" s="37">
        <v>1948</v>
      </c>
    </row>
    <row r="297" spans="1:2" x14ac:dyDescent="0.3">
      <c r="A297" t="s">
        <v>263</v>
      </c>
      <c r="B297" s="37">
        <v>3181</v>
      </c>
    </row>
    <row r="298" spans="1:2" x14ac:dyDescent="0.3">
      <c r="A298" t="s">
        <v>264</v>
      </c>
      <c r="B298" s="37">
        <v>3033</v>
      </c>
    </row>
    <row r="299" spans="1:2" x14ac:dyDescent="0.3">
      <c r="A299" t="s">
        <v>265</v>
      </c>
      <c r="B299" s="37">
        <v>15322</v>
      </c>
    </row>
    <row r="300" spans="1:2" x14ac:dyDescent="0.3">
      <c r="A300" t="s">
        <v>266</v>
      </c>
      <c r="B300" s="37">
        <v>5711</v>
      </c>
    </row>
    <row r="301" spans="1:2" x14ac:dyDescent="0.3">
      <c r="A301" t="s">
        <v>267</v>
      </c>
      <c r="B301" s="37">
        <v>28171</v>
      </c>
    </row>
    <row r="302" spans="1:2" x14ac:dyDescent="0.3">
      <c r="A302" t="s">
        <v>268</v>
      </c>
      <c r="B302" s="37">
        <v>20910</v>
      </c>
    </row>
    <row r="303" spans="1:2" x14ac:dyDescent="0.3">
      <c r="A303" t="s">
        <v>269</v>
      </c>
      <c r="B303" s="37">
        <v>12567</v>
      </c>
    </row>
    <row r="304" spans="1:2" x14ac:dyDescent="0.3">
      <c r="A304" t="s">
        <v>270</v>
      </c>
      <c r="B304" s="37">
        <v>33692</v>
      </c>
    </row>
    <row r="305" spans="1:2" x14ac:dyDescent="0.3">
      <c r="A305" t="s">
        <v>271</v>
      </c>
      <c r="B305" s="37">
        <v>18634</v>
      </c>
    </row>
    <row r="306" spans="1:2" x14ac:dyDescent="0.3">
      <c r="A306" t="s">
        <v>272</v>
      </c>
      <c r="B306" s="37">
        <v>29782</v>
      </c>
    </row>
    <row r="307" spans="1:2" x14ac:dyDescent="0.3">
      <c r="A307" t="s">
        <v>273</v>
      </c>
      <c r="B307" s="37">
        <v>26549</v>
      </c>
    </row>
    <row r="308" spans="1:2" x14ac:dyDescent="0.3">
      <c r="A308" t="s">
        <v>274</v>
      </c>
      <c r="B308" s="37">
        <v>30081</v>
      </c>
    </row>
    <row r="309" spans="1:2" x14ac:dyDescent="0.3">
      <c r="A309" t="s">
        <v>275</v>
      </c>
      <c r="B309" s="37" cm="1">
        <f t="array" ref="B309:B333">TRANSPOSE($C$110:$AA$110)</f>
        <v>498</v>
      </c>
    </row>
    <row r="310" spans="1:2" x14ac:dyDescent="0.3">
      <c r="A310" t="s">
        <v>276</v>
      </c>
      <c r="B310" s="37">
        <v>410</v>
      </c>
    </row>
    <row r="311" spans="1:2" x14ac:dyDescent="0.3">
      <c r="A311" t="s">
        <v>277</v>
      </c>
      <c r="B311" s="37">
        <v>334</v>
      </c>
    </row>
    <row r="312" spans="1:2" x14ac:dyDescent="0.3">
      <c r="A312" t="s">
        <v>278</v>
      </c>
      <c r="B312" s="37">
        <v>297</v>
      </c>
    </row>
    <row r="313" spans="1:2" x14ac:dyDescent="0.3">
      <c r="A313" t="s">
        <v>279</v>
      </c>
      <c r="B313" s="37">
        <v>316</v>
      </c>
    </row>
    <row r="314" spans="1:2" x14ac:dyDescent="0.3">
      <c r="A314" t="s">
        <v>280</v>
      </c>
      <c r="B314" s="37">
        <v>598</v>
      </c>
    </row>
    <row r="315" spans="1:2" x14ac:dyDescent="0.3">
      <c r="A315" t="s">
        <v>281</v>
      </c>
      <c r="B315" s="37">
        <v>0</v>
      </c>
    </row>
    <row r="316" spans="1:2" x14ac:dyDescent="0.3">
      <c r="A316" t="s">
        <v>282</v>
      </c>
      <c r="B316" s="37">
        <v>213</v>
      </c>
    </row>
    <row r="317" spans="1:2" x14ac:dyDescent="0.3">
      <c r="A317" t="s">
        <v>283</v>
      </c>
      <c r="B317" s="37">
        <v>383</v>
      </c>
    </row>
    <row r="318" spans="1:2" x14ac:dyDescent="0.3">
      <c r="A318" t="s">
        <v>284</v>
      </c>
      <c r="B318" s="37">
        <v>523</v>
      </c>
    </row>
    <row r="319" spans="1:2" x14ac:dyDescent="0.3">
      <c r="A319" t="s">
        <v>285</v>
      </c>
      <c r="B319" s="37">
        <v>351</v>
      </c>
    </row>
    <row r="320" spans="1:2" x14ac:dyDescent="0.3">
      <c r="A320" t="s">
        <v>286</v>
      </c>
      <c r="B320" s="37">
        <v>359</v>
      </c>
    </row>
    <row r="321" spans="1:2" x14ac:dyDescent="0.3">
      <c r="A321" t="s">
        <v>287</v>
      </c>
      <c r="B321" s="37">
        <v>78</v>
      </c>
    </row>
    <row r="322" spans="1:2" x14ac:dyDescent="0.3">
      <c r="A322" t="s">
        <v>288</v>
      </c>
      <c r="B322" s="37">
        <v>75</v>
      </c>
    </row>
    <row r="323" spans="1:2" x14ac:dyDescent="0.3">
      <c r="A323" t="s">
        <v>289</v>
      </c>
      <c r="B323" s="37">
        <v>38</v>
      </c>
    </row>
    <row r="324" spans="1:2" x14ac:dyDescent="0.3">
      <c r="A324" t="s">
        <v>290</v>
      </c>
      <c r="B324" s="37">
        <v>219</v>
      </c>
    </row>
    <row r="325" spans="1:2" x14ac:dyDescent="0.3">
      <c r="A325" t="s">
        <v>291</v>
      </c>
      <c r="B325" s="37">
        <v>87</v>
      </c>
    </row>
    <row r="326" spans="1:2" x14ac:dyDescent="0.3">
      <c r="A326" t="s">
        <v>292</v>
      </c>
      <c r="B326" s="37">
        <v>274</v>
      </c>
    </row>
    <row r="327" spans="1:2" x14ac:dyDescent="0.3">
      <c r="A327" t="s">
        <v>293</v>
      </c>
      <c r="B327" s="37">
        <v>149</v>
      </c>
    </row>
    <row r="328" spans="1:2" x14ac:dyDescent="0.3">
      <c r="A328" t="s">
        <v>294</v>
      </c>
      <c r="B328" s="37">
        <v>154</v>
      </c>
    </row>
    <row r="329" spans="1:2" x14ac:dyDescent="0.3">
      <c r="A329" t="s">
        <v>295</v>
      </c>
      <c r="B329" s="37">
        <v>241</v>
      </c>
    </row>
    <row r="330" spans="1:2" x14ac:dyDescent="0.3">
      <c r="A330" t="s">
        <v>296</v>
      </c>
      <c r="B330" s="37">
        <v>88</v>
      </c>
    </row>
    <row r="331" spans="1:2" x14ac:dyDescent="0.3">
      <c r="A331" t="s">
        <v>297</v>
      </c>
      <c r="B331" s="37">
        <v>234</v>
      </c>
    </row>
    <row r="332" spans="1:2" x14ac:dyDescent="0.3">
      <c r="A332" t="s">
        <v>298</v>
      </c>
      <c r="B332" s="37">
        <v>148</v>
      </c>
    </row>
    <row r="333" spans="1:2" x14ac:dyDescent="0.3">
      <c r="A333" t="s">
        <v>299</v>
      </c>
      <c r="B333" s="37">
        <v>206</v>
      </c>
    </row>
    <row r="334" spans="1:2" x14ac:dyDescent="0.3">
      <c r="A334" t="s">
        <v>300</v>
      </c>
      <c r="B334" s="37" cm="1">
        <f t="array" ref="B334:B358">TRANSPOSE($C$111:$AA$111)</f>
        <v>662</v>
      </c>
    </row>
    <row r="335" spans="1:2" x14ac:dyDescent="0.3">
      <c r="A335" t="s">
        <v>301</v>
      </c>
      <c r="B335" s="37">
        <v>651</v>
      </c>
    </row>
    <row r="336" spans="1:2" x14ac:dyDescent="0.3">
      <c r="A336" t="s">
        <v>302</v>
      </c>
      <c r="B336" s="37">
        <v>501</v>
      </c>
    </row>
    <row r="337" spans="1:2" x14ac:dyDescent="0.3">
      <c r="A337" t="s">
        <v>303</v>
      </c>
      <c r="B337" s="37">
        <v>449</v>
      </c>
    </row>
    <row r="338" spans="1:2" x14ac:dyDescent="0.3">
      <c r="A338" t="s">
        <v>304</v>
      </c>
      <c r="B338" s="37">
        <v>756</v>
      </c>
    </row>
    <row r="339" spans="1:2" x14ac:dyDescent="0.3">
      <c r="A339" t="s">
        <v>305</v>
      </c>
      <c r="B339" s="37">
        <v>1588</v>
      </c>
    </row>
    <row r="340" spans="1:2" x14ac:dyDescent="0.3">
      <c r="A340" t="s">
        <v>306</v>
      </c>
      <c r="B340" s="37">
        <v>270</v>
      </c>
    </row>
    <row r="341" spans="1:2" x14ac:dyDescent="0.3">
      <c r="A341" t="s">
        <v>307</v>
      </c>
      <c r="B341" s="37">
        <v>0</v>
      </c>
    </row>
    <row r="342" spans="1:2" x14ac:dyDescent="0.3">
      <c r="A342" t="s">
        <v>308</v>
      </c>
      <c r="B342" s="37">
        <v>280</v>
      </c>
    </row>
    <row r="343" spans="1:2" x14ac:dyDescent="0.3">
      <c r="A343" t="s">
        <v>309</v>
      </c>
      <c r="B343" s="37">
        <v>719</v>
      </c>
    </row>
    <row r="344" spans="1:2" x14ac:dyDescent="0.3">
      <c r="A344" t="s">
        <v>310</v>
      </c>
      <c r="B344" s="37">
        <v>269</v>
      </c>
    </row>
    <row r="345" spans="1:2" x14ac:dyDescent="0.3">
      <c r="A345" t="s">
        <v>311</v>
      </c>
      <c r="B345" s="37">
        <v>420</v>
      </c>
    </row>
    <row r="346" spans="1:2" x14ac:dyDescent="0.3">
      <c r="A346" t="s">
        <v>312</v>
      </c>
      <c r="B346" s="37">
        <v>128</v>
      </c>
    </row>
    <row r="347" spans="1:2" x14ac:dyDescent="0.3">
      <c r="A347" t="s">
        <v>313</v>
      </c>
      <c r="B347" s="37">
        <v>266</v>
      </c>
    </row>
    <row r="348" spans="1:2" x14ac:dyDescent="0.3">
      <c r="A348" t="s">
        <v>314</v>
      </c>
      <c r="B348" s="37">
        <v>109</v>
      </c>
    </row>
    <row r="349" spans="1:2" x14ac:dyDescent="0.3">
      <c r="A349" t="s">
        <v>315</v>
      </c>
      <c r="B349" s="37">
        <v>468</v>
      </c>
    </row>
    <row r="350" spans="1:2" x14ac:dyDescent="0.3">
      <c r="A350" t="s">
        <v>316</v>
      </c>
      <c r="B350" s="37">
        <v>96</v>
      </c>
    </row>
    <row r="351" spans="1:2" x14ac:dyDescent="0.3">
      <c r="A351" t="s">
        <v>317</v>
      </c>
      <c r="B351" s="37">
        <v>358</v>
      </c>
    </row>
    <row r="352" spans="1:2" x14ac:dyDescent="0.3">
      <c r="A352" t="s">
        <v>318</v>
      </c>
      <c r="B352" s="37">
        <v>329</v>
      </c>
    </row>
    <row r="353" spans="1:2" x14ac:dyDescent="0.3">
      <c r="A353" t="s">
        <v>319</v>
      </c>
      <c r="B353" s="37">
        <v>210</v>
      </c>
    </row>
    <row r="354" spans="1:2" x14ac:dyDescent="0.3">
      <c r="A354" t="s">
        <v>320</v>
      </c>
      <c r="B354" s="37">
        <v>355</v>
      </c>
    </row>
    <row r="355" spans="1:2" x14ac:dyDescent="0.3">
      <c r="A355" t="s">
        <v>321</v>
      </c>
      <c r="B355" s="37">
        <v>253</v>
      </c>
    </row>
    <row r="356" spans="1:2" x14ac:dyDescent="0.3">
      <c r="A356" t="s">
        <v>322</v>
      </c>
      <c r="B356" s="37">
        <v>506</v>
      </c>
    </row>
    <row r="357" spans="1:2" x14ac:dyDescent="0.3">
      <c r="A357" t="s">
        <v>323</v>
      </c>
      <c r="B357" s="37">
        <v>425</v>
      </c>
    </row>
    <row r="358" spans="1:2" x14ac:dyDescent="0.3">
      <c r="A358" t="s">
        <v>324</v>
      </c>
      <c r="B358" s="37">
        <v>569</v>
      </c>
    </row>
    <row r="359" spans="1:2" x14ac:dyDescent="0.3">
      <c r="A359" t="s">
        <v>325</v>
      </c>
      <c r="B359" s="37" cm="1">
        <f t="array" ref="B359:B383">TRANSPOSE($C$112:$AA$112)</f>
        <v>557</v>
      </c>
    </row>
    <row r="360" spans="1:2" x14ac:dyDescent="0.3">
      <c r="A360" t="s">
        <v>326</v>
      </c>
      <c r="B360" s="37">
        <v>550</v>
      </c>
    </row>
    <row r="361" spans="1:2" x14ac:dyDescent="0.3">
      <c r="A361" t="s">
        <v>327</v>
      </c>
      <c r="B361" s="37">
        <v>486</v>
      </c>
    </row>
    <row r="362" spans="1:2" x14ac:dyDescent="0.3">
      <c r="A362" t="s">
        <v>328</v>
      </c>
      <c r="B362" s="37">
        <v>370</v>
      </c>
    </row>
    <row r="363" spans="1:2" x14ac:dyDescent="0.3">
      <c r="A363" t="s">
        <v>329</v>
      </c>
      <c r="B363" s="37">
        <v>552</v>
      </c>
    </row>
    <row r="364" spans="1:2" x14ac:dyDescent="0.3">
      <c r="A364" t="s">
        <v>330</v>
      </c>
      <c r="B364" s="37">
        <v>3800</v>
      </c>
    </row>
    <row r="365" spans="1:2" x14ac:dyDescent="0.3">
      <c r="A365" t="s">
        <v>331</v>
      </c>
      <c r="B365" s="37">
        <v>463</v>
      </c>
    </row>
    <row r="366" spans="1:2" x14ac:dyDescent="0.3">
      <c r="A366" t="s">
        <v>332</v>
      </c>
      <c r="B366" s="37">
        <v>275</v>
      </c>
    </row>
    <row r="367" spans="1:2" x14ac:dyDescent="0.3">
      <c r="A367" t="s">
        <v>333</v>
      </c>
      <c r="B367" s="37">
        <v>0</v>
      </c>
    </row>
    <row r="368" spans="1:2" x14ac:dyDescent="0.3">
      <c r="A368" t="s">
        <v>334</v>
      </c>
      <c r="B368" s="37">
        <v>134</v>
      </c>
    </row>
    <row r="369" spans="1:2" x14ac:dyDescent="0.3">
      <c r="A369" t="s">
        <v>335</v>
      </c>
      <c r="B369" s="37">
        <v>194</v>
      </c>
    </row>
    <row r="370" spans="1:2" x14ac:dyDescent="0.3">
      <c r="A370" t="s">
        <v>336</v>
      </c>
      <c r="B370" s="37">
        <v>203</v>
      </c>
    </row>
    <row r="371" spans="1:2" x14ac:dyDescent="0.3">
      <c r="A371" t="s">
        <v>337</v>
      </c>
      <c r="B371" s="37">
        <v>312</v>
      </c>
    </row>
    <row r="372" spans="1:2" x14ac:dyDescent="0.3">
      <c r="A372" t="s">
        <v>338</v>
      </c>
      <c r="B372" s="37">
        <v>198</v>
      </c>
    </row>
    <row r="373" spans="1:2" x14ac:dyDescent="0.3">
      <c r="A373" t="s">
        <v>339</v>
      </c>
      <c r="B373" s="37">
        <v>93</v>
      </c>
    </row>
    <row r="374" spans="1:2" x14ac:dyDescent="0.3">
      <c r="A374" t="s">
        <v>340</v>
      </c>
      <c r="B374" s="37">
        <v>308</v>
      </c>
    </row>
    <row r="375" spans="1:2" x14ac:dyDescent="0.3">
      <c r="A375" t="s">
        <v>341</v>
      </c>
      <c r="B375" s="37">
        <v>196</v>
      </c>
    </row>
    <row r="376" spans="1:2" x14ac:dyDescent="0.3">
      <c r="A376" t="s">
        <v>342</v>
      </c>
      <c r="B376" s="37">
        <v>536</v>
      </c>
    </row>
    <row r="377" spans="1:2" x14ac:dyDescent="0.3">
      <c r="A377" t="s">
        <v>343</v>
      </c>
      <c r="B377" s="37">
        <v>254</v>
      </c>
    </row>
    <row r="378" spans="1:2" x14ac:dyDescent="0.3">
      <c r="A378" t="s">
        <v>344</v>
      </c>
      <c r="B378" s="37">
        <v>314</v>
      </c>
    </row>
    <row r="379" spans="1:2" x14ac:dyDescent="0.3">
      <c r="A379" t="s">
        <v>345</v>
      </c>
      <c r="B379" s="37">
        <v>386</v>
      </c>
    </row>
    <row r="380" spans="1:2" x14ac:dyDescent="0.3">
      <c r="A380" t="s">
        <v>346</v>
      </c>
      <c r="B380" s="37">
        <v>193</v>
      </c>
    </row>
    <row r="381" spans="1:2" x14ac:dyDescent="0.3">
      <c r="A381" t="s">
        <v>347</v>
      </c>
      <c r="B381" s="37">
        <v>206</v>
      </c>
    </row>
    <row r="382" spans="1:2" x14ac:dyDescent="0.3">
      <c r="A382" t="s">
        <v>348</v>
      </c>
      <c r="B382" s="37">
        <v>259</v>
      </c>
    </row>
    <row r="383" spans="1:2" x14ac:dyDescent="0.3">
      <c r="A383" t="s">
        <v>349</v>
      </c>
      <c r="B383" s="37">
        <v>617</v>
      </c>
    </row>
    <row r="384" spans="1:2" x14ac:dyDescent="0.3">
      <c r="A384" t="s">
        <v>350</v>
      </c>
      <c r="B384" s="37" cm="1">
        <f t="array" ref="B384:B408">TRANSPOSE($C$113:$AA$113)</f>
        <v>533</v>
      </c>
    </row>
    <row r="385" spans="1:2" x14ac:dyDescent="0.3">
      <c r="A385" t="s">
        <v>351</v>
      </c>
      <c r="B385" s="37">
        <v>507</v>
      </c>
    </row>
    <row r="386" spans="1:2" x14ac:dyDescent="0.3">
      <c r="A386" t="s">
        <v>352</v>
      </c>
      <c r="B386" s="37">
        <v>444</v>
      </c>
    </row>
    <row r="387" spans="1:2" x14ac:dyDescent="0.3">
      <c r="A387" t="s">
        <v>353</v>
      </c>
      <c r="B387" s="37">
        <v>500</v>
      </c>
    </row>
    <row r="388" spans="1:2" x14ac:dyDescent="0.3">
      <c r="A388" t="s">
        <v>354</v>
      </c>
      <c r="B388" s="37">
        <v>620</v>
      </c>
    </row>
    <row r="389" spans="1:2" x14ac:dyDescent="0.3">
      <c r="A389" t="s">
        <v>355</v>
      </c>
      <c r="B389" s="37">
        <v>3177</v>
      </c>
    </row>
    <row r="390" spans="1:2" x14ac:dyDescent="0.3">
      <c r="A390" t="s">
        <v>356</v>
      </c>
      <c r="B390" s="37">
        <v>632</v>
      </c>
    </row>
    <row r="391" spans="1:2" x14ac:dyDescent="0.3">
      <c r="A391" t="s">
        <v>357</v>
      </c>
      <c r="B391" s="37">
        <v>512</v>
      </c>
    </row>
    <row r="392" spans="1:2" x14ac:dyDescent="0.3">
      <c r="A392" t="s">
        <v>358</v>
      </c>
      <c r="B392" s="37">
        <v>93</v>
      </c>
    </row>
    <row r="393" spans="1:2" x14ac:dyDescent="0.3">
      <c r="A393" t="s">
        <v>359</v>
      </c>
      <c r="B393" s="37">
        <v>0</v>
      </c>
    </row>
    <row r="394" spans="1:2" x14ac:dyDescent="0.3">
      <c r="A394" t="s">
        <v>360</v>
      </c>
      <c r="B394" s="37">
        <v>149</v>
      </c>
    </row>
    <row r="395" spans="1:2" x14ac:dyDescent="0.3">
      <c r="A395" t="s">
        <v>361</v>
      </c>
      <c r="B395" s="37">
        <v>315</v>
      </c>
    </row>
    <row r="396" spans="1:2" x14ac:dyDescent="0.3">
      <c r="A396" t="s">
        <v>362</v>
      </c>
      <c r="B396" s="37">
        <v>238</v>
      </c>
    </row>
    <row r="397" spans="1:2" x14ac:dyDescent="0.3">
      <c r="A397" t="s">
        <v>363</v>
      </c>
      <c r="B397" s="37">
        <v>277</v>
      </c>
    </row>
    <row r="398" spans="1:2" x14ac:dyDescent="0.3">
      <c r="A398" t="s">
        <v>364</v>
      </c>
      <c r="B398" s="37">
        <v>157</v>
      </c>
    </row>
    <row r="399" spans="1:2" x14ac:dyDescent="0.3">
      <c r="A399" t="s">
        <v>365</v>
      </c>
      <c r="B399" s="37">
        <v>413</v>
      </c>
    </row>
    <row r="400" spans="1:2" x14ac:dyDescent="0.3">
      <c r="A400" t="s">
        <v>366</v>
      </c>
      <c r="B400" s="37">
        <v>187</v>
      </c>
    </row>
    <row r="401" spans="1:2" x14ac:dyDescent="0.3">
      <c r="A401" t="s">
        <v>367</v>
      </c>
      <c r="B401" s="37">
        <v>520</v>
      </c>
    </row>
    <row r="402" spans="1:2" x14ac:dyDescent="0.3">
      <c r="A402" t="s">
        <v>368</v>
      </c>
      <c r="B402" s="37">
        <v>388</v>
      </c>
    </row>
    <row r="403" spans="1:2" x14ac:dyDescent="0.3">
      <c r="A403" t="s">
        <v>369</v>
      </c>
      <c r="B403" s="37">
        <v>176</v>
      </c>
    </row>
    <row r="404" spans="1:2" x14ac:dyDescent="0.3">
      <c r="A404" t="s">
        <v>370</v>
      </c>
      <c r="B404" s="37">
        <v>396</v>
      </c>
    </row>
    <row r="405" spans="1:2" x14ac:dyDescent="0.3">
      <c r="A405" t="s">
        <v>371</v>
      </c>
      <c r="B405" s="37">
        <v>245</v>
      </c>
    </row>
    <row r="406" spans="1:2" x14ac:dyDescent="0.3">
      <c r="A406" t="s">
        <v>372</v>
      </c>
      <c r="B406" s="37">
        <v>366</v>
      </c>
    </row>
    <row r="407" spans="1:2" x14ac:dyDescent="0.3">
      <c r="A407" t="s">
        <v>373</v>
      </c>
      <c r="B407" s="37">
        <v>325</v>
      </c>
    </row>
    <row r="408" spans="1:2" x14ac:dyDescent="0.3">
      <c r="A408" t="s">
        <v>374</v>
      </c>
      <c r="B408" s="37">
        <v>445</v>
      </c>
    </row>
    <row r="409" spans="1:2" x14ac:dyDescent="0.3">
      <c r="A409" t="s">
        <v>375</v>
      </c>
      <c r="B409" s="37" cm="1">
        <f t="array" ref="B409:B433">TRANSPOSE($C$114:$AA$114)</f>
        <v>370</v>
      </c>
    </row>
    <row r="410" spans="1:2" x14ac:dyDescent="0.3">
      <c r="A410" t="s">
        <v>376</v>
      </c>
      <c r="B410" s="37">
        <v>281</v>
      </c>
    </row>
    <row r="411" spans="1:2" x14ac:dyDescent="0.3">
      <c r="A411" t="s">
        <v>377</v>
      </c>
      <c r="B411" s="37">
        <v>274</v>
      </c>
    </row>
    <row r="412" spans="1:2" x14ac:dyDescent="0.3">
      <c r="A412" t="s">
        <v>378</v>
      </c>
      <c r="B412" s="37">
        <v>197</v>
      </c>
    </row>
    <row r="413" spans="1:2" x14ac:dyDescent="0.3">
      <c r="A413" t="s">
        <v>379</v>
      </c>
      <c r="B413" s="37">
        <v>300</v>
      </c>
    </row>
    <row r="414" spans="1:2" x14ac:dyDescent="0.3">
      <c r="A414" t="s">
        <v>380</v>
      </c>
      <c r="B414" s="37">
        <v>1963</v>
      </c>
    </row>
    <row r="415" spans="1:2" x14ac:dyDescent="0.3">
      <c r="A415" t="s">
        <v>381</v>
      </c>
      <c r="B415" s="37">
        <v>426</v>
      </c>
    </row>
    <row r="416" spans="1:2" x14ac:dyDescent="0.3">
      <c r="A416" t="s">
        <v>382</v>
      </c>
      <c r="B416" s="37">
        <v>317</v>
      </c>
    </row>
    <row r="417" spans="1:2" x14ac:dyDescent="0.3">
      <c r="A417" t="s">
        <v>383</v>
      </c>
      <c r="B417" s="37">
        <v>138</v>
      </c>
    </row>
    <row r="418" spans="1:2" x14ac:dyDescent="0.3">
      <c r="A418" t="s">
        <v>384</v>
      </c>
      <c r="B418" s="37">
        <v>141</v>
      </c>
    </row>
    <row r="419" spans="1:2" x14ac:dyDescent="0.3">
      <c r="A419" t="s">
        <v>385</v>
      </c>
      <c r="B419" s="37">
        <v>0</v>
      </c>
    </row>
    <row r="420" spans="1:2" x14ac:dyDescent="0.3">
      <c r="A420" t="s">
        <v>386</v>
      </c>
      <c r="B420" s="37">
        <v>29</v>
      </c>
    </row>
    <row r="421" spans="1:2" x14ac:dyDescent="0.3">
      <c r="A421" t="s">
        <v>387</v>
      </c>
      <c r="B421" s="37">
        <v>217</v>
      </c>
    </row>
    <row r="422" spans="1:2" x14ac:dyDescent="0.3">
      <c r="A422" t="s">
        <v>388</v>
      </c>
      <c r="B422" s="37">
        <v>181</v>
      </c>
    </row>
    <row r="423" spans="1:2" x14ac:dyDescent="0.3">
      <c r="A423" t="s">
        <v>389</v>
      </c>
      <c r="B423" s="37">
        <v>105</v>
      </c>
    </row>
    <row r="424" spans="1:2" x14ac:dyDescent="0.3">
      <c r="A424" t="s">
        <v>390</v>
      </c>
      <c r="B424" s="37">
        <v>245</v>
      </c>
    </row>
    <row r="425" spans="1:2" x14ac:dyDescent="0.3">
      <c r="A425" t="s">
        <v>391</v>
      </c>
      <c r="B425" s="37">
        <v>151</v>
      </c>
    </row>
    <row r="426" spans="1:2" x14ac:dyDescent="0.3">
      <c r="A426" t="s">
        <v>392</v>
      </c>
      <c r="B426" s="37">
        <v>258</v>
      </c>
    </row>
    <row r="427" spans="1:2" x14ac:dyDescent="0.3">
      <c r="A427" t="s">
        <v>393</v>
      </c>
      <c r="B427" s="37">
        <v>127</v>
      </c>
    </row>
    <row r="428" spans="1:2" x14ac:dyDescent="0.3">
      <c r="A428" t="s">
        <v>394</v>
      </c>
      <c r="B428" s="37">
        <v>140</v>
      </c>
    </row>
    <row r="429" spans="1:2" x14ac:dyDescent="0.3">
      <c r="A429" t="s">
        <v>395</v>
      </c>
      <c r="B429" s="37">
        <v>154</v>
      </c>
    </row>
    <row r="430" spans="1:2" x14ac:dyDescent="0.3">
      <c r="A430" t="s">
        <v>396</v>
      </c>
      <c r="B430" s="37">
        <v>98</v>
      </c>
    </row>
    <row r="431" spans="1:2" x14ac:dyDescent="0.3">
      <c r="A431" t="s">
        <v>397</v>
      </c>
      <c r="B431" s="37">
        <v>142</v>
      </c>
    </row>
    <row r="432" spans="1:2" x14ac:dyDescent="0.3">
      <c r="A432" t="s">
        <v>398</v>
      </c>
      <c r="B432" s="37">
        <v>135</v>
      </c>
    </row>
    <row r="433" spans="1:2" x14ac:dyDescent="0.3">
      <c r="A433" t="s">
        <v>399</v>
      </c>
      <c r="B433" s="37">
        <v>302</v>
      </c>
    </row>
    <row r="434" spans="1:2" x14ac:dyDescent="0.3">
      <c r="A434" t="s">
        <v>400</v>
      </c>
      <c r="B434" s="37" cm="1">
        <f t="array" ref="B434:B458">TRANSPOSE($C$115:$AA$115)</f>
        <v>502</v>
      </c>
    </row>
    <row r="435" spans="1:2" x14ac:dyDescent="0.3">
      <c r="A435" t="s">
        <v>401</v>
      </c>
      <c r="B435" s="37">
        <v>616</v>
      </c>
    </row>
    <row r="436" spans="1:2" x14ac:dyDescent="0.3">
      <c r="A436" t="s">
        <v>402</v>
      </c>
      <c r="B436" s="37">
        <v>468</v>
      </c>
    </row>
    <row r="437" spans="1:2" x14ac:dyDescent="0.3">
      <c r="A437" t="s">
        <v>403</v>
      </c>
      <c r="B437" s="37">
        <v>409</v>
      </c>
    </row>
    <row r="438" spans="1:2" x14ac:dyDescent="0.3">
      <c r="A438" t="s">
        <v>404</v>
      </c>
      <c r="B438" s="37">
        <v>781</v>
      </c>
    </row>
    <row r="439" spans="1:2" x14ac:dyDescent="0.3">
      <c r="A439" t="s">
        <v>405</v>
      </c>
      <c r="B439" s="37">
        <v>2356</v>
      </c>
    </row>
    <row r="440" spans="1:2" x14ac:dyDescent="0.3">
      <c r="A440" t="s">
        <v>406</v>
      </c>
      <c r="B440" s="37">
        <v>414</v>
      </c>
    </row>
    <row r="441" spans="1:2" x14ac:dyDescent="0.3">
      <c r="A441" t="s">
        <v>407</v>
      </c>
      <c r="B441" s="37">
        <v>483</v>
      </c>
    </row>
    <row r="442" spans="1:2" x14ac:dyDescent="0.3">
      <c r="A442" t="s">
        <v>408</v>
      </c>
      <c r="B442" s="37">
        <v>218</v>
      </c>
    </row>
    <row r="443" spans="1:2" x14ac:dyDescent="0.3">
      <c r="A443" t="s">
        <v>409</v>
      </c>
      <c r="B443" s="37">
        <v>336</v>
      </c>
    </row>
    <row r="444" spans="1:2" x14ac:dyDescent="0.3">
      <c r="A444" t="s">
        <v>410</v>
      </c>
      <c r="B444" s="37">
        <v>62</v>
      </c>
    </row>
    <row r="445" spans="1:2" x14ac:dyDescent="0.3">
      <c r="A445" t="s">
        <v>411</v>
      </c>
      <c r="B445" s="37">
        <v>0</v>
      </c>
    </row>
    <row r="446" spans="1:2" x14ac:dyDescent="0.3">
      <c r="A446" t="s">
        <v>412</v>
      </c>
      <c r="B446" s="37">
        <v>206</v>
      </c>
    </row>
    <row r="447" spans="1:2" x14ac:dyDescent="0.3">
      <c r="A447" t="s">
        <v>413</v>
      </c>
      <c r="B447" s="37">
        <v>230</v>
      </c>
    </row>
    <row r="448" spans="1:2" x14ac:dyDescent="0.3">
      <c r="A448" t="s">
        <v>414</v>
      </c>
      <c r="B448" s="37">
        <v>107</v>
      </c>
    </row>
    <row r="449" spans="1:2" x14ac:dyDescent="0.3">
      <c r="A449" t="s">
        <v>415</v>
      </c>
      <c r="B449" s="37">
        <v>387</v>
      </c>
    </row>
    <row r="450" spans="1:2" x14ac:dyDescent="0.3">
      <c r="A450" t="s">
        <v>416</v>
      </c>
      <c r="B450" s="37">
        <v>117</v>
      </c>
    </row>
    <row r="451" spans="1:2" x14ac:dyDescent="0.3">
      <c r="A451" t="s">
        <v>417</v>
      </c>
      <c r="B451" s="37">
        <v>341</v>
      </c>
    </row>
    <row r="452" spans="1:2" x14ac:dyDescent="0.3">
      <c r="A452" t="s">
        <v>418</v>
      </c>
      <c r="B452" s="37">
        <v>494</v>
      </c>
    </row>
    <row r="453" spans="1:2" x14ac:dyDescent="0.3">
      <c r="A453" t="s">
        <v>419</v>
      </c>
      <c r="B453" s="37">
        <v>228</v>
      </c>
    </row>
    <row r="454" spans="1:2" x14ac:dyDescent="0.3">
      <c r="A454" t="s">
        <v>420</v>
      </c>
      <c r="B454" s="37">
        <v>483</v>
      </c>
    </row>
    <row r="455" spans="1:2" x14ac:dyDescent="0.3">
      <c r="A455" t="s">
        <v>421</v>
      </c>
      <c r="B455" s="37">
        <v>113</v>
      </c>
    </row>
    <row r="456" spans="1:2" x14ac:dyDescent="0.3">
      <c r="A456" t="s">
        <v>422</v>
      </c>
      <c r="B456" s="37">
        <v>283</v>
      </c>
    </row>
    <row r="457" spans="1:2" x14ac:dyDescent="0.3">
      <c r="A457" t="s">
        <v>423</v>
      </c>
      <c r="B457" s="37">
        <v>235</v>
      </c>
    </row>
    <row r="458" spans="1:2" x14ac:dyDescent="0.3">
      <c r="A458" t="s">
        <v>424</v>
      </c>
      <c r="B458" s="37">
        <v>356</v>
      </c>
    </row>
    <row r="459" spans="1:2" x14ac:dyDescent="0.3">
      <c r="A459" t="s">
        <v>425</v>
      </c>
      <c r="B459" s="37" cm="1">
        <f t="array" ref="B459:B483">TRANSPOSE($C$116:$AA$116)</f>
        <v>317</v>
      </c>
    </row>
    <row r="460" spans="1:2" x14ac:dyDescent="0.3">
      <c r="A460" t="s">
        <v>426</v>
      </c>
      <c r="B460" s="37">
        <v>318</v>
      </c>
    </row>
    <row r="461" spans="1:2" x14ac:dyDescent="0.3">
      <c r="A461" t="s">
        <v>427</v>
      </c>
      <c r="B461" s="37">
        <v>268</v>
      </c>
    </row>
    <row r="462" spans="1:2" x14ac:dyDescent="0.3">
      <c r="A462" t="s">
        <v>428</v>
      </c>
      <c r="B462" s="37">
        <v>221</v>
      </c>
    </row>
    <row r="463" spans="1:2" x14ac:dyDescent="0.3">
      <c r="A463" t="s">
        <v>429</v>
      </c>
      <c r="B463" s="37">
        <v>266</v>
      </c>
    </row>
    <row r="464" spans="1:2" x14ac:dyDescent="0.3">
      <c r="A464" t="s">
        <v>430</v>
      </c>
      <c r="B464" s="37">
        <v>1568</v>
      </c>
    </row>
    <row r="465" spans="1:2" x14ac:dyDescent="0.3">
      <c r="A465" t="s">
        <v>431</v>
      </c>
      <c r="B465" s="37">
        <v>42</v>
      </c>
    </row>
    <row r="466" spans="1:2" x14ac:dyDescent="0.3">
      <c r="A466" t="s">
        <v>432</v>
      </c>
      <c r="B466" s="37">
        <v>123</v>
      </c>
    </row>
    <row r="467" spans="1:2" x14ac:dyDescent="0.3">
      <c r="A467" t="s">
        <v>433</v>
      </c>
      <c r="B467" s="37">
        <v>135</v>
      </c>
    </row>
    <row r="468" spans="1:2" x14ac:dyDescent="0.3">
      <c r="A468" t="s">
        <v>434</v>
      </c>
      <c r="B468" s="37">
        <v>197</v>
      </c>
    </row>
    <row r="469" spans="1:2" x14ac:dyDescent="0.3">
      <c r="A469" t="s">
        <v>435</v>
      </c>
      <c r="B469" s="37">
        <v>93</v>
      </c>
    </row>
    <row r="470" spans="1:2" x14ac:dyDescent="0.3">
      <c r="A470" t="s">
        <v>436</v>
      </c>
      <c r="B470" s="37">
        <v>134</v>
      </c>
    </row>
    <row r="471" spans="1:2" x14ac:dyDescent="0.3">
      <c r="A471" t="s">
        <v>437</v>
      </c>
      <c r="B471" s="37">
        <v>0</v>
      </c>
    </row>
    <row r="472" spans="1:2" x14ac:dyDescent="0.3">
      <c r="A472" t="s">
        <v>438</v>
      </c>
      <c r="B472" s="37">
        <v>353</v>
      </c>
    </row>
    <row r="473" spans="1:2" x14ac:dyDescent="0.3">
      <c r="A473" t="s">
        <v>439</v>
      </c>
      <c r="B473" s="37">
        <v>479</v>
      </c>
    </row>
    <row r="474" spans="1:2" x14ac:dyDescent="0.3">
      <c r="A474" t="s">
        <v>440</v>
      </c>
      <c r="B474" s="37">
        <v>2500</v>
      </c>
    </row>
    <row r="475" spans="1:2" x14ac:dyDescent="0.3">
      <c r="A475" t="s">
        <v>441</v>
      </c>
      <c r="B475" s="37">
        <v>787</v>
      </c>
    </row>
    <row r="476" spans="1:2" x14ac:dyDescent="0.3">
      <c r="A476" t="s">
        <v>442</v>
      </c>
      <c r="B476" s="37">
        <v>4114</v>
      </c>
    </row>
    <row r="477" spans="1:2" x14ac:dyDescent="0.3">
      <c r="A477" t="s">
        <v>443</v>
      </c>
      <c r="B477" s="37">
        <v>2824</v>
      </c>
    </row>
    <row r="478" spans="1:2" x14ac:dyDescent="0.3">
      <c r="A478" t="s">
        <v>444</v>
      </c>
      <c r="B478" s="37">
        <v>1427</v>
      </c>
    </row>
    <row r="479" spans="1:2" x14ac:dyDescent="0.3">
      <c r="A479" t="s">
        <v>445</v>
      </c>
      <c r="B479" s="37">
        <v>3437</v>
      </c>
    </row>
    <row r="480" spans="1:2" x14ac:dyDescent="0.3">
      <c r="A480" t="s">
        <v>446</v>
      </c>
      <c r="B480" s="37">
        <v>2029</v>
      </c>
    </row>
    <row r="481" spans="1:2" x14ac:dyDescent="0.3">
      <c r="A481" t="s">
        <v>447</v>
      </c>
      <c r="B481" s="37">
        <v>3062</v>
      </c>
    </row>
    <row r="482" spans="1:2" x14ac:dyDescent="0.3">
      <c r="A482" t="s">
        <v>448</v>
      </c>
      <c r="B482" s="37">
        <v>2505</v>
      </c>
    </row>
    <row r="483" spans="1:2" x14ac:dyDescent="0.3">
      <c r="A483" t="s">
        <v>449</v>
      </c>
      <c r="B483" s="37">
        <v>3188</v>
      </c>
    </row>
    <row r="484" spans="1:2" x14ac:dyDescent="0.3">
      <c r="A484" t="s">
        <v>450</v>
      </c>
      <c r="B484" s="37" cm="1">
        <f t="array" ref="B484:B508">TRANSPOSE($C$117:$AA$117)</f>
        <v>124</v>
      </c>
    </row>
    <row r="485" spans="1:2" x14ac:dyDescent="0.3">
      <c r="A485" t="s">
        <v>451</v>
      </c>
      <c r="B485" s="37">
        <v>188</v>
      </c>
    </row>
    <row r="486" spans="1:2" x14ac:dyDescent="0.3">
      <c r="A486" t="s">
        <v>452</v>
      </c>
      <c r="B486" s="37">
        <v>126</v>
      </c>
    </row>
    <row r="487" spans="1:2" x14ac:dyDescent="0.3">
      <c r="A487" t="s">
        <v>453</v>
      </c>
      <c r="B487" s="37">
        <v>183</v>
      </c>
    </row>
    <row r="488" spans="1:2" x14ac:dyDescent="0.3">
      <c r="A488" t="s">
        <v>454</v>
      </c>
      <c r="B488" s="37">
        <v>200</v>
      </c>
    </row>
    <row r="489" spans="1:2" x14ac:dyDescent="0.3">
      <c r="A489" t="s">
        <v>455</v>
      </c>
      <c r="B489" s="37">
        <v>2214</v>
      </c>
    </row>
    <row r="490" spans="1:2" x14ac:dyDescent="0.3">
      <c r="A490" t="s">
        <v>456</v>
      </c>
      <c r="B490" s="37">
        <v>42</v>
      </c>
    </row>
    <row r="491" spans="1:2" x14ac:dyDescent="0.3">
      <c r="A491" t="s">
        <v>457</v>
      </c>
      <c r="B491" s="37">
        <v>235</v>
      </c>
    </row>
    <row r="492" spans="1:2" x14ac:dyDescent="0.3">
      <c r="A492" t="s">
        <v>458</v>
      </c>
      <c r="B492" s="37">
        <v>165</v>
      </c>
    </row>
    <row r="493" spans="1:2" x14ac:dyDescent="0.3">
      <c r="A493" t="s">
        <v>459</v>
      </c>
      <c r="B493" s="37">
        <v>220</v>
      </c>
    </row>
    <row r="494" spans="1:2" x14ac:dyDescent="0.3">
      <c r="A494" t="s">
        <v>460</v>
      </c>
      <c r="B494" s="37">
        <v>189</v>
      </c>
    </row>
    <row r="495" spans="1:2" x14ac:dyDescent="0.3">
      <c r="A495" t="s">
        <v>461</v>
      </c>
      <c r="B495" s="37">
        <v>170</v>
      </c>
    </row>
    <row r="496" spans="1:2" x14ac:dyDescent="0.3">
      <c r="A496" t="s">
        <v>462</v>
      </c>
      <c r="B496" s="37">
        <v>348</v>
      </c>
    </row>
    <row r="497" spans="1:2" x14ac:dyDescent="0.3">
      <c r="A497" t="s">
        <v>463</v>
      </c>
      <c r="B497" s="37">
        <v>0</v>
      </c>
    </row>
    <row r="498" spans="1:2" x14ac:dyDescent="0.3">
      <c r="A498" t="s">
        <v>464</v>
      </c>
      <c r="B498" s="37">
        <v>810</v>
      </c>
    </row>
    <row r="499" spans="1:2" x14ac:dyDescent="0.3">
      <c r="A499" t="s">
        <v>465</v>
      </c>
      <c r="B499" s="37">
        <v>2280</v>
      </c>
    </row>
    <row r="500" spans="1:2" x14ac:dyDescent="0.3">
      <c r="A500" t="s">
        <v>466</v>
      </c>
      <c r="B500" s="37">
        <v>930</v>
      </c>
    </row>
    <row r="501" spans="1:2" x14ac:dyDescent="0.3">
      <c r="A501" t="s">
        <v>467</v>
      </c>
      <c r="B501" s="37">
        <v>2897</v>
      </c>
    </row>
    <row r="502" spans="1:2" x14ac:dyDescent="0.3">
      <c r="A502" t="s">
        <v>468</v>
      </c>
      <c r="B502" s="37">
        <v>2213</v>
      </c>
    </row>
    <row r="503" spans="1:2" x14ac:dyDescent="0.3">
      <c r="A503" t="s">
        <v>469</v>
      </c>
      <c r="B503" s="37">
        <v>1182</v>
      </c>
    </row>
    <row r="504" spans="1:2" x14ac:dyDescent="0.3">
      <c r="A504" t="s">
        <v>470</v>
      </c>
      <c r="B504" s="37">
        <v>1878</v>
      </c>
    </row>
    <row r="505" spans="1:2" x14ac:dyDescent="0.3">
      <c r="A505" t="s">
        <v>471</v>
      </c>
      <c r="B505" s="37">
        <v>1238</v>
      </c>
    </row>
    <row r="506" spans="1:2" x14ac:dyDescent="0.3">
      <c r="A506" t="s">
        <v>472</v>
      </c>
      <c r="B506" s="37">
        <v>1778</v>
      </c>
    </row>
    <row r="507" spans="1:2" x14ac:dyDescent="0.3">
      <c r="A507" t="s">
        <v>473</v>
      </c>
      <c r="B507" s="37">
        <v>1600</v>
      </c>
    </row>
    <row r="508" spans="1:2" x14ac:dyDescent="0.3">
      <c r="A508" t="s">
        <v>474</v>
      </c>
      <c r="B508" s="37">
        <v>2168</v>
      </c>
    </row>
    <row r="509" spans="1:2" x14ac:dyDescent="0.3">
      <c r="A509" t="s">
        <v>475</v>
      </c>
      <c r="B509" s="37" cm="1">
        <f t="array" ref="B509:B533">TRANSPOSE($C$118:$AA$118)</f>
        <v>105</v>
      </c>
    </row>
    <row r="510" spans="1:2" x14ac:dyDescent="0.3">
      <c r="A510" t="s">
        <v>476</v>
      </c>
      <c r="B510" s="37">
        <v>143</v>
      </c>
    </row>
    <row r="511" spans="1:2" x14ac:dyDescent="0.3">
      <c r="A511" t="s">
        <v>477</v>
      </c>
      <c r="B511" s="37">
        <v>36</v>
      </c>
    </row>
    <row r="512" spans="1:2" x14ac:dyDescent="0.3">
      <c r="A512" t="s">
        <v>478</v>
      </c>
      <c r="B512" s="37">
        <v>44</v>
      </c>
    </row>
    <row r="513" spans="1:2" x14ac:dyDescent="0.3">
      <c r="A513" t="s">
        <v>479</v>
      </c>
      <c r="B513" s="37">
        <v>59</v>
      </c>
    </row>
    <row r="514" spans="1:2" x14ac:dyDescent="0.3">
      <c r="A514" t="s">
        <v>480</v>
      </c>
      <c r="B514" s="37">
        <v>2575</v>
      </c>
    </row>
    <row r="515" spans="1:2" x14ac:dyDescent="0.3">
      <c r="A515" t="s">
        <v>481</v>
      </c>
      <c r="B515" s="37">
        <v>53</v>
      </c>
    </row>
    <row r="516" spans="1:2" x14ac:dyDescent="0.3">
      <c r="A516" t="s">
        <v>482</v>
      </c>
      <c r="B516" s="37">
        <v>73</v>
      </c>
    </row>
    <row r="517" spans="1:2" x14ac:dyDescent="0.3">
      <c r="A517" t="s">
        <v>483</v>
      </c>
      <c r="B517" s="37">
        <v>41</v>
      </c>
    </row>
    <row r="518" spans="1:2" x14ac:dyDescent="0.3">
      <c r="A518" t="s">
        <v>484</v>
      </c>
      <c r="B518" s="37">
        <v>87</v>
      </c>
    </row>
    <row r="519" spans="1:2" x14ac:dyDescent="0.3">
      <c r="A519" t="s">
        <v>485</v>
      </c>
      <c r="B519" s="37">
        <v>64</v>
      </c>
    </row>
    <row r="520" spans="1:2" x14ac:dyDescent="0.3">
      <c r="A520" t="s">
        <v>486</v>
      </c>
      <c r="B520" s="37">
        <v>43</v>
      </c>
    </row>
    <row r="521" spans="1:2" x14ac:dyDescent="0.3">
      <c r="A521" t="s">
        <v>487</v>
      </c>
      <c r="B521" s="37">
        <v>675</v>
      </c>
    </row>
    <row r="522" spans="1:2" x14ac:dyDescent="0.3">
      <c r="A522" t="s">
        <v>488</v>
      </c>
      <c r="B522" s="37">
        <v>955</v>
      </c>
    </row>
    <row r="523" spans="1:2" x14ac:dyDescent="0.3">
      <c r="A523" t="s">
        <v>489</v>
      </c>
      <c r="B523" s="37">
        <v>0</v>
      </c>
    </row>
    <row r="524" spans="1:2" x14ac:dyDescent="0.3">
      <c r="A524" t="s">
        <v>490</v>
      </c>
      <c r="B524" s="37">
        <v>102</v>
      </c>
    </row>
    <row r="525" spans="1:2" x14ac:dyDescent="0.3">
      <c r="A525" t="s">
        <v>491</v>
      </c>
      <c r="B525" s="37">
        <v>178</v>
      </c>
    </row>
    <row r="526" spans="1:2" x14ac:dyDescent="0.3">
      <c r="A526" t="s">
        <v>492</v>
      </c>
      <c r="B526" s="37">
        <v>792</v>
      </c>
    </row>
    <row r="527" spans="1:2" x14ac:dyDescent="0.3">
      <c r="A527" t="s">
        <v>493</v>
      </c>
      <c r="B527" s="37">
        <v>631</v>
      </c>
    </row>
    <row r="528" spans="1:2" x14ac:dyDescent="0.3">
      <c r="A528" t="s">
        <v>494</v>
      </c>
      <c r="B528" s="37">
        <v>298</v>
      </c>
    </row>
    <row r="529" spans="1:2" x14ac:dyDescent="0.3">
      <c r="A529" t="s">
        <v>495</v>
      </c>
      <c r="B529" s="37">
        <v>442</v>
      </c>
    </row>
    <row r="530" spans="1:2" x14ac:dyDescent="0.3">
      <c r="A530" t="s">
        <v>496</v>
      </c>
      <c r="B530" s="37">
        <v>410</v>
      </c>
    </row>
    <row r="531" spans="1:2" x14ac:dyDescent="0.3">
      <c r="A531" t="s">
        <v>497</v>
      </c>
      <c r="B531" s="37">
        <v>531</v>
      </c>
    </row>
    <row r="532" spans="1:2" x14ac:dyDescent="0.3">
      <c r="A532" t="s">
        <v>498</v>
      </c>
      <c r="B532" s="37">
        <v>576</v>
      </c>
    </row>
    <row r="533" spans="1:2" x14ac:dyDescent="0.3">
      <c r="A533" t="s">
        <v>499</v>
      </c>
      <c r="B533" s="37">
        <v>589</v>
      </c>
    </row>
    <row r="534" spans="1:2" x14ac:dyDescent="0.3">
      <c r="A534" t="s">
        <v>500</v>
      </c>
      <c r="B534" s="37" cm="1">
        <f t="array" ref="B534:B558">TRANSPOSE($C$119:$AA$119)</f>
        <v>294</v>
      </c>
    </row>
    <row r="535" spans="1:2" x14ac:dyDescent="0.3">
      <c r="A535" t="s">
        <v>501</v>
      </c>
      <c r="B535" s="37">
        <v>333</v>
      </c>
    </row>
    <row r="536" spans="1:2" x14ac:dyDescent="0.3">
      <c r="A536" t="s">
        <v>502</v>
      </c>
      <c r="B536" s="37">
        <v>130</v>
      </c>
    </row>
    <row r="537" spans="1:2" x14ac:dyDescent="0.3">
      <c r="A537" t="s">
        <v>503</v>
      </c>
      <c r="B537" s="37">
        <v>236</v>
      </c>
    </row>
    <row r="538" spans="1:2" x14ac:dyDescent="0.3">
      <c r="A538" t="s">
        <v>504</v>
      </c>
      <c r="B538" s="37">
        <v>365</v>
      </c>
    </row>
    <row r="539" spans="1:2" x14ac:dyDescent="0.3">
      <c r="A539" t="s">
        <v>505</v>
      </c>
      <c r="B539" s="37">
        <v>13810</v>
      </c>
    </row>
    <row r="540" spans="1:2" x14ac:dyDescent="0.3">
      <c r="A540" t="s">
        <v>506</v>
      </c>
      <c r="B540" s="37">
        <v>443</v>
      </c>
    </row>
    <row r="541" spans="1:2" x14ac:dyDescent="0.3">
      <c r="A541" t="s">
        <v>507</v>
      </c>
      <c r="B541" s="37">
        <v>490</v>
      </c>
    </row>
    <row r="542" spans="1:2" x14ac:dyDescent="0.3">
      <c r="A542" t="s">
        <v>508</v>
      </c>
      <c r="B542" s="37">
        <v>413</v>
      </c>
    </row>
    <row r="543" spans="1:2" x14ac:dyDescent="0.3">
      <c r="A543" t="s">
        <v>509</v>
      </c>
      <c r="B543" s="37">
        <v>367</v>
      </c>
    </row>
    <row r="544" spans="1:2" x14ac:dyDescent="0.3">
      <c r="A544" t="s">
        <v>510</v>
      </c>
      <c r="B544" s="37">
        <v>345</v>
      </c>
    </row>
    <row r="545" spans="1:2" x14ac:dyDescent="0.3">
      <c r="A545" t="s">
        <v>511</v>
      </c>
      <c r="B545" s="37">
        <v>313</v>
      </c>
    </row>
    <row r="546" spans="1:2" x14ac:dyDescent="0.3">
      <c r="A546" t="s">
        <v>512</v>
      </c>
      <c r="B546" s="37">
        <v>3440</v>
      </c>
    </row>
    <row r="547" spans="1:2" x14ac:dyDescent="0.3">
      <c r="A547" t="s">
        <v>513</v>
      </c>
      <c r="B547" s="37">
        <v>2735</v>
      </c>
    </row>
    <row r="548" spans="1:2" x14ac:dyDescent="0.3">
      <c r="A548" t="s">
        <v>514</v>
      </c>
      <c r="B548" s="37">
        <v>80</v>
      </c>
    </row>
    <row r="549" spans="1:2" x14ac:dyDescent="0.3">
      <c r="A549" t="s">
        <v>515</v>
      </c>
      <c r="B549" s="37">
        <v>0</v>
      </c>
    </row>
    <row r="550" spans="1:2" x14ac:dyDescent="0.3">
      <c r="A550" t="s">
        <v>516</v>
      </c>
      <c r="B550" s="37">
        <v>748</v>
      </c>
    </row>
    <row r="551" spans="1:2" x14ac:dyDescent="0.3">
      <c r="A551" t="s">
        <v>517</v>
      </c>
      <c r="B551" s="37">
        <v>3364</v>
      </c>
    </row>
    <row r="552" spans="1:2" x14ac:dyDescent="0.3">
      <c r="A552" t="s">
        <v>518</v>
      </c>
      <c r="B552" s="37">
        <v>2138</v>
      </c>
    </row>
    <row r="553" spans="1:2" x14ac:dyDescent="0.3">
      <c r="A553" t="s">
        <v>519</v>
      </c>
      <c r="B553" s="37">
        <v>1466</v>
      </c>
    </row>
    <row r="554" spans="1:2" x14ac:dyDescent="0.3">
      <c r="A554" t="s">
        <v>520</v>
      </c>
      <c r="B554" s="37">
        <v>3213</v>
      </c>
    </row>
    <row r="555" spans="1:2" x14ac:dyDescent="0.3">
      <c r="A555" t="s">
        <v>521</v>
      </c>
      <c r="B555" s="37">
        <v>2007</v>
      </c>
    </row>
    <row r="556" spans="1:2" x14ac:dyDescent="0.3">
      <c r="A556" t="s">
        <v>522</v>
      </c>
      <c r="B556" s="37">
        <v>3286</v>
      </c>
    </row>
    <row r="557" spans="1:2" x14ac:dyDescent="0.3">
      <c r="A557" t="s">
        <v>523</v>
      </c>
      <c r="B557" s="37">
        <v>3629</v>
      </c>
    </row>
    <row r="558" spans="1:2" x14ac:dyDescent="0.3">
      <c r="A558" t="s">
        <v>524</v>
      </c>
      <c r="B558" s="37">
        <v>3446</v>
      </c>
    </row>
    <row r="559" spans="1:2" x14ac:dyDescent="0.3">
      <c r="A559" t="s">
        <v>525</v>
      </c>
      <c r="B559" s="37" cm="1">
        <f t="array" ref="B559:B583">TRANSPOSE($C$120:$AA$120)</f>
        <v>140</v>
      </c>
    </row>
    <row r="560" spans="1:2" x14ac:dyDescent="0.3">
      <c r="A560" t="s">
        <v>526</v>
      </c>
      <c r="B560" s="37">
        <v>242</v>
      </c>
    </row>
    <row r="561" spans="1:2" x14ac:dyDescent="0.3">
      <c r="A561" t="s">
        <v>527</v>
      </c>
      <c r="B561" s="37">
        <v>104</v>
      </c>
    </row>
    <row r="562" spans="1:2" x14ac:dyDescent="0.3">
      <c r="A562" t="s">
        <v>528</v>
      </c>
      <c r="B562" s="37">
        <v>118</v>
      </c>
    </row>
    <row r="563" spans="1:2" x14ac:dyDescent="0.3">
      <c r="A563" t="s">
        <v>529</v>
      </c>
      <c r="B563" s="37">
        <v>178</v>
      </c>
    </row>
    <row r="564" spans="1:2" x14ac:dyDescent="0.3">
      <c r="A564" t="s">
        <v>530</v>
      </c>
      <c r="B564" s="37">
        <v>7443</v>
      </c>
    </row>
    <row r="565" spans="1:2" x14ac:dyDescent="0.3">
      <c r="A565" t="s">
        <v>531</v>
      </c>
      <c r="B565" s="37">
        <v>185</v>
      </c>
    </row>
    <row r="566" spans="1:2" x14ac:dyDescent="0.3">
      <c r="A566" t="s">
        <v>532</v>
      </c>
      <c r="B566" s="37">
        <v>158</v>
      </c>
    </row>
    <row r="567" spans="1:2" x14ac:dyDescent="0.3">
      <c r="A567" t="s">
        <v>533</v>
      </c>
      <c r="B567" s="37">
        <v>174</v>
      </c>
    </row>
    <row r="568" spans="1:2" x14ac:dyDescent="0.3">
      <c r="A568" t="s">
        <v>534</v>
      </c>
      <c r="B568" s="37">
        <v>212</v>
      </c>
    </row>
    <row r="569" spans="1:2" x14ac:dyDescent="0.3">
      <c r="A569" t="s">
        <v>535</v>
      </c>
      <c r="B569" s="37">
        <v>133</v>
      </c>
    </row>
    <row r="570" spans="1:2" x14ac:dyDescent="0.3">
      <c r="A570" t="s">
        <v>536</v>
      </c>
      <c r="B570" s="37">
        <v>165</v>
      </c>
    </row>
    <row r="571" spans="1:2" x14ac:dyDescent="0.3">
      <c r="A571" t="s">
        <v>537</v>
      </c>
      <c r="B571" s="37">
        <v>1374</v>
      </c>
    </row>
    <row r="572" spans="1:2" x14ac:dyDescent="0.3">
      <c r="A572" t="s">
        <v>538</v>
      </c>
      <c r="B572" s="37">
        <v>1263</v>
      </c>
    </row>
    <row r="573" spans="1:2" x14ac:dyDescent="0.3">
      <c r="A573" t="s">
        <v>539</v>
      </c>
      <c r="B573" s="37">
        <v>212</v>
      </c>
    </row>
    <row r="574" spans="1:2" x14ac:dyDescent="0.3">
      <c r="A574" t="s">
        <v>540</v>
      </c>
      <c r="B574" s="37">
        <v>665</v>
      </c>
    </row>
    <row r="575" spans="1:2" x14ac:dyDescent="0.3">
      <c r="A575" t="s">
        <v>541</v>
      </c>
      <c r="B575" s="37">
        <v>0</v>
      </c>
    </row>
    <row r="576" spans="1:2" x14ac:dyDescent="0.3">
      <c r="A576" t="s">
        <v>542</v>
      </c>
      <c r="B576" s="37">
        <v>948</v>
      </c>
    </row>
    <row r="577" spans="1:2" x14ac:dyDescent="0.3">
      <c r="A577" t="s">
        <v>543</v>
      </c>
      <c r="B577" s="37">
        <v>623</v>
      </c>
    </row>
    <row r="578" spans="1:2" x14ac:dyDescent="0.3">
      <c r="A578" t="s">
        <v>544</v>
      </c>
      <c r="B578" s="37">
        <v>416</v>
      </c>
    </row>
    <row r="579" spans="1:2" x14ac:dyDescent="0.3">
      <c r="A579" t="s">
        <v>545</v>
      </c>
      <c r="B579" s="37">
        <v>1294</v>
      </c>
    </row>
    <row r="580" spans="1:2" x14ac:dyDescent="0.3">
      <c r="A580" t="s">
        <v>546</v>
      </c>
      <c r="B580" s="37">
        <v>787</v>
      </c>
    </row>
    <row r="581" spans="1:2" x14ac:dyDescent="0.3">
      <c r="A581" t="s">
        <v>547</v>
      </c>
      <c r="B581" s="37">
        <v>1178</v>
      </c>
    </row>
    <row r="582" spans="1:2" x14ac:dyDescent="0.3">
      <c r="A582" t="s">
        <v>548</v>
      </c>
      <c r="B582" s="37">
        <v>1377</v>
      </c>
    </row>
    <row r="583" spans="1:2" x14ac:dyDescent="0.3">
      <c r="A583" t="s">
        <v>549</v>
      </c>
      <c r="B583" s="37">
        <v>1238</v>
      </c>
    </row>
    <row r="584" spans="1:2" x14ac:dyDescent="0.3">
      <c r="A584" t="s">
        <v>550</v>
      </c>
      <c r="B584" s="37" cm="1">
        <f t="array" ref="B584:B608">TRANSPOSE($C$121:$AA$121)</f>
        <v>180</v>
      </c>
    </row>
    <row r="585" spans="1:2" x14ac:dyDescent="0.3">
      <c r="A585" t="s">
        <v>551</v>
      </c>
      <c r="B585" s="37">
        <v>242</v>
      </c>
    </row>
    <row r="586" spans="1:2" x14ac:dyDescent="0.3">
      <c r="A586" t="s">
        <v>552</v>
      </c>
      <c r="B586" s="37">
        <v>207</v>
      </c>
    </row>
    <row r="587" spans="1:2" x14ac:dyDescent="0.3">
      <c r="A587" t="s">
        <v>553</v>
      </c>
      <c r="B587" s="37">
        <v>138</v>
      </c>
    </row>
    <row r="588" spans="1:2" x14ac:dyDescent="0.3">
      <c r="A588" t="s">
        <v>554</v>
      </c>
      <c r="B588" s="37">
        <v>399</v>
      </c>
    </row>
    <row r="589" spans="1:2" x14ac:dyDescent="0.3">
      <c r="A589" t="s">
        <v>555</v>
      </c>
      <c r="B589" s="37">
        <v>27792</v>
      </c>
    </row>
    <row r="590" spans="1:2" x14ac:dyDescent="0.3">
      <c r="A590" t="s">
        <v>556</v>
      </c>
      <c r="B590" s="37">
        <v>335</v>
      </c>
    </row>
    <row r="591" spans="1:2" x14ac:dyDescent="0.3">
      <c r="A591" t="s">
        <v>557</v>
      </c>
      <c r="B591" s="37">
        <v>439</v>
      </c>
    </row>
    <row r="592" spans="1:2" x14ac:dyDescent="0.3">
      <c r="A592" t="s">
        <v>558</v>
      </c>
      <c r="B592" s="37">
        <v>423</v>
      </c>
    </row>
    <row r="593" spans="1:2" x14ac:dyDescent="0.3">
      <c r="A593" t="s">
        <v>559</v>
      </c>
      <c r="B593" s="37">
        <v>724</v>
      </c>
    </row>
    <row r="594" spans="1:2" x14ac:dyDescent="0.3">
      <c r="A594" t="s">
        <v>560</v>
      </c>
      <c r="B594" s="37">
        <v>340</v>
      </c>
    </row>
    <row r="595" spans="1:2" x14ac:dyDescent="0.3">
      <c r="A595" t="s">
        <v>561</v>
      </c>
      <c r="B595" s="37">
        <v>361</v>
      </c>
    </row>
    <row r="596" spans="1:2" x14ac:dyDescent="0.3">
      <c r="A596" t="s">
        <v>562</v>
      </c>
      <c r="B596" s="37">
        <v>5702</v>
      </c>
    </row>
    <row r="597" spans="1:2" x14ac:dyDescent="0.3">
      <c r="A597" t="s">
        <v>563</v>
      </c>
      <c r="B597" s="37">
        <v>3838</v>
      </c>
    </row>
    <row r="598" spans="1:2" x14ac:dyDescent="0.3">
      <c r="A598" t="s">
        <v>564</v>
      </c>
      <c r="B598" s="37">
        <v>632</v>
      </c>
    </row>
    <row r="599" spans="1:2" x14ac:dyDescent="0.3">
      <c r="A599" t="s">
        <v>565</v>
      </c>
      <c r="B599" s="37">
        <v>2846</v>
      </c>
    </row>
    <row r="600" spans="1:2" x14ac:dyDescent="0.3">
      <c r="A600" t="s">
        <v>566</v>
      </c>
      <c r="B600" s="37">
        <v>814</v>
      </c>
    </row>
    <row r="601" spans="1:2" x14ac:dyDescent="0.3">
      <c r="A601" t="s">
        <v>567</v>
      </c>
      <c r="B601" s="37">
        <v>0</v>
      </c>
    </row>
    <row r="602" spans="1:2" x14ac:dyDescent="0.3">
      <c r="A602" t="s">
        <v>568</v>
      </c>
      <c r="B602" s="37">
        <v>1365</v>
      </c>
    </row>
    <row r="603" spans="1:2" x14ac:dyDescent="0.3">
      <c r="A603" t="s">
        <v>569</v>
      </c>
      <c r="B603" s="37">
        <v>872</v>
      </c>
    </row>
    <row r="604" spans="1:2" x14ac:dyDescent="0.3">
      <c r="A604" t="s">
        <v>570</v>
      </c>
      <c r="B604" s="37">
        <v>2612</v>
      </c>
    </row>
    <row r="605" spans="1:2" x14ac:dyDescent="0.3">
      <c r="A605" t="s">
        <v>571</v>
      </c>
      <c r="B605" s="37">
        <v>1511</v>
      </c>
    </row>
    <row r="606" spans="1:2" x14ac:dyDescent="0.3">
      <c r="A606" t="s">
        <v>572</v>
      </c>
      <c r="B606" s="37">
        <v>2063</v>
      </c>
    </row>
    <row r="607" spans="1:2" x14ac:dyDescent="0.3">
      <c r="A607" t="s">
        <v>573</v>
      </c>
      <c r="B607" s="37">
        <v>2179</v>
      </c>
    </row>
    <row r="608" spans="1:2" x14ac:dyDescent="0.3">
      <c r="A608" t="s">
        <v>574</v>
      </c>
      <c r="B608" s="37">
        <v>2756</v>
      </c>
    </row>
    <row r="609" spans="1:2" x14ac:dyDescent="0.3">
      <c r="A609" t="s">
        <v>575</v>
      </c>
      <c r="B609" s="37" cm="1">
        <f t="array" ref="B609:B633">TRANSPOSE($C$122:$AA$122)</f>
        <v>89</v>
      </c>
    </row>
    <row r="610" spans="1:2" x14ac:dyDescent="0.3">
      <c r="A610" t="s">
        <v>576</v>
      </c>
      <c r="B610" s="37">
        <v>218</v>
      </c>
    </row>
    <row r="611" spans="1:2" x14ac:dyDescent="0.3">
      <c r="A611" t="s">
        <v>577</v>
      </c>
      <c r="B611" s="37">
        <v>140</v>
      </c>
    </row>
    <row r="612" spans="1:2" x14ac:dyDescent="0.3">
      <c r="A612" t="s">
        <v>578</v>
      </c>
      <c r="B612" s="37">
        <v>140</v>
      </c>
    </row>
    <row r="613" spans="1:2" x14ac:dyDescent="0.3">
      <c r="A613" t="s">
        <v>579</v>
      </c>
      <c r="B613" s="37">
        <v>157</v>
      </c>
    </row>
    <row r="614" spans="1:2" x14ac:dyDescent="0.3">
      <c r="A614" t="s">
        <v>580</v>
      </c>
      <c r="B614" s="37">
        <v>20008</v>
      </c>
    </row>
    <row r="615" spans="1:2" x14ac:dyDescent="0.3">
      <c r="A615" t="s">
        <v>581</v>
      </c>
      <c r="B615" s="37">
        <v>399</v>
      </c>
    </row>
    <row r="616" spans="1:2" x14ac:dyDescent="0.3">
      <c r="A616" t="s">
        <v>582</v>
      </c>
      <c r="B616" s="37">
        <v>408</v>
      </c>
    </row>
    <row r="617" spans="1:2" x14ac:dyDescent="0.3">
      <c r="A617" t="s">
        <v>583</v>
      </c>
      <c r="B617" s="37">
        <v>346</v>
      </c>
    </row>
    <row r="618" spans="1:2" x14ac:dyDescent="0.3">
      <c r="A618" t="s">
        <v>584</v>
      </c>
      <c r="B618" s="37">
        <v>401</v>
      </c>
    </row>
    <row r="619" spans="1:2" x14ac:dyDescent="0.3">
      <c r="A619" t="s">
        <v>585</v>
      </c>
      <c r="B619" s="37">
        <v>227</v>
      </c>
    </row>
    <row r="620" spans="1:2" x14ac:dyDescent="0.3">
      <c r="A620" t="s">
        <v>586</v>
      </c>
      <c r="B620" s="37">
        <v>486</v>
      </c>
    </row>
    <row r="621" spans="1:2" x14ac:dyDescent="0.3">
      <c r="A621" t="s">
        <v>587</v>
      </c>
      <c r="B621" s="37">
        <v>4596</v>
      </c>
    </row>
    <row r="622" spans="1:2" x14ac:dyDescent="0.3">
      <c r="A622" t="s">
        <v>588</v>
      </c>
      <c r="B622" s="37">
        <v>3211</v>
      </c>
    </row>
    <row r="623" spans="1:2" x14ac:dyDescent="0.3">
      <c r="A623" t="s">
        <v>589</v>
      </c>
      <c r="B623" s="37">
        <v>603</v>
      </c>
    </row>
    <row r="624" spans="1:2" x14ac:dyDescent="0.3">
      <c r="A624" t="s">
        <v>590</v>
      </c>
      <c r="B624" s="37">
        <v>1641</v>
      </c>
    </row>
    <row r="625" spans="1:2" x14ac:dyDescent="0.3">
      <c r="A625" t="s">
        <v>591</v>
      </c>
      <c r="B625" s="37">
        <v>594</v>
      </c>
    </row>
    <row r="626" spans="1:2" x14ac:dyDescent="0.3">
      <c r="A626" t="s">
        <v>592</v>
      </c>
      <c r="B626" s="37">
        <v>1281</v>
      </c>
    </row>
    <row r="627" spans="1:2" x14ac:dyDescent="0.3">
      <c r="A627" t="s">
        <v>593</v>
      </c>
      <c r="B627" s="37">
        <v>0</v>
      </c>
    </row>
    <row r="628" spans="1:2" x14ac:dyDescent="0.3">
      <c r="A628" t="s">
        <v>594</v>
      </c>
      <c r="B628" s="37">
        <v>434</v>
      </c>
    </row>
    <row r="629" spans="1:2" x14ac:dyDescent="0.3">
      <c r="A629" t="s">
        <v>595</v>
      </c>
      <c r="B629" s="37">
        <v>1347</v>
      </c>
    </row>
    <row r="630" spans="1:2" x14ac:dyDescent="0.3">
      <c r="A630" t="s">
        <v>596</v>
      </c>
      <c r="B630" s="37">
        <v>865</v>
      </c>
    </row>
    <row r="631" spans="1:2" x14ac:dyDescent="0.3">
      <c r="A631" t="s">
        <v>597</v>
      </c>
      <c r="B631" s="37">
        <v>1196</v>
      </c>
    </row>
    <row r="632" spans="1:2" x14ac:dyDescent="0.3">
      <c r="A632" t="s">
        <v>598</v>
      </c>
      <c r="B632" s="37">
        <v>1532</v>
      </c>
    </row>
    <row r="633" spans="1:2" x14ac:dyDescent="0.3">
      <c r="A633" t="s">
        <v>599</v>
      </c>
      <c r="B633" s="37">
        <v>1885</v>
      </c>
    </row>
    <row r="634" spans="1:2" x14ac:dyDescent="0.3">
      <c r="A634" t="s">
        <v>600</v>
      </c>
      <c r="B634" s="37" cm="1">
        <f t="array" ref="B634:B658">TRANSPOSE($C$123:$AA$123)</f>
        <v>149</v>
      </c>
    </row>
    <row r="635" spans="1:2" x14ac:dyDescent="0.3">
      <c r="A635" t="s">
        <v>601</v>
      </c>
      <c r="B635" s="37">
        <v>190</v>
      </c>
    </row>
    <row r="636" spans="1:2" x14ac:dyDescent="0.3">
      <c r="A636" t="s">
        <v>602</v>
      </c>
      <c r="B636" s="37">
        <v>101</v>
      </c>
    </row>
    <row r="637" spans="1:2" x14ac:dyDescent="0.3">
      <c r="A637" t="s">
        <v>603</v>
      </c>
      <c r="B637" s="37">
        <v>148</v>
      </c>
    </row>
    <row r="638" spans="1:2" x14ac:dyDescent="0.3">
      <c r="A638" t="s">
        <v>604</v>
      </c>
      <c r="B638" s="37">
        <v>65</v>
      </c>
    </row>
    <row r="639" spans="1:2" x14ac:dyDescent="0.3">
      <c r="A639" t="s">
        <v>605</v>
      </c>
      <c r="B639" s="37">
        <v>11565</v>
      </c>
    </row>
    <row r="640" spans="1:2" x14ac:dyDescent="0.3">
      <c r="A640" t="s">
        <v>606</v>
      </c>
      <c r="B640" s="37">
        <v>217</v>
      </c>
    </row>
    <row r="641" spans="1:2" x14ac:dyDescent="0.3">
      <c r="A641" t="s">
        <v>607</v>
      </c>
      <c r="B641" s="37">
        <v>249</v>
      </c>
    </row>
    <row r="642" spans="1:2" x14ac:dyDescent="0.3">
      <c r="A642" t="s">
        <v>608</v>
      </c>
      <c r="B642" s="37">
        <v>262</v>
      </c>
    </row>
    <row r="643" spans="1:2" x14ac:dyDescent="0.3">
      <c r="A643" t="s">
        <v>609</v>
      </c>
      <c r="B643" s="37">
        <v>184</v>
      </c>
    </row>
    <row r="644" spans="1:2" x14ac:dyDescent="0.3">
      <c r="A644" t="s">
        <v>610</v>
      </c>
      <c r="B644" s="37">
        <v>169</v>
      </c>
    </row>
    <row r="645" spans="1:2" x14ac:dyDescent="0.3">
      <c r="A645" t="s">
        <v>611</v>
      </c>
      <c r="B645" s="37">
        <v>193</v>
      </c>
    </row>
    <row r="646" spans="1:2" x14ac:dyDescent="0.3">
      <c r="A646" t="s">
        <v>612</v>
      </c>
      <c r="B646" s="37">
        <v>1884</v>
      </c>
    </row>
    <row r="647" spans="1:2" x14ac:dyDescent="0.3">
      <c r="A647" t="s">
        <v>613</v>
      </c>
      <c r="B647" s="37">
        <v>1482</v>
      </c>
    </row>
    <row r="648" spans="1:2" x14ac:dyDescent="0.3">
      <c r="A648" t="s">
        <v>614</v>
      </c>
      <c r="B648" s="37">
        <v>369</v>
      </c>
    </row>
    <row r="649" spans="1:2" x14ac:dyDescent="0.3">
      <c r="A649" t="s">
        <v>615</v>
      </c>
      <c r="B649" s="37">
        <v>1205</v>
      </c>
    </row>
    <row r="650" spans="1:2" x14ac:dyDescent="0.3">
      <c r="A650" t="s">
        <v>616</v>
      </c>
      <c r="B650" s="37">
        <v>415</v>
      </c>
    </row>
    <row r="651" spans="1:2" x14ac:dyDescent="0.3">
      <c r="A651" t="s">
        <v>617</v>
      </c>
      <c r="B651" s="37">
        <v>686</v>
      </c>
    </row>
    <row r="652" spans="1:2" x14ac:dyDescent="0.3">
      <c r="A652" t="s">
        <v>618</v>
      </c>
      <c r="B652" s="37">
        <v>396</v>
      </c>
    </row>
    <row r="653" spans="1:2" x14ac:dyDescent="0.3">
      <c r="A653" t="s">
        <v>619</v>
      </c>
      <c r="B653" s="37">
        <v>0</v>
      </c>
    </row>
    <row r="654" spans="1:2" x14ac:dyDescent="0.3">
      <c r="A654" t="s">
        <v>620</v>
      </c>
      <c r="B654" s="37">
        <v>931</v>
      </c>
    </row>
    <row r="655" spans="1:2" x14ac:dyDescent="0.3">
      <c r="A655" t="s">
        <v>621</v>
      </c>
      <c r="B655" s="37">
        <v>556</v>
      </c>
    </row>
    <row r="656" spans="1:2" x14ac:dyDescent="0.3">
      <c r="A656" t="s">
        <v>622</v>
      </c>
      <c r="B656" s="37">
        <v>1218</v>
      </c>
    </row>
    <row r="657" spans="1:2" x14ac:dyDescent="0.3">
      <c r="A657" t="s">
        <v>623</v>
      </c>
      <c r="B657" s="37">
        <v>1472</v>
      </c>
    </row>
    <row r="658" spans="1:2" x14ac:dyDescent="0.3">
      <c r="A658" t="s">
        <v>624</v>
      </c>
      <c r="B658" s="37">
        <v>801</v>
      </c>
    </row>
    <row r="659" spans="1:2" x14ac:dyDescent="0.3">
      <c r="A659" t="s">
        <v>625</v>
      </c>
      <c r="B659" s="37" cm="1">
        <f t="array" ref="B659:B683">TRANSPOSE($C$124:$AA$124)</f>
        <v>96</v>
      </c>
    </row>
    <row r="660" spans="1:2" x14ac:dyDescent="0.3">
      <c r="A660" t="s">
        <v>626</v>
      </c>
      <c r="B660" s="37">
        <v>147</v>
      </c>
    </row>
    <row r="661" spans="1:2" x14ac:dyDescent="0.3">
      <c r="A661" t="s">
        <v>627</v>
      </c>
      <c r="B661" s="37">
        <v>123</v>
      </c>
    </row>
    <row r="662" spans="1:2" x14ac:dyDescent="0.3">
      <c r="A662" t="s">
        <v>628</v>
      </c>
      <c r="B662" s="37">
        <v>100</v>
      </c>
    </row>
    <row r="663" spans="1:2" x14ac:dyDescent="0.3">
      <c r="A663" t="s">
        <v>629</v>
      </c>
      <c r="B663" s="37">
        <v>197</v>
      </c>
    </row>
    <row r="664" spans="1:2" x14ac:dyDescent="0.3">
      <c r="A664" t="s">
        <v>630</v>
      </c>
      <c r="B664" s="37">
        <v>30155</v>
      </c>
    </row>
    <row r="665" spans="1:2" x14ac:dyDescent="0.3">
      <c r="A665" t="s">
        <v>631</v>
      </c>
      <c r="B665" s="37">
        <v>248</v>
      </c>
    </row>
    <row r="666" spans="1:2" x14ac:dyDescent="0.3">
      <c r="A666" t="s">
        <v>632</v>
      </c>
      <c r="B666" s="37">
        <v>455</v>
      </c>
    </row>
    <row r="667" spans="1:2" x14ac:dyDescent="0.3">
      <c r="A667" t="s">
        <v>633</v>
      </c>
      <c r="B667" s="37">
        <v>472</v>
      </c>
    </row>
    <row r="668" spans="1:2" x14ac:dyDescent="0.3">
      <c r="A668" t="s">
        <v>634</v>
      </c>
      <c r="B668" s="37">
        <v>421</v>
      </c>
    </row>
    <row r="669" spans="1:2" x14ac:dyDescent="0.3">
      <c r="A669" t="s">
        <v>635</v>
      </c>
      <c r="B669" s="37">
        <v>199</v>
      </c>
    </row>
    <row r="670" spans="1:2" x14ac:dyDescent="0.3">
      <c r="A670" t="s">
        <v>636</v>
      </c>
      <c r="B670" s="37">
        <v>432</v>
      </c>
    </row>
    <row r="671" spans="1:2" x14ac:dyDescent="0.3">
      <c r="A671" t="s">
        <v>637</v>
      </c>
      <c r="B671" s="37">
        <v>5212</v>
      </c>
    </row>
    <row r="672" spans="1:2" x14ac:dyDescent="0.3">
      <c r="A672" t="s">
        <v>638</v>
      </c>
      <c r="B672" s="37">
        <v>3023</v>
      </c>
    </row>
    <row r="673" spans="1:2" x14ac:dyDescent="0.3">
      <c r="A673" t="s">
        <v>639</v>
      </c>
      <c r="B673" s="37">
        <v>476</v>
      </c>
    </row>
    <row r="674" spans="1:2" x14ac:dyDescent="0.3">
      <c r="A674" t="s">
        <v>640</v>
      </c>
      <c r="B674" s="37">
        <v>2992</v>
      </c>
    </row>
    <row r="675" spans="1:2" x14ac:dyDescent="0.3">
      <c r="A675" t="s">
        <v>641</v>
      </c>
      <c r="B675" s="37">
        <v>1273</v>
      </c>
    </row>
    <row r="676" spans="1:2" x14ac:dyDescent="0.3">
      <c r="A676" t="s">
        <v>642</v>
      </c>
      <c r="B676" s="37">
        <v>2475</v>
      </c>
    </row>
    <row r="677" spans="1:2" x14ac:dyDescent="0.3">
      <c r="A677" t="s">
        <v>643</v>
      </c>
      <c r="B677" s="37">
        <v>1427</v>
      </c>
    </row>
    <row r="678" spans="1:2" x14ac:dyDescent="0.3">
      <c r="A678" t="s">
        <v>644</v>
      </c>
      <c r="B678" s="37">
        <v>1473</v>
      </c>
    </row>
    <row r="679" spans="1:2" x14ac:dyDescent="0.3">
      <c r="A679" t="s">
        <v>645</v>
      </c>
      <c r="B679" s="37">
        <v>0</v>
      </c>
    </row>
    <row r="680" spans="1:2" x14ac:dyDescent="0.3">
      <c r="A680" t="s">
        <v>646</v>
      </c>
      <c r="B680" s="37">
        <v>321</v>
      </c>
    </row>
    <row r="681" spans="1:2" x14ac:dyDescent="0.3">
      <c r="A681" t="s">
        <v>647</v>
      </c>
      <c r="B681" s="37">
        <v>1378</v>
      </c>
    </row>
    <row r="682" spans="1:2" x14ac:dyDescent="0.3">
      <c r="A682" t="s">
        <v>648</v>
      </c>
      <c r="B682" s="37">
        <v>2287</v>
      </c>
    </row>
    <row r="683" spans="1:2" x14ac:dyDescent="0.3">
      <c r="A683" t="s">
        <v>649</v>
      </c>
      <c r="B683" s="37">
        <v>2152</v>
      </c>
    </row>
    <row r="684" spans="1:2" x14ac:dyDescent="0.3">
      <c r="A684" t="s">
        <v>650</v>
      </c>
      <c r="B684" s="37" cm="1">
        <f t="array" ref="B684:B708">TRANSPOSE($C$125:$AA$125)</f>
        <v>103</v>
      </c>
    </row>
    <row r="685" spans="1:2" x14ac:dyDescent="0.3">
      <c r="A685" t="s">
        <v>651</v>
      </c>
      <c r="B685" s="37">
        <v>144</v>
      </c>
    </row>
    <row r="686" spans="1:2" x14ac:dyDescent="0.3">
      <c r="A686" t="s">
        <v>652</v>
      </c>
      <c r="B686" s="37">
        <v>26</v>
      </c>
    </row>
    <row r="687" spans="1:2" x14ac:dyDescent="0.3">
      <c r="A687" t="s">
        <v>653</v>
      </c>
      <c r="B687" s="37">
        <v>43</v>
      </c>
    </row>
    <row r="688" spans="1:2" x14ac:dyDescent="0.3">
      <c r="A688" t="s">
        <v>654</v>
      </c>
      <c r="B688" s="37">
        <v>100</v>
      </c>
    </row>
    <row r="689" spans="1:2" x14ac:dyDescent="0.3">
      <c r="A689" t="s">
        <v>655</v>
      </c>
      <c r="B689" s="37">
        <v>17882</v>
      </c>
    </row>
    <row r="690" spans="1:2" x14ac:dyDescent="0.3">
      <c r="A690" t="s">
        <v>656</v>
      </c>
      <c r="B690" s="37">
        <v>167</v>
      </c>
    </row>
    <row r="691" spans="1:2" x14ac:dyDescent="0.3">
      <c r="A691" t="s">
        <v>657</v>
      </c>
      <c r="B691" s="37">
        <v>284</v>
      </c>
    </row>
    <row r="692" spans="1:2" x14ac:dyDescent="0.3">
      <c r="A692" t="s">
        <v>658</v>
      </c>
      <c r="B692" s="37">
        <v>160</v>
      </c>
    </row>
    <row r="693" spans="1:2" x14ac:dyDescent="0.3">
      <c r="A693" t="s">
        <v>659</v>
      </c>
      <c r="B693" s="37">
        <v>218</v>
      </c>
    </row>
    <row r="694" spans="1:2" x14ac:dyDescent="0.3">
      <c r="A694" t="s">
        <v>660</v>
      </c>
      <c r="B694" s="37">
        <v>86</v>
      </c>
    </row>
    <row r="695" spans="1:2" x14ac:dyDescent="0.3">
      <c r="A695" t="s">
        <v>661</v>
      </c>
      <c r="B695" s="37">
        <v>139</v>
      </c>
    </row>
    <row r="696" spans="1:2" x14ac:dyDescent="0.3">
      <c r="A696" t="s">
        <v>662</v>
      </c>
      <c r="B696" s="37">
        <v>3342</v>
      </c>
    </row>
    <row r="697" spans="1:2" x14ac:dyDescent="0.3">
      <c r="A697" t="s">
        <v>663</v>
      </c>
      <c r="B697" s="37">
        <v>2013</v>
      </c>
    </row>
    <row r="698" spans="1:2" x14ac:dyDescent="0.3">
      <c r="A698" t="s">
        <v>664</v>
      </c>
      <c r="B698" s="37">
        <v>291</v>
      </c>
    </row>
    <row r="699" spans="1:2" x14ac:dyDescent="0.3">
      <c r="A699" t="s">
        <v>665</v>
      </c>
      <c r="B699" s="37">
        <v>1811</v>
      </c>
    </row>
    <row r="700" spans="1:2" x14ac:dyDescent="0.3">
      <c r="A700" t="s">
        <v>666</v>
      </c>
      <c r="B700" s="37">
        <v>790</v>
      </c>
    </row>
    <row r="701" spans="1:2" x14ac:dyDescent="0.3">
      <c r="A701" t="s">
        <v>667</v>
      </c>
      <c r="B701" s="37">
        <v>1429</v>
      </c>
    </row>
    <row r="702" spans="1:2" x14ac:dyDescent="0.3">
      <c r="A702" t="s">
        <v>668</v>
      </c>
      <c r="B702" s="37">
        <v>823</v>
      </c>
    </row>
    <row r="703" spans="1:2" x14ac:dyDescent="0.3">
      <c r="A703" t="s">
        <v>669</v>
      </c>
      <c r="B703" s="37">
        <v>750</v>
      </c>
    </row>
    <row r="704" spans="1:2" x14ac:dyDescent="0.3">
      <c r="A704" t="s">
        <v>670</v>
      </c>
      <c r="B704" s="37">
        <v>384</v>
      </c>
    </row>
    <row r="705" spans="1:2" x14ac:dyDescent="0.3">
      <c r="A705" t="s">
        <v>671</v>
      </c>
      <c r="B705" s="37">
        <v>0</v>
      </c>
    </row>
    <row r="706" spans="1:2" x14ac:dyDescent="0.3">
      <c r="A706" t="s">
        <v>672</v>
      </c>
      <c r="B706" s="37">
        <v>404</v>
      </c>
    </row>
    <row r="707" spans="1:2" x14ac:dyDescent="0.3">
      <c r="A707" t="s">
        <v>673</v>
      </c>
      <c r="B707" s="37">
        <v>1441</v>
      </c>
    </row>
    <row r="708" spans="1:2" x14ac:dyDescent="0.3">
      <c r="A708" t="s">
        <v>674</v>
      </c>
      <c r="B708" s="37">
        <v>1511</v>
      </c>
    </row>
    <row r="709" spans="1:2" x14ac:dyDescent="0.3">
      <c r="A709" t="s">
        <v>675</v>
      </c>
      <c r="B709" s="37" cm="1">
        <f t="array" ref="B709:B733">TRANSPOSE($C$126:$AA$126)</f>
        <v>80</v>
      </c>
    </row>
    <row r="710" spans="1:2" x14ac:dyDescent="0.3">
      <c r="A710" t="s">
        <v>676</v>
      </c>
      <c r="B710" s="37">
        <v>86</v>
      </c>
    </row>
    <row r="711" spans="1:2" x14ac:dyDescent="0.3">
      <c r="A711" t="s">
        <v>677</v>
      </c>
      <c r="B711" s="37">
        <v>47</v>
      </c>
    </row>
    <row r="712" spans="1:2" x14ac:dyDescent="0.3">
      <c r="A712" t="s">
        <v>678</v>
      </c>
      <c r="B712" s="37">
        <v>58</v>
      </c>
    </row>
    <row r="713" spans="1:2" x14ac:dyDescent="0.3">
      <c r="A713" t="s">
        <v>679</v>
      </c>
      <c r="B713" s="37">
        <v>174</v>
      </c>
    </row>
    <row r="714" spans="1:2" x14ac:dyDescent="0.3">
      <c r="A714" t="s">
        <v>680</v>
      </c>
      <c r="B714" s="37">
        <v>31063</v>
      </c>
    </row>
    <row r="715" spans="1:2" x14ac:dyDescent="0.3">
      <c r="A715" t="s">
        <v>681</v>
      </c>
      <c r="B715" s="37">
        <v>377</v>
      </c>
    </row>
    <row r="716" spans="1:2" x14ac:dyDescent="0.3">
      <c r="A716" t="s">
        <v>682</v>
      </c>
      <c r="B716" s="37">
        <v>708</v>
      </c>
    </row>
    <row r="717" spans="1:2" x14ac:dyDescent="0.3">
      <c r="A717" t="s">
        <v>683</v>
      </c>
      <c r="B717" s="37">
        <v>216</v>
      </c>
    </row>
    <row r="718" spans="1:2" x14ac:dyDescent="0.3">
      <c r="A718" t="s">
        <v>684</v>
      </c>
      <c r="B718" s="37">
        <v>427</v>
      </c>
    </row>
    <row r="719" spans="1:2" x14ac:dyDescent="0.3">
      <c r="A719" t="s">
        <v>685</v>
      </c>
      <c r="B719" s="37">
        <v>157</v>
      </c>
    </row>
    <row r="720" spans="1:2" x14ac:dyDescent="0.3">
      <c r="A720" t="s">
        <v>686</v>
      </c>
      <c r="B720" s="37">
        <v>337</v>
      </c>
    </row>
    <row r="721" spans="1:2" x14ac:dyDescent="0.3">
      <c r="A721" t="s">
        <v>687</v>
      </c>
      <c r="B721" s="37">
        <v>5092</v>
      </c>
    </row>
    <row r="722" spans="1:2" x14ac:dyDescent="0.3">
      <c r="A722" t="s">
        <v>688</v>
      </c>
      <c r="B722" s="37">
        <v>3012</v>
      </c>
    </row>
    <row r="723" spans="1:2" x14ac:dyDescent="0.3">
      <c r="A723" t="s">
        <v>689</v>
      </c>
      <c r="B723" s="37">
        <v>505</v>
      </c>
    </row>
    <row r="724" spans="1:2" x14ac:dyDescent="0.3">
      <c r="A724" t="s">
        <v>690</v>
      </c>
      <c r="B724" s="37">
        <v>3163</v>
      </c>
    </row>
    <row r="725" spans="1:2" x14ac:dyDescent="0.3">
      <c r="A725" t="s">
        <v>691</v>
      </c>
      <c r="B725" s="37">
        <v>1197</v>
      </c>
    </row>
    <row r="726" spans="1:2" x14ac:dyDescent="0.3">
      <c r="A726" t="s">
        <v>692</v>
      </c>
      <c r="B726" s="37">
        <v>2193</v>
      </c>
    </row>
    <row r="727" spans="1:2" x14ac:dyDescent="0.3">
      <c r="A727" t="s">
        <v>693</v>
      </c>
      <c r="B727" s="37">
        <v>1178</v>
      </c>
    </row>
    <row r="728" spans="1:2" x14ac:dyDescent="0.3">
      <c r="A728" t="s">
        <v>694</v>
      </c>
      <c r="B728" s="37">
        <v>1554</v>
      </c>
    </row>
    <row r="729" spans="1:2" x14ac:dyDescent="0.3">
      <c r="A729" t="s">
        <v>695</v>
      </c>
      <c r="B729" s="37">
        <v>1721</v>
      </c>
    </row>
    <row r="730" spans="1:2" x14ac:dyDescent="0.3">
      <c r="A730" t="s">
        <v>696</v>
      </c>
      <c r="B730" s="37">
        <v>496</v>
      </c>
    </row>
    <row r="731" spans="1:2" x14ac:dyDescent="0.3">
      <c r="A731" t="s">
        <v>697</v>
      </c>
      <c r="B731" s="37">
        <v>0</v>
      </c>
    </row>
    <row r="732" spans="1:2" x14ac:dyDescent="0.3">
      <c r="A732" t="s">
        <v>698</v>
      </c>
      <c r="B732" s="37">
        <v>1551</v>
      </c>
    </row>
    <row r="733" spans="1:2" x14ac:dyDescent="0.3">
      <c r="A733" t="s">
        <v>699</v>
      </c>
      <c r="B733" s="37">
        <v>2132</v>
      </c>
    </row>
    <row r="734" spans="1:2" x14ac:dyDescent="0.3">
      <c r="A734" t="s">
        <v>700</v>
      </c>
      <c r="B734" s="37" cm="1">
        <f t="array" ref="B734:B758">TRANSPOSE($C$127:$AA$127)</f>
        <v>47</v>
      </c>
    </row>
    <row r="735" spans="1:2" x14ac:dyDescent="0.3">
      <c r="A735" t="s">
        <v>701</v>
      </c>
      <c r="B735" s="37">
        <v>129</v>
      </c>
    </row>
    <row r="736" spans="1:2" x14ac:dyDescent="0.3">
      <c r="A736" t="s">
        <v>702</v>
      </c>
      <c r="B736" s="37">
        <v>102</v>
      </c>
    </row>
    <row r="737" spans="1:2" x14ac:dyDescent="0.3">
      <c r="A737" t="s">
        <v>703</v>
      </c>
      <c r="B737" s="37">
        <v>48</v>
      </c>
    </row>
    <row r="738" spans="1:2" x14ac:dyDescent="0.3">
      <c r="A738" t="s">
        <v>704</v>
      </c>
      <c r="B738" s="37">
        <v>134</v>
      </c>
    </row>
    <row r="739" spans="1:2" x14ac:dyDescent="0.3">
      <c r="A739" t="s">
        <v>705</v>
      </c>
      <c r="B739" s="37">
        <v>25988</v>
      </c>
    </row>
    <row r="740" spans="1:2" x14ac:dyDescent="0.3">
      <c r="A740" t="s">
        <v>706</v>
      </c>
      <c r="B740" s="37">
        <v>281</v>
      </c>
    </row>
    <row r="741" spans="1:2" x14ac:dyDescent="0.3">
      <c r="A741" t="s">
        <v>707</v>
      </c>
      <c r="B741" s="37">
        <v>502</v>
      </c>
    </row>
    <row r="742" spans="1:2" x14ac:dyDescent="0.3">
      <c r="A742" t="s">
        <v>708</v>
      </c>
      <c r="B742" s="37">
        <v>238</v>
      </c>
    </row>
    <row r="743" spans="1:2" x14ac:dyDescent="0.3">
      <c r="A743" t="s">
        <v>709</v>
      </c>
      <c r="B743" s="37">
        <v>290</v>
      </c>
    </row>
    <row r="744" spans="1:2" x14ac:dyDescent="0.3">
      <c r="A744" t="s">
        <v>710</v>
      </c>
      <c r="B744" s="37">
        <v>132</v>
      </c>
    </row>
    <row r="745" spans="1:2" x14ac:dyDescent="0.3">
      <c r="A745" t="s">
        <v>711</v>
      </c>
      <c r="B745" s="37">
        <v>243</v>
      </c>
    </row>
    <row r="746" spans="1:2" x14ac:dyDescent="0.3">
      <c r="A746" t="s">
        <v>712</v>
      </c>
      <c r="B746" s="37">
        <v>3408</v>
      </c>
    </row>
    <row r="747" spans="1:2" x14ac:dyDescent="0.3">
      <c r="A747" t="s">
        <v>713</v>
      </c>
      <c r="B747" s="37">
        <v>2037</v>
      </c>
    </row>
    <row r="748" spans="1:2" x14ac:dyDescent="0.3">
      <c r="A748" t="s">
        <v>714</v>
      </c>
      <c r="B748" s="37">
        <v>542</v>
      </c>
    </row>
    <row r="749" spans="1:2" x14ac:dyDescent="0.3">
      <c r="A749" t="s">
        <v>715</v>
      </c>
      <c r="B749" s="37">
        <v>3360</v>
      </c>
    </row>
    <row r="750" spans="1:2" x14ac:dyDescent="0.3">
      <c r="A750" t="s">
        <v>716</v>
      </c>
      <c r="B750" s="37">
        <v>1183</v>
      </c>
    </row>
    <row r="751" spans="1:2" x14ac:dyDescent="0.3">
      <c r="A751" t="s">
        <v>717</v>
      </c>
      <c r="B751" s="37">
        <v>1951</v>
      </c>
    </row>
    <row r="752" spans="1:2" x14ac:dyDescent="0.3">
      <c r="A752" t="s">
        <v>718</v>
      </c>
      <c r="B752" s="37">
        <v>1573</v>
      </c>
    </row>
    <row r="753" spans="1:2" x14ac:dyDescent="0.3">
      <c r="A753" t="s">
        <v>719</v>
      </c>
      <c r="B753" s="37">
        <v>1759</v>
      </c>
    </row>
    <row r="754" spans="1:2" x14ac:dyDescent="0.3">
      <c r="A754" t="s">
        <v>720</v>
      </c>
      <c r="B754" s="37">
        <v>2853</v>
      </c>
    </row>
    <row r="755" spans="1:2" x14ac:dyDescent="0.3">
      <c r="A755" t="s">
        <v>721</v>
      </c>
      <c r="B755" s="37">
        <v>1725</v>
      </c>
    </row>
    <row r="756" spans="1:2" x14ac:dyDescent="0.3">
      <c r="A756" t="s">
        <v>722</v>
      </c>
      <c r="B756" s="37">
        <v>2123</v>
      </c>
    </row>
    <row r="757" spans="1:2" x14ac:dyDescent="0.3">
      <c r="A757" t="s">
        <v>723</v>
      </c>
      <c r="B757" s="37">
        <v>0</v>
      </c>
    </row>
    <row r="758" spans="1:2" x14ac:dyDescent="0.3">
      <c r="A758" t="s">
        <v>724</v>
      </c>
      <c r="B758" s="37">
        <v>973</v>
      </c>
    </row>
    <row r="759" spans="1:2" x14ac:dyDescent="0.3">
      <c r="A759" t="s">
        <v>725</v>
      </c>
      <c r="B759" s="37" cm="1">
        <f t="array" ref="B759:B783">TRANSPOSE($C$128:$AA$128)</f>
        <v>192</v>
      </c>
    </row>
    <row r="760" spans="1:2" x14ac:dyDescent="0.3">
      <c r="A760" t="s">
        <v>726</v>
      </c>
      <c r="B760" s="37">
        <v>252</v>
      </c>
    </row>
    <row r="761" spans="1:2" x14ac:dyDescent="0.3">
      <c r="A761" t="s">
        <v>727</v>
      </c>
      <c r="B761" s="37">
        <v>237</v>
      </c>
    </row>
    <row r="762" spans="1:2" x14ac:dyDescent="0.3">
      <c r="A762" t="s">
        <v>728</v>
      </c>
      <c r="B762" s="37">
        <v>196</v>
      </c>
    </row>
    <row r="763" spans="1:2" x14ac:dyDescent="0.3">
      <c r="A763" t="s">
        <v>729</v>
      </c>
      <c r="B763" s="37">
        <v>315</v>
      </c>
    </row>
    <row r="764" spans="1:2" x14ac:dyDescent="0.3">
      <c r="A764" t="s">
        <v>730</v>
      </c>
      <c r="B764" s="37">
        <v>42759</v>
      </c>
    </row>
    <row r="765" spans="1:2" x14ac:dyDescent="0.3">
      <c r="A765" t="s">
        <v>731</v>
      </c>
      <c r="B765" s="37">
        <v>292</v>
      </c>
    </row>
    <row r="766" spans="1:2" x14ac:dyDescent="0.3">
      <c r="A766" t="s">
        <v>732</v>
      </c>
      <c r="B766" s="37">
        <v>809</v>
      </c>
    </row>
    <row r="767" spans="1:2" x14ac:dyDescent="0.3">
      <c r="A767" t="s">
        <v>733</v>
      </c>
      <c r="B767" s="37">
        <v>685</v>
      </c>
    </row>
    <row r="768" spans="1:2" x14ac:dyDescent="0.3">
      <c r="A768" t="s">
        <v>734</v>
      </c>
      <c r="B768" s="37">
        <v>677</v>
      </c>
    </row>
    <row r="769" spans="1:2" x14ac:dyDescent="0.3">
      <c r="A769" t="s">
        <v>735</v>
      </c>
      <c r="B769" s="37">
        <v>395</v>
      </c>
    </row>
    <row r="770" spans="1:2" x14ac:dyDescent="0.3">
      <c r="A770" t="s">
        <v>736</v>
      </c>
      <c r="B770" s="37">
        <v>430</v>
      </c>
    </row>
    <row r="771" spans="1:2" x14ac:dyDescent="0.3">
      <c r="A771" t="s">
        <v>737</v>
      </c>
      <c r="B771" s="37">
        <v>6149</v>
      </c>
    </row>
    <row r="772" spans="1:2" x14ac:dyDescent="0.3">
      <c r="A772" t="s">
        <v>738</v>
      </c>
      <c r="B772" s="37">
        <v>3293</v>
      </c>
    </row>
    <row r="773" spans="1:2" x14ac:dyDescent="0.3">
      <c r="A773" t="s">
        <v>739</v>
      </c>
      <c r="B773" s="37">
        <v>658</v>
      </c>
    </row>
    <row r="774" spans="1:2" x14ac:dyDescent="0.3">
      <c r="A774" t="s">
        <v>740</v>
      </c>
      <c r="B774" s="37">
        <v>3280</v>
      </c>
    </row>
    <row r="775" spans="1:2" x14ac:dyDescent="0.3">
      <c r="A775" t="s">
        <v>741</v>
      </c>
      <c r="B775" s="37">
        <v>1223</v>
      </c>
    </row>
    <row r="776" spans="1:2" x14ac:dyDescent="0.3">
      <c r="A776" t="s">
        <v>742</v>
      </c>
      <c r="B776" s="37">
        <v>2745</v>
      </c>
    </row>
    <row r="777" spans="1:2" x14ac:dyDescent="0.3">
      <c r="A777" t="s">
        <v>743</v>
      </c>
      <c r="B777" s="37">
        <v>1905</v>
      </c>
    </row>
    <row r="778" spans="1:2" x14ac:dyDescent="0.3">
      <c r="A778" t="s">
        <v>744</v>
      </c>
      <c r="B778" s="37">
        <v>1051</v>
      </c>
    </row>
    <row r="779" spans="1:2" x14ac:dyDescent="0.3">
      <c r="A779" t="s">
        <v>745</v>
      </c>
      <c r="B779" s="37">
        <v>2563</v>
      </c>
    </row>
    <row r="780" spans="1:2" x14ac:dyDescent="0.3">
      <c r="A780" t="s">
        <v>746</v>
      </c>
      <c r="B780" s="37">
        <v>1842</v>
      </c>
    </row>
    <row r="781" spans="1:2" x14ac:dyDescent="0.3">
      <c r="A781" t="s">
        <v>747</v>
      </c>
      <c r="B781" s="37">
        <v>2609</v>
      </c>
    </row>
    <row r="782" spans="1:2" x14ac:dyDescent="0.3">
      <c r="A782" t="s">
        <v>748</v>
      </c>
      <c r="B782" s="37">
        <v>1786</v>
      </c>
    </row>
    <row r="783" spans="1:2" x14ac:dyDescent="0.3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DD08-C65D-41E6-8AA9-CCF047B628AC}">
  <dimension ref="A1:F634"/>
  <sheetViews>
    <sheetView topLeftCell="A3" zoomScale="80" zoomScaleNormal="80" workbookViewId="0">
      <selection activeCell="F631" sqref="F631"/>
    </sheetView>
  </sheetViews>
  <sheetFormatPr baseColWidth="10" defaultRowHeight="14.4" x14ac:dyDescent="0.3"/>
  <cols>
    <col min="1" max="1" width="32.5546875" bestFit="1" customWidth="1"/>
    <col min="2" max="2" width="15" customWidth="1"/>
  </cols>
  <sheetData>
    <row r="1" spans="1:3" x14ac:dyDescent="0.3">
      <c r="A1" s="38" t="s">
        <v>123</v>
      </c>
      <c r="B1" s="39" t="s">
        <v>124</v>
      </c>
      <c r="C1" s="38" t="s">
        <v>750</v>
      </c>
    </row>
    <row r="2" spans="1:3" x14ac:dyDescent="0.3">
      <c r="A2" t="s">
        <v>125</v>
      </c>
      <c r="B2" s="36">
        <v>0</v>
      </c>
      <c r="C2" s="29">
        <f>Tabla1[[#This Row],[Cantidad PAX]]/Tabla1[[#Totals],[Cantidad PAX]]</f>
        <v>0</v>
      </c>
    </row>
    <row r="3" spans="1:3" x14ac:dyDescent="0.3">
      <c r="A3" t="s">
        <v>151</v>
      </c>
      <c r="B3" s="37">
        <v>0</v>
      </c>
      <c r="C3" s="29">
        <f>Tabla1[[#This Row],[Cantidad PAX]]/Tabla1[[#Totals],[Cantidad PAX]]</f>
        <v>0</v>
      </c>
    </row>
    <row r="4" spans="1:3" x14ac:dyDescent="0.3">
      <c r="A4" t="s">
        <v>177</v>
      </c>
      <c r="B4" s="37">
        <v>0</v>
      </c>
      <c r="C4" s="29">
        <f>Tabla1[[#This Row],[Cantidad PAX]]/Tabla1[[#Totals],[Cantidad PAX]]</f>
        <v>0</v>
      </c>
    </row>
    <row r="5" spans="1:3" x14ac:dyDescent="0.3">
      <c r="A5" t="s">
        <v>203</v>
      </c>
      <c r="B5" s="37">
        <v>0</v>
      </c>
      <c r="C5" s="29">
        <f>Tabla1[[#This Row],[Cantidad PAX]]/Tabla1[[#Totals],[Cantidad PAX]]</f>
        <v>0</v>
      </c>
    </row>
    <row r="6" spans="1:3" x14ac:dyDescent="0.3">
      <c r="A6" t="s">
        <v>229</v>
      </c>
      <c r="B6" s="37">
        <v>0</v>
      </c>
      <c r="C6" s="29">
        <f>Tabla1[[#This Row],[Cantidad PAX]]/Tabla1[[#Totals],[Cantidad PAX]]</f>
        <v>0</v>
      </c>
    </row>
    <row r="7" spans="1:3" x14ac:dyDescent="0.3">
      <c r="A7" t="s">
        <v>255</v>
      </c>
      <c r="B7" s="37">
        <v>0</v>
      </c>
      <c r="C7" s="29">
        <f>Tabla1[[#This Row],[Cantidad PAX]]/Tabla1[[#Totals],[Cantidad PAX]]</f>
        <v>0</v>
      </c>
    </row>
    <row r="8" spans="1:3" x14ac:dyDescent="0.3">
      <c r="A8" t="s">
        <v>281</v>
      </c>
      <c r="B8" s="37">
        <v>0</v>
      </c>
      <c r="C8" s="29">
        <f>Tabla1[[#This Row],[Cantidad PAX]]/Tabla1[[#Totals],[Cantidad PAX]]</f>
        <v>0</v>
      </c>
    </row>
    <row r="9" spans="1:3" x14ac:dyDescent="0.3">
      <c r="A9" t="s">
        <v>307</v>
      </c>
      <c r="B9" s="37">
        <v>0</v>
      </c>
      <c r="C9" s="29">
        <f>Tabla1[[#This Row],[Cantidad PAX]]/Tabla1[[#Totals],[Cantidad PAX]]</f>
        <v>0</v>
      </c>
    </row>
    <row r="10" spans="1:3" x14ac:dyDescent="0.3">
      <c r="A10" t="s">
        <v>333</v>
      </c>
      <c r="B10" s="37">
        <v>0</v>
      </c>
      <c r="C10" s="29">
        <f>Tabla1[[#This Row],[Cantidad PAX]]/Tabla1[[#Totals],[Cantidad PAX]]</f>
        <v>0</v>
      </c>
    </row>
    <row r="11" spans="1:3" x14ac:dyDescent="0.3">
      <c r="A11" t="s">
        <v>359</v>
      </c>
      <c r="B11" s="37">
        <v>0</v>
      </c>
      <c r="C11" s="29">
        <f>Tabla1[[#This Row],[Cantidad PAX]]/Tabla1[[#Totals],[Cantidad PAX]]</f>
        <v>0</v>
      </c>
    </row>
    <row r="12" spans="1:3" x14ac:dyDescent="0.3">
      <c r="A12" t="s">
        <v>385</v>
      </c>
      <c r="B12" s="37">
        <v>0</v>
      </c>
      <c r="C12" s="29">
        <f>Tabla1[[#This Row],[Cantidad PAX]]/Tabla1[[#Totals],[Cantidad PAX]]</f>
        <v>0</v>
      </c>
    </row>
    <row r="13" spans="1:3" x14ac:dyDescent="0.3">
      <c r="A13" t="s">
        <v>411</v>
      </c>
      <c r="B13" s="37">
        <v>0</v>
      </c>
      <c r="C13" s="29">
        <f>Tabla1[[#This Row],[Cantidad PAX]]/Tabla1[[#Totals],[Cantidad PAX]]</f>
        <v>0</v>
      </c>
    </row>
    <row r="14" spans="1:3" x14ac:dyDescent="0.3">
      <c r="A14" t="s">
        <v>437</v>
      </c>
      <c r="B14" s="37">
        <v>0</v>
      </c>
      <c r="C14" s="29">
        <f>Tabla1[[#This Row],[Cantidad PAX]]/Tabla1[[#Totals],[Cantidad PAX]]</f>
        <v>0</v>
      </c>
    </row>
    <row r="15" spans="1:3" x14ac:dyDescent="0.3">
      <c r="A15" t="s">
        <v>463</v>
      </c>
      <c r="B15" s="37">
        <v>0</v>
      </c>
      <c r="C15" s="29">
        <f>Tabla1[[#This Row],[Cantidad PAX]]/Tabla1[[#Totals],[Cantidad PAX]]</f>
        <v>0</v>
      </c>
    </row>
    <row r="16" spans="1:3" x14ac:dyDescent="0.3">
      <c r="A16" t="s">
        <v>489</v>
      </c>
      <c r="B16" s="37">
        <v>0</v>
      </c>
      <c r="C16" s="29">
        <f>Tabla1[[#This Row],[Cantidad PAX]]/Tabla1[[#Totals],[Cantidad PAX]]</f>
        <v>0</v>
      </c>
    </row>
    <row r="17" spans="1:3" x14ac:dyDescent="0.3">
      <c r="A17" t="s">
        <v>515</v>
      </c>
      <c r="B17" s="37">
        <v>0</v>
      </c>
      <c r="C17" s="29">
        <f>Tabla1[[#This Row],[Cantidad PAX]]/Tabla1[[#Totals],[Cantidad PAX]]</f>
        <v>0</v>
      </c>
    </row>
    <row r="18" spans="1:3" x14ac:dyDescent="0.3">
      <c r="A18" t="s">
        <v>541</v>
      </c>
      <c r="B18" s="37">
        <v>0</v>
      </c>
      <c r="C18" s="29">
        <f>Tabla1[[#This Row],[Cantidad PAX]]/Tabla1[[#Totals],[Cantidad PAX]]</f>
        <v>0</v>
      </c>
    </row>
    <row r="19" spans="1:3" x14ac:dyDescent="0.3">
      <c r="A19" t="s">
        <v>567</v>
      </c>
      <c r="B19" s="37">
        <v>0</v>
      </c>
      <c r="C19" s="29">
        <f>Tabla1[[#This Row],[Cantidad PAX]]/Tabla1[[#Totals],[Cantidad PAX]]</f>
        <v>0</v>
      </c>
    </row>
    <row r="20" spans="1:3" x14ac:dyDescent="0.3">
      <c r="A20" t="s">
        <v>593</v>
      </c>
      <c r="B20" s="37">
        <v>0</v>
      </c>
      <c r="C20" s="29">
        <f>Tabla1[[#This Row],[Cantidad PAX]]/Tabla1[[#Totals],[Cantidad PAX]]</f>
        <v>0</v>
      </c>
    </row>
    <row r="21" spans="1:3" x14ac:dyDescent="0.3">
      <c r="A21" t="s">
        <v>619</v>
      </c>
      <c r="B21" s="37">
        <v>0</v>
      </c>
      <c r="C21" s="29">
        <f>Tabla1[[#This Row],[Cantidad PAX]]/Tabla1[[#Totals],[Cantidad PAX]]</f>
        <v>0</v>
      </c>
    </row>
    <row r="22" spans="1:3" x14ac:dyDescent="0.3">
      <c r="A22" t="s">
        <v>645</v>
      </c>
      <c r="B22" s="37">
        <v>0</v>
      </c>
      <c r="C22" s="29">
        <f>Tabla1[[#This Row],[Cantidad PAX]]/Tabla1[[#Totals],[Cantidad PAX]]</f>
        <v>0</v>
      </c>
    </row>
    <row r="23" spans="1:3" x14ac:dyDescent="0.3">
      <c r="A23" t="s">
        <v>671</v>
      </c>
      <c r="B23" s="37">
        <v>0</v>
      </c>
      <c r="C23" s="29">
        <f>Tabla1[[#This Row],[Cantidad PAX]]/Tabla1[[#Totals],[Cantidad PAX]]</f>
        <v>0</v>
      </c>
    </row>
    <row r="24" spans="1:3" x14ac:dyDescent="0.3">
      <c r="A24" t="s">
        <v>697</v>
      </c>
      <c r="B24" s="37">
        <v>0</v>
      </c>
      <c r="C24" s="29">
        <f>Tabla1[[#This Row],[Cantidad PAX]]/Tabla1[[#Totals],[Cantidad PAX]]</f>
        <v>0</v>
      </c>
    </row>
    <row r="25" spans="1:3" x14ac:dyDescent="0.3">
      <c r="A25" t="s">
        <v>723</v>
      </c>
      <c r="B25" s="37">
        <v>0</v>
      </c>
      <c r="C25" s="29">
        <f>Tabla1[[#This Row],[Cantidad PAX]]/Tabla1[[#Totals],[Cantidad PAX]]</f>
        <v>0</v>
      </c>
    </row>
    <row r="26" spans="1:3" x14ac:dyDescent="0.3">
      <c r="A26" t="s">
        <v>749</v>
      </c>
      <c r="B26" s="37">
        <v>0</v>
      </c>
      <c r="C26" s="29">
        <f>Tabla1[[#This Row],[Cantidad PAX]]/Tabla1[[#Totals],[Cantidad PAX]]</f>
        <v>0</v>
      </c>
    </row>
    <row r="27" spans="1:3" x14ac:dyDescent="0.3">
      <c r="A27" t="s">
        <v>204</v>
      </c>
      <c r="B27" s="37">
        <v>151</v>
      </c>
      <c r="C27" s="29">
        <f>Tabla1[[#This Row],[Cantidad PAX]]/Tabla1[[#Totals],[Cantidad PAX]]</f>
        <v>3.2920317787894175E-5</v>
      </c>
    </row>
    <row r="28" spans="1:3" x14ac:dyDescent="0.3">
      <c r="A28" t="s">
        <v>228</v>
      </c>
      <c r="B28" s="37">
        <v>162</v>
      </c>
      <c r="C28" s="29">
        <f>Tabla1[[#This Row],[Cantidad PAX]]/Tabla1[[#Totals],[Cantidad PAX]]</f>
        <v>3.5318486633369909E-5</v>
      </c>
    </row>
    <row r="29" spans="1:3" x14ac:dyDescent="0.3">
      <c r="A29" t="s">
        <v>196</v>
      </c>
      <c r="B29" s="37">
        <v>186</v>
      </c>
      <c r="C29" s="29">
        <f>Tabla1[[#This Row],[Cantidad PAX]]/Tabla1[[#Totals],[Cantidad PAX]]</f>
        <v>4.0550855023498783E-5</v>
      </c>
    </row>
    <row r="30" spans="1:3" x14ac:dyDescent="0.3">
      <c r="A30" t="s">
        <v>652</v>
      </c>
      <c r="B30" s="37">
        <v>188</v>
      </c>
      <c r="C30" s="29">
        <f>Tabla1[[#This Row],[Cantidad PAX]]/Tabla1[[#Totals],[Cantidad PAX]]</f>
        <v>4.0986885722676189E-5</v>
      </c>
    </row>
    <row r="31" spans="1:3" x14ac:dyDescent="0.3">
      <c r="A31" t="s">
        <v>214</v>
      </c>
      <c r="B31" s="37">
        <v>225</v>
      </c>
      <c r="C31" s="29">
        <f>Tabla1[[#This Row],[Cantidad PAX]]/Tabla1[[#Totals],[Cantidad PAX]]</f>
        <v>4.9053453657458204E-5</v>
      </c>
    </row>
    <row r="32" spans="1:3" x14ac:dyDescent="0.3">
      <c r="A32" t="s">
        <v>386</v>
      </c>
      <c r="B32" s="37">
        <v>227</v>
      </c>
      <c r="C32" s="29">
        <f>Tabla1[[#This Row],[Cantidad PAX]]/Tabla1[[#Totals],[Cantidad PAX]]</f>
        <v>4.948948435663561E-5</v>
      </c>
    </row>
    <row r="33" spans="1:3" x14ac:dyDescent="0.3">
      <c r="A33" t="s">
        <v>197</v>
      </c>
      <c r="B33" s="37">
        <v>228</v>
      </c>
      <c r="C33" s="29">
        <f>Tabla1[[#This Row],[Cantidad PAX]]/Tabla1[[#Totals],[Cantidad PAX]]</f>
        <v>4.9707499706224313E-5</v>
      </c>
    </row>
    <row r="34" spans="1:3" x14ac:dyDescent="0.3">
      <c r="A34" t="s">
        <v>222</v>
      </c>
      <c r="B34" s="37">
        <v>231</v>
      </c>
      <c r="C34" s="29">
        <f>Tabla1[[#This Row],[Cantidad PAX]]/Tabla1[[#Totals],[Cantidad PAX]]</f>
        <v>5.0361545754990429E-5</v>
      </c>
    </row>
    <row r="35" spans="1:3" x14ac:dyDescent="0.3">
      <c r="A35" t="s">
        <v>478</v>
      </c>
      <c r="B35" s="37">
        <v>264</v>
      </c>
      <c r="C35" s="29">
        <f>Tabla1[[#This Row],[Cantidad PAX]]/Tabla1[[#Totals],[Cantidad PAX]]</f>
        <v>5.7556052291417631E-5</v>
      </c>
    </row>
    <row r="36" spans="1:3" x14ac:dyDescent="0.3">
      <c r="A36" t="s">
        <v>677</v>
      </c>
      <c r="B36" s="37">
        <v>267</v>
      </c>
      <c r="C36" s="29">
        <f>Tabla1[[#This Row],[Cantidad PAX]]/Tabla1[[#Totals],[Cantidad PAX]]</f>
        <v>5.8210098340183741E-5</v>
      </c>
    </row>
    <row r="37" spans="1:3" x14ac:dyDescent="0.3">
      <c r="A37" t="s">
        <v>431</v>
      </c>
      <c r="B37" s="37">
        <v>282</v>
      </c>
      <c r="C37" s="29">
        <f>Tabla1[[#This Row],[Cantidad PAX]]/Tabla1[[#Totals],[Cantidad PAX]]</f>
        <v>6.1480328584014287E-5</v>
      </c>
    </row>
    <row r="38" spans="1:3" x14ac:dyDescent="0.3">
      <c r="A38" t="s">
        <v>189</v>
      </c>
      <c r="B38" s="37">
        <v>292</v>
      </c>
      <c r="C38" s="29">
        <f>Tabla1[[#This Row],[Cantidad PAX]]/Tabla1[[#Totals],[Cantidad PAX]]</f>
        <v>6.3660482079901318E-5</v>
      </c>
    </row>
    <row r="39" spans="1:3" x14ac:dyDescent="0.3">
      <c r="A39" t="s">
        <v>221</v>
      </c>
      <c r="B39" s="37">
        <v>295</v>
      </c>
      <c r="C39" s="29">
        <f>Tabla1[[#This Row],[Cantidad PAX]]/Tabla1[[#Totals],[Cantidad PAX]]</f>
        <v>6.4314528128667421E-5</v>
      </c>
    </row>
    <row r="40" spans="1:3" x14ac:dyDescent="0.3">
      <c r="A40" t="s">
        <v>201</v>
      </c>
      <c r="B40" s="37">
        <v>300</v>
      </c>
      <c r="C40" s="29">
        <f>Tabla1[[#This Row],[Cantidad PAX]]/Tabla1[[#Totals],[Cantidad PAX]]</f>
        <v>6.5404604876610943E-5</v>
      </c>
    </row>
    <row r="41" spans="1:3" x14ac:dyDescent="0.3">
      <c r="A41" t="s">
        <v>653</v>
      </c>
      <c r="B41" s="37">
        <v>304</v>
      </c>
      <c r="C41" s="29">
        <f>Tabla1[[#This Row],[Cantidad PAX]]/Tabla1[[#Totals],[Cantidad PAX]]</f>
        <v>6.6276666274965755E-5</v>
      </c>
    </row>
    <row r="42" spans="1:3" x14ac:dyDescent="0.3">
      <c r="A42" t="s">
        <v>483</v>
      </c>
      <c r="B42" s="37">
        <v>315</v>
      </c>
      <c r="C42" s="29">
        <f>Tabla1[[#This Row],[Cantidad PAX]]/Tabla1[[#Totals],[Cantidad PAX]]</f>
        <v>6.8674835120441496E-5</v>
      </c>
    </row>
    <row r="43" spans="1:3" x14ac:dyDescent="0.3">
      <c r="A43" t="s">
        <v>223</v>
      </c>
      <c r="B43" s="37">
        <v>318</v>
      </c>
      <c r="C43" s="29">
        <f>Tabla1[[#This Row],[Cantidad PAX]]/Tabla1[[#Totals],[Cantidad PAX]]</f>
        <v>6.9328881169207599E-5</v>
      </c>
    </row>
    <row r="44" spans="1:3" x14ac:dyDescent="0.3">
      <c r="A44" t="s">
        <v>678</v>
      </c>
      <c r="B44" s="37">
        <v>319</v>
      </c>
      <c r="C44" s="29">
        <f>Tabla1[[#This Row],[Cantidad PAX]]/Tabla1[[#Totals],[Cantidad PAX]]</f>
        <v>6.9546896518796309E-5</v>
      </c>
    </row>
    <row r="45" spans="1:3" x14ac:dyDescent="0.3">
      <c r="A45" t="s">
        <v>477</v>
      </c>
      <c r="B45" s="37">
        <v>320</v>
      </c>
      <c r="C45" s="29">
        <f>Tabla1[[#This Row],[Cantidad PAX]]/Tabla1[[#Totals],[Cantidad PAX]]</f>
        <v>6.9764911868385005E-5</v>
      </c>
    </row>
    <row r="46" spans="1:3" x14ac:dyDescent="0.3">
      <c r="A46" t="s">
        <v>486</v>
      </c>
      <c r="B46" s="37">
        <v>324</v>
      </c>
      <c r="C46" s="29">
        <f>Tabla1[[#This Row],[Cantidad PAX]]/Tabla1[[#Totals],[Cantidad PAX]]</f>
        <v>7.0636973266739817E-5</v>
      </c>
    </row>
    <row r="47" spans="1:3" x14ac:dyDescent="0.3">
      <c r="A47" t="s">
        <v>288</v>
      </c>
      <c r="B47" s="37">
        <v>360</v>
      </c>
      <c r="C47" s="29">
        <f>Tabla1[[#This Row],[Cantidad PAX]]/Tabla1[[#Totals],[Cantidad PAX]]</f>
        <v>7.8485525851933129E-5</v>
      </c>
    </row>
    <row r="48" spans="1:3" x14ac:dyDescent="0.3">
      <c r="A48" t="s">
        <v>198</v>
      </c>
      <c r="B48" s="37">
        <v>368</v>
      </c>
      <c r="C48" s="29">
        <f>Tabla1[[#This Row],[Cantidad PAX]]/Tabla1[[#Totals],[Cantidad PAX]]</f>
        <v>8.0229648648642754E-5</v>
      </c>
    </row>
    <row r="49" spans="1:3" x14ac:dyDescent="0.3">
      <c r="A49" t="s">
        <v>176</v>
      </c>
      <c r="B49" s="37">
        <v>370</v>
      </c>
      <c r="C49" s="29">
        <f>Tabla1[[#This Row],[Cantidad PAX]]/Tabla1[[#Totals],[Cantidad PAX]]</f>
        <v>8.066567934782016E-5</v>
      </c>
    </row>
    <row r="50" spans="1:3" x14ac:dyDescent="0.3">
      <c r="A50" t="s">
        <v>456</v>
      </c>
      <c r="B50" s="37">
        <v>370</v>
      </c>
      <c r="C50" s="29">
        <f>Tabla1[[#This Row],[Cantidad PAX]]/Tabla1[[#Totals],[Cantidad PAX]]</f>
        <v>8.066567934782016E-5</v>
      </c>
    </row>
    <row r="51" spans="1:3" x14ac:dyDescent="0.3">
      <c r="A51" t="s">
        <v>410</v>
      </c>
      <c r="B51" s="37">
        <v>381</v>
      </c>
      <c r="C51" s="29">
        <f>Tabla1[[#This Row],[Cantidad PAX]]/Tabla1[[#Totals],[Cantidad PAX]]</f>
        <v>8.3063848193295901E-5</v>
      </c>
    </row>
    <row r="52" spans="1:3" x14ac:dyDescent="0.3">
      <c r="A52" t="s">
        <v>144</v>
      </c>
      <c r="B52" s="37">
        <v>386</v>
      </c>
      <c r="C52" s="29">
        <f>Tabla1[[#This Row],[Cantidad PAX]]/Tabla1[[#Totals],[Cantidad PAX]]</f>
        <v>8.4153924941239409E-5</v>
      </c>
    </row>
    <row r="53" spans="1:3" x14ac:dyDescent="0.3">
      <c r="A53" t="s">
        <v>479</v>
      </c>
      <c r="B53" s="37">
        <v>405</v>
      </c>
      <c r="C53" s="29">
        <f>Tabla1[[#This Row],[Cantidad PAX]]/Tabla1[[#Totals],[Cantidad PAX]]</f>
        <v>8.8296216583424775E-5</v>
      </c>
    </row>
    <row r="54" spans="1:3" x14ac:dyDescent="0.3">
      <c r="A54" t="s">
        <v>703</v>
      </c>
      <c r="B54" s="37">
        <v>405</v>
      </c>
      <c r="C54" s="29">
        <f>Tabla1[[#This Row],[Cantidad PAX]]/Tabla1[[#Totals],[Cantidad PAX]]</f>
        <v>8.8296216583424775E-5</v>
      </c>
    </row>
    <row r="55" spans="1:3" x14ac:dyDescent="0.3">
      <c r="A55" t="s">
        <v>702</v>
      </c>
      <c r="B55" s="37">
        <v>411</v>
      </c>
      <c r="C55" s="29">
        <f>Tabla1[[#This Row],[Cantidad PAX]]/Tabla1[[#Totals],[Cantidad PAX]]</f>
        <v>8.9604308680956994E-5</v>
      </c>
    </row>
    <row r="56" spans="1:3" x14ac:dyDescent="0.3">
      <c r="A56" t="s">
        <v>396</v>
      </c>
      <c r="B56" s="37">
        <v>433</v>
      </c>
      <c r="C56" s="29">
        <f>Tabla1[[#This Row],[Cantidad PAX]]/Tabla1[[#Totals],[Cantidad PAX]]</f>
        <v>9.4400646371908462E-5</v>
      </c>
    </row>
    <row r="57" spans="1:3" x14ac:dyDescent="0.3">
      <c r="A57" t="s">
        <v>152</v>
      </c>
      <c r="B57" s="37">
        <v>440</v>
      </c>
      <c r="C57" s="29">
        <f>Tabla1[[#This Row],[Cantidad PAX]]/Tabla1[[#Totals],[Cantidad PAX]]</f>
        <v>9.5926753819029377E-5</v>
      </c>
    </row>
    <row r="58" spans="1:3" x14ac:dyDescent="0.3">
      <c r="A58" t="s">
        <v>194</v>
      </c>
      <c r="B58" s="37">
        <v>443</v>
      </c>
      <c r="C58" s="29">
        <f>Tabla1[[#This Row],[Cantidad PAX]]/Tabla1[[#Totals],[Cantidad PAX]]</f>
        <v>9.6580799867795493E-5</v>
      </c>
    </row>
    <row r="59" spans="1:3" x14ac:dyDescent="0.3">
      <c r="A59" t="s">
        <v>139</v>
      </c>
      <c r="B59" s="37">
        <v>446</v>
      </c>
      <c r="C59" s="29">
        <f>Tabla1[[#This Row],[Cantidad PAX]]/Tabla1[[#Totals],[Cantidad PAX]]</f>
        <v>9.7234845916561595E-5</v>
      </c>
    </row>
    <row r="60" spans="1:3" x14ac:dyDescent="0.3">
      <c r="A60" t="s">
        <v>484</v>
      </c>
      <c r="B60" s="37">
        <v>446</v>
      </c>
      <c r="C60" s="29">
        <f>Tabla1[[#This Row],[Cantidad PAX]]/Tabla1[[#Totals],[Cantidad PAX]]</f>
        <v>9.7234845916561595E-5</v>
      </c>
    </row>
    <row r="61" spans="1:3" x14ac:dyDescent="0.3">
      <c r="A61" t="s">
        <v>153</v>
      </c>
      <c r="B61" s="37">
        <v>447</v>
      </c>
      <c r="C61" s="29">
        <f>Tabla1[[#This Row],[Cantidad PAX]]/Tabla1[[#Totals],[Cantidad PAX]]</f>
        <v>9.7452861266150305E-5</v>
      </c>
    </row>
    <row r="62" spans="1:3" x14ac:dyDescent="0.3">
      <c r="A62" t="s">
        <v>481</v>
      </c>
      <c r="B62" s="37">
        <v>447</v>
      </c>
      <c r="C62" s="29">
        <f>Tabla1[[#This Row],[Cantidad PAX]]/Tabla1[[#Totals],[Cantidad PAX]]</f>
        <v>9.7452861266150305E-5</v>
      </c>
    </row>
    <row r="63" spans="1:3" x14ac:dyDescent="0.3">
      <c r="A63" t="s">
        <v>147</v>
      </c>
      <c r="B63" s="37">
        <v>451</v>
      </c>
      <c r="C63" s="29">
        <f>Tabla1[[#This Row],[Cantidad PAX]]/Tabla1[[#Totals],[Cantidad PAX]]</f>
        <v>9.8324922664505117E-5</v>
      </c>
    </row>
    <row r="64" spans="1:3" x14ac:dyDescent="0.3">
      <c r="A64" t="s">
        <v>146</v>
      </c>
      <c r="B64" s="37">
        <v>459</v>
      </c>
      <c r="C64" s="29">
        <f>Tabla1[[#This Row],[Cantidad PAX]]/Tabla1[[#Totals],[Cantidad PAX]]</f>
        <v>1.0006904546121474E-4</v>
      </c>
    </row>
    <row r="65" spans="1:3" x14ac:dyDescent="0.3">
      <c r="A65" t="s">
        <v>171</v>
      </c>
      <c r="B65" s="37">
        <v>462</v>
      </c>
      <c r="C65" s="29">
        <f>Tabla1[[#This Row],[Cantidad PAX]]/Tabla1[[#Totals],[Cantidad PAX]]</f>
        <v>1.0072309150998086E-4</v>
      </c>
    </row>
    <row r="66" spans="1:3" x14ac:dyDescent="0.3">
      <c r="A66" t="s">
        <v>289</v>
      </c>
      <c r="B66" s="37">
        <v>465</v>
      </c>
      <c r="C66" s="29">
        <f>Tabla1[[#This Row],[Cantidad PAX]]/Tabla1[[#Totals],[Cantidad PAX]]</f>
        <v>1.0137713755874696E-4</v>
      </c>
    </row>
    <row r="67" spans="1:3" x14ac:dyDescent="0.3">
      <c r="A67" t="s">
        <v>485</v>
      </c>
      <c r="B67" s="37">
        <v>480</v>
      </c>
      <c r="C67" s="29">
        <f>Tabla1[[#This Row],[Cantidad PAX]]/Tabla1[[#Totals],[Cantidad PAX]]</f>
        <v>1.0464736780257751E-4</v>
      </c>
    </row>
    <row r="68" spans="1:3" x14ac:dyDescent="0.3">
      <c r="A68" t="s">
        <v>651</v>
      </c>
      <c r="B68" s="37">
        <v>486</v>
      </c>
      <c r="C68" s="29">
        <f>Tabla1[[#This Row],[Cantidad PAX]]/Tabla1[[#Totals],[Cantidad PAX]]</f>
        <v>1.0595545990010973E-4</v>
      </c>
    </row>
    <row r="69" spans="1:3" x14ac:dyDescent="0.3">
      <c r="A69" t="s">
        <v>246</v>
      </c>
      <c r="B69" s="37">
        <v>487</v>
      </c>
      <c r="C69" s="29">
        <f>Tabla1[[#This Row],[Cantidad PAX]]/Tabla1[[#Totals],[Cantidad PAX]]</f>
        <v>1.0617347524969843E-4</v>
      </c>
    </row>
    <row r="70" spans="1:3" x14ac:dyDescent="0.3">
      <c r="A70" t="s">
        <v>482</v>
      </c>
      <c r="B70" s="37">
        <v>489</v>
      </c>
      <c r="C70" s="29">
        <f>Tabla1[[#This Row],[Cantidad PAX]]/Tabla1[[#Totals],[Cantidad PAX]]</f>
        <v>1.0660950594887584E-4</v>
      </c>
    </row>
    <row r="71" spans="1:3" x14ac:dyDescent="0.3">
      <c r="A71" t="s">
        <v>287</v>
      </c>
      <c r="B71" s="37">
        <v>494</v>
      </c>
      <c r="C71" s="29">
        <f>Tabla1[[#This Row],[Cantidad PAX]]/Tabla1[[#Totals],[Cantidad PAX]]</f>
        <v>1.0769958269681936E-4</v>
      </c>
    </row>
    <row r="72" spans="1:3" x14ac:dyDescent="0.3">
      <c r="A72" t="s">
        <v>660</v>
      </c>
      <c r="B72" s="37">
        <v>500</v>
      </c>
      <c r="C72" s="29">
        <f>Tabla1[[#This Row],[Cantidad PAX]]/Tabla1[[#Totals],[Cantidad PAX]]</f>
        <v>1.0900767479435158E-4</v>
      </c>
    </row>
    <row r="73" spans="1:3" x14ac:dyDescent="0.3">
      <c r="A73" t="s">
        <v>600</v>
      </c>
      <c r="B73" s="37">
        <v>501</v>
      </c>
      <c r="C73" s="29">
        <f>Tabla1[[#This Row],[Cantidad PAX]]/Tabla1[[#Totals],[Cantidad PAX]]</f>
        <v>1.0922569014394027E-4</v>
      </c>
    </row>
    <row r="74" spans="1:3" x14ac:dyDescent="0.3">
      <c r="A74" t="s">
        <v>291</v>
      </c>
      <c r="B74" s="37">
        <v>502</v>
      </c>
      <c r="C74" s="29">
        <f>Tabla1[[#This Row],[Cantidad PAX]]/Tabla1[[#Totals],[Cantidad PAX]]</f>
        <v>1.0944370549352898E-4</v>
      </c>
    </row>
    <row r="75" spans="1:3" x14ac:dyDescent="0.3">
      <c r="A75" t="s">
        <v>675</v>
      </c>
      <c r="B75" s="37">
        <v>520</v>
      </c>
      <c r="C75" s="29">
        <f>Tabla1[[#This Row],[Cantidad PAX]]/Tabla1[[#Totals],[Cantidad PAX]]</f>
        <v>1.1336798178612564E-4</v>
      </c>
    </row>
    <row r="76" spans="1:3" x14ac:dyDescent="0.3">
      <c r="A76" t="s">
        <v>358</v>
      </c>
      <c r="B76" s="37">
        <v>526</v>
      </c>
      <c r="C76" s="29">
        <f>Tabla1[[#This Row],[Cantidad PAX]]/Tabla1[[#Totals],[Cantidad PAX]]</f>
        <v>1.1467607388365786E-4</v>
      </c>
    </row>
    <row r="77" spans="1:3" x14ac:dyDescent="0.3">
      <c r="A77" t="s">
        <v>414</v>
      </c>
      <c r="B77" s="37">
        <v>530</v>
      </c>
      <c r="C77" s="29">
        <f>Tabla1[[#This Row],[Cantidad PAX]]/Tabla1[[#Totals],[Cantidad PAX]]</f>
        <v>1.1554813528201267E-4</v>
      </c>
    </row>
    <row r="78" spans="1:3" x14ac:dyDescent="0.3">
      <c r="A78" t="s">
        <v>389</v>
      </c>
      <c r="B78" s="37">
        <v>536</v>
      </c>
      <c r="C78" s="29">
        <f>Tabla1[[#This Row],[Cantidad PAX]]/Tabla1[[#Totals],[Cantidad PAX]]</f>
        <v>1.1685622737954489E-4</v>
      </c>
    </row>
    <row r="79" spans="1:3" x14ac:dyDescent="0.3">
      <c r="A79" t="s">
        <v>650</v>
      </c>
      <c r="B79" s="37">
        <v>539</v>
      </c>
      <c r="C79" s="29">
        <f>Tabla1[[#This Row],[Cantidad PAX]]/Tabla1[[#Totals],[Cantidad PAX]]</f>
        <v>1.1751027342831099E-4</v>
      </c>
    </row>
    <row r="80" spans="1:3" x14ac:dyDescent="0.3">
      <c r="A80" t="s">
        <v>239</v>
      </c>
      <c r="B80" s="37">
        <v>550</v>
      </c>
      <c r="C80" s="29">
        <f>Tabla1[[#This Row],[Cantidad PAX]]/Tabla1[[#Totals],[Cantidad PAX]]</f>
        <v>1.1990844227378673E-4</v>
      </c>
    </row>
    <row r="81" spans="1:3" x14ac:dyDescent="0.3">
      <c r="A81" t="s">
        <v>514</v>
      </c>
      <c r="B81" s="37">
        <v>556</v>
      </c>
      <c r="C81" s="29">
        <f>Tabla1[[#This Row],[Cantidad PAX]]/Tabla1[[#Totals],[Cantidad PAX]]</f>
        <v>1.2121653437131895E-4</v>
      </c>
    </row>
    <row r="82" spans="1:3" x14ac:dyDescent="0.3">
      <c r="A82" t="s">
        <v>676</v>
      </c>
      <c r="B82" s="37">
        <v>575</v>
      </c>
      <c r="C82" s="29">
        <f>Tabla1[[#This Row],[Cantidad PAX]]/Tabla1[[#Totals],[Cantidad PAX]]</f>
        <v>1.2535882601350432E-4</v>
      </c>
    </row>
    <row r="83" spans="1:3" x14ac:dyDescent="0.3">
      <c r="A83" t="s">
        <v>701</v>
      </c>
      <c r="B83" s="37">
        <v>575</v>
      </c>
      <c r="C83" s="29">
        <f>Tabla1[[#This Row],[Cantidad PAX]]/Tabla1[[#Totals],[Cantidad PAX]]</f>
        <v>1.2535882601350432E-4</v>
      </c>
    </row>
    <row r="84" spans="1:3" x14ac:dyDescent="0.3">
      <c r="A84" t="s">
        <v>475</v>
      </c>
      <c r="B84" s="37">
        <v>578</v>
      </c>
      <c r="C84" s="29">
        <f>Tabla1[[#This Row],[Cantidad PAX]]/Tabla1[[#Totals],[Cantidad PAX]]</f>
        <v>1.260128720622704E-4</v>
      </c>
    </row>
    <row r="85" spans="1:3" x14ac:dyDescent="0.3">
      <c r="A85" t="s">
        <v>173</v>
      </c>
      <c r="B85" s="37">
        <v>588</v>
      </c>
      <c r="C85" s="29">
        <f>Tabla1[[#This Row],[Cantidad PAX]]/Tabla1[[#Totals],[Cantidad PAX]]</f>
        <v>1.2819302555815745E-4</v>
      </c>
    </row>
    <row r="86" spans="1:3" x14ac:dyDescent="0.3">
      <c r="A86" t="s">
        <v>476</v>
      </c>
      <c r="B86" s="37">
        <v>589</v>
      </c>
      <c r="C86" s="29">
        <f>Tabla1[[#This Row],[Cantidad PAX]]/Tabla1[[#Totals],[Cantidad PAX]]</f>
        <v>1.2841104090774614E-4</v>
      </c>
    </row>
    <row r="87" spans="1:3" x14ac:dyDescent="0.3">
      <c r="A87" t="s">
        <v>604</v>
      </c>
      <c r="B87" s="37">
        <v>592</v>
      </c>
      <c r="C87" s="29">
        <f>Tabla1[[#This Row],[Cantidad PAX]]/Tabla1[[#Totals],[Cantidad PAX]]</f>
        <v>1.2906508695651226E-4</v>
      </c>
    </row>
    <row r="88" spans="1:3" x14ac:dyDescent="0.3">
      <c r="A88" t="s">
        <v>178</v>
      </c>
      <c r="B88" s="37">
        <v>594</v>
      </c>
      <c r="C88" s="29">
        <f>Tabla1[[#This Row],[Cantidad PAX]]/Tabla1[[#Totals],[Cantidad PAX]]</f>
        <v>1.2950111765568965E-4</v>
      </c>
    </row>
    <row r="89" spans="1:3" x14ac:dyDescent="0.3">
      <c r="A89" t="s">
        <v>339</v>
      </c>
      <c r="B89" s="37">
        <v>598</v>
      </c>
      <c r="C89" s="29">
        <f>Tabla1[[#This Row],[Cantidad PAX]]/Tabla1[[#Totals],[Cantidad PAX]]</f>
        <v>1.3037317905404447E-4</v>
      </c>
    </row>
    <row r="90" spans="1:3" x14ac:dyDescent="0.3">
      <c r="A90" t="s">
        <v>700</v>
      </c>
      <c r="B90" s="37">
        <v>601</v>
      </c>
      <c r="C90" s="29">
        <f>Tabla1[[#This Row],[Cantidad PAX]]/Tabla1[[#Totals],[Cantidad PAX]]</f>
        <v>1.3102722510281058E-4</v>
      </c>
    </row>
    <row r="91" spans="1:3" x14ac:dyDescent="0.3">
      <c r="A91" t="s">
        <v>126</v>
      </c>
      <c r="B91" s="37">
        <v>616</v>
      </c>
      <c r="C91" s="29">
        <f>Tabla1[[#This Row],[Cantidad PAX]]/Tabla1[[#Totals],[Cantidad PAX]]</f>
        <v>1.3429745534664114E-4</v>
      </c>
    </row>
    <row r="92" spans="1:3" x14ac:dyDescent="0.3">
      <c r="A92" t="s">
        <v>188</v>
      </c>
      <c r="B92" s="37">
        <v>620</v>
      </c>
      <c r="C92" s="29">
        <f>Tabla1[[#This Row],[Cantidad PAX]]/Tabla1[[#Totals],[Cantidad PAX]]</f>
        <v>1.3516951674499595E-4</v>
      </c>
    </row>
    <row r="93" spans="1:3" x14ac:dyDescent="0.3">
      <c r="A93" t="s">
        <v>316</v>
      </c>
      <c r="B93" s="37">
        <v>620</v>
      </c>
      <c r="C93" s="29">
        <f>Tabla1[[#This Row],[Cantidad PAX]]/Tabla1[[#Totals],[Cantidad PAX]]</f>
        <v>1.3516951674499595E-4</v>
      </c>
    </row>
    <row r="94" spans="1:3" x14ac:dyDescent="0.3">
      <c r="A94" t="s">
        <v>244</v>
      </c>
      <c r="B94" s="37">
        <v>623</v>
      </c>
      <c r="C94" s="29">
        <f>Tabla1[[#This Row],[Cantidad PAX]]/Tabla1[[#Totals],[Cantidad PAX]]</f>
        <v>1.3582356279376206E-4</v>
      </c>
    </row>
    <row r="95" spans="1:3" x14ac:dyDescent="0.3">
      <c r="A95" t="s">
        <v>490</v>
      </c>
      <c r="B95" s="37">
        <v>623</v>
      </c>
      <c r="C95" s="29">
        <f>Tabla1[[#This Row],[Cantidad PAX]]/Tabla1[[#Totals],[Cantidad PAX]]</f>
        <v>1.3582356279376206E-4</v>
      </c>
    </row>
    <row r="96" spans="1:3" x14ac:dyDescent="0.3">
      <c r="A96" t="s">
        <v>602</v>
      </c>
      <c r="B96" s="37">
        <v>624</v>
      </c>
      <c r="C96" s="29">
        <f>Tabla1[[#This Row],[Cantidad PAX]]/Tabla1[[#Totals],[Cantidad PAX]]</f>
        <v>1.3604157814335076E-4</v>
      </c>
    </row>
    <row r="97" spans="1:3" x14ac:dyDescent="0.3">
      <c r="A97" t="s">
        <v>531</v>
      </c>
      <c r="B97" s="37">
        <v>637</v>
      </c>
      <c r="C97" s="29">
        <f>Tabla1[[#This Row],[Cantidad PAX]]/Tabla1[[#Totals],[Cantidad PAX]]</f>
        <v>1.3887577768800389E-4</v>
      </c>
    </row>
    <row r="98" spans="1:3" x14ac:dyDescent="0.3">
      <c r="A98" t="s">
        <v>145</v>
      </c>
      <c r="B98" s="37">
        <v>642</v>
      </c>
      <c r="C98" s="29">
        <f>Tabla1[[#This Row],[Cantidad PAX]]/Tabla1[[#Totals],[Cantidad PAX]]</f>
        <v>1.3996585443594743E-4</v>
      </c>
    </row>
    <row r="99" spans="1:3" x14ac:dyDescent="0.3">
      <c r="A99" t="s">
        <v>575</v>
      </c>
      <c r="B99" s="37">
        <v>648</v>
      </c>
      <c r="C99" s="29">
        <f>Tabla1[[#This Row],[Cantidad PAX]]/Tabla1[[#Totals],[Cantidad PAX]]</f>
        <v>1.4127394653347963E-4</v>
      </c>
    </row>
    <row r="100" spans="1:3" x14ac:dyDescent="0.3">
      <c r="A100" t="s">
        <v>172</v>
      </c>
      <c r="B100" s="37">
        <v>654</v>
      </c>
      <c r="C100" s="29">
        <f>Tabla1[[#This Row],[Cantidad PAX]]/Tabla1[[#Totals],[Cantidad PAX]]</f>
        <v>1.4258203863101187E-4</v>
      </c>
    </row>
    <row r="101" spans="1:3" x14ac:dyDescent="0.3">
      <c r="A101" t="s">
        <v>654</v>
      </c>
      <c r="B101" s="37">
        <v>658</v>
      </c>
      <c r="C101" s="29">
        <f>Tabla1[[#This Row],[Cantidad PAX]]/Tabla1[[#Totals],[Cantidad PAX]]</f>
        <v>1.4345410002936668E-4</v>
      </c>
    </row>
    <row r="102" spans="1:3" x14ac:dyDescent="0.3">
      <c r="A102" t="s">
        <v>179</v>
      </c>
      <c r="B102" s="37">
        <v>660</v>
      </c>
      <c r="C102" s="29">
        <f>Tabla1[[#This Row],[Cantidad PAX]]/Tabla1[[#Totals],[Cantidad PAX]]</f>
        <v>1.4389013072854407E-4</v>
      </c>
    </row>
    <row r="103" spans="1:3" x14ac:dyDescent="0.3">
      <c r="A103" t="s">
        <v>452</v>
      </c>
      <c r="B103" s="37">
        <v>664</v>
      </c>
      <c r="C103" s="29">
        <f>Tabla1[[#This Row],[Cantidad PAX]]/Tabla1[[#Totals],[Cantidad PAX]]</f>
        <v>1.4476219212689888E-4</v>
      </c>
    </row>
    <row r="104" spans="1:3" x14ac:dyDescent="0.3">
      <c r="A104" t="s">
        <v>578</v>
      </c>
      <c r="B104" s="37">
        <v>664</v>
      </c>
      <c r="C104" s="29">
        <f>Tabla1[[#This Row],[Cantidad PAX]]/Tabla1[[#Totals],[Cantidad PAX]]</f>
        <v>1.4476219212689888E-4</v>
      </c>
    </row>
    <row r="105" spans="1:3" x14ac:dyDescent="0.3">
      <c r="A105" t="s">
        <v>148</v>
      </c>
      <c r="B105" s="37">
        <v>666</v>
      </c>
      <c r="C105" s="29">
        <f>Tabla1[[#This Row],[Cantidad PAX]]/Tabla1[[#Totals],[Cantidad PAX]]</f>
        <v>1.451982228260763E-4</v>
      </c>
    </row>
    <row r="106" spans="1:3" x14ac:dyDescent="0.3">
      <c r="A106" t="s">
        <v>334</v>
      </c>
      <c r="B106" s="37">
        <v>676</v>
      </c>
      <c r="C106" s="29">
        <f>Tabla1[[#This Row],[Cantidad PAX]]/Tabla1[[#Totals],[Cantidad PAX]]</f>
        <v>1.4737837632196332E-4</v>
      </c>
    </row>
    <row r="107" spans="1:3" x14ac:dyDescent="0.3">
      <c r="A107" t="s">
        <v>577</v>
      </c>
      <c r="B107" s="37">
        <v>677</v>
      </c>
      <c r="C107" s="29">
        <f>Tabla1[[#This Row],[Cantidad PAX]]/Tabla1[[#Totals],[Cantidad PAX]]</f>
        <v>1.4759639167155202E-4</v>
      </c>
    </row>
    <row r="108" spans="1:3" x14ac:dyDescent="0.3">
      <c r="A108" t="s">
        <v>216</v>
      </c>
      <c r="B108" s="37">
        <v>680</v>
      </c>
      <c r="C108" s="29">
        <f>Tabla1[[#This Row],[Cantidad PAX]]/Tabla1[[#Totals],[Cantidad PAX]]</f>
        <v>1.4825043772031813E-4</v>
      </c>
    </row>
    <row r="109" spans="1:3" x14ac:dyDescent="0.3">
      <c r="A109" t="s">
        <v>143</v>
      </c>
      <c r="B109" s="37">
        <v>683</v>
      </c>
      <c r="C109" s="29">
        <f>Tabla1[[#This Row],[Cantidad PAX]]/Tabla1[[#Totals],[Cantidad PAX]]</f>
        <v>1.4890448376908425E-4</v>
      </c>
    </row>
    <row r="110" spans="1:3" x14ac:dyDescent="0.3">
      <c r="A110" t="s">
        <v>360</v>
      </c>
      <c r="B110" s="37">
        <v>690</v>
      </c>
      <c r="C110" s="29">
        <f>Tabla1[[#This Row],[Cantidad PAX]]/Tabla1[[#Totals],[Cantidad PAX]]</f>
        <v>1.5043059121620518E-4</v>
      </c>
    </row>
    <row r="111" spans="1:3" x14ac:dyDescent="0.3">
      <c r="A111" t="s">
        <v>296</v>
      </c>
      <c r="B111" s="37">
        <v>700</v>
      </c>
      <c r="C111" s="29">
        <f>Tabla1[[#This Row],[Cantidad PAX]]/Tabla1[[#Totals],[Cantidad PAX]]</f>
        <v>1.526107447120922E-4</v>
      </c>
    </row>
    <row r="112" spans="1:3" x14ac:dyDescent="0.3">
      <c r="A112" t="s">
        <v>384</v>
      </c>
      <c r="B112" s="37">
        <v>707</v>
      </c>
      <c r="C112" s="29">
        <f>Tabla1[[#This Row],[Cantidad PAX]]/Tabla1[[#Totals],[Cantidad PAX]]</f>
        <v>1.5413685215921312E-4</v>
      </c>
    </row>
    <row r="113" spans="1:3" x14ac:dyDescent="0.3">
      <c r="A113" t="s">
        <v>314</v>
      </c>
      <c r="B113" s="37">
        <v>711</v>
      </c>
      <c r="C113" s="29">
        <f>Tabla1[[#This Row],[Cantidad PAX]]/Tabla1[[#Totals],[Cantidad PAX]]</f>
        <v>1.5500891355756794E-4</v>
      </c>
    </row>
    <row r="114" spans="1:3" x14ac:dyDescent="0.3">
      <c r="A114" t="s">
        <v>527</v>
      </c>
      <c r="B114" s="37">
        <v>713</v>
      </c>
      <c r="C114" s="29">
        <f>Tabla1[[#This Row],[Cantidad PAX]]/Tabla1[[#Totals],[Cantidad PAX]]</f>
        <v>1.5544494425674533E-4</v>
      </c>
    </row>
    <row r="115" spans="1:3" x14ac:dyDescent="0.3">
      <c r="A115" t="s">
        <v>704</v>
      </c>
      <c r="B115" s="37">
        <v>717</v>
      </c>
      <c r="C115" s="29">
        <f>Tabla1[[#This Row],[Cantidad PAX]]/Tabla1[[#Totals],[Cantidad PAX]]</f>
        <v>1.5631700565510014E-4</v>
      </c>
    </row>
    <row r="116" spans="1:3" x14ac:dyDescent="0.3">
      <c r="A116" t="s">
        <v>435</v>
      </c>
      <c r="B116" s="37">
        <v>720</v>
      </c>
      <c r="C116" s="29">
        <f>Tabla1[[#This Row],[Cantidad PAX]]/Tabla1[[#Totals],[Cantidad PAX]]</f>
        <v>1.5697105170386626E-4</v>
      </c>
    </row>
    <row r="117" spans="1:3" x14ac:dyDescent="0.3">
      <c r="A117" t="s">
        <v>220</v>
      </c>
      <c r="B117" s="37">
        <v>723</v>
      </c>
      <c r="C117" s="29">
        <f>Tabla1[[#This Row],[Cantidad PAX]]/Tabla1[[#Totals],[Cantidad PAX]]</f>
        <v>1.5762509775263237E-4</v>
      </c>
    </row>
    <row r="118" spans="1:3" x14ac:dyDescent="0.3">
      <c r="A118" t="s">
        <v>383</v>
      </c>
      <c r="B118" s="37">
        <v>723</v>
      </c>
      <c r="C118" s="29">
        <f>Tabla1[[#This Row],[Cantidad PAX]]/Tabla1[[#Totals],[Cantidad PAX]]</f>
        <v>1.5762509775263237E-4</v>
      </c>
    </row>
    <row r="119" spans="1:3" x14ac:dyDescent="0.3">
      <c r="A119" t="s">
        <v>628</v>
      </c>
      <c r="B119" s="37">
        <v>729</v>
      </c>
      <c r="C119" s="29">
        <f>Tabla1[[#This Row],[Cantidad PAX]]/Tabla1[[#Totals],[Cantidad PAX]]</f>
        <v>1.5893318985016458E-4</v>
      </c>
    </row>
    <row r="120" spans="1:3" x14ac:dyDescent="0.3">
      <c r="A120" t="s">
        <v>626</v>
      </c>
      <c r="B120" s="37">
        <v>737</v>
      </c>
      <c r="C120" s="29">
        <f>Tabla1[[#This Row],[Cantidad PAX]]/Tabla1[[#Totals],[Cantidad PAX]]</f>
        <v>1.606773126468742E-4</v>
      </c>
    </row>
    <row r="121" spans="1:3" x14ac:dyDescent="0.3">
      <c r="A121" t="s">
        <v>364</v>
      </c>
      <c r="B121" s="37">
        <v>741</v>
      </c>
      <c r="C121" s="29">
        <f>Tabla1[[#This Row],[Cantidad PAX]]/Tabla1[[#Totals],[Cantidad PAX]]</f>
        <v>1.6154937404522902E-4</v>
      </c>
    </row>
    <row r="122" spans="1:3" x14ac:dyDescent="0.3">
      <c r="A122" t="s">
        <v>219</v>
      </c>
      <c r="B122" s="37">
        <v>743</v>
      </c>
      <c r="C122" s="29">
        <f>Tabla1[[#This Row],[Cantidad PAX]]/Tabla1[[#Totals],[Cantidad PAX]]</f>
        <v>1.6198540474440644E-4</v>
      </c>
    </row>
    <row r="123" spans="1:3" x14ac:dyDescent="0.3">
      <c r="A123" t="s">
        <v>218</v>
      </c>
      <c r="B123" s="37">
        <v>747</v>
      </c>
      <c r="C123" s="29">
        <f>Tabla1[[#This Row],[Cantidad PAX]]/Tabla1[[#Totals],[Cantidad PAX]]</f>
        <v>1.6285746614276125E-4</v>
      </c>
    </row>
    <row r="124" spans="1:3" x14ac:dyDescent="0.3">
      <c r="A124" t="s">
        <v>190</v>
      </c>
      <c r="B124" s="37">
        <v>753</v>
      </c>
      <c r="C124" s="29">
        <f>Tabla1[[#This Row],[Cantidad PAX]]/Tabla1[[#Totals],[Cantidad PAX]]</f>
        <v>1.6416555824029345E-4</v>
      </c>
    </row>
    <row r="125" spans="1:3" x14ac:dyDescent="0.3">
      <c r="A125" t="s">
        <v>294</v>
      </c>
      <c r="B125" s="37">
        <v>756</v>
      </c>
      <c r="C125" s="29">
        <f>Tabla1[[#This Row],[Cantidad PAX]]/Tabla1[[#Totals],[Cantidad PAX]]</f>
        <v>1.6481960428905957E-4</v>
      </c>
    </row>
    <row r="126" spans="1:3" x14ac:dyDescent="0.3">
      <c r="A126" t="s">
        <v>460</v>
      </c>
      <c r="B126" s="37">
        <v>758</v>
      </c>
      <c r="C126" s="29">
        <f>Tabla1[[#This Row],[Cantidad PAX]]/Tabla1[[#Totals],[Cantidad PAX]]</f>
        <v>1.6525563498823699E-4</v>
      </c>
    </row>
    <row r="127" spans="1:3" x14ac:dyDescent="0.3">
      <c r="A127" t="s">
        <v>193</v>
      </c>
      <c r="B127" s="37">
        <v>762</v>
      </c>
      <c r="C127" s="29">
        <f>Tabla1[[#This Row],[Cantidad PAX]]/Tabla1[[#Totals],[Cantidad PAX]]</f>
        <v>1.661276963865918E-4</v>
      </c>
    </row>
    <row r="128" spans="1:3" x14ac:dyDescent="0.3">
      <c r="A128" t="s">
        <v>421</v>
      </c>
      <c r="B128" s="37">
        <v>767</v>
      </c>
      <c r="C128" s="29">
        <f>Tabla1[[#This Row],[Cantidad PAX]]/Tabla1[[#Totals],[Cantidad PAX]]</f>
        <v>1.6721777313453531E-4</v>
      </c>
    </row>
    <row r="129" spans="1:3" x14ac:dyDescent="0.3">
      <c r="A129" t="s">
        <v>432</v>
      </c>
      <c r="B129" s="37">
        <v>772</v>
      </c>
      <c r="C129" s="29">
        <f>Tabla1[[#This Row],[Cantidad PAX]]/Tabla1[[#Totals],[Cantidad PAX]]</f>
        <v>1.6830784988247882E-4</v>
      </c>
    </row>
    <row r="130" spans="1:3" x14ac:dyDescent="0.3">
      <c r="A130" t="s">
        <v>202</v>
      </c>
      <c r="B130" s="37">
        <v>774</v>
      </c>
      <c r="C130" s="29">
        <f>Tabla1[[#This Row],[Cantidad PAX]]/Tabla1[[#Totals],[Cantidad PAX]]</f>
        <v>1.6874388058165624E-4</v>
      </c>
    </row>
    <row r="131" spans="1:3" x14ac:dyDescent="0.3">
      <c r="A131" t="s">
        <v>191</v>
      </c>
      <c r="B131" s="37">
        <v>775</v>
      </c>
      <c r="C131" s="29">
        <f>Tabla1[[#This Row],[Cantidad PAX]]/Tabla1[[#Totals],[Cantidad PAX]]</f>
        <v>1.6896189593124493E-4</v>
      </c>
    </row>
    <row r="132" spans="1:3" x14ac:dyDescent="0.3">
      <c r="A132" t="s">
        <v>661</v>
      </c>
      <c r="B132" s="37">
        <v>779</v>
      </c>
      <c r="C132" s="29">
        <f>Tabla1[[#This Row],[Cantidad PAX]]/Tabla1[[#Totals],[Cantidad PAX]]</f>
        <v>1.6983395732959975E-4</v>
      </c>
    </row>
    <row r="133" spans="1:3" x14ac:dyDescent="0.3">
      <c r="A133" t="s">
        <v>164</v>
      </c>
      <c r="B133" s="37">
        <v>811</v>
      </c>
      <c r="C133" s="29">
        <f>Tabla1[[#This Row],[Cantidad PAX]]/Tabla1[[#Totals],[Cantidad PAX]]</f>
        <v>1.7681044851643825E-4</v>
      </c>
    </row>
    <row r="134" spans="1:3" x14ac:dyDescent="0.3">
      <c r="A134" t="s">
        <v>298</v>
      </c>
      <c r="B134" s="37">
        <v>811</v>
      </c>
      <c r="C134" s="29">
        <f>Tabla1[[#This Row],[Cantidad PAX]]/Tabla1[[#Totals],[Cantidad PAX]]</f>
        <v>1.7681044851643825E-4</v>
      </c>
    </row>
    <row r="135" spans="1:3" x14ac:dyDescent="0.3">
      <c r="A135" t="s">
        <v>625</v>
      </c>
      <c r="B135" s="37">
        <v>819</v>
      </c>
      <c r="C135" s="29">
        <f>Tabla1[[#This Row],[Cantidad PAX]]/Tabla1[[#Totals],[Cantidad PAX]]</f>
        <v>1.7855457131314787E-4</v>
      </c>
    </row>
    <row r="136" spans="1:3" x14ac:dyDescent="0.3">
      <c r="A136" t="s">
        <v>210</v>
      </c>
      <c r="B136" s="37">
        <v>821</v>
      </c>
      <c r="C136" s="29">
        <f>Tabla1[[#This Row],[Cantidad PAX]]/Tabla1[[#Totals],[Cantidad PAX]]</f>
        <v>1.7899060201232529E-4</v>
      </c>
    </row>
    <row r="137" spans="1:3" x14ac:dyDescent="0.3">
      <c r="A137" t="s">
        <v>248</v>
      </c>
      <c r="B137" s="37">
        <v>826</v>
      </c>
      <c r="C137" s="29">
        <f>Tabla1[[#This Row],[Cantidad PAX]]/Tabla1[[#Totals],[Cantidad PAX]]</f>
        <v>1.800806787602688E-4</v>
      </c>
    </row>
    <row r="138" spans="1:3" x14ac:dyDescent="0.3">
      <c r="A138" t="s">
        <v>195</v>
      </c>
      <c r="B138" s="37">
        <v>839</v>
      </c>
      <c r="C138" s="29">
        <f>Tabla1[[#This Row],[Cantidad PAX]]/Tabla1[[#Totals],[Cantidad PAX]]</f>
        <v>1.8291487830492193E-4</v>
      </c>
    </row>
    <row r="139" spans="1:3" x14ac:dyDescent="0.3">
      <c r="A139" t="s">
        <v>247</v>
      </c>
      <c r="B139" s="37">
        <v>839</v>
      </c>
      <c r="C139" s="29">
        <f>Tabla1[[#This Row],[Cantidad PAX]]/Tabla1[[#Totals],[Cantidad PAX]]</f>
        <v>1.8291487830492193E-4</v>
      </c>
    </row>
    <row r="140" spans="1:3" x14ac:dyDescent="0.3">
      <c r="A140" t="s">
        <v>535</v>
      </c>
      <c r="B140" s="37">
        <v>839</v>
      </c>
      <c r="C140" s="29">
        <f>Tabla1[[#This Row],[Cantidad PAX]]/Tabla1[[#Totals],[Cantidad PAX]]</f>
        <v>1.8291487830492193E-4</v>
      </c>
    </row>
    <row r="141" spans="1:3" x14ac:dyDescent="0.3">
      <c r="A141" t="s">
        <v>393</v>
      </c>
      <c r="B141" s="37">
        <v>843</v>
      </c>
      <c r="C141" s="29">
        <f>Tabla1[[#This Row],[Cantidad PAX]]/Tabla1[[#Totals],[Cantidad PAX]]</f>
        <v>1.8378693970327675E-4</v>
      </c>
    </row>
    <row r="142" spans="1:3" x14ac:dyDescent="0.3">
      <c r="A142" t="s">
        <v>213</v>
      </c>
      <c r="B142" s="37">
        <v>847</v>
      </c>
      <c r="C142" s="29">
        <f>Tabla1[[#This Row],[Cantidad PAX]]/Tabla1[[#Totals],[Cantidad PAX]]</f>
        <v>1.8465900110163156E-4</v>
      </c>
    </row>
    <row r="143" spans="1:3" x14ac:dyDescent="0.3">
      <c r="A143" t="s">
        <v>397</v>
      </c>
      <c r="B143" s="37">
        <v>854</v>
      </c>
      <c r="C143" s="29">
        <f>Tabla1[[#This Row],[Cantidad PAX]]/Tabla1[[#Totals],[Cantidad PAX]]</f>
        <v>1.8618510854875249E-4</v>
      </c>
    </row>
    <row r="144" spans="1:3" x14ac:dyDescent="0.3">
      <c r="A144" t="s">
        <v>528</v>
      </c>
      <c r="B144" s="37">
        <v>855</v>
      </c>
      <c r="C144" s="29">
        <f>Tabla1[[#This Row],[Cantidad PAX]]/Tabla1[[#Totals],[Cantidad PAX]]</f>
        <v>1.8640312389834118E-4</v>
      </c>
    </row>
    <row r="145" spans="1:3" x14ac:dyDescent="0.3">
      <c r="A145" t="s">
        <v>388</v>
      </c>
      <c r="B145" s="37">
        <v>861</v>
      </c>
      <c r="C145" s="29">
        <f>Tabla1[[#This Row],[Cantidad PAX]]/Tabla1[[#Totals],[Cantidad PAX]]</f>
        <v>1.8771121599587341E-4</v>
      </c>
    </row>
    <row r="146" spans="1:3" x14ac:dyDescent="0.3">
      <c r="A146" t="s">
        <v>217</v>
      </c>
      <c r="B146" s="37">
        <v>862</v>
      </c>
      <c r="C146" s="29">
        <f>Tabla1[[#This Row],[Cantidad PAX]]/Tabla1[[#Totals],[Cantidad PAX]]</f>
        <v>1.8792923134546211E-4</v>
      </c>
    </row>
    <row r="147" spans="1:3" x14ac:dyDescent="0.3">
      <c r="A147" t="s">
        <v>658</v>
      </c>
      <c r="B147" s="37">
        <v>864</v>
      </c>
      <c r="C147" s="29">
        <f>Tabla1[[#This Row],[Cantidad PAX]]/Tabla1[[#Totals],[Cantidad PAX]]</f>
        <v>1.883652620446395E-4</v>
      </c>
    </row>
    <row r="148" spans="1:3" x14ac:dyDescent="0.3">
      <c r="A148" t="s">
        <v>601</v>
      </c>
      <c r="B148" s="37">
        <v>870</v>
      </c>
      <c r="C148" s="29">
        <f>Tabla1[[#This Row],[Cantidad PAX]]/Tabla1[[#Totals],[Cantidad PAX]]</f>
        <v>1.8967335414217174E-4</v>
      </c>
    </row>
    <row r="149" spans="1:3" x14ac:dyDescent="0.3">
      <c r="A149" t="s">
        <v>436</v>
      </c>
      <c r="B149" s="37">
        <v>876</v>
      </c>
      <c r="C149" s="29">
        <f>Tabla1[[#This Row],[Cantidad PAX]]/Tabla1[[#Totals],[Cantidad PAX]]</f>
        <v>1.9098144623970394E-4</v>
      </c>
    </row>
    <row r="150" spans="1:3" x14ac:dyDescent="0.3">
      <c r="A150" t="s">
        <v>226</v>
      </c>
      <c r="B150" s="37">
        <v>884</v>
      </c>
      <c r="C150" s="29">
        <f>Tabla1[[#This Row],[Cantidad PAX]]/Tabla1[[#Totals],[Cantidad PAX]]</f>
        <v>1.9272556903641357E-4</v>
      </c>
    </row>
    <row r="151" spans="1:3" x14ac:dyDescent="0.3">
      <c r="A151" t="s">
        <v>245</v>
      </c>
      <c r="B151" s="37">
        <v>886</v>
      </c>
      <c r="C151" s="29">
        <f>Tabla1[[#This Row],[Cantidad PAX]]/Tabla1[[#Totals],[Cantidad PAX]]</f>
        <v>1.9316159973559099E-4</v>
      </c>
    </row>
    <row r="152" spans="1:3" x14ac:dyDescent="0.3">
      <c r="A152" t="s">
        <v>532</v>
      </c>
      <c r="B152" s="37">
        <v>888</v>
      </c>
      <c r="C152" s="29">
        <f>Tabla1[[#This Row],[Cantidad PAX]]/Tabla1[[#Totals],[Cantidad PAX]]</f>
        <v>1.9359763043476838E-4</v>
      </c>
    </row>
    <row r="153" spans="1:3" x14ac:dyDescent="0.3">
      <c r="A153" t="s">
        <v>627</v>
      </c>
      <c r="B153" s="37">
        <v>892</v>
      </c>
      <c r="C153" s="29">
        <f>Tabla1[[#This Row],[Cantidad PAX]]/Tabla1[[#Totals],[Cantidad PAX]]</f>
        <v>1.9446969183312319E-4</v>
      </c>
    </row>
    <row r="154" spans="1:3" x14ac:dyDescent="0.3">
      <c r="A154" t="s">
        <v>170</v>
      </c>
      <c r="B154" s="37">
        <v>896</v>
      </c>
      <c r="C154" s="29">
        <f>Tabla1[[#This Row],[Cantidad PAX]]/Tabla1[[#Totals],[Cantidad PAX]]</f>
        <v>1.95341753231478E-4</v>
      </c>
    </row>
    <row r="155" spans="1:3" x14ac:dyDescent="0.3">
      <c r="A155" t="s">
        <v>433</v>
      </c>
      <c r="B155" s="37">
        <v>899</v>
      </c>
      <c r="C155" s="29">
        <f>Tabla1[[#This Row],[Cantidad PAX]]/Tabla1[[#Totals],[Cantidad PAX]]</f>
        <v>1.9599579928024412E-4</v>
      </c>
    </row>
    <row r="156" spans="1:3" x14ac:dyDescent="0.3">
      <c r="A156" t="s">
        <v>450</v>
      </c>
      <c r="B156" s="37">
        <v>904</v>
      </c>
      <c r="C156" s="29">
        <f>Tabla1[[#This Row],[Cantidad PAX]]/Tabla1[[#Totals],[Cantidad PAX]]</f>
        <v>1.9708587602818763E-4</v>
      </c>
    </row>
    <row r="157" spans="1:3" x14ac:dyDescent="0.3">
      <c r="A157" t="s">
        <v>685</v>
      </c>
      <c r="B157" s="37">
        <v>906</v>
      </c>
      <c r="C157" s="29">
        <f>Tabla1[[#This Row],[Cantidad PAX]]/Tabla1[[#Totals],[Cantidad PAX]]</f>
        <v>1.9752190672736505E-4</v>
      </c>
    </row>
    <row r="158" spans="1:3" x14ac:dyDescent="0.3">
      <c r="A158" t="s">
        <v>603</v>
      </c>
      <c r="B158" s="37">
        <v>912</v>
      </c>
      <c r="C158" s="29">
        <f>Tabla1[[#This Row],[Cantidad PAX]]/Tabla1[[#Totals],[Cantidad PAX]]</f>
        <v>1.9882999882489725E-4</v>
      </c>
    </row>
    <row r="159" spans="1:3" x14ac:dyDescent="0.3">
      <c r="A159" t="s">
        <v>243</v>
      </c>
      <c r="B159" s="37">
        <v>925</v>
      </c>
      <c r="C159" s="29">
        <f>Tabla1[[#This Row],[Cantidad PAX]]/Tabla1[[#Totals],[Cantidad PAX]]</f>
        <v>2.0166419836955041E-4</v>
      </c>
    </row>
    <row r="160" spans="1:3" x14ac:dyDescent="0.3">
      <c r="A160" t="s">
        <v>416</v>
      </c>
      <c r="B160" s="37">
        <v>926</v>
      </c>
      <c r="C160" s="29">
        <f>Tabla1[[#This Row],[Cantidad PAX]]/Tabla1[[#Totals],[Cantidad PAX]]</f>
        <v>2.0188221371913911E-4</v>
      </c>
    </row>
    <row r="161" spans="1:3" x14ac:dyDescent="0.3">
      <c r="A161" t="s">
        <v>154</v>
      </c>
      <c r="B161" s="37">
        <v>935</v>
      </c>
      <c r="C161" s="29">
        <f>Tabla1[[#This Row],[Cantidad PAX]]/Tabla1[[#Totals],[Cantidad PAX]]</f>
        <v>2.0384435186543743E-4</v>
      </c>
    </row>
    <row r="162" spans="1:3" x14ac:dyDescent="0.3">
      <c r="A162" t="s">
        <v>579</v>
      </c>
      <c r="B162" s="37">
        <v>942</v>
      </c>
      <c r="C162" s="29">
        <f>Tabla1[[#This Row],[Cantidad PAX]]/Tabla1[[#Totals],[Cantidad PAX]]</f>
        <v>2.0537045931255836E-4</v>
      </c>
    </row>
    <row r="163" spans="1:3" x14ac:dyDescent="0.3">
      <c r="A163" t="s">
        <v>576</v>
      </c>
      <c r="B163" s="37">
        <v>945</v>
      </c>
      <c r="C163" s="29">
        <f>Tabla1[[#This Row],[Cantidad PAX]]/Tabla1[[#Totals],[Cantidad PAX]]</f>
        <v>2.0602450536132447E-4</v>
      </c>
    </row>
    <row r="164" spans="1:3" x14ac:dyDescent="0.3">
      <c r="A164" t="s">
        <v>461</v>
      </c>
      <c r="B164" s="37">
        <v>949</v>
      </c>
      <c r="C164" s="29">
        <f>Tabla1[[#This Row],[Cantidad PAX]]/Tabla1[[#Totals],[Cantidad PAX]]</f>
        <v>2.0689656675967929E-4</v>
      </c>
    </row>
    <row r="165" spans="1:3" x14ac:dyDescent="0.3">
      <c r="A165" t="s">
        <v>398</v>
      </c>
      <c r="B165" s="37">
        <v>962</v>
      </c>
      <c r="C165" s="29">
        <f>Tabla1[[#This Row],[Cantidad PAX]]/Tabla1[[#Totals],[Cantidad PAX]]</f>
        <v>2.0973076630433242E-4</v>
      </c>
    </row>
    <row r="166" spans="1:3" x14ac:dyDescent="0.3">
      <c r="A166" t="s">
        <v>224</v>
      </c>
      <c r="B166" s="37">
        <v>963</v>
      </c>
      <c r="C166" s="29">
        <f>Tabla1[[#This Row],[Cantidad PAX]]/Tabla1[[#Totals],[Cantidad PAX]]</f>
        <v>2.0994878165392112E-4</v>
      </c>
    </row>
    <row r="167" spans="1:3" x14ac:dyDescent="0.3">
      <c r="A167" t="s">
        <v>346</v>
      </c>
      <c r="B167" s="37">
        <v>967</v>
      </c>
      <c r="C167" s="29">
        <f>Tabla1[[#This Row],[Cantidad PAX]]/Tabla1[[#Totals],[Cantidad PAX]]</f>
        <v>2.1082084305227593E-4</v>
      </c>
    </row>
    <row r="168" spans="1:3" x14ac:dyDescent="0.3">
      <c r="A168" t="s">
        <v>679</v>
      </c>
      <c r="B168" s="37">
        <v>982</v>
      </c>
      <c r="C168" s="29">
        <f>Tabla1[[#This Row],[Cantidad PAX]]/Tabla1[[#Totals],[Cantidad PAX]]</f>
        <v>2.1409107329610648E-4</v>
      </c>
    </row>
    <row r="169" spans="1:3" x14ac:dyDescent="0.3">
      <c r="A169" t="s">
        <v>335</v>
      </c>
      <c r="B169" s="37">
        <v>984</v>
      </c>
      <c r="C169" s="29">
        <f>Tabla1[[#This Row],[Cantidad PAX]]/Tabla1[[#Totals],[Cantidad PAX]]</f>
        <v>2.145271039952839E-4</v>
      </c>
    </row>
    <row r="170" spans="1:3" x14ac:dyDescent="0.3">
      <c r="A170" t="s">
        <v>312</v>
      </c>
      <c r="B170" s="37">
        <v>989</v>
      </c>
      <c r="C170" s="29">
        <f>Tabla1[[#This Row],[Cantidad PAX]]/Tabla1[[#Totals],[Cantidad PAX]]</f>
        <v>2.1561718074322741E-4</v>
      </c>
    </row>
    <row r="171" spans="1:3" x14ac:dyDescent="0.3">
      <c r="A171" t="s">
        <v>453</v>
      </c>
      <c r="B171" s="37">
        <v>989</v>
      </c>
      <c r="C171" s="29">
        <f>Tabla1[[#This Row],[Cantidad PAX]]/Tabla1[[#Totals],[Cantidad PAX]]</f>
        <v>2.1561718074322741E-4</v>
      </c>
    </row>
    <row r="172" spans="1:3" x14ac:dyDescent="0.3">
      <c r="A172" t="s">
        <v>458</v>
      </c>
      <c r="B172" s="37">
        <v>991</v>
      </c>
      <c r="C172" s="29">
        <f>Tabla1[[#This Row],[Cantidad PAX]]/Tabla1[[#Totals],[Cantidad PAX]]</f>
        <v>2.160532114424048E-4</v>
      </c>
    </row>
    <row r="173" spans="1:3" x14ac:dyDescent="0.3">
      <c r="A173" t="s">
        <v>293</v>
      </c>
      <c r="B173" s="37">
        <v>995</v>
      </c>
      <c r="C173" s="29">
        <f>Tabla1[[#This Row],[Cantidad PAX]]/Tabla1[[#Totals],[Cantidad PAX]]</f>
        <v>2.1692527284075962E-4</v>
      </c>
    </row>
    <row r="174" spans="1:3" x14ac:dyDescent="0.3">
      <c r="A174" t="s">
        <v>192</v>
      </c>
      <c r="B174" s="37">
        <v>997</v>
      </c>
      <c r="C174" s="29">
        <f>Tabla1[[#This Row],[Cantidad PAX]]/Tabla1[[#Totals],[Cantidad PAX]]</f>
        <v>2.1736130353993704E-4</v>
      </c>
    </row>
    <row r="175" spans="1:3" x14ac:dyDescent="0.3">
      <c r="A175" t="s">
        <v>536</v>
      </c>
      <c r="B175" s="37">
        <v>1007</v>
      </c>
      <c r="C175" s="29">
        <f>Tabla1[[#This Row],[Cantidad PAX]]/Tabla1[[#Totals],[Cantidad PAX]]</f>
        <v>2.1954145703582405E-4</v>
      </c>
    </row>
    <row r="176" spans="1:3" x14ac:dyDescent="0.3">
      <c r="A176" t="s">
        <v>552</v>
      </c>
      <c r="B176" s="37">
        <v>1011</v>
      </c>
      <c r="C176" s="29">
        <f>Tabla1[[#This Row],[Cantidad PAX]]/Tabla1[[#Totals],[Cantidad PAX]]</f>
        <v>2.2041351843417887E-4</v>
      </c>
    </row>
    <row r="177" spans="1:3" x14ac:dyDescent="0.3">
      <c r="A177" t="s">
        <v>391</v>
      </c>
      <c r="B177" s="37">
        <v>1017</v>
      </c>
      <c r="C177" s="29">
        <f>Tabla1[[#This Row],[Cantidad PAX]]/Tabla1[[#Totals],[Cantidad PAX]]</f>
        <v>2.217216105317111E-4</v>
      </c>
    </row>
    <row r="178" spans="1:3" x14ac:dyDescent="0.3">
      <c r="A178" t="s">
        <v>282</v>
      </c>
      <c r="B178" s="37">
        <v>1021</v>
      </c>
      <c r="C178" s="29">
        <f>Tabla1[[#This Row],[Cantidad PAX]]/Tabla1[[#Totals],[Cantidad PAX]]</f>
        <v>2.2259367193006591E-4</v>
      </c>
    </row>
    <row r="179" spans="1:3" x14ac:dyDescent="0.3">
      <c r="A179" t="s">
        <v>553</v>
      </c>
      <c r="B179" s="37">
        <v>1026</v>
      </c>
      <c r="C179" s="29">
        <f>Tabla1[[#This Row],[Cantidad PAX]]/Tabla1[[#Totals],[Cantidad PAX]]</f>
        <v>2.2368374867800942E-4</v>
      </c>
    </row>
    <row r="180" spans="1:3" x14ac:dyDescent="0.3">
      <c r="A180" t="s">
        <v>710</v>
      </c>
      <c r="B180" s="37">
        <v>1028</v>
      </c>
      <c r="C180" s="29">
        <f>Tabla1[[#This Row],[Cantidad PAX]]/Tabla1[[#Totals],[Cantidad PAX]]</f>
        <v>2.2411977937718684E-4</v>
      </c>
    </row>
    <row r="181" spans="1:3" x14ac:dyDescent="0.3">
      <c r="A181" t="s">
        <v>241</v>
      </c>
      <c r="B181" s="37">
        <v>1029</v>
      </c>
      <c r="C181" s="29">
        <f>Tabla1[[#This Row],[Cantidad PAX]]/Tabla1[[#Totals],[Cantidad PAX]]</f>
        <v>2.2433779472677554E-4</v>
      </c>
    </row>
    <row r="182" spans="1:3" x14ac:dyDescent="0.3">
      <c r="A182" t="s">
        <v>313</v>
      </c>
      <c r="B182" s="37">
        <v>1041</v>
      </c>
      <c r="C182" s="29">
        <f>Tabla1[[#This Row],[Cantidad PAX]]/Tabla1[[#Totals],[Cantidad PAX]]</f>
        <v>2.2695397892183997E-4</v>
      </c>
    </row>
    <row r="183" spans="1:3" x14ac:dyDescent="0.3">
      <c r="A183" t="s">
        <v>238</v>
      </c>
      <c r="B183" s="37">
        <v>1042</v>
      </c>
      <c r="C183" s="29">
        <f>Tabla1[[#This Row],[Cantidad PAX]]/Tabla1[[#Totals],[Cantidad PAX]]</f>
        <v>2.2717199427142867E-4</v>
      </c>
    </row>
    <row r="184" spans="1:3" x14ac:dyDescent="0.3">
      <c r="A184" t="s">
        <v>319</v>
      </c>
      <c r="B184" s="37">
        <v>1049</v>
      </c>
      <c r="C184" s="29">
        <f>Tabla1[[#This Row],[Cantidad PAX]]/Tabla1[[#Totals],[Cantidad PAX]]</f>
        <v>2.286981017185496E-4</v>
      </c>
    </row>
    <row r="185" spans="1:3" x14ac:dyDescent="0.3">
      <c r="A185" t="s">
        <v>141</v>
      </c>
      <c r="B185" s="37">
        <v>1056</v>
      </c>
      <c r="C185" s="29">
        <f>Tabla1[[#This Row],[Cantidad PAX]]/Tabla1[[#Totals],[Cantidad PAX]]</f>
        <v>2.3022420916567053E-4</v>
      </c>
    </row>
    <row r="186" spans="1:3" x14ac:dyDescent="0.3">
      <c r="A186" t="s">
        <v>378</v>
      </c>
      <c r="B186" s="37">
        <v>1064</v>
      </c>
      <c r="C186" s="29">
        <f>Tabla1[[#This Row],[Cantidad PAX]]/Tabla1[[#Totals],[Cantidad PAX]]</f>
        <v>2.3196833196238015E-4</v>
      </c>
    </row>
    <row r="187" spans="1:3" x14ac:dyDescent="0.3">
      <c r="A187" t="s">
        <v>502</v>
      </c>
      <c r="B187" s="37">
        <v>1076</v>
      </c>
      <c r="C187" s="29">
        <f>Tabla1[[#This Row],[Cantidad PAX]]/Tabla1[[#Totals],[Cantidad PAX]]</f>
        <v>2.3458451615744459E-4</v>
      </c>
    </row>
    <row r="188" spans="1:3" x14ac:dyDescent="0.3">
      <c r="A188" t="s">
        <v>138</v>
      </c>
      <c r="B188" s="37">
        <v>1082</v>
      </c>
      <c r="C188" s="29">
        <f>Tabla1[[#This Row],[Cantidad PAX]]/Tabla1[[#Totals],[Cantidad PAX]]</f>
        <v>2.3589260825497679E-4</v>
      </c>
    </row>
    <row r="189" spans="1:3" x14ac:dyDescent="0.3">
      <c r="A189" t="s">
        <v>369</v>
      </c>
      <c r="B189" s="37">
        <v>1084</v>
      </c>
      <c r="C189" s="29">
        <f>Tabla1[[#This Row],[Cantidad PAX]]/Tabla1[[#Totals],[Cantidad PAX]]</f>
        <v>2.3632863895415421E-4</v>
      </c>
    </row>
    <row r="190" spans="1:3" x14ac:dyDescent="0.3">
      <c r="A190" t="s">
        <v>371</v>
      </c>
      <c r="B190" s="37">
        <v>1085</v>
      </c>
      <c r="C190" s="29">
        <f>Tabla1[[#This Row],[Cantidad PAX]]/Tabla1[[#Totals],[Cantidad PAX]]</f>
        <v>2.3654665430374291E-4</v>
      </c>
    </row>
    <row r="191" spans="1:3" x14ac:dyDescent="0.3">
      <c r="A191" t="s">
        <v>434</v>
      </c>
      <c r="B191" s="37">
        <v>1090</v>
      </c>
      <c r="C191" s="29">
        <f>Tabla1[[#This Row],[Cantidad PAX]]/Tabla1[[#Totals],[Cantidad PAX]]</f>
        <v>2.3763673105168642E-4</v>
      </c>
    </row>
    <row r="192" spans="1:3" x14ac:dyDescent="0.3">
      <c r="A192" t="s">
        <v>394</v>
      </c>
      <c r="B192" s="37">
        <v>1095</v>
      </c>
      <c r="C192" s="29">
        <f>Tabla1[[#This Row],[Cantidad PAX]]/Tabla1[[#Totals],[Cantidad PAX]]</f>
        <v>2.3872680779962995E-4</v>
      </c>
    </row>
    <row r="193" spans="1:3" x14ac:dyDescent="0.3">
      <c r="A193" t="s">
        <v>606</v>
      </c>
      <c r="B193" s="37">
        <v>1112</v>
      </c>
      <c r="C193" s="29">
        <f>Tabla1[[#This Row],[Cantidad PAX]]/Tabla1[[#Totals],[Cantidad PAX]]</f>
        <v>2.424330687426379E-4</v>
      </c>
    </row>
    <row r="194" spans="1:3" x14ac:dyDescent="0.3">
      <c r="A194" t="s">
        <v>295</v>
      </c>
      <c r="B194" s="37">
        <v>1119</v>
      </c>
      <c r="C194" s="29">
        <f>Tabla1[[#This Row],[Cantidad PAX]]/Tabla1[[#Totals],[Cantidad PAX]]</f>
        <v>2.4395917618975883E-4</v>
      </c>
    </row>
    <row r="195" spans="1:3" x14ac:dyDescent="0.3">
      <c r="A195" t="s">
        <v>169</v>
      </c>
      <c r="B195" s="37">
        <v>1120</v>
      </c>
      <c r="C195" s="29">
        <f>Tabla1[[#This Row],[Cantidad PAX]]/Tabla1[[#Totals],[Cantidad PAX]]</f>
        <v>2.4417719153934752E-4</v>
      </c>
    </row>
    <row r="196" spans="1:3" x14ac:dyDescent="0.3">
      <c r="A196" t="s">
        <v>609</v>
      </c>
      <c r="B196" s="37">
        <v>1121</v>
      </c>
      <c r="C196" s="29">
        <f>Tabla1[[#This Row],[Cantidad PAX]]/Tabla1[[#Totals],[Cantidad PAX]]</f>
        <v>2.4439520688893622E-4</v>
      </c>
    </row>
    <row r="197" spans="1:3" x14ac:dyDescent="0.3">
      <c r="A197" t="s">
        <v>297</v>
      </c>
      <c r="B197" s="37">
        <v>1124</v>
      </c>
      <c r="C197" s="29">
        <f>Tabla1[[#This Row],[Cantidad PAX]]/Tabla1[[#Totals],[Cantidad PAX]]</f>
        <v>2.4504925293770231E-4</v>
      </c>
    </row>
    <row r="198" spans="1:3" x14ac:dyDescent="0.3">
      <c r="A198" t="s">
        <v>299</v>
      </c>
      <c r="B198" s="37">
        <v>1124</v>
      </c>
      <c r="C198" s="29">
        <f>Tabla1[[#This Row],[Cantidad PAX]]/Tabla1[[#Totals],[Cantidad PAX]]</f>
        <v>2.4504925293770231E-4</v>
      </c>
    </row>
    <row r="199" spans="1:3" x14ac:dyDescent="0.3">
      <c r="A199" t="s">
        <v>174</v>
      </c>
      <c r="B199" s="37">
        <v>1138</v>
      </c>
      <c r="C199" s="29">
        <f>Tabla1[[#This Row],[Cantidad PAX]]/Tabla1[[#Totals],[Cantidad PAX]]</f>
        <v>2.4810146783194417E-4</v>
      </c>
    </row>
    <row r="200" spans="1:3" x14ac:dyDescent="0.3">
      <c r="A200" t="s">
        <v>457</v>
      </c>
      <c r="B200" s="37">
        <v>1139</v>
      </c>
      <c r="C200" s="29">
        <f>Tabla1[[#This Row],[Cantidad PAX]]/Tabla1[[#Totals],[Cantidad PAX]]</f>
        <v>2.4831948318153286E-4</v>
      </c>
    </row>
    <row r="201" spans="1:3" x14ac:dyDescent="0.3">
      <c r="A201" t="s">
        <v>366</v>
      </c>
      <c r="B201" s="37">
        <v>1142</v>
      </c>
      <c r="C201" s="29">
        <f>Tabla1[[#This Row],[Cantidad PAX]]/Tabla1[[#Totals],[Cantidad PAX]]</f>
        <v>2.4897352923029901E-4</v>
      </c>
    </row>
    <row r="202" spans="1:3" x14ac:dyDescent="0.3">
      <c r="A202" t="s">
        <v>539</v>
      </c>
      <c r="B202" s="37">
        <v>1142</v>
      </c>
      <c r="C202" s="29">
        <f>Tabla1[[#This Row],[Cantidad PAX]]/Tabla1[[#Totals],[Cantidad PAX]]</f>
        <v>2.4897352923029901E-4</v>
      </c>
    </row>
    <row r="203" spans="1:3" x14ac:dyDescent="0.3">
      <c r="A203" t="s">
        <v>215</v>
      </c>
      <c r="B203" s="37">
        <v>1143</v>
      </c>
      <c r="C203" s="29">
        <f>Tabla1[[#This Row],[Cantidad PAX]]/Tabla1[[#Totals],[Cantidad PAX]]</f>
        <v>2.491915445798877E-4</v>
      </c>
    </row>
    <row r="204" spans="1:3" x14ac:dyDescent="0.3">
      <c r="A204" t="s">
        <v>610</v>
      </c>
      <c r="B204" s="37">
        <v>1144</v>
      </c>
      <c r="C204" s="29">
        <f>Tabla1[[#This Row],[Cantidad PAX]]/Tabla1[[#Totals],[Cantidad PAX]]</f>
        <v>2.494095599294764E-4</v>
      </c>
    </row>
    <row r="205" spans="1:3" x14ac:dyDescent="0.3">
      <c r="A205" t="s">
        <v>491</v>
      </c>
      <c r="B205" s="37">
        <v>1145</v>
      </c>
      <c r="C205" s="29">
        <f>Tabla1[[#This Row],[Cantidad PAX]]/Tabla1[[#Totals],[Cantidad PAX]]</f>
        <v>2.4962757527906509E-4</v>
      </c>
    </row>
    <row r="206" spans="1:3" x14ac:dyDescent="0.3">
      <c r="A206" t="s">
        <v>168</v>
      </c>
      <c r="B206" s="37">
        <v>1152</v>
      </c>
      <c r="C206" s="29">
        <f>Tabla1[[#This Row],[Cantidad PAX]]/Tabla1[[#Totals],[Cantidad PAX]]</f>
        <v>2.5115368272618602E-4</v>
      </c>
    </row>
    <row r="207" spans="1:3" x14ac:dyDescent="0.3">
      <c r="A207" t="s">
        <v>525</v>
      </c>
      <c r="B207" s="37">
        <v>1153</v>
      </c>
      <c r="C207" s="29">
        <f>Tabla1[[#This Row],[Cantidad PAX]]/Tabla1[[#Totals],[Cantidad PAX]]</f>
        <v>2.5137169807577472E-4</v>
      </c>
    </row>
    <row r="208" spans="1:3" x14ac:dyDescent="0.3">
      <c r="A208" t="s">
        <v>395</v>
      </c>
      <c r="B208" s="37">
        <v>1156</v>
      </c>
      <c r="C208" s="29">
        <f>Tabla1[[#This Row],[Cantidad PAX]]/Tabla1[[#Totals],[Cantidad PAX]]</f>
        <v>2.5202574412454081E-4</v>
      </c>
    </row>
    <row r="209" spans="1:3" x14ac:dyDescent="0.3">
      <c r="A209" t="s">
        <v>387</v>
      </c>
      <c r="B209" s="37">
        <v>1157</v>
      </c>
      <c r="C209" s="29">
        <f>Tabla1[[#This Row],[Cantidad PAX]]/Tabla1[[#Totals],[Cantidad PAX]]</f>
        <v>2.5224375947412956E-4</v>
      </c>
    </row>
    <row r="210" spans="1:3" x14ac:dyDescent="0.3">
      <c r="A210" t="s">
        <v>607</v>
      </c>
      <c r="B210" s="37">
        <v>1157</v>
      </c>
      <c r="C210" s="29">
        <f>Tabla1[[#This Row],[Cantidad PAX]]/Tabla1[[#Totals],[Cantidad PAX]]</f>
        <v>2.5224375947412956E-4</v>
      </c>
    </row>
    <row r="211" spans="1:3" x14ac:dyDescent="0.3">
      <c r="A211" t="s">
        <v>347</v>
      </c>
      <c r="B211" s="37">
        <v>1165</v>
      </c>
      <c r="C211" s="29">
        <f>Tabla1[[#This Row],[Cantidad PAX]]/Tabla1[[#Totals],[Cantidad PAX]]</f>
        <v>2.5398788227083918E-4</v>
      </c>
    </row>
    <row r="212" spans="1:3" x14ac:dyDescent="0.3">
      <c r="A212" t="s">
        <v>451</v>
      </c>
      <c r="B212" s="37">
        <v>1170</v>
      </c>
      <c r="C212" s="29">
        <f>Tabla1[[#This Row],[Cantidad PAX]]/Tabla1[[#Totals],[Cantidad PAX]]</f>
        <v>2.5507795901878267E-4</v>
      </c>
    </row>
    <row r="213" spans="1:3" x14ac:dyDescent="0.3">
      <c r="A213" t="s">
        <v>142</v>
      </c>
      <c r="B213" s="37">
        <v>1181</v>
      </c>
      <c r="C213" s="29">
        <f>Tabla1[[#This Row],[Cantidad PAX]]/Tabla1[[#Totals],[Cantidad PAX]]</f>
        <v>2.5747612786425843E-4</v>
      </c>
    </row>
    <row r="214" spans="1:3" x14ac:dyDescent="0.3">
      <c r="A214" t="s">
        <v>659</v>
      </c>
      <c r="B214" s="37">
        <v>1190</v>
      </c>
      <c r="C214" s="29">
        <f>Tabla1[[#This Row],[Cantidad PAX]]/Tabla1[[#Totals],[Cantidad PAX]]</f>
        <v>2.5943826601055675E-4</v>
      </c>
    </row>
    <row r="215" spans="1:3" x14ac:dyDescent="0.3">
      <c r="A215" t="s">
        <v>199</v>
      </c>
      <c r="B215" s="37">
        <v>1191</v>
      </c>
      <c r="C215" s="29">
        <f>Tabla1[[#This Row],[Cantidad PAX]]/Tabla1[[#Totals],[Cantidad PAX]]</f>
        <v>2.5965628136014545E-4</v>
      </c>
    </row>
    <row r="216" spans="1:3" x14ac:dyDescent="0.3">
      <c r="A216" t="s">
        <v>656</v>
      </c>
      <c r="B216" s="37">
        <v>1194</v>
      </c>
      <c r="C216" s="29">
        <f>Tabla1[[#This Row],[Cantidad PAX]]/Tabla1[[#Totals],[Cantidad PAX]]</f>
        <v>2.6031032740891154E-4</v>
      </c>
    </row>
    <row r="217" spans="1:3" x14ac:dyDescent="0.3">
      <c r="A217" t="s">
        <v>306</v>
      </c>
      <c r="B217" s="37">
        <v>1199</v>
      </c>
      <c r="C217" s="29">
        <f>Tabla1[[#This Row],[Cantidad PAX]]/Tabla1[[#Totals],[Cantidad PAX]]</f>
        <v>2.6140040415685508E-4</v>
      </c>
    </row>
    <row r="218" spans="1:3" x14ac:dyDescent="0.3">
      <c r="A218" t="s">
        <v>292</v>
      </c>
      <c r="B218" s="37">
        <v>1215</v>
      </c>
      <c r="C218" s="29">
        <f>Tabla1[[#This Row],[Cantidad PAX]]/Tabla1[[#Totals],[Cantidad PAX]]</f>
        <v>2.6488864975027432E-4</v>
      </c>
    </row>
    <row r="219" spans="1:3" x14ac:dyDescent="0.3">
      <c r="A219" t="s">
        <v>529</v>
      </c>
      <c r="B219" s="37">
        <v>1218</v>
      </c>
      <c r="C219" s="29">
        <f>Tabla1[[#This Row],[Cantidad PAX]]/Tabla1[[#Totals],[Cantidad PAX]]</f>
        <v>2.6554269579904041E-4</v>
      </c>
    </row>
    <row r="220" spans="1:3" x14ac:dyDescent="0.3">
      <c r="A220" t="s">
        <v>728</v>
      </c>
      <c r="B220" s="37">
        <v>1222</v>
      </c>
      <c r="C220" s="29">
        <f>Tabla1[[#This Row],[Cantidad PAX]]/Tabla1[[#Totals],[Cantidad PAX]]</f>
        <v>2.6641475719739525E-4</v>
      </c>
    </row>
    <row r="221" spans="1:3" x14ac:dyDescent="0.3">
      <c r="A221" t="s">
        <v>321</v>
      </c>
      <c r="B221" s="37">
        <v>1224</v>
      </c>
      <c r="C221" s="29">
        <f>Tabla1[[#This Row],[Cantidad PAX]]/Tabla1[[#Totals],[Cantidad PAX]]</f>
        <v>2.6685078789657265E-4</v>
      </c>
    </row>
    <row r="222" spans="1:3" x14ac:dyDescent="0.3">
      <c r="A222" t="s">
        <v>413</v>
      </c>
      <c r="B222" s="37">
        <v>1239</v>
      </c>
      <c r="C222" s="29">
        <f>Tabla1[[#This Row],[Cantidad PAX]]/Tabla1[[#Totals],[Cantidad PAX]]</f>
        <v>2.701210181404032E-4</v>
      </c>
    </row>
    <row r="223" spans="1:3" x14ac:dyDescent="0.3">
      <c r="A223" t="s">
        <v>423</v>
      </c>
      <c r="B223" s="37">
        <v>1243</v>
      </c>
      <c r="C223" s="29">
        <f>Tabla1[[#This Row],[Cantidad PAX]]/Tabla1[[#Totals],[Cantidad PAX]]</f>
        <v>2.7099307953875798E-4</v>
      </c>
    </row>
    <row r="224" spans="1:3" x14ac:dyDescent="0.3">
      <c r="A224" t="s">
        <v>227</v>
      </c>
      <c r="B224" s="37">
        <v>1270</v>
      </c>
      <c r="C224" s="29">
        <f>Tabla1[[#This Row],[Cantidad PAX]]/Tabla1[[#Totals],[Cantidad PAX]]</f>
        <v>2.76879493977653E-4</v>
      </c>
    </row>
    <row r="225" spans="1:3" x14ac:dyDescent="0.3">
      <c r="A225" t="s">
        <v>163</v>
      </c>
      <c r="B225" s="37">
        <v>1277</v>
      </c>
      <c r="C225" s="29">
        <f>Tabla1[[#This Row],[Cantidad PAX]]/Tabla1[[#Totals],[Cantidad PAX]]</f>
        <v>2.7840560142477393E-4</v>
      </c>
    </row>
    <row r="226" spans="1:3" x14ac:dyDescent="0.3">
      <c r="A226" t="s">
        <v>711</v>
      </c>
      <c r="B226" s="37">
        <v>1277</v>
      </c>
      <c r="C226" s="29">
        <f>Tabla1[[#This Row],[Cantidad PAX]]/Tabla1[[#Totals],[Cantidad PAX]]</f>
        <v>2.7840560142477393E-4</v>
      </c>
    </row>
    <row r="227" spans="1:3" x14ac:dyDescent="0.3">
      <c r="A227" t="s">
        <v>526</v>
      </c>
      <c r="B227" s="37">
        <v>1279</v>
      </c>
      <c r="C227" s="29">
        <f>Tabla1[[#This Row],[Cantidad PAX]]/Tabla1[[#Totals],[Cantidad PAX]]</f>
        <v>2.7884163212395132E-4</v>
      </c>
    </row>
    <row r="228" spans="1:3" x14ac:dyDescent="0.3">
      <c r="A228" t="s">
        <v>428</v>
      </c>
      <c r="B228" s="37">
        <v>1291</v>
      </c>
      <c r="C228" s="29">
        <f>Tabla1[[#This Row],[Cantidad PAX]]/Tabla1[[#Totals],[Cantidad PAX]]</f>
        <v>2.8145781631901573E-4</v>
      </c>
    </row>
    <row r="229" spans="1:3" x14ac:dyDescent="0.3">
      <c r="A229" t="s">
        <v>611</v>
      </c>
      <c r="B229" s="37">
        <v>1292</v>
      </c>
      <c r="C229" s="29">
        <f>Tabla1[[#This Row],[Cantidad PAX]]/Tabla1[[#Totals],[Cantidad PAX]]</f>
        <v>2.8167583166860448E-4</v>
      </c>
    </row>
    <row r="230" spans="1:3" x14ac:dyDescent="0.3">
      <c r="A230" t="s">
        <v>392</v>
      </c>
      <c r="B230" s="37">
        <v>1300</v>
      </c>
      <c r="C230" s="29">
        <f>Tabla1[[#This Row],[Cantidad PAX]]/Tabla1[[#Totals],[Cantidad PAX]]</f>
        <v>2.8341995446531411E-4</v>
      </c>
    </row>
    <row r="231" spans="1:3" x14ac:dyDescent="0.3">
      <c r="A231" t="s">
        <v>459</v>
      </c>
      <c r="B231" s="37">
        <v>1300</v>
      </c>
      <c r="C231" s="29">
        <f>Tabla1[[#This Row],[Cantidad PAX]]/Tabla1[[#Totals],[Cantidad PAX]]</f>
        <v>2.8341995446531411E-4</v>
      </c>
    </row>
    <row r="232" spans="1:3" x14ac:dyDescent="0.3">
      <c r="A232" t="s">
        <v>348</v>
      </c>
      <c r="B232" s="37">
        <v>1307</v>
      </c>
      <c r="C232" s="29">
        <f>Tabla1[[#This Row],[Cantidad PAX]]/Tabla1[[#Totals],[Cantidad PAX]]</f>
        <v>2.8494606191243498E-4</v>
      </c>
    </row>
    <row r="233" spans="1:3" x14ac:dyDescent="0.3">
      <c r="A233" t="s">
        <v>727</v>
      </c>
      <c r="B233" s="37">
        <v>1310</v>
      </c>
      <c r="C233" s="29">
        <f>Tabla1[[#This Row],[Cantidad PAX]]/Tabla1[[#Totals],[Cantidad PAX]]</f>
        <v>2.8560010796120113E-4</v>
      </c>
    </row>
    <row r="234" spans="1:3" x14ac:dyDescent="0.3">
      <c r="A234" t="s">
        <v>657</v>
      </c>
      <c r="B234" s="37">
        <v>1319</v>
      </c>
      <c r="C234" s="29">
        <f>Tabla1[[#This Row],[Cantidad PAX]]/Tabla1[[#Totals],[Cantidad PAX]]</f>
        <v>2.8756224610749945E-4</v>
      </c>
    </row>
    <row r="235" spans="1:3" x14ac:dyDescent="0.3">
      <c r="A235" t="s">
        <v>149</v>
      </c>
      <c r="B235" s="37">
        <v>1322</v>
      </c>
      <c r="C235" s="29">
        <f>Tabla1[[#This Row],[Cantidad PAX]]/Tabla1[[#Totals],[Cantidad PAX]]</f>
        <v>2.8821629215626554E-4</v>
      </c>
    </row>
    <row r="236" spans="1:3" x14ac:dyDescent="0.3">
      <c r="A236" t="s">
        <v>534</v>
      </c>
      <c r="B236" s="37">
        <v>1324</v>
      </c>
      <c r="C236" s="29">
        <f>Tabla1[[#This Row],[Cantidad PAX]]/Tabla1[[#Totals],[Cantidad PAX]]</f>
        <v>2.8865232285544298E-4</v>
      </c>
    </row>
    <row r="237" spans="1:3" x14ac:dyDescent="0.3">
      <c r="A237" t="s">
        <v>629</v>
      </c>
      <c r="B237" s="37">
        <v>1325</v>
      </c>
      <c r="C237" s="29">
        <f>Tabla1[[#This Row],[Cantidad PAX]]/Tabla1[[#Totals],[Cantidad PAX]]</f>
        <v>2.8887033820503168E-4</v>
      </c>
    </row>
    <row r="238" spans="1:3" x14ac:dyDescent="0.3">
      <c r="A238" t="s">
        <v>185</v>
      </c>
      <c r="B238" s="37">
        <v>1326</v>
      </c>
      <c r="C238" s="29">
        <f>Tabla1[[#This Row],[Cantidad PAX]]/Tabla1[[#Totals],[Cantidad PAX]]</f>
        <v>2.8908835355462038E-4</v>
      </c>
    </row>
    <row r="239" spans="1:3" x14ac:dyDescent="0.3">
      <c r="A239" t="s">
        <v>290</v>
      </c>
      <c r="B239" s="37">
        <v>1328</v>
      </c>
      <c r="C239" s="29">
        <f>Tabla1[[#This Row],[Cantidad PAX]]/Tabla1[[#Totals],[Cantidad PAX]]</f>
        <v>2.8952438425379777E-4</v>
      </c>
    </row>
    <row r="240" spans="1:3" x14ac:dyDescent="0.3">
      <c r="A240" t="s">
        <v>362</v>
      </c>
      <c r="B240" s="37">
        <v>1332</v>
      </c>
      <c r="C240" s="29">
        <f>Tabla1[[#This Row],[Cantidad PAX]]/Tabla1[[#Totals],[Cantidad PAX]]</f>
        <v>2.9039644565215261E-4</v>
      </c>
    </row>
    <row r="241" spans="1:3" x14ac:dyDescent="0.3">
      <c r="A241" t="s">
        <v>336</v>
      </c>
      <c r="B241" s="37">
        <v>1334</v>
      </c>
      <c r="C241" s="29">
        <f>Tabla1[[#This Row],[Cantidad PAX]]/Tabla1[[#Totals],[Cantidad PAX]]</f>
        <v>2.9083247635133E-4</v>
      </c>
    </row>
    <row r="242" spans="1:3" x14ac:dyDescent="0.3">
      <c r="A242" t="s">
        <v>533</v>
      </c>
      <c r="B242" s="37">
        <v>1334</v>
      </c>
      <c r="C242" s="29">
        <f>Tabla1[[#This Row],[Cantidad PAX]]/Tabla1[[#Totals],[Cantidad PAX]]</f>
        <v>2.9083247635133E-4</v>
      </c>
    </row>
    <row r="243" spans="1:3" x14ac:dyDescent="0.3">
      <c r="A243" t="s">
        <v>382</v>
      </c>
      <c r="B243" s="37">
        <v>1336</v>
      </c>
      <c r="C243" s="29">
        <f>Tabla1[[#This Row],[Cantidad PAX]]/Tabla1[[#Totals],[Cantidad PAX]]</f>
        <v>2.9126850705050739E-4</v>
      </c>
    </row>
    <row r="244" spans="1:3" x14ac:dyDescent="0.3">
      <c r="A244" t="s">
        <v>412</v>
      </c>
      <c r="B244" s="37">
        <v>1336</v>
      </c>
      <c r="C244" s="29">
        <f>Tabla1[[#This Row],[Cantidad PAX]]/Tabla1[[#Totals],[Cantidad PAX]]</f>
        <v>2.9126850705050739E-4</v>
      </c>
    </row>
    <row r="245" spans="1:3" x14ac:dyDescent="0.3">
      <c r="A245" t="s">
        <v>725</v>
      </c>
      <c r="B245" s="37">
        <v>1336</v>
      </c>
      <c r="C245" s="29">
        <f>Tabla1[[#This Row],[Cantidad PAX]]/Tabla1[[#Totals],[Cantidad PAX]]</f>
        <v>2.9126850705050739E-4</v>
      </c>
    </row>
    <row r="246" spans="1:3" x14ac:dyDescent="0.3">
      <c r="A246" t="s">
        <v>310</v>
      </c>
      <c r="B246" s="37">
        <v>1347</v>
      </c>
      <c r="C246" s="29">
        <f>Tabla1[[#This Row],[Cantidad PAX]]/Tabla1[[#Totals],[Cantidad PAX]]</f>
        <v>2.9366667589598311E-4</v>
      </c>
    </row>
    <row r="247" spans="1:3" x14ac:dyDescent="0.3">
      <c r="A247" t="s">
        <v>631</v>
      </c>
      <c r="B247" s="37">
        <v>1351</v>
      </c>
      <c r="C247" s="29">
        <f>Tabla1[[#This Row],[Cantidad PAX]]/Tabla1[[#Totals],[Cantidad PAX]]</f>
        <v>2.9453873729433795E-4</v>
      </c>
    </row>
    <row r="248" spans="1:3" x14ac:dyDescent="0.3">
      <c r="A248" t="s">
        <v>503</v>
      </c>
      <c r="B248" s="37">
        <v>1362</v>
      </c>
      <c r="C248" s="29">
        <f>Tabla1[[#This Row],[Cantidad PAX]]/Tabla1[[#Totals],[Cantidad PAX]]</f>
        <v>2.9693690613981366E-4</v>
      </c>
    </row>
    <row r="249" spans="1:3" x14ac:dyDescent="0.3">
      <c r="A249" t="s">
        <v>708</v>
      </c>
      <c r="B249" s="37">
        <v>1378</v>
      </c>
      <c r="C249" s="29">
        <f>Tabla1[[#This Row],[Cantidad PAX]]/Tabla1[[#Totals],[Cantidad PAX]]</f>
        <v>3.0042515173323291E-4</v>
      </c>
    </row>
    <row r="250" spans="1:3" x14ac:dyDescent="0.3">
      <c r="A250" t="s">
        <v>585</v>
      </c>
      <c r="B250" s="37">
        <v>1379</v>
      </c>
      <c r="C250" s="29">
        <f>Tabla1[[#This Row],[Cantidad PAX]]/Tabla1[[#Totals],[Cantidad PAX]]</f>
        <v>3.0064316708282166E-4</v>
      </c>
    </row>
    <row r="251" spans="1:3" x14ac:dyDescent="0.3">
      <c r="A251" t="s">
        <v>550</v>
      </c>
      <c r="B251" s="37">
        <v>1384</v>
      </c>
      <c r="C251" s="29">
        <f>Tabla1[[#This Row],[Cantidad PAX]]/Tabla1[[#Totals],[Cantidad PAX]]</f>
        <v>3.0173324383076514E-4</v>
      </c>
    </row>
    <row r="252" spans="1:3" x14ac:dyDescent="0.3">
      <c r="A252" t="s">
        <v>379</v>
      </c>
      <c r="B252" s="37">
        <v>1387</v>
      </c>
      <c r="C252" s="29">
        <f>Tabla1[[#This Row],[Cantidad PAX]]/Tabla1[[#Totals],[Cantidad PAX]]</f>
        <v>3.0238728987953128E-4</v>
      </c>
    </row>
    <row r="253" spans="1:3" x14ac:dyDescent="0.3">
      <c r="A253" t="s">
        <v>166</v>
      </c>
      <c r="B253" s="37">
        <v>1406</v>
      </c>
      <c r="C253" s="29">
        <f>Tabla1[[#This Row],[Cantidad PAX]]/Tabla1[[#Totals],[Cantidad PAX]]</f>
        <v>3.0652958152171662E-4</v>
      </c>
    </row>
    <row r="254" spans="1:3" x14ac:dyDescent="0.3">
      <c r="A254" t="s">
        <v>167</v>
      </c>
      <c r="B254" s="37">
        <v>1406</v>
      </c>
      <c r="C254" s="29">
        <f>Tabla1[[#This Row],[Cantidad PAX]]/Tabla1[[#Totals],[Cantidad PAX]]</f>
        <v>3.0652958152171662E-4</v>
      </c>
    </row>
    <row r="255" spans="1:3" x14ac:dyDescent="0.3">
      <c r="A255" t="s">
        <v>140</v>
      </c>
      <c r="B255" s="37">
        <v>1410</v>
      </c>
      <c r="C255" s="29">
        <f>Tabla1[[#This Row],[Cantidad PAX]]/Tabla1[[#Totals],[Cantidad PAX]]</f>
        <v>3.0740164292007141E-4</v>
      </c>
    </row>
    <row r="256" spans="1:3" x14ac:dyDescent="0.3">
      <c r="A256" t="s">
        <v>341</v>
      </c>
      <c r="B256" s="37">
        <v>1417</v>
      </c>
      <c r="C256" s="29">
        <f>Tabla1[[#This Row],[Cantidad PAX]]/Tabla1[[#Totals],[Cantidad PAX]]</f>
        <v>3.0892775036719234E-4</v>
      </c>
    </row>
    <row r="257" spans="1:3" x14ac:dyDescent="0.3">
      <c r="A257" t="s">
        <v>419</v>
      </c>
      <c r="B257" s="37">
        <v>1423</v>
      </c>
      <c r="C257" s="29">
        <f>Tabla1[[#This Row],[Cantidad PAX]]/Tabla1[[#Totals],[Cantidad PAX]]</f>
        <v>3.1023584246472457E-4</v>
      </c>
    </row>
    <row r="258" spans="1:3" x14ac:dyDescent="0.3">
      <c r="A258" t="s">
        <v>206</v>
      </c>
      <c r="B258" s="37">
        <v>1427</v>
      </c>
      <c r="C258" s="29">
        <f>Tabla1[[#This Row],[Cantidad PAX]]/Tabla1[[#Totals],[Cantidad PAX]]</f>
        <v>3.1110790386307941E-4</v>
      </c>
    </row>
    <row r="259" spans="1:3" x14ac:dyDescent="0.3">
      <c r="A259" t="s">
        <v>726</v>
      </c>
      <c r="B259" s="37">
        <v>1428</v>
      </c>
      <c r="C259" s="29">
        <f>Tabla1[[#This Row],[Cantidad PAX]]/Tabla1[[#Totals],[Cantidad PAX]]</f>
        <v>3.113259192126681E-4</v>
      </c>
    </row>
    <row r="260" spans="1:3" x14ac:dyDescent="0.3">
      <c r="A260" t="s">
        <v>338</v>
      </c>
      <c r="B260" s="37">
        <v>1430</v>
      </c>
      <c r="C260" s="29">
        <f>Tabla1[[#This Row],[Cantidad PAX]]/Tabla1[[#Totals],[Cantidad PAX]]</f>
        <v>3.117619499118455E-4</v>
      </c>
    </row>
    <row r="261" spans="1:3" x14ac:dyDescent="0.3">
      <c r="A261" t="s">
        <v>635</v>
      </c>
      <c r="B261" s="37">
        <v>1430</v>
      </c>
      <c r="C261" s="29">
        <f>Tabla1[[#This Row],[Cantidad PAX]]/Tabla1[[#Totals],[Cantidad PAX]]</f>
        <v>3.117619499118455E-4</v>
      </c>
    </row>
    <row r="262" spans="1:3" x14ac:dyDescent="0.3">
      <c r="A262" t="s">
        <v>332</v>
      </c>
      <c r="B262" s="37">
        <v>1442</v>
      </c>
      <c r="C262" s="29">
        <f>Tabla1[[#This Row],[Cantidad PAX]]/Tabla1[[#Totals],[Cantidad PAX]]</f>
        <v>3.1437813410690991E-4</v>
      </c>
    </row>
    <row r="263" spans="1:3" x14ac:dyDescent="0.3">
      <c r="A263" t="s">
        <v>212</v>
      </c>
      <c r="B263" s="37">
        <v>1463</v>
      </c>
      <c r="C263" s="29">
        <f>Tabla1[[#This Row],[Cantidad PAX]]/Tabla1[[#Totals],[Cantidad PAX]]</f>
        <v>3.1895645644827269E-4</v>
      </c>
    </row>
    <row r="264" spans="1:3" x14ac:dyDescent="0.3">
      <c r="A264" t="s">
        <v>363</v>
      </c>
      <c r="B264" s="37">
        <v>1476</v>
      </c>
      <c r="C264" s="29">
        <f>Tabla1[[#This Row],[Cantidad PAX]]/Tabla1[[#Totals],[Cantidad PAX]]</f>
        <v>3.2179065599292585E-4</v>
      </c>
    </row>
    <row r="265" spans="1:3" x14ac:dyDescent="0.3">
      <c r="A265" t="s">
        <v>408</v>
      </c>
      <c r="B265" s="37">
        <v>1485</v>
      </c>
      <c r="C265" s="29">
        <f>Tabla1[[#This Row],[Cantidad PAX]]/Tabla1[[#Totals],[Cantidad PAX]]</f>
        <v>3.2375279413922417E-4</v>
      </c>
    </row>
    <row r="266" spans="1:3" x14ac:dyDescent="0.3">
      <c r="A266" t="s">
        <v>556</v>
      </c>
      <c r="B266" s="37">
        <v>1485</v>
      </c>
      <c r="C266" s="29">
        <f>Tabla1[[#This Row],[Cantidad PAX]]/Tabla1[[#Totals],[Cantidad PAX]]</f>
        <v>3.2375279413922417E-4</v>
      </c>
    </row>
    <row r="267" spans="1:3" x14ac:dyDescent="0.3">
      <c r="A267" t="s">
        <v>308</v>
      </c>
      <c r="B267" s="37">
        <v>1489</v>
      </c>
      <c r="C267" s="29">
        <f>Tabla1[[#This Row],[Cantidad PAX]]/Tabla1[[#Totals],[Cantidad PAX]]</f>
        <v>3.2462485553757896E-4</v>
      </c>
    </row>
    <row r="268" spans="1:3" x14ac:dyDescent="0.3">
      <c r="A268" t="s">
        <v>390</v>
      </c>
      <c r="B268" s="37">
        <v>1498</v>
      </c>
      <c r="C268" s="29">
        <f>Tabla1[[#This Row],[Cantidad PAX]]/Tabla1[[#Totals],[Cantidad PAX]]</f>
        <v>3.2658699368387728E-4</v>
      </c>
    </row>
    <row r="269" spans="1:3" x14ac:dyDescent="0.3">
      <c r="A269" t="s">
        <v>235</v>
      </c>
      <c r="B269" s="37">
        <v>1503</v>
      </c>
      <c r="C269" s="29">
        <f>Tabla1[[#This Row],[Cantidad PAX]]/Tabla1[[#Totals],[Cantidad PAX]]</f>
        <v>3.2767707043182082E-4</v>
      </c>
    </row>
    <row r="270" spans="1:3" x14ac:dyDescent="0.3">
      <c r="A270" t="s">
        <v>683</v>
      </c>
      <c r="B270" s="37">
        <v>1504</v>
      </c>
      <c r="C270" s="29">
        <f>Tabla1[[#This Row],[Cantidad PAX]]/Tabla1[[#Totals],[Cantidad PAX]]</f>
        <v>3.2789508578140951E-4</v>
      </c>
    </row>
    <row r="271" spans="1:3" x14ac:dyDescent="0.3">
      <c r="A271" t="s">
        <v>377</v>
      </c>
      <c r="B271" s="37">
        <v>1509</v>
      </c>
      <c r="C271" s="29">
        <f>Tabla1[[#This Row],[Cantidad PAX]]/Tabla1[[#Totals],[Cantidad PAX]]</f>
        <v>3.2898516252935305E-4</v>
      </c>
    </row>
    <row r="272" spans="1:3" x14ac:dyDescent="0.3">
      <c r="A272" t="s">
        <v>249</v>
      </c>
      <c r="B272" s="37">
        <v>1518</v>
      </c>
      <c r="C272" s="29">
        <f>Tabla1[[#This Row],[Cantidad PAX]]/Tabla1[[#Totals],[Cantidad PAX]]</f>
        <v>3.3094730067565137E-4</v>
      </c>
    </row>
    <row r="273" spans="1:3" x14ac:dyDescent="0.3">
      <c r="A273" t="s">
        <v>208</v>
      </c>
      <c r="B273" s="37">
        <v>1535</v>
      </c>
      <c r="C273" s="29">
        <f>Tabla1[[#This Row],[Cantidad PAX]]/Tabla1[[#Totals],[Cantidad PAX]]</f>
        <v>3.3465356161865932E-4</v>
      </c>
    </row>
    <row r="274" spans="1:3" x14ac:dyDescent="0.3">
      <c r="A274" t="s">
        <v>731</v>
      </c>
      <c r="B274" s="37">
        <v>1536</v>
      </c>
      <c r="C274" s="29">
        <f>Tabla1[[#This Row],[Cantidad PAX]]/Tabla1[[#Totals],[Cantidad PAX]]</f>
        <v>3.3487157696824801E-4</v>
      </c>
    </row>
    <row r="275" spans="1:3" x14ac:dyDescent="0.3">
      <c r="A275" t="s">
        <v>706</v>
      </c>
      <c r="B275" s="37">
        <v>1543</v>
      </c>
      <c r="C275" s="29">
        <f>Tabla1[[#This Row],[Cantidad PAX]]/Tabla1[[#Totals],[Cantidad PAX]]</f>
        <v>3.3639768441536894E-4</v>
      </c>
    </row>
    <row r="276" spans="1:3" x14ac:dyDescent="0.3">
      <c r="A276" t="s">
        <v>343</v>
      </c>
      <c r="B276" s="37">
        <v>1561</v>
      </c>
      <c r="C276" s="29">
        <f>Tabla1[[#This Row],[Cantidad PAX]]/Tabla1[[#Totals],[Cantidad PAX]]</f>
        <v>3.4032196070796558E-4</v>
      </c>
    </row>
    <row r="277" spans="1:3" x14ac:dyDescent="0.3">
      <c r="A277" t="s">
        <v>381</v>
      </c>
      <c r="B277" s="37">
        <v>1564</v>
      </c>
      <c r="C277" s="29">
        <f>Tabla1[[#This Row],[Cantidad PAX]]/Tabla1[[#Totals],[Cantidad PAX]]</f>
        <v>3.4097600675673173E-4</v>
      </c>
    </row>
    <row r="278" spans="1:3" x14ac:dyDescent="0.3">
      <c r="A278" t="s">
        <v>320</v>
      </c>
      <c r="B278" s="37">
        <v>1606</v>
      </c>
      <c r="C278" s="29">
        <f>Tabla1[[#This Row],[Cantidad PAX]]/Tabla1[[#Totals],[Cantidad PAX]]</f>
        <v>3.5013265143945724E-4</v>
      </c>
    </row>
    <row r="279" spans="1:3" x14ac:dyDescent="0.3">
      <c r="A279" t="s">
        <v>165</v>
      </c>
      <c r="B279" s="37">
        <v>1607</v>
      </c>
      <c r="C279" s="29">
        <f>Tabla1[[#This Row],[Cantidad PAX]]/Tabla1[[#Totals],[Cantidad PAX]]</f>
        <v>3.5035066678904594E-4</v>
      </c>
    </row>
    <row r="280" spans="1:3" x14ac:dyDescent="0.3">
      <c r="A280" t="s">
        <v>608</v>
      </c>
      <c r="B280" s="37">
        <v>1612</v>
      </c>
      <c r="C280" s="29">
        <f>Tabla1[[#This Row],[Cantidad PAX]]/Tabla1[[#Totals],[Cantidad PAX]]</f>
        <v>3.5144074353698947E-4</v>
      </c>
    </row>
    <row r="281" spans="1:3" x14ac:dyDescent="0.3">
      <c r="A281" t="s">
        <v>454</v>
      </c>
      <c r="B281" s="37">
        <v>1613</v>
      </c>
      <c r="C281" s="29">
        <f>Tabla1[[#This Row],[Cantidad PAX]]/Tabla1[[#Totals],[Cantidad PAX]]</f>
        <v>3.5165875888657817E-4</v>
      </c>
    </row>
    <row r="282" spans="1:3" x14ac:dyDescent="0.3">
      <c r="A282" t="s">
        <v>551</v>
      </c>
      <c r="B282" s="37">
        <v>1621</v>
      </c>
      <c r="C282" s="29">
        <f>Tabla1[[#This Row],[Cantidad PAX]]/Tabla1[[#Totals],[Cantidad PAX]]</f>
        <v>3.534028816832878E-4</v>
      </c>
    </row>
    <row r="283" spans="1:3" x14ac:dyDescent="0.3">
      <c r="A283" t="s">
        <v>150</v>
      </c>
      <c r="B283" s="37">
        <v>1633</v>
      </c>
      <c r="C283" s="29">
        <f>Tabla1[[#This Row],[Cantidad PAX]]/Tabla1[[#Totals],[Cantidad PAX]]</f>
        <v>3.5601906587835221E-4</v>
      </c>
    </row>
    <row r="284" spans="1:3" x14ac:dyDescent="0.3">
      <c r="A284" t="s">
        <v>283</v>
      </c>
      <c r="B284" s="37">
        <v>1646</v>
      </c>
      <c r="C284" s="29">
        <f>Tabla1[[#This Row],[Cantidad PAX]]/Tabla1[[#Totals],[Cantidad PAX]]</f>
        <v>3.5885326542300537E-4</v>
      </c>
    </row>
    <row r="285" spans="1:3" x14ac:dyDescent="0.3">
      <c r="A285" t="s">
        <v>237</v>
      </c>
      <c r="B285" s="37">
        <v>1661</v>
      </c>
      <c r="C285" s="29">
        <f>Tabla1[[#This Row],[Cantidad PAX]]/Tabla1[[#Totals],[Cantidad PAX]]</f>
        <v>3.6212349566683592E-4</v>
      </c>
    </row>
    <row r="286" spans="1:3" x14ac:dyDescent="0.3">
      <c r="A286" t="s">
        <v>494</v>
      </c>
      <c r="B286" s="37">
        <v>1668</v>
      </c>
      <c r="C286" s="29">
        <f>Tabla1[[#This Row],[Cantidad PAX]]/Tabla1[[#Totals],[Cantidad PAX]]</f>
        <v>3.6364960311395685E-4</v>
      </c>
    </row>
    <row r="287" spans="1:3" x14ac:dyDescent="0.3">
      <c r="A287" t="s">
        <v>429</v>
      </c>
      <c r="B287" s="37">
        <v>1681</v>
      </c>
      <c r="C287" s="29">
        <f>Tabla1[[#This Row],[Cantidad PAX]]/Tabla1[[#Totals],[Cantidad PAX]]</f>
        <v>3.6648380265861001E-4</v>
      </c>
    </row>
    <row r="288" spans="1:3" x14ac:dyDescent="0.3">
      <c r="A288" t="s">
        <v>278</v>
      </c>
      <c r="B288" s="37">
        <v>1682</v>
      </c>
      <c r="C288" s="29">
        <f>Tabla1[[#This Row],[Cantidad PAX]]/Tabla1[[#Totals],[Cantidad PAX]]</f>
        <v>3.6670181800819871E-4</v>
      </c>
    </row>
    <row r="289" spans="1:3" x14ac:dyDescent="0.3">
      <c r="A289" t="s">
        <v>240</v>
      </c>
      <c r="B289" s="37">
        <v>1695</v>
      </c>
      <c r="C289" s="29">
        <f>Tabla1[[#This Row],[Cantidad PAX]]/Tabla1[[#Totals],[Cantidad PAX]]</f>
        <v>3.6953601755285181E-4</v>
      </c>
    </row>
    <row r="290" spans="1:3" x14ac:dyDescent="0.3">
      <c r="A290" t="s">
        <v>373</v>
      </c>
      <c r="B290" s="37">
        <v>1696</v>
      </c>
      <c r="C290" s="29">
        <f>Tabla1[[#This Row],[Cantidad PAX]]/Tabla1[[#Totals],[Cantidad PAX]]</f>
        <v>3.6975403290244051E-4</v>
      </c>
    </row>
    <row r="291" spans="1:3" x14ac:dyDescent="0.3">
      <c r="A291" t="s">
        <v>501</v>
      </c>
      <c r="B291" s="37">
        <v>1702</v>
      </c>
      <c r="C291" s="29">
        <f>Tabla1[[#This Row],[Cantidad PAX]]/Tabla1[[#Totals],[Cantidad PAX]]</f>
        <v>3.7106212499997274E-4</v>
      </c>
    </row>
    <row r="292" spans="1:3" x14ac:dyDescent="0.3">
      <c r="A292" t="s">
        <v>337</v>
      </c>
      <c r="B292" s="37">
        <v>1720</v>
      </c>
      <c r="C292" s="29">
        <f>Tabla1[[#This Row],[Cantidad PAX]]/Tabla1[[#Totals],[Cantidad PAX]]</f>
        <v>3.7498640129256938E-4</v>
      </c>
    </row>
    <row r="293" spans="1:3" x14ac:dyDescent="0.3">
      <c r="A293" t="s">
        <v>328</v>
      </c>
      <c r="B293" s="37">
        <v>1722</v>
      </c>
      <c r="C293" s="29">
        <f>Tabla1[[#This Row],[Cantidad PAX]]/Tabla1[[#Totals],[Cantidad PAX]]</f>
        <v>3.7542243199174683E-4</v>
      </c>
    </row>
    <row r="294" spans="1:3" x14ac:dyDescent="0.3">
      <c r="A294" t="s">
        <v>372</v>
      </c>
      <c r="B294" s="37">
        <v>1728</v>
      </c>
      <c r="C294" s="29">
        <f>Tabla1[[#This Row],[Cantidad PAX]]/Tabla1[[#Totals],[Cantidad PAX]]</f>
        <v>3.7673052408927901E-4</v>
      </c>
    </row>
    <row r="295" spans="1:3" x14ac:dyDescent="0.3">
      <c r="A295" t="s">
        <v>399</v>
      </c>
      <c r="B295" s="37">
        <v>1731</v>
      </c>
      <c r="C295" s="29">
        <f>Tabla1[[#This Row],[Cantidad PAX]]/Tabla1[[#Totals],[Cantidad PAX]]</f>
        <v>3.7738457013804515E-4</v>
      </c>
    </row>
    <row r="296" spans="1:3" x14ac:dyDescent="0.3">
      <c r="A296" t="s">
        <v>242</v>
      </c>
      <c r="B296" s="37">
        <v>1750</v>
      </c>
      <c r="C296" s="29">
        <f>Tabla1[[#This Row],[Cantidad PAX]]/Tabla1[[#Totals],[Cantidad PAX]]</f>
        <v>3.8152686178023049E-4</v>
      </c>
    </row>
    <row r="297" spans="1:3" x14ac:dyDescent="0.3">
      <c r="A297" t="s">
        <v>318</v>
      </c>
      <c r="B297" s="37">
        <v>1763</v>
      </c>
      <c r="C297" s="29">
        <f>Tabla1[[#This Row],[Cantidad PAX]]/Tabla1[[#Totals],[Cantidad PAX]]</f>
        <v>3.8436106132488365E-4</v>
      </c>
    </row>
    <row r="298" spans="1:3" x14ac:dyDescent="0.3">
      <c r="A298" t="s">
        <v>422</v>
      </c>
      <c r="B298" s="37">
        <v>1765</v>
      </c>
      <c r="C298" s="29">
        <f>Tabla1[[#This Row],[Cantidad PAX]]/Tabla1[[#Totals],[Cantidad PAX]]</f>
        <v>3.8479709202406104E-4</v>
      </c>
    </row>
    <row r="299" spans="1:3" x14ac:dyDescent="0.3">
      <c r="A299" t="s">
        <v>285</v>
      </c>
      <c r="B299" s="37">
        <v>1781</v>
      </c>
      <c r="C299" s="29">
        <f>Tabla1[[#This Row],[Cantidad PAX]]/Tabla1[[#Totals],[Cantidad PAX]]</f>
        <v>3.8828533761748029E-4</v>
      </c>
    </row>
    <row r="300" spans="1:3" x14ac:dyDescent="0.3">
      <c r="A300" t="s">
        <v>127</v>
      </c>
      <c r="B300" s="37">
        <v>1789</v>
      </c>
      <c r="C300" s="29">
        <f>Tabla1[[#This Row],[Cantidad PAX]]/Tabla1[[#Totals],[Cantidad PAX]]</f>
        <v>3.9002946041418992E-4</v>
      </c>
    </row>
    <row r="301" spans="1:3" x14ac:dyDescent="0.3">
      <c r="A301" t="s">
        <v>231</v>
      </c>
      <c r="B301" s="37">
        <v>1789</v>
      </c>
      <c r="C301" s="29">
        <f>Tabla1[[#This Row],[Cantidad PAX]]/Tabla1[[#Totals],[Cantidad PAX]]</f>
        <v>3.9002946041418992E-4</v>
      </c>
    </row>
    <row r="302" spans="1:3" x14ac:dyDescent="0.3">
      <c r="A302" t="s">
        <v>500</v>
      </c>
      <c r="B302" s="37">
        <v>1789</v>
      </c>
      <c r="C302" s="29">
        <f>Tabla1[[#This Row],[Cantidad PAX]]/Tabla1[[#Totals],[Cantidad PAX]]</f>
        <v>3.9002946041418992E-4</v>
      </c>
    </row>
    <row r="303" spans="1:3" x14ac:dyDescent="0.3">
      <c r="A303" t="s">
        <v>344</v>
      </c>
      <c r="B303" s="37">
        <v>1791</v>
      </c>
      <c r="C303" s="29">
        <f>Tabla1[[#This Row],[Cantidad PAX]]/Tabla1[[#Totals],[Cantidad PAX]]</f>
        <v>3.9046549111336731E-4</v>
      </c>
    </row>
    <row r="304" spans="1:3" x14ac:dyDescent="0.3">
      <c r="A304" t="s">
        <v>560</v>
      </c>
      <c r="B304" s="37">
        <v>1801</v>
      </c>
      <c r="C304" s="29">
        <f>Tabla1[[#This Row],[Cantidad PAX]]/Tabla1[[#Totals],[Cantidad PAX]]</f>
        <v>3.9264564460925438E-4</v>
      </c>
    </row>
    <row r="305" spans="1:3" x14ac:dyDescent="0.3">
      <c r="A305" t="s">
        <v>317</v>
      </c>
      <c r="B305" s="37">
        <v>1803</v>
      </c>
      <c r="C305" s="29">
        <f>Tabla1[[#This Row],[Cantidad PAX]]/Tabla1[[#Totals],[Cantidad PAX]]</f>
        <v>3.9308167530843177E-4</v>
      </c>
    </row>
    <row r="306" spans="1:3" x14ac:dyDescent="0.3">
      <c r="A306" t="s">
        <v>160</v>
      </c>
      <c r="B306" s="37">
        <v>1808</v>
      </c>
      <c r="C306" s="29">
        <f>Tabla1[[#This Row],[Cantidad PAX]]/Tabla1[[#Totals],[Cantidad PAX]]</f>
        <v>3.9417175205637525E-4</v>
      </c>
    </row>
    <row r="307" spans="1:3" x14ac:dyDescent="0.3">
      <c r="A307" t="s">
        <v>709</v>
      </c>
      <c r="B307" s="37">
        <v>1810</v>
      </c>
      <c r="C307" s="29">
        <f>Tabla1[[#This Row],[Cantidad PAX]]/Tabla1[[#Totals],[Cantidad PAX]]</f>
        <v>3.946077827555527E-4</v>
      </c>
    </row>
    <row r="308" spans="1:3" x14ac:dyDescent="0.3">
      <c r="A308" t="s">
        <v>368</v>
      </c>
      <c r="B308" s="37">
        <v>1818</v>
      </c>
      <c r="C308" s="29">
        <f>Tabla1[[#This Row],[Cantidad PAX]]/Tabla1[[#Totals],[Cantidad PAX]]</f>
        <v>3.9635190555226233E-4</v>
      </c>
    </row>
    <row r="309" spans="1:3" x14ac:dyDescent="0.3">
      <c r="A309" t="s">
        <v>376</v>
      </c>
      <c r="B309" s="37">
        <v>1831</v>
      </c>
      <c r="C309" s="29">
        <f>Tabla1[[#This Row],[Cantidad PAX]]/Tabla1[[#Totals],[Cantidad PAX]]</f>
        <v>3.9918610509691543E-4</v>
      </c>
    </row>
    <row r="310" spans="1:3" x14ac:dyDescent="0.3">
      <c r="A310" t="s">
        <v>681</v>
      </c>
      <c r="B310" s="37">
        <v>1837</v>
      </c>
      <c r="C310" s="29">
        <f>Tabla1[[#This Row],[Cantidad PAX]]/Tabla1[[#Totals],[Cantidad PAX]]</f>
        <v>4.0049419719444767E-4</v>
      </c>
    </row>
    <row r="311" spans="1:3" x14ac:dyDescent="0.3">
      <c r="A311" t="s">
        <v>211</v>
      </c>
      <c r="B311" s="37">
        <v>1838</v>
      </c>
      <c r="C311" s="29">
        <f>Tabla1[[#This Row],[Cantidad PAX]]/Tabla1[[#Totals],[Cantidad PAX]]</f>
        <v>4.0071221254403636E-4</v>
      </c>
    </row>
    <row r="312" spans="1:3" x14ac:dyDescent="0.3">
      <c r="A312" t="s">
        <v>729</v>
      </c>
      <c r="B312" s="37">
        <v>1845</v>
      </c>
      <c r="C312" s="29">
        <f>Tabla1[[#This Row],[Cantidad PAX]]/Tabla1[[#Totals],[Cantidad PAX]]</f>
        <v>4.0223831999115729E-4</v>
      </c>
    </row>
    <row r="313" spans="1:3" x14ac:dyDescent="0.3">
      <c r="A313" t="s">
        <v>427</v>
      </c>
      <c r="B313" s="37">
        <v>1878</v>
      </c>
      <c r="C313" s="29">
        <f>Tabla1[[#This Row],[Cantidad PAX]]/Tabla1[[#Totals],[Cantidad PAX]]</f>
        <v>4.0943282652758449E-4</v>
      </c>
    </row>
    <row r="314" spans="1:3" x14ac:dyDescent="0.3">
      <c r="A314" t="s">
        <v>340</v>
      </c>
      <c r="B314" s="37">
        <v>1887</v>
      </c>
      <c r="C314" s="29">
        <f>Tabla1[[#This Row],[Cantidad PAX]]/Tabla1[[#Totals],[Cantidad PAX]]</f>
        <v>4.1139496467388281E-4</v>
      </c>
    </row>
    <row r="315" spans="1:3" x14ac:dyDescent="0.3">
      <c r="A315" t="s">
        <v>331</v>
      </c>
      <c r="B315" s="37">
        <v>1893</v>
      </c>
      <c r="C315" s="29">
        <f>Tabla1[[#This Row],[Cantidad PAX]]/Tabla1[[#Totals],[Cantidad PAX]]</f>
        <v>4.1270305677141504E-4</v>
      </c>
    </row>
    <row r="316" spans="1:3" x14ac:dyDescent="0.3">
      <c r="A316" t="s">
        <v>664</v>
      </c>
      <c r="B316" s="37">
        <v>1898</v>
      </c>
      <c r="C316" s="29">
        <f>Tabla1[[#This Row],[Cantidad PAX]]/Tabla1[[#Totals],[Cantidad PAX]]</f>
        <v>4.1379313351935857E-4</v>
      </c>
    </row>
    <row r="317" spans="1:3" x14ac:dyDescent="0.3">
      <c r="A317" t="s">
        <v>581</v>
      </c>
      <c r="B317" s="37">
        <v>1900</v>
      </c>
      <c r="C317" s="29">
        <f>Tabla1[[#This Row],[Cantidad PAX]]/Tabla1[[#Totals],[Cantidad PAX]]</f>
        <v>4.1422916421853597E-4</v>
      </c>
    </row>
    <row r="318" spans="1:3" x14ac:dyDescent="0.3">
      <c r="A318" t="s">
        <v>128</v>
      </c>
      <c r="B318" s="37">
        <v>1907</v>
      </c>
      <c r="C318" s="29">
        <f>Tabla1[[#This Row],[Cantidad PAX]]/Tabla1[[#Totals],[Cantidad PAX]]</f>
        <v>4.157552716656569E-4</v>
      </c>
    </row>
    <row r="319" spans="1:3" x14ac:dyDescent="0.3">
      <c r="A319" t="s">
        <v>510</v>
      </c>
      <c r="B319" s="37">
        <v>1942</v>
      </c>
      <c r="C319" s="29">
        <f>Tabla1[[#This Row],[Cantidad PAX]]/Tabla1[[#Totals],[Cantidad PAX]]</f>
        <v>4.2338580890126148E-4</v>
      </c>
    </row>
    <row r="320" spans="1:3" x14ac:dyDescent="0.3">
      <c r="A320" t="s">
        <v>426</v>
      </c>
      <c r="B320" s="37">
        <v>1943</v>
      </c>
      <c r="C320" s="29">
        <f>Tabla1[[#This Row],[Cantidad PAX]]/Tabla1[[#Totals],[Cantidad PAX]]</f>
        <v>4.2360382425085018E-4</v>
      </c>
    </row>
    <row r="321" spans="1:3" x14ac:dyDescent="0.3">
      <c r="A321" t="s">
        <v>277</v>
      </c>
      <c r="B321" s="37">
        <v>1975</v>
      </c>
      <c r="C321" s="29">
        <f>Tabla1[[#This Row],[Cantidad PAX]]/Tabla1[[#Totals],[Cantidad PAX]]</f>
        <v>4.3058031543768868E-4</v>
      </c>
    </row>
    <row r="322" spans="1:3" x14ac:dyDescent="0.3">
      <c r="A322" t="s">
        <v>409</v>
      </c>
      <c r="B322" s="37">
        <v>1979</v>
      </c>
      <c r="C322" s="29">
        <f>Tabla1[[#This Row],[Cantidad PAX]]/Tabla1[[#Totals],[Cantidad PAX]]</f>
        <v>4.3145237683604352E-4</v>
      </c>
    </row>
    <row r="323" spans="1:3" x14ac:dyDescent="0.3">
      <c r="A323" t="s">
        <v>323</v>
      </c>
      <c r="B323" s="37">
        <v>1985</v>
      </c>
      <c r="C323" s="29">
        <f>Tabla1[[#This Row],[Cantidad PAX]]/Tabla1[[#Totals],[Cantidad PAX]]</f>
        <v>4.3276046893357575E-4</v>
      </c>
    </row>
    <row r="324" spans="1:3" x14ac:dyDescent="0.3">
      <c r="A324" t="s">
        <v>345</v>
      </c>
      <c r="B324" s="37">
        <v>2007</v>
      </c>
      <c r="C324" s="29">
        <f>Tabla1[[#This Row],[Cantidad PAX]]/Tabla1[[#Totals],[Cantidad PAX]]</f>
        <v>4.3755680662452723E-4</v>
      </c>
    </row>
    <row r="325" spans="1:3" x14ac:dyDescent="0.3">
      <c r="A325" t="s">
        <v>583</v>
      </c>
      <c r="B325" s="37">
        <v>2008</v>
      </c>
      <c r="C325" s="29">
        <f>Tabla1[[#This Row],[Cantidad PAX]]/Tabla1[[#Totals],[Cantidad PAX]]</f>
        <v>4.3777482197411593E-4</v>
      </c>
    </row>
    <row r="326" spans="1:3" x14ac:dyDescent="0.3">
      <c r="A326" t="s">
        <v>207</v>
      </c>
      <c r="B326" s="37">
        <v>2029</v>
      </c>
      <c r="C326" s="29">
        <f>Tabla1[[#This Row],[Cantidad PAX]]/Tabla1[[#Totals],[Cantidad PAX]]</f>
        <v>4.4235314431547866E-4</v>
      </c>
    </row>
    <row r="327" spans="1:3" x14ac:dyDescent="0.3">
      <c r="A327" t="s">
        <v>462</v>
      </c>
      <c r="B327" s="37">
        <v>2029</v>
      </c>
      <c r="C327" s="29">
        <f>Tabla1[[#This Row],[Cantidad PAX]]/Tabla1[[#Totals],[Cantidad PAX]]</f>
        <v>4.4235314431547866E-4</v>
      </c>
    </row>
    <row r="328" spans="1:3" x14ac:dyDescent="0.3">
      <c r="A328" t="s">
        <v>634</v>
      </c>
      <c r="B328" s="37">
        <v>2037</v>
      </c>
      <c r="C328" s="29">
        <f>Tabla1[[#This Row],[Cantidad PAX]]/Tabla1[[#Totals],[Cantidad PAX]]</f>
        <v>4.4409726711218828E-4</v>
      </c>
    </row>
    <row r="329" spans="1:3" x14ac:dyDescent="0.3">
      <c r="A329" t="s">
        <v>438</v>
      </c>
      <c r="B329" s="37">
        <v>2043</v>
      </c>
      <c r="C329" s="29">
        <f>Tabla1[[#This Row],[Cantidad PAX]]/Tabla1[[#Totals],[Cantidad PAX]]</f>
        <v>4.4540535920972052E-4</v>
      </c>
    </row>
    <row r="330" spans="1:3" x14ac:dyDescent="0.3">
      <c r="A330" t="s">
        <v>557</v>
      </c>
      <c r="B330" s="37">
        <v>2043</v>
      </c>
      <c r="C330" s="29">
        <f>Tabla1[[#This Row],[Cantidad PAX]]/Tabla1[[#Totals],[Cantidad PAX]]</f>
        <v>4.4540535920972052E-4</v>
      </c>
    </row>
    <row r="331" spans="1:3" x14ac:dyDescent="0.3">
      <c r="A331" t="s">
        <v>686</v>
      </c>
      <c r="B331" s="37">
        <v>2044</v>
      </c>
      <c r="C331" s="29">
        <f>Tabla1[[#This Row],[Cantidad PAX]]/Tabla1[[#Totals],[Cantidad PAX]]</f>
        <v>4.4562337455930921E-4</v>
      </c>
    </row>
    <row r="332" spans="1:3" x14ac:dyDescent="0.3">
      <c r="A332" t="s">
        <v>361</v>
      </c>
      <c r="B332" s="37">
        <v>2061</v>
      </c>
      <c r="C332" s="29">
        <f>Tabla1[[#This Row],[Cantidad PAX]]/Tabla1[[#Totals],[Cantidad PAX]]</f>
        <v>4.4932963550231716E-4</v>
      </c>
    </row>
    <row r="333" spans="1:3" x14ac:dyDescent="0.3">
      <c r="A333" t="s">
        <v>614</v>
      </c>
      <c r="B333" s="37">
        <v>2069</v>
      </c>
      <c r="C333" s="29">
        <f>Tabla1[[#This Row],[Cantidad PAX]]/Tabla1[[#Totals],[Cantidad PAX]]</f>
        <v>4.5107375829902678E-4</v>
      </c>
    </row>
    <row r="334" spans="1:3" x14ac:dyDescent="0.3">
      <c r="A334" t="s">
        <v>632</v>
      </c>
      <c r="B334" s="37">
        <v>2069</v>
      </c>
      <c r="C334" s="29">
        <f>Tabla1[[#This Row],[Cantidad PAX]]/Tabla1[[#Totals],[Cantidad PAX]]</f>
        <v>4.5107375829902678E-4</v>
      </c>
    </row>
    <row r="335" spans="1:3" x14ac:dyDescent="0.3">
      <c r="A335" t="s">
        <v>370</v>
      </c>
      <c r="B335" s="37">
        <v>2085</v>
      </c>
      <c r="C335" s="29">
        <f>Tabla1[[#This Row],[Cantidad PAX]]/Tabla1[[#Totals],[Cantidad PAX]]</f>
        <v>4.5456200389244603E-4</v>
      </c>
    </row>
    <row r="336" spans="1:3" x14ac:dyDescent="0.3">
      <c r="A336" t="s">
        <v>276</v>
      </c>
      <c r="B336" s="37">
        <v>2087</v>
      </c>
      <c r="C336" s="29">
        <f>Tabla1[[#This Row],[Cantidad PAX]]/Tabla1[[#Totals],[Cantidad PAX]]</f>
        <v>4.5499803459162348E-4</v>
      </c>
    </row>
    <row r="337" spans="1:3" x14ac:dyDescent="0.3">
      <c r="A337" t="s">
        <v>582</v>
      </c>
      <c r="B337" s="37">
        <v>2090</v>
      </c>
      <c r="C337" s="29">
        <f>Tabla1[[#This Row],[Cantidad PAX]]/Tabla1[[#Totals],[Cantidad PAX]]</f>
        <v>4.5565208064038957E-4</v>
      </c>
    </row>
    <row r="338" spans="1:3" x14ac:dyDescent="0.3">
      <c r="A338" t="s">
        <v>279</v>
      </c>
      <c r="B338" s="37">
        <v>2099</v>
      </c>
      <c r="C338" s="29">
        <f>Tabla1[[#This Row],[Cantidad PAX]]/Tabla1[[#Totals],[Cantidad PAX]]</f>
        <v>4.5761421878668789E-4</v>
      </c>
    </row>
    <row r="339" spans="1:3" x14ac:dyDescent="0.3">
      <c r="A339" t="s">
        <v>670</v>
      </c>
      <c r="B339" s="37">
        <v>2099</v>
      </c>
      <c r="C339" s="29">
        <f>Tabla1[[#This Row],[Cantidad PAX]]/Tabla1[[#Totals],[Cantidad PAX]]</f>
        <v>4.5761421878668789E-4</v>
      </c>
    </row>
    <row r="340" spans="1:3" x14ac:dyDescent="0.3">
      <c r="A340" t="s">
        <v>511</v>
      </c>
      <c r="B340" s="37">
        <v>2110</v>
      </c>
      <c r="C340" s="29">
        <f>Tabla1[[#This Row],[Cantidad PAX]]/Tabla1[[#Totals],[Cantidad PAX]]</f>
        <v>4.600123876321636E-4</v>
      </c>
    </row>
    <row r="341" spans="1:3" x14ac:dyDescent="0.3">
      <c r="A341" t="s">
        <v>303</v>
      </c>
      <c r="B341" s="37">
        <v>2116</v>
      </c>
      <c r="C341" s="29">
        <f>Tabla1[[#This Row],[Cantidad PAX]]/Tabla1[[#Totals],[Cantidad PAX]]</f>
        <v>4.6132047972969584E-4</v>
      </c>
    </row>
    <row r="342" spans="1:3" x14ac:dyDescent="0.3">
      <c r="A342" t="s">
        <v>183</v>
      </c>
      <c r="B342" s="37">
        <v>2123</v>
      </c>
      <c r="C342" s="29">
        <f>Tabla1[[#This Row],[Cantidad PAX]]/Tabla1[[#Totals],[Cantidad PAX]]</f>
        <v>4.6284658717681676E-4</v>
      </c>
    </row>
    <row r="343" spans="1:3" x14ac:dyDescent="0.3">
      <c r="A343" t="s">
        <v>286</v>
      </c>
      <c r="B343" s="37">
        <v>2129</v>
      </c>
      <c r="C343" s="29">
        <f>Tabla1[[#This Row],[Cantidad PAX]]/Tabla1[[#Totals],[Cantidad PAX]]</f>
        <v>4.64154679274349E-4</v>
      </c>
    </row>
    <row r="344" spans="1:3" x14ac:dyDescent="0.3">
      <c r="A344" t="s">
        <v>417</v>
      </c>
      <c r="B344" s="37">
        <v>2144</v>
      </c>
      <c r="C344" s="29">
        <f>Tabla1[[#This Row],[Cantidad PAX]]/Tabla1[[#Totals],[Cantidad PAX]]</f>
        <v>4.6742490951817955E-4</v>
      </c>
    </row>
    <row r="345" spans="1:3" x14ac:dyDescent="0.3">
      <c r="A345" t="s">
        <v>311</v>
      </c>
      <c r="B345" s="37">
        <v>2145</v>
      </c>
      <c r="C345" s="29">
        <f>Tabla1[[#This Row],[Cantidad PAX]]/Tabla1[[#Totals],[Cantidad PAX]]</f>
        <v>4.6764292486776825E-4</v>
      </c>
    </row>
    <row r="346" spans="1:3" x14ac:dyDescent="0.3">
      <c r="A346" t="s">
        <v>496</v>
      </c>
      <c r="B346" s="37">
        <v>2158</v>
      </c>
      <c r="C346" s="29">
        <f>Tabla1[[#This Row],[Cantidad PAX]]/Tabla1[[#Totals],[Cantidad PAX]]</f>
        <v>4.7047712441242141E-4</v>
      </c>
    </row>
    <row r="347" spans="1:3" x14ac:dyDescent="0.3">
      <c r="A347" t="s">
        <v>561</v>
      </c>
      <c r="B347" s="37">
        <v>2160</v>
      </c>
      <c r="C347" s="29">
        <f>Tabla1[[#This Row],[Cantidad PAX]]/Tabla1[[#Totals],[Cantidad PAX]]</f>
        <v>4.709131551115988E-4</v>
      </c>
    </row>
    <row r="348" spans="1:3" x14ac:dyDescent="0.3">
      <c r="A348" t="s">
        <v>636</v>
      </c>
      <c r="B348" s="37">
        <v>2175</v>
      </c>
      <c r="C348" s="29">
        <f>Tabla1[[#This Row],[Cantidad PAX]]/Tabla1[[#Totals],[Cantidad PAX]]</f>
        <v>4.7418338535542935E-4</v>
      </c>
    </row>
    <row r="349" spans="1:3" x14ac:dyDescent="0.3">
      <c r="A349" t="s">
        <v>365</v>
      </c>
      <c r="B349" s="37">
        <v>2231</v>
      </c>
      <c r="C349" s="29">
        <f>Tabla1[[#This Row],[Cantidad PAX]]/Tabla1[[#Totals],[Cantidad PAX]]</f>
        <v>4.8639224493239673E-4</v>
      </c>
    </row>
    <row r="350" spans="1:3" x14ac:dyDescent="0.3">
      <c r="A350" t="s">
        <v>735</v>
      </c>
      <c r="B350" s="37">
        <v>2232</v>
      </c>
      <c r="C350" s="29">
        <f>Tabla1[[#This Row],[Cantidad PAX]]/Tabla1[[#Totals],[Cantidad PAX]]</f>
        <v>4.8661026028198542E-4</v>
      </c>
    </row>
    <row r="351" spans="1:3" x14ac:dyDescent="0.3">
      <c r="A351" t="s">
        <v>156</v>
      </c>
      <c r="B351" s="37">
        <v>2246</v>
      </c>
      <c r="C351" s="29">
        <f>Tabla1[[#This Row],[Cantidad PAX]]/Tabla1[[#Totals],[Cantidad PAX]]</f>
        <v>4.8966247517622723E-4</v>
      </c>
    </row>
    <row r="352" spans="1:3" x14ac:dyDescent="0.3">
      <c r="A352" t="s">
        <v>420</v>
      </c>
      <c r="B352" s="37">
        <v>2258</v>
      </c>
      <c r="C352" s="29">
        <f>Tabla1[[#This Row],[Cantidad PAX]]/Tabla1[[#Totals],[Cantidad PAX]]</f>
        <v>4.9227865937129169E-4</v>
      </c>
    </row>
    <row r="353" spans="1:3" x14ac:dyDescent="0.3">
      <c r="A353" t="s">
        <v>506</v>
      </c>
      <c r="B353" s="37">
        <v>2258</v>
      </c>
      <c r="C353" s="29">
        <f>Tabla1[[#This Row],[Cantidad PAX]]/Tabla1[[#Totals],[Cantidad PAX]]</f>
        <v>4.9227865937129169E-4</v>
      </c>
    </row>
    <row r="354" spans="1:3" x14ac:dyDescent="0.3">
      <c r="A354" t="s">
        <v>684</v>
      </c>
      <c r="B354" s="37">
        <v>2267</v>
      </c>
      <c r="C354" s="29">
        <f>Tabla1[[#This Row],[Cantidad PAX]]/Tabla1[[#Totals],[Cantidad PAX]]</f>
        <v>4.9424079751759001E-4</v>
      </c>
    </row>
    <row r="355" spans="1:3" x14ac:dyDescent="0.3">
      <c r="A355" t="s">
        <v>184</v>
      </c>
      <c r="B355" s="37">
        <v>2308</v>
      </c>
      <c r="C355" s="29">
        <f>Tabla1[[#This Row],[Cantidad PAX]]/Tabla1[[#Totals],[Cantidad PAX]]</f>
        <v>5.0317942685072683E-4</v>
      </c>
    </row>
    <row r="356" spans="1:3" x14ac:dyDescent="0.3">
      <c r="A356" t="s">
        <v>403</v>
      </c>
      <c r="B356" s="37">
        <v>2309</v>
      </c>
      <c r="C356" s="29">
        <f>Tabla1[[#This Row],[Cantidad PAX]]/Tabla1[[#Totals],[Cantidad PAX]]</f>
        <v>5.0339744220031558E-4</v>
      </c>
    </row>
    <row r="357" spans="1:3" x14ac:dyDescent="0.3">
      <c r="A357" t="s">
        <v>508</v>
      </c>
      <c r="B357" s="37">
        <v>2310</v>
      </c>
      <c r="C357" s="29">
        <f>Tabla1[[#This Row],[Cantidad PAX]]/Tabla1[[#Totals],[Cantidad PAX]]</f>
        <v>5.0361545754990422E-4</v>
      </c>
    </row>
    <row r="358" spans="1:3" x14ac:dyDescent="0.3">
      <c r="A358" t="s">
        <v>646</v>
      </c>
      <c r="B358" s="37">
        <v>2312</v>
      </c>
      <c r="C358" s="29">
        <f>Tabla1[[#This Row],[Cantidad PAX]]/Tabla1[[#Totals],[Cantidad PAX]]</f>
        <v>5.0405148824908162E-4</v>
      </c>
    </row>
    <row r="359" spans="1:3" x14ac:dyDescent="0.3">
      <c r="A359" t="s">
        <v>322</v>
      </c>
      <c r="B359" s="37">
        <v>2315</v>
      </c>
      <c r="C359" s="29">
        <f>Tabla1[[#This Row],[Cantidad PAX]]/Tabla1[[#Totals],[Cantidad PAX]]</f>
        <v>5.0470553429784776E-4</v>
      </c>
    </row>
    <row r="360" spans="1:3" x14ac:dyDescent="0.3">
      <c r="A360" t="s">
        <v>352</v>
      </c>
      <c r="B360" s="37">
        <v>2325</v>
      </c>
      <c r="C360" s="29">
        <f>Tabla1[[#This Row],[Cantidad PAX]]/Tabla1[[#Totals],[Cantidad PAX]]</f>
        <v>5.0688568779373483E-4</v>
      </c>
    </row>
    <row r="361" spans="1:3" x14ac:dyDescent="0.3">
      <c r="A361" t="s">
        <v>584</v>
      </c>
      <c r="B361" s="37">
        <v>2326</v>
      </c>
      <c r="C361" s="29">
        <f>Tabla1[[#This Row],[Cantidad PAX]]/Tabla1[[#Totals],[Cantidad PAX]]</f>
        <v>5.0710370314332347E-4</v>
      </c>
    </row>
    <row r="362" spans="1:3" x14ac:dyDescent="0.3">
      <c r="A362" t="s">
        <v>509</v>
      </c>
      <c r="B362" s="37">
        <v>2345</v>
      </c>
      <c r="C362" s="29">
        <f>Tabla1[[#This Row],[Cantidad PAX]]/Tabla1[[#Totals],[Cantidad PAX]]</f>
        <v>5.1124599478550887E-4</v>
      </c>
    </row>
    <row r="363" spans="1:3" x14ac:dyDescent="0.3">
      <c r="A363" t="s">
        <v>406</v>
      </c>
      <c r="B363" s="37">
        <v>2346</v>
      </c>
      <c r="C363" s="29">
        <f>Tabla1[[#This Row],[Cantidad PAX]]/Tabla1[[#Totals],[Cantidad PAX]]</f>
        <v>5.1146401013509762E-4</v>
      </c>
    </row>
    <row r="364" spans="1:3" x14ac:dyDescent="0.3">
      <c r="A364" t="s">
        <v>129</v>
      </c>
      <c r="B364" s="37">
        <v>2365</v>
      </c>
      <c r="C364" s="29">
        <f>Tabla1[[#This Row],[Cantidad PAX]]/Tabla1[[#Totals],[Cantidad PAX]]</f>
        <v>5.156063017772829E-4</v>
      </c>
    </row>
    <row r="365" spans="1:3" x14ac:dyDescent="0.3">
      <c r="A365" t="s">
        <v>504</v>
      </c>
      <c r="B365" s="37">
        <v>2384</v>
      </c>
      <c r="C365" s="29">
        <f>Tabla1[[#This Row],[Cantidad PAX]]/Tabla1[[#Totals],[Cantidad PAX]]</f>
        <v>5.1974859341946829E-4</v>
      </c>
    </row>
    <row r="366" spans="1:3" x14ac:dyDescent="0.3">
      <c r="A366" t="s">
        <v>707</v>
      </c>
      <c r="B366" s="37">
        <v>2386</v>
      </c>
      <c r="C366" s="29">
        <f>Tabla1[[#This Row],[Cantidad PAX]]/Tabla1[[#Totals],[Cantidad PAX]]</f>
        <v>5.2018462411864569E-4</v>
      </c>
    </row>
    <row r="367" spans="1:3" x14ac:dyDescent="0.3">
      <c r="A367" t="s">
        <v>209</v>
      </c>
      <c r="B367" s="37">
        <v>2389</v>
      </c>
      <c r="C367" s="29">
        <f>Tabla1[[#This Row],[Cantidad PAX]]/Tabla1[[#Totals],[Cantidad PAX]]</f>
        <v>5.2083867016741183E-4</v>
      </c>
    </row>
    <row r="368" spans="1:3" x14ac:dyDescent="0.3">
      <c r="A368" t="s">
        <v>633</v>
      </c>
      <c r="B368" s="37">
        <v>2403</v>
      </c>
      <c r="C368" s="29">
        <f>Tabla1[[#This Row],[Cantidad PAX]]/Tabla1[[#Totals],[Cantidad PAX]]</f>
        <v>5.2389088506165369E-4</v>
      </c>
    </row>
    <row r="369" spans="1:3" x14ac:dyDescent="0.3">
      <c r="A369" t="s">
        <v>425</v>
      </c>
      <c r="B369" s="37">
        <v>2411</v>
      </c>
      <c r="C369" s="29">
        <f>Tabla1[[#This Row],[Cantidad PAX]]/Tabla1[[#Totals],[Cantidad PAX]]</f>
        <v>5.2563500785836326E-4</v>
      </c>
    </row>
    <row r="370" spans="1:3" x14ac:dyDescent="0.3">
      <c r="A370" t="s">
        <v>616</v>
      </c>
      <c r="B370" s="37">
        <v>2416</v>
      </c>
      <c r="C370" s="29">
        <f>Tabla1[[#This Row],[Cantidad PAX]]/Tabla1[[#Totals],[Cantidad PAX]]</f>
        <v>5.2672508460630679E-4</v>
      </c>
    </row>
    <row r="371" spans="1:3" x14ac:dyDescent="0.3">
      <c r="A371" t="s">
        <v>618</v>
      </c>
      <c r="B371" s="37">
        <v>2424</v>
      </c>
      <c r="C371" s="29">
        <f>Tabla1[[#This Row],[Cantidad PAX]]/Tabla1[[#Totals],[Cantidad PAX]]</f>
        <v>5.2846920740301636E-4</v>
      </c>
    </row>
    <row r="372" spans="1:3" x14ac:dyDescent="0.3">
      <c r="A372" t="s">
        <v>135</v>
      </c>
      <c r="B372" s="37">
        <v>2432</v>
      </c>
      <c r="C372" s="29">
        <f>Tabla1[[#This Row],[Cantidad PAX]]/Tabla1[[#Totals],[Cantidad PAX]]</f>
        <v>5.3021333019972604E-4</v>
      </c>
    </row>
    <row r="373" spans="1:3" x14ac:dyDescent="0.3">
      <c r="A373" t="s">
        <v>407</v>
      </c>
      <c r="B373" s="37">
        <v>2437</v>
      </c>
      <c r="C373" s="29">
        <f>Tabla1[[#This Row],[Cantidad PAX]]/Tabla1[[#Totals],[Cantidad PAX]]</f>
        <v>5.3130340694766958E-4</v>
      </c>
    </row>
    <row r="374" spans="1:3" x14ac:dyDescent="0.3">
      <c r="A374" t="s">
        <v>181</v>
      </c>
      <c r="B374" s="37">
        <v>2442</v>
      </c>
      <c r="C374" s="29">
        <f>Tabla1[[#This Row],[Cantidad PAX]]/Tabla1[[#Totals],[Cantidad PAX]]</f>
        <v>5.3239348369561311E-4</v>
      </c>
    </row>
    <row r="375" spans="1:3" x14ac:dyDescent="0.3">
      <c r="A375" t="s">
        <v>415</v>
      </c>
      <c r="B375" s="37">
        <v>2460</v>
      </c>
      <c r="C375" s="29">
        <f>Tabla1[[#This Row],[Cantidad PAX]]/Tabla1[[#Totals],[Cantidad PAX]]</f>
        <v>5.3631775998820976E-4</v>
      </c>
    </row>
    <row r="376" spans="1:3" x14ac:dyDescent="0.3">
      <c r="A376" t="s">
        <v>554</v>
      </c>
      <c r="B376" s="37">
        <v>2461</v>
      </c>
      <c r="C376" s="29">
        <f>Tabla1[[#This Row],[Cantidad PAX]]/Tabla1[[#Totals],[Cantidad PAX]]</f>
        <v>5.365357753377984E-4</v>
      </c>
    </row>
    <row r="377" spans="1:3" x14ac:dyDescent="0.3">
      <c r="A377" t="s">
        <v>357</v>
      </c>
      <c r="B377" s="37">
        <v>2473</v>
      </c>
      <c r="C377" s="29">
        <f>Tabla1[[#This Row],[Cantidad PAX]]/Tabla1[[#Totals],[Cantidad PAX]]</f>
        <v>5.3915195953286286E-4</v>
      </c>
    </row>
    <row r="378" spans="1:3" x14ac:dyDescent="0.3">
      <c r="A378" t="s">
        <v>182</v>
      </c>
      <c r="B378" s="37">
        <v>2480</v>
      </c>
      <c r="C378" s="29">
        <f>Tabla1[[#This Row],[Cantidad PAX]]/Tabla1[[#Totals],[Cantidad PAX]]</f>
        <v>5.4067806697998379E-4</v>
      </c>
    </row>
    <row r="379" spans="1:3" x14ac:dyDescent="0.3">
      <c r="A379" t="s">
        <v>186</v>
      </c>
      <c r="B379" s="37">
        <v>2488</v>
      </c>
      <c r="C379" s="29">
        <f>Tabla1[[#This Row],[Cantidad PAX]]/Tabla1[[#Totals],[Cantidad PAX]]</f>
        <v>5.4242218977669347E-4</v>
      </c>
    </row>
    <row r="380" spans="1:3" x14ac:dyDescent="0.3">
      <c r="A380" t="s">
        <v>327</v>
      </c>
      <c r="B380" s="37">
        <v>2552</v>
      </c>
      <c r="C380" s="29">
        <f>Tabla1[[#This Row],[Cantidad PAX]]/Tabla1[[#Totals],[Cantidad PAX]]</f>
        <v>5.5637517215037047E-4</v>
      </c>
    </row>
    <row r="381" spans="1:3" x14ac:dyDescent="0.3">
      <c r="A381" t="s">
        <v>424</v>
      </c>
      <c r="B381" s="37">
        <v>2554</v>
      </c>
      <c r="C381" s="29">
        <f>Tabla1[[#This Row],[Cantidad PAX]]/Tabla1[[#Totals],[Cantidad PAX]]</f>
        <v>5.5681120284954786E-4</v>
      </c>
    </row>
    <row r="382" spans="1:3" x14ac:dyDescent="0.3">
      <c r="A382" t="s">
        <v>544</v>
      </c>
      <c r="B382" s="37">
        <v>2554</v>
      </c>
      <c r="C382" s="29">
        <f>Tabla1[[#This Row],[Cantidad PAX]]/Tabla1[[#Totals],[Cantidad PAX]]</f>
        <v>5.5681120284954786E-4</v>
      </c>
    </row>
    <row r="383" spans="1:3" x14ac:dyDescent="0.3">
      <c r="A383" t="s">
        <v>315</v>
      </c>
      <c r="B383" s="37">
        <v>2577</v>
      </c>
      <c r="C383" s="29">
        <f>Tabla1[[#This Row],[Cantidad PAX]]/Tabla1[[#Totals],[Cantidad PAX]]</f>
        <v>5.6182555589008804E-4</v>
      </c>
    </row>
    <row r="384" spans="1:3" x14ac:dyDescent="0.3">
      <c r="A384" t="s">
        <v>356</v>
      </c>
      <c r="B384" s="37">
        <v>2580</v>
      </c>
      <c r="C384" s="29">
        <f>Tabla1[[#This Row],[Cantidad PAX]]/Tabla1[[#Totals],[Cantidad PAX]]</f>
        <v>5.6247960193885407E-4</v>
      </c>
    </row>
    <row r="385" spans="1:3" x14ac:dyDescent="0.3">
      <c r="A385" t="s">
        <v>594</v>
      </c>
      <c r="B385" s="37">
        <v>2587</v>
      </c>
      <c r="C385" s="29">
        <f>Tabla1[[#This Row],[Cantidad PAX]]/Tabla1[[#Totals],[Cantidad PAX]]</f>
        <v>5.64005709385975E-4</v>
      </c>
    </row>
    <row r="386" spans="1:3" x14ac:dyDescent="0.3">
      <c r="A386" t="s">
        <v>302</v>
      </c>
      <c r="B386" s="37">
        <v>2599</v>
      </c>
      <c r="C386" s="29">
        <f>Tabla1[[#This Row],[Cantidad PAX]]/Tabla1[[#Totals],[Cantidad PAX]]</f>
        <v>5.6662189358103947E-4</v>
      </c>
    </row>
    <row r="387" spans="1:3" x14ac:dyDescent="0.3">
      <c r="A387" t="s">
        <v>375</v>
      </c>
      <c r="B387" s="37">
        <v>2603</v>
      </c>
      <c r="C387" s="29">
        <f>Tabla1[[#This Row],[Cantidad PAX]]/Tabla1[[#Totals],[Cantidad PAX]]</f>
        <v>5.6749395497939425E-4</v>
      </c>
    </row>
    <row r="388" spans="1:3" x14ac:dyDescent="0.3">
      <c r="A388" t="s">
        <v>233</v>
      </c>
      <c r="B388" s="37">
        <v>2627</v>
      </c>
      <c r="C388" s="29">
        <f>Tabla1[[#This Row],[Cantidad PAX]]/Tabla1[[#Totals],[Cantidad PAX]]</f>
        <v>5.7272632336952318E-4</v>
      </c>
    </row>
    <row r="389" spans="1:3" x14ac:dyDescent="0.3">
      <c r="A389" t="s">
        <v>367</v>
      </c>
      <c r="B389" s="37">
        <v>2627</v>
      </c>
      <c r="C389" s="29">
        <f>Tabla1[[#This Row],[Cantidad PAX]]/Tabla1[[#Totals],[Cantidad PAX]]</f>
        <v>5.7272632336952318E-4</v>
      </c>
    </row>
    <row r="390" spans="1:3" x14ac:dyDescent="0.3">
      <c r="A390" t="s">
        <v>353</v>
      </c>
      <c r="B390" s="37">
        <v>2641</v>
      </c>
      <c r="C390" s="29">
        <f>Tabla1[[#This Row],[Cantidad PAX]]/Tabla1[[#Totals],[Cantidad PAX]]</f>
        <v>5.7577853826376504E-4</v>
      </c>
    </row>
    <row r="391" spans="1:3" x14ac:dyDescent="0.3">
      <c r="A391" t="s">
        <v>187</v>
      </c>
      <c r="B391" s="37">
        <v>2646</v>
      </c>
      <c r="C391" s="29">
        <f>Tabla1[[#This Row],[Cantidad PAX]]/Tabla1[[#Totals],[Cantidad PAX]]</f>
        <v>5.7686861501170846E-4</v>
      </c>
    </row>
    <row r="392" spans="1:3" x14ac:dyDescent="0.3">
      <c r="A392" t="s">
        <v>324</v>
      </c>
      <c r="B392" s="37">
        <v>2652</v>
      </c>
      <c r="C392" s="29">
        <f>Tabla1[[#This Row],[Cantidad PAX]]/Tabla1[[#Totals],[Cantidad PAX]]</f>
        <v>5.7817670710924075E-4</v>
      </c>
    </row>
    <row r="393" spans="1:3" x14ac:dyDescent="0.3">
      <c r="A393" t="s">
        <v>497</v>
      </c>
      <c r="B393" s="37">
        <v>2653</v>
      </c>
      <c r="C393" s="29">
        <f>Tabla1[[#This Row],[Cantidad PAX]]/Tabla1[[#Totals],[Cantidad PAX]]</f>
        <v>5.7839472245882939E-4</v>
      </c>
    </row>
    <row r="394" spans="1:3" x14ac:dyDescent="0.3">
      <c r="A394" t="s">
        <v>495</v>
      </c>
      <c r="B394" s="37">
        <v>2659</v>
      </c>
      <c r="C394" s="29">
        <f>Tabla1[[#This Row],[Cantidad PAX]]/Tabla1[[#Totals],[Cantidad PAX]]</f>
        <v>5.7970281455636168E-4</v>
      </c>
    </row>
    <row r="395" spans="1:3" x14ac:dyDescent="0.3">
      <c r="A395" t="s">
        <v>137</v>
      </c>
      <c r="B395" s="37">
        <v>2662</v>
      </c>
      <c r="C395" s="29">
        <f>Tabla1[[#This Row],[Cantidad PAX]]/Tabla1[[#Totals],[Cantidad PAX]]</f>
        <v>5.8035686060512771E-4</v>
      </c>
    </row>
    <row r="396" spans="1:3" x14ac:dyDescent="0.3">
      <c r="A396" t="s">
        <v>175</v>
      </c>
      <c r="B396" s="37">
        <v>2662</v>
      </c>
      <c r="C396" s="29">
        <f>Tabla1[[#This Row],[Cantidad PAX]]/Tabla1[[#Totals],[Cantidad PAX]]</f>
        <v>5.8035686060512771E-4</v>
      </c>
    </row>
    <row r="397" spans="1:3" x14ac:dyDescent="0.3">
      <c r="A397" t="s">
        <v>158</v>
      </c>
      <c r="B397" s="37">
        <v>2666</v>
      </c>
      <c r="C397" s="29">
        <f>Tabla1[[#This Row],[Cantidad PAX]]/Tabla1[[#Totals],[Cantidad PAX]]</f>
        <v>5.8122892200348261E-4</v>
      </c>
    </row>
    <row r="398" spans="1:3" x14ac:dyDescent="0.3">
      <c r="A398" t="s">
        <v>374</v>
      </c>
      <c r="B398" s="37">
        <v>2688</v>
      </c>
      <c r="C398" s="29">
        <f>Tabla1[[#This Row],[Cantidad PAX]]/Tabla1[[#Totals],[Cantidad PAX]]</f>
        <v>5.8602525969443404E-4</v>
      </c>
    </row>
    <row r="399" spans="1:3" x14ac:dyDescent="0.3">
      <c r="A399" t="s">
        <v>672</v>
      </c>
      <c r="B399" s="37">
        <v>2694</v>
      </c>
      <c r="C399" s="29">
        <f>Tabla1[[#This Row],[Cantidad PAX]]/Tabla1[[#Totals],[Cantidad PAX]]</f>
        <v>5.8733335179196621E-4</v>
      </c>
    </row>
    <row r="400" spans="1:3" x14ac:dyDescent="0.3">
      <c r="A400" t="s">
        <v>284</v>
      </c>
      <c r="B400" s="37">
        <v>2699</v>
      </c>
      <c r="C400" s="29">
        <f>Tabla1[[#This Row],[Cantidad PAX]]/Tabla1[[#Totals],[Cantidad PAX]]</f>
        <v>5.8842342853990975E-4</v>
      </c>
    </row>
    <row r="401" spans="1:3" x14ac:dyDescent="0.3">
      <c r="A401" t="s">
        <v>736</v>
      </c>
      <c r="B401" s="37">
        <v>2706</v>
      </c>
      <c r="C401" s="29">
        <f>Tabla1[[#This Row],[Cantidad PAX]]/Tabla1[[#Totals],[Cantidad PAX]]</f>
        <v>5.8994953598703068E-4</v>
      </c>
    </row>
    <row r="402" spans="1:3" x14ac:dyDescent="0.3">
      <c r="A402" t="s">
        <v>133</v>
      </c>
      <c r="B402" s="37">
        <v>2726</v>
      </c>
      <c r="C402" s="29">
        <f>Tabla1[[#This Row],[Cantidad PAX]]/Tabla1[[#Totals],[Cantidad PAX]]</f>
        <v>5.9430984297880471E-4</v>
      </c>
    </row>
    <row r="403" spans="1:3" x14ac:dyDescent="0.3">
      <c r="A403" t="s">
        <v>351</v>
      </c>
      <c r="B403" s="37">
        <v>2733</v>
      </c>
      <c r="C403" s="29">
        <f>Tabla1[[#This Row],[Cantidad PAX]]/Tabla1[[#Totals],[Cantidad PAX]]</f>
        <v>5.9583595042592564E-4</v>
      </c>
    </row>
    <row r="404" spans="1:3" x14ac:dyDescent="0.3">
      <c r="A404" t="s">
        <v>418</v>
      </c>
      <c r="B404" s="37">
        <v>2734</v>
      </c>
      <c r="C404" s="29">
        <f>Tabla1[[#This Row],[Cantidad PAX]]/Tabla1[[#Totals],[Cantidad PAX]]</f>
        <v>5.9605396577551439E-4</v>
      </c>
    </row>
    <row r="405" spans="1:3" x14ac:dyDescent="0.3">
      <c r="A405" t="s">
        <v>586</v>
      </c>
      <c r="B405" s="37">
        <v>2761</v>
      </c>
      <c r="C405" s="29">
        <f>Tabla1[[#This Row],[Cantidad PAX]]/Tabla1[[#Totals],[Cantidad PAX]]</f>
        <v>6.0194038021440935E-4</v>
      </c>
    </row>
    <row r="406" spans="1:3" x14ac:dyDescent="0.3">
      <c r="A406" t="s">
        <v>402</v>
      </c>
      <c r="B406" s="37">
        <v>2813</v>
      </c>
      <c r="C406" s="29">
        <f>Tabla1[[#This Row],[Cantidad PAX]]/Tabla1[[#Totals],[Cantidad PAX]]</f>
        <v>6.1327717839302189E-4</v>
      </c>
    </row>
    <row r="407" spans="1:3" x14ac:dyDescent="0.3">
      <c r="A407" t="s">
        <v>131</v>
      </c>
      <c r="B407" s="37">
        <v>2821</v>
      </c>
      <c r="C407" s="29">
        <f>Tabla1[[#This Row],[Cantidad PAX]]/Tabla1[[#Totals],[Cantidad PAX]]</f>
        <v>6.1502130118973157E-4</v>
      </c>
    </row>
    <row r="408" spans="1:3" x14ac:dyDescent="0.3">
      <c r="A408" t="s">
        <v>159</v>
      </c>
      <c r="B408" s="37">
        <v>2832</v>
      </c>
      <c r="C408" s="29">
        <f>Tabla1[[#This Row],[Cantidad PAX]]/Tabla1[[#Totals],[Cantidad PAX]]</f>
        <v>6.1741947003520728E-4</v>
      </c>
    </row>
    <row r="409" spans="1:3" x14ac:dyDescent="0.3">
      <c r="A409" t="s">
        <v>329</v>
      </c>
      <c r="B409" s="37">
        <v>2854</v>
      </c>
      <c r="C409" s="29">
        <f>Tabla1[[#This Row],[Cantidad PAX]]/Tabla1[[#Totals],[Cantidad PAX]]</f>
        <v>6.2221580772615882E-4</v>
      </c>
    </row>
    <row r="410" spans="1:3" x14ac:dyDescent="0.3">
      <c r="A410" t="s">
        <v>162</v>
      </c>
      <c r="B410" s="37">
        <v>2909</v>
      </c>
      <c r="C410" s="29">
        <f>Tabla1[[#This Row],[Cantidad PAX]]/Tabla1[[#Totals],[Cantidad PAX]]</f>
        <v>6.3420665195353749E-4</v>
      </c>
    </row>
    <row r="411" spans="1:3" x14ac:dyDescent="0.3">
      <c r="A411" t="s">
        <v>493</v>
      </c>
      <c r="B411" s="37">
        <v>2937</v>
      </c>
      <c r="C411" s="29">
        <f>Tabla1[[#This Row],[Cantidad PAX]]/Tabla1[[#Totals],[Cantidad PAX]]</f>
        <v>6.403110817420211E-4</v>
      </c>
    </row>
    <row r="412" spans="1:3" x14ac:dyDescent="0.3">
      <c r="A412" t="s">
        <v>639</v>
      </c>
      <c r="B412" s="37">
        <v>2951</v>
      </c>
      <c r="C412" s="29">
        <f>Tabla1[[#This Row],[Cantidad PAX]]/Tabla1[[#Totals],[Cantidad PAX]]</f>
        <v>6.4336329663626296E-4</v>
      </c>
    </row>
    <row r="413" spans="1:3" x14ac:dyDescent="0.3">
      <c r="A413" t="s">
        <v>507</v>
      </c>
      <c r="B413" s="37">
        <v>2977</v>
      </c>
      <c r="C413" s="29">
        <f>Tabla1[[#This Row],[Cantidad PAX]]/Tabla1[[#Totals],[Cantidad PAX]]</f>
        <v>6.4903169572556928E-4</v>
      </c>
    </row>
    <row r="414" spans="1:3" x14ac:dyDescent="0.3">
      <c r="A414" t="s">
        <v>161</v>
      </c>
      <c r="B414" s="37">
        <v>3005</v>
      </c>
      <c r="C414" s="29">
        <f>Tabla1[[#This Row],[Cantidad PAX]]/Tabla1[[#Totals],[Cantidad PAX]]</f>
        <v>6.5513612551405299E-4</v>
      </c>
    </row>
    <row r="415" spans="1:3" x14ac:dyDescent="0.3">
      <c r="A415" t="s">
        <v>401</v>
      </c>
      <c r="B415" s="37">
        <v>3005</v>
      </c>
      <c r="C415" s="29">
        <f>Tabla1[[#This Row],[Cantidad PAX]]/Tabla1[[#Totals],[Cantidad PAX]]</f>
        <v>6.5513612551405299E-4</v>
      </c>
    </row>
    <row r="416" spans="1:3" x14ac:dyDescent="0.3">
      <c r="A416" t="s">
        <v>589</v>
      </c>
      <c r="B416" s="37">
        <v>3016</v>
      </c>
      <c r="C416" s="29">
        <f>Tabla1[[#This Row],[Cantidad PAX]]/Tabla1[[#Totals],[Cantidad PAX]]</f>
        <v>6.5753429435952871E-4</v>
      </c>
    </row>
    <row r="417" spans="1:3" x14ac:dyDescent="0.3">
      <c r="A417" t="s">
        <v>558</v>
      </c>
      <c r="B417" s="37">
        <v>3042</v>
      </c>
      <c r="C417" s="29">
        <f>Tabla1[[#This Row],[Cantidad PAX]]/Tabla1[[#Totals],[Cantidad PAX]]</f>
        <v>6.6320269344883492E-4</v>
      </c>
    </row>
    <row r="418" spans="1:3" x14ac:dyDescent="0.3">
      <c r="A418" t="s">
        <v>689</v>
      </c>
      <c r="B418" s="37">
        <v>3053</v>
      </c>
      <c r="C418" s="29">
        <f>Tabla1[[#This Row],[Cantidad PAX]]/Tabla1[[#Totals],[Cantidad PAX]]</f>
        <v>6.6560086229431074E-4</v>
      </c>
    </row>
    <row r="419" spans="1:3" x14ac:dyDescent="0.3">
      <c r="A419" t="s">
        <v>682</v>
      </c>
      <c r="B419" s="37">
        <v>3088</v>
      </c>
      <c r="C419" s="29">
        <f>Tabla1[[#This Row],[Cantidad PAX]]/Tabla1[[#Totals],[Cantidad PAX]]</f>
        <v>6.7323139952991527E-4</v>
      </c>
    </row>
    <row r="420" spans="1:3" x14ac:dyDescent="0.3">
      <c r="A420" t="s">
        <v>326</v>
      </c>
      <c r="B420" s="37">
        <v>3106</v>
      </c>
      <c r="C420" s="29">
        <f>Tabla1[[#This Row],[Cantidad PAX]]/Tabla1[[#Totals],[Cantidad PAX]]</f>
        <v>6.7715567582251192E-4</v>
      </c>
    </row>
    <row r="421" spans="1:3" x14ac:dyDescent="0.3">
      <c r="A421" t="s">
        <v>342</v>
      </c>
      <c r="B421" s="37">
        <v>3133</v>
      </c>
      <c r="C421" s="29">
        <f>Tabla1[[#This Row],[Cantidad PAX]]/Tabla1[[#Totals],[Cantidad PAX]]</f>
        <v>6.8304209026140699E-4</v>
      </c>
    </row>
    <row r="422" spans="1:3" x14ac:dyDescent="0.3">
      <c r="A422" t="s">
        <v>301</v>
      </c>
      <c r="B422" s="37">
        <v>3170</v>
      </c>
      <c r="C422" s="29">
        <f>Tabla1[[#This Row],[Cantidad PAX]]/Tabla1[[#Totals],[Cantidad PAX]]</f>
        <v>6.9110865819618891E-4</v>
      </c>
    </row>
    <row r="423" spans="1:3" x14ac:dyDescent="0.3">
      <c r="A423" t="s">
        <v>696</v>
      </c>
      <c r="B423" s="37">
        <v>3190</v>
      </c>
      <c r="C423" s="29">
        <f>Tabla1[[#This Row],[Cantidad PAX]]/Tabla1[[#Totals],[Cantidad PAX]]</f>
        <v>6.9546896518796306E-4</v>
      </c>
    </row>
    <row r="424" spans="1:3" x14ac:dyDescent="0.3">
      <c r="A424" t="s">
        <v>325</v>
      </c>
      <c r="B424" s="37">
        <v>3200</v>
      </c>
      <c r="C424" s="29">
        <f>Tabla1[[#This Row],[Cantidad PAX]]/Tabla1[[#Totals],[Cantidad PAX]]</f>
        <v>6.9764911868385002E-4</v>
      </c>
    </row>
    <row r="425" spans="1:3" x14ac:dyDescent="0.3">
      <c r="A425" t="s">
        <v>256</v>
      </c>
      <c r="B425" s="37">
        <v>3219</v>
      </c>
      <c r="C425" s="29">
        <f>Tabla1[[#This Row],[Cantidad PAX]]/Tabla1[[#Totals],[Cantidad PAX]]</f>
        <v>7.0179141032603541E-4</v>
      </c>
    </row>
    <row r="426" spans="1:3" x14ac:dyDescent="0.3">
      <c r="A426" t="s">
        <v>275</v>
      </c>
      <c r="B426" s="37">
        <v>3219</v>
      </c>
      <c r="C426" s="29">
        <f>Tabla1[[#This Row],[Cantidad PAX]]/Tabla1[[#Totals],[Cantidad PAX]]</f>
        <v>7.0179141032603541E-4</v>
      </c>
    </row>
    <row r="427" spans="1:3" x14ac:dyDescent="0.3">
      <c r="A427" t="s">
        <v>439</v>
      </c>
      <c r="B427" s="37">
        <v>3230</v>
      </c>
      <c r="C427" s="29">
        <f>Tabla1[[#This Row],[Cantidad PAX]]/Tabla1[[#Totals],[Cantidad PAX]]</f>
        <v>7.0418957917151113E-4</v>
      </c>
    </row>
    <row r="428" spans="1:3" x14ac:dyDescent="0.3">
      <c r="A428" t="s">
        <v>621</v>
      </c>
      <c r="B428" s="37">
        <v>3254</v>
      </c>
      <c r="C428" s="29">
        <f>Tabla1[[#This Row],[Cantidad PAX]]/Tabla1[[#Totals],[Cantidad PAX]]</f>
        <v>7.0942194756164006E-4</v>
      </c>
    </row>
    <row r="429" spans="1:3" x14ac:dyDescent="0.3">
      <c r="A429" t="s">
        <v>714</v>
      </c>
      <c r="B429" s="37">
        <v>3285</v>
      </c>
      <c r="C429" s="29">
        <f>Tabla1[[#This Row],[Cantidad PAX]]/Tabla1[[#Totals],[Cantidad PAX]]</f>
        <v>7.161804233988898E-4</v>
      </c>
    </row>
    <row r="430" spans="1:3" x14ac:dyDescent="0.3">
      <c r="A430" t="s">
        <v>559</v>
      </c>
      <c r="B430" s="37">
        <v>3292</v>
      </c>
      <c r="C430" s="29">
        <f>Tabla1[[#This Row],[Cantidad PAX]]/Tabla1[[#Totals],[Cantidad PAX]]</f>
        <v>7.1770653084601073E-4</v>
      </c>
    </row>
    <row r="431" spans="1:3" x14ac:dyDescent="0.3">
      <c r="A431" t="s">
        <v>498</v>
      </c>
      <c r="B431" s="37">
        <v>3298</v>
      </c>
      <c r="C431" s="29">
        <f>Tabla1[[#This Row],[Cantidad PAX]]/Tabla1[[#Totals],[Cantidad PAX]]</f>
        <v>7.1901462294354291E-4</v>
      </c>
    </row>
    <row r="432" spans="1:3" x14ac:dyDescent="0.3">
      <c r="A432" t="s">
        <v>734</v>
      </c>
      <c r="B432" s="37">
        <v>3393</v>
      </c>
      <c r="C432" s="29">
        <f>Tabla1[[#This Row],[Cantidad PAX]]/Tabla1[[#Totals],[Cantidad PAX]]</f>
        <v>7.3972608115446977E-4</v>
      </c>
    </row>
    <row r="433" spans="1:3" x14ac:dyDescent="0.3">
      <c r="A433" t="s">
        <v>354</v>
      </c>
      <c r="B433" s="37">
        <v>3442</v>
      </c>
      <c r="C433" s="29">
        <f>Tabla1[[#This Row],[Cantidad PAX]]/Tabla1[[#Totals],[Cantidad PAX]]</f>
        <v>7.5040883328431627E-4</v>
      </c>
    </row>
    <row r="434" spans="1:3" x14ac:dyDescent="0.3">
      <c r="A434" t="s">
        <v>739</v>
      </c>
      <c r="B434" s="37">
        <v>3453</v>
      </c>
      <c r="C434" s="29">
        <f>Tabla1[[#This Row],[Cantidad PAX]]/Tabla1[[#Totals],[Cantidad PAX]]</f>
        <v>7.5280700212979198E-4</v>
      </c>
    </row>
    <row r="435" spans="1:3" x14ac:dyDescent="0.3">
      <c r="A435" t="s">
        <v>309</v>
      </c>
      <c r="B435" s="37">
        <v>3457</v>
      </c>
      <c r="C435" s="29">
        <f>Tabla1[[#This Row],[Cantidad PAX]]/Tabla1[[#Totals],[Cantidad PAX]]</f>
        <v>7.5367906352814676E-4</v>
      </c>
    </row>
    <row r="436" spans="1:3" x14ac:dyDescent="0.3">
      <c r="A436" t="s">
        <v>134</v>
      </c>
      <c r="B436" s="37">
        <v>3466</v>
      </c>
      <c r="C436" s="29">
        <f>Tabla1[[#This Row],[Cantidad PAX]]/Tabla1[[#Totals],[Cantidad PAX]]</f>
        <v>7.5564120167444509E-4</v>
      </c>
    </row>
    <row r="437" spans="1:3" x14ac:dyDescent="0.3">
      <c r="A437" t="s">
        <v>499</v>
      </c>
      <c r="B437" s="37">
        <v>3506</v>
      </c>
      <c r="C437" s="29">
        <f>Tabla1[[#This Row],[Cantidad PAX]]/Tabla1[[#Totals],[Cantidad PAX]]</f>
        <v>7.6436181565799326E-4</v>
      </c>
    </row>
    <row r="438" spans="1:3" x14ac:dyDescent="0.3">
      <c r="A438" t="s">
        <v>304</v>
      </c>
      <c r="B438" s="37">
        <v>3534</v>
      </c>
      <c r="C438" s="29">
        <f>Tabla1[[#This Row],[Cantidad PAX]]/Tabla1[[#Totals],[Cantidad PAX]]</f>
        <v>7.7046624544647687E-4</v>
      </c>
    </row>
    <row r="439" spans="1:3" x14ac:dyDescent="0.3">
      <c r="A439" t="s">
        <v>350</v>
      </c>
      <c r="B439" s="37">
        <v>3535</v>
      </c>
      <c r="C439" s="29">
        <f>Tabla1[[#This Row],[Cantidad PAX]]/Tabla1[[#Totals],[Cantidad PAX]]</f>
        <v>7.7068426079606562E-4</v>
      </c>
    </row>
    <row r="440" spans="1:3" x14ac:dyDescent="0.3">
      <c r="A440" t="s">
        <v>540</v>
      </c>
      <c r="B440" s="37">
        <v>3605</v>
      </c>
      <c r="C440" s="29">
        <f>Tabla1[[#This Row],[Cantidad PAX]]/Tabla1[[#Totals],[Cantidad PAX]]</f>
        <v>7.859453352672748E-4</v>
      </c>
    </row>
    <row r="441" spans="1:3" x14ac:dyDescent="0.3">
      <c r="A441" t="s">
        <v>732</v>
      </c>
      <c r="B441" s="37">
        <v>3681</v>
      </c>
      <c r="C441" s="29">
        <f>Tabla1[[#This Row],[Cantidad PAX]]/Tabla1[[#Totals],[Cantidad PAX]]</f>
        <v>8.0251450183601626E-4</v>
      </c>
    </row>
    <row r="442" spans="1:3" x14ac:dyDescent="0.3">
      <c r="A442" t="s">
        <v>157</v>
      </c>
      <c r="B442" s="37">
        <v>3687</v>
      </c>
      <c r="C442" s="29">
        <f>Tabla1[[#This Row],[Cantidad PAX]]/Tabla1[[#Totals],[Cantidad PAX]]</f>
        <v>8.0382259393354844E-4</v>
      </c>
    </row>
    <row r="443" spans="1:3" x14ac:dyDescent="0.3">
      <c r="A443" t="s">
        <v>232</v>
      </c>
      <c r="B443" s="37">
        <v>3719</v>
      </c>
      <c r="C443" s="29">
        <f>Tabla1[[#This Row],[Cantidad PAX]]/Tabla1[[#Totals],[Cantidad PAX]]</f>
        <v>8.1079908512038694E-4</v>
      </c>
    </row>
    <row r="444" spans="1:3" x14ac:dyDescent="0.3">
      <c r="A444" t="s">
        <v>349</v>
      </c>
      <c r="B444" s="37">
        <v>3722</v>
      </c>
      <c r="C444" s="29">
        <f>Tabla1[[#This Row],[Cantidad PAX]]/Tabla1[[#Totals],[Cantidad PAX]]</f>
        <v>8.1145313116915308E-4</v>
      </c>
    </row>
    <row r="445" spans="1:3" x14ac:dyDescent="0.3">
      <c r="A445" t="s">
        <v>733</v>
      </c>
      <c r="B445" s="37">
        <v>3733</v>
      </c>
      <c r="C445" s="29">
        <f>Tabla1[[#This Row],[Cantidad PAX]]/Tabla1[[#Totals],[Cantidad PAX]]</f>
        <v>8.1385130001462879E-4</v>
      </c>
    </row>
    <row r="446" spans="1:3" x14ac:dyDescent="0.3">
      <c r="A446" t="s">
        <v>591</v>
      </c>
      <c r="B446" s="37">
        <v>3785</v>
      </c>
      <c r="C446" s="29">
        <f>Tabla1[[#This Row],[Cantidad PAX]]/Tabla1[[#Totals],[Cantidad PAX]]</f>
        <v>8.2518809819324144E-4</v>
      </c>
    </row>
    <row r="447" spans="1:3" x14ac:dyDescent="0.3">
      <c r="A447" t="s">
        <v>136</v>
      </c>
      <c r="B447" s="37">
        <v>3795</v>
      </c>
      <c r="C447" s="29">
        <f>Tabla1[[#This Row],[Cantidad PAX]]/Tabla1[[#Totals],[Cantidad PAX]]</f>
        <v>8.273682516891284E-4</v>
      </c>
    </row>
    <row r="448" spans="1:3" x14ac:dyDescent="0.3">
      <c r="A448" t="s">
        <v>564</v>
      </c>
      <c r="B448" s="37">
        <v>3798</v>
      </c>
      <c r="C448" s="29">
        <f>Tabla1[[#This Row],[Cantidad PAX]]/Tabla1[[#Totals],[Cantidad PAX]]</f>
        <v>8.2802229773789454E-4</v>
      </c>
    </row>
    <row r="449" spans="1:3" x14ac:dyDescent="0.3">
      <c r="A449" t="s">
        <v>280</v>
      </c>
      <c r="B449" s="37">
        <v>3813</v>
      </c>
      <c r="C449" s="29">
        <f>Tabla1[[#This Row],[Cantidad PAX]]/Tabla1[[#Totals],[Cantidad PAX]]</f>
        <v>8.3129252798172504E-4</v>
      </c>
    </row>
    <row r="450" spans="1:3" x14ac:dyDescent="0.3">
      <c r="A450" t="s">
        <v>617</v>
      </c>
      <c r="B450" s="37">
        <v>3884</v>
      </c>
      <c r="C450" s="29">
        <f>Tabla1[[#This Row],[Cantidad PAX]]/Tabla1[[#Totals],[Cantidad PAX]]</f>
        <v>8.4677161780252297E-4</v>
      </c>
    </row>
    <row r="451" spans="1:3" x14ac:dyDescent="0.3">
      <c r="A451" t="s">
        <v>234</v>
      </c>
      <c r="B451" s="37">
        <v>3885</v>
      </c>
      <c r="C451" s="29">
        <f>Tabla1[[#This Row],[Cantidad PAX]]/Tabla1[[#Totals],[Cantidad PAX]]</f>
        <v>8.4698963315211172E-4</v>
      </c>
    </row>
    <row r="452" spans="1:3" x14ac:dyDescent="0.3">
      <c r="A452" t="s">
        <v>132</v>
      </c>
      <c r="B452" s="37">
        <v>3928</v>
      </c>
      <c r="C452" s="29">
        <f>Tabla1[[#This Row],[Cantidad PAX]]/Tabla1[[#Totals],[Cantidad PAX]]</f>
        <v>8.5636429318442593E-4</v>
      </c>
    </row>
    <row r="453" spans="1:3" x14ac:dyDescent="0.3">
      <c r="A453" t="s">
        <v>487</v>
      </c>
      <c r="B453" s="37">
        <v>3962</v>
      </c>
      <c r="C453" s="29">
        <f>Tabla1[[#This Row],[Cantidad PAX]]/Tabla1[[#Totals],[Cantidad PAX]]</f>
        <v>8.6377681507044182E-4</v>
      </c>
    </row>
    <row r="454" spans="1:3" x14ac:dyDescent="0.3">
      <c r="A454" t="s">
        <v>400</v>
      </c>
      <c r="B454" s="37">
        <v>4003</v>
      </c>
      <c r="C454" s="29">
        <f>Tabla1[[#This Row],[Cantidad PAX]]/Tabla1[[#Totals],[Cantidad PAX]]</f>
        <v>8.7271544440357864E-4</v>
      </c>
    </row>
    <row r="455" spans="1:3" x14ac:dyDescent="0.3">
      <c r="A455" t="s">
        <v>543</v>
      </c>
      <c r="B455" s="37">
        <v>4029</v>
      </c>
      <c r="C455" s="29">
        <f>Tabla1[[#This Row],[Cantidad PAX]]/Tabla1[[#Totals],[Cantidad PAX]]</f>
        <v>8.7838384349288496E-4</v>
      </c>
    </row>
    <row r="456" spans="1:3" x14ac:dyDescent="0.3">
      <c r="A456" t="s">
        <v>300</v>
      </c>
      <c r="B456" s="37">
        <v>4049</v>
      </c>
      <c r="C456" s="29">
        <f>Tabla1[[#This Row],[Cantidad PAX]]/Tabla1[[#Totals],[Cantidad PAX]]</f>
        <v>8.82744150484659E-4</v>
      </c>
    </row>
    <row r="457" spans="1:3" x14ac:dyDescent="0.3">
      <c r="A457" t="s">
        <v>516</v>
      </c>
      <c r="B457" s="37">
        <v>4334</v>
      </c>
      <c r="C457" s="29">
        <f>Tabla1[[#This Row],[Cantidad PAX]]/Tabla1[[#Totals],[Cantidad PAX]]</f>
        <v>9.4487852511743946E-4</v>
      </c>
    </row>
    <row r="458" spans="1:3" x14ac:dyDescent="0.3">
      <c r="A458" t="s">
        <v>441</v>
      </c>
      <c r="B458" s="37">
        <v>4373</v>
      </c>
      <c r="C458" s="29">
        <f>Tabla1[[#This Row],[Cantidad PAX]]/Tabla1[[#Totals],[Cantidad PAX]]</f>
        <v>9.5338112375139888E-4</v>
      </c>
    </row>
    <row r="459" spans="1:3" x14ac:dyDescent="0.3">
      <c r="A459" t="s">
        <v>404</v>
      </c>
      <c r="B459" s="37">
        <v>4380</v>
      </c>
      <c r="C459" s="29">
        <f>Tabla1[[#This Row],[Cantidad PAX]]/Tabla1[[#Totals],[Cantidad PAX]]</f>
        <v>9.5490723119851981E-4</v>
      </c>
    </row>
    <row r="460" spans="1:3" x14ac:dyDescent="0.3">
      <c r="A460" t="s">
        <v>236</v>
      </c>
      <c r="B460" s="37">
        <v>4432</v>
      </c>
      <c r="C460" s="29">
        <f>Tabla1[[#This Row],[Cantidad PAX]]/Tabla1[[#Totals],[Cantidad PAX]]</f>
        <v>9.6624402937713235E-4</v>
      </c>
    </row>
    <row r="461" spans="1:3" x14ac:dyDescent="0.3">
      <c r="A461" t="s">
        <v>492</v>
      </c>
      <c r="B461" s="37">
        <v>4434</v>
      </c>
      <c r="C461" s="29">
        <f>Tabla1[[#This Row],[Cantidad PAX]]/Tabla1[[#Totals],[Cantidad PAX]]</f>
        <v>9.6668006007630974E-4</v>
      </c>
    </row>
    <row r="462" spans="1:3" x14ac:dyDescent="0.3">
      <c r="A462" t="s">
        <v>666</v>
      </c>
      <c r="B462" s="37">
        <v>4487</v>
      </c>
      <c r="C462" s="29">
        <f>Tabla1[[#This Row],[Cantidad PAX]]/Tabla1[[#Totals],[Cantidad PAX]]</f>
        <v>9.7823487360451091E-4</v>
      </c>
    </row>
    <row r="463" spans="1:3" x14ac:dyDescent="0.3">
      <c r="A463" t="s">
        <v>596</v>
      </c>
      <c r="B463" s="37">
        <v>4536</v>
      </c>
      <c r="C463" s="29">
        <f>Tabla1[[#This Row],[Cantidad PAX]]/Tabla1[[#Totals],[Cantidad PAX]]</f>
        <v>9.8891762573435752E-4</v>
      </c>
    </row>
    <row r="464" spans="1:3" x14ac:dyDescent="0.3">
      <c r="A464" t="s">
        <v>464</v>
      </c>
      <c r="B464" s="37">
        <v>4543</v>
      </c>
      <c r="C464" s="29">
        <f>Tabla1[[#This Row],[Cantidad PAX]]/Tabla1[[#Totals],[Cantidad PAX]]</f>
        <v>9.9044373318147834E-4</v>
      </c>
    </row>
    <row r="465" spans="1:3" x14ac:dyDescent="0.3">
      <c r="A465" t="s">
        <v>546</v>
      </c>
      <c r="B465" s="37">
        <v>4643</v>
      </c>
      <c r="C465" s="29">
        <f>Tabla1[[#This Row],[Cantidad PAX]]/Tabla1[[#Totals],[Cantidad PAX]]</f>
        <v>1.0122452681403486E-3</v>
      </c>
    </row>
    <row r="466" spans="1:3" x14ac:dyDescent="0.3">
      <c r="A466" t="s">
        <v>668</v>
      </c>
      <c r="B466" s="37">
        <v>4686</v>
      </c>
      <c r="C466" s="29">
        <f>Tabla1[[#This Row],[Cantidad PAX]]/Tabla1[[#Totals],[Cantidad PAX]]</f>
        <v>1.0216199281726629E-3</v>
      </c>
    </row>
    <row r="467" spans="1:3" x14ac:dyDescent="0.3">
      <c r="A467" t="s">
        <v>225</v>
      </c>
      <c r="B467" s="37">
        <v>4701</v>
      </c>
      <c r="C467" s="29">
        <f>Tabla1[[#This Row],[Cantidad PAX]]/Tabla1[[#Totals],[Cantidad PAX]]</f>
        <v>1.0248901584164936E-3</v>
      </c>
    </row>
    <row r="468" spans="1:3" x14ac:dyDescent="0.3">
      <c r="A468" t="s">
        <v>488</v>
      </c>
      <c r="B468" s="37">
        <v>4734</v>
      </c>
      <c r="C468" s="29">
        <f>Tabla1[[#This Row],[Cantidad PAX]]/Tabla1[[#Totals],[Cantidad PAX]]</f>
        <v>1.0320846649529206E-3</v>
      </c>
    </row>
    <row r="469" spans="1:3" x14ac:dyDescent="0.3">
      <c r="A469" t="s">
        <v>624</v>
      </c>
      <c r="B469" s="37">
        <v>4892</v>
      </c>
      <c r="C469" s="29">
        <f>Tabla1[[#This Row],[Cantidad PAX]]/Tabla1[[#Totals],[Cantidad PAX]]</f>
        <v>1.0665310901879358E-3</v>
      </c>
    </row>
    <row r="470" spans="1:3" x14ac:dyDescent="0.3">
      <c r="A470" t="s">
        <v>669</v>
      </c>
      <c r="B470" s="37">
        <v>4965</v>
      </c>
      <c r="C470" s="29">
        <f>Tabla1[[#This Row],[Cantidad PAX]]/Tabla1[[#Totals],[Cantidad PAX]]</f>
        <v>1.0824462107079111E-3</v>
      </c>
    </row>
    <row r="471" spans="1:3" x14ac:dyDescent="0.3">
      <c r="A471" t="s">
        <v>200</v>
      </c>
      <c r="B471" s="37">
        <v>4967</v>
      </c>
      <c r="C471" s="29">
        <f>Tabla1[[#This Row],[Cantidad PAX]]/Tabla1[[#Totals],[Cantidad PAX]]</f>
        <v>1.0828822414070884E-3</v>
      </c>
    </row>
    <row r="472" spans="1:3" x14ac:dyDescent="0.3">
      <c r="A472" t="s">
        <v>566</v>
      </c>
      <c r="B472" s="37">
        <v>5000</v>
      </c>
      <c r="C472" s="29">
        <f>Tabla1[[#This Row],[Cantidad PAX]]/Tabla1[[#Totals],[Cantidad PAX]]</f>
        <v>1.0900767479435157E-3</v>
      </c>
    </row>
    <row r="473" spans="1:3" x14ac:dyDescent="0.3">
      <c r="A473" t="s">
        <v>569</v>
      </c>
      <c r="B473" s="37">
        <v>5232</v>
      </c>
      <c r="C473" s="29">
        <f>Tabla1[[#This Row],[Cantidad PAX]]/Tabla1[[#Totals],[Cantidad PAX]]</f>
        <v>1.1406563090480949E-3</v>
      </c>
    </row>
    <row r="474" spans="1:3" x14ac:dyDescent="0.3">
      <c r="A474" t="s">
        <v>620</v>
      </c>
      <c r="B474" s="37">
        <v>5663</v>
      </c>
      <c r="C474" s="29">
        <f>Tabla1[[#This Row],[Cantidad PAX]]/Tabla1[[#Totals],[Cantidad PAX]]</f>
        <v>1.2346209247208258E-3</v>
      </c>
    </row>
    <row r="475" spans="1:3" x14ac:dyDescent="0.3">
      <c r="A475" t="s">
        <v>469</v>
      </c>
      <c r="B475" s="37">
        <v>5744</v>
      </c>
      <c r="C475" s="29">
        <f>Tabla1[[#This Row],[Cantidad PAX]]/Tabla1[[#Totals],[Cantidad PAX]]</f>
        <v>1.2522801680375109E-3</v>
      </c>
    </row>
    <row r="476" spans="1:3" x14ac:dyDescent="0.3">
      <c r="A476" t="s">
        <v>744</v>
      </c>
      <c r="B476" s="37">
        <v>5832</v>
      </c>
      <c r="C476" s="29">
        <f>Tabla1[[#This Row],[Cantidad PAX]]/Tabla1[[#Totals],[Cantidad PAX]]</f>
        <v>1.2714655188013166E-3</v>
      </c>
    </row>
    <row r="477" spans="1:3" x14ac:dyDescent="0.3">
      <c r="A477" t="s">
        <v>466</v>
      </c>
      <c r="B477" s="37">
        <v>5877</v>
      </c>
      <c r="C477" s="29">
        <f>Tabla1[[#This Row],[Cantidad PAX]]/Tabla1[[#Totals],[Cantidad PAX]]</f>
        <v>1.2812762095328085E-3</v>
      </c>
    </row>
    <row r="478" spans="1:3" x14ac:dyDescent="0.3">
      <c r="A478" t="s">
        <v>724</v>
      </c>
      <c r="B478" s="37">
        <v>5938</v>
      </c>
      <c r="C478" s="29">
        <f>Tabla1[[#This Row],[Cantidad PAX]]/Tabla1[[#Totals],[Cantidad PAX]]</f>
        <v>1.2945751458577192E-3</v>
      </c>
    </row>
    <row r="479" spans="1:3" x14ac:dyDescent="0.3">
      <c r="A479" t="s">
        <v>471</v>
      </c>
      <c r="B479" s="37">
        <v>6015</v>
      </c>
      <c r="C479" s="29">
        <f>Tabla1[[#This Row],[Cantidad PAX]]/Tabla1[[#Totals],[Cantidad PAX]]</f>
        <v>1.3113623277760493E-3</v>
      </c>
    </row>
    <row r="480" spans="1:3" x14ac:dyDescent="0.3">
      <c r="A480" t="s">
        <v>615</v>
      </c>
      <c r="B480" s="37">
        <v>6015</v>
      </c>
      <c r="C480" s="29">
        <f>Tabla1[[#This Row],[Cantidad PAX]]/Tabla1[[#Totals],[Cantidad PAX]]</f>
        <v>1.3113623277760493E-3</v>
      </c>
    </row>
    <row r="481" spans="1:3" x14ac:dyDescent="0.3">
      <c r="A481" t="s">
        <v>542</v>
      </c>
      <c r="B481" s="37">
        <v>6109</v>
      </c>
      <c r="C481" s="29">
        <f>Tabla1[[#This Row],[Cantidad PAX]]/Tabla1[[#Totals],[Cantidad PAX]]</f>
        <v>1.3318557706373875E-3</v>
      </c>
    </row>
    <row r="482" spans="1:3" x14ac:dyDescent="0.3">
      <c r="A482" t="s">
        <v>537</v>
      </c>
      <c r="B482" s="37">
        <v>6590</v>
      </c>
      <c r="C482" s="29">
        <f>Tabla1[[#This Row],[Cantidad PAX]]/Tabla1[[#Totals],[Cantidad PAX]]</f>
        <v>1.4367211537895538E-3</v>
      </c>
    </row>
    <row r="483" spans="1:3" x14ac:dyDescent="0.3">
      <c r="A483" t="s">
        <v>622</v>
      </c>
      <c r="B483" s="37">
        <v>6660</v>
      </c>
      <c r="C483" s="29">
        <f>Tabla1[[#This Row],[Cantidad PAX]]/Tabla1[[#Totals],[Cantidad PAX]]</f>
        <v>1.4519822282607628E-3</v>
      </c>
    </row>
    <row r="484" spans="1:3" x14ac:dyDescent="0.3">
      <c r="A484" t="s">
        <v>444</v>
      </c>
      <c r="B484" s="37">
        <v>6775</v>
      </c>
      <c r="C484" s="29">
        <f>Tabla1[[#This Row],[Cantidad PAX]]/Tabla1[[#Totals],[Cantidad PAX]]</f>
        <v>1.4770539934634637E-3</v>
      </c>
    </row>
    <row r="485" spans="1:3" x14ac:dyDescent="0.3">
      <c r="A485" t="s">
        <v>693</v>
      </c>
      <c r="B485" s="37">
        <v>6935</v>
      </c>
      <c r="C485" s="29">
        <f>Tabla1[[#This Row],[Cantidad PAX]]/Tabla1[[#Totals],[Cantidad PAX]]</f>
        <v>1.5119364493976562E-3</v>
      </c>
    </row>
    <row r="486" spans="1:3" x14ac:dyDescent="0.3">
      <c r="A486" t="s">
        <v>597</v>
      </c>
      <c r="B486" s="37">
        <v>7008</v>
      </c>
      <c r="C486" s="29">
        <f>Tabla1[[#This Row],[Cantidad PAX]]/Tabla1[[#Totals],[Cantidad PAX]]</f>
        <v>1.5278515699176315E-3</v>
      </c>
    </row>
    <row r="487" spans="1:3" x14ac:dyDescent="0.3">
      <c r="A487" t="s">
        <v>592</v>
      </c>
      <c r="B487" s="37">
        <v>7061</v>
      </c>
      <c r="C487" s="29">
        <f>Tabla1[[#This Row],[Cantidad PAX]]/Tabla1[[#Totals],[Cantidad PAX]]</f>
        <v>1.5394063834458329E-3</v>
      </c>
    </row>
    <row r="488" spans="1:3" x14ac:dyDescent="0.3">
      <c r="A488" t="s">
        <v>519</v>
      </c>
      <c r="B488" s="37">
        <v>7082</v>
      </c>
      <c r="C488" s="29">
        <f>Tabla1[[#This Row],[Cantidad PAX]]/Tabla1[[#Totals],[Cantidad PAX]]</f>
        <v>1.5439847057871956E-3</v>
      </c>
    </row>
    <row r="489" spans="1:3" x14ac:dyDescent="0.3">
      <c r="A489" t="s">
        <v>623</v>
      </c>
      <c r="B489" s="37">
        <v>7151</v>
      </c>
      <c r="C489" s="29">
        <f>Tabla1[[#This Row],[Cantidad PAX]]/Tabla1[[#Totals],[Cantidad PAX]]</f>
        <v>1.5590277649088161E-3</v>
      </c>
    </row>
    <row r="490" spans="1:3" x14ac:dyDescent="0.3">
      <c r="A490" t="s">
        <v>613</v>
      </c>
      <c r="B490" s="37">
        <v>7214</v>
      </c>
      <c r="C490" s="29">
        <f>Tabla1[[#This Row],[Cantidad PAX]]/Tabla1[[#Totals],[Cantidad PAX]]</f>
        <v>1.5727627319329044E-3</v>
      </c>
    </row>
    <row r="491" spans="1:3" x14ac:dyDescent="0.3">
      <c r="A491" t="s">
        <v>547</v>
      </c>
      <c r="B491" s="37">
        <v>7222</v>
      </c>
      <c r="C491" s="29">
        <f>Tabla1[[#This Row],[Cantidad PAX]]/Tabla1[[#Totals],[Cantidad PAX]]</f>
        <v>1.5745068547296142E-3</v>
      </c>
    </row>
    <row r="492" spans="1:3" x14ac:dyDescent="0.3">
      <c r="A492" t="s">
        <v>691</v>
      </c>
      <c r="B492" s="37">
        <v>7252</v>
      </c>
      <c r="C492" s="29">
        <f>Tabla1[[#This Row],[Cantidad PAX]]/Tabla1[[#Totals],[Cantidad PAX]]</f>
        <v>1.5810473152172752E-3</v>
      </c>
    </row>
    <row r="493" spans="1:3" x14ac:dyDescent="0.3">
      <c r="A493" t="s">
        <v>568</v>
      </c>
      <c r="B493" s="37">
        <v>7377</v>
      </c>
      <c r="C493" s="29">
        <f>Tabla1[[#This Row],[Cantidad PAX]]/Tabla1[[#Totals],[Cantidad PAX]]</f>
        <v>1.6082992339158631E-3</v>
      </c>
    </row>
    <row r="494" spans="1:3" x14ac:dyDescent="0.3">
      <c r="A494" t="s">
        <v>538</v>
      </c>
      <c r="B494" s="37">
        <v>7383</v>
      </c>
      <c r="C494" s="29">
        <f>Tabla1[[#This Row],[Cantidad PAX]]/Tabla1[[#Totals],[Cantidad PAX]]</f>
        <v>1.6096073260133952E-3</v>
      </c>
    </row>
    <row r="495" spans="1:3" x14ac:dyDescent="0.3">
      <c r="A495" t="s">
        <v>665</v>
      </c>
      <c r="B495" s="37">
        <v>7445</v>
      </c>
      <c r="C495" s="29">
        <f>Tabla1[[#This Row],[Cantidad PAX]]/Tabla1[[#Totals],[Cantidad PAX]]</f>
        <v>1.6231242776878949E-3</v>
      </c>
    </row>
    <row r="496" spans="1:3" x14ac:dyDescent="0.3">
      <c r="A496" t="s">
        <v>716</v>
      </c>
      <c r="B496" s="37">
        <v>7626</v>
      </c>
      <c r="C496" s="29">
        <f>Tabla1[[#This Row],[Cantidad PAX]]/Tabla1[[#Totals],[Cantidad PAX]]</f>
        <v>1.6625850559634501E-3</v>
      </c>
    </row>
    <row r="497" spans="1:3" x14ac:dyDescent="0.3">
      <c r="A497" t="s">
        <v>257</v>
      </c>
      <c r="B497" s="37">
        <v>7653</v>
      </c>
      <c r="C497" s="29">
        <f>Tabla1[[#This Row],[Cantidad PAX]]/Tabla1[[#Totals],[Cantidad PAX]]</f>
        <v>1.668471470402345E-3</v>
      </c>
    </row>
    <row r="498" spans="1:3" x14ac:dyDescent="0.3">
      <c r="A498" t="s">
        <v>590</v>
      </c>
      <c r="B498" s="37">
        <v>7715</v>
      </c>
      <c r="C498" s="29">
        <f>Tabla1[[#This Row],[Cantidad PAX]]/Tabla1[[#Totals],[Cantidad PAX]]</f>
        <v>1.6819884220768448E-3</v>
      </c>
    </row>
    <row r="499" spans="1:3" x14ac:dyDescent="0.3">
      <c r="A499" t="s">
        <v>718</v>
      </c>
      <c r="B499" s="37">
        <v>7715</v>
      </c>
      <c r="C499" s="29">
        <f>Tabla1[[#This Row],[Cantidad PAX]]/Tabla1[[#Totals],[Cantidad PAX]]</f>
        <v>1.6819884220768448E-3</v>
      </c>
    </row>
    <row r="500" spans="1:3" x14ac:dyDescent="0.3">
      <c r="A500" t="s">
        <v>641</v>
      </c>
      <c r="B500" s="37">
        <v>7889</v>
      </c>
      <c r="C500" s="29">
        <f>Tabla1[[#This Row],[Cantidad PAX]]/Tabla1[[#Totals],[Cantidad PAX]]</f>
        <v>1.7199230929052791E-3</v>
      </c>
    </row>
    <row r="501" spans="1:3" x14ac:dyDescent="0.3">
      <c r="A501" t="s">
        <v>667</v>
      </c>
      <c r="B501" s="37">
        <v>7890</v>
      </c>
      <c r="C501" s="29">
        <f>Tabla1[[#This Row],[Cantidad PAX]]/Tabla1[[#Totals],[Cantidad PAX]]</f>
        <v>1.7201411082548679E-3</v>
      </c>
    </row>
    <row r="502" spans="1:3" x14ac:dyDescent="0.3">
      <c r="A502" t="s">
        <v>673</v>
      </c>
      <c r="B502" s="37">
        <v>7950</v>
      </c>
      <c r="C502" s="29">
        <f>Tabla1[[#This Row],[Cantidad PAX]]/Tabla1[[#Totals],[Cantidad PAX]]</f>
        <v>1.7332220292301901E-3</v>
      </c>
    </row>
    <row r="503" spans="1:3" x14ac:dyDescent="0.3">
      <c r="A503" t="s">
        <v>595</v>
      </c>
      <c r="B503" s="37">
        <v>7961</v>
      </c>
      <c r="C503" s="29">
        <f>Tabla1[[#This Row],[Cantidad PAX]]/Tabla1[[#Totals],[Cantidad PAX]]</f>
        <v>1.7356201980756657E-3</v>
      </c>
    </row>
    <row r="504" spans="1:3" x14ac:dyDescent="0.3">
      <c r="A504" t="s">
        <v>549</v>
      </c>
      <c r="B504" s="37">
        <v>8025</v>
      </c>
      <c r="C504" s="29">
        <f>Tabla1[[#This Row],[Cantidad PAX]]/Tabla1[[#Totals],[Cantidad PAX]]</f>
        <v>1.7495731804493427E-3</v>
      </c>
    </row>
    <row r="505" spans="1:3" x14ac:dyDescent="0.3">
      <c r="A505" t="s">
        <v>473</v>
      </c>
      <c r="B505" s="37">
        <v>8164</v>
      </c>
      <c r="C505" s="29">
        <f>Tabla1[[#This Row],[Cantidad PAX]]/Tabla1[[#Totals],[Cantidad PAX]]</f>
        <v>1.7798773140421725E-3</v>
      </c>
    </row>
    <row r="506" spans="1:3" x14ac:dyDescent="0.3">
      <c r="A506" t="s">
        <v>741</v>
      </c>
      <c r="B506" s="37">
        <v>8164</v>
      </c>
      <c r="C506" s="29">
        <f>Tabla1[[#This Row],[Cantidad PAX]]/Tabla1[[#Totals],[Cantidad PAX]]</f>
        <v>1.7798773140421725E-3</v>
      </c>
    </row>
    <row r="507" spans="1:3" x14ac:dyDescent="0.3">
      <c r="A507" t="s">
        <v>545</v>
      </c>
      <c r="B507" s="37">
        <v>8212</v>
      </c>
      <c r="C507" s="29">
        <f>Tabla1[[#This Row],[Cantidad PAX]]/Tabla1[[#Totals],[Cantidad PAX]]</f>
        <v>1.7903420508224301E-3</v>
      </c>
    </row>
    <row r="508" spans="1:3" x14ac:dyDescent="0.3">
      <c r="A508" t="s">
        <v>643</v>
      </c>
      <c r="B508" s="37">
        <v>8231</v>
      </c>
      <c r="C508" s="29">
        <f>Tabla1[[#This Row],[Cantidad PAX]]/Tabla1[[#Totals],[Cantidad PAX]]</f>
        <v>1.7944843424646155E-3</v>
      </c>
    </row>
    <row r="509" spans="1:3" x14ac:dyDescent="0.3">
      <c r="A509" t="s">
        <v>598</v>
      </c>
      <c r="B509" s="37">
        <v>8293</v>
      </c>
      <c r="C509" s="29">
        <f>Tabla1[[#This Row],[Cantidad PAX]]/Tabla1[[#Totals],[Cantidad PAX]]</f>
        <v>1.8080012941391152E-3</v>
      </c>
    </row>
    <row r="510" spans="1:3" x14ac:dyDescent="0.3">
      <c r="A510" t="s">
        <v>253</v>
      </c>
      <c r="B510" s="37">
        <v>8322</v>
      </c>
      <c r="C510" s="29">
        <f>Tabla1[[#This Row],[Cantidad PAX]]/Tabla1[[#Totals],[Cantidad PAX]]</f>
        <v>1.8143237392771875E-3</v>
      </c>
    </row>
    <row r="511" spans="1:3" x14ac:dyDescent="0.3">
      <c r="A511" t="s">
        <v>571</v>
      </c>
      <c r="B511" s="37">
        <v>8325</v>
      </c>
      <c r="C511" s="29">
        <f>Tabla1[[#This Row],[Cantidad PAX]]/Tabla1[[#Totals],[Cantidad PAX]]</f>
        <v>1.8149777853259537E-3</v>
      </c>
    </row>
    <row r="512" spans="1:3" x14ac:dyDescent="0.3">
      <c r="A512" t="s">
        <v>548</v>
      </c>
      <c r="B512" s="37">
        <v>8367</v>
      </c>
      <c r="C512" s="29">
        <f>Tabla1[[#This Row],[Cantidad PAX]]/Tabla1[[#Totals],[Cantidad PAX]]</f>
        <v>1.8241344300086791E-3</v>
      </c>
    </row>
    <row r="513" spans="1:3" x14ac:dyDescent="0.3">
      <c r="A513" t="s">
        <v>647</v>
      </c>
      <c r="B513" s="37">
        <v>8401</v>
      </c>
      <c r="C513" s="29">
        <f>Tabla1[[#This Row],[Cantidad PAX]]/Tabla1[[#Totals],[Cantidad PAX]]</f>
        <v>1.8315469518946951E-3</v>
      </c>
    </row>
    <row r="514" spans="1:3" x14ac:dyDescent="0.3">
      <c r="A514" t="s">
        <v>644</v>
      </c>
      <c r="B514" s="37">
        <v>8536</v>
      </c>
      <c r="C514" s="29">
        <f>Tabla1[[#This Row],[Cantidad PAX]]/Tabla1[[#Totals],[Cantidad PAX]]</f>
        <v>1.8609790240891701E-3</v>
      </c>
    </row>
    <row r="515" spans="1:3" x14ac:dyDescent="0.3">
      <c r="A515" t="s">
        <v>205</v>
      </c>
      <c r="B515" s="37">
        <v>8624</v>
      </c>
      <c r="C515" s="29">
        <f>Tabla1[[#This Row],[Cantidad PAX]]/Tabla1[[#Totals],[Cantidad PAX]]</f>
        <v>1.8801643748529758E-3</v>
      </c>
    </row>
    <row r="516" spans="1:3" x14ac:dyDescent="0.3">
      <c r="A516" t="s">
        <v>305</v>
      </c>
      <c r="B516" s="37">
        <v>8659</v>
      </c>
      <c r="C516" s="29">
        <f>Tabla1[[#This Row],[Cantidad PAX]]/Tabla1[[#Totals],[Cantidad PAX]]</f>
        <v>1.8877949120885806E-3</v>
      </c>
    </row>
    <row r="517" spans="1:3" x14ac:dyDescent="0.3">
      <c r="A517" t="s">
        <v>674</v>
      </c>
      <c r="B517" s="37">
        <v>8722</v>
      </c>
      <c r="C517" s="29">
        <f>Tabla1[[#This Row],[Cantidad PAX]]/Tabla1[[#Totals],[Cantidad PAX]]</f>
        <v>1.9015298791126688E-3</v>
      </c>
    </row>
    <row r="518" spans="1:3" x14ac:dyDescent="0.3">
      <c r="A518" t="s">
        <v>663</v>
      </c>
      <c r="B518" s="37">
        <v>8804</v>
      </c>
      <c r="C518" s="29">
        <f>Tabla1[[#This Row],[Cantidad PAX]]/Tabla1[[#Totals],[Cantidad PAX]]</f>
        <v>1.9194071377789425E-3</v>
      </c>
    </row>
    <row r="519" spans="1:3" x14ac:dyDescent="0.3">
      <c r="A519" t="s">
        <v>521</v>
      </c>
      <c r="B519" s="37">
        <v>8959</v>
      </c>
      <c r="C519" s="29">
        <f>Tabla1[[#This Row],[Cantidad PAX]]/Tabla1[[#Totals],[Cantidad PAX]]</f>
        <v>1.9531995169651917E-3</v>
      </c>
    </row>
    <row r="520" spans="1:3" x14ac:dyDescent="0.3">
      <c r="A520" t="s">
        <v>430</v>
      </c>
      <c r="B520" s="37">
        <v>9067</v>
      </c>
      <c r="C520" s="29">
        <f>Tabla1[[#This Row],[Cantidad PAX]]/Tabla1[[#Totals],[Cantidad PAX]]</f>
        <v>1.9767451747207715E-3</v>
      </c>
    </row>
    <row r="521" spans="1:3" x14ac:dyDescent="0.3">
      <c r="A521" t="s">
        <v>612</v>
      </c>
      <c r="B521" s="37">
        <v>9121</v>
      </c>
      <c r="C521" s="29">
        <f>Tabla1[[#This Row],[Cantidad PAX]]/Tabla1[[#Totals],[Cantidad PAX]]</f>
        <v>1.9885180035985614E-3</v>
      </c>
    </row>
    <row r="522" spans="1:3" x14ac:dyDescent="0.3">
      <c r="A522" t="s">
        <v>446</v>
      </c>
      <c r="B522" s="37">
        <v>9194</v>
      </c>
      <c r="C522" s="29">
        <f>Tabla1[[#This Row],[Cantidad PAX]]/Tabla1[[#Totals],[Cantidad PAX]]</f>
        <v>2.0044331241185365E-3</v>
      </c>
    </row>
    <row r="523" spans="1:3" x14ac:dyDescent="0.3">
      <c r="A523" t="s">
        <v>472</v>
      </c>
      <c r="B523" s="37">
        <v>9220</v>
      </c>
      <c r="C523" s="29">
        <f>Tabla1[[#This Row],[Cantidad PAX]]/Tabla1[[#Totals],[Cantidad PAX]]</f>
        <v>2.0101015232078432E-3</v>
      </c>
    </row>
    <row r="524" spans="1:3" x14ac:dyDescent="0.3">
      <c r="A524" t="s">
        <v>694</v>
      </c>
      <c r="B524" s="37">
        <v>9274</v>
      </c>
      <c r="C524" s="29">
        <f>Tabla1[[#This Row],[Cantidad PAX]]/Tabla1[[#Totals],[Cantidad PAX]]</f>
        <v>2.0218743520856331E-3</v>
      </c>
    </row>
    <row r="525" spans="1:3" x14ac:dyDescent="0.3">
      <c r="A525" t="s">
        <v>260</v>
      </c>
      <c r="B525" s="37">
        <v>9388</v>
      </c>
      <c r="C525" s="29">
        <f>Tabla1[[#This Row],[Cantidad PAX]]/Tabla1[[#Totals],[Cantidad PAX]]</f>
        <v>2.046728101938745E-3</v>
      </c>
    </row>
    <row r="526" spans="1:3" x14ac:dyDescent="0.3">
      <c r="A526" t="s">
        <v>698</v>
      </c>
      <c r="B526" s="37">
        <v>9512</v>
      </c>
      <c r="C526" s="29">
        <f>Tabla1[[#This Row],[Cantidad PAX]]/Tabla1[[#Totals],[Cantidad PAX]]</f>
        <v>2.0737620052877445E-3</v>
      </c>
    </row>
    <row r="527" spans="1:3" x14ac:dyDescent="0.3">
      <c r="A527" t="s">
        <v>713</v>
      </c>
      <c r="B527" s="37">
        <v>9572</v>
      </c>
      <c r="C527" s="29">
        <f>Tabla1[[#This Row],[Cantidad PAX]]/Tabla1[[#Totals],[Cantidad PAX]]</f>
        <v>2.0868429262630665E-3</v>
      </c>
    </row>
    <row r="528" spans="1:3" x14ac:dyDescent="0.3">
      <c r="A528" t="s">
        <v>721</v>
      </c>
      <c r="B528" s="37">
        <v>9688</v>
      </c>
      <c r="C528" s="29">
        <f>Tabla1[[#This Row],[Cantidad PAX]]/Tabla1[[#Totals],[Cantidad PAX]]</f>
        <v>2.1121327068153559E-3</v>
      </c>
    </row>
    <row r="529" spans="1:3" x14ac:dyDescent="0.3">
      <c r="A529" t="s">
        <v>748</v>
      </c>
      <c r="B529" s="37">
        <v>10073</v>
      </c>
      <c r="C529" s="29">
        <f>Tabla1[[#This Row],[Cantidad PAX]]/Tabla1[[#Totals],[Cantidad PAX]]</f>
        <v>2.1960686164070068E-3</v>
      </c>
    </row>
    <row r="530" spans="1:3" x14ac:dyDescent="0.3">
      <c r="A530" t="s">
        <v>261</v>
      </c>
      <c r="B530" s="37">
        <v>10100</v>
      </c>
      <c r="C530" s="29">
        <f>Tabla1[[#This Row],[Cantidad PAX]]/Tabla1[[#Totals],[Cantidad PAX]]</f>
        <v>2.2019550308459016E-3</v>
      </c>
    </row>
    <row r="531" spans="1:3" x14ac:dyDescent="0.3">
      <c r="A531" t="s">
        <v>746</v>
      </c>
      <c r="B531" s="37">
        <v>10186</v>
      </c>
      <c r="C531" s="29">
        <f>Tabla1[[#This Row],[Cantidad PAX]]/Tabla1[[#Totals],[Cantidad PAX]]</f>
        <v>2.2207043509105302E-3</v>
      </c>
    </row>
    <row r="532" spans="1:3" x14ac:dyDescent="0.3">
      <c r="A532" t="s">
        <v>695</v>
      </c>
      <c r="B532" s="37">
        <v>10233</v>
      </c>
      <c r="C532" s="29">
        <f>Tabla1[[#This Row],[Cantidad PAX]]/Tabla1[[#Totals],[Cantidad PAX]]</f>
        <v>2.2309510723411991E-3</v>
      </c>
    </row>
    <row r="533" spans="1:3" x14ac:dyDescent="0.3">
      <c r="A533" t="s">
        <v>518</v>
      </c>
      <c r="B533" s="37">
        <v>10242</v>
      </c>
      <c r="C533" s="29">
        <f>Tabla1[[#This Row],[Cantidad PAX]]/Tabla1[[#Totals],[Cantidad PAX]]</f>
        <v>2.2329132104874977E-3</v>
      </c>
    </row>
    <row r="534" spans="1:3" x14ac:dyDescent="0.3">
      <c r="A534" t="s">
        <v>470</v>
      </c>
      <c r="B534" s="37">
        <v>10393</v>
      </c>
      <c r="C534" s="29">
        <f>Tabla1[[#This Row],[Cantidad PAX]]/Tabla1[[#Totals],[Cantidad PAX]]</f>
        <v>2.2658335282753918E-3</v>
      </c>
    </row>
    <row r="535" spans="1:3" x14ac:dyDescent="0.3">
      <c r="A535" t="s">
        <v>719</v>
      </c>
      <c r="B535" s="37">
        <v>10405</v>
      </c>
      <c r="C535" s="29">
        <f>Tabla1[[#This Row],[Cantidad PAX]]/Tabla1[[#Totals],[Cantidad PAX]]</f>
        <v>2.2684497124704564E-3</v>
      </c>
    </row>
    <row r="536" spans="1:3" x14ac:dyDescent="0.3">
      <c r="A536" t="s">
        <v>743</v>
      </c>
      <c r="B536" s="37">
        <v>10411</v>
      </c>
      <c r="C536" s="29">
        <f>Tabla1[[#This Row],[Cantidad PAX]]/Tabla1[[#Totals],[Cantidad PAX]]</f>
        <v>2.2697578045679885E-3</v>
      </c>
    </row>
    <row r="537" spans="1:3" x14ac:dyDescent="0.3">
      <c r="A537" t="s">
        <v>599</v>
      </c>
      <c r="B537" s="37">
        <v>10900</v>
      </c>
      <c r="C537" s="29">
        <f>Tabla1[[#This Row],[Cantidad PAX]]/Tabla1[[#Totals],[Cantidad PAX]]</f>
        <v>2.3763673105168643E-3</v>
      </c>
    </row>
    <row r="538" spans="1:3" x14ac:dyDescent="0.3">
      <c r="A538" t="s">
        <v>572</v>
      </c>
      <c r="B538" s="37">
        <v>10951</v>
      </c>
      <c r="C538" s="29">
        <f>Tabla1[[#This Row],[Cantidad PAX]]/Tabla1[[#Totals],[Cantidad PAX]]</f>
        <v>2.3874860933458882E-3</v>
      </c>
    </row>
    <row r="539" spans="1:3" x14ac:dyDescent="0.3">
      <c r="A539" t="s">
        <v>380</v>
      </c>
      <c r="B539" s="37">
        <v>11091</v>
      </c>
      <c r="C539" s="29">
        <f>Tabla1[[#This Row],[Cantidad PAX]]/Tabla1[[#Totals],[Cantidad PAX]]</f>
        <v>2.4180082422883067E-3</v>
      </c>
    </row>
    <row r="540" spans="1:3" x14ac:dyDescent="0.3">
      <c r="A540" t="s">
        <v>717</v>
      </c>
      <c r="B540" s="37">
        <v>11310</v>
      </c>
      <c r="C540" s="29">
        <f>Tabla1[[#This Row],[Cantidad PAX]]/Tabla1[[#Totals],[Cantidad PAX]]</f>
        <v>2.4657536038482325E-3</v>
      </c>
    </row>
    <row r="541" spans="1:3" x14ac:dyDescent="0.3">
      <c r="A541" t="s">
        <v>262</v>
      </c>
      <c r="B541" s="37">
        <v>11511</v>
      </c>
      <c r="C541" s="29">
        <f>Tabla1[[#This Row],[Cantidad PAX]]/Tabla1[[#Totals],[Cantidad PAX]]</f>
        <v>2.509574689115562E-3</v>
      </c>
    </row>
    <row r="542" spans="1:3" x14ac:dyDescent="0.3">
      <c r="A542" t="s">
        <v>692</v>
      </c>
      <c r="B542" s="37">
        <v>11522</v>
      </c>
      <c r="C542" s="29">
        <f>Tabla1[[#This Row],[Cantidad PAX]]/Tabla1[[#Totals],[Cantidad PAX]]</f>
        <v>2.5119728579610376E-3</v>
      </c>
    </row>
    <row r="543" spans="1:3" x14ac:dyDescent="0.3">
      <c r="A543" t="s">
        <v>468</v>
      </c>
      <c r="B543" s="37">
        <v>11814</v>
      </c>
      <c r="C543" s="29">
        <f>Tabla1[[#This Row],[Cantidad PAX]]/Tabla1[[#Totals],[Cantidad PAX]]</f>
        <v>2.5756333400409389E-3</v>
      </c>
    </row>
    <row r="544" spans="1:3" x14ac:dyDescent="0.3">
      <c r="A544" t="s">
        <v>474</v>
      </c>
      <c r="B544" s="37">
        <v>11875</v>
      </c>
      <c r="C544" s="29">
        <f>Tabla1[[#This Row],[Cantidad PAX]]/Tabla1[[#Totals],[Cantidad PAX]]</f>
        <v>2.5889322763658499E-3</v>
      </c>
    </row>
    <row r="545" spans="1:3" x14ac:dyDescent="0.3">
      <c r="A545" t="s">
        <v>448</v>
      </c>
      <c r="B545" s="37">
        <v>11971</v>
      </c>
      <c r="C545" s="29">
        <f>Tabla1[[#This Row],[Cantidad PAX]]/Tabla1[[#Totals],[Cantidad PAX]]</f>
        <v>2.6098617499263651E-3</v>
      </c>
    </row>
    <row r="546" spans="1:3" x14ac:dyDescent="0.3">
      <c r="A546" t="s">
        <v>573</v>
      </c>
      <c r="B546" s="37">
        <v>12091</v>
      </c>
      <c r="C546" s="29">
        <f>Tabla1[[#This Row],[Cantidad PAX]]/Tabla1[[#Totals],[Cantidad PAX]]</f>
        <v>2.6360235918770096E-3</v>
      </c>
    </row>
    <row r="547" spans="1:3" x14ac:dyDescent="0.3">
      <c r="A547" t="s">
        <v>465</v>
      </c>
      <c r="B547" s="37">
        <v>12363</v>
      </c>
      <c r="C547" s="29">
        <f>Tabla1[[#This Row],[Cantidad PAX]]/Tabla1[[#Totals],[Cantidad PAX]]</f>
        <v>2.6953237669651371E-3</v>
      </c>
    </row>
    <row r="548" spans="1:3" x14ac:dyDescent="0.3">
      <c r="A548" t="s">
        <v>648</v>
      </c>
      <c r="B548" s="37">
        <v>12363</v>
      </c>
      <c r="C548" s="29">
        <f>Tabla1[[#This Row],[Cantidad PAX]]/Tabla1[[#Totals],[Cantidad PAX]]</f>
        <v>2.6953237669651371E-3</v>
      </c>
    </row>
    <row r="549" spans="1:3" x14ac:dyDescent="0.3">
      <c r="A549" t="s">
        <v>722</v>
      </c>
      <c r="B549" s="37">
        <v>12727</v>
      </c>
      <c r="C549" s="29">
        <f>Tabla1[[#This Row],[Cantidad PAX]]/Tabla1[[#Totals],[Cantidad PAX]]</f>
        <v>2.774681354215425E-3</v>
      </c>
    </row>
    <row r="550" spans="1:3" x14ac:dyDescent="0.3">
      <c r="A550" t="s">
        <v>259</v>
      </c>
      <c r="B550" s="37">
        <v>12728</v>
      </c>
      <c r="C550" s="29">
        <f>Tabla1[[#This Row],[Cantidad PAX]]/Tabla1[[#Totals],[Cantidad PAX]]</f>
        <v>2.7748993695650135E-3</v>
      </c>
    </row>
    <row r="551" spans="1:3" x14ac:dyDescent="0.3">
      <c r="A551" t="s">
        <v>254</v>
      </c>
      <c r="B551" s="37">
        <v>12773</v>
      </c>
      <c r="C551" s="29">
        <f>Tabla1[[#This Row],[Cantidad PAX]]/Tabla1[[#Totals],[Cantidad PAX]]</f>
        <v>2.7847100602965053E-3</v>
      </c>
    </row>
    <row r="552" spans="1:3" x14ac:dyDescent="0.3">
      <c r="A552" t="s">
        <v>699</v>
      </c>
      <c r="B552" s="37">
        <v>12902</v>
      </c>
      <c r="C552" s="29">
        <f>Tabla1[[#This Row],[Cantidad PAX]]/Tabla1[[#Totals],[Cantidad PAX]]</f>
        <v>2.8128340403934479E-3</v>
      </c>
    </row>
    <row r="553" spans="1:3" x14ac:dyDescent="0.3">
      <c r="A553" t="s">
        <v>230</v>
      </c>
      <c r="B553" s="37">
        <v>12942</v>
      </c>
      <c r="C553" s="29">
        <f>Tabla1[[#This Row],[Cantidad PAX]]/Tabla1[[#Totals],[Cantidad PAX]]</f>
        <v>2.8215546543769962E-3</v>
      </c>
    </row>
    <row r="554" spans="1:3" x14ac:dyDescent="0.3">
      <c r="A554" t="s">
        <v>440</v>
      </c>
      <c r="B554" s="37">
        <v>13242</v>
      </c>
      <c r="C554" s="29">
        <f>Tabla1[[#This Row],[Cantidad PAX]]/Tabla1[[#Totals],[Cantidad PAX]]</f>
        <v>2.886959259253607E-3</v>
      </c>
    </row>
    <row r="555" spans="1:3" x14ac:dyDescent="0.3">
      <c r="A555" t="s">
        <v>455</v>
      </c>
      <c r="B555" s="37">
        <v>13250</v>
      </c>
      <c r="C555" s="29">
        <f>Tabla1[[#This Row],[Cantidad PAX]]/Tabla1[[#Totals],[Cantidad PAX]]</f>
        <v>2.8887033820503166E-3</v>
      </c>
    </row>
    <row r="556" spans="1:3" x14ac:dyDescent="0.3">
      <c r="A556" t="s">
        <v>642</v>
      </c>
      <c r="B556" s="37">
        <v>13341</v>
      </c>
      <c r="C556" s="29">
        <f>Tabla1[[#This Row],[Cantidad PAX]]/Tabla1[[#Totals],[Cantidad PAX]]</f>
        <v>2.9085427788628888E-3</v>
      </c>
    </row>
    <row r="557" spans="1:3" x14ac:dyDescent="0.3">
      <c r="A557" t="s">
        <v>405</v>
      </c>
      <c r="B557" s="37">
        <v>13414</v>
      </c>
      <c r="C557" s="29">
        <f>Tabla1[[#This Row],[Cantidad PAX]]/Tabla1[[#Totals],[Cantidad PAX]]</f>
        <v>2.9244578993828639E-3</v>
      </c>
    </row>
    <row r="558" spans="1:3" x14ac:dyDescent="0.3">
      <c r="A558" t="s">
        <v>480</v>
      </c>
      <c r="B558" s="37">
        <v>13512</v>
      </c>
      <c r="C558" s="29">
        <f>Tabla1[[#This Row],[Cantidad PAX]]/Tabla1[[#Totals],[Cantidad PAX]]</f>
        <v>2.9458234036425571E-3</v>
      </c>
    </row>
    <row r="559" spans="1:3" x14ac:dyDescent="0.3">
      <c r="A559" t="s">
        <v>688</v>
      </c>
      <c r="B559" s="37">
        <v>13640</v>
      </c>
      <c r="C559" s="29">
        <f>Tabla1[[#This Row],[Cantidad PAX]]/Tabla1[[#Totals],[Cantidad PAX]]</f>
        <v>2.9737293683899111E-3</v>
      </c>
    </row>
    <row r="560" spans="1:3" x14ac:dyDescent="0.3">
      <c r="A560" t="s">
        <v>447</v>
      </c>
      <c r="B560" s="37">
        <v>13822</v>
      </c>
      <c r="C560" s="29">
        <f>Tabla1[[#This Row],[Cantidad PAX]]/Tabla1[[#Totals],[Cantidad PAX]]</f>
        <v>3.013408162015055E-3</v>
      </c>
    </row>
    <row r="561" spans="1:3" x14ac:dyDescent="0.3">
      <c r="A561" t="s">
        <v>638</v>
      </c>
      <c r="B561" s="37">
        <v>13829</v>
      </c>
      <c r="C561" s="29">
        <f>Tabla1[[#This Row],[Cantidad PAX]]/Tabla1[[#Totals],[Cantidad PAX]]</f>
        <v>3.0149342694621756E-3</v>
      </c>
    </row>
    <row r="562" spans="1:3" x14ac:dyDescent="0.3">
      <c r="A562" t="s">
        <v>640</v>
      </c>
      <c r="B562" s="37">
        <v>14094</v>
      </c>
      <c r="C562" s="29">
        <f>Tabla1[[#This Row],[Cantidad PAX]]/Tabla1[[#Totals],[Cantidad PAX]]</f>
        <v>3.0727083371031821E-3</v>
      </c>
    </row>
    <row r="563" spans="1:3" x14ac:dyDescent="0.3">
      <c r="A563" t="s">
        <v>570</v>
      </c>
      <c r="B563" s="37">
        <v>14102</v>
      </c>
      <c r="C563" s="29">
        <f>Tabla1[[#This Row],[Cantidad PAX]]/Tabla1[[#Totals],[Cantidad PAX]]</f>
        <v>3.0744524598998917E-3</v>
      </c>
    </row>
    <row r="564" spans="1:3" x14ac:dyDescent="0.3">
      <c r="A564" t="s">
        <v>649</v>
      </c>
      <c r="B564" s="37">
        <v>14244</v>
      </c>
      <c r="C564" s="29">
        <f>Tabla1[[#This Row],[Cantidad PAX]]/Tabla1[[#Totals],[Cantidad PAX]]</f>
        <v>3.1054106395414878E-3</v>
      </c>
    </row>
    <row r="565" spans="1:3" x14ac:dyDescent="0.3">
      <c r="A565" t="s">
        <v>690</v>
      </c>
      <c r="B565" s="37">
        <v>14429</v>
      </c>
      <c r="C565" s="29">
        <f>Tabla1[[#This Row],[Cantidad PAX]]/Tabla1[[#Totals],[Cantidad PAX]]</f>
        <v>3.1457434792153977E-3</v>
      </c>
    </row>
    <row r="566" spans="1:3" x14ac:dyDescent="0.3">
      <c r="A566" t="s">
        <v>513</v>
      </c>
      <c r="B566" s="37">
        <v>14511</v>
      </c>
      <c r="C566" s="29">
        <f>Tabla1[[#This Row],[Cantidad PAX]]/Tabla1[[#Totals],[Cantidad PAX]]</f>
        <v>3.1636207378816714E-3</v>
      </c>
    </row>
    <row r="567" spans="1:3" x14ac:dyDescent="0.3">
      <c r="A567" t="s">
        <v>742</v>
      </c>
      <c r="B567" s="37">
        <v>14537</v>
      </c>
      <c r="C567" s="29">
        <f>Tabla1[[#This Row],[Cantidad PAX]]/Tabla1[[#Totals],[Cantidad PAX]]</f>
        <v>3.1692891369709776E-3</v>
      </c>
    </row>
    <row r="568" spans="1:3" x14ac:dyDescent="0.3">
      <c r="A568" t="s">
        <v>251</v>
      </c>
      <c r="B568" s="37">
        <v>14539</v>
      </c>
      <c r="C568" s="29">
        <f>Tabla1[[#This Row],[Cantidad PAX]]/Tabla1[[#Totals],[Cantidad PAX]]</f>
        <v>3.1697251676701551E-3</v>
      </c>
    </row>
    <row r="569" spans="1:3" x14ac:dyDescent="0.3">
      <c r="A569" t="s">
        <v>715</v>
      </c>
      <c r="B569" s="37">
        <v>14558</v>
      </c>
      <c r="C569" s="29">
        <f>Tabla1[[#This Row],[Cantidad PAX]]/Tabla1[[#Totals],[Cantidad PAX]]</f>
        <v>3.1738674593123403E-3</v>
      </c>
    </row>
    <row r="570" spans="1:3" x14ac:dyDescent="0.3">
      <c r="A570" t="s">
        <v>738</v>
      </c>
      <c r="B570" s="37">
        <v>14600</v>
      </c>
      <c r="C570" s="29">
        <f>Tabla1[[#This Row],[Cantidad PAX]]/Tabla1[[#Totals],[Cantidad PAX]]</f>
        <v>3.183024103995066E-3</v>
      </c>
    </row>
    <row r="571" spans="1:3" x14ac:dyDescent="0.3">
      <c r="A571" t="s">
        <v>745</v>
      </c>
      <c r="B571" s="37">
        <v>14710</v>
      </c>
      <c r="C571" s="29">
        <f>Tabla1[[#This Row],[Cantidad PAX]]/Tabla1[[#Totals],[Cantidad PAX]]</f>
        <v>3.2070057924498234E-3</v>
      </c>
    </row>
    <row r="572" spans="1:3" x14ac:dyDescent="0.3">
      <c r="A572" t="s">
        <v>522</v>
      </c>
      <c r="B572" s="37">
        <v>14711</v>
      </c>
      <c r="C572" s="29">
        <f>Tabla1[[#This Row],[Cantidad PAX]]/Tabla1[[#Totals],[Cantidad PAX]]</f>
        <v>3.2072238077994119E-3</v>
      </c>
    </row>
    <row r="573" spans="1:3" x14ac:dyDescent="0.3">
      <c r="A573" t="s">
        <v>747</v>
      </c>
      <c r="B573" s="37">
        <v>14726</v>
      </c>
      <c r="C573" s="29">
        <f>Tabla1[[#This Row],[Cantidad PAX]]/Tabla1[[#Totals],[Cantidad PAX]]</f>
        <v>3.2104940380432425E-3</v>
      </c>
    </row>
    <row r="574" spans="1:3" x14ac:dyDescent="0.3">
      <c r="A574" t="s">
        <v>443</v>
      </c>
      <c r="B574" s="37">
        <v>15023</v>
      </c>
      <c r="C574" s="29">
        <f>Tabla1[[#This Row],[Cantidad PAX]]/Tabla1[[#Totals],[Cantidad PAX]]</f>
        <v>3.2752445968710873E-3</v>
      </c>
    </row>
    <row r="575" spans="1:3" x14ac:dyDescent="0.3">
      <c r="A575" t="s">
        <v>520</v>
      </c>
      <c r="B575" s="37">
        <v>15291</v>
      </c>
      <c r="C575" s="29">
        <f>Tabla1[[#This Row],[Cantidad PAX]]/Tabla1[[#Totals],[Cantidad PAX]]</f>
        <v>3.3336727105608599E-3</v>
      </c>
    </row>
    <row r="576" spans="1:3" x14ac:dyDescent="0.3">
      <c r="A576" t="s">
        <v>662</v>
      </c>
      <c r="B576" s="37">
        <v>15321</v>
      </c>
      <c r="C576" s="29">
        <f>Tabla1[[#This Row],[Cantidad PAX]]/Tabla1[[#Totals],[Cantidad PAX]]</f>
        <v>3.3402131710485207E-3</v>
      </c>
    </row>
    <row r="577" spans="1:3" x14ac:dyDescent="0.3">
      <c r="A577" t="s">
        <v>720</v>
      </c>
      <c r="B577" s="37">
        <v>15545</v>
      </c>
      <c r="C577" s="29">
        <f>Tabla1[[#This Row],[Cantidad PAX]]/Tabla1[[#Totals],[Cantidad PAX]]</f>
        <v>3.3890486093563904E-3</v>
      </c>
    </row>
    <row r="578" spans="1:3" x14ac:dyDescent="0.3">
      <c r="A578" t="s">
        <v>565</v>
      </c>
      <c r="B578" s="37">
        <v>15553</v>
      </c>
      <c r="C578" s="29">
        <f>Tabla1[[#This Row],[Cantidad PAX]]/Tabla1[[#Totals],[Cantidad PAX]]</f>
        <v>3.3907927321531E-3</v>
      </c>
    </row>
    <row r="579" spans="1:3" x14ac:dyDescent="0.3">
      <c r="A579" t="s">
        <v>449</v>
      </c>
      <c r="B579" s="37">
        <v>15660</v>
      </c>
      <c r="C579" s="29">
        <f>Tabla1[[#This Row],[Cantidad PAX]]/Tabla1[[#Totals],[Cantidad PAX]]</f>
        <v>3.4141203745590913E-3</v>
      </c>
    </row>
    <row r="580" spans="1:3" x14ac:dyDescent="0.3">
      <c r="A580" t="s">
        <v>740</v>
      </c>
      <c r="B580" s="37">
        <v>15904</v>
      </c>
      <c r="C580" s="29">
        <f>Tabla1[[#This Row],[Cantidad PAX]]/Tabla1[[#Totals],[Cantidad PAX]]</f>
        <v>3.4673161198587347E-3</v>
      </c>
    </row>
    <row r="581" spans="1:3" x14ac:dyDescent="0.3">
      <c r="A581" t="s">
        <v>355</v>
      </c>
      <c r="B581" s="37">
        <v>16032</v>
      </c>
      <c r="C581" s="29">
        <f>Tabla1[[#This Row],[Cantidad PAX]]/Tabla1[[#Totals],[Cantidad PAX]]</f>
        <v>3.4952220846060887E-3</v>
      </c>
    </row>
    <row r="582" spans="1:3" x14ac:dyDescent="0.3">
      <c r="A582" t="s">
        <v>588</v>
      </c>
      <c r="B582" s="37">
        <v>16062</v>
      </c>
      <c r="C582" s="29">
        <f>Tabla1[[#This Row],[Cantidad PAX]]/Tabla1[[#Totals],[Cantidad PAX]]</f>
        <v>3.5017625450937499E-3</v>
      </c>
    </row>
    <row r="583" spans="1:3" x14ac:dyDescent="0.3">
      <c r="A583" t="s">
        <v>264</v>
      </c>
      <c r="B583" s="37">
        <v>16122</v>
      </c>
      <c r="C583" s="29">
        <f>Tabla1[[#This Row],[Cantidad PAX]]/Tabla1[[#Totals],[Cantidad PAX]]</f>
        <v>3.5148434660690719E-3</v>
      </c>
    </row>
    <row r="584" spans="1:3" x14ac:dyDescent="0.3">
      <c r="A584" t="s">
        <v>155</v>
      </c>
      <c r="B584" s="37">
        <v>16146</v>
      </c>
      <c r="C584" s="29">
        <f>Tabla1[[#This Row],[Cantidad PAX]]/Tabla1[[#Totals],[Cantidad PAX]]</f>
        <v>3.5200758344592011E-3</v>
      </c>
    </row>
    <row r="585" spans="1:3" x14ac:dyDescent="0.3">
      <c r="A585" t="s">
        <v>574</v>
      </c>
      <c r="B585" s="37">
        <v>16174</v>
      </c>
      <c r="C585" s="29">
        <f>Tabla1[[#This Row],[Cantidad PAX]]/Tabla1[[#Totals],[Cantidad PAX]]</f>
        <v>3.5261802642476848E-3</v>
      </c>
    </row>
    <row r="586" spans="1:3" x14ac:dyDescent="0.3">
      <c r="A586" t="s">
        <v>712</v>
      </c>
      <c r="B586" s="37">
        <v>16344</v>
      </c>
      <c r="C586" s="29">
        <f>Tabla1[[#This Row],[Cantidad PAX]]/Tabla1[[#Totals],[Cantidad PAX]]</f>
        <v>3.5632428736777641E-3</v>
      </c>
    </row>
    <row r="587" spans="1:3" x14ac:dyDescent="0.3">
      <c r="A587" t="s">
        <v>258</v>
      </c>
      <c r="B587" s="37">
        <v>16397</v>
      </c>
      <c r="C587" s="29">
        <f>Tabla1[[#This Row],[Cantidad PAX]]/Tabla1[[#Totals],[Cantidad PAX]]</f>
        <v>3.5747976872059655E-3</v>
      </c>
    </row>
    <row r="588" spans="1:3" x14ac:dyDescent="0.3">
      <c r="A588" t="s">
        <v>523</v>
      </c>
      <c r="B588" s="37">
        <v>16534</v>
      </c>
      <c r="C588" s="29">
        <f>Tabla1[[#This Row],[Cantidad PAX]]/Tabla1[[#Totals],[Cantidad PAX]]</f>
        <v>3.6046657900996176E-3</v>
      </c>
    </row>
    <row r="589" spans="1:3" x14ac:dyDescent="0.3">
      <c r="A589" t="s">
        <v>467</v>
      </c>
      <c r="B589" s="37">
        <v>16656</v>
      </c>
      <c r="C589" s="29">
        <f>Tabla1[[#This Row],[Cantidad PAX]]/Tabla1[[#Totals],[Cantidad PAX]]</f>
        <v>3.6312636627494396E-3</v>
      </c>
    </row>
    <row r="590" spans="1:3" x14ac:dyDescent="0.3">
      <c r="A590" t="s">
        <v>445</v>
      </c>
      <c r="B590" s="37">
        <v>17094</v>
      </c>
      <c r="C590" s="29">
        <f>Tabla1[[#This Row],[Cantidad PAX]]/Tabla1[[#Totals],[Cantidad PAX]]</f>
        <v>3.7267543858692915E-3</v>
      </c>
    </row>
    <row r="591" spans="1:3" x14ac:dyDescent="0.3">
      <c r="A591" t="s">
        <v>252</v>
      </c>
      <c r="B591" s="37">
        <v>17253</v>
      </c>
      <c r="C591" s="29">
        <f>Tabla1[[#This Row],[Cantidad PAX]]/Tabla1[[#Totals],[Cantidad PAX]]</f>
        <v>3.7614188264538952E-3</v>
      </c>
    </row>
    <row r="592" spans="1:3" x14ac:dyDescent="0.3">
      <c r="A592" t="s">
        <v>180</v>
      </c>
      <c r="B592" s="37">
        <v>17317</v>
      </c>
      <c r="C592" s="29">
        <f>Tabla1[[#This Row],[Cantidad PAX]]/Tabla1[[#Totals],[Cantidad PAX]]</f>
        <v>3.7753718088275722E-3</v>
      </c>
    </row>
    <row r="593" spans="1:3" x14ac:dyDescent="0.3">
      <c r="A593" t="s">
        <v>263</v>
      </c>
      <c r="B593" s="37">
        <v>17568</v>
      </c>
      <c r="C593" s="29">
        <f>Tabla1[[#This Row],[Cantidad PAX]]/Tabla1[[#Totals],[Cantidad PAX]]</f>
        <v>3.8300936615743367E-3</v>
      </c>
    </row>
    <row r="594" spans="1:3" x14ac:dyDescent="0.3">
      <c r="A594" t="s">
        <v>512</v>
      </c>
      <c r="B594" s="37">
        <v>17687</v>
      </c>
      <c r="C594" s="29">
        <f>Tabla1[[#This Row],[Cantidad PAX]]/Tabla1[[#Totals],[Cantidad PAX]]</f>
        <v>3.8560374881753926E-3</v>
      </c>
    </row>
    <row r="595" spans="1:3" x14ac:dyDescent="0.3">
      <c r="A595" t="s">
        <v>524</v>
      </c>
      <c r="B595" s="37">
        <v>18077</v>
      </c>
      <c r="C595" s="29">
        <f>Tabla1[[#This Row],[Cantidad PAX]]/Tabla1[[#Totals],[Cantidad PAX]]</f>
        <v>3.9410634745149871E-3</v>
      </c>
    </row>
    <row r="596" spans="1:3" x14ac:dyDescent="0.3">
      <c r="A596" t="s">
        <v>517</v>
      </c>
      <c r="B596" s="37">
        <v>19268</v>
      </c>
      <c r="C596" s="29">
        <f>Tabla1[[#This Row],[Cantidad PAX]]/Tabla1[[#Totals],[Cantidad PAX]]</f>
        <v>4.2007197558751319E-3</v>
      </c>
    </row>
    <row r="597" spans="1:3" x14ac:dyDescent="0.3">
      <c r="A597" t="s">
        <v>330</v>
      </c>
      <c r="B597" s="37">
        <v>19920</v>
      </c>
      <c r="C597" s="29">
        <f>Tabla1[[#This Row],[Cantidad PAX]]/Tabla1[[#Totals],[Cantidad PAX]]</f>
        <v>4.3428657638069669E-3</v>
      </c>
    </row>
    <row r="598" spans="1:3" x14ac:dyDescent="0.3">
      <c r="A598" t="s">
        <v>563</v>
      </c>
      <c r="B598" s="37">
        <v>20248</v>
      </c>
      <c r="C598" s="29">
        <f>Tabla1[[#This Row],[Cantidad PAX]]/Tabla1[[#Totals],[Cantidad PAX]]</f>
        <v>4.4143747984720615E-3</v>
      </c>
    </row>
    <row r="599" spans="1:3" x14ac:dyDescent="0.3">
      <c r="A599" t="s">
        <v>442</v>
      </c>
      <c r="B599" s="37">
        <v>22322</v>
      </c>
      <c r="C599" s="29">
        <f>Tabla1[[#This Row],[Cantidad PAX]]/Tabla1[[#Totals],[Cantidad PAX]]</f>
        <v>4.8665386335190316E-3</v>
      </c>
    </row>
    <row r="600" spans="1:3" x14ac:dyDescent="0.3">
      <c r="A600" t="s">
        <v>687</v>
      </c>
      <c r="B600" s="37">
        <v>23591</v>
      </c>
      <c r="C600" s="29">
        <f>Tabla1[[#This Row],[Cantidad PAX]]/Tabla1[[#Totals],[Cantidad PAX]]</f>
        <v>5.143200112147096E-3</v>
      </c>
    </row>
    <row r="601" spans="1:3" x14ac:dyDescent="0.3">
      <c r="A601" t="s">
        <v>587</v>
      </c>
      <c r="B601" s="37">
        <v>23612</v>
      </c>
      <c r="C601" s="29">
        <f>Tabla1[[#This Row],[Cantidad PAX]]/Tabla1[[#Totals],[Cantidad PAX]]</f>
        <v>5.1477784344884587E-3</v>
      </c>
    </row>
    <row r="602" spans="1:3" x14ac:dyDescent="0.3">
      <c r="A602" t="s">
        <v>637</v>
      </c>
      <c r="B602" s="37">
        <v>24794</v>
      </c>
      <c r="C602" s="29">
        <f>Tabla1[[#This Row],[Cantidad PAX]]/Tabla1[[#Totals],[Cantidad PAX]]</f>
        <v>5.4054725777023058E-3</v>
      </c>
    </row>
    <row r="603" spans="1:3" x14ac:dyDescent="0.3">
      <c r="A603" t="s">
        <v>737</v>
      </c>
      <c r="B603" s="37">
        <v>27512</v>
      </c>
      <c r="C603" s="29">
        <f>Tabla1[[#This Row],[Cantidad PAX]]/Tabla1[[#Totals],[Cantidad PAX]]</f>
        <v>5.998038297884401E-3</v>
      </c>
    </row>
    <row r="604" spans="1:3" x14ac:dyDescent="0.3">
      <c r="A604" t="s">
        <v>130</v>
      </c>
      <c r="B604" s="37">
        <v>29492</v>
      </c>
      <c r="C604" s="29">
        <f>Tabla1[[#This Row],[Cantidad PAX]]/Tabla1[[#Totals],[Cantidad PAX]]</f>
        <v>6.4297086900700334E-3</v>
      </c>
    </row>
    <row r="605" spans="1:3" x14ac:dyDescent="0.3">
      <c r="A605" t="s">
        <v>562</v>
      </c>
      <c r="B605" s="37">
        <v>29849</v>
      </c>
      <c r="C605" s="29">
        <f>Tabla1[[#This Row],[Cantidad PAX]]/Tabla1[[#Totals],[Cantidad PAX]]</f>
        <v>6.5075401698731997E-3</v>
      </c>
    </row>
    <row r="606" spans="1:3" x14ac:dyDescent="0.3">
      <c r="A606" t="s">
        <v>266</v>
      </c>
      <c r="B606" s="37">
        <v>33866</v>
      </c>
      <c r="C606" s="29">
        <f>Tabla1[[#This Row],[Cantidad PAX]]/Tabla1[[#Totals],[Cantidad PAX]]</f>
        <v>7.3833078291710205E-3</v>
      </c>
    </row>
    <row r="607" spans="1:3" x14ac:dyDescent="0.3">
      <c r="A607" t="s">
        <v>250</v>
      </c>
      <c r="B607" s="37">
        <v>39162</v>
      </c>
      <c r="C607" s="29">
        <f>Tabla1[[#This Row],[Cantidad PAX]]/Tabla1[[#Totals],[Cantidad PAX]]</f>
        <v>8.5379171205927917E-3</v>
      </c>
    </row>
    <row r="608" spans="1:3" x14ac:dyDescent="0.3">
      <c r="A608" t="s">
        <v>530</v>
      </c>
      <c r="B608" s="37">
        <v>41361</v>
      </c>
      <c r="C608" s="29">
        <f>Tabla1[[#This Row],[Cantidad PAX]]/Tabla1[[#Totals],[Cantidad PAX]]</f>
        <v>9.0173328743383512E-3</v>
      </c>
    </row>
    <row r="609" spans="1:3" x14ac:dyDescent="0.3">
      <c r="A609" t="s">
        <v>605</v>
      </c>
      <c r="B609" s="37">
        <v>60477</v>
      </c>
      <c r="C609" s="29">
        <f>Tabla1[[#This Row],[Cantidad PAX]]/Tabla1[[#Totals],[Cantidad PAX]]</f>
        <v>1.3184914297076E-2</v>
      </c>
    </row>
    <row r="610" spans="1:3" x14ac:dyDescent="0.3">
      <c r="A610" t="s">
        <v>269</v>
      </c>
      <c r="B610" s="37">
        <v>60577</v>
      </c>
      <c r="C610" s="29">
        <f>Tabla1[[#This Row],[Cantidad PAX]]/Tabla1[[#Totals],[Cantidad PAX]]</f>
        <v>1.3206715832034871E-2</v>
      </c>
    </row>
    <row r="611" spans="1:3" x14ac:dyDescent="0.3">
      <c r="A611" t="s">
        <v>505</v>
      </c>
      <c r="B611" s="37">
        <v>77570</v>
      </c>
      <c r="C611" s="29">
        <f>Tabla1[[#This Row],[Cantidad PAX]]/Tabla1[[#Totals],[Cantidad PAX]]</f>
        <v>1.6911450667595702E-2</v>
      </c>
    </row>
    <row r="612" spans="1:3" x14ac:dyDescent="0.3">
      <c r="A612" t="s">
        <v>265</v>
      </c>
      <c r="B612" s="37">
        <v>80255</v>
      </c>
      <c r="C612" s="29">
        <f>Tabla1[[#This Row],[Cantidad PAX]]/Tabla1[[#Totals],[Cantidad PAX]]</f>
        <v>1.7496821881241371E-2</v>
      </c>
    </row>
    <row r="613" spans="1:3" x14ac:dyDescent="0.3">
      <c r="A613" t="s">
        <v>271</v>
      </c>
      <c r="B613" s="37">
        <v>87735</v>
      </c>
      <c r="C613" s="29">
        <f>Tabla1[[#This Row],[Cantidad PAX]]/Tabla1[[#Totals],[Cantidad PAX]]</f>
        <v>1.9127576696164869E-2</v>
      </c>
    </row>
    <row r="614" spans="1:3" x14ac:dyDescent="0.3">
      <c r="A614" t="s">
        <v>655</v>
      </c>
      <c r="B614" s="37">
        <v>88622</v>
      </c>
      <c r="C614" s="29">
        <f>Tabla1[[#This Row],[Cantidad PAX]]/Tabla1[[#Totals],[Cantidad PAX]]</f>
        <v>1.932095631125005E-2</v>
      </c>
    </row>
    <row r="615" spans="1:3" x14ac:dyDescent="0.3">
      <c r="A615" t="s">
        <v>268</v>
      </c>
      <c r="B615" s="37">
        <v>101802</v>
      </c>
      <c r="C615" s="29">
        <f>Tabla1[[#This Row],[Cantidad PAX]]/Tabla1[[#Totals],[Cantidad PAX]]</f>
        <v>2.2194398618829159E-2</v>
      </c>
    </row>
    <row r="616" spans="1:3" x14ac:dyDescent="0.3">
      <c r="A616" t="s">
        <v>580</v>
      </c>
      <c r="B616" s="37">
        <v>103377</v>
      </c>
      <c r="C616" s="29">
        <f>Tabla1[[#This Row],[Cantidad PAX]]/Tabla1[[#Totals],[Cantidad PAX]]</f>
        <v>2.2537772794431365E-2</v>
      </c>
    </row>
    <row r="617" spans="1:3" x14ac:dyDescent="0.3">
      <c r="A617" t="s">
        <v>273</v>
      </c>
      <c r="B617" s="37">
        <v>121527</v>
      </c>
      <c r="C617" s="29">
        <f>Tabla1[[#This Row],[Cantidad PAX]]/Tabla1[[#Totals],[Cantidad PAX]]</f>
        <v>2.6494751389466328E-2</v>
      </c>
    </row>
    <row r="618" spans="1:3" x14ac:dyDescent="0.3">
      <c r="A618" t="s">
        <v>705</v>
      </c>
      <c r="B618" s="37">
        <v>123424</v>
      </c>
      <c r="C618" s="29">
        <f>Tabla1[[#This Row],[Cantidad PAX]]/Tabla1[[#Totals],[Cantidad PAX]]</f>
        <v>2.6908326507636096E-2</v>
      </c>
    </row>
    <row r="619" spans="1:3" x14ac:dyDescent="0.3">
      <c r="A619" t="s">
        <v>272</v>
      </c>
      <c r="B619" s="37">
        <v>137054</v>
      </c>
      <c r="C619" s="29">
        <f>Tabla1[[#This Row],[Cantidad PAX]]/Tabla1[[#Totals],[Cantidad PAX]]</f>
        <v>2.9879875722530119E-2</v>
      </c>
    </row>
    <row r="620" spans="1:3" x14ac:dyDescent="0.3">
      <c r="A620" t="s">
        <v>267</v>
      </c>
      <c r="B620" s="37">
        <v>138476</v>
      </c>
      <c r="C620" s="29">
        <f>Tabla1[[#This Row],[Cantidad PAX]]/Tabla1[[#Totals],[Cantidad PAX]]</f>
        <v>3.0189893549645255E-2</v>
      </c>
    </row>
    <row r="621" spans="1:3" x14ac:dyDescent="0.3">
      <c r="A621" t="s">
        <v>555</v>
      </c>
      <c r="B621" s="37">
        <v>140083</v>
      </c>
      <c r="C621" s="29">
        <f>Tabla1[[#This Row],[Cantidad PAX]]/Tabla1[[#Totals],[Cantidad PAX]]</f>
        <v>3.0540244216434302E-2</v>
      </c>
    </row>
    <row r="622" spans="1:3" x14ac:dyDescent="0.3">
      <c r="A622" t="s">
        <v>274</v>
      </c>
      <c r="B622" s="37">
        <v>146380</v>
      </c>
      <c r="C622" s="29">
        <f>Tabla1[[#This Row],[Cantidad PAX]]/Tabla1[[#Totals],[Cantidad PAX]]</f>
        <v>3.1913086872794365E-2</v>
      </c>
    </row>
    <row r="623" spans="1:3" x14ac:dyDescent="0.3">
      <c r="A623" t="s">
        <v>680</v>
      </c>
      <c r="B623" s="37">
        <v>147957</v>
      </c>
      <c r="C623" s="29">
        <f>Tabla1[[#This Row],[Cantidad PAX]]/Tabla1[[#Totals],[Cantidad PAX]]</f>
        <v>3.225689707909575E-2</v>
      </c>
    </row>
    <row r="624" spans="1:3" x14ac:dyDescent="0.3">
      <c r="A624" t="s">
        <v>630</v>
      </c>
      <c r="B624" s="37">
        <v>150531</v>
      </c>
      <c r="C624" s="29">
        <f>Tabla1[[#This Row],[Cantidad PAX]]/Tabla1[[#Totals],[Cantidad PAX]]</f>
        <v>3.2818068588937072E-2</v>
      </c>
    </row>
    <row r="625" spans="1:6" x14ac:dyDescent="0.3">
      <c r="A625" t="s">
        <v>270</v>
      </c>
      <c r="B625" s="37">
        <v>156780</v>
      </c>
      <c r="C625" s="29">
        <f>Tabla1[[#This Row],[Cantidad PAX]]/Tabla1[[#Totals],[Cantidad PAX]]</f>
        <v>3.4180446508516878E-2</v>
      </c>
    </row>
    <row r="626" spans="1:6" x14ac:dyDescent="0.3">
      <c r="A626" t="s">
        <v>730</v>
      </c>
      <c r="B626" s="37">
        <v>201880</v>
      </c>
      <c r="C626" s="29">
        <f>Tabla1[[#This Row],[Cantidad PAX]]/Tabla1[[#Totals],[Cantidad PAX]]</f>
        <v>4.401293877496739E-2</v>
      </c>
    </row>
    <row r="627" spans="1:6" x14ac:dyDescent="0.3">
      <c r="A627" t="s">
        <v>26</v>
      </c>
      <c r="B627" s="40">
        <f>SUBTOTAL(109,Tabla1[Cantidad PAX])</f>
        <v>4586833</v>
      </c>
      <c r="C627" s="71">
        <f>SUBTOTAL(109,Tabla1[%])</f>
        <v>1.0000000000000004</v>
      </c>
      <c r="E627" s="34">
        <f>SUM(B604:B626)</f>
        <v>2298237</v>
      </c>
      <c r="F627" s="29">
        <f>SUM(C604:C626)</f>
        <v>0.50105094299269237</v>
      </c>
    </row>
    <row r="628" spans="1:6" x14ac:dyDescent="0.3">
      <c r="E628" s="29">
        <f>B626/E627</f>
        <v>8.7841245267568147E-2</v>
      </c>
    </row>
    <row r="631" spans="1:6" x14ac:dyDescent="0.3">
      <c r="E631">
        <v>11651586.000000002</v>
      </c>
      <c r="F631" s="29">
        <f>Tabla1[[#Totals],[Cantidad PAX]]/E631</f>
        <v>0.39366597817670479</v>
      </c>
    </row>
    <row r="632" spans="1:6" x14ac:dyDescent="0.3">
      <c r="E632" s="29">
        <f>Tabla1[[#Totals],[Cantidad PAX]]/E631</f>
        <v>0.39366597817670479</v>
      </c>
    </row>
    <row r="634" spans="1:6" x14ac:dyDescent="0.3">
      <c r="E634">
        <v>393652.97990160738</v>
      </c>
    </row>
  </sheetData>
  <conditionalFormatting sqref="B2:B6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5F23EDD7D0140AD88E7DA772C6A4C" ma:contentTypeVersion="13" ma:contentTypeDescription="Create a new document." ma:contentTypeScope="" ma:versionID="e0fceb89d3f06edc91062d9b96b3e1f8">
  <xsd:schema xmlns:xsd="http://www.w3.org/2001/XMLSchema" xmlns:xs="http://www.w3.org/2001/XMLSchema" xmlns:p="http://schemas.microsoft.com/office/2006/metadata/properties" xmlns:ns3="cf863d78-9854-4567-9e40-acc2e2af4562" xmlns:ns4="2e41760c-bc7f-484a-aa73-0eb5cb36422f" targetNamespace="http://schemas.microsoft.com/office/2006/metadata/properties" ma:root="true" ma:fieldsID="773990a28a3584079ae5461bea788939" ns3:_="" ns4:_="">
    <xsd:import namespace="cf863d78-9854-4567-9e40-acc2e2af4562"/>
    <xsd:import namespace="2e41760c-bc7f-484a-aa73-0eb5cb3642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63d78-9854-4567-9e40-acc2e2af4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1760c-bc7f-484a-aa73-0eb5cb364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63d78-9854-4567-9e40-acc2e2af4562" xsi:nil="true"/>
  </documentManagement>
</p:properties>
</file>

<file path=customXml/itemProps1.xml><?xml version="1.0" encoding="utf-8"?>
<ds:datastoreItem xmlns:ds="http://schemas.openxmlformats.org/officeDocument/2006/customXml" ds:itemID="{E7C8F9AD-1CBA-4B17-9815-CE6FA853BA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A8BCEE-2717-4A55-982B-63EBD3506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63d78-9854-4567-9e40-acc2e2af4562"/>
    <ds:schemaRef ds:uri="2e41760c-bc7f-484a-aa73-0eb5cb364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89E36C-61BE-420E-844B-803AD92315A9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e41760c-bc7f-484a-aa73-0eb5cb36422f"/>
    <ds:schemaRef ds:uri="cf863d78-9854-4567-9e40-acc2e2af456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47</vt:i4>
      </vt:variant>
    </vt:vector>
  </HeadingPairs>
  <TitlesOfParts>
    <vt:vector size="47" baseType="lpstr">
      <vt:lpstr>Ene 2023</vt:lpstr>
      <vt:lpstr>Feb 2023</vt:lpstr>
      <vt:lpstr>Mar 2023</vt:lpstr>
      <vt:lpstr>Abr 2023</vt:lpstr>
      <vt:lpstr>May 2023</vt:lpstr>
      <vt:lpstr>Jun 2023</vt:lpstr>
      <vt:lpstr>Jul 2023</vt:lpstr>
      <vt:lpstr>Ago 2023</vt:lpstr>
      <vt:lpstr>Sep 2023</vt:lpstr>
      <vt:lpstr>Oct 2023</vt:lpstr>
      <vt:lpstr>Nov 2023</vt:lpstr>
      <vt:lpstr>Dic 2023</vt:lpstr>
      <vt:lpstr>Ene 2024</vt:lpstr>
      <vt:lpstr>Feb 2024</vt:lpstr>
      <vt:lpstr>Mar 2024</vt:lpstr>
      <vt:lpstr>Abr 2024</vt:lpstr>
      <vt:lpstr>May 2024</vt:lpstr>
      <vt:lpstr>Jun 2024</vt:lpstr>
      <vt:lpstr>Jul 2024</vt:lpstr>
      <vt:lpstr>Agos 2024</vt:lpstr>
      <vt:lpstr>Sept 2024</vt:lpstr>
      <vt:lpstr>Oct 2024</vt:lpstr>
      <vt:lpstr>Nov 2024</vt:lpstr>
      <vt:lpstr>Dic 2024</vt:lpstr>
      <vt:lpstr>Ene 2025</vt:lpstr>
      <vt:lpstr>Feb 2025</vt:lpstr>
      <vt:lpstr>Mar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Hoja2</vt:lpstr>
      <vt:lpstr>Noviembre 2025</vt:lpstr>
      <vt:lpstr>Diciembre 2025</vt:lpstr>
      <vt:lpstr>Enero 2026</vt:lpstr>
      <vt:lpstr>Febrero 2026</vt:lpstr>
      <vt:lpstr>Marzo 2026</vt:lpstr>
      <vt:lpstr>Abril 2026</vt:lpstr>
      <vt:lpstr>Resumen</vt:lpstr>
      <vt:lpstr>Supuesto Pase Mensual</vt:lpstr>
      <vt:lpstr>Resumen (3)</vt:lpstr>
      <vt:lpstr>25.03.24</vt:lpstr>
      <vt:lpstr>jun 2.0</vt:lpstr>
      <vt:lpstr>Hoja1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Becker Vasquez</dc:creator>
  <cp:lastModifiedBy>Estefanía Alejandra Gajardo Rozas</cp:lastModifiedBy>
  <dcterms:created xsi:type="dcterms:W3CDTF">2016-07-06T14:56:49Z</dcterms:created>
  <dcterms:modified xsi:type="dcterms:W3CDTF">2026-06-05T17:39:24Z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0x010100D865F23EDD7D0140AD88E7DA772C6A4C</vt:lpwstr>
  </property>
  <property fmtid="{D5CDD505-2E9C-101B-9397-08002B2CF9AE}" pid="3" name="SV_QUERY_LIST_4F35BF76-6C0D-4D9B-82B2-816C12CF3733">
    <vt:lpwstr>empty_477D106A-C0D6-4607-AEBD-E2C9D60EA279</vt:lpwstr>
  </property>
</Properties>
</file>